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0" yWindow="90" windowWidth="17115" windowHeight="10530" tabRatio="922" activeTab="1"/>
  </bookViews>
  <sheets>
    <sheet name="Licence" sheetId="14" r:id="rId1"/>
    <sheet name="liste élèves" sheetId="5" r:id="rId2"/>
    <sheet name="cmptces BO 2008" sheetId="16" r:id="rId3"/>
    <sheet name="NOTES 3trim." sheetId="2" r:id="rId4"/>
    <sheet name="récap 1er" sheetId="3" r:id="rId5"/>
    <sheet name="récap 2eme" sheetId="9" r:id="rId6"/>
    <sheet name="récap 3eme" sheetId="10" r:id="rId7"/>
    <sheet name="Livrets 1, 2 &amp; 3" sheetId="4" r:id="rId8"/>
    <sheet name="livret 3trim" sheetId="13" r:id="rId9"/>
    <sheet name="appréciations" sheetId="17" r:id="rId10"/>
    <sheet name="Photos" sheetId="15" r:id="rId11"/>
    <sheet name="Feuil1" sheetId="18" r:id="rId12"/>
  </sheets>
  <definedNames>
    <definedName name="_soc1">'NOTES 3trim.'!$E$2287:$AH$2295</definedName>
    <definedName name="_soc2">'NOTES 3trim.'!$E$2308:$AH$2308</definedName>
    <definedName name="_soc3">'NOTES 3trim.'!$E$2370:$AH$2384</definedName>
    <definedName name="_soc4">'NOTES 3trim.'!$E$2417:$AH$2417</definedName>
    <definedName name="_soc5">'NOTES 3trim.'!$E$2462:$AH$2467</definedName>
    <definedName name="_soc6">'NOTES 3trim.'!$E$2490:$AH$2498</definedName>
    <definedName name="_soc7">'NOTES 3trim.'!$E$2507:$AH$2520</definedName>
    <definedName name="Adrphot">INDEX(photos,MATCH('livret 3trim'!$AP$2,nomphotos,0))</definedName>
    <definedName name="Commentaires_1er_trimestre">appréciations!$D$2:$H$211</definedName>
    <definedName name="Commentaires_2ème_trimestre">appréciations!$J$2:$N$211</definedName>
    <definedName name="Commentaires_3ème_trimestre">appréciations!$P$2:$T$211</definedName>
    <definedName name="compatibilite" localSheetId="0">Licence!$B$145</definedName>
    <definedName name="duree" localSheetId="0">Licence!$B$87</definedName>
    <definedName name="etendue" localSheetId="0">Licence!$B$91</definedName>
    <definedName name="footnote1" localSheetId="0">Licence!$B$241</definedName>
    <definedName name="garantie" localSheetId="0">Licence!$B$191</definedName>
    <definedName name="LISTE_ELEVES">'liste élèves'!$A$3:$B$32</definedName>
    <definedName name="mention" localSheetId="0">Licence!$B$167</definedName>
    <definedName name="moyennes1">'récap 1er'!$E$1:$AH$93</definedName>
    <definedName name="moyennes2">'récap 2eme'!$E$1:$AH$93</definedName>
    <definedName name="moyennes3">'récap 3eme'!$E$1:$AH$93</definedName>
    <definedName name="nomphotos">OFFSET(Photos!$A$2,,,COUNTA(Photos!$A:$A)-1)</definedName>
    <definedName name="photos">OFFSET(Photos!$B$2,,,COUNTA(Photos!$A:$A)-1)</definedName>
    <definedName name="responsabilite" localSheetId="0">Licence!$B$185</definedName>
    <definedName name="soccomp1">'NOTES 3trim.'!$E$2287:$AH$2295</definedName>
    <definedName name="soccomp2">'NOTES 3trim.'!$E$2308:$AH$2308</definedName>
    <definedName name="soccomp3">'NOTES 3trim.'!$E$2370:$AH$2384</definedName>
    <definedName name="soccomp4">'NOTES 3trim.'!$E$2417:$AH$2417</definedName>
    <definedName name="soccomp5">'NOTES 3trim.'!$E$2462:$AH$2467</definedName>
    <definedName name="soccomp6">'NOTES 3trim.'!$E$2490:$AH$2498</definedName>
    <definedName name="soccomp7">'NOTES 3trim.'!$E$2507:$AH$2520</definedName>
    <definedName name="soccompàpart">'NOTES 3trim.'!$E$2296:$AH$2300</definedName>
    <definedName name="Socle_binaire">'NOTES 3trim.'!$AN$2287:$BQ$2520</definedName>
    <definedName name="_xlnm.Print_Area" localSheetId="7">'Livrets 1, 2 &amp; 3'!$A$1:$K$127</definedName>
    <definedName name="ZONE_LIVRET1">'récap 1er'!$E$102:$AH$194</definedName>
    <definedName name="ZONE_LIVRET2">'récap 2eme'!$E$102:$AH$194</definedName>
    <definedName name="ZONE_LIVRET3">'récap 3eme'!$E$102:$AH$194</definedName>
  </definedNames>
  <calcPr calcId="145621"/>
</workbook>
</file>

<file path=xl/calcChain.xml><?xml version="1.0" encoding="utf-8"?>
<calcChain xmlns="http://schemas.openxmlformats.org/spreadsheetml/2006/main">
  <c r="A17" i="2" l="1"/>
  <c r="A26" i="2" s="1"/>
  <c r="A35" i="2" s="1"/>
  <c r="A44" i="2" s="1"/>
  <c r="A53" i="2" s="1"/>
  <c r="A65" i="2" s="1"/>
  <c r="A74" i="2" s="1"/>
  <c r="A86" i="2" s="1"/>
  <c r="A95" i="2" s="1"/>
  <c r="A109" i="2" s="1"/>
  <c r="A118" i="2" s="1"/>
  <c r="A127" i="2" s="1"/>
  <c r="A136" i="2" s="1"/>
  <c r="A145" i="2" s="1"/>
  <c r="A154" i="2" s="1"/>
  <c r="A163" i="2" s="1"/>
  <c r="A172" i="2" s="1"/>
  <c r="A181" i="2" s="1"/>
  <c r="A193" i="2" s="1"/>
  <c r="A202" i="2" s="1"/>
  <c r="A211" i="2" s="1"/>
  <c r="A220" i="2" s="1"/>
  <c r="A229" i="2" s="1"/>
  <c r="A238" i="2" s="1"/>
  <c r="A250" i="2" s="1"/>
  <c r="A259" i="2" s="1"/>
  <c r="A271" i="2" s="1"/>
  <c r="A280" i="2" s="1"/>
  <c r="A289" i="2" s="1"/>
  <c r="A303" i="2" s="1"/>
  <c r="A312" i="2" s="1"/>
  <c r="A321" i="2" s="1"/>
  <c r="A333" i="2" s="1"/>
  <c r="A342" i="2" s="1"/>
  <c r="A351" i="2" s="1"/>
  <c r="A365" i="2" s="1"/>
  <c r="A374" i="2" s="1"/>
  <c r="A383" i="2" s="1"/>
  <c r="A395" i="2" s="1"/>
  <c r="A404" i="2" s="1"/>
  <c r="A413" i="2" s="1"/>
  <c r="A422" i="2" s="1"/>
  <c r="A431" i="2" s="1"/>
  <c r="A443" i="2" s="1"/>
  <c r="A452" i="2" s="1"/>
  <c r="A461" i="2" s="1"/>
  <c r="A470" i="2" s="1"/>
  <c r="A479" i="2" s="1"/>
  <c r="A494" i="2" s="1"/>
  <c r="A503" i="2" s="1"/>
  <c r="A512" i="2" s="1"/>
  <c r="A521" i="2" s="1"/>
  <c r="A530" i="2" s="1"/>
  <c r="A542" i="2" s="1"/>
  <c r="A551" i="2" s="1"/>
  <c r="A560" i="2" s="1"/>
  <c r="A569" i="2" s="1"/>
  <c r="A578" i="2" s="1"/>
  <c r="A587" i="2" s="1"/>
  <c r="A596" i="2" s="1"/>
  <c r="A608" i="2" s="1"/>
  <c r="A617" i="2" s="1"/>
  <c r="A626" i="2" s="1"/>
  <c r="A635" i="2" s="1"/>
  <c r="A644" i="2" s="1"/>
  <c r="A653" i="2" s="1"/>
  <c r="A662" i="2" s="1"/>
  <c r="A671" i="2" s="1"/>
  <c r="A683" i="2" s="1"/>
  <c r="A692" i="2" s="1"/>
  <c r="A701" i="2" s="1"/>
  <c r="A710" i="2" s="1"/>
  <c r="A719" i="2" s="1"/>
  <c r="A728" i="2" s="1"/>
  <c r="A737" i="2" s="1"/>
  <c r="A749" i="2" s="1"/>
  <c r="A758" i="2" s="1"/>
  <c r="A767" i="2" s="1"/>
  <c r="A776" i="2" s="1"/>
  <c r="A789" i="2" s="1"/>
  <c r="A801" i="2" s="1"/>
  <c r="A810" i="2" s="1"/>
  <c r="A819" i="2" s="1"/>
  <c r="A828" i="2" s="1"/>
  <c r="A840" i="2" s="1"/>
  <c r="A849" i="2" s="1"/>
  <c r="A858" i="2" s="1"/>
  <c r="A867" i="2" s="1"/>
  <c r="A879" i="2" s="1"/>
  <c r="A888" i="2" s="1"/>
  <c r="A897" i="2" s="1"/>
  <c r="A906" i="2" s="1"/>
  <c r="A915" i="2" s="1"/>
  <c r="A924" i="2" s="1"/>
  <c r="A938" i="2" s="1"/>
  <c r="A947" i="2" s="1"/>
  <c r="A956" i="2" s="1"/>
  <c r="A965" i="2" s="1"/>
  <c r="A977" i="2" s="1"/>
  <c r="A986" i="2" s="1"/>
  <c r="A995" i="2" s="1"/>
  <c r="A1007" i="2" s="1"/>
  <c r="A1016" i="2" s="1"/>
  <c r="A1025" i="2" s="1"/>
  <c r="A1037" i="2" s="1"/>
  <c r="A1046" i="2" s="1"/>
  <c r="A1055" i="2" s="1"/>
  <c r="AS2282" i="2"/>
  <c r="AL2280" i="2"/>
  <c r="AL2283" i="2"/>
  <c r="AL2284" i="2"/>
  <c r="AM2286" i="2"/>
  <c r="AM2287" i="2"/>
  <c r="AM2288" i="2"/>
  <c r="AM2289" i="2"/>
  <c r="AM2290" i="2"/>
  <c r="AM2291" i="2"/>
  <c r="AM2293" i="2"/>
  <c r="AM2294" i="2"/>
  <c r="AM2295" i="2"/>
  <c r="AM2296" i="2"/>
  <c r="AM2297" i="2"/>
  <c r="AM2298" i="2"/>
  <c r="AM2299" i="2"/>
  <c r="AM2300" i="2"/>
  <c r="AM2301" i="2"/>
  <c r="AM2302" i="2"/>
  <c r="AM2303" i="2"/>
  <c r="AM2305" i="2"/>
  <c r="AM2306" i="2"/>
  <c r="AM2307" i="2"/>
  <c r="AM2308" i="2"/>
  <c r="AM2309" i="2"/>
  <c r="AM2311" i="2"/>
  <c r="AM2312" i="2"/>
  <c r="AM2313" i="2"/>
  <c r="AM2314" i="2"/>
  <c r="AM2315" i="2"/>
  <c r="AM2317" i="2"/>
  <c r="AM2318" i="2"/>
  <c r="AM2319" i="2"/>
  <c r="AM2320" i="2"/>
  <c r="AM2322" i="2"/>
  <c r="AM2323" i="2"/>
  <c r="AM2324" i="2"/>
  <c r="AM2325" i="2"/>
  <c r="AM2327" i="2"/>
  <c r="AL2332" i="2"/>
  <c r="AL2333" i="2"/>
  <c r="AL2334" i="2"/>
  <c r="AM2336" i="2"/>
  <c r="AM2337" i="2"/>
  <c r="AM2338" i="2"/>
  <c r="AM2339" i="2"/>
  <c r="AM2340" i="2"/>
  <c r="AM2342" i="2"/>
  <c r="AM2343" i="2"/>
  <c r="AM2344" i="2"/>
  <c r="AM2345" i="2"/>
  <c r="AM2347" i="2"/>
  <c r="AM2348" i="2"/>
  <c r="AM2349" i="2"/>
  <c r="AM2350" i="2"/>
  <c r="AM2352" i="2"/>
  <c r="AM2353" i="2"/>
  <c r="AM2354" i="2"/>
  <c r="AM2356" i="2"/>
  <c r="AM2357" i="2"/>
  <c r="AM2358" i="2"/>
  <c r="AM2359" i="2"/>
  <c r="AM2360" i="2"/>
  <c r="AM2361" i="2"/>
  <c r="AM2363" i="2"/>
  <c r="AL2368" i="2"/>
  <c r="AL2369" i="2"/>
  <c r="AL2370" i="2"/>
  <c r="AM2372" i="2"/>
  <c r="AM2373" i="2"/>
  <c r="AM2374" i="2"/>
  <c r="AM2375" i="2"/>
  <c r="AM2376" i="2"/>
  <c r="AM2377" i="2"/>
  <c r="AM2378" i="2"/>
  <c r="AM2379" i="2"/>
  <c r="AM2380" i="2"/>
  <c r="AM2382" i="2"/>
  <c r="AM2383" i="2"/>
  <c r="AM2384" i="2"/>
  <c r="AM2385" i="2"/>
  <c r="AM2386" i="2"/>
  <c r="AM2388" i="2"/>
  <c r="AM2389" i="2"/>
  <c r="AM2390" i="2"/>
  <c r="AM2391" i="2"/>
  <c r="AM2392" i="2"/>
  <c r="AM2394" i="2"/>
  <c r="AM2395" i="2"/>
  <c r="AM2396" i="2"/>
  <c r="AM2397" i="2"/>
  <c r="AM2399" i="2"/>
  <c r="AL2404" i="2"/>
  <c r="AL2405" i="2"/>
  <c r="AL2406" i="2"/>
  <c r="AM2408" i="2"/>
  <c r="AM2409" i="2"/>
  <c r="AM2410" i="2"/>
  <c r="AM2411" i="2"/>
  <c r="AM2413" i="2"/>
  <c r="AM2414" i="2"/>
  <c r="AM2415" i="2"/>
  <c r="AM2416" i="2"/>
  <c r="AM2417" i="2"/>
  <c r="AM2418" i="2"/>
  <c r="AM2419" i="2"/>
  <c r="AM2420" i="2"/>
  <c r="AM2421" i="2"/>
  <c r="AM2423" i="2"/>
  <c r="AM2424" i="2"/>
  <c r="AM2426" i="2"/>
  <c r="AL2431" i="2"/>
  <c r="AL2432" i="2"/>
  <c r="AL2433" i="2"/>
  <c r="AM2435" i="2"/>
  <c r="AM2436" i="2"/>
  <c r="AM2438" i="2"/>
  <c r="AM2439" i="2"/>
  <c r="AM2441" i="2"/>
  <c r="AM2442" i="2"/>
  <c r="AM2443" i="2"/>
  <c r="AM2445" i="2"/>
  <c r="AM2446" i="2"/>
  <c r="AM2447" i="2"/>
  <c r="AM2448" i="2"/>
  <c r="AM2450" i="2"/>
  <c r="AM2451" i="2"/>
  <c r="AM2453" i="2"/>
  <c r="AL2458" i="2"/>
  <c r="AL2459" i="2"/>
  <c r="AM2461" i="2"/>
  <c r="AM2462" i="2"/>
  <c r="AM2463" i="2"/>
  <c r="AM2464" i="2"/>
  <c r="AM2465" i="2"/>
  <c r="AM2467" i="2"/>
  <c r="AM2468" i="2"/>
  <c r="AM2469" i="2"/>
  <c r="AM2471" i="2"/>
  <c r="AM2472" i="2"/>
  <c r="AM2474" i="2"/>
  <c r="AM2475" i="2"/>
  <c r="AM2476" i="2"/>
  <c r="AM2477" i="2"/>
  <c r="AM2478" i="2"/>
  <c r="AM2479" i="2"/>
  <c r="AM2481" i="2"/>
  <c r="AL2486" i="2"/>
  <c r="AL2487" i="2"/>
  <c r="AM2489" i="2"/>
  <c r="AM2490" i="2"/>
  <c r="AM2491" i="2"/>
  <c r="AM2492" i="2"/>
  <c r="AM2494" i="2"/>
  <c r="AM2495" i="2"/>
  <c r="AM2496" i="2"/>
  <c r="AM2498" i="2"/>
  <c r="AL2503" i="2"/>
  <c r="AL2504" i="2"/>
  <c r="AM2506" i="2"/>
  <c r="AM2507" i="2"/>
  <c r="AM2508" i="2"/>
  <c r="AM2509" i="2"/>
  <c r="AM2510" i="2"/>
  <c r="AM2512" i="2"/>
  <c r="AM2513" i="2"/>
  <c r="AM2515" i="2"/>
  <c r="AM2516" i="2"/>
  <c r="AM2517" i="2"/>
  <c r="AM2518" i="2"/>
  <c r="AM2520" i="2"/>
  <c r="BQ2516" i="2"/>
  <c r="BP2516" i="2"/>
  <c r="BO2516" i="2"/>
  <c r="BN2516" i="2"/>
  <c r="BM2516" i="2"/>
  <c r="BL2516" i="2"/>
  <c r="BK2516" i="2"/>
  <c r="BJ2516" i="2"/>
  <c r="BI2516" i="2"/>
  <c r="BH2516" i="2"/>
  <c r="BG2516" i="2"/>
  <c r="BF2516" i="2"/>
  <c r="BE2516" i="2"/>
  <c r="BD2516" i="2"/>
  <c r="BC2516" i="2"/>
  <c r="BB2516" i="2"/>
  <c r="BA2516" i="2"/>
  <c r="AZ2516" i="2"/>
  <c r="AY2516" i="2"/>
  <c r="AX2516" i="2"/>
  <c r="AW2516" i="2"/>
  <c r="AV2516" i="2"/>
  <c r="AU2516" i="2"/>
  <c r="AT2516" i="2"/>
  <c r="AS2516" i="2"/>
  <c r="AR2516" i="2"/>
  <c r="AQ2516" i="2"/>
  <c r="AP2516" i="2"/>
  <c r="AO2516" i="2"/>
  <c r="AN2516" i="2"/>
  <c r="BQ2513" i="2"/>
  <c r="BP2513" i="2"/>
  <c r="BO2513" i="2"/>
  <c r="BN2513" i="2"/>
  <c r="BM2513" i="2"/>
  <c r="BL2513" i="2"/>
  <c r="BK2513" i="2"/>
  <c r="BJ2513" i="2"/>
  <c r="BI2513" i="2"/>
  <c r="BH2513" i="2"/>
  <c r="BG2513" i="2"/>
  <c r="BF2513" i="2"/>
  <c r="BE2513" i="2"/>
  <c r="BD2513" i="2"/>
  <c r="BC2513" i="2"/>
  <c r="BB2513" i="2"/>
  <c r="BA2513" i="2"/>
  <c r="AZ2513" i="2"/>
  <c r="AY2513" i="2"/>
  <c r="AX2513" i="2"/>
  <c r="AW2513" i="2"/>
  <c r="AV2513" i="2"/>
  <c r="AU2513" i="2"/>
  <c r="AT2513" i="2"/>
  <c r="AS2513" i="2"/>
  <c r="AR2513" i="2"/>
  <c r="AQ2513" i="2"/>
  <c r="AP2513" i="2"/>
  <c r="AO2513" i="2"/>
  <c r="AN2513" i="2"/>
  <c r="BQ2509" i="2"/>
  <c r="BP2509" i="2"/>
  <c r="BO2509" i="2"/>
  <c r="BN2509" i="2"/>
  <c r="BM2509" i="2"/>
  <c r="BL2509" i="2"/>
  <c r="BK2509" i="2"/>
  <c r="BJ2509" i="2"/>
  <c r="BI2509" i="2"/>
  <c r="BH2509" i="2"/>
  <c r="BG2509" i="2"/>
  <c r="BF2509" i="2"/>
  <c r="BE2509" i="2"/>
  <c r="BD2509" i="2"/>
  <c r="BC2509" i="2"/>
  <c r="BB2509" i="2"/>
  <c r="BA2509" i="2"/>
  <c r="AZ2509" i="2"/>
  <c r="AY2509" i="2"/>
  <c r="AX2509" i="2"/>
  <c r="AW2509" i="2"/>
  <c r="AV2509" i="2"/>
  <c r="AU2509" i="2"/>
  <c r="AT2509" i="2"/>
  <c r="AS2509" i="2"/>
  <c r="AR2509" i="2"/>
  <c r="AQ2509" i="2"/>
  <c r="AP2509" i="2"/>
  <c r="AO2509" i="2"/>
  <c r="AN2509" i="2"/>
  <c r="BQ2508" i="2"/>
  <c r="BP2508" i="2"/>
  <c r="BO2508" i="2"/>
  <c r="BN2508" i="2"/>
  <c r="BM2508" i="2"/>
  <c r="BL2508" i="2"/>
  <c r="BK2508" i="2"/>
  <c r="BJ2508" i="2"/>
  <c r="BI2508" i="2"/>
  <c r="BH2508" i="2"/>
  <c r="BG2508" i="2"/>
  <c r="BF2508" i="2"/>
  <c r="BE2508" i="2"/>
  <c r="BD2508" i="2"/>
  <c r="BC2508" i="2"/>
  <c r="BB2508" i="2"/>
  <c r="BA2508" i="2"/>
  <c r="AZ2508" i="2"/>
  <c r="AY2508" i="2"/>
  <c r="AX2508" i="2"/>
  <c r="AW2508" i="2"/>
  <c r="AV2508" i="2"/>
  <c r="AU2508" i="2"/>
  <c r="AT2508" i="2"/>
  <c r="AS2508" i="2"/>
  <c r="AR2508" i="2"/>
  <c r="AQ2508" i="2"/>
  <c r="AP2508" i="2"/>
  <c r="AO2508" i="2"/>
  <c r="AN2508" i="2"/>
  <c r="BQ2507" i="2"/>
  <c r="BP2507" i="2"/>
  <c r="BO2507" i="2"/>
  <c r="BN2507" i="2"/>
  <c r="BM2507" i="2"/>
  <c r="BL2507" i="2"/>
  <c r="BK2507" i="2"/>
  <c r="BJ2507" i="2"/>
  <c r="BI2507" i="2"/>
  <c r="BH2507" i="2"/>
  <c r="BG2507" i="2"/>
  <c r="BF2507" i="2"/>
  <c r="BE2507" i="2"/>
  <c r="BD2507" i="2"/>
  <c r="BC2507" i="2"/>
  <c r="BB2507" i="2"/>
  <c r="BA2507" i="2"/>
  <c r="AZ2507" i="2"/>
  <c r="AY2507" i="2"/>
  <c r="AX2507" i="2"/>
  <c r="AW2507" i="2"/>
  <c r="AV2507" i="2"/>
  <c r="AU2507" i="2"/>
  <c r="AT2507" i="2"/>
  <c r="AS2507" i="2"/>
  <c r="AR2507" i="2"/>
  <c r="AQ2507" i="2"/>
  <c r="AP2507" i="2"/>
  <c r="AO2507" i="2"/>
  <c r="AN2507" i="2"/>
  <c r="BQ2504" i="2"/>
  <c r="BP2504" i="2"/>
  <c r="BO2504" i="2"/>
  <c r="BN2504" i="2"/>
  <c r="BM2504" i="2"/>
  <c r="BL2504" i="2"/>
  <c r="BK2504" i="2"/>
  <c r="BJ2504" i="2"/>
  <c r="BI2504" i="2"/>
  <c r="BH2504" i="2"/>
  <c r="BG2504" i="2"/>
  <c r="BF2504" i="2"/>
  <c r="BE2504" i="2"/>
  <c r="BD2504" i="2"/>
  <c r="BC2504" i="2"/>
  <c r="BB2504" i="2"/>
  <c r="BA2504" i="2"/>
  <c r="AZ2504" i="2"/>
  <c r="AY2504" i="2"/>
  <c r="AX2504" i="2"/>
  <c r="AW2504" i="2"/>
  <c r="AV2504" i="2"/>
  <c r="AU2504" i="2"/>
  <c r="AT2504" i="2"/>
  <c r="AS2504" i="2"/>
  <c r="AR2504" i="2"/>
  <c r="AQ2504" i="2"/>
  <c r="AP2504" i="2"/>
  <c r="AO2504" i="2"/>
  <c r="AN2504" i="2"/>
  <c r="BQ2492" i="2"/>
  <c r="BP2492" i="2"/>
  <c r="BO2492" i="2"/>
  <c r="BN2492" i="2"/>
  <c r="BM2492" i="2"/>
  <c r="BL2492" i="2"/>
  <c r="BK2492" i="2"/>
  <c r="BJ2492" i="2"/>
  <c r="BI2492" i="2"/>
  <c r="BH2492" i="2"/>
  <c r="BG2492" i="2"/>
  <c r="BF2492" i="2"/>
  <c r="BE2492" i="2"/>
  <c r="BD2492" i="2"/>
  <c r="BC2492" i="2"/>
  <c r="BB2492" i="2"/>
  <c r="BA2492" i="2"/>
  <c r="AZ2492" i="2"/>
  <c r="AY2492" i="2"/>
  <c r="AX2492" i="2"/>
  <c r="AW2492" i="2"/>
  <c r="AV2492" i="2"/>
  <c r="AU2492" i="2"/>
  <c r="AT2492" i="2"/>
  <c r="AS2492" i="2"/>
  <c r="AR2492" i="2"/>
  <c r="AQ2492" i="2"/>
  <c r="AP2492" i="2"/>
  <c r="AO2492" i="2"/>
  <c r="AN2492" i="2"/>
  <c r="BQ2491" i="2"/>
  <c r="BP2491" i="2"/>
  <c r="BO2491" i="2"/>
  <c r="BN2491" i="2"/>
  <c r="BM2491" i="2"/>
  <c r="BL2491" i="2"/>
  <c r="BK2491" i="2"/>
  <c r="BJ2491" i="2"/>
  <c r="BI2491" i="2"/>
  <c r="BH2491" i="2"/>
  <c r="BG2491" i="2"/>
  <c r="BF2491" i="2"/>
  <c r="BE2491" i="2"/>
  <c r="BD2491" i="2"/>
  <c r="BC2491" i="2"/>
  <c r="BB2491" i="2"/>
  <c r="BA2491" i="2"/>
  <c r="AZ2491" i="2"/>
  <c r="AY2491" i="2"/>
  <c r="AX2491" i="2"/>
  <c r="AW2491" i="2"/>
  <c r="AV2491" i="2"/>
  <c r="AU2491" i="2"/>
  <c r="AT2491" i="2"/>
  <c r="AS2491" i="2"/>
  <c r="AR2491" i="2"/>
  <c r="AQ2491" i="2"/>
  <c r="AP2491" i="2"/>
  <c r="AO2491" i="2"/>
  <c r="AN2491" i="2"/>
  <c r="BQ2490" i="2"/>
  <c r="BP2490" i="2"/>
  <c r="BO2490" i="2"/>
  <c r="BN2490" i="2"/>
  <c r="BM2490" i="2"/>
  <c r="BL2490" i="2"/>
  <c r="BK2490" i="2"/>
  <c r="BJ2490" i="2"/>
  <c r="BI2490" i="2"/>
  <c r="BH2490" i="2"/>
  <c r="BG2490" i="2"/>
  <c r="BF2490" i="2"/>
  <c r="BE2490" i="2"/>
  <c r="BD2490" i="2"/>
  <c r="BC2490" i="2"/>
  <c r="BB2490" i="2"/>
  <c r="BA2490" i="2"/>
  <c r="AZ2490" i="2"/>
  <c r="AY2490" i="2"/>
  <c r="AX2490" i="2"/>
  <c r="AW2490" i="2"/>
  <c r="AV2490" i="2"/>
  <c r="AU2490" i="2"/>
  <c r="AT2490" i="2"/>
  <c r="AS2490" i="2"/>
  <c r="AR2490" i="2"/>
  <c r="AQ2490" i="2"/>
  <c r="AP2490" i="2"/>
  <c r="AO2490" i="2"/>
  <c r="AN2490" i="2"/>
  <c r="BQ2487" i="2"/>
  <c r="BP2487" i="2"/>
  <c r="BO2487" i="2"/>
  <c r="BN2487" i="2"/>
  <c r="BM2487" i="2"/>
  <c r="BL2487" i="2"/>
  <c r="BK2487" i="2"/>
  <c r="BJ2487" i="2"/>
  <c r="BI2487" i="2"/>
  <c r="BH2487" i="2"/>
  <c r="BG2487" i="2"/>
  <c r="BF2487" i="2"/>
  <c r="BE2487" i="2"/>
  <c r="BD2487" i="2"/>
  <c r="BC2487" i="2"/>
  <c r="BB2487" i="2"/>
  <c r="BA2487" i="2"/>
  <c r="AZ2487" i="2"/>
  <c r="AY2487" i="2"/>
  <c r="AX2487" i="2"/>
  <c r="AW2487" i="2"/>
  <c r="AV2487" i="2"/>
  <c r="AU2487" i="2"/>
  <c r="AT2487" i="2"/>
  <c r="AS2487" i="2"/>
  <c r="AR2487" i="2"/>
  <c r="AQ2487" i="2"/>
  <c r="AP2487" i="2"/>
  <c r="AO2487" i="2"/>
  <c r="AN2487" i="2"/>
  <c r="BQ2464" i="2"/>
  <c r="BP2464" i="2"/>
  <c r="BO2464" i="2"/>
  <c r="BN2464" i="2"/>
  <c r="BM2464" i="2"/>
  <c r="BL2464" i="2"/>
  <c r="BK2464" i="2"/>
  <c r="BJ2464" i="2"/>
  <c r="BI2464" i="2"/>
  <c r="BH2464" i="2"/>
  <c r="BG2464" i="2"/>
  <c r="BF2464" i="2"/>
  <c r="BE2464" i="2"/>
  <c r="BD2464" i="2"/>
  <c r="BC2464" i="2"/>
  <c r="BB2464" i="2"/>
  <c r="BA2464" i="2"/>
  <c r="AZ2464" i="2"/>
  <c r="AY2464" i="2"/>
  <c r="AX2464" i="2"/>
  <c r="AW2464" i="2"/>
  <c r="AV2464" i="2"/>
  <c r="AU2464" i="2"/>
  <c r="AT2464" i="2"/>
  <c r="AS2464" i="2"/>
  <c r="AR2464" i="2"/>
  <c r="AQ2464" i="2"/>
  <c r="AP2464" i="2"/>
  <c r="AO2464" i="2"/>
  <c r="AN2464" i="2"/>
  <c r="BQ2463" i="2"/>
  <c r="BP2463" i="2"/>
  <c r="BO2463" i="2"/>
  <c r="BN2463" i="2"/>
  <c r="BM2463" i="2"/>
  <c r="BL2463" i="2"/>
  <c r="BK2463" i="2"/>
  <c r="BJ2463" i="2"/>
  <c r="BI2463" i="2"/>
  <c r="BH2463" i="2"/>
  <c r="BG2463" i="2"/>
  <c r="BF2463" i="2"/>
  <c r="BE2463" i="2"/>
  <c r="BD2463" i="2"/>
  <c r="BC2463" i="2"/>
  <c r="BB2463" i="2"/>
  <c r="BA2463" i="2"/>
  <c r="AZ2463" i="2"/>
  <c r="AY2463" i="2"/>
  <c r="AX2463" i="2"/>
  <c r="AW2463" i="2"/>
  <c r="AV2463" i="2"/>
  <c r="AU2463" i="2"/>
  <c r="AT2463" i="2"/>
  <c r="AS2463" i="2"/>
  <c r="AR2463" i="2"/>
  <c r="AQ2463" i="2"/>
  <c r="AP2463" i="2"/>
  <c r="AO2463" i="2"/>
  <c r="AN2463" i="2"/>
  <c r="BQ2462" i="2"/>
  <c r="BP2462" i="2"/>
  <c r="BO2462" i="2"/>
  <c r="BN2462" i="2"/>
  <c r="BM2462" i="2"/>
  <c r="BL2462" i="2"/>
  <c r="BK2462" i="2"/>
  <c r="BJ2462" i="2"/>
  <c r="BI2462" i="2"/>
  <c r="BH2462" i="2"/>
  <c r="BG2462" i="2"/>
  <c r="BF2462" i="2"/>
  <c r="BE2462" i="2"/>
  <c r="BD2462" i="2"/>
  <c r="BC2462" i="2"/>
  <c r="BB2462" i="2"/>
  <c r="BA2462" i="2"/>
  <c r="AZ2462" i="2"/>
  <c r="AY2462" i="2"/>
  <c r="AX2462" i="2"/>
  <c r="AW2462" i="2"/>
  <c r="AV2462" i="2"/>
  <c r="AU2462" i="2"/>
  <c r="AT2462" i="2"/>
  <c r="AS2462" i="2"/>
  <c r="AR2462" i="2"/>
  <c r="AQ2462" i="2"/>
  <c r="AP2462" i="2"/>
  <c r="AO2462" i="2"/>
  <c r="AN2462" i="2"/>
  <c r="BQ2459" i="2"/>
  <c r="BP2459" i="2"/>
  <c r="BO2459" i="2"/>
  <c r="BN2459" i="2"/>
  <c r="BM2459" i="2"/>
  <c r="BL2459" i="2"/>
  <c r="BK2459" i="2"/>
  <c r="BJ2459" i="2"/>
  <c r="BI2459" i="2"/>
  <c r="BH2459" i="2"/>
  <c r="BG2459" i="2"/>
  <c r="BF2459" i="2"/>
  <c r="BE2459" i="2"/>
  <c r="BD2459" i="2"/>
  <c r="BC2459" i="2"/>
  <c r="BB2459" i="2"/>
  <c r="BA2459" i="2"/>
  <c r="AZ2459" i="2"/>
  <c r="AY2459" i="2"/>
  <c r="AX2459" i="2"/>
  <c r="AW2459" i="2"/>
  <c r="AV2459" i="2"/>
  <c r="AU2459" i="2"/>
  <c r="AT2459" i="2"/>
  <c r="AS2459" i="2"/>
  <c r="AR2459" i="2"/>
  <c r="AQ2459" i="2"/>
  <c r="AP2459" i="2"/>
  <c r="AO2459" i="2"/>
  <c r="AN2459" i="2"/>
  <c r="BQ2417" i="2"/>
  <c r="BP2417" i="2"/>
  <c r="BO2417" i="2"/>
  <c r="BN2417" i="2"/>
  <c r="BM2417" i="2"/>
  <c r="BL2417" i="2"/>
  <c r="BK2417" i="2"/>
  <c r="BJ2417" i="2"/>
  <c r="BI2417" i="2"/>
  <c r="BH2417" i="2"/>
  <c r="BG2417" i="2"/>
  <c r="BF2417" i="2"/>
  <c r="BE2417" i="2"/>
  <c r="BD2417" i="2"/>
  <c r="BC2417" i="2"/>
  <c r="BB2417" i="2"/>
  <c r="BA2417" i="2"/>
  <c r="AZ2417" i="2"/>
  <c r="AY2417" i="2"/>
  <c r="AX2417" i="2"/>
  <c r="AW2417" i="2"/>
  <c r="AV2417" i="2"/>
  <c r="AU2417" i="2"/>
  <c r="AT2417" i="2"/>
  <c r="AS2417" i="2"/>
  <c r="AR2417" i="2"/>
  <c r="AQ2417" i="2"/>
  <c r="AP2417" i="2"/>
  <c r="AO2417" i="2"/>
  <c r="AN2417" i="2"/>
  <c r="BQ2406" i="2"/>
  <c r="BP2406" i="2"/>
  <c r="BO2406" i="2"/>
  <c r="BN2406" i="2"/>
  <c r="BM2406" i="2"/>
  <c r="BL2406" i="2"/>
  <c r="BK2406" i="2"/>
  <c r="BJ2406" i="2"/>
  <c r="BI2406" i="2"/>
  <c r="BH2406" i="2"/>
  <c r="BG2406" i="2"/>
  <c r="BF2406" i="2"/>
  <c r="BE2406" i="2"/>
  <c r="BD2406" i="2"/>
  <c r="BC2406" i="2"/>
  <c r="BB2406" i="2"/>
  <c r="BA2406" i="2"/>
  <c r="AZ2406" i="2"/>
  <c r="AY2406" i="2"/>
  <c r="AX2406" i="2"/>
  <c r="AW2406" i="2"/>
  <c r="AV2406" i="2"/>
  <c r="AU2406" i="2"/>
  <c r="AT2406" i="2"/>
  <c r="AS2406" i="2"/>
  <c r="AR2406" i="2"/>
  <c r="BQ2405" i="2"/>
  <c r="BP2405" i="2"/>
  <c r="BO2405" i="2"/>
  <c r="BN2405" i="2"/>
  <c r="BM2405" i="2"/>
  <c r="BL2405" i="2"/>
  <c r="BK2405" i="2"/>
  <c r="BJ2405" i="2"/>
  <c r="BI2405" i="2"/>
  <c r="BH2405" i="2"/>
  <c r="BG2405" i="2"/>
  <c r="BF2405" i="2"/>
  <c r="BE2405" i="2"/>
  <c r="BD2405" i="2"/>
  <c r="BC2405" i="2"/>
  <c r="BB2405" i="2"/>
  <c r="BA2405" i="2"/>
  <c r="AZ2405" i="2"/>
  <c r="AY2405" i="2"/>
  <c r="AX2405" i="2"/>
  <c r="AW2405" i="2"/>
  <c r="AV2405" i="2"/>
  <c r="AU2405" i="2"/>
  <c r="AT2405" i="2"/>
  <c r="AS2405" i="2"/>
  <c r="AR2405" i="2"/>
  <c r="AQ2405" i="2"/>
  <c r="AP2405" i="2"/>
  <c r="AO2405" i="2"/>
  <c r="AN2405" i="2"/>
  <c r="BQ2370" i="2"/>
  <c r="BP2370" i="2"/>
  <c r="BO2370" i="2"/>
  <c r="BN2370" i="2"/>
  <c r="BM2370" i="2"/>
  <c r="BL2370" i="2"/>
  <c r="BK2370" i="2"/>
  <c r="BJ2370" i="2"/>
  <c r="BI2370" i="2"/>
  <c r="BH2370" i="2"/>
  <c r="BG2370" i="2"/>
  <c r="BF2370" i="2"/>
  <c r="BE2370" i="2"/>
  <c r="BD2370" i="2"/>
  <c r="BC2370" i="2"/>
  <c r="BB2370" i="2"/>
  <c r="BA2370" i="2"/>
  <c r="AZ2370" i="2"/>
  <c r="AY2370" i="2"/>
  <c r="AX2370" i="2"/>
  <c r="AW2370" i="2"/>
  <c r="AV2370" i="2"/>
  <c r="AU2370" i="2"/>
  <c r="AT2370" i="2"/>
  <c r="AS2370" i="2"/>
  <c r="AR2370" i="2"/>
  <c r="BQ2369" i="2"/>
  <c r="BP2369" i="2"/>
  <c r="BO2369" i="2"/>
  <c r="BN2369" i="2"/>
  <c r="BM2369" i="2"/>
  <c r="BL2369" i="2"/>
  <c r="BK2369" i="2"/>
  <c r="BJ2369" i="2"/>
  <c r="BI2369" i="2"/>
  <c r="BH2369" i="2"/>
  <c r="BG2369" i="2"/>
  <c r="BF2369" i="2"/>
  <c r="BE2369" i="2"/>
  <c r="BD2369" i="2"/>
  <c r="BC2369" i="2"/>
  <c r="BB2369" i="2"/>
  <c r="BA2369" i="2"/>
  <c r="AZ2369" i="2"/>
  <c r="AY2369" i="2"/>
  <c r="AX2369" i="2"/>
  <c r="AW2369" i="2"/>
  <c r="AV2369" i="2"/>
  <c r="AU2369" i="2"/>
  <c r="AT2369" i="2"/>
  <c r="AS2369" i="2"/>
  <c r="AR2369" i="2"/>
  <c r="AQ2369" i="2"/>
  <c r="AP2369" i="2"/>
  <c r="AO2369" i="2"/>
  <c r="AN2369" i="2"/>
  <c r="BQ2296" i="2"/>
  <c r="BP2296" i="2"/>
  <c r="BO2296" i="2"/>
  <c r="BN2296" i="2"/>
  <c r="BM2296" i="2"/>
  <c r="BL2296" i="2"/>
  <c r="BK2296" i="2"/>
  <c r="BJ2296" i="2"/>
  <c r="BI2296" i="2"/>
  <c r="BH2296" i="2"/>
  <c r="BG2296" i="2"/>
  <c r="BF2296" i="2"/>
  <c r="BE2296" i="2"/>
  <c r="BD2296" i="2"/>
  <c r="BC2296" i="2"/>
  <c r="BB2296" i="2"/>
  <c r="BA2296" i="2"/>
  <c r="AZ2296" i="2"/>
  <c r="AY2296" i="2"/>
  <c r="AX2296" i="2"/>
  <c r="AW2296" i="2"/>
  <c r="AV2296" i="2"/>
  <c r="AU2296" i="2"/>
  <c r="AT2296" i="2"/>
  <c r="AS2296" i="2"/>
  <c r="AR2296" i="2"/>
  <c r="AQ2296" i="2"/>
  <c r="AP2296" i="2"/>
  <c r="AO2296" i="2"/>
  <c r="AN2296" i="2"/>
  <c r="BQ2295" i="2"/>
  <c r="BP2295" i="2"/>
  <c r="BO2295" i="2"/>
  <c r="BN2295" i="2"/>
  <c r="BM2295" i="2"/>
  <c r="BL2295" i="2"/>
  <c r="BK2295" i="2"/>
  <c r="BJ2295" i="2"/>
  <c r="BI2295" i="2"/>
  <c r="BH2295" i="2"/>
  <c r="BG2295" i="2"/>
  <c r="BF2295" i="2"/>
  <c r="BE2295" i="2"/>
  <c r="BD2295" i="2"/>
  <c r="BC2295" i="2"/>
  <c r="BB2295" i="2"/>
  <c r="BA2295" i="2"/>
  <c r="AZ2295" i="2"/>
  <c r="AY2295" i="2"/>
  <c r="AX2295" i="2"/>
  <c r="AW2295" i="2"/>
  <c r="AV2295" i="2"/>
  <c r="AU2295" i="2"/>
  <c r="AT2295" i="2"/>
  <c r="AS2295" i="2"/>
  <c r="AR2295" i="2"/>
  <c r="AQ2295" i="2"/>
  <c r="AP2295" i="2"/>
  <c r="AO2295" i="2"/>
  <c r="AN2295" i="2"/>
  <c r="BQ2294" i="2"/>
  <c r="BP2294" i="2"/>
  <c r="BO2294" i="2"/>
  <c r="BN2294" i="2"/>
  <c r="BM2294" i="2"/>
  <c r="BL2294" i="2"/>
  <c r="BK2294" i="2"/>
  <c r="BJ2294" i="2"/>
  <c r="BI2294" i="2"/>
  <c r="BH2294" i="2"/>
  <c r="BG2294" i="2"/>
  <c r="BF2294" i="2"/>
  <c r="BE2294" i="2"/>
  <c r="BD2294" i="2"/>
  <c r="BC2294" i="2"/>
  <c r="BB2294" i="2"/>
  <c r="BA2294" i="2"/>
  <c r="AZ2294" i="2"/>
  <c r="AY2294" i="2"/>
  <c r="AX2294" i="2"/>
  <c r="AW2294" i="2"/>
  <c r="AV2294" i="2"/>
  <c r="AU2294" i="2"/>
  <c r="AT2294" i="2"/>
  <c r="AS2294" i="2"/>
  <c r="AR2294" i="2"/>
  <c r="AQ2294" i="2"/>
  <c r="AP2294" i="2"/>
  <c r="AN2294" i="2"/>
  <c r="BQ2291" i="2"/>
  <c r="BP2291" i="2"/>
  <c r="BO2291" i="2"/>
  <c r="BN2291" i="2"/>
  <c r="BM2291" i="2"/>
  <c r="BL2291" i="2"/>
  <c r="BK2291" i="2"/>
  <c r="BJ2291" i="2"/>
  <c r="BI2291" i="2"/>
  <c r="BH2291" i="2"/>
  <c r="BG2291" i="2"/>
  <c r="BF2291" i="2"/>
  <c r="BE2291" i="2"/>
  <c r="BD2291" i="2"/>
  <c r="BC2291" i="2"/>
  <c r="BB2291" i="2"/>
  <c r="BA2291" i="2"/>
  <c r="AZ2291" i="2"/>
  <c r="AY2291" i="2"/>
  <c r="AX2291" i="2"/>
  <c r="AW2291" i="2"/>
  <c r="AV2291" i="2"/>
  <c r="AU2291" i="2"/>
  <c r="AT2291" i="2"/>
  <c r="AS2291" i="2"/>
  <c r="AR2291" i="2"/>
  <c r="AQ2291" i="2"/>
  <c r="AP2291" i="2"/>
  <c r="AO2291" i="2"/>
  <c r="AN2291" i="2"/>
  <c r="A2" i="15"/>
  <c r="A3" i="15"/>
  <c r="A4" i="15"/>
  <c r="A5" i="15"/>
  <c r="A6" i="15"/>
  <c r="A7" i="15"/>
  <c r="A8" i="15"/>
  <c r="A9" i="15"/>
  <c r="A10" i="15"/>
  <c r="A11" i="15"/>
  <c r="A12" i="15"/>
  <c r="A13" i="15"/>
  <c r="A14" i="15"/>
  <c r="A15" i="15"/>
  <c r="A16" i="15"/>
  <c r="A17" i="15"/>
  <c r="A18" i="15"/>
  <c r="A19" i="15"/>
  <c r="A20" i="15"/>
  <c r="A21" i="15"/>
  <c r="A22" i="15"/>
  <c r="A23" i="15"/>
  <c r="A24" i="15"/>
  <c r="A25" i="15"/>
  <c r="A26" i="15"/>
  <c r="A27" i="15"/>
  <c r="B2" i="17"/>
  <c r="C2" i="17"/>
  <c r="C9" i="17"/>
  <c r="C16" i="17"/>
  <c r="C23" i="17"/>
  <c r="C30" i="17"/>
  <c r="C37" i="17"/>
  <c r="C44" i="17"/>
  <c r="C51" i="17"/>
  <c r="C58" i="17"/>
  <c r="C65" i="17"/>
  <c r="C72" i="17"/>
  <c r="C79" i="17"/>
  <c r="C86" i="17"/>
  <c r="C93" i="17"/>
  <c r="C100" i="17"/>
  <c r="C107" i="17"/>
  <c r="C114" i="17"/>
  <c r="C121" i="17"/>
  <c r="C128" i="17"/>
  <c r="C135" i="17"/>
  <c r="C142" i="17"/>
  <c r="C149" i="17"/>
  <c r="C156" i="17"/>
  <c r="C163" i="17"/>
  <c r="C170" i="17"/>
  <c r="C177" i="17"/>
  <c r="C205" i="17"/>
  <c r="D4" i="13"/>
  <c r="H4" i="13"/>
  <c r="D6" i="13"/>
  <c r="A9" i="13"/>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O48" i="13"/>
  <c r="AP48" i="13"/>
  <c r="AQ48" i="13"/>
  <c r="AR48" i="13"/>
  <c r="AS48" i="13"/>
  <c r="AT48" i="13"/>
  <c r="AU48" i="13"/>
  <c r="AV48" i="13"/>
  <c r="D49" i="13"/>
  <c r="D94" i="13" s="1"/>
  <c r="H49" i="13"/>
  <c r="H94" i="13" s="1"/>
  <c r="AO49" i="13"/>
  <c r="AQ49" i="13"/>
  <c r="AR49" i="13"/>
  <c r="AT49" i="13"/>
  <c r="AU49" i="13"/>
  <c r="D51" i="13"/>
  <c r="AO51" i="13"/>
  <c r="AP51" i="13"/>
  <c r="AQ51" i="13"/>
  <c r="AR51" i="13"/>
  <c r="AS51" i="13"/>
  <c r="AT51" i="13"/>
  <c r="AU51" i="13"/>
  <c r="AV51" i="13"/>
  <c r="V76" i="13"/>
  <c r="A80" i="13"/>
  <c r="A81" i="13" s="1"/>
  <c r="A82" i="13" s="1"/>
  <c r="A83" i="13" s="1"/>
  <c r="A84" i="13" s="1"/>
  <c r="V83" i="13"/>
  <c r="A85" i="13"/>
  <c r="A86" i="13" s="1"/>
  <c r="A87" i="13" s="1"/>
  <c r="A88" i="13" s="1"/>
  <c r="A89" i="13" s="1"/>
  <c r="A90" i="13" s="1"/>
  <c r="A98" i="13" s="1"/>
  <c r="A99" i="13" s="1"/>
  <c r="A100" i="13" s="1"/>
  <c r="A101" i="13" s="1"/>
  <c r="A102" i="13" s="1"/>
  <c r="A103" i="13" s="1"/>
  <c r="A104" i="13" s="1"/>
  <c r="A105" i="13" s="1"/>
  <c r="A106" i="13" s="1"/>
  <c r="A107" i="13" s="1"/>
  <c r="A108" i="13" s="1"/>
  <c r="A109" i="13" s="1"/>
  <c r="A110" i="13" s="1"/>
  <c r="A111" i="13" s="1"/>
  <c r="A112" i="13" s="1"/>
  <c r="A113" i="13" s="1"/>
  <c r="D93" i="13"/>
  <c r="F93" i="13"/>
  <c r="G93" i="13"/>
  <c r="H93" i="13"/>
  <c r="I93" i="13"/>
  <c r="J93" i="13"/>
  <c r="K93" i="13"/>
  <c r="L93" i="13"/>
  <c r="M93" i="13"/>
  <c r="N93" i="13"/>
  <c r="O93" i="13"/>
  <c r="P93" i="13"/>
  <c r="Q93" i="13"/>
  <c r="R93" i="13"/>
  <c r="S93" i="13"/>
  <c r="T93" i="13"/>
  <c r="U93" i="13"/>
  <c r="V93" i="13"/>
  <c r="W93" i="13"/>
  <c r="G94" i="13"/>
  <c r="D96" i="13"/>
  <c r="V98" i="13"/>
  <c r="G2" i="4"/>
  <c r="T2" i="4"/>
  <c r="AG2" i="4"/>
  <c r="G3" i="4"/>
  <c r="T3" i="4"/>
  <c r="AG3" i="4"/>
  <c r="G4" i="4"/>
  <c r="T4" i="4"/>
  <c r="AG4" i="4"/>
  <c r="A7" i="4"/>
  <c r="N7" i="4"/>
  <c r="A8" i="4"/>
  <c r="N8" i="4"/>
  <c r="A9" i="4"/>
  <c r="N9" i="4"/>
  <c r="A10" i="4"/>
  <c r="N10" i="4"/>
  <c r="A11" i="4"/>
  <c r="N11" i="4"/>
  <c r="AC11" i="4"/>
  <c r="AD11" i="4"/>
  <c r="A12" i="4"/>
  <c r="N12" i="4"/>
  <c r="A13" i="4"/>
  <c r="N13" i="4"/>
  <c r="A14" i="4"/>
  <c r="N14" i="4"/>
  <c r="A15" i="4"/>
  <c r="N15" i="4"/>
  <c r="A16" i="4"/>
  <c r="N16" i="4"/>
  <c r="AC16" i="4"/>
  <c r="AD16" i="4"/>
  <c r="A17" i="4"/>
  <c r="N17" i="4"/>
  <c r="A18" i="4"/>
  <c r="N18" i="4"/>
  <c r="A19" i="4"/>
  <c r="N19" i="4"/>
  <c r="AC19" i="4"/>
  <c r="AD19" i="4"/>
  <c r="A20" i="4"/>
  <c r="N20" i="4"/>
  <c r="A21" i="4"/>
  <c r="N21" i="4"/>
  <c r="A22" i="4"/>
  <c r="N22" i="4"/>
  <c r="A23" i="4"/>
  <c r="N23" i="4"/>
  <c r="AC23" i="4"/>
  <c r="AD23" i="4"/>
  <c r="A24" i="4"/>
  <c r="N24" i="4"/>
  <c r="Q24" i="4"/>
  <c r="AD24" i="4"/>
  <c r="A25" i="4"/>
  <c r="N25" i="4"/>
  <c r="A26" i="4"/>
  <c r="N26" i="4"/>
  <c r="A27" i="4"/>
  <c r="N27" i="4"/>
  <c r="A28" i="4"/>
  <c r="N28" i="4"/>
  <c r="A29" i="4"/>
  <c r="N29" i="4"/>
  <c r="A30" i="4"/>
  <c r="N30" i="4"/>
  <c r="Q30" i="4"/>
  <c r="AD30" i="4"/>
  <c r="A31" i="4"/>
  <c r="N31" i="4"/>
  <c r="A32" i="4"/>
  <c r="N32" i="4"/>
  <c r="A33" i="4"/>
  <c r="N33" i="4"/>
  <c r="A34" i="4"/>
  <c r="N34" i="4"/>
  <c r="Q34" i="4"/>
  <c r="AD34" i="4"/>
  <c r="A35" i="4"/>
  <c r="N35" i="4"/>
  <c r="A36" i="4"/>
  <c r="N36" i="4"/>
  <c r="A37" i="4"/>
  <c r="N37" i="4"/>
  <c r="A38" i="4"/>
  <c r="N38" i="4"/>
  <c r="A39" i="4"/>
  <c r="N39" i="4"/>
  <c r="A40" i="4"/>
  <c r="N40" i="4"/>
  <c r="A41" i="4"/>
  <c r="N41" i="4"/>
  <c r="AC41" i="4"/>
  <c r="AD41" i="4"/>
  <c r="A42" i="4"/>
  <c r="N42" i="4"/>
  <c r="A43" i="4"/>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92" i="4" s="1"/>
  <c r="A93" i="4" s="1"/>
  <c r="A94" i="4" s="1"/>
  <c r="A95" i="4" s="1"/>
  <c r="A96" i="4" s="1"/>
  <c r="A97" i="4" s="1"/>
  <c r="A98" i="4" s="1"/>
  <c r="A99" i="4" s="1"/>
  <c r="A100" i="4" s="1"/>
  <c r="A101" i="4" s="1"/>
  <c r="A102" i="4" s="1"/>
  <c r="A103" i="4" s="1"/>
  <c r="A104" i="4" s="1"/>
  <c r="A105" i="4" s="1"/>
  <c r="A106" i="4" s="1"/>
  <c r="A107" i="4" s="1"/>
  <c r="N43" i="4"/>
  <c r="G45" i="4"/>
  <c r="T45" i="4"/>
  <c r="AG45" i="4"/>
  <c r="G46" i="4"/>
  <c r="T46" i="4"/>
  <c r="AG46" i="4"/>
  <c r="G47" i="4"/>
  <c r="T47" i="4"/>
  <c r="AG47" i="4"/>
  <c r="N49" i="4"/>
  <c r="AC49" i="4"/>
  <c r="AD49" i="4"/>
  <c r="N50" i="4"/>
  <c r="N51" i="4" s="1"/>
  <c r="N52" i="4" s="1"/>
  <c r="N53" i="4" s="1"/>
  <c r="N54" i="4" s="1"/>
  <c r="N55" i="4" s="1"/>
  <c r="N56" i="4" s="1"/>
  <c r="N57" i="4" s="1"/>
  <c r="N58" i="4" s="1"/>
  <c r="N59" i="4" s="1"/>
  <c r="N60" i="4" s="1"/>
  <c r="N61" i="4" s="1"/>
  <c r="N62" i="4" s="1"/>
  <c r="N63" i="4" s="1"/>
  <c r="N64" i="4" s="1"/>
  <c r="N65" i="4" s="1"/>
  <c r="N66" i="4" s="1"/>
  <c r="N67" i="4" s="1"/>
  <c r="N68" i="4" s="1"/>
  <c r="N69" i="4" s="1"/>
  <c r="N70" i="4" s="1"/>
  <c r="N71" i="4" s="1"/>
  <c r="N72" i="4" s="1"/>
  <c r="N73" i="4" s="1"/>
  <c r="N74" i="4" s="1"/>
  <c r="N75" i="4" s="1"/>
  <c r="N76" i="4" s="1"/>
  <c r="N77" i="4" s="1"/>
  <c r="N78" i="4" s="1"/>
  <c r="N79" i="4" s="1"/>
  <c r="N80" i="4" s="1"/>
  <c r="N81" i="4" s="1"/>
  <c r="N82" i="4" s="1"/>
  <c r="N83" i="4" s="1"/>
  <c r="N84" i="4" s="1"/>
  <c r="N85" i="4" s="1"/>
  <c r="N86" i="4" s="1"/>
  <c r="N92" i="4" s="1"/>
  <c r="N93" i="4" s="1"/>
  <c r="N94" i="4" s="1"/>
  <c r="N95" i="4" s="1"/>
  <c r="N96" i="4" s="1"/>
  <c r="N97" i="4" s="1"/>
  <c r="N98" i="4" s="1"/>
  <c r="N99" i="4" s="1"/>
  <c r="N100" i="4" s="1"/>
  <c r="N101" i="4" s="1"/>
  <c r="N102" i="4" s="1"/>
  <c r="N103" i="4" s="1"/>
  <c r="N104" i="4" s="1"/>
  <c r="N105" i="4" s="1"/>
  <c r="N106" i="4" s="1"/>
  <c r="N107" i="4" s="1"/>
  <c r="AC50" i="4"/>
  <c r="AD50" i="4"/>
  <c r="P53" i="4"/>
  <c r="Q53" i="4"/>
  <c r="AC53" i="4"/>
  <c r="AD53" i="4"/>
  <c r="P60" i="4"/>
  <c r="Q60" i="4"/>
  <c r="AC60" i="4"/>
  <c r="AD60" i="4"/>
  <c r="P64" i="4"/>
  <c r="Q64" i="4"/>
  <c r="AC64" i="4"/>
  <c r="AD64" i="4"/>
  <c r="AC69" i="4"/>
  <c r="AC72" i="4"/>
  <c r="AD72" i="4"/>
  <c r="P79" i="4"/>
  <c r="Q79" i="4"/>
  <c r="AC79" i="4"/>
  <c r="AD79" i="4"/>
  <c r="G88" i="4"/>
  <c r="T88" i="4"/>
  <c r="AG88" i="4"/>
  <c r="G89" i="4"/>
  <c r="T89" i="4"/>
  <c r="AG89" i="4"/>
  <c r="G90" i="4"/>
  <c r="T90" i="4"/>
  <c r="AG90" i="4"/>
  <c r="P92" i="4"/>
  <c r="Q92" i="4"/>
  <c r="AC92" i="4"/>
  <c r="AD92" i="4"/>
  <c r="P99" i="4"/>
  <c r="Q99" i="4"/>
  <c r="AC99" i="4"/>
  <c r="AD99" i="4"/>
  <c r="P104" i="4"/>
  <c r="Q104" i="4"/>
  <c r="AC104" i="4"/>
  <c r="AD104" i="4"/>
  <c r="B113" i="4"/>
  <c r="O113" i="4"/>
  <c r="AB113" i="4"/>
  <c r="B2" i="10"/>
  <c r="AB6" i="4" s="1"/>
  <c r="B3" i="10"/>
  <c r="AB7" i="4" s="1"/>
  <c r="D4" i="10"/>
  <c r="AD8" i="4" s="1"/>
  <c r="D5" i="10"/>
  <c r="AD9" i="4"/>
  <c r="D6" i="10"/>
  <c r="AD10" i="4"/>
  <c r="B7" i="10"/>
  <c r="AB11" i="4" s="1"/>
  <c r="D8" i="10"/>
  <c r="AD12" i="4" s="1"/>
  <c r="D9" i="10"/>
  <c r="AD13" i="4" s="1"/>
  <c r="D10" i="10"/>
  <c r="AD14" i="4" s="1"/>
  <c r="D11" i="10"/>
  <c r="AD15" i="4" s="1"/>
  <c r="B12" i="10"/>
  <c r="D13" i="10"/>
  <c r="AD17" i="4"/>
  <c r="D14" i="10"/>
  <c r="AD18" i="4" s="1"/>
  <c r="B15" i="10"/>
  <c r="AB19" i="4" s="1"/>
  <c r="B19" i="10"/>
  <c r="C20" i="10"/>
  <c r="AC24" i="4"/>
  <c r="D21" i="10"/>
  <c r="AD25" i="4"/>
  <c r="D22" i="10"/>
  <c r="AD26" i="4"/>
  <c r="D23" i="10"/>
  <c r="D24" i="10"/>
  <c r="D25" i="10"/>
  <c r="C26" i="10"/>
  <c r="AC30" i="4" s="1"/>
  <c r="D27" i="10"/>
  <c r="D28" i="10"/>
  <c r="AD32" i="4" s="1"/>
  <c r="D29" i="10"/>
  <c r="AD33" i="4" s="1"/>
  <c r="C30" i="10"/>
  <c r="AC34" i="4" s="1"/>
  <c r="D31" i="10"/>
  <c r="D32" i="10"/>
  <c r="AD36" i="4" s="1"/>
  <c r="D33" i="10"/>
  <c r="D34" i="10"/>
  <c r="AL35" i="10"/>
  <c r="AL36" i="10"/>
  <c r="B37" i="10"/>
  <c r="AB41" i="4" s="1"/>
  <c r="AL38" i="10"/>
  <c r="AL39" i="10"/>
  <c r="B40" i="10"/>
  <c r="AB49" i="4" s="1"/>
  <c r="B41" i="10"/>
  <c r="AB50" i="4" s="1"/>
  <c r="D42" i="10"/>
  <c r="AD51" i="4" s="1"/>
  <c r="D43" i="10"/>
  <c r="AD52" i="4" s="1"/>
  <c r="B44" i="10"/>
  <c r="AB53" i="4" s="1"/>
  <c r="D45" i="10"/>
  <c r="AD54" i="4" s="1"/>
  <c r="D46" i="10"/>
  <c r="AD55" i="4" s="1"/>
  <c r="B47" i="10"/>
  <c r="AB56" i="4" s="1"/>
  <c r="C47" i="10"/>
  <c r="AC56" i="4" s="1"/>
  <c r="D47" i="10"/>
  <c r="AD56" i="4" s="1"/>
  <c r="D48" i="10"/>
  <c r="D49" i="10"/>
  <c r="AD58" i="4" s="1"/>
  <c r="D50" i="10"/>
  <c r="B51" i="10"/>
  <c r="AB60" i="4" s="1"/>
  <c r="D52" i="10"/>
  <c r="D53" i="10"/>
  <c r="AD62" i="4" s="1"/>
  <c r="D54" i="10"/>
  <c r="B55" i="10"/>
  <c r="AB64" i="4" s="1"/>
  <c r="D57" i="10"/>
  <c r="AD66" i="4" s="1"/>
  <c r="D58" i="10"/>
  <c r="AD67" i="4" s="1"/>
  <c r="D59" i="10"/>
  <c r="AD68" i="4" s="1"/>
  <c r="B60" i="10"/>
  <c r="AB69" i="4" s="1"/>
  <c r="D60" i="10"/>
  <c r="AD69" i="4" s="1"/>
  <c r="AL61" i="10"/>
  <c r="AV74" i="13" s="1"/>
  <c r="AL62" i="10"/>
  <c r="AV75" i="13" s="1"/>
  <c r="B63" i="10"/>
  <c r="AB72" i="4" s="1"/>
  <c r="D64" i="10"/>
  <c r="AD73" i="4" s="1"/>
  <c r="D65" i="10"/>
  <c r="AD74" i="4" s="1"/>
  <c r="D66" i="10"/>
  <c r="AD75" i="4" s="1"/>
  <c r="D67" i="10"/>
  <c r="AD76" i="4" s="1"/>
  <c r="AL68" i="10"/>
  <c r="AV81" i="13" s="1"/>
  <c r="AL69" i="10"/>
  <c r="AV82" i="13" s="1"/>
  <c r="B70" i="10"/>
  <c r="AB79" i="4" s="1"/>
  <c r="D71" i="10"/>
  <c r="AD80" i="4" s="1"/>
  <c r="D72" i="10"/>
  <c r="AD81" i="4" s="1"/>
  <c r="D73" i="10"/>
  <c r="AD82" i="4" s="1"/>
  <c r="D74" i="10"/>
  <c r="AD83" i="4" s="1"/>
  <c r="D75" i="10"/>
  <c r="AD84" i="4" s="1"/>
  <c r="AL76" i="10"/>
  <c r="AV89" i="13" s="1"/>
  <c r="AL77" i="10"/>
  <c r="AV90" i="13" s="1"/>
  <c r="B78" i="10"/>
  <c r="AB92" i="4" s="1"/>
  <c r="D79" i="10"/>
  <c r="AD93" i="4" s="1"/>
  <c r="D80" i="10"/>
  <c r="AD94" i="4" s="1"/>
  <c r="D81" i="10"/>
  <c r="AD95" i="4" s="1"/>
  <c r="D82" i="10"/>
  <c r="AD96" i="4" s="1"/>
  <c r="AL83" i="10"/>
  <c r="AL84" i="10"/>
  <c r="B85" i="10"/>
  <c r="AB99" i="4" s="1"/>
  <c r="D86" i="10"/>
  <c r="AD100" i="4" s="1"/>
  <c r="D87" i="10"/>
  <c r="AD101" i="4" s="1"/>
  <c r="AL88" i="10"/>
  <c r="AL89" i="10"/>
  <c r="B90" i="10"/>
  <c r="AB104" i="4" s="1"/>
  <c r="D91" i="10"/>
  <c r="AD105" i="4" s="1"/>
  <c r="D92" i="10"/>
  <c r="AD106" i="4" s="1"/>
  <c r="D93" i="10"/>
  <c r="AD107" i="4" s="1"/>
  <c r="AL98" i="10"/>
  <c r="AL99" i="10"/>
  <c r="B103" i="10"/>
  <c r="AL103" i="10" s="1"/>
  <c r="AN103" i="10"/>
  <c r="AP103" i="10"/>
  <c r="AR103" i="10"/>
  <c r="AT103" i="10"/>
  <c r="B104" i="10"/>
  <c r="AL104" i="10" s="1"/>
  <c r="AN104" i="10"/>
  <c r="AP104" i="10"/>
  <c r="AR104" i="10"/>
  <c r="AT104" i="10"/>
  <c r="D105" i="10"/>
  <c r="AN105" i="10" s="1"/>
  <c r="AL105" i="10"/>
  <c r="D106" i="10"/>
  <c r="AL106" i="10"/>
  <c r="D107" i="10"/>
  <c r="AL107" i="10"/>
  <c r="B108" i="10"/>
  <c r="AL108" i="10" s="1"/>
  <c r="AN108" i="10"/>
  <c r="AP108" i="10"/>
  <c r="AR108" i="10"/>
  <c r="AT108" i="10"/>
  <c r="D109" i="10"/>
  <c r="AL110" i="10"/>
  <c r="D111" i="10"/>
  <c r="AL111" i="10"/>
  <c r="AL112" i="10"/>
  <c r="AN113" i="10"/>
  <c r="AP113" i="10"/>
  <c r="AR113" i="10"/>
  <c r="AT113" i="10"/>
  <c r="D114" i="10"/>
  <c r="AL114" i="10"/>
  <c r="D115" i="10"/>
  <c r="AN116" i="10"/>
  <c r="AP116" i="10"/>
  <c r="AR116" i="10"/>
  <c r="AT116" i="10"/>
  <c r="D117" i="10"/>
  <c r="AL118" i="10"/>
  <c r="AL119" i="10"/>
  <c r="AN120" i="10"/>
  <c r="AP120" i="10"/>
  <c r="AR120" i="10"/>
  <c r="AT120" i="10"/>
  <c r="C121" i="10"/>
  <c r="AL121" i="10"/>
  <c r="AR121" i="10"/>
  <c r="AL122" i="10"/>
  <c r="D123" i="10"/>
  <c r="AL124" i="10"/>
  <c r="AL125" i="10"/>
  <c r="AL126" i="10"/>
  <c r="C127" i="10"/>
  <c r="AL127" i="10"/>
  <c r="D129" i="10"/>
  <c r="AL129" i="10"/>
  <c r="AR129" i="10"/>
  <c r="C131" i="10"/>
  <c r="AP131" i="10"/>
  <c r="AL131" i="10"/>
  <c r="AN131" i="10"/>
  <c r="AL132" i="10"/>
  <c r="D133" i="10"/>
  <c r="AL133" i="10"/>
  <c r="AL135" i="10"/>
  <c r="AL137" i="10"/>
  <c r="AN137" i="10"/>
  <c r="AP137" i="10"/>
  <c r="AR137" i="10"/>
  <c r="AT137" i="10"/>
  <c r="B138" i="10"/>
  <c r="B141" i="10"/>
  <c r="AL141" i="10" s="1"/>
  <c r="D143" i="10"/>
  <c r="AL143" i="10"/>
  <c r="D144" i="10"/>
  <c r="B145" i="10"/>
  <c r="D146" i="10"/>
  <c r="D147" i="10"/>
  <c r="B148" i="10"/>
  <c r="D150" i="10"/>
  <c r="B152" i="10"/>
  <c r="D154" i="10"/>
  <c r="B156" i="10"/>
  <c r="D159" i="10"/>
  <c r="B161" i="10"/>
  <c r="B164" i="10"/>
  <c r="D166" i="10"/>
  <c r="D168" i="10"/>
  <c r="B171" i="10"/>
  <c r="D172" i="10"/>
  <c r="D173" i="10"/>
  <c r="D174" i="10"/>
  <c r="D175" i="10"/>
  <c r="D176" i="10"/>
  <c r="B179" i="10"/>
  <c r="D180" i="10"/>
  <c r="D181" i="10"/>
  <c r="D182" i="10"/>
  <c r="D183" i="10"/>
  <c r="B186" i="10"/>
  <c r="D187" i="10"/>
  <c r="D192" i="10"/>
  <c r="D193" i="10"/>
  <c r="D194" i="10"/>
  <c r="AA208" i="10"/>
  <c r="AB208" i="10"/>
  <c r="AC208" i="10"/>
  <c r="AD208" i="10"/>
  <c r="AE208" i="10"/>
  <c r="AA209" i="10"/>
  <c r="AB209" i="10"/>
  <c r="AC209" i="10"/>
  <c r="AD209" i="10"/>
  <c r="AE209" i="10"/>
  <c r="B2" i="9"/>
  <c r="O6" i="4" s="1"/>
  <c r="B3" i="9"/>
  <c r="D4" i="9"/>
  <c r="D5" i="9"/>
  <c r="D6" i="9"/>
  <c r="B7" i="9"/>
  <c r="O11" i="4"/>
  <c r="D8" i="9"/>
  <c r="Q12" i="4"/>
  <c r="D9" i="9"/>
  <c r="Q13" i="4" s="1"/>
  <c r="D10" i="9"/>
  <c r="D11" i="9"/>
  <c r="Q15" i="4" s="1"/>
  <c r="B12" i="9"/>
  <c r="D13" i="9"/>
  <c r="Q17" i="4" s="1"/>
  <c r="D14" i="9"/>
  <c r="Q18" i="4" s="1"/>
  <c r="B15" i="9"/>
  <c r="O19" i="4" s="1"/>
  <c r="B19" i="9"/>
  <c r="O23" i="4" s="1"/>
  <c r="C20" i="9"/>
  <c r="P24" i="4" s="1"/>
  <c r="D21" i="9"/>
  <c r="D22" i="9"/>
  <c r="Q26" i="4" s="1"/>
  <c r="D23" i="9"/>
  <c r="D24" i="9"/>
  <c r="Q28" i="4"/>
  <c r="D25" i="9"/>
  <c r="Q29" i="4"/>
  <c r="C26" i="9"/>
  <c r="P30" i="4" s="1"/>
  <c r="D27" i="9"/>
  <c r="Q31" i="4" s="1"/>
  <c r="D28" i="9"/>
  <c r="Q32" i="4"/>
  <c r="D29" i="9"/>
  <c r="Q33" i="4"/>
  <c r="C30" i="9"/>
  <c r="D31" i="9"/>
  <c r="Q35" i="4" s="1"/>
  <c r="D32" i="9"/>
  <c r="Q36" i="4" s="1"/>
  <c r="D33" i="9"/>
  <c r="D34" i="9"/>
  <c r="AL35" i="9"/>
  <c r="AS41" i="13" s="1"/>
  <c r="AL36" i="9"/>
  <c r="AS42" i="13" s="1"/>
  <c r="B37" i="9"/>
  <c r="O41" i="4" s="1"/>
  <c r="AL38" i="9"/>
  <c r="AL39" i="9"/>
  <c r="B40" i="9"/>
  <c r="B41" i="9"/>
  <c r="D42" i="9"/>
  <c r="Q51" i="4" s="1"/>
  <c r="D43" i="9"/>
  <c r="B44" i="9"/>
  <c r="D45" i="9"/>
  <c r="Q54" i="4" s="1"/>
  <c r="D46" i="9"/>
  <c r="B47" i="9"/>
  <c r="O56" i="4" s="1"/>
  <c r="C47" i="9"/>
  <c r="P56" i="4" s="1"/>
  <c r="D47" i="9"/>
  <c r="Q56" i="4" s="1"/>
  <c r="D48" i="9"/>
  <c r="D49" i="9"/>
  <c r="Q58" i="4"/>
  <c r="D50" i="9"/>
  <c r="B51" i="9"/>
  <c r="D52" i="9"/>
  <c r="D53" i="9"/>
  <c r="Q62" i="4" s="1"/>
  <c r="D54" i="9"/>
  <c r="B55" i="9"/>
  <c r="O64" i="4" s="1"/>
  <c r="D57" i="9"/>
  <c r="Q66" i="4" s="1"/>
  <c r="D58" i="9"/>
  <c r="Q67" i="4" s="1"/>
  <c r="D59" i="9"/>
  <c r="Q68" i="4" s="1"/>
  <c r="B60" i="9"/>
  <c r="O69" i="4" s="1"/>
  <c r="D60" i="9"/>
  <c r="AL61" i="9"/>
  <c r="AL62" i="9"/>
  <c r="B63" i="9"/>
  <c r="O72" i="4" s="1"/>
  <c r="D64" i="9"/>
  <c r="Q73" i="4" s="1"/>
  <c r="D65" i="9"/>
  <c r="Q74" i="4" s="1"/>
  <c r="D66" i="9"/>
  <c r="Q75" i="4" s="1"/>
  <c r="D67" i="9"/>
  <c r="Q76" i="4" s="1"/>
  <c r="AL68" i="9"/>
  <c r="AL69" i="9"/>
  <c r="B70" i="9"/>
  <c r="O79" i="4" s="1"/>
  <c r="D71" i="9"/>
  <c r="Q80" i="4" s="1"/>
  <c r="D72" i="9"/>
  <c r="Q81" i="4" s="1"/>
  <c r="D73" i="9"/>
  <c r="Q82" i="4" s="1"/>
  <c r="D74" i="9"/>
  <c r="Q83" i="4" s="1"/>
  <c r="D75" i="9"/>
  <c r="Q84" i="4" s="1"/>
  <c r="AL76" i="9"/>
  <c r="AL77" i="9"/>
  <c r="B78" i="9"/>
  <c r="O92" i="4" s="1"/>
  <c r="D79" i="9"/>
  <c r="Q93" i="4" s="1"/>
  <c r="D80" i="9"/>
  <c r="Q94" i="4" s="1"/>
  <c r="D81" i="9"/>
  <c r="Q95" i="4" s="1"/>
  <c r="D82" i="9"/>
  <c r="Q96" i="4" s="1"/>
  <c r="AL83" i="9"/>
  <c r="AL84" i="9"/>
  <c r="B85" i="9"/>
  <c r="O99" i="4"/>
  <c r="D86" i="9"/>
  <c r="Q100" i="4"/>
  <c r="D87" i="9"/>
  <c r="Q101" i="4"/>
  <c r="AL88" i="9"/>
  <c r="AS104" i="13" s="1"/>
  <c r="AL89" i="9"/>
  <c r="B90" i="9"/>
  <c r="O104" i="4"/>
  <c r="D91" i="9"/>
  <c r="Q105" i="4"/>
  <c r="D92" i="9"/>
  <c r="Q106" i="4"/>
  <c r="D93" i="9"/>
  <c r="Q107" i="4"/>
  <c r="AL98" i="9"/>
  <c r="AL99" i="9"/>
  <c r="AN103" i="9"/>
  <c r="AP103" i="9"/>
  <c r="AR103" i="9"/>
  <c r="AT103" i="9"/>
  <c r="AN104" i="9"/>
  <c r="AP104" i="9"/>
  <c r="AR104" i="9"/>
  <c r="AT104" i="9"/>
  <c r="AL105" i="9"/>
  <c r="AL106" i="9"/>
  <c r="AL107" i="9"/>
  <c r="B108" i="9"/>
  <c r="AL108" i="9"/>
  <c r="AN108" i="9"/>
  <c r="AP108" i="9"/>
  <c r="AR108" i="9"/>
  <c r="AT108" i="9"/>
  <c r="D109" i="9"/>
  <c r="D110" i="9"/>
  <c r="AN110" i="9" s="1"/>
  <c r="AL110" i="9"/>
  <c r="AL111" i="9"/>
  <c r="D112" i="9"/>
  <c r="AP112" i="9"/>
  <c r="AL112" i="9"/>
  <c r="AN112" i="9"/>
  <c r="AN113" i="9"/>
  <c r="AP113" i="9"/>
  <c r="AR113" i="9"/>
  <c r="AT113" i="9"/>
  <c r="D114" i="9"/>
  <c r="AL114" i="9"/>
  <c r="B116" i="9"/>
  <c r="AL116" i="9" s="1"/>
  <c r="AN116" i="9"/>
  <c r="AP116" i="9"/>
  <c r="AR116" i="9"/>
  <c r="AT116" i="9"/>
  <c r="AV116" i="9"/>
  <c r="D117" i="9"/>
  <c r="AL118" i="9"/>
  <c r="AL119" i="9"/>
  <c r="B120" i="9"/>
  <c r="AL120" i="9" s="1"/>
  <c r="AN120" i="9"/>
  <c r="AP120" i="9"/>
  <c r="AR120" i="9"/>
  <c r="AT120" i="9"/>
  <c r="AL121" i="9"/>
  <c r="AL122" i="9"/>
  <c r="AL124" i="9"/>
  <c r="AL125" i="9"/>
  <c r="D126" i="9"/>
  <c r="AL126" i="9"/>
  <c r="AL127" i="9"/>
  <c r="D128" i="9"/>
  <c r="AL129" i="9"/>
  <c r="D130" i="9"/>
  <c r="AL131" i="9"/>
  <c r="D132" i="9"/>
  <c r="AL132" i="9"/>
  <c r="AL133" i="9"/>
  <c r="AL135" i="9"/>
  <c r="AL137" i="9"/>
  <c r="AN137" i="9"/>
  <c r="AP137" i="9"/>
  <c r="AR137" i="9"/>
  <c r="AT137" i="9"/>
  <c r="B138" i="9"/>
  <c r="AL143" i="9"/>
  <c r="B148" i="9"/>
  <c r="D150" i="9"/>
  <c r="B156" i="9"/>
  <c r="B171" i="9"/>
  <c r="D172" i="9"/>
  <c r="D173" i="9"/>
  <c r="D174" i="9"/>
  <c r="D175" i="9"/>
  <c r="D176" i="9"/>
  <c r="AA208" i="9"/>
  <c r="AB208" i="9"/>
  <c r="AC208" i="9"/>
  <c r="AD208" i="9"/>
  <c r="AE208" i="9"/>
  <c r="AA209" i="9"/>
  <c r="AB209" i="9"/>
  <c r="AC209" i="9"/>
  <c r="AD209" i="9"/>
  <c r="AE209" i="9"/>
  <c r="B2" i="3"/>
  <c r="B103" i="3"/>
  <c r="AL103" i="3" s="1"/>
  <c r="B3" i="3"/>
  <c r="D4" i="3"/>
  <c r="D105" i="3" s="1"/>
  <c r="AP105" i="3" s="1"/>
  <c r="D5" i="3"/>
  <c r="D6" i="3"/>
  <c r="D107" i="3" s="1"/>
  <c r="AN107" i="3" s="1"/>
  <c r="B7" i="3"/>
  <c r="D8" i="3"/>
  <c r="D109" i="3" s="1"/>
  <c r="D9" i="3"/>
  <c r="D10" i="3"/>
  <c r="D111" i="3" s="1"/>
  <c r="AP111" i="3" s="1"/>
  <c r="D11" i="3"/>
  <c r="D112" i="3" s="1"/>
  <c r="AR112" i="3" s="1"/>
  <c r="B12" i="3"/>
  <c r="B113" i="3" s="1"/>
  <c r="AL113" i="3" s="1"/>
  <c r="D13" i="3"/>
  <c r="D14" i="3"/>
  <c r="D115" i="3" s="1"/>
  <c r="B15" i="3"/>
  <c r="B19" i="3"/>
  <c r="B120" i="3" s="1"/>
  <c r="C20" i="3"/>
  <c r="C121" i="3"/>
  <c r="AN121" i="3" s="1"/>
  <c r="D21" i="3"/>
  <c r="D122" i="3" s="1"/>
  <c r="D22" i="3"/>
  <c r="D123" i="3" s="1"/>
  <c r="D23" i="3"/>
  <c r="D24" i="3"/>
  <c r="D125" i="3" s="1"/>
  <c r="AR125" i="3" s="1"/>
  <c r="D25" i="3"/>
  <c r="D126" i="3" s="1"/>
  <c r="C26" i="3"/>
  <c r="C127" i="3"/>
  <c r="AP127" i="3" s="1"/>
  <c r="D27" i="3"/>
  <c r="D28" i="3"/>
  <c r="D129" i="3" s="1"/>
  <c r="D29" i="3"/>
  <c r="D130" i="3" s="1"/>
  <c r="C30" i="3"/>
  <c r="C131" i="3"/>
  <c r="AP131" i="3" s="1"/>
  <c r="D31" i="3"/>
  <c r="D132" i="3" s="1"/>
  <c r="D32" i="3"/>
  <c r="D133" i="3" s="1"/>
  <c r="D33" i="3"/>
  <c r="D134" i="3" s="1"/>
  <c r="D34" i="3"/>
  <c r="D135" i="3" s="1"/>
  <c r="AL35" i="3"/>
  <c r="AP41" i="13" s="1"/>
  <c r="AL36" i="3"/>
  <c r="AP42" i="13" s="1"/>
  <c r="B37" i="3"/>
  <c r="AL38" i="3"/>
  <c r="AL39" i="3"/>
  <c r="B40" i="3"/>
  <c r="B141" i="3" s="1"/>
  <c r="AL141" i="3" s="1"/>
  <c r="B41" i="3"/>
  <c r="B142" i="3" s="1"/>
  <c r="AL142" i="3" s="1"/>
  <c r="D42" i="3"/>
  <c r="D143" i="3" s="1"/>
  <c r="D43" i="3"/>
  <c r="D144" i="3" s="1"/>
  <c r="B44" i="3"/>
  <c r="B145" i="3" s="1"/>
  <c r="D45" i="3"/>
  <c r="D146" i="3"/>
  <c r="D46" i="3"/>
  <c r="D147" i="3"/>
  <c r="B47" i="3"/>
  <c r="B148" i="3"/>
  <c r="C47" i="3"/>
  <c r="D47" i="3"/>
  <c r="D48" i="3"/>
  <c r="D149" i="3"/>
  <c r="D49" i="3"/>
  <c r="D150" i="3"/>
  <c r="D50" i="3"/>
  <c r="D151" i="3"/>
  <c r="B51" i="3"/>
  <c r="B152" i="3"/>
  <c r="D52" i="3"/>
  <c r="D153" i="3"/>
  <c r="D53" i="3"/>
  <c r="D154" i="3"/>
  <c r="D54" i="3"/>
  <c r="D155" i="3" s="1"/>
  <c r="B55" i="3"/>
  <c r="B156" i="3" s="1"/>
  <c r="D57" i="3"/>
  <c r="D158" i="3" s="1"/>
  <c r="D58" i="3"/>
  <c r="D159" i="3" s="1"/>
  <c r="D59" i="3"/>
  <c r="D160" i="3" s="1"/>
  <c r="B60" i="3"/>
  <c r="B161" i="3" s="1"/>
  <c r="D60" i="3"/>
  <c r="AL61" i="3"/>
  <c r="AL62" i="3"/>
  <c r="B63" i="3"/>
  <c r="B164" i="3" s="1"/>
  <c r="D64" i="3"/>
  <c r="D165" i="3" s="1"/>
  <c r="D65" i="3"/>
  <c r="D166" i="3" s="1"/>
  <c r="D66" i="3"/>
  <c r="D167" i="3" s="1"/>
  <c r="D67" i="3"/>
  <c r="D168" i="3" s="1"/>
  <c r="AL68" i="3"/>
  <c r="AL69" i="3"/>
  <c r="B70" i="3"/>
  <c r="D71" i="3"/>
  <c r="D72" i="3"/>
  <c r="D73" i="3"/>
  <c r="D74" i="3"/>
  <c r="D75" i="3"/>
  <c r="AL76" i="3"/>
  <c r="AL77" i="3"/>
  <c r="B78" i="3"/>
  <c r="B179" i="3" s="1"/>
  <c r="D79" i="3"/>
  <c r="D80" i="3"/>
  <c r="D181" i="3"/>
  <c r="D81" i="3"/>
  <c r="D182" i="3"/>
  <c r="D82" i="3"/>
  <c r="AL83" i="3"/>
  <c r="AL84" i="3"/>
  <c r="B85" i="3"/>
  <c r="B186" i="3" s="1"/>
  <c r="D86" i="3"/>
  <c r="D187" i="3" s="1"/>
  <c r="D87" i="3"/>
  <c r="D188" i="3" s="1"/>
  <c r="AL88" i="3"/>
  <c r="AL89" i="3"/>
  <c r="B90" i="3"/>
  <c r="B191" i="3" s="1"/>
  <c r="D91" i="3"/>
  <c r="D192" i="3" s="1"/>
  <c r="D92" i="3"/>
  <c r="D193" i="3" s="1"/>
  <c r="D93" i="3"/>
  <c r="D194" i="3" s="1"/>
  <c r="AL98" i="3"/>
  <c r="AL99" i="3"/>
  <c r="AN103" i="3"/>
  <c r="AP103" i="3"/>
  <c r="AR103" i="3"/>
  <c r="AT103" i="3"/>
  <c r="AV103" i="3"/>
  <c r="B104" i="3"/>
  <c r="AL104" i="3"/>
  <c r="AN104" i="3"/>
  <c r="AP104" i="3"/>
  <c r="AR104" i="3"/>
  <c r="AT104" i="3"/>
  <c r="AV104" i="3" s="1"/>
  <c r="AL105" i="3"/>
  <c r="D106" i="3"/>
  <c r="AL106" i="3"/>
  <c r="AL107" i="3"/>
  <c r="B108" i="3"/>
  <c r="AL108" i="3" s="1"/>
  <c r="AN108" i="3"/>
  <c r="AP108" i="3"/>
  <c r="AR108" i="3"/>
  <c r="AT108" i="3"/>
  <c r="AV108" i="3"/>
  <c r="D110" i="3"/>
  <c r="AL110" i="3"/>
  <c r="AL111" i="3"/>
  <c r="AP112" i="3"/>
  <c r="AL112" i="3"/>
  <c r="AN112" i="3"/>
  <c r="AN113" i="3"/>
  <c r="AP113" i="3"/>
  <c r="AR113" i="3"/>
  <c r="AT113" i="3"/>
  <c r="D114" i="3"/>
  <c r="AL114" i="3"/>
  <c r="B116" i="3"/>
  <c r="AL116" i="3" s="1"/>
  <c r="AN116" i="3"/>
  <c r="AP116" i="3"/>
  <c r="AR116" i="3"/>
  <c r="AT116" i="3"/>
  <c r="D117" i="3"/>
  <c r="AL118" i="3"/>
  <c r="AL119" i="3"/>
  <c r="AL120" i="3"/>
  <c r="AN120" i="3"/>
  <c r="AP120" i="3"/>
  <c r="AR120" i="3"/>
  <c r="AT120" i="3"/>
  <c r="AL121" i="3"/>
  <c r="AL122" i="3"/>
  <c r="D124" i="3"/>
  <c r="AL124" i="3"/>
  <c r="AL125" i="3"/>
  <c r="AL126" i="3"/>
  <c r="AL127" i="3"/>
  <c r="D128" i="3"/>
  <c r="AL129" i="3"/>
  <c r="AL131" i="3"/>
  <c r="AL132" i="3"/>
  <c r="AL133" i="3"/>
  <c r="AL135" i="3"/>
  <c r="AL137" i="3"/>
  <c r="AN137" i="3"/>
  <c r="AP137" i="3"/>
  <c r="AR137" i="3"/>
  <c r="AT137" i="3"/>
  <c r="B138" i="3"/>
  <c r="AL143" i="3"/>
  <c r="B171" i="3"/>
  <c r="D172" i="3"/>
  <c r="D173" i="3"/>
  <c r="D174" i="3"/>
  <c r="D175" i="3"/>
  <c r="D176" i="3"/>
  <c r="D180" i="3"/>
  <c r="D183" i="3"/>
  <c r="AA208" i="3"/>
  <c r="AB208" i="3"/>
  <c r="AC208" i="3"/>
  <c r="AD208" i="3"/>
  <c r="AE208" i="3"/>
  <c r="AA209" i="3"/>
  <c r="AB209" i="3"/>
  <c r="AC209" i="3"/>
  <c r="AD209" i="3"/>
  <c r="AE209" i="3"/>
  <c r="E1" i="2"/>
  <c r="AN1" i="2" s="1"/>
  <c r="F2" i="2"/>
  <c r="E3" i="2"/>
  <c r="AM3" i="2"/>
  <c r="AN3" i="2"/>
  <c r="E4" i="2"/>
  <c r="AM4" i="2"/>
  <c r="E5" i="2"/>
  <c r="AM5" i="2"/>
  <c r="C8" i="2"/>
  <c r="AM8" i="2"/>
  <c r="AN8" i="2"/>
  <c r="AO8" i="2"/>
  <c r="AP8" i="2"/>
  <c r="AQ8" i="2"/>
  <c r="AR8" i="2"/>
  <c r="AS8" i="2"/>
  <c r="AT8" i="2"/>
  <c r="AU8" i="2"/>
  <c r="AV8" i="2"/>
  <c r="AW8" i="2"/>
  <c r="AX8" i="2"/>
  <c r="AY8" i="2"/>
  <c r="AZ8" i="2"/>
  <c r="BA8" i="2"/>
  <c r="BB8" i="2"/>
  <c r="BC8" i="2"/>
  <c r="BD8" i="2"/>
  <c r="BE8" i="2"/>
  <c r="BF8" i="2"/>
  <c r="BG8" i="2"/>
  <c r="BH8" i="2"/>
  <c r="BI8" i="2"/>
  <c r="BJ8" i="2"/>
  <c r="BK8" i="2"/>
  <c r="BL8" i="2"/>
  <c r="BM8" i="2"/>
  <c r="BN8" i="2"/>
  <c r="BO8" i="2"/>
  <c r="BP8" i="2"/>
  <c r="BQ8" i="2"/>
  <c r="C11" i="2"/>
  <c r="AN11" i="2"/>
  <c r="AO11" i="2"/>
  <c r="AP11" i="2"/>
  <c r="AQ11" i="2"/>
  <c r="AR11" i="2"/>
  <c r="AS11" i="2"/>
  <c r="AT11" i="2"/>
  <c r="AU11" i="2"/>
  <c r="AV11" i="2"/>
  <c r="AW11" i="2"/>
  <c r="AX11" i="2"/>
  <c r="AY11" i="2"/>
  <c r="AZ11" i="2"/>
  <c r="BA11" i="2"/>
  <c r="BB11" i="2"/>
  <c r="BC11" i="2"/>
  <c r="BD11" i="2"/>
  <c r="BE11" i="2"/>
  <c r="BF11" i="2"/>
  <c r="BG11" i="2"/>
  <c r="BH11" i="2"/>
  <c r="BI11" i="2"/>
  <c r="BJ11" i="2"/>
  <c r="BK11" i="2"/>
  <c r="BL11" i="2"/>
  <c r="BM11" i="2"/>
  <c r="BN11" i="2"/>
  <c r="BO11" i="2"/>
  <c r="BP11" i="2"/>
  <c r="BQ11" i="2"/>
  <c r="C14" i="2"/>
  <c r="AN14" i="2"/>
  <c r="AO14" i="2"/>
  <c r="AP14" i="2"/>
  <c r="AQ14" i="2"/>
  <c r="AR14" i="2"/>
  <c r="AS14" i="2"/>
  <c r="AT14" i="2"/>
  <c r="AU14" i="2"/>
  <c r="AV14" i="2"/>
  <c r="AW14" i="2"/>
  <c r="AX14" i="2"/>
  <c r="AY14" i="2"/>
  <c r="AZ14" i="2"/>
  <c r="BA14" i="2"/>
  <c r="BB14" i="2"/>
  <c r="BC14" i="2"/>
  <c r="BD14" i="2"/>
  <c r="BE14" i="2"/>
  <c r="BF14" i="2"/>
  <c r="BG14" i="2"/>
  <c r="BH14" i="2"/>
  <c r="BI14" i="2"/>
  <c r="BJ14" i="2"/>
  <c r="BK14" i="2"/>
  <c r="BL14" i="2"/>
  <c r="BM14" i="2"/>
  <c r="BN14" i="2"/>
  <c r="BO14" i="2"/>
  <c r="BP14" i="2"/>
  <c r="BQ14" i="2"/>
  <c r="C17" i="2"/>
  <c r="AM17" i="2"/>
  <c r="AN17" i="2"/>
  <c r="AO17" i="2"/>
  <c r="AP17" i="2"/>
  <c r="AQ17" i="2"/>
  <c r="AR17" i="2"/>
  <c r="AS17" i="2"/>
  <c r="AT17" i="2"/>
  <c r="AU17" i="2"/>
  <c r="AV17" i="2"/>
  <c r="AW17" i="2"/>
  <c r="AX17" i="2"/>
  <c r="AY17" i="2"/>
  <c r="AZ17" i="2"/>
  <c r="BA17" i="2"/>
  <c r="BB17" i="2"/>
  <c r="BC17" i="2"/>
  <c r="BD17" i="2"/>
  <c r="BE17" i="2"/>
  <c r="BF17" i="2"/>
  <c r="BG17" i="2"/>
  <c r="BH17" i="2"/>
  <c r="BI17" i="2"/>
  <c r="BJ17" i="2"/>
  <c r="BK17" i="2"/>
  <c r="BL17" i="2"/>
  <c r="BM17" i="2"/>
  <c r="BN17" i="2"/>
  <c r="BO17" i="2"/>
  <c r="BP17" i="2"/>
  <c r="BQ17" i="2"/>
  <c r="C20" i="2"/>
  <c r="AN20" i="2"/>
  <c r="AO20" i="2"/>
  <c r="AP20" i="2"/>
  <c r="AQ20" i="2"/>
  <c r="AR20" i="2"/>
  <c r="AS20" i="2"/>
  <c r="AT20" i="2"/>
  <c r="AU20" i="2"/>
  <c r="AV20" i="2"/>
  <c r="AW20" i="2"/>
  <c r="AX20" i="2"/>
  <c r="AY20" i="2"/>
  <c r="AZ20" i="2"/>
  <c r="BA20" i="2"/>
  <c r="BB20" i="2"/>
  <c r="BC20" i="2"/>
  <c r="BD20" i="2"/>
  <c r="BE20" i="2"/>
  <c r="BF20" i="2"/>
  <c r="BG20" i="2"/>
  <c r="BH20" i="2"/>
  <c r="BI20" i="2"/>
  <c r="BJ20" i="2"/>
  <c r="BK20" i="2"/>
  <c r="BL20" i="2"/>
  <c r="BM20" i="2"/>
  <c r="BN20" i="2"/>
  <c r="BO20" i="2"/>
  <c r="BP20" i="2"/>
  <c r="BQ20" i="2"/>
  <c r="C23" i="2"/>
  <c r="AN23" i="2"/>
  <c r="AO23" i="2"/>
  <c r="AP23" i="2"/>
  <c r="AQ23" i="2"/>
  <c r="AR23" i="2"/>
  <c r="AS23" i="2"/>
  <c r="AT23" i="2"/>
  <c r="AU23" i="2"/>
  <c r="AV23" i="2"/>
  <c r="AW23" i="2"/>
  <c r="AX23" i="2"/>
  <c r="AY23" i="2"/>
  <c r="AZ23" i="2"/>
  <c r="BA23" i="2"/>
  <c r="BB23" i="2"/>
  <c r="BC23" i="2"/>
  <c r="BD23" i="2"/>
  <c r="BE23" i="2"/>
  <c r="BF23" i="2"/>
  <c r="BG23" i="2"/>
  <c r="BH23" i="2"/>
  <c r="BI23" i="2"/>
  <c r="BJ23" i="2"/>
  <c r="BK23" i="2"/>
  <c r="BL23" i="2"/>
  <c r="BM23" i="2"/>
  <c r="BN23" i="2"/>
  <c r="BO23" i="2"/>
  <c r="BP23" i="2"/>
  <c r="BQ23" i="2"/>
  <c r="C26" i="2"/>
  <c r="AM26" i="2"/>
  <c r="AN26" i="2"/>
  <c r="AO26" i="2"/>
  <c r="AP26" i="2"/>
  <c r="AQ26" i="2"/>
  <c r="AR26" i="2"/>
  <c r="AS26" i="2"/>
  <c r="AT26" i="2"/>
  <c r="AU26" i="2"/>
  <c r="AV26" i="2"/>
  <c r="AW26" i="2"/>
  <c r="AX26" i="2"/>
  <c r="AY26" i="2"/>
  <c r="AZ26" i="2"/>
  <c r="BA26" i="2"/>
  <c r="BB26" i="2"/>
  <c r="BC26" i="2"/>
  <c r="BD26" i="2"/>
  <c r="BE26" i="2"/>
  <c r="BF26" i="2"/>
  <c r="BG26" i="2"/>
  <c r="BH26" i="2"/>
  <c r="BI26" i="2"/>
  <c r="BJ26" i="2"/>
  <c r="BK26" i="2"/>
  <c r="BL26" i="2"/>
  <c r="BM26" i="2"/>
  <c r="BN26" i="2"/>
  <c r="BO26" i="2"/>
  <c r="BP26" i="2"/>
  <c r="BQ26" i="2"/>
  <c r="C29" i="2"/>
  <c r="AN29" i="2"/>
  <c r="AO29" i="2"/>
  <c r="AP29" i="2"/>
  <c r="AQ29" i="2"/>
  <c r="AR29" i="2"/>
  <c r="AS29" i="2"/>
  <c r="AT29" i="2"/>
  <c r="AU29" i="2"/>
  <c r="AV29" i="2"/>
  <c r="AW29" i="2"/>
  <c r="AX29" i="2"/>
  <c r="AY29" i="2"/>
  <c r="AZ29" i="2"/>
  <c r="BA29" i="2"/>
  <c r="BB29" i="2"/>
  <c r="BC29" i="2"/>
  <c r="BD29" i="2"/>
  <c r="BE29" i="2"/>
  <c r="BF29" i="2"/>
  <c r="BG29" i="2"/>
  <c r="BH29" i="2"/>
  <c r="BI29" i="2"/>
  <c r="BJ29" i="2"/>
  <c r="BK29" i="2"/>
  <c r="BL29" i="2"/>
  <c r="BM29" i="2"/>
  <c r="BN29" i="2"/>
  <c r="BO29" i="2"/>
  <c r="BP29" i="2"/>
  <c r="BQ29" i="2"/>
  <c r="C32" i="2"/>
  <c r="AN32" i="2"/>
  <c r="AO32" i="2"/>
  <c r="AP32" i="2"/>
  <c r="AQ32" i="2"/>
  <c r="AR32" i="2"/>
  <c r="AS32" i="2"/>
  <c r="AT32" i="2"/>
  <c r="AU32" i="2"/>
  <c r="AV32" i="2"/>
  <c r="AW32" i="2"/>
  <c r="AX32" i="2"/>
  <c r="AY32" i="2"/>
  <c r="AZ32" i="2"/>
  <c r="BA32" i="2"/>
  <c r="BB32" i="2"/>
  <c r="BC32" i="2"/>
  <c r="BD32" i="2"/>
  <c r="BE32" i="2"/>
  <c r="BF32" i="2"/>
  <c r="BG32" i="2"/>
  <c r="BH32" i="2"/>
  <c r="BI32" i="2"/>
  <c r="BJ32" i="2"/>
  <c r="BK32" i="2"/>
  <c r="BL32" i="2"/>
  <c r="BM32" i="2"/>
  <c r="BN32" i="2"/>
  <c r="BO32" i="2"/>
  <c r="BP32" i="2"/>
  <c r="BQ32" i="2"/>
  <c r="C35" i="2"/>
  <c r="AM35" i="2"/>
  <c r="AN35" i="2"/>
  <c r="AO35" i="2"/>
  <c r="AP35" i="2"/>
  <c r="AQ35" i="2"/>
  <c r="AR35" i="2"/>
  <c r="AS35" i="2"/>
  <c r="AT35" i="2"/>
  <c r="AU35" i="2"/>
  <c r="AV35" i="2"/>
  <c r="AW35" i="2"/>
  <c r="AX35" i="2"/>
  <c r="AY35" i="2"/>
  <c r="AZ35" i="2"/>
  <c r="BA35" i="2"/>
  <c r="BB35" i="2"/>
  <c r="BC35" i="2"/>
  <c r="BD35" i="2"/>
  <c r="BE35" i="2"/>
  <c r="BF35" i="2"/>
  <c r="BG35" i="2"/>
  <c r="BH35" i="2"/>
  <c r="BI35" i="2"/>
  <c r="BJ35" i="2"/>
  <c r="BK35" i="2"/>
  <c r="BL35" i="2"/>
  <c r="BM35" i="2"/>
  <c r="BN35" i="2"/>
  <c r="BO35" i="2"/>
  <c r="BP35" i="2"/>
  <c r="BQ35" i="2"/>
  <c r="C38" i="2"/>
  <c r="AN38" i="2"/>
  <c r="AO38" i="2"/>
  <c r="AP38" i="2"/>
  <c r="AQ38" i="2"/>
  <c r="AR38" i="2"/>
  <c r="AS38" i="2"/>
  <c r="AT38" i="2"/>
  <c r="AU38" i="2"/>
  <c r="AV38" i="2"/>
  <c r="AW38" i="2"/>
  <c r="AX38" i="2"/>
  <c r="AY38" i="2"/>
  <c r="AZ38" i="2"/>
  <c r="BA38" i="2"/>
  <c r="BB38" i="2"/>
  <c r="BC38" i="2"/>
  <c r="BD38" i="2"/>
  <c r="BE38" i="2"/>
  <c r="BF38" i="2"/>
  <c r="BG38" i="2"/>
  <c r="BH38" i="2"/>
  <c r="BI38" i="2"/>
  <c r="BJ38" i="2"/>
  <c r="BK38" i="2"/>
  <c r="BL38" i="2"/>
  <c r="BM38" i="2"/>
  <c r="BN38" i="2"/>
  <c r="BO38" i="2"/>
  <c r="BP38" i="2"/>
  <c r="BQ38" i="2"/>
  <c r="C41" i="2"/>
  <c r="AN41" i="2"/>
  <c r="AO41" i="2"/>
  <c r="AP41" i="2"/>
  <c r="AQ41" i="2"/>
  <c r="AR41" i="2"/>
  <c r="AS41" i="2"/>
  <c r="AT41" i="2"/>
  <c r="AU41" i="2"/>
  <c r="AV41" i="2"/>
  <c r="AW41" i="2"/>
  <c r="AX41" i="2"/>
  <c r="AY41" i="2"/>
  <c r="AZ41" i="2"/>
  <c r="BA41" i="2"/>
  <c r="BB41" i="2"/>
  <c r="BC41" i="2"/>
  <c r="BD41" i="2"/>
  <c r="BE41" i="2"/>
  <c r="BF41" i="2"/>
  <c r="BG41" i="2"/>
  <c r="BH41" i="2"/>
  <c r="BI41" i="2"/>
  <c r="BJ41" i="2"/>
  <c r="BK41" i="2"/>
  <c r="BL41" i="2"/>
  <c r="BM41" i="2"/>
  <c r="BN41" i="2"/>
  <c r="BO41" i="2"/>
  <c r="BP41" i="2"/>
  <c r="BQ41" i="2"/>
  <c r="C44" i="2"/>
  <c r="AM44" i="2"/>
  <c r="AN44" i="2"/>
  <c r="AO44" i="2"/>
  <c r="AP44" i="2"/>
  <c r="AQ44" i="2"/>
  <c r="AR44" i="2"/>
  <c r="AS44" i="2"/>
  <c r="AT44" i="2"/>
  <c r="AU44" i="2"/>
  <c r="AV44" i="2"/>
  <c r="AW44" i="2"/>
  <c r="AX44" i="2"/>
  <c r="AY44" i="2"/>
  <c r="AZ44" i="2"/>
  <c r="BA44" i="2"/>
  <c r="BB44" i="2"/>
  <c r="BC44" i="2"/>
  <c r="BD44" i="2"/>
  <c r="BE44" i="2"/>
  <c r="BF44" i="2"/>
  <c r="BG44" i="2"/>
  <c r="BH44" i="2"/>
  <c r="BI44" i="2"/>
  <c r="BJ44" i="2"/>
  <c r="BK44" i="2"/>
  <c r="BL44" i="2"/>
  <c r="BM44" i="2"/>
  <c r="BN44" i="2"/>
  <c r="BO44" i="2"/>
  <c r="BP44" i="2"/>
  <c r="BQ44" i="2"/>
  <c r="C47" i="2"/>
  <c r="AN47" i="2"/>
  <c r="AO47" i="2"/>
  <c r="AP47" i="2"/>
  <c r="AQ47" i="2"/>
  <c r="AR47" i="2"/>
  <c r="AS47" i="2"/>
  <c r="AT47" i="2"/>
  <c r="AU47" i="2"/>
  <c r="AV47" i="2"/>
  <c r="AW47" i="2"/>
  <c r="AX47" i="2"/>
  <c r="AY47" i="2"/>
  <c r="AZ47" i="2"/>
  <c r="BA47" i="2"/>
  <c r="BB47" i="2"/>
  <c r="BC47" i="2"/>
  <c r="BD47" i="2"/>
  <c r="BE47" i="2"/>
  <c r="BF47" i="2"/>
  <c r="BG47" i="2"/>
  <c r="BH47" i="2"/>
  <c r="BI47" i="2"/>
  <c r="BJ47" i="2"/>
  <c r="BK47" i="2"/>
  <c r="BL47" i="2"/>
  <c r="BM47" i="2"/>
  <c r="BN47" i="2"/>
  <c r="BO47" i="2"/>
  <c r="BP47" i="2"/>
  <c r="BQ47" i="2"/>
  <c r="C50" i="2"/>
  <c r="AN50" i="2"/>
  <c r="AO50" i="2"/>
  <c r="AP50" i="2"/>
  <c r="AQ50" i="2"/>
  <c r="AR50" i="2"/>
  <c r="AS50" i="2"/>
  <c r="AT50" i="2"/>
  <c r="AU50" i="2"/>
  <c r="AV50" i="2"/>
  <c r="AW50" i="2"/>
  <c r="AX50" i="2"/>
  <c r="AY50" i="2"/>
  <c r="AZ50" i="2"/>
  <c r="BA50" i="2"/>
  <c r="BB50" i="2"/>
  <c r="BC50" i="2"/>
  <c r="BD50" i="2"/>
  <c r="BE50" i="2"/>
  <c r="BF50" i="2"/>
  <c r="BG50" i="2"/>
  <c r="BH50" i="2"/>
  <c r="BI50" i="2"/>
  <c r="BJ50" i="2"/>
  <c r="BK50" i="2"/>
  <c r="BL50" i="2"/>
  <c r="BM50" i="2"/>
  <c r="BN50" i="2"/>
  <c r="BO50" i="2"/>
  <c r="BP50" i="2"/>
  <c r="BQ50" i="2"/>
  <c r="C53" i="2"/>
  <c r="AM53" i="2"/>
  <c r="AN53" i="2"/>
  <c r="AO53" i="2"/>
  <c r="AP53" i="2"/>
  <c r="AQ53" i="2"/>
  <c r="AR53" i="2"/>
  <c r="AS53" i="2"/>
  <c r="AT53" i="2"/>
  <c r="AU53" i="2"/>
  <c r="AV53" i="2"/>
  <c r="AW53" i="2"/>
  <c r="AX53" i="2"/>
  <c r="AY53" i="2"/>
  <c r="AZ53" i="2"/>
  <c r="BA53" i="2"/>
  <c r="BB53" i="2"/>
  <c r="BC53" i="2"/>
  <c r="BD53" i="2"/>
  <c r="BE53" i="2"/>
  <c r="BF53" i="2"/>
  <c r="BG53" i="2"/>
  <c r="BH53" i="2"/>
  <c r="BI53" i="2"/>
  <c r="BJ53" i="2"/>
  <c r="BK53" i="2"/>
  <c r="BL53" i="2"/>
  <c r="BM53" i="2"/>
  <c r="BN53" i="2"/>
  <c r="BO53" i="2"/>
  <c r="BP53" i="2"/>
  <c r="BQ53" i="2"/>
  <c r="C56" i="2"/>
  <c r="AM56" i="2"/>
  <c r="AN56" i="2"/>
  <c r="AO56" i="2"/>
  <c r="AP56" i="2"/>
  <c r="AQ56" i="2"/>
  <c r="AR56" i="2"/>
  <c r="AS56" i="2"/>
  <c r="AT56" i="2"/>
  <c r="AU56" i="2"/>
  <c r="AV56" i="2"/>
  <c r="AW56" i="2"/>
  <c r="AX56" i="2"/>
  <c r="AY56" i="2"/>
  <c r="AZ56" i="2"/>
  <c r="BA56" i="2"/>
  <c r="BB56" i="2"/>
  <c r="BC56" i="2"/>
  <c r="BD56" i="2"/>
  <c r="BE56" i="2"/>
  <c r="BF56" i="2"/>
  <c r="BG56" i="2"/>
  <c r="BH56" i="2"/>
  <c r="BI56" i="2"/>
  <c r="BJ56" i="2"/>
  <c r="BK56" i="2"/>
  <c r="BL56" i="2"/>
  <c r="BM56" i="2"/>
  <c r="BN56" i="2"/>
  <c r="BO56" i="2"/>
  <c r="BP56" i="2"/>
  <c r="BQ56" i="2"/>
  <c r="C59" i="2"/>
  <c r="AM59" i="2"/>
  <c r="AN59" i="2"/>
  <c r="AO59" i="2"/>
  <c r="AP59" i="2"/>
  <c r="AQ59" i="2"/>
  <c r="AR59" i="2"/>
  <c r="AS59" i="2"/>
  <c r="AT59" i="2"/>
  <c r="AU59" i="2"/>
  <c r="AV59" i="2"/>
  <c r="AW59" i="2"/>
  <c r="AX59" i="2"/>
  <c r="AY59" i="2"/>
  <c r="AZ59" i="2"/>
  <c r="BA59" i="2"/>
  <c r="BB59" i="2"/>
  <c r="BC59" i="2"/>
  <c r="BD59" i="2"/>
  <c r="BE59" i="2"/>
  <c r="BF59" i="2"/>
  <c r="BG59" i="2"/>
  <c r="BH59" i="2"/>
  <c r="BI59" i="2"/>
  <c r="BJ59" i="2"/>
  <c r="BK59" i="2"/>
  <c r="BL59" i="2"/>
  <c r="BM59" i="2"/>
  <c r="BN59" i="2"/>
  <c r="BO59" i="2"/>
  <c r="BP59" i="2"/>
  <c r="BQ59" i="2"/>
  <c r="E62" i="2"/>
  <c r="AM62" i="2"/>
  <c r="C65" i="2"/>
  <c r="AM65" i="2"/>
  <c r="AN65" i="2"/>
  <c r="AO65" i="2"/>
  <c r="AP65" i="2"/>
  <c r="AQ65" i="2"/>
  <c r="AR65" i="2"/>
  <c r="AS65" i="2"/>
  <c r="AT65" i="2"/>
  <c r="AU65" i="2"/>
  <c r="AV65" i="2"/>
  <c r="AW65" i="2"/>
  <c r="AX65" i="2"/>
  <c r="AY65" i="2"/>
  <c r="AZ65" i="2"/>
  <c r="BA65" i="2"/>
  <c r="BB65" i="2"/>
  <c r="BC65" i="2"/>
  <c r="BD65" i="2"/>
  <c r="BE65" i="2"/>
  <c r="BF65" i="2"/>
  <c r="BG65" i="2"/>
  <c r="BH65" i="2"/>
  <c r="BI65" i="2"/>
  <c r="BJ65" i="2"/>
  <c r="BK65" i="2"/>
  <c r="BL65" i="2"/>
  <c r="BM65" i="2"/>
  <c r="BN65" i="2"/>
  <c r="BO65" i="2"/>
  <c r="BP65" i="2"/>
  <c r="BQ65" i="2"/>
  <c r="C68" i="2"/>
  <c r="AN68" i="2"/>
  <c r="AN63" i="2" s="1"/>
  <c r="E5" i="9" s="1"/>
  <c r="AO68" i="2"/>
  <c r="AP68" i="2"/>
  <c r="AP63" i="2" s="1"/>
  <c r="G5" i="9" s="1"/>
  <c r="AQ68" i="2"/>
  <c r="AR68" i="2"/>
  <c r="AR63" i="2" s="1"/>
  <c r="I5" i="9" s="1"/>
  <c r="AS68" i="2"/>
  <c r="AT68" i="2"/>
  <c r="AT63" i="2" s="1"/>
  <c r="K5" i="9" s="1"/>
  <c r="AU68" i="2"/>
  <c r="AV68" i="2"/>
  <c r="AV63" i="2" s="1"/>
  <c r="M5" i="9" s="1"/>
  <c r="AW68" i="2"/>
  <c r="AX68" i="2"/>
  <c r="AX63" i="2" s="1"/>
  <c r="O5" i="9" s="1"/>
  <c r="AY68" i="2"/>
  <c r="AZ68" i="2"/>
  <c r="AZ63" i="2" s="1"/>
  <c r="Q5" i="9" s="1"/>
  <c r="BA68" i="2"/>
  <c r="BB68" i="2"/>
  <c r="BB63" i="2" s="1"/>
  <c r="S5" i="9" s="1"/>
  <c r="BC68" i="2"/>
  <c r="BD68" i="2"/>
  <c r="BD63" i="2" s="1"/>
  <c r="U5" i="9" s="1"/>
  <c r="BE68" i="2"/>
  <c r="BF68" i="2"/>
  <c r="BF63" i="2" s="1"/>
  <c r="W5" i="9" s="1"/>
  <c r="BG68" i="2"/>
  <c r="BH68" i="2"/>
  <c r="BH63" i="2" s="1"/>
  <c r="Y5" i="9" s="1"/>
  <c r="BI68" i="2"/>
  <c r="BJ68" i="2"/>
  <c r="BJ63" i="2" s="1"/>
  <c r="AA5" i="9" s="1"/>
  <c r="BK68" i="2"/>
  <c r="BL68" i="2"/>
  <c r="BL63" i="2" s="1"/>
  <c r="AC5" i="9" s="1"/>
  <c r="BM68" i="2"/>
  <c r="BN68" i="2"/>
  <c r="BN63" i="2" s="1"/>
  <c r="AE5" i="9" s="1"/>
  <c r="BO68" i="2"/>
  <c r="BP68" i="2"/>
  <c r="BP63" i="2" s="1"/>
  <c r="AG5" i="9" s="1"/>
  <c r="BQ68" i="2"/>
  <c r="C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C74" i="2"/>
  <c r="AM74" i="2"/>
  <c r="AN74" i="2"/>
  <c r="AO74" i="2"/>
  <c r="AP74" i="2"/>
  <c r="AQ74" i="2"/>
  <c r="AR74" i="2"/>
  <c r="AS74" i="2"/>
  <c r="AT74" i="2"/>
  <c r="AU74" i="2"/>
  <c r="AV74" i="2"/>
  <c r="AW74" i="2"/>
  <c r="AX74" i="2"/>
  <c r="AY74" i="2"/>
  <c r="AZ74" i="2"/>
  <c r="BA74" i="2"/>
  <c r="BB74" i="2"/>
  <c r="BC74" i="2"/>
  <c r="BD74" i="2"/>
  <c r="BE74" i="2"/>
  <c r="BF74" i="2"/>
  <c r="BG74" i="2"/>
  <c r="BH74" i="2"/>
  <c r="BI74" i="2"/>
  <c r="BJ74" i="2"/>
  <c r="BK74" i="2"/>
  <c r="BL74" i="2"/>
  <c r="BM74" i="2"/>
  <c r="BN74" i="2"/>
  <c r="BO74" i="2"/>
  <c r="BP74" i="2"/>
  <c r="BQ74" i="2"/>
  <c r="C77" i="2"/>
  <c r="AM77" i="2"/>
  <c r="AN77" i="2"/>
  <c r="AO77" i="2"/>
  <c r="AP77" i="2"/>
  <c r="AQ77" i="2"/>
  <c r="AR77" i="2"/>
  <c r="AS77" i="2"/>
  <c r="AT77" i="2"/>
  <c r="AU77" i="2"/>
  <c r="AV77" i="2"/>
  <c r="AW77" i="2"/>
  <c r="AX77" i="2"/>
  <c r="AY77" i="2"/>
  <c r="AZ77" i="2"/>
  <c r="BA77" i="2"/>
  <c r="BB77" i="2"/>
  <c r="BC77" i="2"/>
  <c r="BD77" i="2"/>
  <c r="BE77" i="2"/>
  <c r="BF77" i="2"/>
  <c r="BG77" i="2"/>
  <c r="BH77" i="2"/>
  <c r="BI77" i="2"/>
  <c r="BJ77" i="2"/>
  <c r="BK77" i="2"/>
  <c r="BL77" i="2"/>
  <c r="BM77" i="2"/>
  <c r="BN77" i="2"/>
  <c r="BO77" i="2"/>
  <c r="BP77" i="2"/>
  <c r="BQ77" i="2"/>
  <c r="C80" i="2"/>
  <c r="AM80" i="2"/>
  <c r="AN80" i="2"/>
  <c r="AO80" i="2"/>
  <c r="AP80" i="2"/>
  <c r="AQ80" i="2"/>
  <c r="AR80" i="2"/>
  <c r="AS80" i="2"/>
  <c r="AT80" i="2"/>
  <c r="AU80" i="2"/>
  <c r="AV80" i="2"/>
  <c r="AW80" i="2"/>
  <c r="AX80" i="2"/>
  <c r="AY80" i="2"/>
  <c r="AZ80" i="2"/>
  <c r="BA80" i="2"/>
  <c r="BB80" i="2"/>
  <c r="BC80" i="2"/>
  <c r="BD80" i="2"/>
  <c r="BE80" i="2"/>
  <c r="BF80" i="2"/>
  <c r="BG80" i="2"/>
  <c r="BH80" i="2"/>
  <c r="BI80" i="2"/>
  <c r="BJ80" i="2"/>
  <c r="BK80" i="2"/>
  <c r="BL80" i="2"/>
  <c r="BM80" i="2"/>
  <c r="BN80" i="2"/>
  <c r="BO80" i="2"/>
  <c r="BP80" i="2"/>
  <c r="BQ80" i="2"/>
  <c r="E83" i="2"/>
  <c r="AM83" i="2"/>
  <c r="C86" i="2"/>
  <c r="AM86" i="2"/>
  <c r="AN86" i="2"/>
  <c r="AO86" i="2"/>
  <c r="AP86" i="2"/>
  <c r="AQ86" i="2"/>
  <c r="AR86" i="2"/>
  <c r="AS86" i="2"/>
  <c r="AT86" i="2"/>
  <c r="AU86" i="2"/>
  <c r="AV86" i="2"/>
  <c r="AW86" i="2"/>
  <c r="AX86" i="2"/>
  <c r="AY86" i="2"/>
  <c r="AZ86" i="2"/>
  <c r="BA86" i="2"/>
  <c r="BB86" i="2"/>
  <c r="BC86" i="2"/>
  <c r="BD86" i="2"/>
  <c r="BE86" i="2"/>
  <c r="BF86" i="2"/>
  <c r="BG86" i="2"/>
  <c r="BH86" i="2"/>
  <c r="BI86" i="2"/>
  <c r="BJ86" i="2"/>
  <c r="BK86" i="2"/>
  <c r="BL86" i="2"/>
  <c r="BM86" i="2"/>
  <c r="BN86" i="2"/>
  <c r="BO86" i="2"/>
  <c r="BP86" i="2"/>
  <c r="BQ86" i="2"/>
  <c r="C89" i="2"/>
  <c r="AN89" i="2"/>
  <c r="AN84" i="2" s="1"/>
  <c r="E6" i="9" s="1"/>
  <c r="AO89" i="2"/>
  <c r="AP89" i="2"/>
  <c r="AP84" i="2" s="1"/>
  <c r="G6" i="9" s="1"/>
  <c r="AQ89" i="2"/>
  <c r="AR89" i="2"/>
  <c r="AR84" i="2" s="1"/>
  <c r="I6" i="9" s="1"/>
  <c r="AS89" i="2"/>
  <c r="AT89" i="2"/>
  <c r="AT84" i="2" s="1"/>
  <c r="K6" i="9" s="1"/>
  <c r="AU89" i="2"/>
  <c r="AV89" i="2"/>
  <c r="AV84" i="2" s="1"/>
  <c r="M6" i="9" s="1"/>
  <c r="AW89" i="2"/>
  <c r="AX89" i="2"/>
  <c r="AX84" i="2" s="1"/>
  <c r="O6" i="9" s="1"/>
  <c r="AY89" i="2"/>
  <c r="AZ89" i="2"/>
  <c r="AZ84" i="2" s="1"/>
  <c r="Q6" i="9" s="1"/>
  <c r="Q107" i="9" s="1"/>
  <c r="BA89" i="2"/>
  <c r="BB89" i="2"/>
  <c r="BB84" i="2" s="1"/>
  <c r="S6" i="9" s="1"/>
  <c r="BC89" i="2"/>
  <c r="BD89" i="2"/>
  <c r="BD84" i="2" s="1"/>
  <c r="U6" i="9" s="1"/>
  <c r="BE89" i="2"/>
  <c r="BF89" i="2"/>
  <c r="BF84" i="2" s="1"/>
  <c r="W6" i="9" s="1"/>
  <c r="BG89" i="2"/>
  <c r="BH89" i="2"/>
  <c r="BH84" i="2" s="1"/>
  <c r="Y6" i="9" s="1"/>
  <c r="BI89" i="2"/>
  <c r="BJ89" i="2"/>
  <c r="BJ84" i="2" s="1"/>
  <c r="AA6" i="9" s="1"/>
  <c r="BK89" i="2"/>
  <c r="BL89" i="2"/>
  <c r="BL84" i="2" s="1"/>
  <c r="AC6" i="9" s="1"/>
  <c r="BM89" i="2"/>
  <c r="BN89" i="2"/>
  <c r="BN84" i="2" s="1"/>
  <c r="AE6" i="9" s="1"/>
  <c r="BO89" i="2"/>
  <c r="BP89" i="2"/>
  <c r="BP84" i="2" s="1"/>
  <c r="AG6" i="9" s="1"/>
  <c r="BQ89" i="2"/>
  <c r="C92" i="2"/>
  <c r="AN92" i="2"/>
  <c r="AO92" i="2"/>
  <c r="AP92" i="2"/>
  <c r="AQ92" i="2"/>
  <c r="AR92" i="2"/>
  <c r="AS92" i="2"/>
  <c r="AT92" i="2"/>
  <c r="AU92" i="2"/>
  <c r="AV92" i="2"/>
  <c r="AW92" i="2"/>
  <c r="AX92" i="2"/>
  <c r="AY92" i="2"/>
  <c r="AZ92" i="2"/>
  <c r="BA92" i="2"/>
  <c r="BB92" i="2"/>
  <c r="BC92" i="2"/>
  <c r="BD92" i="2"/>
  <c r="BE92" i="2"/>
  <c r="BF92" i="2"/>
  <c r="BG92" i="2"/>
  <c r="BH92" i="2"/>
  <c r="BI92" i="2"/>
  <c r="BJ92" i="2"/>
  <c r="BK92" i="2"/>
  <c r="BL92" i="2"/>
  <c r="BM92" i="2"/>
  <c r="BN92" i="2"/>
  <c r="BO92" i="2"/>
  <c r="BP92" i="2"/>
  <c r="BQ92" i="2"/>
  <c r="C95" i="2"/>
  <c r="AM95" i="2"/>
  <c r="AN95" i="2"/>
  <c r="AO95" i="2"/>
  <c r="AP95" i="2"/>
  <c r="AQ95" i="2"/>
  <c r="AR95" i="2"/>
  <c r="AS95" i="2"/>
  <c r="AT95" i="2"/>
  <c r="AU95" i="2"/>
  <c r="AV95" i="2"/>
  <c r="AW95" i="2"/>
  <c r="AX95" i="2"/>
  <c r="AY95" i="2"/>
  <c r="AZ95" i="2"/>
  <c r="BA95" i="2"/>
  <c r="BB95" i="2"/>
  <c r="BC95" i="2"/>
  <c r="BD95" i="2"/>
  <c r="BE95" i="2"/>
  <c r="BF95" i="2"/>
  <c r="BG95" i="2"/>
  <c r="BH95" i="2"/>
  <c r="BI95" i="2"/>
  <c r="BJ95" i="2"/>
  <c r="BK95" i="2"/>
  <c r="BL95" i="2"/>
  <c r="BM95" i="2"/>
  <c r="BN95" i="2"/>
  <c r="BO95" i="2"/>
  <c r="BP95" i="2"/>
  <c r="BQ95" i="2"/>
  <c r="C98" i="2"/>
  <c r="AM98" i="2"/>
  <c r="AN98" i="2"/>
  <c r="AO98" i="2"/>
  <c r="AP98" i="2"/>
  <c r="AQ98" i="2"/>
  <c r="AR98" i="2"/>
  <c r="AS98" i="2"/>
  <c r="AT98" i="2"/>
  <c r="AU98" i="2"/>
  <c r="AV98" i="2"/>
  <c r="AW98" i="2"/>
  <c r="AX98" i="2"/>
  <c r="AY98" i="2"/>
  <c r="AZ98" i="2"/>
  <c r="BA98" i="2"/>
  <c r="BB98" i="2"/>
  <c r="BC98" i="2"/>
  <c r="BD98" i="2"/>
  <c r="BE98" i="2"/>
  <c r="BF98" i="2"/>
  <c r="BG98" i="2"/>
  <c r="BH98" i="2"/>
  <c r="BI98" i="2"/>
  <c r="BJ98" i="2"/>
  <c r="BK98" i="2"/>
  <c r="BL98" i="2"/>
  <c r="BM98" i="2"/>
  <c r="BN98" i="2"/>
  <c r="BO98" i="2"/>
  <c r="BP98" i="2"/>
  <c r="BQ98" i="2"/>
  <c r="C101" i="2"/>
  <c r="AM101" i="2"/>
  <c r="AN101" i="2"/>
  <c r="AO101" i="2"/>
  <c r="AP101" i="2"/>
  <c r="AQ101" i="2"/>
  <c r="AR101" i="2"/>
  <c r="AS101" i="2"/>
  <c r="AT101" i="2"/>
  <c r="AU101" i="2"/>
  <c r="AV101" i="2"/>
  <c r="AW101" i="2"/>
  <c r="AX101" i="2"/>
  <c r="AY101" i="2"/>
  <c r="AZ101" i="2"/>
  <c r="BA101" i="2"/>
  <c r="BB101" i="2"/>
  <c r="BC101" i="2"/>
  <c r="BD101" i="2"/>
  <c r="BE101" i="2"/>
  <c r="BF101" i="2"/>
  <c r="BG101" i="2"/>
  <c r="BH101" i="2"/>
  <c r="BI101" i="2"/>
  <c r="BJ101" i="2"/>
  <c r="BK101" i="2"/>
  <c r="BL101" i="2"/>
  <c r="BM101" i="2"/>
  <c r="BN101" i="2"/>
  <c r="BO101" i="2"/>
  <c r="BP101" i="2"/>
  <c r="BQ101" i="2"/>
  <c r="E105" i="2"/>
  <c r="AM105" i="2"/>
  <c r="AN105" i="2" s="1"/>
  <c r="B106" i="2"/>
  <c r="E106" i="2"/>
  <c r="AM106" i="2"/>
  <c r="C109" i="2"/>
  <c r="AM109" i="2"/>
  <c r="AN109" i="2"/>
  <c r="AO109" i="2"/>
  <c r="AP109" i="2"/>
  <c r="AQ109" i="2"/>
  <c r="AR109" i="2"/>
  <c r="AS109" i="2"/>
  <c r="AT109" i="2"/>
  <c r="AU109" i="2"/>
  <c r="AV109" i="2"/>
  <c r="AW109" i="2"/>
  <c r="AX109" i="2"/>
  <c r="AY109" i="2"/>
  <c r="AZ109" i="2"/>
  <c r="BA109" i="2"/>
  <c r="BB109" i="2"/>
  <c r="BC109" i="2"/>
  <c r="BD109" i="2"/>
  <c r="BE109" i="2"/>
  <c r="BF109" i="2"/>
  <c r="BG109" i="2"/>
  <c r="BH109" i="2"/>
  <c r="BI109" i="2"/>
  <c r="BJ109" i="2"/>
  <c r="BK109" i="2"/>
  <c r="BL109" i="2"/>
  <c r="BM109" i="2"/>
  <c r="BN109" i="2"/>
  <c r="BO109" i="2"/>
  <c r="BP109" i="2"/>
  <c r="BQ109" i="2"/>
  <c r="C112" i="2"/>
  <c r="AN112" i="2"/>
  <c r="AO112" i="2"/>
  <c r="AP112" i="2"/>
  <c r="AQ112" i="2"/>
  <c r="AR112" i="2"/>
  <c r="AS112" i="2"/>
  <c r="AT112" i="2"/>
  <c r="AU112" i="2"/>
  <c r="AV112" i="2"/>
  <c r="AW112" i="2"/>
  <c r="AX112" i="2"/>
  <c r="AY112" i="2"/>
  <c r="AZ112" i="2"/>
  <c r="BA112" i="2"/>
  <c r="BB112" i="2"/>
  <c r="BC112" i="2"/>
  <c r="BD112" i="2"/>
  <c r="BE112" i="2"/>
  <c r="BF112" i="2"/>
  <c r="BG112" i="2"/>
  <c r="BH112" i="2"/>
  <c r="BI112" i="2"/>
  <c r="BJ112" i="2"/>
  <c r="BK112" i="2"/>
  <c r="BL112" i="2"/>
  <c r="BM112" i="2"/>
  <c r="BN112" i="2"/>
  <c r="BO112" i="2"/>
  <c r="BP112" i="2"/>
  <c r="BQ112" i="2"/>
  <c r="C115" i="2"/>
  <c r="AN115" i="2"/>
  <c r="AO115" i="2"/>
  <c r="AP115" i="2"/>
  <c r="AQ115" i="2"/>
  <c r="AR115" i="2"/>
  <c r="AS115" i="2"/>
  <c r="AT115" i="2"/>
  <c r="AU115" i="2"/>
  <c r="AV115" i="2"/>
  <c r="AW115" i="2"/>
  <c r="AX115" i="2"/>
  <c r="AY115" i="2"/>
  <c r="AZ115" i="2"/>
  <c r="BA115" i="2"/>
  <c r="BB115" i="2"/>
  <c r="BC115" i="2"/>
  <c r="BD115" i="2"/>
  <c r="BE115" i="2"/>
  <c r="BF115" i="2"/>
  <c r="BG115" i="2"/>
  <c r="BH115" i="2"/>
  <c r="BI115" i="2"/>
  <c r="BJ115" i="2"/>
  <c r="BK115" i="2"/>
  <c r="BL115" i="2"/>
  <c r="BM115" i="2"/>
  <c r="BN115" i="2"/>
  <c r="BO115" i="2"/>
  <c r="BP115" i="2"/>
  <c r="BQ115" i="2"/>
  <c r="C118" i="2"/>
  <c r="AM118" i="2"/>
  <c r="AN118" i="2"/>
  <c r="AO118" i="2"/>
  <c r="AP118" i="2"/>
  <c r="AQ118" i="2"/>
  <c r="AR118" i="2"/>
  <c r="AS118" i="2"/>
  <c r="AT118" i="2"/>
  <c r="AU118" i="2"/>
  <c r="AV118" i="2"/>
  <c r="AW118" i="2"/>
  <c r="AX118" i="2"/>
  <c r="AY118" i="2"/>
  <c r="AZ118" i="2"/>
  <c r="BA118" i="2"/>
  <c r="BB118" i="2"/>
  <c r="BC118" i="2"/>
  <c r="BD118" i="2"/>
  <c r="BE118" i="2"/>
  <c r="BF118" i="2"/>
  <c r="BG118" i="2"/>
  <c r="BH118" i="2"/>
  <c r="BI118" i="2"/>
  <c r="BJ118" i="2"/>
  <c r="BK118" i="2"/>
  <c r="BL118" i="2"/>
  <c r="BM118" i="2"/>
  <c r="BN118" i="2"/>
  <c r="BO118" i="2"/>
  <c r="BP118" i="2"/>
  <c r="BQ118" i="2"/>
  <c r="C121" i="2"/>
  <c r="AN121" i="2"/>
  <c r="AO121" i="2"/>
  <c r="AP121" i="2"/>
  <c r="AQ121" i="2"/>
  <c r="AR121" i="2"/>
  <c r="AS121" i="2"/>
  <c r="AT121" i="2"/>
  <c r="AU121" i="2"/>
  <c r="AV121" i="2"/>
  <c r="AW121" i="2"/>
  <c r="AX121" i="2"/>
  <c r="AY121" i="2"/>
  <c r="AZ121" i="2"/>
  <c r="BA121" i="2"/>
  <c r="BB121" i="2"/>
  <c r="BC121" i="2"/>
  <c r="BD121" i="2"/>
  <c r="BE121" i="2"/>
  <c r="BF121" i="2"/>
  <c r="BG121" i="2"/>
  <c r="BH121" i="2"/>
  <c r="BI121" i="2"/>
  <c r="BJ121" i="2"/>
  <c r="BK121" i="2"/>
  <c r="BL121" i="2"/>
  <c r="BM121" i="2"/>
  <c r="BN121" i="2"/>
  <c r="BO121" i="2"/>
  <c r="BP121" i="2"/>
  <c r="BQ121" i="2"/>
  <c r="C124" i="2"/>
  <c r="AN124" i="2"/>
  <c r="AO124" i="2"/>
  <c r="AP124" i="2"/>
  <c r="AQ124" i="2"/>
  <c r="AR124" i="2"/>
  <c r="AS124" i="2"/>
  <c r="AT124" i="2"/>
  <c r="AU124" i="2"/>
  <c r="AV124" i="2"/>
  <c r="AW124" i="2"/>
  <c r="AX124" i="2"/>
  <c r="AY124" i="2"/>
  <c r="AZ124" i="2"/>
  <c r="BA124" i="2"/>
  <c r="BB124" i="2"/>
  <c r="BC124" i="2"/>
  <c r="BD124" i="2"/>
  <c r="BE124" i="2"/>
  <c r="BF124" i="2"/>
  <c r="BG124" i="2"/>
  <c r="BH124" i="2"/>
  <c r="BI124" i="2"/>
  <c r="BJ124" i="2"/>
  <c r="BK124" i="2"/>
  <c r="BL124" i="2"/>
  <c r="BM124" i="2"/>
  <c r="BN124" i="2"/>
  <c r="BO124" i="2"/>
  <c r="BP124" i="2"/>
  <c r="BQ124" i="2"/>
  <c r="C127" i="2"/>
  <c r="AM127" i="2"/>
  <c r="AN127" i="2"/>
  <c r="AO127" i="2"/>
  <c r="AP127" i="2"/>
  <c r="AQ127" i="2"/>
  <c r="AR127" i="2"/>
  <c r="AS127" i="2"/>
  <c r="AT127" i="2"/>
  <c r="AU127" i="2"/>
  <c r="AV127" i="2"/>
  <c r="AW127" i="2"/>
  <c r="AX127" i="2"/>
  <c r="AY127" i="2"/>
  <c r="AZ127" i="2"/>
  <c r="BA127" i="2"/>
  <c r="BB127" i="2"/>
  <c r="BC127" i="2"/>
  <c r="BD127" i="2"/>
  <c r="BE127" i="2"/>
  <c r="BF127" i="2"/>
  <c r="BG127" i="2"/>
  <c r="BH127" i="2"/>
  <c r="BI127" i="2"/>
  <c r="BJ127" i="2"/>
  <c r="BK127" i="2"/>
  <c r="BL127" i="2"/>
  <c r="BM127" i="2"/>
  <c r="BN127" i="2"/>
  <c r="BO127" i="2"/>
  <c r="BP127" i="2"/>
  <c r="BQ127" i="2"/>
  <c r="C130" i="2"/>
  <c r="AN130" i="2"/>
  <c r="AO130" i="2"/>
  <c r="AP130" i="2"/>
  <c r="AQ130" i="2"/>
  <c r="AR130" i="2"/>
  <c r="AS130" i="2"/>
  <c r="AT130" i="2"/>
  <c r="AU130" i="2"/>
  <c r="AV130" i="2"/>
  <c r="AW130" i="2"/>
  <c r="AX130" i="2"/>
  <c r="AY130" i="2"/>
  <c r="AZ130" i="2"/>
  <c r="BA130" i="2"/>
  <c r="BB130" i="2"/>
  <c r="BC130" i="2"/>
  <c r="BD130" i="2"/>
  <c r="BE130" i="2"/>
  <c r="BF130" i="2"/>
  <c r="BG130" i="2"/>
  <c r="BH130" i="2"/>
  <c r="BI130" i="2"/>
  <c r="BJ130" i="2"/>
  <c r="BK130" i="2"/>
  <c r="BL130" i="2"/>
  <c r="BM130" i="2"/>
  <c r="BN130" i="2"/>
  <c r="BO130" i="2"/>
  <c r="BP130" i="2"/>
  <c r="BQ130" i="2"/>
  <c r="C133" i="2"/>
  <c r="AN133" i="2"/>
  <c r="AO133" i="2"/>
  <c r="AP133" i="2"/>
  <c r="AQ133" i="2"/>
  <c r="AR133" i="2"/>
  <c r="AS133" i="2"/>
  <c r="AT133" i="2"/>
  <c r="AU133" i="2"/>
  <c r="AV133" i="2"/>
  <c r="AW133" i="2"/>
  <c r="AX133" i="2"/>
  <c r="AY133" i="2"/>
  <c r="AZ133" i="2"/>
  <c r="BA133" i="2"/>
  <c r="BB133" i="2"/>
  <c r="BC133" i="2"/>
  <c r="BD133" i="2"/>
  <c r="BE133" i="2"/>
  <c r="BF133" i="2"/>
  <c r="BG133" i="2"/>
  <c r="BH133" i="2"/>
  <c r="BI133" i="2"/>
  <c r="BJ133" i="2"/>
  <c r="BK133" i="2"/>
  <c r="BL133" i="2"/>
  <c r="BM133" i="2"/>
  <c r="BN133" i="2"/>
  <c r="BO133" i="2"/>
  <c r="BP133" i="2"/>
  <c r="BQ133" i="2"/>
  <c r="C136" i="2"/>
  <c r="AM136" i="2"/>
  <c r="AN136" i="2"/>
  <c r="AO136" i="2"/>
  <c r="AP136" i="2"/>
  <c r="AQ136" i="2"/>
  <c r="AR136" i="2"/>
  <c r="AS136" i="2"/>
  <c r="AT136" i="2"/>
  <c r="AU136" i="2"/>
  <c r="AV136" i="2"/>
  <c r="AW136" i="2"/>
  <c r="AX136" i="2"/>
  <c r="AY136" i="2"/>
  <c r="AZ136" i="2"/>
  <c r="BA136" i="2"/>
  <c r="BB136" i="2"/>
  <c r="BC136" i="2"/>
  <c r="BD136" i="2"/>
  <c r="BE136" i="2"/>
  <c r="BF136" i="2"/>
  <c r="BG136" i="2"/>
  <c r="BH136" i="2"/>
  <c r="BI136" i="2"/>
  <c r="BJ136" i="2"/>
  <c r="BK136" i="2"/>
  <c r="BL136" i="2"/>
  <c r="BM136" i="2"/>
  <c r="BN136" i="2"/>
  <c r="BO136" i="2"/>
  <c r="BP136" i="2"/>
  <c r="BQ136" i="2"/>
  <c r="C139" i="2"/>
  <c r="AN139" i="2"/>
  <c r="AO139" i="2"/>
  <c r="AP139" i="2"/>
  <c r="AQ139" i="2"/>
  <c r="AR139" i="2"/>
  <c r="AS139" i="2"/>
  <c r="AT139" i="2"/>
  <c r="AU139" i="2"/>
  <c r="AV139" i="2"/>
  <c r="AW139" i="2"/>
  <c r="AX139" i="2"/>
  <c r="AY139" i="2"/>
  <c r="AZ139" i="2"/>
  <c r="BA139" i="2"/>
  <c r="BB139" i="2"/>
  <c r="BC139" i="2"/>
  <c r="BD139" i="2"/>
  <c r="BE139" i="2"/>
  <c r="BF139" i="2"/>
  <c r="BG139" i="2"/>
  <c r="BH139" i="2"/>
  <c r="BI139" i="2"/>
  <c r="BJ139" i="2"/>
  <c r="BK139" i="2"/>
  <c r="BL139" i="2"/>
  <c r="BM139" i="2"/>
  <c r="BN139" i="2"/>
  <c r="BO139" i="2"/>
  <c r="BP139" i="2"/>
  <c r="BQ139" i="2"/>
  <c r="C142" i="2"/>
  <c r="AN142" i="2"/>
  <c r="AO142" i="2"/>
  <c r="AP142" i="2"/>
  <c r="AQ142" i="2"/>
  <c r="AR142" i="2"/>
  <c r="AS142" i="2"/>
  <c r="AT142" i="2"/>
  <c r="AU142" i="2"/>
  <c r="AV142" i="2"/>
  <c r="AW142" i="2"/>
  <c r="AX142" i="2"/>
  <c r="AY142" i="2"/>
  <c r="AZ142" i="2"/>
  <c r="BA142" i="2"/>
  <c r="BB142" i="2"/>
  <c r="BC142" i="2"/>
  <c r="BD142" i="2"/>
  <c r="BE142" i="2"/>
  <c r="BF142" i="2"/>
  <c r="BG142" i="2"/>
  <c r="BH142" i="2"/>
  <c r="BI142" i="2"/>
  <c r="BJ142" i="2"/>
  <c r="BK142" i="2"/>
  <c r="BL142" i="2"/>
  <c r="BM142" i="2"/>
  <c r="BN142" i="2"/>
  <c r="BO142" i="2"/>
  <c r="BP142" i="2"/>
  <c r="BQ142" i="2"/>
  <c r="C145" i="2"/>
  <c r="AM145" i="2"/>
  <c r="AN145" i="2"/>
  <c r="AO145" i="2"/>
  <c r="AP145" i="2"/>
  <c r="AQ145" i="2"/>
  <c r="AR145" i="2"/>
  <c r="AS145" i="2"/>
  <c r="AT145" i="2"/>
  <c r="AU145" i="2"/>
  <c r="AV145" i="2"/>
  <c r="AW145" i="2"/>
  <c r="AX145" i="2"/>
  <c r="AY145" i="2"/>
  <c r="AZ145" i="2"/>
  <c r="BA145" i="2"/>
  <c r="BB145" i="2"/>
  <c r="BC145" i="2"/>
  <c r="BD145" i="2"/>
  <c r="BE145" i="2"/>
  <c r="BF145" i="2"/>
  <c r="BG145" i="2"/>
  <c r="BH145" i="2"/>
  <c r="BI145" i="2"/>
  <c r="BJ145" i="2"/>
  <c r="BK145" i="2"/>
  <c r="BL145" i="2"/>
  <c r="BM145" i="2"/>
  <c r="BN145" i="2"/>
  <c r="BO145" i="2"/>
  <c r="BP145" i="2"/>
  <c r="BQ145" i="2"/>
  <c r="C148" i="2"/>
  <c r="AN148" i="2"/>
  <c r="AO148" i="2"/>
  <c r="AP148" i="2"/>
  <c r="AQ148" i="2"/>
  <c r="AR148" i="2"/>
  <c r="AS148" i="2"/>
  <c r="AT148" i="2"/>
  <c r="AU148" i="2"/>
  <c r="AV148" i="2"/>
  <c r="AW148" i="2"/>
  <c r="AX148" i="2"/>
  <c r="AY148" i="2"/>
  <c r="AZ148" i="2"/>
  <c r="BA148" i="2"/>
  <c r="BB148" i="2"/>
  <c r="BC148" i="2"/>
  <c r="BD148" i="2"/>
  <c r="BE148" i="2"/>
  <c r="BF148" i="2"/>
  <c r="BG148" i="2"/>
  <c r="BH148" i="2"/>
  <c r="BI148" i="2"/>
  <c r="BJ148" i="2"/>
  <c r="BK148" i="2"/>
  <c r="BL148" i="2"/>
  <c r="BM148" i="2"/>
  <c r="BN148" i="2"/>
  <c r="BO148" i="2"/>
  <c r="BP148" i="2"/>
  <c r="BQ148" i="2"/>
  <c r="C151" i="2"/>
  <c r="AN151" i="2"/>
  <c r="AO151" i="2"/>
  <c r="AP151" i="2"/>
  <c r="AQ151" i="2"/>
  <c r="AR151" i="2"/>
  <c r="AS151" i="2"/>
  <c r="AT151" i="2"/>
  <c r="AU151" i="2"/>
  <c r="AV151" i="2"/>
  <c r="AW151" i="2"/>
  <c r="AX151" i="2"/>
  <c r="AY151" i="2"/>
  <c r="AZ151" i="2"/>
  <c r="BA151" i="2"/>
  <c r="BB151" i="2"/>
  <c r="BC151" i="2"/>
  <c r="BD151" i="2"/>
  <c r="BE151" i="2"/>
  <c r="BF151" i="2"/>
  <c r="BG151" i="2"/>
  <c r="BH151" i="2"/>
  <c r="BI151" i="2"/>
  <c r="BJ151" i="2"/>
  <c r="BK151" i="2"/>
  <c r="BL151" i="2"/>
  <c r="BM151" i="2"/>
  <c r="BN151" i="2"/>
  <c r="BO151" i="2"/>
  <c r="BP151" i="2"/>
  <c r="BQ151" i="2"/>
  <c r="C154" i="2"/>
  <c r="AM154" i="2"/>
  <c r="AN154" i="2"/>
  <c r="AO154" i="2"/>
  <c r="AP154" i="2"/>
  <c r="AQ154" i="2"/>
  <c r="AR154" i="2"/>
  <c r="AS154" i="2"/>
  <c r="AT154" i="2"/>
  <c r="AU154" i="2"/>
  <c r="AV154" i="2"/>
  <c r="AW154" i="2"/>
  <c r="AX154" i="2"/>
  <c r="AY154" i="2"/>
  <c r="AZ154" i="2"/>
  <c r="BA154" i="2"/>
  <c r="BB154" i="2"/>
  <c r="BC154" i="2"/>
  <c r="BD154" i="2"/>
  <c r="BE154" i="2"/>
  <c r="BF154" i="2"/>
  <c r="BG154" i="2"/>
  <c r="BH154" i="2"/>
  <c r="BI154" i="2"/>
  <c r="BJ154" i="2"/>
  <c r="BK154" i="2"/>
  <c r="BL154" i="2"/>
  <c r="BM154" i="2"/>
  <c r="BN154" i="2"/>
  <c r="BO154" i="2"/>
  <c r="BP154" i="2"/>
  <c r="BQ154" i="2"/>
  <c r="C157" i="2"/>
  <c r="AN157" i="2"/>
  <c r="AO157" i="2"/>
  <c r="AP157" i="2"/>
  <c r="AQ157" i="2"/>
  <c r="AR157" i="2"/>
  <c r="AS157" i="2"/>
  <c r="AT157" i="2"/>
  <c r="AU157" i="2"/>
  <c r="AV157" i="2"/>
  <c r="AW157" i="2"/>
  <c r="AX157" i="2"/>
  <c r="AY157" i="2"/>
  <c r="AZ157" i="2"/>
  <c r="BA157" i="2"/>
  <c r="BB157" i="2"/>
  <c r="BC157" i="2"/>
  <c r="BD157" i="2"/>
  <c r="BE157" i="2"/>
  <c r="BF157" i="2"/>
  <c r="BG157" i="2"/>
  <c r="BH157" i="2"/>
  <c r="BI157" i="2"/>
  <c r="BJ157" i="2"/>
  <c r="BK157" i="2"/>
  <c r="BL157" i="2"/>
  <c r="BM157" i="2"/>
  <c r="BN157" i="2"/>
  <c r="BO157" i="2"/>
  <c r="BP157" i="2"/>
  <c r="BQ157" i="2"/>
  <c r="C160" i="2"/>
  <c r="AN160" i="2"/>
  <c r="AO160" i="2"/>
  <c r="AP160" i="2"/>
  <c r="AQ160" i="2"/>
  <c r="AR160" i="2"/>
  <c r="AS160" i="2"/>
  <c r="AT160" i="2"/>
  <c r="AU160" i="2"/>
  <c r="AV160" i="2"/>
  <c r="AW160" i="2"/>
  <c r="AX160" i="2"/>
  <c r="AY160" i="2"/>
  <c r="AZ160" i="2"/>
  <c r="BA160" i="2"/>
  <c r="BB160" i="2"/>
  <c r="BC160" i="2"/>
  <c r="BD160" i="2"/>
  <c r="BE160" i="2"/>
  <c r="BF160" i="2"/>
  <c r="BG160" i="2"/>
  <c r="BH160" i="2"/>
  <c r="BI160" i="2"/>
  <c r="BJ160" i="2"/>
  <c r="BK160" i="2"/>
  <c r="BL160" i="2"/>
  <c r="BM160" i="2"/>
  <c r="BN160" i="2"/>
  <c r="BO160" i="2"/>
  <c r="BP160" i="2"/>
  <c r="BQ160" i="2"/>
  <c r="C163" i="2"/>
  <c r="AM163" i="2"/>
  <c r="AN163" i="2"/>
  <c r="AO163" i="2"/>
  <c r="AP163" i="2"/>
  <c r="AQ163" i="2"/>
  <c r="AR163" i="2"/>
  <c r="AS163" i="2"/>
  <c r="AT163" i="2"/>
  <c r="AU163" i="2"/>
  <c r="AV163" i="2"/>
  <c r="AW163" i="2"/>
  <c r="AX163" i="2"/>
  <c r="AY163" i="2"/>
  <c r="AZ163" i="2"/>
  <c r="BA163" i="2"/>
  <c r="BB163" i="2"/>
  <c r="BC163" i="2"/>
  <c r="BD163" i="2"/>
  <c r="BE163" i="2"/>
  <c r="BF163" i="2"/>
  <c r="BG163" i="2"/>
  <c r="BH163" i="2"/>
  <c r="BI163" i="2"/>
  <c r="BJ163" i="2"/>
  <c r="BK163" i="2"/>
  <c r="BL163" i="2"/>
  <c r="BM163" i="2"/>
  <c r="BN163" i="2"/>
  <c r="BO163" i="2"/>
  <c r="BP163" i="2"/>
  <c r="BQ163" i="2"/>
  <c r="C166" i="2"/>
  <c r="AN166" i="2"/>
  <c r="AO166" i="2"/>
  <c r="AP166" i="2"/>
  <c r="AQ166" i="2"/>
  <c r="AR166" i="2"/>
  <c r="AS166" i="2"/>
  <c r="AT166" i="2"/>
  <c r="AU166" i="2"/>
  <c r="AV166" i="2"/>
  <c r="AW166" i="2"/>
  <c r="AX166" i="2"/>
  <c r="AY166" i="2"/>
  <c r="AZ166" i="2"/>
  <c r="BA166" i="2"/>
  <c r="BB166" i="2"/>
  <c r="BC166" i="2"/>
  <c r="BD166" i="2"/>
  <c r="BE166" i="2"/>
  <c r="BF166" i="2"/>
  <c r="BG166" i="2"/>
  <c r="BH166" i="2"/>
  <c r="BI166" i="2"/>
  <c r="BJ166" i="2"/>
  <c r="BK166" i="2"/>
  <c r="BL166" i="2"/>
  <c r="BM166" i="2"/>
  <c r="BN166" i="2"/>
  <c r="BO166" i="2"/>
  <c r="BP166" i="2"/>
  <c r="BQ166" i="2"/>
  <c r="C169" i="2"/>
  <c r="AN169" i="2"/>
  <c r="AO169" i="2"/>
  <c r="AP169" i="2"/>
  <c r="AQ169" i="2"/>
  <c r="AR169" i="2"/>
  <c r="AS169" i="2"/>
  <c r="AT169" i="2"/>
  <c r="AU169" i="2"/>
  <c r="AV169" i="2"/>
  <c r="AW169" i="2"/>
  <c r="AX169" i="2"/>
  <c r="AY169" i="2"/>
  <c r="AZ169" i="2"/>
  <c r="BA169" i="2"/>
  <c r="BB169" i="2"/>
  <c r="BC169" i="2"/>
  <c r="BD169" i="2"/>
  <c r="BE169" i="2"/>
  <c r="BF169" i="2"/>
  <c r="BG169" i="2"/>
  <c r="BH169" i="2"/>
  <c r="BI169" i="2"/>
  <c r="BJ169" i="2"/>
  <c r="BK169" i="2"/>
  <c r="BL169" i="2"/>
  <c r="BM169" i="2"/>
  <c r="BN169" i="2"/>
  <c r="BO169" i="2"/>
  <c r="BP169" i="2"/>
  <c r="BQ169" i="2"/>
  <c r="C172" i="2"/>
  <c r="AM172" i="2"/>
  <c r="AN172" i="2"/>
  <c r="AO172" i="2"/>
  <c r="AP172" i="2"/>
  <c r="AQ172" i="2"/>
  <c r="AR172" i="2"/>
  <c r="AS172" i="2"/>
  <c r="AT172" i="2"/>
  <c r="AU172" i="2"/>
  <c r="AV172" i="2"/>
  <c r="AW172" i="2"/>
  <c r="AX172" i="2"/>
  <c r="AY172" i="2"/>
  <c r="AZ172" i="2"/>
  <c r="BA172" i="2"/>
  <c r="BB172" i="2"/>
  <c r="BC172" i="2"/>
  <c r="BD172" i="2"/>
  <c r="BE172" i="2"/>
  <c r="BF172" i="2"/>
  <c r="BG172" i="2"/>
  <c r="BH172" i="2"/>
  <c r="BI172" i="2"/>
  <c r="BJ172" i="2"/>
  <c r="BK172" i="2"/>
  <c r="BL172" i="2"/>
  <c r="BM172" i="2"/>
  <c r="BN172" i="2"/>
  <c r="BO172" i="2"/>
  <c r="BP172" i="2"/>
  <c r="BQ172" i="2"/>
  <c r="C175" i="2"/>
  <c r="AM175" i="2"/>
  <c r="AN175" i="2"/>
  <c r="AO175" i="2"/>
  <c r="AP175" i="2"/>
  <c r="AQ175" i="2"/>
  <c r="AR175" i="2"/>
  <c r="AS175" i="2"/>
  <c r="AT175" i="2"/>
  <c r="AU175" i="2"/>
  <c r="AV175" i="2"/>
  <c r="AW175" i="2"/>
  <c r="AX175" i="2"/>
  <c r="AY175" i="2"/>
  <c r="AZ175" i="2"/>
  <c r="BA175" i="2"/>
  <c r="BB175" i="2"/>
  <c r="BC175" i="2"/>
  <c r="BD175" i="2"/>
  <c r="BE175" i="2"/>
  <c r="BF175" i="2"/>
  <c r="BG175" i="2"/>
  <c r="BH175" i="2"/>
  <c r="BI175" i="2"/>
  <c r="BJ175" i="2"/>
  <c r="BK175" i="2"/>
  <c r="BL175" i="2"/>
  <c r="BM175" i="2"/>
  <c r="BN175" i="2"/>
  <c r="BO175" i="2"/>
  <c r="BP175" i="2"/>
  <c r="BQ175" i="2"/>
  <c r="C178" i="2"/>
  <c r="AM178" i="2"/>
  <c r="AN178" i="2"/>
  <c r="AO178" i="2"/>
  <c r="AP178" i="2"/>
  <c r="AQ178" i="2"/>
  <c r="AR178" i="2"/>
  <c r="AS178" i="2"/>
  <c r="AT178" i="2"/>
  <c r="AU178" i="2"/>
  <c r="AV178" i="2"/>
  <c r="AW178" i="2"/>
  <c r="AX178" i="2"/>
  <c r="AY178" i="2"/>
  <c r="AZ178" i="2"/>
  <c r="BA178" i="2"/>
  <c r="BB178" i="2"/>
  <c r="BC178" i="2"/>
  <c r="BD178" i="2"/>
  <c r="BE178" i="2"/>
  <c r="BF178" i="2"/>
  <c r="BG178" i="2"/>
  <c r="BH178" i="2"/>
  <c r="BI178" i="2"/>
  <c r="BJ178" i="2"/>
  <c r="BK178" i="2"/>
  <c r="BL178" i="2"/>
  <c r="BM178" i="2"/>
  <c r="BN178" i="2"/>
  <c r="BO178" i="2"/>
  <c r="BP178" i="2"/>
  <c r="BQ178" i="2"/>
  <c r="C181" i="2"/>
  <c r="AM181" i="2"/>
  <c r="AN181" i="2"/>
  <c r="AO181" i="2"/>
  <c r="AP181" i="2"/>
  <c r="AQ181" i="2"/>
  <c r="AR181" i="2"/>
  <c r="AS181" i="2"/>
  <c r="AT181" i="2"/>
  <c r="AU181" i="2"/>
  <c r="AV181" i="2"/>
  <c r="AW181" i="2"/>
  <c r="AX181" i="2"/>
  <c r="AY181" i="2"/>
  <c r="AZ181" i="2"/>
  <c r="BA181" i="2"/>
  <c r="BB181" i="2"/>
  <c r="BC181" i="2"/>
  <c r="BD181" i="2"/>
  <c r="BE181" i="2"/>
  <c r="BF181" i="2"/>
  <c r="BG181" i="2"/>
  <c r="BH181" i="2"/>
  <c r="BI181" i="2"/>
  <c r="BJ181" i="2"/>
  <c r="BK181" i="2"/>
  <c r="BL181" i="2"/>
  <c r="BM181" i="2"/>
  <c r="BN181" i="2"/>
  <c r="BO181" i="2"/>
  <c r="BP181" i="2"/>
  <c r="BQ181" i="2"/>
  <c r="C184" i="2"/>
  <c r="AM184" i="2"/>
  <c r="AN184" i="2"/>
  <c r="AO184" i="2"/>
  <c r="AP184" i="2"/>
  <c r="AQ184" i="2"/>
  <c r="AR184" i="2"/>
  <c r="AS184" i="2"/>
  <c r="AT184" i="2"/>
  <c r="AU184" i="2"/>
  <c r="AV184" i="2"/>
  <c r="AW184" i="2"/>
  <c r="AX184" i="2"/>
  <c r="AY184" i="2"/>
  <c r="AZ184" i="2"/>
  <c r="BA184" i="2"/>
  <c r="BB184" i="2"/>
  <c r="BC184" i="2"/>
  <c r="BD184" i="2"/>
  <c r="BE184" i="2"/>
  <c r="BF184" i="2"/>
  <c r="BG184" i="2"/>
  <c r="BH184" i="2"/>
  <c r="BI184" i="2"/>
  <c r="BJ184" i="2"/>
  <c r="BK184" i="2"/>
  <c r="BL184" i="2"/>
  <c r="BM184" i="2"/>
  <c r="BN184" i="2"/>
  <c r="BO184" i="2"/>
  <c r="BP184" i="2"/>
  <c r="BQ184" i="2"/>
  <c r="C187" i="2"/>
  <c r="AM187" i="2"/>
  <c r="AN187" i="2"/>
  <c r="AO187" i="2"/>
  <c r="AP187" i="2"/>
  <c r="AQ187" i="2"/>
  <c r="AR187" i="2"/>
  <c r="AS187" i="2"/>
  <c r="AT187" i="2"/>
  <c r="AU187" i="2"/>
  <c r="AV187" i="2"/>
  <c r="AW187" i="2"/>
  <c r="AX187" i="2"/>
  <c r="AY187" i="2"/>
  <c r="AZ187" i="2"/>
  <c r="BA187" i="2"/>
  <c r="BB187" i="2"/>
  <c r="BC187" i="2"/>
  <c r="BD187" i="2"/>
  <c r="BE187" i="2"/>
  <c r="BF187" i="2"/>
  <c r="BG187" i="2"/>
  <c r="BH187" i="2"/>
  <c r="BI187" i="2"/>
  <c r="BJ187" i="2"/>
  <c r="BK187" i="2"/>
  <c r="BL187" i="2"/>
  <c r="BM187" i="2"/>
  <c r="BN187" i="2"/>
  <c r="BO187" i="2"/>
  <c r="BP187" i="2"/>
  <c r="BQ187" i="2"/>
  <c r="B190" i="2"/>
  <c r="E190" i="2"/>
  <c r="AM190" i="2"/>
  <c r="C193" i="2"/>
  <c r="AM193" i="2"/>
  <c r="AN193" i="2"/>
  <c r="AO193" i="2"/>
  <c r="AP193" i="2"/>
  <c r="AQ193" i="2"/>
  <c r="AR193" i="2"/>
  <c r="AS193" i="2"/>
  <c r="AT193" i="2"/>
  <c r="AU193" i="2"/>
  <c r="AV193" i="2"/>
  <c r="AW193" i="2"/>
  <c r="AX193" i="2"/>
  <c r="AY193" i="2"/>
  <c r="AZ193" i="2"/>
  <c r="BA193" i="2"/>
  <c r="BB193" i="2"/>
  <c r="BC193" i="2"/>
  <c r="BD193" i="2"/>
  <c r="BE193" i="2"/>
  <c r="BF193" i="2"/>
  <c r="BG193" i="2"/>
  <c r="BH193" i="2"/>
  <c r="BI193" i="2"/>
  <c r="BJ193" i="2"/>
  <c r="BK193" i="2"/>
  <c r="BL193" i="2"/>
  <c r="BM193" i="2"/>
  <c r="BN193" i="2"/>
  <c r="BO193" i="2"/>
  <c r="BP193" i="2"/>
  <c r="BQ193" i="2"/>
  <c r="C196" i="2"/>
  <c r="AN196" i="2"/>
  <c r="AO196" i="2"/>
  <c r="AP196" i="2"/>
  <c r="AQ196" i="2"/>
  <c r="AR196" i="2"/>
  <c r="AS196" i="2"/>
  <c r="AT196" i="2"/>
  <c r="AU196" i="2"/>
  <c r="AV196" i="2"/>
  <c r="AW196" i="2"/>
  <c r="AX196" i="2"/>
  <c r="AY196" i="2"/>
  <c r="AZ196" i="2"/>
  <c r="BA196" i="2"/>
  <c r="BB196" i="2"/>
  <c r="BC196" i="2"/>
  <c r="BD196" i="2"/>
  <c r="BE196" i="2"/>
  <c r="BF196" i="2"/>
  <c r="BG196" i="2"/>
  <c r="BH196" i="2"/>
  <c r="BI196" i="2"/>
  <c r="BJ196" i="2"/>
  <c r="BK196" i="2"/>
  <c r="BL196" i="2"/>
  <c r="BM196" i="2"/>
  <c r="BN196" i="2"/>
  <c r="BO196" i="2"/>
  <c r="BP196" i="2"/>
  <c r="BQ196" i="2"/>
  <c r="C199" i="2"/>
  <c r="AN199" i="2"/>
  <c r="AO199" i="2"/>
  <c r="AP199" i="2"/>
  <c r="AQ199" i="2"/>
  <c r="AR199" i="2"/>
  <c r="AS199" i="2"/>
  <c r="AT199" i="2"/>
  <c r="AU199" i="2"/>
  <c r="AV199" i="2"/>
  <c r="AW199" i="2"/>
  <c r="AX199" i="2"/>
  <c r="AY199" i="2"/>
  <c r="AZ199" i="2"/>
  <c r="BA199" i="2"/>
  <c r="BB199" i="2"/>
  <c r="BC199" i="2"/>
  <c r="BD199" i="2"/>
  <c r="BE199" i="2"/>
  <c r="BF199" i="2"/>
  <c r="BG199" i="2"/>
  <c r="BH199" i="2"/>
  <c r="BI199" i="2"/>
  <c r="BJ199" i="2"/>
  <c r="BK199" i="2"/>
  <c r="BL199" i="2"/>
  <c r="BM199" i="2"/>
  <c r="BN199" i="2"/>
  <c r="BO199" i="2"/>
  <c r="BP199" i="2"/>
  <c r="BQ199" i="2"/>
  <c r="C202" i="2"/>
  <c r="AM202" i="2"/>
  <c r="AN202" i="2"/>
  <c r="AO202" i="2"/>
  <c r="AP202" i="2"/>
  <c r="AQ202" i="2"/>
  <c r="AR202" i="2"/>
  <c r="AS202" i="2"/>
  <c r="AT202" i="2"/>
  <c r="AU202" i="2"/>
  <c r="AV202" i="2"/>
  <c r="AW202" i="2"/>
  <c r="AX202" i="2"/>
  <c r="AY202" i="2"/>
  <c r="AZ202" i="2"/>
  <c r="BA202" i="2"/>
  <c r="BB202" i="2"/>
  <c r="BC202" i="2"/>
  <c r="BD202" i="2"/>
  <c r="BE202" i="2"/>
  <c r="BF202" i="2"/>
  <c r="BG202" i="2"/>
  <c r="BH202" i="2"/>
  <c r="BI202" i="2"/>
  <c r="BJ202" i="2"/>
  <c r="BK202" i="2"/>
  <c r="BL202" i="2"/>
  <c r="BM202" i="2"/>
  <c r="BN202" i="2"/>
  <c r="BO202" i="2"/>
  <c r="BP202" i="2"/>
  <c r="BQ202" i="2"/>
  <c r="C205" i="2"/>
  <c r="AN205" i="2"/>
  <c r="AO205" i="2"/>
  <c r="AP205" i="2"/>
  <c r="AQ205" i="2"/>
  <c r="AR205" i="2"/>
  <c r="AS205" i="2"/>
  <c r="AT205" i="2"/>
  <c r="AU205" i="2"/>
  <c r="AV205" i="2"/>
  <c r="AW205" i="2"/>
  <c r="AX205" i="2"/>
  <c r="AY205" i="2"/>
  <c r="AZ205" i="2"/>
  <c r="BA205" i="2"/>
  <c r="BB205" i="2"/>
  <c r="BC205" i="2"/>
  <c r="BD205" i="2"/>
  <c r="BE205" i="2"/>
  <c r="BF205" i="2"/>
  <c r="BG205" i="2"/>
  <c r="BH205" i="2"/>
  <c r="BI205" i="2"/>
  <c r="BJ205" i="2"/>
  <c r="BK205" i="2"/>
  <c r="BL205" i="2"/>
  <c r="BM205" i="2"/>
  <c r="BN205" i="2"/>
  <c r="BO205" i="2"/>
  <c r="BP205" i="2"/>
  <c r="BQ205" i="2"/>
  <c r="C208" i="2"/>
  <c r="AN208" i="2"/>
  <c r="AO208" i="2"/>
  <c r="AP208" i="2"/>
  <c r="AQ208" i="2"/>
  <c r="AR208" i="2"/>
  <c r="AS208" i="2"/>
  <c r="AT208" i="2"/>
  <c r="AU208" i="2"/>
  <c r="AV208" i="2"/>
  <c r="AW208" i="2"/>
  <c r="AX208" i="2"/>
  <c r="AY208" i="2"/>
  <c r="AZ208" i="2"/>
  <c r="BA208" i="2"/>
  <c r="BB208" i="2"/>
  <c r="BC208" i="2"/>
  <c r="BD208" i="2"/>
  <c r="BE208" i="2"/>
  <c r="BF208" i="2"/>
  <c r="BG208" i="2"/>
  <c r="BH208" i="2"/>
  <c r="BI208" i="2"/>
  <c r="BJ208" i="2"/>
  <c r="BK208" i="2"/>
  <c r="BL208" i="2"/>
  <c r="BM208" i="2"/>
  <c r="BN208" i="2"/>
  <c r="BO208" i="2"/>
  <c r="BP208" i="2"/>
  <c r="BQ208" i="2"/>
  <c r="C211" i="2"/>
  <c r="AM211" i="2"/>
  <c r="AN211" i="2"/>
  <c r="AO211" i="2"/>
  <c r="AP211" i="2"/>
  <c r="AQ211" i="2"/>
  <c r="AR211" i="2"/>
  <c r="AS211" i="2"/>
  <c r="AT211" i="2"/>
  <c r="AU211" i="2"/>
  <c r="AV211" i="2"/>
  <c r="AW211" i="2"/>
  <c r="AX211" i="2"/>
  <c r="AY211" i="2"/>
  <c r="AZ211" i="2"/>
  <c r="BA211" i="2"/>
  <c r="BB211" i="2"/>
  <c r="BC211" i="2"/>
  <c r="BD211" i="2"/>
  <c r="BE211" i="2"/>
  <c r="BF211" i="2"/>
  <c r="BG211" i="2"/>
  <c r="BH211" i="2"/>
  <c r="BI211" i="2"/>
  <c r="BJ211" i="2"/>
  <c r="BK211" i="2"/>
  <c r="BL211" i="2"/>
  <c r="BM211" i="2"/>
  <c r="BN211" i="2"/>
  <c r="BO211" i="2"/>
  <c r="BP211" i="2"/>
  <c r="BQ211" i="2"/>
  <c r="C214" i="2"/>
  <c r="AN214" i="2"/>
  <c r="AO214" i="2"/>
  <c r="AP214" i="2"/>
  <c r="AQ214" i="2"/>
  <c r="AR214" i="2"/>
  <c r="AS214" i="2"/>
  <c r="AT214" i="2"/>
  <c r="AU214" i="2"/>
  <c r="AV214" i="2"/>
  <c r="AW214" i="2"/>
  <c r="AX214" i="2"/>
  <c r="AY214" i="2"/>
  <c r="AZ214" i="2"/>
  <c r="BA214" i="2"/>
  <c r="BB214" i="2"/>
  <c r="BC214" i="2"/>
  <c r="BD214" i="2"/>
  <c r="BE214" i="2"/>
  <c r="BF214" i="2"/>
  <c r="BG214" i="2"/>
  <c r="BH214" i="2"/>
  <c r="BI214" i="2"/>
  <c r="BJ214" i="2"/>
  <c r="BK214" i="2"/>
  <c r="BL214" i="2"/>
  <c r="BM214" i="2"/>
  <c r="BN214" i="2"/>
  <c r="BO214" i="2"/>
  <c r="BP214" i="2"/>
  <c r="BQ214" i="2"/>
  <c r="C217" i="2"/>
  <c r="AN217" i="2"/>
  <c r="AO217" i="2"/>
  <c r="AP217" i="2"/>
  <c r="AQ217" i="2"/>
  <c r="AR217" i="2"/>
  <c r="AS217" i="2"/>
  <c r="AT217" i="2"/>
  <c r="AU217" i="2"/>
  <c r="AV217" i="2"/>
  <c r="AW217" i="2"/>
  <c r="AX217" i="2"/>
  <c r="AY217" i="2"/>
  <c r="AZ217" i="2"/>
  <c r="BA217" i="2"/>
  <c r="BB217" i="2"/>
  <c r="BC217" i="2"/>
  <c r="BD217" i="2"/>
  <c r="BE217" i="2"/>
  <c r="BF217" i="2"/>
  <c r="BG217" i="2"/>
  <c r="BH217" i="2"/>
  <c r="BI217" i="2"/>
  <c r="BJ217" i="2"/>
  <c r="BK217" i="2"/>
  <c r="BL217" i="2"/>
  <c r="BM217" i="2"/>
  <c r="BN217" i="2"/>
  <c r="BO217" i="2"/>
  <c r="BP217" i="2"/>
  <c r="BQ217" i="2"/>
  <c r="C220" i="2"/>
  <c r="AM220" i="2"/>
  <c r="AN220" i="2"/>
  <c r="AO220" i="2"/>
  <c r="AP220" i="2"/>
  <c r="AQ220" i="2"/>
  <c r="AR220" i="2"/>
  <c r="AS220" i="2"/>
  <c r="AT220" i="2"/>
  <c r="AU220" i="2"/>
  <c r="AV220" i="2"/>
  <c r="AW220" i="2"/>
  <c r="AX220" i="2"/>
  <c r="AY220" i="2"/>
  <c r="AZ220" i="2"/>
  <c r="BA220" i="2"/>
  <c r="BB220" i="2"/>
  <c r="BC220" i="2"/>
  <c r="BD220" i="2"/>
  <c r="BE220" i="2"/>
  <c r="BF220" i="2"/>
  <c r="BG220" i="2"/>
  <c r="BH220" i="2"/>
  <c r="BI220" i="2"/>
  <c r="BJ220" i="2"/>
  <c r="BK220" i="2"/>
  <c r="BL220" i="2"/>
  <c r="BM220" i="2"/>
  <c r="BN220" i="2"/>
  <c r="BO220" i="2"/>
  <c r="BP220" i="2"/>
  <c r="BQ220" i="2"/>
  <c r="C223" i="2"/>
  <c r="AN223" i="2"/>
  <c r="AO223" i="2"/>
  <c r="AP223" i="2"/>
  <c r="AQ223" i="2"/>
  <c r="AR223" i="2"/>
  <c r="AS223" i="2"/>
  <c r="AT223" i="2"/>
  <c r="AU223" i="2"/>
  <c r="AV223" i="2"/>
  <c r="AW223" i="2"/>
  <c r="AX223" i="2"/>
  <c r="AY223" i="2"/>
  <c r="AZ223" i="2"/>
  <c r="BA223" i="2"/>
  <c r="BB223" i="2"/>
  <c r="BC223" i="2"/>
  <c r="BD223" i="2"/>
  <c r="BE223" i="2"/>
  <c r="BF223" i="2"/>
  <c r="BG223" i="2"/>
  <c r="BH223" i="2"/>
  <c r="BI223" i="2"/>
  <c r="BJ223" i="2"/>
  <c r="BK223" i="2"/>
  <c r="BL223" i="2"/>
  <c r="BM223" i="2"/>
  <c r="BN223" i="2"/>
  <c r="BO223" i="2"/>
  <c r="BP223" i="2"/>
  <c r="BQ223" i="2"/>
  <c r="C226" i="2"/>
  <c r="AN226" i="2"/>
  <c r="AO226" i="2"/>
  <c r="AP226" i="2"/>
  <c r="AQ226" i="2"/>
  <c r="AR226" i="2"/>
  <c r="AS226" i="2"/>
  <c r="AT226" i="2"/>
  <c r="AU226" i="2"/>
  <c r="AV226" i="2"/>
  <c r="AW226" i="2"/>
  <c r="AX226" i="2"/>
  <c r="AY226" i="2"/>
  <c r="AZ226" i="2"/>
  <c r="BA226" i="2"/>
  <c r="BB226" i="2"/>
  <c r="BC226" i="2"/>
  <c r="BD226" i="2"/>
  <c r="BE226" i="2"/>
  <c r="BF226" i="2"/>
  <c r="BG226" i="2"/>
  <c r="BH226" i="2"/>
  <c r="BI226" i="2"/>
  <c r="BJ226" i="2"/>
  <c r="BK226" i="2"/>
  <c r="BL226" i="2"/>
  <c r="BM226" i="2"/>
  <c r="BN226" i="2"/>
  <c r="BO226" i="2"/>
  <c r="BP226" i="2"/>
  <c r="BQ226" i="2"/>
  <c r="C229" i="2"/>
  <c r="AM229" i="2"/>
  <c r="AN229" i="2"/>
  <c r="AO229" i="2"/>
  <c r="AP229" i="2"/>
  <c r="AQ229" i="2"/>
  <c r="AR229" i="2"/>
  <c r="AS229" i="2"/>
  <c r="AT229" i="2"/>
  <c r="AU229" i="2"/>
  <c r="AV229" i="2"/>
  <c r="AW229" i="2"/>
  <c r="AX229" i="2"/>
  <c r="AY229" i="2"/>
  <c r="AZ229" i="2"/>
  <c r="BA229" i="2"/>
  <c r="BB229" i="2"/>
  <c r="BC229" i="2"/>
  <c r="BD229" i="2"/>
  <c r="BE229" i="2"/>
  <c r="BF229" i="2"/>
  <c r="BG229" i="2"/>
  <c r="BH229" i="2"/>
  <c r="BI229" i="2"/>
  <c r="BJ229" i="2"/>
  <c r="BK229" i="2"/>
  <c r="BL229" i="2"/>
  <c r="BM229" i="2"/>
  <c r="BN229" i="2"/>
  <c r="BO229" i="2"/>
  <c r="BP229" i="2"/>
  <c r="BQ229" i="2"/>
  <c r="C232" i="2"/>
  <c r="AN232" i="2"/>
  <c r="AO232" i="2"/>
  <c r="AP232" i="2"/>
  <c r="AQ232" i="2"/>
  <c r="AR232" i="2"/>
  <c r="AS232" i="2"/>
  <c r="AT232" i="2"/>
  <c r="AU232" i="2"/>
  <c r="AV232" i="2"/>
  <c r="AW232" i="2"/>
  <c r="AX232" i="2"/>
  <c r="AY232" i="2"/>
  <c r="AZ232" i="2"/>
  <c r="BA232" i="2"/>
  <c r="BB232" i="2"/>
  <c r="BC232" i="2"/>
  <c r="BD232" i="2"/>
  <c r="BE232" i="2"/>
  <c r="BF232" i="2"/>
  <c r="BG232" i="2"/>
  <c r="BH232" i="2"/>
  <c r="BI232" i="2"/>
  <c r="BJ232" i="2"/>
  <c r="BK232" i="2"/>
  <c r="BL232" i="2"/>
  <c r="BM232" i="2"/>
  <c r="BN232" i="2"/>
  <c r="BO232" i="2"/>
  <c r="BP232" i="2"/>
  <c r="BQ232" i="2"/>
  <c r="C235" i="2"/>
  <c r="AN235" i="2"/>
  <c r="AO235" i="2"/>
  <c r="AP235" i="2"/>
  <c r="AQ235" i="2"/>
  <c r="AR235" i="2"/>
  <c r="AS235" i="2"/>
  <c r="AT235" i="2"/>
  <c r="AU235" i="2"/>
  <c r="AV235" i="2"/>
  <c r="AW235" i="2"/>
  <c r="AX235" i="2"/>
  <c r="AY235" i="2"/>
  <c r="AZ235" i="2"/>
  <c r="BA235" i="2"/>
  <c r="BB235" i="2"/>
  <c r="BC235" i="2"/>
  <c r="BD235" i="2"/>
  <c r="BE235" i="2"/>
  <c r="BF235" i="2"/>
  <c r="BG235" i="2"/>
  <c r="BH235" i="2"/>
  <c r="BI235" i="2"/>
  <c r="BJ235" i="2"/>
  <c r="BK235" i="2"/>
  <c r="BL235" i="2"/>
  <c r="BM235" i="2"/>
  <c r="BN235" i="2"/>
  <c r="BO235" i="2"/>
  <c r="BP235" i="2"/>
  <c r="BQ235" i="2"/>
  <c r="C238" i="2"/>
  <c r="AM238" i="2"/>
  <c r="AN238" i="2"/>
  <c r="AO238" i="2"/>
  <c r="AP238" i="2"/>
  <c r="AQ238" i="2"/>
  <c r="AR238" i="2"/>
  <c r="AS238" i="2"/>
  <c r="AT238" i="2"/>
  <c r="AU238" i="2"/>
  <c r="AV238" i="2"/>
  <c r="AW238" i="2"/>
  <c r="AX238" i="2"/>
  <c r="AY238" i="2"/>
  <c r="AZ238" i="2"/>
  <c r="BA238" i="2"/>
  <c r="BB238" i="2"/>
  <c r="BC238" i="2"/>
  <c r="BD238" i="2"/>
  <c r="BE238" i="2"/>
  <c r="BF238" i="2"/>
  <c r="BG238" i="2"/>
  <c r="BH238" i="2"/>
  <c r="BI238" i="2"/>
  <c r="BJ238" i="2"/>
  <c r="BK238" i="2"/>
  <c r="BL238" i="2"/>
  <c r="BM238" i="2"/>
  <c r="BN238" i="2"/>
  <c r="BO238" i="2"/>
  <c r="BP238" i="2"/>
  <c r="BQ238" i="2"/>
  <c r="C241" i="2"/>
  <c r="AM241" i="2"/>
  <c r="AN241" i="2"/>
  <c r="AO241" i="2"/>
  <c r="AP241" i="2"/>
  <c r="AQ241" i="2"/>
  <c r="AR241" i="2"/>
  <c r="AS241" i="2"/>
  <c r="AT241" i="2"/>
  <c r="AU241" i="2"/>
  <c r="AV241" i="2"/>
  <c r="AW241" i="2"/>
  <c r="AX241" i="2"/>
  <c r="AY241" i="2"/>
  <c r="AZ241" i="2"/>
  <c r="BA241" i="2"/>
  <c r="BB241" i="2"/>
  <c r="BC241" i="2"/>
  <c r="BD241" i="2"/>
  <c r="BE241" i="2"/>
  <c r="BF241" i="2"/>
  <c r="BG241" i="2"/>
  <c r="BH241" i="2"/>
  <c r="BI241" i="2"/>
  <c r="BJ241" i="2"/>
  <c r="BK241" i="2"/>
  <c r="BL241" i="2"/>
  <c r="BM241" i="2"/>
  <c r="BN241" i="2"/>
  <c r="BO241" i="2"/>
  <c r="BP241" i="2"/>
  <c r="BQ241" i="2"/>
  <c r="C244" i="2"/>
  <c r="AM244" i="2"/>
  <c r="AN244" i="2"/>
  <c r="AO244" i="2"/>
  <c r="AP244" i="2"/>
  <c r="AQ244" i="2"/>
  <c r="AR244" i="2"/>
  <c r="AS244" i="2"/>
  <c r="AT244" i="2"/>
  <c r="AU244" i="2"/>
  <c r="AV244" i="2"/>
  <c r="AW244" i="2"/>
  <c r="AX244" i="2"/>
  <c r="AY244" i="2"/>
  <c r="AZ244" i="2"/>
  <c r="BA244" i="2"/>
  <c r="BB244" i="2"/>
  <c r="BC244" i="2"/>
  <c r="BD244" i="2"/>
  <c r="BE244" i="2"/>
  <c r="BF244" i="2"/>
  <c r="BG244" i="2"/>
  <c r="BH244" i="2"/>
  <c r="BI244" i="2"/>
  <c r="BJ244" i="2"/>
  <c r="BK244" i="2"/>
  <c r="BL244" i="2"/>
  <c r="BM244" i="2"/>
  <c r="BN244" i="2"/>
  <c r="BO244" i="2"/>
  <c r="BP244" i="2"/>
  <c r="BQ244" i="2"/>
  <c r="B247" i="2"/>
  <c r="E247" i="2"/>
  <c r="AM247" i="2"/>
  <c r="C250" i="2"/>
  <c r="AM250" i="2"/>
  <c r="AN250" i="2"/>
  <c r="AO250" i="2"/>
  <c r="AP250" i="2"/>
  <c r="AQ250" i="2"/>
  <c r="AR250" i="2"/>
  <c r="AS250" i="2"/>
  <c r="AT250" i="2"/>
  <c r="AU250" i="2"/>
  <c r="AV250" i="2"/>
  <c r="AW250" i="2"/>
  <c r="AX250" i="2"/>
  <c r="AY250" i="2"/>
  <c r="AZ250" i="2"/>
  <c r="BA250" i="2"/>
  <c r="BB250" i="2"/>
  <c r="BC250" i="2"/>
  <c r="BD250" i="2"/>
  <c r="BE250" i="2"/>
  <c r="BF250" i="2"/>
  <c r="BG250" i="2"/>
  <c r="BH250" i="2"/>
  <c r="BI250" i="2"/>
  <c r="BJ250" i="2"/>
  <c r="BK250" i="2"/>
  <c r="BL250" i="2"/>
  <c r="BM250" i="2"/>
  <c r="BN250" i="2"/>
  <c r="BO250" i="2"/>
  <c r="BP250" i="2"/>
  <c r="BQ250" i="2"/>
  <c r="C253" i="2"/>
  <c r="AN253" i="2"/>
  <c r="AO253" i="2"/>
  <c r="AP253" i="2"/>
  <c r="AQ253" i="2"/>
  <c r="AR253" i="2"/>
  <c r="AS253" i="2"/>
  <c r="AT253" i="2"/>
  <c r="AU253" i="2"/>
  <c r="AV253" i="2"/>
  <c r="AW253" i="2"/>
  <c r="AX253" i="2"/>
  <c r="AY253" i="2"/>
  <c r="AZ253" i="2"/>
  <c r="BA253" i="2"/>
  <c r="BB253" i="2"/>
  <c r="BC253" i="2"/>
  <c r="BD253" i="2"/>
  <c r="BE253" i="2"/>
  <c r="BF253" i="2"/>
  <c r="BG253" i="2"/>
  <c r="BH253" i="2"/>
  <c r="BI253" i="2"/>
  <c r="BJ253" i="2"/>
  <c r="BK253" i="2"/>
  <c r="BL253" i="2"/>
  <c r="BM253" i="2"/>
  <c r="BN253" i="2"/>
  <c r="BO253" i="2"/>
  <c r="BP253" i="2"/>
  <c r="BQ253" i="2"/>
  <c r="C256" i="2"/>
  <c r="AN256" i="2"/>
  <c r="AO256" i="2"/>
  <c r="AP256" i="2"/>
  <c r="AQ256" i="2"/>
  <c r="AR256" i="2"/>
  <c r="AS256" i="2"/>
  <c r="AT256" i="2"/>
  <c r="AU256" i="2"/>
  <c r="AV256" i="2"/>
  <c r="AW256" i="2"/>
  <c r="AX256" i="2"/>
  <c r="AY256" i="2"/>
  <c r="AZ256" i="2"/>
  <c r="BA256" i="2"/>
  <c r="BB256" i="2"/>
  <c r="BC256" i="2"/>
  <c r="BD256" i="2"/>
  <c r="BE256" i="2"/>
  <c r="BF256" i="2"/>
  <c r="BG256" i="2"/>
  <c r="BH256" i="2"/>
  <c r="BI256" i="2"/>
  <c r="BJ256" i="2"/>
  <c r="BK256" i="2"/>
  <c r="BL256" i="2"/>
  <c r="BM256" i="2"/>
  <c r="BN256" i="2"/>
  <c r="BO256" i="2"/>
  <c r="BP256" i="2"/>
  <c r="BQ256" i="2"/>
  <c r="C259" i="2"/>
  <c r="AM259" i="2"/>
  <c r="AN259" i="2"/>
  <c r="AO259" i="2"/>
  <c r="AP259" i="2"/>
  <c r="AQ259" i="2"/>
  <c r="AR259" i="2"/>
  <c r="AS259" i="2"/>
  <c r="AT259" i="2"/>
  <c r="AU259" i="2"/>
  <c r="AV259" i="2"/>
  <c r="AW259" i="2"/>
  <c r="AX259" i="2"/>
  <c r="AY259" i="2"/>
  <c r="AZ259" i="2"/>
  <c r="BA259" i="2"/>
  <c r="BB259" i="2"/>
  <c r="BC259" i="2"/>
  <c r="BD259" i="2"/>
  <c r="BE259" i="2"/>
  <c r="BF259" i="2"/>
  <c r="BG259" i="2"/>
  <c r="BH259" i="2"/>
  <c r="BI259" i="2"/>
  <c r="BJ259" i="2"/>
  <c r="BK259" i="2"/>
  <c r="BL259" i="2"/>
  <c r="BM259" i="2"/>
  <c r="BN259" i="2"/>
  <c r="BO259" i="2"/>
  <c r="BP259" i="2"/>
  <c r="BQ259" i="2"/>
  <c r="C262" i="2"/>
  <c r="AN262" i="2"/>
  <c r="AO262" i="2"/>
  <c r="AP262" i="2"/>
  <c r="AQ262" i="2"/>
  <c r="AR262" i="2"/>
  <c r="AS262" i="2"/>
  <c r="AT262" i="2"/>
  <c r="AU262" i="2"/>
  <c r="AV262" i="2"/>
  <c r="AW262" i="2"/>
  <c r="AX262" i="2"/>
  <c r="AY262" i="2"/>
  <c r="AZ262" i="2"/>
  <c r="BA262" i="2"/>
  <c r="BB262" i="2"/>
  <c r="BC262" i="2"/>
  <c r="BD262" i="2"/>
  <c r="BE262" i="2"/>
  <c r="BF262" i="2"/>
  <c r="BG262" i="2"/>
  <c r="BH262" i="2"/>
  <c r="BI262" i="2"/>
  <c r="BJ262" i="2"/>
  <c r="BK262" i="2"/>
  <c r="BL262" i="2"/>
  <c r="BM262" i="2"/>
  <c r="BN262" i="2"/>
  <c r="BO262" i="2"/>
  <c r="BP262" i="2"/>
  <c r="BQ262" i="2"/>
  <c r="C265" i="2"/>
  <c r="AN265" i="2"/>
  <c r="AO265" i="2"/>
  <c r="AP265" i="2"/>
  <c r="AQ265" i="2"/>
  <c r="AR265" i="2"/>
  <c r="AS265" i="2"/>
  <c r="AT265" i="2"/>
  <c r="AU265" i="2"/>
  <c r="AV265" i="2"/>
  <c r="AW265" i="2"/>
  <c r="AX265" i="2"/>
  <c r="AY265" i="2"/>
  <c r="AZ265" i="2"/>
  <c r="BA265" i="2"/>
  <c r="BB265" i="2"/>
  <c r="BC265" i="2"/>
  <c r="BD265" i="2"/>
  <c r="BE265" i="2"/>
  <c r="BF265" i="2"/>
  <c r="BG265" i="2"/>
  <c r="BH265" i="2"/>
  <c r="BI265" i="2"/>
  <c r="BJ265" i="2"/>
  <c r="BK265" i="2"/>
  <c r="BL265" i="2"/>
  <c r="BM265" i="2"/>
  <c r="BN265" i="2"/>
  <c r="BO265" i="2"/>
  <c r="BP265" i="2"/>
  <c r="BQ265" i="2"/>
  <c r="B268" i="2"/>
  <c r="E268" i="2"/>
  <c r="AM268" i="2"/>
  <c r="C271" i="2"/>
  <c r="AM271" i="2"/>
  <c r="AN271" i="2"/>
  <c r="AO271" i="2"/>
  <c r="AP271" i="2"/>
  <c r="AQ271" i="2"/>
  <c r="AR271" i="2"/>
  <c r="AS271" i="2"/>
  <c r="AT271" i="2"/>
  <c r="AU271" i="2"/>
  <c r="AV271" i="2"/>
  <c r="AW271" i="2"/>
  <c r="AX271" i="2"/>
  <c r="AY271" i="2"/>
  <c r="AZ271" i="2"/>
  <c r="BA271" i="2"/>
  <c r="BB271" i="2"/>
  <c r="BC271" i="2"/>
  <c r="BD271" i="2"/>
  <c r="BE271" i="2"/>
  <c r="BF271" i="2"/>
  <c r="BG271" i="2"/>
  <c r="BH271" i="2"/>
  <c r="BI271" i="2"/>
  <c r="BJ271" i="2"/>
  <c r="BK271" i="2"/>
  <c r="BL271" i="2"/>
  <c r="BM271" i="2"/>
  <c r="BN271" i="2"/>
  <c r="BO271" i="2"/>
  <c r="BP271" i="2"/>
  <c r="BQ271" i="2"/>
  <c r="C274" i="2"/>
  <c r="AN274" i="2"/>
  <c r="AO274" i="2"/>
  <c r="AP274" i="2"/>
  <c r="AQ274" i="2"/>
  <c r="AR274" i="2"/>
  <c r="AS274" i="2"/>
  <c r="AT274" i="2"/>
  <c r="AU274" i="2"/>
  <c r="AV274" i="2"/>
  <c r="AW274" i="2"/>
  <c r="AX274" i="2"/>
  <c r="AY274" i="2"/>
  <c r="AZ274" i="2"/>
  <c r="BA274" i="2"/>
  <c r="BB274" i="2"/>
  <c r="BC274" i="2"/>
  <c r="BD274" i="2"/>
  <c r="BE274" i="2"/>
  <c r="BF274" i="2"/>
  <c r="BG274" i="2"/>
  <c r="BH274" i="2"/>
  <c r="BI274" i="2"/>
  <c r="BJ274" i="2"/>
  <c r="BK274" i="2"/>
  <c r="BL274" i="2"/>
  <c r="BM274" i="2"/>
  <c r="BN274" i="2"/>
  <c r="BO274" i="2"/>
  <c r="BP274" i="2"/>
  <c r="BQ274" i="2"/>
  <c r="C277" i="2"/>
  <c r="AN277" i="2"/>
  <c r="AO277" i="2"/>
  <c r="AP277" i="2"/>
  <c r="AQ277" i="2"/>
  <c r="AR277" i="2"/>
  <c r="AS277" i="2"/>
  <c r="AT277" i="2"/>
  <c r="AU277" i="2"/>
  <c r="AV277" i="2"/>
  <c r="AW277" i="2"/>
  <c r="AX277" i="2"/>
  <c r="AY277" i="2"/>
  <c r="AZ277" i="2"/>
  <c r="BA277" i="2"/>
  <c r="BB277" i="2"/>
  <c r="BC277" i="2"/>
  <c r="BD277" i="2"/>
  <c r="BE277" i="2"/>
  <c r="BF277" i="2"/>
  <c r="BG277" i="2"/>
  <c r="BH277" i="2"/>
  <c r="BI277" i="2"/>
  <c r="BJ277" i="2"/>
  <c r="BK277" i="2"/>
  <c r="BL277" i="2"/>
  <c r="BM277" i="2"/>
  <c r="BN277" i="2"/>
  <c r="BO277" i="2"/>
  <c r="BP277" i="2"/>
  <c r="BQ277" i="2"/>
  <c r="C280" i="2"/>
  <c r="AM280" i="2"/>
  <c r="AN280" i="2"/>
  <c r="AO280" i="2"/>
  <c r="AP280" i="2"/>
  <c r="AQ280" i="2"/>
  <c r="AR280" i="2"/>
  <c r="AS280" i="2"/>
  <c r="AT280" i="2"/>
  <c r="AU280" i="2"/>
  <c r="AV280" i="2"/>
  <c r="AW280" i="2"/>
  <c r="AX280" i="2"/>
  <c r="AY280" i="2"/>
  <c r="AZ280" i="2"/>
  <c r="BA280" i="2"/>
  <c r="BB280" i="2"/>
  <c r="BC280" i="2"/>
  <c r="BD280" i="2"/>
  <c r="BE280" i="2"/>
  <c r="BF280" i="2"/>
  <c r="BG280" i="2"/>
  <c r="BH280" i="2"/>
  <c r="BI280" i="2"/>
  <c r="BJ280" i="2"/>
  <c r="BK280" i="2"/>
  <c r="BL280" i="2"/>
  <c r="BM280" i="2"/>
  <c r="BN280" i="2"/>
  <c r="BO280" i="2"/>
  <c r="BP280" i="2"/>
  <c r="BQ280" i="2"/>
  <c r="C283" i="2"/>
  <c r="AN283" i="2"/>
  <c r="AO283" i="2"/>
  <c r="AP283" i="2"/>
  <c r="AQ283" i="2"/>
  <c r="AR283" i="2"/>
  <c r="AS283" i="2"/>
  <c r="AT283" i="2"/>
  <c r="AU283" i="2"/>
  <c r="AV283" i="2"/>
  <c r="AW283" i="2"/>
  <c r="AX283" i="2"/>
  <c r="AY283" i="2"/>
  <c r="AZ283" i="2"/>
  <c r="BA283" i="2"/>
  <c r="BB283" i="2"/>
  <c r="BC283" i="2"/>
  <c r="BD283" i="2"/>
  <c r="BE283" i="2"/>
  <c r="BF283" i="2"/>
  <c r="BG283" i="2"/>
  <c r="BH283" i="2"/>
  <c r="BI283" i="2"/>
  <c r="BJ283" i="2"/>
  <c r="BK283" i="2"/>
  <c r="BL283" i="2"/>
  <c r="BM283" i="2"/>
  <c r="BN283" i="2"/>
  <c r="BO283" i="2"/>
  <c r="BP283" i="2"/>
  <c r="BQ283" i="2"/>
  <c r="C286" i="2"/>
  <c r="AN286" i="2"/>
  <c r="AO286" i="2"/>
  <c r="AP286" i="2"/>
  <c r="AQ286" i="2"/>
  <c r="AR286" i="2"/>
  <c r="AS286" i="2"/>
  <c r="AT286" i="2"/>
  <c r="AU286" i="2"/>
  <c r="AV286" i="2"/>
  <c r="AW286" i="2"/>
  <c r="AX286" i="2"/>
  <c r="AY286" i="2"/>
  <c r="AZ286" i="2"/>
  <c r="BA286" i="2"/>
  <c r="BB286" i="2"/>
  <c r="BC286" i="2"/>
  <c r="BD286" i="2"/>
  <c r="BE286" i="2"/>
  <c r="BF286" i="2"/>
  <c r="BG286" i="2"/>
  <c r="BH286" i="2"/>
  <c r="BI286" i="2"/>
  <c r="BJ286" i="2"/>
  <c r="BK286" i="2"/>
  <c r="BL286" i="2"/>
  <c r="BM286" i="2"/>
  <c r="BN286" i="2"/>
  <c r="BO286" i="2"/>
  <c r="BP286" i="2"/>
  <c r="BQ286" i="2"/>
  <c r="C289" i="2"/>
  <c r="AM289" i="2"/>
  <c r="AN289" i="2"/>
  <c r="AO289" i="2"/>
  <c r="AP289" i="2"/>
  <c r="AQ289" i="2"/>
  <c r="AR289" i="2"/>
  <c r="AS289" i="2"/>
  <c r="AT289" i="2"/>
  <c r="AU289" i="2"/>
  <c r="AV289" i="2"/>
  <c r="AW289" i="2"/>
  <c r="AX289" i="2"/>
  <c r="AY289" i="2"/>
  <c r="AZ289" i="2"/>
  <c r="BA289" i="2"/>
  <c r="BB289" i="2"/>
  <c r="BC289" i="2"/>
  <c r="BD289" i="2"/>
  <c r="BE289" i="2"/>
  <c r="BF289" i="2"/>
  <c r="BG289" i="2"/>
  <c r="BH289" i="2"/>
  <c r="BI289" i="2"/>
  <c r="BJ289" i="2"/>
  <c r="BK289" i="2"/>
  <c r="BL289" i="2"/>
  <c r="BM289" i="2"/>
  <c r="BN289" i="2"/>
  <c r="BO289" i="2"/>
  <c r="BP289" i="2"/>
  <c r="BQ289" i="2"/>
  <c r="C292" i="2"/>
  <c r="AM292" i="2"/>
  <c r="AN292" i="2"/>
  <c r="AO292" i="2"/>
  <c r="AP292" i="2"/>
  <c r="AQ292" i="2"/>
  <c r="AR292" i="2"/>
  <c r="AS292" i="2"/>
  <c r="AT292" i="2"/>
  <c r="AU292" i="2"/>
  <c r="AV292" i="2"/>
  <c r="AW292" i="2"/>
  <c r="AX292" i="2"/>
  <c r="AY292" i="2"/>
  <c r="AZ292" i="2"/>
  <c r="BA292" i="2"/>
  <c r="BB292" i="2"/>
  <c r="BC292" i="2"/>
  <c r="BD292" i="2"/>
  <c r="BE292" i="2"/>
  <c r="BF292" i="2"/>
  <c r="BG292" i="2"/>
  <c r="BH292" i="2"/>
  <c r="BI292" i="2"/>
  <c r="BJ292" i="2"/>
  <c r="BK292" i="2"/>
  <c r="BL292" i="2"/>
  <c r="BM292" i="2"/>
  <c r="BN292" i="2"/>
  <c r="BO292" i="2"/>
  <c r="BP292" i="2"/>
  <c r="BQ292" i="2"/>
  <c r="C295" i="2"/>
  <c r="AM295" i="2"/>
  <c r="AN295" i="2"/>
  <c r="AO295" i="2"/>
  <c r="AP295" i="2"/>
  <c r="AQ295" i="2"/>
  <c r="AR295" i="2"/>
  <c r="AS295" i="2"/>
  <c r="AT295" i="2"/>
  <c r="AU295" i="2"/>
  <c r="AV295" i="2"/>
  <c r="AW295" i="2"/>
  <c r="AX295" i="2"/>
  <c r="AY295" i="2"/>
  <c r="AZ295" i="2"/>
  <c r="BA295" i="2"/>
  <c r="BB295" i="2"/>
  <c r="BC295" i="2"/>
  <c r="BD295" i="2"/>
  <c r="BE295" i="2"/>
  <c r="BF295" i="2"/>
  <c r="BG295" i="2"/>
  <c r="BH295" i="2"/>
  <c r="BI295" i="2"/>
  <c r="BJ295" i="2"/>
  <c r="BK295" i="2"/>
  <c r="BL295" i="2"/>
  <c r="BM295" i="2"/>
  <c r="BN295" i="2"/>
  <c r="BO295" i="2"/>
  <c r="BP295" i="2"/>
  <c r="BQ295" i="2"/>
  <c r="E299" i="2"/>
  <c r="AM299" i="2"/>
  <c r="AN299" i="2" s="1"/>
  <c r="B300" i="2"/>
  <c r="E300" i="2"/>
  <c r="AM300" i="2"/>
  <c r="C303" i="2"/>
  <c r="AM303" i="2"/>
  <c r="AN303" i="2"/>
  <c r="AO303" i="2"/>
  <c r="AP303" i="2"/>
  <c r="AQ303" i="2"/>
  <c r="AR303" i="2"/>
  <c r="AS303" i="2"/>
  <c r="AT303" i="2"/>
  <c r="AU303" i="2"/>
  <c r="AV303" i="2"/>
  <c r="AW303" i="2"/>
  <c r="AX303" i="2"/>
  <c r="AY303" i="2"/>
  <c r="AZ303" i="2"/>
  <c r="BA303" i="2"/>
  <c r="BB303" i="2"/>
  <c r="BC303" i="2"/>
  <c r="BD303" i="2"/>
  <c r="BE303" i="2"/>
  <c r="BF303" i="2"/>
  <c r="BG303" i="2"/>
  <c r="BH303" i="2"/>
  <c r="BI303" i="2"/>
  <c r="BJ303" i="2"/>
  <c r="BK303" i="2"/>
  <c r="BL303" i="2"/>
  <c r="BM303" i="2"/>
  <c r="BN303" i="2"/>
  <c r="BO303" i="2"/>
  <c r="BP303" i="2"/>
  <c r="BQ303" i="2"/>
  <c r="C306" i="2"/>
  <c r="AN306" i="2"/>
  <c r="AO306" i="2"/>
  <c r="AP306" i="2"/>
  <c r="AQ306" i="2"/>
  <c r="AR306" i="2"/>
  <c r="AS306" i="2"/>
  <c r="AT306" i="2"/>
  <c r="AU306" i="2"/>
  <c r="AV306" i="2"/>
  <c r="AW306" i="2"/>
  <c r="AX306" i="2"/>
  <c r="AY306" i="2"/>
  <c r="AZ306" i="2"/>
  <c r="BA306" i="2"/>
  <c r="BB306" i="2"/>
  <c r="BC306" i="2"/>
  <c r="BD306" i="2"/>
  <c r="BE306" i="2"/>
  <c r="BF306" i="2"/>
  <c r="BG306" i="2"/>
  <c r="BH306" i="2"/>
  <c r="BI306" i="2"/>
  <c r="BJ306" i="2"/>
  <c r="BK306" i="2"/>
  <c r="BL306" i="2"/>
  <c r="BM306" i="2"/>
  <c r="BN306" i="2"/>
  <c r="BO306" i="2"/>
  <c r="BP306" i="2"/>
  <c r="BQ306" i="2"/>
  <c r="C309" i="2"/>
  <c r="AN309" i="2"/>
  <c r="AO309" i="2"/>
  <c r="AP309" i="2"/>
  <c r="AQ309" i="2"/>
  <c r="AR309" i="2"/>
  <c r="AS309" i="2"/>
  <c r="AT309" i="2"/>
  <c r="AU309" i="2"/>
  <c r="AV309" i="2"/>
  <c r="AW309" i="2"/>
  <c r="AX309" i="2"/>
  <c r="AY309" i="2"/>
  <c r="AZ309" i="2"/>
  <c r="BA309" i="2"/>
  <c r="BB309" i="2"/>
  <c r="BC309" i="2"/>
  <c r="BD309" i="2"/>
  <c r="BE309" i="2"/>
  <c r="BF309" i="2"/>
  <c r="BG309" i="2"/>
  <c r="BH309" i="2"/>
  <c r="BI309" i="2"/>
  <c r="BJ309" i="2"/>
  <c r="BK309" i="2"/>
  <c r="BL309" i="2"/>
  <c r="BM309" i="2"/>
  <c r="BN309" i="2"/>
  <c r="BO309" i="2"/>
  <c r="BP309" i="2"/>
  <c r="BQ309" i="2"/>
  <c r="C312" i="2"/>
  <c r="AM312" i="2"/>
  <c r="AN312" i="2"/>
  <c r="AO312" i="2"/>
  <c r="AP312" i="2"/>
  <c r="AQ312" i="2"/>
  <c r="AR312" i="2"/>
  <c r="AS312" i="2"/>
  <c r="AT312" i="2"/>
  <c r="AU312" i="2"/>
  <c r="AV312" i="2"/>
  <c r="AW312" i="2"/>
  <c r="AX312" i="2"/>
  <c r="AY312" i="2"/>
  <c r="AZ312" i="2"/>
  <c r="BA312" i="2"/>
  <c r="BB312" i="2"/>
  <c r="BC312" i="2"/>
  <c r="BD312" i="2"/>
  <c r="BE312" i="2"/>
  <c r="BF312" i="2"/>
  <c r="BG312" i="2"/>
  <c r="BH312" i="2"/>
  <c r="BI312" i="2"/>
  <c r="BJ312" i="2"/>
  <c r="BK312" i="2"/>
  <c r="BL312" i="2"/>
  <c r="BM312" i="2"/>
  <c r="BN312" i="2"/>
  <c r="BO312" i="2"/>
  <c r="BP312" i="2"/>
  <c r="BQ312" i="2"/>
  <c r="C315" i="2"/>
  <c r="AN315" i="2"/>
  <c r="AO315" i="2"/>
  <c r="AP315" i="2"/>
  <c r="AQ315" i="2"/>
  <c r="AR315" i="2"/>
  <c r="AS315" i="2"/>
  <c r="AT315" i="2"/>
  <c r="AU315" i="2"/>
  <c r="AV315" i="2"/>
  <c r="AW315" i="2"/>
  <c r="AX315" i="2"/>
  <c r="AY315" i="2"/>
  <c r="AZ315" i="2"/>
  <c r="BA315" i="2"/>
  <c r="BB315" i="2"/>
  <c r="BC315" i="2"/>
  <c r="BD315" i="2"/>
  <c r="BE315" i="2"/>
  <c r="BF315" i="2"/>
  <c r="BG315" i="2"/>
  <c r="BH315" i="2"/>
  <c r="BI315" i="2"/>
  <c r="BJ315" i="2"/>
  <c r="BK315" i="2"/>
  <c r="BL315" i="2"/>
  <c r="BM315" i="2"/>
  <c r="BN315" i="2"/>
  <c r="BO315" i="2"/>
  <c r="BP315" i="2"/>
  <c r="BQ315" i="2"/>
  <c r="C318" i="2"/>
  <c r="AN318" i="2"/>
  <c r="AO318" i="2"/>
  <c r="AP318" i="2"/>
  <c r="AQ318" i="2"/>
  <c r="AR318" i="2"/>
  <c r="AS318" i="2"/>
  <c r="AT318" i="2"/>
  <c r="AU318" i="2"/>
  <c r="AV318" i="2"/>
  <c r="AW318" i="2"/>
  <c r="AX318" i="2"/>
  <c r="AY318" i="2"/>
  <c r="AZ318" i="2"/>
  <c r="BA318" i="2"/>
  <c r="BB318" i="2"/>
  <c r="BC318" i="2"/>
  <c r="BD318" i="2"/>
  <c r="BE318" i="2"/>
  <c r="BF318" i="2"/>
  <c r="BG318" i="2"/>
  <c r="BH318" i="2"/>
  <c r="BI318" i="2"/>
  <c r="BJ318" i="2"/>
  <c r="BK318" i="2"/>
  <c r="BL318" i="2"/>
  <c r="BM318" i="2"/>
  <c r="BN318" i="2"/>
  <c r="BO318" i="2"/>
  <c r="BP318" i="2"/>
  <c r="BQ318" i="2"/>
  <c r="C321" i="2"/>
  <c r="AM321" i="2"/>
  <c r="AN321" i="2"/>
  <c r="AO321" i="2"/>
  <c r="AP321" i="2"/>
  <c r="AQ321" i="2"/>
  <c r="AR321" i="2"/>
  <c r="AS321" i="2"/>
  <c r="AT321" i="2"/>
  <c r="AU321" i="2"/>
  <c r="AV321" i="2"/>
  <c r="AW321" i="2"/>
  <c r="AX321" i="2"/>
  <c r="AY321" i="2"/>
  <c r="AZ321" i="2"/>
  <c r="BA321" i="2"/>
  <c r="BB321" i="2"/>
  <c r="BC321" i="2"/>
  <c r="BD321" i="2"/>
  <c r="BE321" i="2"/>
  <c r="BF321" i="2"/>
  <c r="BG321" i="2"/>
  <c r="BH321" i="2"/>
  <c r="BI321" i="2"/>
  <c r="BJ321" i="2"/>
  <c r="BK321" i="2"/>
  <c r="BL321" i="2"/>
  <c r="BM321" i="2"/>
  <c r="BN321" i="2"/>
  <c r="BO321" i="2"/>
  <c r="BP321" i="2"/>
  <c r="BQ321" i="2"/>
  <c r="C324" i="2"/>
  <c r="AM324" i="2"/>
  <c r="AN324" i="2"/>
  <c r="AO324" i="2"/>
  <c r="AP324" i="2"/>
  <c r="AQ324" i="2"/>
  <c r="AR324" i="2"/>
  <c r="AS324" i="2"/>
  <c r="AT324" i="2"/>
  <c r="AU324" i="2"/>
  <c r="AV324" i="2"/>
  <c r="AW324" i="2"/>
  <c r="AX324" i="2"/>
  <c r="AY324" i="2"/>
  <c r="AZ324" i="2"/>
  <c r="BA324" i="2"/>
  <c r="BB324" i="2"/>
  <c r="BC324" i="2"/>
  <c r="BD324" i="2"/>
  <c r="BE324" i="2"/>
  <c r="BF324" i="2"/>
  <c r="BG324" i="2"/>
  <c r="BH324" i="2"/>
  <c r="BI324" i="2"/>
  <c r="BJ324" i="2"/>
  <c r="BK324" i="2"/>
  <c r="BL324" i="2"/>
  <c r="BM324" i="2"/>
  <c r="BN324" i="2"/>
  <c r="BO324" i="2"/>
  <c r="BP324" i="2"/>
  <c r="BQ324" i="2"/>
  <c r="C327" i="2"/>
  <c r="AM327" i="2"/>
  <c r="AN327" i="2"/>
  <c r="AO327" i="2"/>
  <c r="AP327" i="2"/>
  <c r="AQ327" i="2"/>
  <c r="AR327" i="2"/>
  <c r="AS327" i="2"/>
  <c r="AT327" i="2"/>
  <c r="AU327" i="2"/>
  <c r="AV327" i="2"/>
  <c r="AW327" i="2"/>
  <c r="AX327" i="2"/>
  <c r="AY327" i="2"/>
  <c r="AZ327" i="2"/>
  <c r="BA327" i="2"/>
  <c r="BB327" i="2"/>
  <c r="BC327" i="2"/>
  <c r="BD327" i="2"/>
  <c r="BE327" i="2"/>
  <c r="BF327" i="2"/>
  <c r="BG327" i="2"/>
  <c r="BH327" i="2"/>
  <c r="BI327" i="2"/>
  <c r="BJ327" i="2"/>
  <c r="BK327" i="2"/>
  <c r="BL327" i="2"/>
  <c r="BM327" i="2"/>
  <c r="BN327" i="2"/>
  <c r="BO327" i="2"/>
  <c r="BP327" i="2"/>
  <c r="BQ327" i="2"/>
  <c r="B330" i="2"/>
  <c r="E330" i="2"/>
  <c r="AM330" i="2"/>
  <c r="C333" i="2"/>
  <c r="AM333" i="2"/>
  <c r="AN333" i="2"/>
  <c r="AO333" i="2"/>
  <c r="AP333" i="2"/>
  <c r="AQ333" i="2"/>
  <c r="AR333" i="2"/>
  <c r="AS333" i="2"/>
  <c r="AT333" i="2"/>
  <c r="AU333" i="2"/>
  <c r="AV333" i="2"/>
  <c r="AW333" i="2"/>
  <c r="AX333" i="2"/>
  <c r="AY333" i="2"/>
  <c r="AZ333" i="2"/>
  <c r="BA333" i="2"/>
  <c r="BB333" i="2"/>
  <c r="BC333" i="2"/>
  <c r="BD333" i="2"/>
  <c r="BE333" i="2"/>
  <c r="BF333" i="2"/>
  <c r="BG333" i="2"/>
  <c r="BH333" i="2"/>
  <c r="BI333" i="2"/>
  <c r="BJ333" i="2"/>
  <c r="BK333" i="2"/>
  <c r="BL333" i="2"/>
  <c r="BM333" i="2"/>
  <c r="BN333" i="2"/>
  <c r="BO333" i="2"/>
  <c r="BP333" i="2"/>
  <c r="BQ333" i="2"/>
  <c r="C336" i="2"/>
  <c r="AN336" i="2"/>
  <c r="AO336" i="2"/>
  <c r="AP336" i="2"/>
  <c r="AQ336" i="2"/>
  <c r="AR336" i="2"/>
  <c r="AS336" i="2"/>
  <c r="AT336" i="2"/>
  <c r="AU336" i="2"/>
  <c r="AV336" i="2"/>
  <c r="AW336" i="2"/>
  <c r="AX336" i="2"/>
  <c r="AY336" i="2"/>
  <c r="AZ336" i="2"/>
  <c r="BA336" i="2"/>
  <c r="BB336" i="2"/>
  <c r="BC336" i="2"/>
  <c r="BD336" i="2"/>
  <c r="BE336" i="2"/>
  <c r="BF336" i="2"/>
  <c r="BG336" i="2"/>
  <c r="BH336" i="2"/>
  <c r="BI336" i="2"/>
  <c r="BJ336" i="2"/>
  <c r="BK336" i="2"/>
  <c r="BL336" i="2"/>
  <c r="BM336" i="2"/>
  <c r="BN336" i="2"/>
  <c r="BO336" i="2"/>
  <c r="BP336" i="2"/>
  <c r="BQ336" i="2"/>
  <c r="C339" i="2"/>
  <c r="AN339" i="2"/>
  <c r="AO339" i="2"/>
  <c r="AP339" i="2"/>
  <c r="AQ339" i="2"/>
  <c r="AR339" i="2"/>
  <c r="AS339" i="2"/>
  <c r="AT339" i="2"/>
  <c r="AU339" i="2"/>
  <c r="AV339" i="2"/>
  <c r="AW339" i="2"/>
  <c r="AX339" i="2"/>
  <c r="AY339" i="2"/>
  <c r="AZ339" i="2"/>
  <c r="BA339" i="2"/>
  <c r="BB339" i="2"/>
  <c r="BC339" i="2"/>
  <c r="BD339" i="2"/>
  <c r="BE339" i="2"/>
  <c r="BF339" i="2"/>
  <c r="BG339" i="2"/>
  <c r="BH339" i="2"/>
  <c r="BI339" i="2"/>
  <c r="BJ339" i="2"/>
  <c r="BK339" i="2"/>
  <c r="BL339" i="2"/>
  <c r="BM339" i="2"/>
  <c r="BN339" i="2"/>
  <c r="BO339" i="2"/>
  <c r="BP339" i="2"/>
  <c r="BQ339" i="2"/>
  <c r="C342" i="2"/>
  <c r="AM342" i="2"/>
  <c r="AN342" i="2"/>
  <c r="AO342" i="2"/>
  <c r="AP342" i="2"/>
  <c r="AQ342" i="2"/>
  <c r="AR342" i="2"/>
  <c r="AS342" i="2"/>
  <c r="AT342" i="2"/>
  <c r="AU342" i="2"/>
  <c r="AV342" i="2"/>
  <c r="AW342" i="2"/>
  <c r="AX342" i="2"/>
  <c r="AY342" i="2"/>
  <c r="AZ342" i="2"/>
  <c r="BA342" i="2"/>
  <c r="BB342" i="2"/>
  <c r="BC342" i="2"/>
  <c r="BD342" i="2"/>
  <c r="BE342" i="2"/>
  <c r="BF342" i="2"/>
  <c r="BG342" i="2"/>
  <c r="BH342" i="2"/>
  <c r="BI342" i="2"/>
  <c r="BJ342" i="2"/>
  <c r="BK342" i="2"/>
  <c r="BL342" i="2"/>
  <c r="BM342" i="2"/>
  <c r="BN342" i="2"/>
  <c r="BO342" i="2"/>
  <c r="BP342" i="2"/>
  <c r="BQ342" i="2"/>
  <c r="C345" i="2"/>
  <c r="AN345" i="2"/>
  <c r="AO345" i="2"/>
  <c r="AP345" i="2"/>
  <c r="AQ345" i="2"/>
  <c r="AR345" i="2"/>
  <c r="AS345" i="2"/>
  <c r="AT345" i="2"/>
  <c r="AU345" i="2"/>
  <c r="AV345" i="2"/>
  <c r="AW345" i="2"/>
  <c r="AX345" i="2"/>
  <c r="AY345" i="2"/>
  <c r="AZ345" i="2"/>
  <c r="BA345" i="2"/>
  <c r="BB345" i="2"/>
  <c r="BC345" i="2"/>
  <c r="BD345" i="2"/>
  <c r="BE345" i="2"/>
  <c r="BF345" i="2"/>
  <c r="BG345" i="2"/>
  <c r="BH345" i="2"/>
  <c r="BI345" i="2"/>
  <c r="BJ345" i="2"/>
  <c r="BK345" i="2"/>
  <c r="BL345" i="2"/>
  <c r="BM345" i="2"/>
  <c r="BN345" i="2"/>
  <c r="BO345" i="2"/>
  <c r="BP345" i="2"/>
  <c r="BQ345" i="2"/>
  <c r="C348" i="2"/>
  <c r="AN348" i="2"/>
  <c r="AO348" i="2"/>
  <c r="AP348" i="2"/>
  <c r="AQ348" i="2"/>
  <c r="AR348" i="2"/>
  <c r="AS348" i="2"/>
  <c r="AT348" i="2"/>
  <c r="AU348" i="2"/>
  <c r="AV348" i="2"/>
  <c r="AW348" i="2"/>
  <c r="AX348" i="2"/>
  <c r="AY348" i="2"/>
  <c r="AZ348" i="2"/>
  <c r="BA348" i="2"/>
  <c r="BB348" i="2"/>
  <c r="BC348" i="2"/>
  <c r="BD348" i="2"/>
  <c r="BE348" i="2"/>
  <c r="BF348" i="2"/>
  <c r="BG348" i="2"/>
  <c r="BH348" i="2"/>
  <c r="BI348" i="2"/>
  <c r="BJ348" i="2"/>
  <c r="BK348" i="2"/>
  <c r="BL348" i="2"/>
  <c r="BM348" i="2"/>
  <c r="BN348" i="2"/>
  <c r="BO348" i="2"/>
  <c r="BP348" i="2"/>
  <c r="BQ348" i="2"/>
  <c r="C351" i="2"/>
  <c r="AM351" i="2"/>
  <c r="AN351" i="2"/>
  <c r="AO351" i="2"/>
  <c r="AP351" i="2"/>
  <c r="AQ351" i="2"/>
  <c r="AR351" i="2"/>
  <c r="AS351" i="2"/>
  <c r="AT351" i="2"/>
  <c r="AU351" i="2"/>
  <c r="AV351" i="2"/>
  <c r="AW351" i="2"/>
  <c r="AX351" i="2"/>
  <c r="AY351" i="2"/>
  <c r="AZ351" i="2"/>
  <c r="BA351" i="2"/>
  <c r="BB351" i="2"/>
  <c r="BC351" i="2"/>
  <c r="BD351" i="2"/>
  <c r="BE351" i="2"/>
  <c r="BF351" i="2"/>
  <c r="BG351" i="2"/>
  <c r="BH351" i="2"/>
  <c r="BI351" i="2"/>
  <c r="BJ351" i="2"/>
  <c r="BK351" i="2"/>
  <c r="BL351" i="2"/>
  <c r="BM351" i="2"/>
  <c r="BN351" i="2"/>
  <c r="BO351" i="2"/>
  <c r="BP351" i="2"/>
  <c r="BQ351" i="2"/>
  <c r="C354" i="2"/>
  <c r="AM354" i="2"/>
  <c r="AN354" i="2"/>
  <c r="AO354" i="2"/>
  <c r="AP354" i="2"/>
  <c r="AQ354" i="2"/>
  <c r="AR354" i="2"/>
  <c r="AS354" i="2"/>
  <c r="AT354" i="2"/>
  <c r="AU354" i="2"/>
  <c r="AV354" i="2"/>
  <c r="AW354" i="2"/>
  <c r="AX354" i="2"/>
  <c r="AY354" i="2"/>
  <c r="AZ354" i="2"/>
  <c r="BA354" i="2"/>
  <c r="BB354" i="2"/>
  <c r="BC354" i="2"/>
  <c r="BD354" i="2"/>
  <c r="BE354" i="2"/>
  <c r="BF354" i="2"/>
  <c r="BG354" i="2"/>
  <c r="BH354" i="2"/>
  <c r="BI354" i="2"/>
  <c r="BJ354" i="2"/>
  <c r="BK354" i="2"/>
  <c r="BL354" i="2"/>
  <c r="BM354" i="2"/>
  <c r="BN354" i="2"/>
  <c r="BO354" i="2"/>
  <c r="BP354" i="2"/>
  <c r="BQ354" i="2"/>
  <c r="C357" i="2"/>
  <c r="AM357" i="2"/>
  <c r="AN357" i="2"/>
  <c r="AO357" i="2"/>
  <c r="AP357" i="2"/>
  <c r="AQ357" i="2"/>
  <c r="AR357" i="2"/>
  <c r="AS357" i="2"/>
  <c r="AT357" i="2"/>
  <c r="AU357" i="2"/>
  <c r="AV357" i="2"/>
  <c r="AW357" i="2"/>
  <c r="AX357" i="2"/>
  <c r="AY357" i="2"/>
  <c r="AZ357" i="2"/>
  <c r="BA357" i="2"/>
  <c r="BB357" i="2"/>
  <c r="BC357" i="2"/>
  <c r="BD357" i="2"/>
  <c r="BE357" i="2"/>
  <c r="BF357" i="2"/>
  <c r="BG357" i="2"/>
  <c r="BH357" i="2"/>
  <c r="BI357" i="2"/>
  <c r="BJ357" i="2"/>
  <c r="BK357" i="2"/>
  <c r="BL357" i="2"/>
  <c r="BM357" i="2"/>
  <c r="BN357" i="2"/>
  <c r="BO357" i="2"/>
  <c r="BP357" i="2"/>
  <c r="BQ357" i="2"/>
  <c r="E361" i="2"/>
  <c r="AM361" i="2"/>
  <c r="AN361" i="2"/>
  <c r="B362" i="2"/>
  <c r="E362" i="2"/>
  <c r="AM362" i="2"/>
  <c r="C365" i="2"/>
  <c r="AM365" i="2"/>
  <c r="AN365" i="2"/>
  <c r="AO365" i="2"/>
  <c r="AP365" i="2"/>
  <c r="AQ365" i="2"/>
  <c r="AR365" i="2"/>
  <c r="AS365" i="2"/>
  <c r="AT365" i="2"/>
  <c r="AU365" i="2"/>
  <c r="AV365" i="2"/>
  <c r="AW365" i="2"/>
  <c r="AX365" i="2"/>
  <c r="AY365" i="2"/>
  <c r="AZ365" i="2"/>
  <c r="BA365" i="2"/>
  <c r="BB365" i="2"/>
  <c r="BC365" i="2"/>
  <c r="BD365" i="2"/>
  <c r="BE365" i="2"/>
  <c r="BF365" i="2"/>
  <c r="BG365" i="2"/>
  <c r="BH365" i="2"/>
  <c r="BI365" i="2"/>
  <c r="BJ365" i="2"/>
  <c r="BK365" i="2"/>
  <c r="BL365" i="2"/>
  <c r="BM365" i="2"/>
  <c r="BN365" i="2"/>
  <c r="BO365" i="2"/>
  <c r="BP365" i="2"/>
  <c r="BQ365" i="2"/>
  <c r="C368" i="2"/>
  <c r="AN368" i="2"/>
  <c r="AO368" i="2"/>
  <c r="AP368" i="2"/>
  <c r="AQ368" i="2"/>
  <c r="AR368" i="2"/>
  <c r="AS368" i="2"/>
  <c r="AT368" i="2"/>
  <c r="AU368" i="2"/>
  <c r="AV368" i="2"/>
  <c r="AW368" i="2"/>
  <c r="AX368" i="2"/>
  <c r="AY368" i="2"/>
  <c r="AZ368" i="2"/>
  <c r="BA368" i="2"/>
  <c r="BB368" i="2"/>
  <c r="BC368" i="2"/>
  <c r="BD368" i="2"/>
  <c r="BE368" i="2"/>
  <c r="BF368" i="2"/>
  <c r="BG368" i="2"/>
  <c r="BH368" i="2"/>
  <c r="BI368" i="2"/>
  <c r="BJ368" i="2"/>
  <c r="BK368" i="2"/>
  <c r="BL368" i="2"/>
  <c r="BM368" i="2"/>
  <c r="BN368" i="2"/>
  <c r="BO368" i="2"/>
  <c r="BP368" i="2"/>
  <c r="BQ368" i="2"/>
  <c r="C371" i="2"/>
  <c r="AN371" i="2"/>
  <c r="AO371" i="2"/>
  <c r="AP371" i="2"/>
  <c r="AQ371" i="2"/>
  <c r="AR371" i="2"/>
  <c r="AS371" i="2"/>
  <c r="AT371" i="2"/>
  <c r="AU371" i="2"/>
  <c r="AV371" i="2"/>
  <c r="AW371" i="2"/>
  <c r="AX371" i="2"/>
  <c r="AY371" i="2"/>
  <c r="AZ371" i="2"/>
  <c r="BA371" i="2"/>
  <c r="BB371" i="2"/>
  <c r="BC371" i="2"/>
  <c r="BD371" i="2"/>
  <c r="BE371" i="2"/>
  <c r="BF371" i="2"/>
  <c r="BG371" i="2"/>
  <c r="BH371" i="2"/>
  <c r="BI371" i="2"/>
  <c r="BJ371" i="2"/>
  <c r="BK371" i="2"/>
  <c r="BL371" i="2"/>
  <c r="BM371" i="2"/>
  <c r="BN371" i="2"/>
  <c r="BO371" i="2"/>
  <c r="BP371" i="2"/>
  <c r="BQ371" i="2"/>
  <c r="C374" i="2"/>
  <c r="AM374" i="2"/>
  <c r="AN374" i="2"/>
  <c r="AO374" i="2"/>
  <c r="AP374" i="2"/>
  <c r="AQ374" i="2"/>
  <c r="AR374" i="2"/>
  <c r="AS374" i="2"/>
  <c r="AT374" i="2"/>
  <c r="AU374" i="2"/>
  <c r="AV374" i="2"/>
  <c r="AW374" i="2"/>
  <c r="AX374" i="2"/>
  <c r="AY374" i="2"/>
  <c r="AZ374" i="2"/>
  <c r="BA374" i="2"/>
  <c r="BB374" i="2"/>
  <c r="BC374" i="2"/>
  <c r="BD374" i="2"/>
  <c r="BE374" i="2"/>
  <c r="BF374" i="2"/>
  <c r="BG374" i="2"/>
  <c r="BH374" i="2"/>
  <c r="BI374" i="2"/>
  <c r="BJ374" i="2"/>
  <c r="BK374" i="2"/>
  <c r="BL374" i="2"/>
  <c r="BM374" i="2"/>
  <c r="BN374" i="2"/>
  <c r="BO374" i="2"/>
  <c r="BP374" i="2"/>
  <c r="BQ374" i="2"/>
  <c r="C377" i="2"/>
  <c r="AN377" i="2"/>
  <c r="AO377" i="2"/>
  <c r="AP377" i="2"/>
  <c r="AQ377" i="2"/>
  <c r="AR377" i="2"/>
  <c r="AS377" i="2"/>
  <c r="AT377" i="2"/>
  <c r="AU377" i="2"/>
  <c r="AV377" i="2"/>
  <c r="AW377" i="2"/>
  <c r="AX377" i="2"/>
  <c r="AY377" i="2"/>
  <c r="AZ377" i="2"/>
  <c r="BA377" i="2"/>
  <c r="BB377" i="2"/>
  <c r="BC377" i="2"/>
  <c r="BD377" i="2"/>
  <c r="BE377" i="2"/>
  <c r="BF377" i="2"/>
  <c r="BG377" i="2"/>
  <c r="BH377" i="2"/>
  <c r="BI377" i="2"/>
  <c r="BJ377" i="2"/>
  <c r="BK377" i="2"/>
  <c r="BL377" i="2"/>
  <c r="BM377" i="2"/>
  <c r="BN377" i="2"/>
  <c r="BO377" i="2"/>
  <c r="BP377" i="2"/>
  <c r="BQ377" i="2"/>
  <c r="C380" i="2"/>
  <c r="AN380" i="2"/>
  <c r="AO380" i="2"/>
  <c r="AP380" i="2"/>
  <c r="AQ380" i="2"/>
  <c r="AR380" i="2"/>
  <c r="AS380" i="2"/>
  <c r="AT380" i="2"/>
  <c r="AU380" i="2"/>
  <c r="AV380" i="2"/>
  <c r="AW380" i="2"/>
  <c r="AX380" i="2"/>
  <c r="AY380" i="2"/>
  <c r="AZ380" i="2"/>
  <c r="BA380" i="2"/>
  <c r="BB380" i="2"/>
  <c r="BC380" i="2"/>
  <c r="BD380" i="2"/>
  <c r="BE380" i="2"/>
  <c r="BF380" i="2"/>
  <c r="BG380" i="2"/>
  <c r="BH380" i="2"/>
  <c r="BI380" i="2"/>
  <c r="BJ380" i="2"/>
  <c r="BK380" i="2"/>
  <c r="BL380" i="2"/>
  <c r="BM380" i="2"/>
  <c r="BN380" i="2"/>
  <c r="BO380" i="2"/>
  <c r="BP380" i="2"/>
  <c r="BQ380" i="2"/>
  <c r="C383" i="2"/>
  <c r="AM383" i="2"/>
  <c r="AN383" i="2"/>
  <c r="AO383" i="2"/>
  <c r="AP383" i="2"/>
  <c r="AQ383" i="2"/>
  <c r="AR383" i="2"/>
  <c r="AS383" i="2"/>
  <c r="AT383" i="2"/>
  <c r="AU383" i="2"/>
  <c r="AV383" i="2"/>
  <c r="AW383" i="2"/>
  <c r="AX383" i="2"/>
  <c r="AY383" i="2"/>
  <c r="AZ383" i="2"/>
  <c r="BA383" i="2"/>
  <c r="BB383" i="2"/>
  <c r="BC383" i="2"/>
  <c r="BD383" i="2"/>
  <c r="BE383" i="2"/>
  <c r="BF383" i="2"/>
  <c r="BG383" i="2"/>
  <c r="BH383" i="2"/>
  <c r="BI383" i="2"/>
  <c r="BJ383" i="2"/>
  <c r="BK383" i="2"/>
  <c r="BL383" i="2"/>
  <c r="BM383" i="2"/>
  <c r="BN383" i="2"/>
  <c r="BO383" i="2"/>
  <c r="BP383" i="2"/>
  <c r="BQ383" i="2"/>
  <c r="C386" i="2"/>
  <c r="AN386" i="2"/>
  <c r="AO386" i="2"/>
  <c r="AP386" i="2"/>
  <c r="AQ386" i="2"/>
  <c r="AR386" i="2"/>
  <c r="AS386" i="2"/>
  <c r="AT386" i="2"/>
  <c r="AU386" i="2"/>
  <c r="AV386" i="2"/>
  <c r="AW386" i="2"/>
  <c r="AX386" i="2"/>
  <c r="AY386" i="2"/>
  <c r="AZ386" i="2"/>
  <c r="BA386" i="2"/>
  <c r="BB386" i="2"/>
  <c r="BC386" i="2"/>
  <c r="BD386" i="2"/>
  <c r="BE386" i="2"/>
  <c r="BF386" i="2"/>
  <c r="BG386" i="2"/>
  <c r="BH386" i="2"/>
  <c r="BI386" i="2"/>
  <c r="BJ386" i="2"/>
  <c r="BK386" i="2"/>
  <c r="BL386" i="2"/>
  <c r="BM386" i="2"/>
  <c r="BN386" i="2"/>
  <c r="BO386" i="2"/>
  <c r="BP386" i="2"/>
  <c r="BQ386" i="2"/>
  <c r="C389" i="2"/>
  <c r="AN389" i="2"/>
  <c r="AO389" i="2"/>
  <c r="AP389" i="2"/>
  <c r="AQ389" i="2"/>
  <c r="AR389" i="2"/>
  <c r="AS389" i="2"/>
  <c r="AT389" i="2"/>
  <c r="AU389" i="2"/>
  <c r="AV389" i="2"/>
  <c r="AW389" i="2"/>
  <c r="AX389" i="2"/>
  <c r="AY389" i="2"/>
  <c r="AZ389" i="2"/>
  <c r="BA389" i="2"/>
  <c r="BB389" i="2"/>
  <c r="BC389" i="2"/>
  <c r="BD389" i="2"/>
  <c r="BE389" i="2"/>
  <c r="BF389" i="2"/>
  <c r="BG389" i="2"/>
  <c r="BH389" i="2"/>
  <c r="BI389" i="2"/>
  <c r="BJ389" i="2"/>
  <c r="BK389" i="2"/>
  <c r="BL389" i="2"/>
  <c r="BM389" i="2"/>
  <c r="BN389" i="2"/>
  <c r="BO389" i="2"/>
  <c r="BP389" i="2"/>
  <c r="BQ389" i="2"/>
  <c r="B392" i="2"/>
  <c r="E392" i="2"/>
  <c r="AM392" i="2"/>
  <c r="C395" i="2"/>
  <c r="AM395" i="2"/>
  <c r="AN395" i="2"/>
  <c r="AO395" i="2"/>
  <c r="AP395" i="2"/>
  <c r="AQ395" i="2"/>
  <c r="AR395" i="2"/>
  <c r="AS395" i="2"/>
  <c r="AT395" i="2"/>
  <c r="AU395" i="2"/>
  <c r="AV395" i="2"/>
  <c r="AW395" i="2"/>
  <c r="AX395" i="2"/>
  <c r="AY395" i="2"/>
  <c r="AZ395" i="2"/>
  <c r="BA395" i="2"/>
  <c r="BB395" i="2"/>
  <c r="BC395" i="2"/>
  <c r="BD395" i="2"/>
  <c r="BE395" i="2"/>
  <c r="BF395" i="2"/>
  <c r="BG395" i="2"/>
  <c r="BH395" i="2"/>
  <c r="BI395" i="2"/>
  <c r="BJ395" i="2"/>
  <c r="BK395" i="2"/>
  <c r="BL395" i="2"/>
  <c r="BM395" i="2"/>
  <c r="BN395" i="2"/>
  <c r="BO395" i="2"/>
  <c r="BP395" i="2"/>
  <c r="BQ395" i="2"/>
  <c r="C398" i="2"/>
  <c r="AN398" i="2"/>
  <c r="AO398" i="2"/>
  <c r="AP398" i="2"/>
  <c r="AQ398" i="2"/>
  <c r="AR398" i="2"/>
  <c r="AS398" i="2"/>
  <c r="AT398" i="2"/>
  <c r="AU398" i="2"/>
  <c r="AV398" i="2"/>
  <c r="AW398" i="2"/>
  <c r="AX398" i="2"/>
  <c r="AY398" i="2"/>
  <c r="AZ398" i="2"/>
  <c r="BA398" i="2"/>
  <c r="BB398" i="2"/>
  <c r="BC398" i="2"/>
  <c r="BD398" i="2"/>
  <c r="BE398" i="2"/>
  <c r="BF398" i="2"/>
  <c r="BG398" i="2"/>
  <c r="BH398" i="2"/>
  <c r="BI398" i="2"/>
  <c r="BJ398" i="2"/>
  <c r="BK398" i="2"/>
  <c r="BL398" i="2"/>
  <c r="BM398" i="2"/>
  <c r="BN398" i="2"/>
  <c r="BO398" i="2"/>
  <c r="BP398" i="2"/>
  <c r="BQ398" i="2"/>
  <c r="C401" i="2"/>
  <c r="AN401" i="2"/>
  <c r="AO401" i="2"/>
  <c r="AP401" i="2"/>
  <c r="AQ401" i="2"/>
  <c r="AR401" i="2"/>
  <c r="AS401" i="2"/>
  <c r="AT401" i="2"/>
  <c r="AU401" i="2"/>
  <c r="AV401" i="2"/>
  <c r="AW401" i="2"/>
  <c r="AX401" i="2"/>
  <c r="AY401" i="2"/>
  <c r="AZ401" i="2"/>
  <c r="BA401" i="2"/>
  <c r="BB401" i="2"/>
  <c r="BC401" i="2"/>
  <c r="BD401" i="2"/>
  <c r="BE401" i="2"/>
  <c r="BF401" i="2"/>
  <c r="BG401" i="2"/>
  <c r="BH401" i="2"/>
  <c r="BI401" i="2"/>
  <c r="BJ401" i="2"/>
  <c r="BK401" i="2"/>
  <c r="BL401" i="2"/>
  <c r="BM401" i="2"/>
  <c r="BN401" i="2"/>
  <c r="BO401" i="2"/>
  <c r="BP401" i="2"/>
  <c r="BQ401" i="2"/>
  <c r="C404" i="2"/>
  <c r="AM404" i="2"/>
  <c r="AN404" i="2"/>
  <c r="AO404" i="2"/>
  <c r="AP404" i="2"/>
  <c r="AQ404" i="2"/>
  <c r="AR404" i="2"/>
  <c r="AS404" i="2"/>
  <c r="AT404" i="2"/>
  <c r="AU404" i="2"/>
  <c r="AV404" i="2"/>
  <c r="AW404" i="2"/>
  <c r="AX404" i="2"/>
  <c r="AY404" i="2"/>
  <c r="AZ404" i="2"/>
  <c r="BA404" i="2"/>
  <c r="BB404" i="2"/>
  <c r="BC404" i="2"/>
  <c r="BD404" i="2"/>
  <c r="BE404" i="2"/>
  <c r="BF404" i="2"/>
  <c r="BG404" i="2"/>
  <c r="BH404" i="2"/>
  <c r="BI404" i="2"/>
  <c r="BJ404" i="2"/>
  <c r="BK404" i="2"/>
  <c r="BL404" i="2"/>
  <c r="BM404" i="2"/>
  <c r="BN404" i="2"/>
  <c r="BO404" i="2"/>
  <c r="BP404" i="2"/>
  <c r="BQ404" i="2"/>
  <c r="C407" i="2"/>
  <c r="AN407" i="2"/>
  <c r="AO407" i="2"/>
  <c r="AP407" i="2"/>
  <c r="AQ407" i="2"/>
  <c r="AR407" i="2"/>
  <c r="AS407" i="2"/>
  <c r="AT407" i="2"/>
  <c r="AU407" i="2"/>
  <c r="AV407" i="2"/>
  <c r="AW407" i="2"/>
  <c r="AX407" i="2"/>
  <c r="AY407" i="2"/>
  <c r="AZ407" i="2"/>
  <c r="BA407" i="2"/>
  <c r="BB407" i="2"/>
  <c r="BC407" i="2"/>
  <c r="BD407" i="2"/>
  <c r="BE407" i="2"/>
  <c r="BF407" i="2"/>
  <c r="BG407" i="2"/>
  <c r="BH407" i="2"/>
  <c r="BI407" i="2"/>
  <c r="BJ407" i="2"/>
  <c r="BK407" i="2"/>
  <c r="BL407" i="2"/>
  <c r="BM407" i="2"/>
  <c r="BN407" i="2"/>
  <c r="BO407" i="2"/>
  <c r="BP407" i="2"/>
  <c r="BQ407" i="2"/>
  <c r="C410" i="2"/>
  <c r="AN410" i="2"/>
  <c r="AO410" i="2"/>
  <c r="AP410" i="2"/>
  <c r="AQ410" i="2"/>
  <c r="AR410" i="2"/>
  <c r="AS410" i="2"/>
  <c r="AT410" i="2"/>
  <c r="AU410" i="2"/>
  <c r="AV410" i="2"/>
  <c r="AW410" i="2"/>
  <c r="AX410" i="2"/>
  <c r="AY410" i="2"/>
  <c r="AZ410" i="2"/>
  <c r="BA410" i="2"/>
  <c r="BB410" i="2"/>
  <c r="BC410" i="2"/>
  <c r="BD410" i="2"/>
  <c r="BE410" i="2"/>
  <c r="BF410" i="2"/>
  <c r="BG410" i="2"/>
  <c r="BH410" i="2"/>
  <c r="BI410" i="2"/>
  <c r="BJ410" i="2"/>
  <c r="BK410" i="2"/>
  <c r="BL410" i="2"/>
  <c r="BM410" i="2"/>
  <c r="BN410" i="2"/>
  <c r="BO410" i="2"/>
  <c r="BP410" i="2"/>
  <c r="BQ410" i="2"/>
  <c r="C413" i="2"/>
  <c r="AM413" i="2"/>
  <c r="AN413" i="2"/>
  <c r="AO413" i="2"/>
  <c r="AP413" i="2"/>
  <c r="AQ413" i="2"/>
  <c r="AR413" i="2"/>
  <c r="AS413" i="2"/>
  <c r="AT413" i="2"/>
  <c r="AU413" i="2"/>
  <c r="AV413" i="2"/>
  <c r="AW413" i="2"/>
  <c r="AX413" i="2"/>
  <c r="AY413" i="2"/>
  <c r="AZ413" i="2"/>
  <c r="BA413" i="2"/>
  <c r="BB413" i="2"/>
  <c r="BC413" i="2"/>
  <c r="BD413" i="2"/>
  <c r="BE413" i="2"/>
  <c r="BF413" i="2"/>
  <c r="BG413" i="2"/>
  <c r="BH413" i="2"/>
  <c r="BI413" i="2"/>
  <c r="BJ413" i="2"/>
  <c r="BK413" i="2"/>
  <c r="BL413" i="2"/>
  <c r="BM413" i="2"/>
  <c r="BN413" i="2"/>
  <c r="BO413" i="2"/>
  <c r="BP413" i="2"/>
  <c r="BQ413" i="2"/>
  <c r="C416" i="2"/>
  <c r="AN416" i="2"/>
  <c r="AO416" i="2"/>
  <c r="AP416" i="2"/>
  <c r="AQ416" i="2"/>
  <c r="AR416" i="2"/>
  <c r="AS416" i="2"/>
  <c r="AT416" i="2"/>
  <c r="AU416" i="2"/>
  <c r="AV416" i="2"/>
  <c r="AW416" i="2"/>
  <c r="AX416" i="2"/>
  <c r="AY416" i="2"/>
  <c r="AZ416" i="2"/>
  <c r="BA416" i="2"/>
  <c r="BB416" i="2"/>
  <c r="BC416" i="2"/>
  <c r="BD416" i="2"/>
  <c r="BE416" i="2"/>
  <c r="BF416" i="2"/>
  <c r="BG416" i="2"/>
  <c r="BH416" i="2"/>
  <c r="BI416" i="2"/>
  <c r="BJ416" i="2"/>
  <c r="BK416" i="2"/>
  <c r="BL416" i="2"/>
  <c r="BM416" i="2"/>
  <c r="BN416" i="2"/>
  <c r="BO416" i="2"/>
  <c r="BP416" i="2"/>
  <c r="BQ416" i="2"/>
  <c r="C419" i="2"/>
  <c r="AN419" i="2"/>
  <c r="AO419" i="2"/>
  <c r="AP419" i="2"/>
  <c r="AQ419" i="2"/>
  <c r="AR419" i="2"/>
  <c r="AS419" i="2"/>
  <c r="AT419" i="2"/>
  <c r="AU419" i="2"/>
  <c r="AV419" i="2"/>
  <c r="AW419" i="2"/>
  <c r="AX419" i="2"/>
  <c r="AY419" i="2"/>
  <c r="AZ419" i="2"/>
  <c r="BA419" i="2"/>
  <c r="BB419" i="2"/>
  <c r="BC419" i="2"/>
  <c r="BD419" i="2"/>
  <c r="BE419" i="2"/>
  <c r="BF419" i="2"/>
  <c r="BG419" i="2"/>
  <c r="BH419" i="2"/>
  <c r="BI419" i="2"/>
  <c r="BJ419" i="2"/>
  <c r="BK419" i="2"/>
  <c r="BL419" i="2"/>
  <c r="BM419" i="2"/>
  <c r="BN419" i="2"/>
  <c r="BO419" i="2"/>
  <c r="BP419" i="2"/>
  <c r="BQ419" i="2"/>
  <c r="C422" i="2"/>
  <c r="AM422" i="2"/>
  <c r="AN422" i="2"/>
  <c r="AO422" i="2"/>
  <c r="AP422" i="2"/>
  <c r="AQ422" i="2"/>
  <c r="AR422" i="2"/>
  <c r="AS422" i="2"/>
  <c r="AT422" i="2"/>
  <c r="AU422" i="2"/>
  <c r="AV422" i="2"/>
  <c r="AW422" i="2"/>
  <c r="AX422" i="2"/>
  <c r="AY422" i="2"/>
  <c r="AZ422" i="2"/>
  <c r="BA422" i="2"/>
  <c r="BB422" i="2"/>
  <c r="BC422" i="2"/>
  <c r="BD422" i="2"/>
  <c r="BE422" i="2"/>
  <c r="BF422" i="2"/>
  <c r="BG422" i="2"/>
  <c r="BH422" i="2"/>
  <c r="BI422" i="2"/>
  <c r="BJ422" i="2"/>
  <c r="BK422" i="2"/>
  <c r="BL422" i="2"/>
  <c r="BM422" i="2"/>
  <c r="BN422" i="2"/>
  <c r="BO422" i="2"/>
  <c r="BP422" i="2"/>
  <c r="BQ422" i="2"/>
  <c r="C425" i="2"/>
  <c r="AN425" i="2"/>
  <c r="AO425" i="2"/>
  <c r="AP425" i="2"/>
  <c r="AQ425" i="2"/>
  <c r="AR425" i="2"/>
  <c r="AS425" i="2"/>
  <c r="AT425" i="2"/>
  <c r="AU425" i="2"/>
  <c r="AV425" i="2"/>
  <c r="AW425" i="2"/>
  <c r="AX425" i="2"/>
  <c r="AY425" i="2"/>
  <c r="AZ425" i="2"/>
  <c r="BA425" i="2"/>
  <c r="BB425" i="2"/>
  <c r="BC425" i="2"/>
  <c r="BD425" i="2"/>
  <c r="BE425" i="2"/>
  <c r="BF425" i="2"/>
  <c r="BG425" i="2"/>
  <c r="BH425" i="2"/>
  <c r="BI425" i="2"/>
  <c r="BJ425" i="2"/>
  <c r="BK425" i="2"/>
  <c r="BL425" i="2"/>
  <c r="BM425" i="2"/>
  <c r="BN425" i="2"/>
  <c r="BO425" i="2"/>
  <c r="BP425" i="2"/>
  <c r="BQ425" i="2"/>
  <c r="C428" i="2"/>
  <c r="AN428" i="2"/>
  <c r="AO428" i="2"/>
  <c r="AP428" i="2"/>
  <c r="AQ428" i="2"/>
  <c r="AR428" i="2"/>
  <c r="AS428" i="2"/>
  <c r="AT428" i="2"/>
  <c r="AU428" i="2"/>
  <c r="AV428" i="2"/>
  <c r="AW428" i="2"/>
  <c r="AX428" i="2"/>
  <c r="AY428" i="2"/>
  <c r="AZ428" i="2"/>
  <c r="BA428" i="2"/>
  <c r="BB428" i="2"/>
  <c r="BC428" i="2"/>
  <c r="BD428" i="2"/>
  <c r="BE428" i="2"/>
  <c r="BF428" i="2"/>
  <c r="BG428" i="2"/>
  <c r="BH428" i="2"/>
  <c r="BI428" i="2"/>
  <c r="BJ428" i="2"/>
  <c r="BK428" i="2"/>
  <c r="BL428" i="2"/>
  <c r="BM428" i="2"/>
  <c r="BN428" i="2"/>
  <c r="BO428" i="2"/>
  <c r="BP428" i="2"/>
  <c r="BQ428" i="2"/>
  <c r="C431" i="2"/>
  <c r="AM431" i="2"/>
  <c r="AN431" i="2"/>
  <c r="AO431" i="2"/>
  <c r="AP431" i="2"/>
  <c r="AQ431" i="2"/>
  <c r="AR431" i="2"/>
  <c r="AS431" i="2"/>
  <c r="AT431" i="2"/>
  <c r="AU431" i="2"/>
  <c r="AV431" i="2"/>
  <c r="AW431" i="2"/>
  <c r="AX431" i="2"/>
  <c r="AY431" i="2"/>
  <c r="AZ431" i="2"/>
  <c r="BA431" i="2"/>
  <c r="BB431" i="2"/>
  <c r="BC431" i="2"/>
  <c r="BD431" i="2"/>
  <c r="BE431" i="2"/>
  <c r="BF431" i="2"/>
  <c r="BG431" i="2"/>
  <c r="BH431" i="2"/>
  <c r="BI431" i="2"/>
  <c r="BJ431" i="2"/>
  <c r="BK431" i="2"/>
  <c r="BL431" i="2"/>
  <c r="BM431" i="2"/>
  <c r="BN431" i="2"/>
  <c r="BO431" i="2"/>
  <c r="BP431" i="2"/>
  <c r="BQ431" i="2"/>
  <c r="C434" i="2"/>
  <c r="AN434" i="2"/>
  <c r="AO434" i="2"/>
  <c r="AP434" i="2"/>
  <c r="AQ434" i="2"/>
  <c r="AR434" i="2"/>
  <c r="AS434" i="2"/>
  <c r="AT434" i="2"/>
  <c r="AU434" i="2"/>
  <c r="AV434" i="2"/>
  <c r="AW434" i="2"/>
  <c r="AX434" i="2"/>
  <c r="AY434" i="2"/>
  <c r="AZ434" i="2"/>
  <c r="BA434" i="2"/>
  <c r="BB434" i="2"/>
  <c r="BC434" i="2"/>
  <c r="BD434" i="2"/>
  <c r="BE434" i="2"/>
  <c r="BF434" i="2"/>
  <c r="BG434" i="2"/>
  <c r="BH434" i="2"/>
  <c r="BI434" i="2"/>
  <c r="BJ434" i="2"/>
  <c r="BK434" i="2"/>
  <c r="BL434" i="2"/>
  <c r="BM434" i="2"/>
  <c r="BN434" i="2"/>
  <c r="BO434" i="2"/>
  <c r="BP434" i="2"/>
  <c r="BQ434" i="2"/>
  <c r="C437" i="2"/>
  <c r="AN437" i="2"/>
  <c r="AO437" i="2"/>
  <c r="AP437" i="2"/>
  <c r="AQ437" i="2"/>
  <c r="AR437" i="2"/>
  <c r="AS437" i="2"/>
  <c r="AT437" i="2"/>
  <c r="AU437" i="2"/>
  <c r="AV437" i="2"/>
  <c r="AW437" i="2"/>
  <c r="AX437" i="2"/>
  <c r="AY437" i="2"/>
  <c r="AZ437" i="2"/>
  <c r="BA437" i="2"/>
  <c r="BB437" i="2"/>
  <c r="BC437" i="2"/>
  <c r="BD437" i="2"/>
  <c r="BE437" i="2"/>
  <c r="BF437" i="2"/>
  <c r="BG437" i="2"/>
  <c r="BH437" i="2"/>
  <c r="BI437" i="2"/>
  <c r="BJ437" i="2"/>
  <c r="BK437" i="2"/>
  <c r="BL437" i="2"/>
  <c r="BM437" i="2"/>
  <c r="BN437" i="2"/>
  <c r="BO437" i="2"/>
  <c r="BP437" i="2"/>
  <c r="BQ437" i="2"/>
  <c r="B440" i="2"/>
  <c r="E440" i="2"/>
  <c r="AM440" i="2"/>
  <c r="C443" i="2"/>
  <c r="AM443" i="2"/>
  <c r="AN443" i="2"/>
  <c r="AO443" i="2"/>
  <c r="AP443" i="2"/>
  <c r="AQ443" i="2"/>
  <c r="AR443" i="2"/>
  <c r="AS443" i="2"/>
  <c r="AT443" i="2"/>
  <c r="AU443" i="2"/>
  <c r="AV443" i="2"/>
  <c r="AW443" i="2"/>
  <c r="AX443" i="2"/>
  <c r="AY443" i="2"/>
  <c r="AZ443" i="2"/>
  <c r="BA443" i="2"/>
  <c r="BB443" i="2"/>
  <c r="BC443" i="2"/>
  <c r="BD443" i="2"/>
  <c r="BE443" i="2"/>
  <c r="BF443" i="2"/>
  <c r="BG443" i="2"/>
  <c r="BH443" i="2"/>
  <c r="BI443" i="2"/>
  <c r="BJ443" i="2"/>
  <c r="BK443" i="2"/>
  <c r="BL443" i="2"/>
  <c r="BM443" i="2"/>
  <c r="BN443" i="2"/>
  <c r="BO443" i="2"/>
  <c r="BP443" i="2"/>
  <c r="BQ443" i="2"/>
  <c r="C446" i="2"/>
  <c r="AN446" i="2"/>
  <c r="AO446" i="2"/>
  <c r="AP446" i="2"/>
  <c r="AQ446" i="2"/>
  <c r="AR446" i="2"/>
  <c r="AS446" i="2"/>
  <c r="AT446" i="2"/>
  <c r="AU446" i="2"/>
  <c r="AV446" i="2"/>
  <c r="AW446" i="2"/>
  <c r="AX446" i="2"/>
  <c r="AY446" i="2"/>
  <c r="AZ446" i="2"/>
  <c r="BA446" i="2"/>
  <c r="BB446" i="2"/>
  <c r="BC446" i="2"/>
  <c r="BD446" i="2"/>
  <c r="BE446" i="2"/>
  <c r="BF446" i="2"/>
  <c r="BG446" i="2"/>
  <c r="BH446" i="2"/>
  <c r="BI446" i="2"/>
  <c r="BJ446" i="2"/>
  <c r="BK446" i="2"/>
  <c r="BL446" i="2"/>
  <c r="BM446" i="2"/>
  <c r="BN446" i="2"/>
  <c r="BO446" i="2"/>
  <c r="BP446" i="2"/>
  <c r="BQ446" i="2"/>
  <c r="C449" i="2"/>
  <c r="AN449" i="2"/>
  <c r="AO449" i="2"/>
  <c r="AP449" i="2"/>
  <c r="AQ449" i="2"/>
  <c r="AR449" i="2"/>
  <c r="AS449" i="2"/>
  <c r="AT449" i="2"/>
  <c r="AU449" i="2"/>
  <c r="AV449" i="2"/>
  <c r="AW449" i="2"/>
  <c r="AX449" i="2"/>
  <c r="AY449" i="2"/>
  <c r="AZ449" i="2"/>
  <c r="BA449" i="2"/>
  <c r="BB449" i="2"/>
  <c r="BC449" i="2"/>
  <c r="BD449" i="2"/>
  <c r="BE449" i="2"/>
  <c r="BF449" i="2"/>
  <c r="BG449" i="2"/>
  <c r="BH449" i="2"/>
  <c r="BI449" i="2"/>
  <c r="BJ449" i="2"/>
  <c r="BK449" i="2"/>
  <c r="BL449" i="2"/>
  <c r="BM449" i="2"/>
  <c r="BN449" i="2"/>
  <c r="BO449" i="2"/>
  <c r="BP449" i="2"/>
  <c r="BQ449" i="2"/>
  <c r="AM451" i="2"/>
  <c r="C452" i="2"/>
  <c r="AM452" i="2"/>
  <c r="AN452" i="2"/>
  <c r="AO452" i="2"/>
  <c r="AP452" i="2"/>
  <c r="AQ452" i="2"/>
  <c r="AR452" i="2"/>
  <c r="AS452" i="2"/>
  <c r="AT452" i="2"/>
  <c r="AU452" i="2"/>
  <c r="AV452" i="2"/>
  <c r="AW452" i="2"/>
  <c r="AX452" i="2"/>
  <c r="AY452" i="2"/>
  <c r="AZ452" i="2"/>
  <c r="BA452" i="2"/>
  <c r="BB452" i="2"/>
  <c r="BC452" i="2"/>
  <c r="BD452" i="2"/>
  <c r="BE452" i="2"/>
  <c r="BF452" i="2"/>
  <c r="BG452" i="2"/>
  <c r="BH452" i="2"/>
  <c r="BI452" i="2"/>
  <c r="BJ452" i="2"/>
  <c r="BK452" i="2"/>
  <c r="BL452" i="2"/>
  <c r="BM452" i="2"/>
  <c r="BN452" i="2"/>
  <c r="BO452" i="2"/>
  <c r="BP452" i="2"/>
  <c r="BQ452" i="2"/>
  <c r="C455" i="2"/>
  <c r="AN455" i="2"/>
  <c r="AO455" i="2"/>
  <c r="AP455" i="2"/>
  <c r="AQ455" i="2"/>
  <c r="AR455" i="2"/>
  <c r="AS455" i="2"/>
  <c r="AT455" i="2"/>
  <c r="AU455" i="2"/>
  <c r="AV455" i="2"/>
  <c r="AW455" i="2"/>
  <c r="AX455" i="2"/>
  <c r="AY455" i="2"/>
  <c r="AZ455" i="2"/>
  <c r="BA455" i="2"/>
  <c r="BB455" i="2"/>
  <c r="BC455" i="2"/>
  <c r="BD455" i="2"/>
  <c r="BE455" i="2"/>
  <c r="BF455" i="2"/>
  <c r="BG455" i="2"/>
  <c r="BH455" i="2"/>
  <c r="BI455" i="2"/>
  <c r="BJ455" i="2"/>
  <c r="BK455" i="2"/>
  <c r="BL455" i="2"/>
  <c r="BM455" i="2"/>
  <c r="BN455" i="2"/>
  <c r="BO455" i="2"/>
  <c r="BP455" i="2"/>
  <c r="BQ455" i="2"/>
  <c r="C458" i="2"/>
  <c r="AN458" i="2"/>
  <c r="AO458" i="2"/>
  <c r="AP458" i="2"/>
  <c r="AQ458" i="2"/>
  <c r="AR458" i="2"/>
  <c r="AS458" i="2"/>
  <c r="AT458" i="2"/>
  <c r="AU458" i="2"/>
  <c r="AV458" i="2"/>
  <c r="AW458" i="2"/>
  <c r="AX458" i="2"/>
  <c r="AY458" i="2"/>
  <c r="AZ458" i="2"/>
  <c r="BA458" i="2"/>
  <c r="BB458" i="2"/>
  <c r="BC458" i="2"/>
  <c r="BD458" i="2"/>
  <c r="BE458" i="2"/>
  <c r="BF458" i="2"/>
  <c r="BG458" i="2"/>
  <c r="BH458" i="2"/>
  <c r="BI458" i="2"/>
  <c r="BJ458" i="2"/>
  <c r="BK458" i="2"/>
  <c r="BL458" i="2"/>
  <c r="BM458" i="2"/>
  <c r="BN458" i="2"/>
  <c r="BO458" i="2"/>
  <c r="BP458" i="2"/>
  <c r="BQ458" i="2"/>
  <c r="AM460" i="2"/>
  <c r="C461" i="2"/>
  <c r="AM461" i="2"/>
  <c r="AN461" i="2"/>
  <c r="AO461" i="2"/>
  <c r="AP461" i="2"/>
  <c r="AQ461" i="2"/>
  <c r="AR461" i="2"/>
  <c r="AS461" i="2"/>
  <c r="AT461" i="2"/>
  <c r="AU461" i="2"/>
  <c r="AV461" i="2"/>
  <c r="AW461" i="2"/>
  <c r="AX461" i="2"/>
  <c r="AY461" i="2"/>
  <c r="AZ461" i="2"/>
  <c r="BA461" i="2"/>
  <c r="BB461" i="2"/>
  <c r="BC461" i="2"/>
  <c r="BD461" i="2"/>
  <c r="BE461" i="2"/>
  <c r="BF461" i="2"/>
  <c r="BG461" i="2"/>
  <c r="BH461" i="2"/>
  <c r="BI461" i="2"/>
  <c r="BJ461" i="2"/>
  <c r="BK461" i="2"/>
  <c r="BL461" i="2"/>
  <c r="BM461" i="2"/>
  <c r="BN461" i="2"/>
  <c r="BO461" i="2"/>
  <c r="BP461" i="2"/>
  <c r="BQ461" i="2"/>
  <c r="C464" i="2"/>
  <c r="AN464" i="2"/>
  <c r="AO464" i="2"/>
  <c r="AP464" i="2"/>
  <c r="AQ464" i="2"/>
  <c r="AR464" i="2"/>
  <c r="AS464" i="2"/>
  <c r="AT464" i="2"/>
  <c r="AU464" i="2"/>
  <c r="AV464" i="2"/>
  <c r="AW464" i="2"/>
  <c r="AX464" i="2"/>
  <c r="AY464" i="2"/>
  <c r="AZ464" i="2"/>
  <c r="BA464" i="2"/>
  <c r="BB464" i="2"/>
  <c r="BC464" i="2"/>
  <c r="BD464" i="2"/>
  <c r="BE464" i="2"/>
  <c r="BF464" i="2"/>
  <c r="BG464" i="2"/>
  <c r="BH464" i="2"/>
  <c r="BI464" i="2"/>
  <c r="BJ464" i="2"/>
  <c r="BK464" i="2"/>
  <c r="BL464" i="2"/>
  <c r="BM464" i="2"/>
  <c r="BN464" i="2"/>
  <c r="BO464" i="2"/>
  <c r="BP464" i="2"/>
  <c r="BQ464" i="2"/>
  <c r="C467" i="2"/>
  <c r="AN467" i="2"/>
  <c r="AO467" i="2"/>
  <c r="AP467" i="2"/>
  <c r="AQ467" i="2"/>
  <c r="AR467" i="2"/>
  <c r="AS467" i="2"/>
  <c r="AT467" i="2"/>
  <c r="AU467" i="2"/>
  <c r="AV467" i="2"/>
  <c r="AW467" i="2"/>
  <c r="AX467" i="2"/>
  <c r="AY467" i="2"/>
  <c r="AZ467" i="2"/>
  <c r="BA467" i="2"/>
  <c r="BB467" i="2"/>
  <c r="BC467" i="2"/>
  <c r="BD467" i="2"/>
  <c r="BE467" i="2"/>
  <c r="BF467" i="2"/>
  <c r="BG467" i="2"/>
  <c r="BH467" i="2"/>
  <c r="BI467" i="2"/>
  <c r="BJ467" i="2"/>
  <c r="BK467" i="2"/>
  <c r="BL467" i="2"/>
  <c r="BM467" i="2"/>
  <c r="BN467" i="2"/>
  <c r="BO467" i="2"/>
  <c r="BP467" i="2"/>
  <c r="BQ467" i="2"/>
  <c r="AM469" i="2"/>
  <c r="C470" i="2"/>
  <c r="AM470" i="2"/>
  <c r="AN470" i="2"/>
  <c r="AO470" i="2"/>
  <c r="AP470" i="2"/>
  <c r="AQ470" i="2"/>
  <c r="AR470" i="2"/>
  <c r="AS470" i="2"/>
  <c r="AT470" i="2"/>
  <c r="AU470" i="2"/>
  <c r="AV470" i="2"/>
  <c r="AW470" i="2"/>
  <c r="AX470" i="2"/>
  <c r="AY470" i="2"/>
  <c r="AZ470" i="2"/>
  <c r="BA470" i="2"/>
  <c r="BB470" i="2"/>
  <c r="BC470" i="2"/>
  <c r="BD470" i="2"/>
  <c r="BE470" i="2"/>
  <c r="BF470" i="2"/>
  <c r="BG470" i="2"/>
  <c r="BH470" i="2"/>
  <c r="BI470" i="2"/>
  <c r="BJ470" i="2"/>
  <c r="BK470" i="2"/>
  <c r="BL470" i="2"/>
  <c r="BM470" i="2"/>
  <c r="BN470" i="2"/>
  <c r="BO470" i="2"/>
  <c r="BP470" i="2"/>
  <c r="BQ470" i="2"/>
  <c r="C473" i="2"/>
  <c r="AN473" i="2"/>
  <c r="AO473" i="2"/>
  <c r="AP473" i="2"/>
  <c r="AQ473" i="2"/>
  <c r="AR473" i="2"/>
  <c r="AS473" i="2"/>
  <c r="AT473" i="2"/>
  <c r="AU473" i="2"/>
  <c r="AV473" i="2"/>
  <c r="AW473" i="2"/>
  <c r="AX473" i="2"/>
  <c r="AY473" i="2"/>
  <c r="AZ473" i="2"/>
  <c r="BA473" i="2"/>
  <c r="BB473" i="2"/>
  <c r="BC473" i="2"/>
  <c r="BD473" i="2"/>
  <c r="BE473" i="2"/>
  <c r="BF473" i="2"/>
  <c r="BG473" i="2"/>
  <c r="BH473" i="2"/>
  <c r="BI473" i="2"/>
  <c r="BJ473" i="2"/>
  <c r="BK473" i="2"/>
  <c r="BL473" i="2"/>
  <c r="BM473" i="2"/>
  <c r="BN473" i="2"/>
  <c r="BO473" i="2"/>
  <c r="BP473" i="2"/>
  <c r="BQ473" i="2"/>
  <c r="C476" i="2"/>
  <c r="AN476" i="2"/>
  <c r="AO476" i="2"/>
  <c r="AP476" i="2"/>
  <c r="AQ476" i="2"/>
  <c r="AR476" i="2"/>
  <c r="AS476" i="2"/>
  <c r="AT476" i="2"/>
  <c r="AU476" i="2"/>
  <c r="AV476" i="2"/>
  <c r="AW476" i="2"/>
  <c r="AX476" i="2"/>
  <c r="AY476" i="2"/>
  <c r="AZ476" i="2"/>
  <c r="BA476" i="2"/>
  <c r="BB476" i="2"/>
  <c r="BC476" i="2"/>
  <c r="BD476" i="2"/>
  <c r="BE476" i="2"/>
  <c r="BF476" i="2"/>
  <c r="BG476" i="2"/>
  <c r="BH476" i="2"/>
  <c r="BI476" i="2"/>
  <c r="BJ476" i="2"/>
  <c r="BK476" i="2"/>
  <c r="BL476" i="2"/>
  <c r="BM476" i="2"/>
  <c r="BN476" i="2"/>
  <c r="BO476" i="2"/>
  <c r="BP476" i="2"/>
  <c r="BQ476" i="2"/>
  <c r="AM478" i="2"/>
  <c r="C479" i="2"/>
  <c r="AM479" i="2"/>
  <c r="AN479" i="2"/>
  <c r="AO479" i="2"/>
  <c r="AP479" i="2"/>
  <c r="AQ479" i="2"/>
  <c r="AR479" i="2"/>
  <c r="AS479" i="2"/>
  <c r="AT479" i="2"/>
  <c r="AU479" i="2"/>
  <c r="AV479" i="2"/>
  <c r="AW479" i="2"/>
  <c r="AX479" i="2"/>
  <c r="AY479" i="2"/>
  <c r="AZ479" i="2"/>
  <c r="BA479" i="2"/>
  <c r="BB479" i="2"/>
  <c r="BC479" i="2"/>
  <c r="BD479" i="2"/>
  <c r="BE479" i="2"/>
  <c r="BF479" i="2"/>
  <c r="BG479" i="2"/>
  <c r="BH479" i="2"/>
  <c r="BI479" i="2"/>
  <c r="BJ479" i="2"/>
  <c r="BK479" i="2"/>
  <c r="BL479" i="2"/>
  <c r="BM479" i="2"/>
  <c r="BN479" i="2"/>
  <c r="BO479" i="2"/>
  <c r="BP479" i="2"/>
  <c r="BQ479" i="2"/>
  <c r="C482" i="2"/>
  <c r="AM482" i="2"/>
  <c r="AN482" i="2"/>
  <c r="AO482" i="2"/>
  <c r="AP482" i="2"/>
  <c r="AQ482" i="2"/>
  <c r="AR482" i="2"/>
  <c r="AS482" i="2"/>
  <c r="AT482" i="2"/>
  <c r="AU482" i="2"/>
  <c r="AV482" i="2"/>
  <c r="AW482" i="2"/>
  <c r="AX482" i="2"/>
  <c r="AY482" i="2"/>
  <c r="AZ482" i="2"/>
  <c r="BA482" i="2"/>
  <c r="BB482" i="2"/>
  <c r="BC482" i="2"/>
  <c r="BD482" i="2"/>
  <c r="BE482" i="2"/>
  <c r="BF482" i="2"/>
  <c r="BG482" i="2"/>
  <c r="BH482" i="2"/>
  <c r="BI482" i="2"/>
  <c r="BJ482" i="2"/>
  <c r="BK482" i="2"/>
  <c r="BL482" i="2"/>
  <c r="BM482" i="2"/>
  <c r="BN482" i="2"/>
  <c r="BO482" i="2"/>
  <c r="BP482" i="2"/>
  <c r="BQ482" i="2"/>
  <c r="C485" i="2"/>
  <c r="AM485" i="2"/>
  <c r="AN485" i="2"/>
  <c r="AO485" i="2"/>
  <c r="AP485" i="2"/>
  <c r="AQ485" i="2"/>
  <c r="AR485" i="2"/>
  <c r="AS485" i="2"/>
  <c r="AT485" i="2"/>
  <c r="AU485" i="2"/>
  <c r="AV485" i="2"/>
  <c r="AW485" i="2"/>
  <c r="AX485" i="2"/>
  <c r="AY485" i="2"/>
  <c r="AZ485" i="2"/>
  <c r="BA485" i="2"/>
  <c r="BB485" i="2"/>
  <c r="BC485" i="2"/>
  <c r="BD485" i="2"/>
  <c r="BE485" i="2"/>
  <c r="BF485" i="2"/>
  <c r="BG485" i="2"/>
  <c r="BH485" i="2"/>
  <c r="BI485" i="2"/>
  <c r="BJ485" i="2"/>
  <c r="BK485" i="2"/>
  <c r="BL485" i="2"/>
  <c r="BM485" i="2"/>
  <c r="BN485" i="2"/>
  <c r="BO485" i="2"/>
  <c r="BP485" i="2"/>
  <c r="BQ485" i="2"/>
  <c r="E489" i="2"/>
  <c r="AM489" i="2"/>
  <c r="AN489" i="2" s="1"/>
  <c r="E490" i="2"/>
  <c r="AM490" i="2"/>
  <c r="AN490" i="2"/>
  <c r="B491" i="2"/>
  <c r="E491" i="2"/>
  <c r="AM491" i="2"/>
  <c r="C494" i="2"/>
  <c r="AM494" i="2"/>
  <c r="AN494" i="2"/>
  <c r="AO494" i="2"/>
  <c r="AP494" i="2"/>
  <c r="AQ494" i="2"/>
  <c r="AR494" i="2"/>
  <c r="AS494" i="2"/>
  <c r="AT494" i="2"/>
  <c r="AU494" i="2"/>
  <c r="AV494" i="2"/>
  <c r="AW494" i="2"/>
  <c r="AX494" i="2"/>
  <c r="AY494" i="2"/>
  <c r="AZ494" i="2"/>
  <c r="BA494" i="2"/>
  <c r="BB494" i="2"/>
  <c r="BC494" i="2"/>
  <c r="BD494" i="2"/>
  <c r="BE494" i="2"/>
  <c r="BF494" i="2"/>
  <c r="BG494" i="2"/>
  <c r="BH494" i="2"/>
  <c r="BI494" i="2"/>
  <c r="BJ494" i="2"/>
  <c r="BK494" i="2"/>
  <c r="BL494" i="2"/>
  <c r="BM494" i="2"/>
  <c r="BN494" i="2"/>
  <c r="BO494" i="2"/>
  <c r="BP494" i="2"/>
  <c r="BQ494" i="2"/>
  <c r="C497" i="2"/>
  <c r="AN497" i="2"/>
  <c r="AO497" i="2"/>
  <c r="AP497" i="2"/>
  <c r="AQ497" i="2"/>
  <c r="AR497" i="2"/>
  <c r="AS497" i="2"/>
  <c r="AT497" i="2"/>
  <c r="AU497" i="2"/>
  <c r="AV497" i="2"/>
  <c r="AW497" i="2"/>
  <c r="AX497" i="2"/>
  <c r="AY497" i="2"/>
  <c r="AZ497" i="2"/>
  <c r="BA497" i="2"/>
  <c r="BB497" i="2"/>
  <c r="BC497" i="2"/>
  <c r="BD497" i="2"/>
  <c r="BE497" i="2"/>
  <c r="BF497" i="2"/>
  <c r="BG497" i="2"/>
  <c r="BH497" i="2"/>
  <c r="BI497" i="2"/>
  <c r="BJ497" i="2"/>
  <c r="BK497" i="2"/>
  <c r="BL497" i="2"/>
  <c r="BM497" i="2"/>
  <c r="BN497" i="2"/>
  <c r="BO497" i="2"/>
  <c r="BP497" i="2"/>
  <c r="BQ497" i="2"/>
  <c r="C500" i="2"/>
  <c r="AN500" i="2"/>
  <c r="AO500" i="2"/>
  <c r="AP500" i="2"/>
  <c r="AQ500" i="2"/>
  <c r="AR500" i="2"/>
  <c r="AS500" i="2"/>
  <c r="AT500" i="2"/>
  <c r="AU500" i="2"/>
  <c r="AV500" i="2"/>
  <c r="AW500" i="2"/>
  <c r="AX500" i="2"/>
  <c r="AY500" i="2"/>
  <c r="AZ500" i="2"/>
  <c r="BA500" i="2"/>
  <c r="BB500" i="2"/>
  <c r="BC500" i="2"/>
  <c r="BD500" i="2"/>
  <c r="BE500" i="2"/>
  <c r="BF500" i="2"/>
  <c r="BG500" i="2"/>
  <c r="BH500" i="2"/>
  <c r="BI500" i="2"/>
  <c r="BJ500" i="2"/>
  <c r="BK500" i="2"/>
  <c r="BL500" i="2"/>
  <c r="BM500" i="2"/>
  <c r="BN500" i="2"/>
  <c r="BO500" i="2"/>
  <c r="BP500" i="2"/>
  <c r="BQ500" i="2"/>
  <c r="AM502" i="2"/>
  <c r="C503" i="2"/>
  <c r="AM503" i="2"/>
  <c r="AN503" i="2"/>
  <c r="AO503" i="2"/>
  <c r="AP503" i="2"/>
  <c r="AQ503" i="2"/>
  <c r="AR503" i="2"/>
  <c r="AS503" i="2"/>
  <c r="AT503" i="2"/>
  <c r="AU503" i="2"/>
  <c r="AV503" i="2"/>
  <c r="AW503" i="2"/>
  <c r="AX503" i="2"/>
  <c r="AY503" i="2"/>
  <c r="AZ503" i="2"/>
  <c r="BA503" i="2"/>
  <c r="BB503" i="2"/>
  <c r="BC503" i="2"/>
  <c r="BD503" i="2"/>
  <c r="BE503" i="2"/>
  <c r="BF503" i="2"/>
  <c r="BG503" i="2"/>
  <c r="BH503" i="2"/>
  <c r="BI503" i="2"/>
  <c r="BJ503" i="2"/>
  <c r="BK503" i="2"/>
  <c r="BL503" i="2"/>
  <c r="BM503" i="2"/>
  <c r="BN503" i="2"/>
  <c r="BO503" i="2"/>
  <c r="BP503" i="2"/>
  <c r="BQ503" i="2"/>
  <c r="C506" i="2"/>
  <c r="AN506" i="2"/>
  <c r="AO506" i="2"/>
  <c r="AP506" i="2"/>
  <c r="AQ506" i="2"/>
  <c r="AR506" i="2"/>
  <c r="AS506" i="2"/>
  <c r="AT506" i="2"/>
  <c r="AU506" i="2"/>
  <c r="AV506" i="2"/>
  <c r="AW506" i="2"/>
  <c r="AX506" i="2"/>
  <c r="AY506" i="2"/>
  <c r="AZ506" i="2"/>
  <c r="BA506" i="2"/>
  <c r="BB506" i="2"/>
  <c r="BC506" i="2"/>
  <c r="BD506" i="2"/>
  <c r="BE506" i="2"/>
  <c r="BF506" i="2"/>
  <c r="BG506" i="2"/>
  <c r="BH506" i="2"/>
  <c r="BI506" i="2"/>
  <c r="BJ506" i="2"/>
  <c r="BK506" i="2"/>
  <c r="BL506" i="2"/>
  <c r="BM506" i="2"/>
  <c r="BN506" i="2"/>
  <c r="BO506" i="2"/>
  <c r="BP506" i="2"/>
  <c r="BQ506" i="2"/>
  <c r="C509" i="2"/>
  <c r="AN509" i="2"/>
  <c r="AO509" i="2"/>
  <c r="AP509" i="2"/>
  <c r="AQ509" i="2"/>
  <c r="AR509" i="2"/>
  <c r="AS509" i="2"/>
  <c r="AT509" i="2"/>
  <c r="AU509" i="2"/>
  <c r="AV509" i="2"/>
  <c r="AW509" i="2"/>
  <c r="AX509" i="2"/>
  <c r="AY509" i="2"/>
  <c r="AZ509" i="2"/>
  <c r="BA509" i="2"/>
  <c r="BB509" i="2"/>
  <c r="BC509" i="2"/>
  <c r="BD509" i="2"/>
  <c r="BE509" i="2"/>
  <c r="BF509" i="2"/>
  <c r="BG509" i="2"/>
  <c r="BH509" i="2"/>
  <c r="BI509" i="2"/>
  <c r="BJ509" i="2"/>
  <c r="BK509" i="2"/>
  <c r="BL509" i="2"/>
  <c r="BM509" i="2"/>
  <c r="BN509" i="2"/>
  <c r="BO509" i="2"/>
  <c r="BP509" i="2"/>
  <c r="BQ509" i="2"/>
  <c r="AM511" i="2"/>
  <c r="C512" i="2"/>
  <c r="AM512" i="2"/>
  <c r="AN512" i="2"/>
  <c r="AO512" i="2"/>
  <c r="AP512" i="2"/>
  <c r="AQ512" i="2"/>
  <c r="AR512" i="2"/>
  <c r="AS512" i="2"/>
  <c r="AT512" i="2"/>
  <c r="AU512" i="2"/>
  <c r="AV512" i="2"/>
  <c r="AW512" i="2"/>
  <c r="AX512" i="2"/>
  <c r="AY512" i="2"/>
  <c r="AZ512" i="2"/>
  <c r="BA512" i="2"/>
  <c r="BB512" i="2"/>
  <c r="BC512" i="2"/>
  <c r="BD512" i="2"/>
  <c r="BE512" i="2"/>
  <c r="BF512" i="2"/>
  <c r="BG512" i="2"/>
  <c r="BH512" i="2"/>
  <c r="BI512" i="2"/>
  <c r="BJ512" i="2"/>
  <c r="BK512" i="2"/>
  <c r="BL512" i="2"/>
  <c r="BM512" i="2"/>
  <c r="BN512" i="2"/>
  <c r="BO512" i="2"/>
  <c r="BP512" i="2"/>
  <c r="BQ512" i="2"/>
  <c r="C515" i="2"/>
  <c r="AN515" i="2"/>
  <c r="AO515" i="2"/>
  <c r="AP515" i="2"/>
  <c r="AQ515" i="2"/>
  <c r="AR515" i="2"/>
  <c r="AS515" i="2"/>
  <c r="AT515" i="2"/>
  <c r="AU515" i="2"/>
  <c r="AV515" i="2"/>
  <c r="AW515" i="2"/>
  <c r="AX515" i="2"/>
  <c r="AY515" i="2"/>
  <c r="AZ515" i="2"/>
  <c r="BA515" i="2"/>
  <c r="BB515" i="2"/>
  <c r="BC515" i="2"/>
  <c r="BD515" i="2"/>
  <c r="BE515" i="2"/>
  <c r="BF515" i="2"/>
  <c r="BG515" i="2"/>
  <c r="BH515" i="2"/>
  <c r="BI515" i="2"/>
  <c r="BJ515" i="2"/>
  <c r="BK515" i="2"/>
  <c r="BL515" i="2"/>
  <c r="BM515" i="2"/>
  <c r="BN515" i="2"/>
  <c r="BO515" i="2"/>
  <c r="BP515" i="2"/>
  <c r="BQ515" i="2"/>
  <c r="C518" i="2"/>
  <c r="AN518" i="2"/>
  <c r="AO518" i="2"/>
  <c r="AP518" i="2"/>
  <c r="AQ518" i="2"/>
  <c r="AR518" i="2"/>
  <c r="AS518" i="2"/>
  <c r="AT518" i="2"/>
  <c r="AU518" i="2"/>
  <c r="AV518" i="2"/>
  <c r="AW518" i="2"/>
  <c r="AX518" i="2"/>
  <c r="AY518" i="2"/>
  <c r="AZ518" i="2"/>
  <c r="BA518" i="2"/>
  <c r="BB518" i="2"/>
  <c r="BC518" i="2"/>
  <c r="BD518" i="2"/>
  <c r="BE518" i="2"/>
  <c r="BF518" i="2"/>
  <c r="BG518" i="2"/>
  <c r="BH518" i="2"/>
  <c r="BI518" i="2"/>
  <c r="BJ518" i="2"/>
  <c r="BK518" i="2"/>
  <c r="BL518" i="2"/>
  <c r="BM518" i="2"/>
  <c r="BN518" i="2"/>
  <c r="BO518" i="2"/>
  <c r="BP518" i="2"/>
  <c r="BQ518" i="2"/>
  <c r="AM520" i="2"/>
  <c r="C521" i="2"/>
  <c r="AM521" i="2"/>
  <c r="AN521" i="2"/>
  <c r="AO521" i="2"/>
  <c r="AP521" i="2"/>
  <c r="AQ521" i="2"/>
  <c r="AR521" i="2"/>
  <c r="AS521" i="2"/>
  <c r="AT521" i="2"/>
  <c r="AU521" i="2"/>
  <c r="AV521" i="2"/>
  <c r="AW521" i="2"/>
  <c r="AX521" i="2"/>
  <c r="AY521" i="2"/>
  <c r="AZ521" i="2"/>
  <c r="BA521" i="2"/>
  <c r="BB521" i="2"/>
  <c r="BC521" i="2"/>
  <c r="BD521" i="2"/>
  <c r="BE521" i="2"/>
  <c r="BF521" i="2"/>
  <c r="BG521" i="2"/>
  <c r="BH521" i="2"/>
  <c r="BI521" i="2"/>
  <c r="BJ521" i="2"/>
  <c r="BK521" i="2"/>
  <c r="BL521" i="2"/>
  <c r="BM521" i="2"/>
  <c r="BN521" i="2"/>
  <c r="BO521" i="2"/>
  <c r="BP521" i="2"/>
  <c r="BQ521" i="2"/>
  <c r="C524" i="2"/>
  <c r="AM524" i="2"/>
  <c r="AN524" i="2"/>
  <c r="AO524" i="2"/>
  <c r="AP524" i="2"/>
  <c r="AQ524" i="2"/>
  <c r="AR524" i="2"/>
  <c r="AS524" i="2"/>
  <c r="AT524" i="2"/>
  <c r="AU524" i="2"/>
  <c r="AV524" i="2"/>
  <c r="AW524" i="2"/>
  <c r="AX524" i="2"/>
  <c r="AY524" i="2"/>
  <c r="AZ524" i="2"/>
  <c r="BA524" i="2"/>
  <c r="BB524" i="2"/>
  <c r="BC524" i="2"/>
  <c r="BD524" i="2"/>
  <c r="BE524" i="2"/>
  <c r="BF524" i="2"/>
  <c r="BG524" i="2"/>
  <c r="BH524" i="2"/>
  <c r="BI524" i="2"/>
  <c r="BJ524" i="2"/>
  <c r="BK524" i="2"/>
  <c r="BL524" i="2"/>
  <c r="BM524" i="2"/>
  <c r="BN524" i="2"/>
  <c r="BO524" i="2"/>
  <c r="BP524" i="2"/>
  <c r="BQ524" i="2"/>
  <c r="C527" i="2"/>
  <c r="AM527" i="2"/>
  <c r="AN527" i="2"/>
  <c r="AO527" i="2"/>
  <c r="AP527" i="2"/>
  <c r="AQ527" i="2"/>
  <c r="AR527" i="2"/>
  <c r="AS527" i="2"/>
  <c r="AT527" i="2"/>
  <c r="AU527" i="2"/>
  <c r="AV527" i="2"/>
  <c r="AW527" i="2"/>
  <c r="AX527" i="2"/>
  <c r="AY527" i="2"/>
  <c r="AZ527" i="2"/>
  <c r="BA527" i="2"/>
  <c r="BB527" i="2"/>
  <c r="BC527" i="2"/>
  <c r="BD527" i="2"/>
  <c r="BE527" i="2"/>
  <c r="BF527" i="2"/>
  <c r="BG527" i="2"/>
  <c r="BH527" i="2"/>
  <c r="BI527" i="2"/>
  <c r="BJ527" i="2"/>
  <c r="BK527" i="2"/>
  <c r="BL527" i="2"/>
  <c r="BM527" i="2"/>
  <c r="BN527" i="2"/>
  <c r="BO527" i="2"/>
  <c r="BP527" i="2"/>
  <c r="BQ527" i="2"/>
  <c r="C530" i="2"/>
  <c r="AM530" i="2"/>
  <c r="AN530" i="2"/>
  <c r="AO530" i="2"/>
  <c r="AP530" i="2"/>
  <c r="AQ530" i="2"/>
  <c r="AR530" i="2"/>
  <c r="AS530" i="2"/>
  <c r="AT530" i="2"/>
  <c r="AU530" i="2"/>
  <c r="AV530" i="2"/>
  <c r="AW530" i="2"/>
  <c r="AX530" i="2"/>
  <c r="AY530" i="2"/>
  <c r="AZ530" i="2"/>
  <c r="BA530" i="2"/>
  <c r="BB530" i="2"/>
  <c r="BC530" i="2"/>
  <c r="BD530" i="2"/>
  <c r="BE530" i="2"/>
  <c r="BF530" i="2"/>
  <c r="BG530" i="2"/>
  <c r="BH530" i="2"/>
  <c r="BI530" i="2"/>
  <c r="BJ530" i="2"/>
  <c r="BK530" i="2"/>
  <c r="BL530" i="2"/>
  <c r="BM530" i="2"/>
  <c r="BN530" i="2"/>
  <c r="BO530" i="2"/>
  <c r="BP530" i="2"/>
  <c r="BQ530" i="2"/>
  <c r="C533" i="2"/>
  <c r="AM533" i="2"/>
  <c r="AN533" i="2"/>
  <c r="AO533" i="2"/>
  <c r="AP533" i="2"/>
  <c r="AQ533" i="2"/>
  <c r="AR533" i="2"/>
  <c r="AS533" i="2"/>
  <c r="AT533" i="2"/>
  <c r="AU533" i="2"/>
  <c r="AV533" i="2"/>
  <c r="AW533" i="2"/>
  <c r="AX533" i="2"/>
  <c r="AY533" i="2"/>
  <c r="AZ533" i="2"/>
  <c r="BA533" i="2"/>
  <c r="BB533" i="2"/>
  <c r="BC533" i="2"/>
  <c r="BD533" i="2"/>
  <c r="BE533" i="2"/>
  <c r="BF533" i="2"/>
  <c r="BG533" i="2"/>
  <c r="BH533" i="2"/>
  <c r="BI533" i="2"/>
  <c r="BJ533" i="2"/>
  <c r="BK533" i="2"/>
  <c r="BL533" i="2"/>
  <c r="BM533" i="2"/>
  <c r="BN533" i="2"/>
  <c r="BO533" i="2"/>
  <c r="BP533" i="2"/>
  <c r="BQ533" i="2"/>
  <c r="C536" i="2"/>
  <c r="AM536" i="2"/>
  <c r="AN536" i="2"/>
  <c r="AO536" i="2"/>
  <c r="AP536" i="2"/>
  <c r="AQ536" i="2"/>
  <c r="AR536" i="2"/>
  <c r="AS536" i="2"/>
  <c r="AT536" i="2"/>
  <c r="AU536" i="2"/>
  <c r="AV536" i="2"/>
  <c r="AW536" i="2"/>
  <c r="AX536" i="2"/>
  <c r="AY536" i="2"/>
  <c r="AZ536" i="2"/>
  <c r="BA536" i="2"/>
  <c r="BB536" i="2"/>
  <c r="BC536" i="2"/>
  <c r="BD536" i="2"/>
  <c r="BE536" i="2"/>
  <c r="BF536" i="2"/>
  <c r="BG536" i="2"/>
  <c r="BH536" i="2"/>
  <c r="BI536" i="2"/>
  <c r="BJ536" i="2"/>
  <c r="BK536" i="2"/>
  <c r="BL536" i="2"/>
  <c r="BM536" i="2"/>
  <c r="BN536" i="2"/>
  <c r="BO536" i="2"/>
  <c r="BP536" i="2"/>
  <c r="BQ536" i="2"/>
  <c r="B539" i="2"/>
  <c r="E539" i="2"/>
  <c r="AM539" i="2"/>
  <c r="C542" i="2"/>
  <c r="AM542" i="2"/>
  <c r="AN542" i="2"/>
  <c r="AO542" i="2"/>
  <c r="AP542" i="2"/>
  <c r="AQ542" i="2"/>
  <c r="AR542" i="2"/>
  <c r="AS542" i="2"/>
  <c r="AT542" i="2"/>
  <c r="AU542" i="2"/>
  <c r="AV542" i="2"/>
  <c r="AW542" i="2"/>
  <c r="AX542" i="2"/>
  <c r="AY542" i="2"/>
  <c r="AZ542" i="2"/>
  <c r="BA542" i="2"/>
  <c r="BB542" i="2"/>
  <c r="BC542" i="2"/>
  <c r="BD542" i="2"/>
  <c r="BE542" i="2"/>
  <c r="BF542" i="2"/>
  <c r="BG542" i="2"/>
  <c r="BH542" i="2"/>
  <c r="BI542" i="2"/>
  <c r="BJ542" i="2"/>
  <c r="BK542" i="2"/>
  <c r="BL542" i="2"/>
  <c r="BM542" i="2"/>
  <c r="BN542" i="2"/>
  <c r="BO542" i="2"/>
  <c r="BP542" i="2"/>
  <c r="BQ542" i="2"/>
  <c r="C545" i="2"/>
  <c r="AN545" i="2"/>
  <c r="AO545" i="2"/>
  <c r="AP545" i="2"/>
  <c r="AQ545" i="2"/>
  <c r="AR545" i="2"/>
  <c r="AS545" i="2"/>
  <c r="AT545" i="2"/>
  <c r="AU545" i="2"/>
  <c r="AV545" i="2"/>
  <c r="AW545" i="2"/>
  <c r="AX545" i="2"/>
  <c r="AY545" i="2"/>
  <c r="AZ545" i="2"/>
  <c r="BA545" i="2"/>
  <c r="BB545" i="2"/>
  <c r="BC545" i="2"/>
  <c r="BD545" i="2"/>
  <c r="BE545" i="2"/>
  <c r="BF545" i="2"/>
  <c r="BG545" i="2"/>
  <c r="BH545" i="2"/>
  <c r="BI545" i="2"/>
  <c r="BJ545" i="2"/>
  <c r="BK545" i="2"/>
  <c r="BL545" i="2"/>
  <c r="BM545" i="2"/>
  <c r="BN545" i="2"/>
  <c r="BO545" i="2"/>
  <c r="BP545" i="2"/>
  <c r="BQ545" i="2"/>
  <c r="C548" i="2"/>
  <c r="AN548" i="2"/>
  <c r="AO548" i="2"/>
  <c r="AP548" i="2"/>
  <c r="AQ548" i="2"/>
  <c r="AR548" i="2"/>
  <c r="AS548" i="2"/>
  <c r="AT548" i="2"/>
  <c r="AU548" i="2"/>
  <c r="AV548" i="2"/>
  <c r="AW548" i="2"/>
  <c r="AX548" i="2"/>
  <c r="AY548" i="2"/>
  <c r="AZ548" i="2"/>
  <c r="BA548" i="2"/>
  <c r="BB548" i="2"/>
  <c r="BC548" i="2"/>
  <c r="BD548" i="2"/>
  <c r="BE548" i="2"/>
  <c r="BF548" i="2"/>
  <c r="BG548" i="2"/>
  <c r="BH548" i="2"/>
  <c r="BI548" i="2"/>
  <c r="BJ548" i="2"/>
  <c r="BK548" i="2"/>
  <c r="BL548" i="2"/>
  <c r="BM548" i="2"/>
  <c r="BN548" i="2"/>
  <c r="BO548" i="2"/>
  <c r="BP548" i="2"/>
  <c r="BQ548" i="2"/>
  <c r="C551" i="2"/>
  <c r="AM551" i="2"/>
  <c r="AN551" i="2"/>
  <c r="AO551" i="2"/>
  <c r="AP551" i="2"/>
  <c r="AQ551" i="2"/>
  <c r="AR551" i="2"/>
  <c r="AS551" i="2"/>
  <c r="AT551" i="2"/>
  <c r="AU551" i="2"/>
  <c r="AV551" i="2"/>
  <c r="AW551" i="2"/>
  <c r="AX551" i="2"/>
  <c r="AY551" i="2"/>
  <c r="AZ551" i="2"/>
  <c r="BA551" i="2"/>
  <c r="BB551" i="2"/>
  <c r="BC551" i="2"/>
  <c r="BD551" i="2"/>
  <c r="BE551" i="2"/>
  <c r="BF551" i="2"/>
  <c r="BG551" i="2"/>
  <c r="BH551" i="2"/>
  <c r="BI551" i="2"/>
  <c r="BJ551" i="2"/>
  <c r="BK551" i="2"/>
  <c r="BL551" i="2"/>
  <c r="BM551" i="2"/>
  <c r="BN551" i="2"/>
  <c r="BO551" i="2"/>
  <c r="BP551" i="2"/>
  <c r="BQ551" i="2"/>
  <c r="C554" i="2"/>
  <c r="AN554" i="2"/>
  <c r="AO554" i="2"/>
  <c r="AP554" i="2"/>
  <c r="AQ554" i="2"/>
  <c r="AR554" i="2"/>
  <c r="AS554" i="2"/>
  <c r="AT554" i="2"/>
  <c r="AU554" i="2"/>
  <c r="AV554" i="2"/>
  <c r="AW554" i="2"/>
  <c r="AX554" i="2"/>
  <c r="AY554" i="2"/>
  <c r="AZ554" i="2"/>
  <c r="BA554" i="2"/>
  <c r="BB554" i="2"/>
  <c r="BC554" i="2"/>
  <c r="BD554" i="2"/>
  <c r="BE554" i="2"/>
  <c r="BF554" i="2"/>
  <c r="BG554" i="2"/>
  <c r="BH554" i="2"/>
  <c r="BI554" i="2"/>
  <c r="BJ554" i="2"/>
  <c r="BK554" i="2"/>
  <c r="BL554" i="2"/>
  <c r="BM554" i="2"/>
  <c r="BN554" i="2"/>
  <c r="BO554" i="2"/>
  <c r="BP554" i="2"/>
  <c r="BQ554" i="2"/>
  <c r="C557" i="2"/>
  <c r="AN557" i="2"/>
  <c r="AO557" i="2"/>
  <c r="AP557" i="2"/>
  <c r="AQ557" i="2"/>
  <c r="AR557" i="2"/>
  <c r="AS557" i="2"/>
  <c r="AT557" i="2"/>
  <c r="AU557" i="2"/>
  <c r="AV557" i="2"/>
  <c r="AW557" i="2"/>
  <c r="AX557" i="2"/>
  <c r="AY557" i="2"/>
  <c r="AZ557" i="2"/>
  <c r="BA557" i="2"/>
  <c r="BB557" i="2"/>
  <c r="BC557" i="2"/>
  <c r="BD557" i="2"/>
  <c r="BE557" i="2"/>
  <c r="BF557" i="2"/>
  <c r="BG557" i="2"/>
  <c r="BH557" i="2"/>
  <c r="BI557" i="2"/>
  <c r="BJ557" i="2"/>
  <c r="BK557" i="2"/>
  <c r="BL557" i="2"/>
  <c r="BM557" i="2"/>
  <c r="BN557" i="2"/>
  <c r="BO557" i="2"/>
  <c r="BP557" i="2"/>
  <c r="BQ557" i="2"/>
  <c r="AM559" i="2"/>
  <c r="C560" i="2"/>
  <c r="AM560" i="2"/>
  <c r="AN560" i="2"/>
  <c r="AO560" i="2"/>
  <c r="AP560" i="2"/>
  <c r="AQ560" i="2"/>
  <c r="AR560" i="2"/>
  <c r="AS560" i="2"/>
  <c r="AT560" i="2"/>
  <c r="AU560" i="2"/>
  <c r="AV560" i="2"/>
  <c r="AW560" i="2"/>
  <c r="AX560" i="2"/>
  <c r="AY560" i="2"/>
  <c r="AZ560" i="2"/>
  <c r="BA560" i="2"/>
  <c r="BB560" i="2"/>
  <c r="BC560" i="2"/>
  <c r="BD560" i="2"/>
  <c r="BE560" i="2"/>
  <c r="BF560" i="2"/>
  <c r="BG560" i="2"/>
  <c r="BH560" i="2"/>
  <c r="BI560" i="2"/>
  <c r="BJ560" i="2"/>
  <c r="BK560" i="2"/>
  <c r="BL560" i="2"/>
  <c r="BM560" i="2"/>
  <c r="BN560" i="2"/>
  <c r="BO560" i="2"/>
  <c r="BP560" i="2"/>
  <c r="BQ560" i="2"/>
  <c r="C563" i="2"/>
  <c r="AN563" i="2"/>
  <c r="AO563" i="2"/>
  <c r="AP563" i="2"/>
  <c r="AQ563" i="2"/>
  <c r="AR563" i="2"/>
  <c r="AS563" i="2"/>
  <c r="AT563" i="2"/>
  <c r="AU563" i="2"/>
  <c r="AV563" i="2"/>
  <c r="AW563" i="2"/>
  <c r="AX563" i="2"/>
  <c r="AY563" i="2"/>
  <c r="AZ563" i="2"/>
  <c r="BA563" i="2"/>
  <c r="BB563" i="2"/>
  <c r="BC563" i="2"/>
  <c r="BD563" i="2"/>
  <c r="BE563" i="2"/>
  <c r="BF563" i="2"/>
  <c r="BG563" i="2"/>
  <c r="BH563" i="2"/>
  <c r="BI563" i="2"/>
  <c r="BJ563" i="2"/>
  <c r="BK563" i="2"/>
  <c r="BL563" i="2"/>
  <c r="BM563" i="2"/>
  <c r="BN563" i="2"/>
  <c r="BO563" i="2"/>
  <c r="BP563" i="2"/>
  <c r="BQ563" i="2"/>
  <c r="C566" i="2"/>
  <c r="AN566" i="2"/>
  <c r="AO566" i="2"/>
  <c r="AP566" i="2"/>
  <c r="AQ566" i="2"/>
  <c r="AR566" i="2"/>
  <c r="AS566" i="2"/>
  <c r="AT566" i="2"/>
  <c r="AU566" i="2"/>
  <c r="AV566" i="2"/>
  <c r="AW566" i="2"/>
  <c r="AX566" i="2"/>
  <c r="AY566" i="2"/>
  <c r="AZ566" i="2"/>
  <c r="BA566" i="2"/>
  <c r="BB566" i="2"/>
  <c r="BC566" i="2"/>
  <c r="BD566" i="2"/>
  <c r="BE566" i="2"/>
  <c r="BF566" i="2"/>
  <c r="BG566" i="2"/>
  <c r="BH566" i="2"/>
  <c r="BI566" i="2"/>
  <c r="BJ566" i="2"/>
  <c r="BK566" i="2"/>
  <c r="BL566" i="2"/>
  <c r="BM566" i="2"/>
  <c r="BN566" i="2"/>
  <c r="BO566" i="2"/>
  <c r="BP566" i="2"/>
  <c r="BQ566" i="2"/>
  <c r="AM568" i="2"/>
  <c r="C569" i="2"/>
  <c r="AM569" i="2"/>
  <c r="AN569" i="2"/>
  <c r="AO569" i="2"/>
  <c r="AP569" i="2"/>
  <c r="AQ569" i="2"/>
  <c r="AR569" i="2"/>
  <c r="AS569" i="2"/>
  <c r="AT569" i="2"/>
  <c r="AU569" i="2"/>
  <c r="AV569" i="2"/>
  <c r="AW569" i="2"/>
  <c r="AX569" i="2"/>
  <c r="AY569" i="2"/>
  <c r="AZ569" i="2"/>
  <c r="BA569" i="2"/>
  <c r="BB569" i="2"/>
  <c r="BC569" i="2"/>
  <c r="BD569" i="2"/>
  <c r="BE569" i="2"/>
  <c r="BF569" i="2"/>
  <c r="BG569" i="2"/>
  <c r="BH569" i="2"/>
  <c r="BI569" i="2"/>
  <c r="BJ569" i="2"/>
  <c r="BK569" i="2"/>
  <c r="BL569" i="2"/>
  <c r="BM569" i="2"/>
  <c r="BN569" i="2"/>
  <c r="BO569" i="2"/>
  <c r="BP569" i="2"/>
  <c r="BQ569" i="2"/>
  <c r="C572" i="2"/>
  <c r="AN572" i="2"/>
  <c r="AO572" i="2"/>
  <c r="AP572" i="2"/>
  <c r="AQ572" i="2"/>
  <c r="AR572" i="2"/>
  <c r="AS572" i="2"/>
  <c r="AT572" i="2"/>
  <c r="AU572" i="2"/>
  <c r="AV572" i="2"/>
  <c r="AW572" i="2"/>
  <c r="AX572" i="2"/>
  <c r="AY572" i="2"/>
  <c r="AZ572" i="2"/>
  <c r="BA572" i="2"/>
  <c r="BB572" i="2"/>
  <c r="BC572" i="2"/>
  <c r="BD572" i="2"/>
  <c r="BE572" i="2"/>
  <c r="BF572" i="2"/>
  <c r="BG572" i="2"/>
  <c r="BH572" i="2"/>
  <c r="BI572" i="2"/>
  <c r="BJ572" i="2"/>
  <c r="BK572" i="2"/>
  <c r="BL572" i="2"/>
  <c r="BM572" i="2"/>
  <c r="BN572" i="2"/>
  <c r="BO572" i="2"/>
  <c r="BP572" i="2"/>
  <c r="BQ572" i="2"/>
  <c r="C575" i="2"/>
  <c r="AN575" i="2"/>
  <c r="AO575" i="2"/>
  <c r="AP575" i="2"/>
  <c r="AQ575" i="2"/>
  <c r="AR575" i="2"/>
  <c r="AS575" i="2"/>
  <c r="AT575" i="2"/>
  <c r="AU575" i="2"/>
  <c r="AV575" i="2"/>
  <c r="AW575" i="2"/>
  <c r="AX575" i="2"/>
  <c r="AY575" i="2"/>
  <c r="AZ575" i="2"/>
  <c r="BA575" i="2"/>
  <c r="BB575" i="2"/>
  <c r="BC575" i="2"/>
  <c r="BD575" i="2"/>
  <c r="BE575" i="2"/>
  <c r="BF575" i="2"/>
  <c r="BG575" i="2"/>
  <c r="BH575" i="2"/>
  <c r="BI575" i="2"/>
  <c r="BJ575" i="2"/>
  <c r="BK575" i="2"/>
  <c r="BL575" i="2"/>
  <c r="BM575" i="2"/>
  <c r="BN575" i="2"/>
  <c r="BO575" i="2"/>
  <c r="BP575" i="2"/>
  <c r="BQ575" i="2"/>
  <c r="AM577" i="2"/>
  <c r="C578" i="2"/>
  <c r="AM578" i="2"/>
  <c r="AN578" i="2"/>
  <c r="AO578" i="2"/>
  <c r="AP578" i="2"/>
  <c r="AQ578" i="2"/>
  <c r="AR578" i="2"/>
  <c r="AS578" i="2"/>
  <c r="AT578" i="2"/>
  <c r="AU578" i="2"/>
  <c r="AV578" i="2"/>
  <c r="AW578" i="2"/>
  <c r="AX578" i="2"/>
  <c r="AY578" i="2"/>
  <c r="AZ578" i="2"/>
  <c r="BA578" i="2"/>
  <c r="BB578" i="2"/>
  <c r="BC578" i="2"/>
  <c r="BD578" i="2"/>
  <c r="BE578" i="2"/>
  <c r="BF578" i="2"/>
  <c r="BG578" i="2"/>
  <c r="BH578" i="2"/>
  <c r="BI578" i="2"/>
  <c r="BJ578" i="2"/>
  <c r="BK578" i="2"/>
  <c r="BL578" i="2"/>
  <c r="BM578" i="2"/>
  <c r="BN578" i="2"/>
  <c r="BO578" i="2"/>
  <c r="BP578" i="2"/>
  <c r="BQ578" i="2"/>
  <c r="C581" i="2"/>
  <c r="AN581" i="2"/>
  <c r="AO581" i="2"/>
  <c r="AP581" i="2"/>
  <c r="AQ581" i="2"/>
  <c r="AR581" i="2"/>
  <c r="AS581" i="2"/>
  <c r="AT581" i="2"/>
  <c r="AU581" i="2"/>
  <c r="AV581" i="2"/>
  <c r="AW581" i="2"/>
  <c r="AX581" i="2"/>
  <c r="AY581" i="2"/>
  <c r="AZ581" i="2"/>
  <c r="BA581" i="2"/>
  <c r="BB581" i="2"/>
  <c r="BC581" i="2"/>
  <c r="BD581" i="2"/>
  <c r="BE581" i="2"/>
  <c r="BF581" i="2"/>
  <c r="BG581" i="2"/>
  <c r="BH581" i="2"/>
  <c r="BI581" i="2"/>
  <c r="BJ581" i="2"/>
  <c r="BK581" i="2"/>
  <c r="BL581" i="2"/>
  <c r="BM581" i="2"/>
  <c r="BN581" i="2"/>
  <c r="BO581" i="2"/>
  <c r="BP581" i="2"/>
  <c r="BQ581" i="2"/>
  <c r="C584" i="2"/>
  <c r="AN584" i="2"/>
  <c r="AO584" i="2"/>
  <c r="AP584" i="2"/>
  <c r="AQ584" i="2"/>
  <c r="AR584" i="2"/>
  <c r="AS584" i="2"/>
  <c r="AT584" i="2"/>
  <c r="AU584" i="2"/>
  <c r="AV584" i="2"/>
  <c r="AW584" i="2"/>
  <c r="AX584" i="2"/>
  <c r="AY584" i="2"/>
  <c r="AZ584" i="2"/>
  <c r="BA584" i="2"/>
  <c r="BB584" i="2"/>
  <c r="BC584" i="2"/>
  <c r="BD584" i="2"/>
  <c r="BE584" i="2"/>
  <c r="BF584" i="2"/>
  <c r="BG584" i="2"/>
  <c r="BH584" i="2"/>
  <c r="BI584" i="2"/>
  <c r="BJ584" i="2"/>
  <c r="BK584" i="2"/>
  <c r="BL584" i="2"/>
  <c r="BM584" i="2"/>
  <c r="BN584" i="2"/>
  <c r="BO584" i="2"/>
  <c r="BP584" i="2"/>
  <c r="BQ584" i="2"/>
  <c r="AM586" i="2"/>
  <c r="C587" i="2"/>
  <c r="AM587" i="2"/>
  <c r="AN587" i="2"/>
  <c r="AO587" i="2"/>
  <c r="AP587" i="2"/>
  <c r="AQ587" i="2"/>
  <c r="AR587" i="2"/>
  <c r="AS587" i="2"/>
  <c r="AT587" i="2"/>
  <c r="AU587" i="2"/>
  <c r="AV587" i="2"/>
  <c r="AW587" i="2"/>
  <c r="AX587" i="2"/>
  <c r="AY587" i="2"/>
  <c r="AZ587" i="2"/>
  <c r="BA587" i="2"/>
  <c r="BB587" i="2"/>
  <c r="BC587" i="2"/>
  <c r="BD587" i="2"/>
  <c r="BE587" i="2"/>
  <c r="BF587" i="2"/>
  <c r="BG587" i="2"/>
  <c r="BH587" i="2"/>
  <c r="BI587" i="2"/>
  <c r="BJ587" i="2"/>
  <c r="BK587" i="2"/>
  <c r="BL587" i="2"/>
  <c r="BM587" i="2"/>
  <c r="BN587" i="2"/>
  <c r="BO587" i="2"/>
  <c r="BP587" i="2"/>
  <c r="BQ587" i="2"/>
  <c r="C590" i="2"/>
  <c r="AN590" i="2"/>
  <c r="AO590" i="2"/>
  <c r="AP590" i="2"/>
  <c r="AQ590" i="2"/>
  <c r="AR590" i="2"/>
  <c r="AS590" i="2"/>
  <c r="AT590" i="2"/>
  <c r="AU590" i="2"/>
  <c r="AV590" i="2"/>
  <c r="AW590" i="2"/>
  <c r="AX590" i="2"/>
  <c r="AY590" i="2"/>
  <c r="AZ590" i="2"/>
  <c r="BA590" i="2"/>
  <c r="BB590" i="2"/>
  <c r="BC590" i="2"/>
  <c r="BD590" i="2"/>
  <c r="BE590" i="2"/>
  <c r="BF590" i="2"/>
  <c r="BG590" i="2"/>
  <c r="BH590" i="2"/>
  <c r="BI590" i="2"/>
  <c r="BJ590" i="2"/>
  <c r="BK590" i="2"/>
  <c r="BL590" i="2"/>
  <c r="BM590" i="2"/>
  <c r="BN590" i="2"/>
  <c r="BO590" i="2"/>
  <c r="BP590" i="2"/>
  <c r="BQ590" i="2"/>
  <c r="C593" i="2"/>
  <c r="AN593" i="2"/>
  <c r="AO593" i="2"/>
  <c r="AP593" i="2"/>
  <c r="AQ593" i="2"/>
  <c r="AR593" i="2"/>
  <c r="AS593" i="2"/>
  <c r="AT593" i="2"/>
  <c r="AU593" i="2"/>
  <c r="AV593" i="2"/>
  <c r="AW593" i="2"/>
  <c r="AX593" i="2"/>
  <c r="AY593" i="2"/>
  <c r="AZ593" i="2"/>
  <c r="BA593" i="2"/>
  <c r="BB593" i="2"/>
  <c r="BC593" i="2"/>
  <c r="BD593" i="2"/>
  <c r="BE593" i="2"/>
  <c r="BF593" i="2"/>
  <c r="BG593" i="2"/>
  <c r="BH593" i="2"/>
  <c r="BI593" i="2"/>
  <c r="BJ593" i="2"/>
  <c r="BK593" i="2"/>
  <c r="BL593" i="2"/>
  <c r="BM593" i="2"/>
  <c r="BN593" i="2"/>
  <c r="BO593" i="2"/>
  <c r="BP593" i="2"/>
  <c r="BQ593" i="2"/>
  <c r="AM595" i="2"/>
  <c r="C596" i="2"/>
  <c r="AM596" i="2"/>
  <c r="AN596" i="2"/>
  <c r="AO596" i="2"/>
  <c r="AP596" i="2"/>
  <c r="AQ596" i="2"/>
  <c r="AR596" i="2"/>
  <c r="AS596" i="2"/>
  <c r="AT596" i="2"/>
  <c r="AU596" i="2"/>
  <c r="AV596" i="2"/>
  <c r="AW596" i="2"/>
  <c r="AX596" i="2"/>
  <c r="AY596" i="2"/>
  <c r="AZ596" i="2"/>
  <c r="BA596" i="2"/>
  <c r="BB596" i="2"/>
  <c r="BC596" i="2"/>
  <c r="BD596" i="2"/>
  <c r="BE596" i="2"/>
  <c r="BF596" i="2"/>
  <c r="BG596" i="2"/>
  <c r="BH596" i="2"/>
  <c r="BI596" i="2"/>
  <c r="BJ596" i="2"/>
  <c r="BK596" i="2"/>
  <c r="BL596" i="2"/>
  <c r="BM596" i="2"/>
  <c r="BN596" i="2"/>
  <c r="BO596" i="2"/>
  <c r="BP596" i="2"/>
  <c r="BQ596" i="2"/>
  <c r="C599" i="2"/>
  <c r="AM599" i="2"/>
  <c r="AN599" i="2"/>
  <c r="AO599" i="2"/>
  <c r="AP599" i="2"/>
  <c r="AQ599" i="2"/>
  <c r="AR599" i="2"/>
  <c r="AS599" i="2"/>
  <c r="AT599" i="2"/>
  <c r="AU599" i="2"/>
  <c r="AV599" i="2"/>
  <c r="AW599" i="2"/>
  <c r="AX599" i="2"/>
  <c r="AY599" i="2"/>
  <c r="AZ599" i="2"/>
  <c r="BA599" i="2"/>
  <c r="BB599" i="2"/>
  <c r="BC599" i="2"/>
  <c r="BD599" i="2"/>
  <c r="BE599" i="2"/>
  <c r="BF599" i="2"/>
  <c r="BG599" i="2"/>
  <c r="BH599" i="2"/>
  <c r="BI599" i="2"/>
  <c r="BJ599" i="2"/>
  <c r="BK599" i="2"/>
  <c r="BL599" i="2"/>
  <c r="BM599" i="2"/>
  <c r="BN599" i="2"/>
  <c r="BO599" i="2"/>
  <c r="BP599" i="2"/>
  <c r="BQ599" i="2"/>
  <c r="C602" i="2"/>
  <c r="AM602" i="2"/>
  <c r="AN602" i="2"/>
  <c r="AO602" i="2"/>
  <c r="AP602" i="2"/>
  <c r="AQ602" i="2"/>
  <c r="AR602" i="2"/>
  <c r="AS602" i="2"/>
  <c r="AT602" i="2"/>
  <c r="AU602" i="2"/>
  <c r="AV602" i="2"/>
  <c r="AW602" i="2"/>
  <c r="AX602" i="2"/>
  <c r="AY602" i="2"/>
  <c r="AZ602" i="2"/>
  <c r="BA602" i="2"/>
  <c r="BB602" i="2"/>
  <c r="BC602" i="2"/>
  <c r="BD602" i="2"/>
  <c r="BE602" i="2"/>
  <c r="BF602" i="2"/>
  <c r="BG602" i="2"/>
  <c r="BH602" i="2"/>
  <c r="BI602" i="2"/>
  <c r="BJ602" i="2"/>
  <c r="BK602" i="2"/>
  <c r="BL602" i="2"/>
  <c r="BM602" i="2"/>
  <c r="BN602" i="2"/>
  <c r="BO602" i="2"/>
  <c r="BP602" i="2"/>
  <c r="BQ602" i="2"/>
  <c r="B605" i="2"/>
  <c r="E605" i="2"/>
  <c r="AM605" i="2"/>
  <c r="C608" i="2"/>
  <c r="AM608" i="2"/>
  <c r="AN608" i="2"/>
  <c r="AO608" i="2"/>
  <c r="AP608" i="2"/>
  <c r="AQ608" i="2"/>
  <c r="AR608" i="2"/>
  <c r="AS608" i="2"/>
  <c r="AT608" i="2"/>
  <c r="AU608" i="2"/>
  <c r="AV608" i="2"/>
  <c r="AW608" i="2"/>
  <c r="AX608" i="2"/>
  <c r="AY608" i="2"/>
  <c r="AZ608" i="2"/>
  <c r="BA608" i="2"/>
  <c r="BB608" i="2"/>
  <c r="BC608" i="2"/>
  <c r="BD608" i="2"/>
  <c r="BE608" i="2"/>
  <c r="BF608" i="2"/>
  <c r="BG608" i="2"/>
  <c r="BH608" i="2"/>
  <c r="BI608" i="2"/>
  <c r="BJ608" i="2"/>
  <c r="BK608" i="2"/>
  <c r="BL608" i="2"/>
  <c r="BM608" i="2"/>
  <c r="BN608" i="2"/>
  <c r="BO608" i="2"/>
  <c r="BP608" i="2"/>
  <c r="BQ608" i="2"/>
  <c r="C611" i="2"/>
  <c r="AN611" i="2"/>
  <c r="AO611" i="2"/>
  <c r="AP611" i="2"/>
  <c r="AQ611" i="2"/>
  <c r="AR611" i="2"/>
  <c r="AS611" i="2"/>
  <c r="AT611" i="2"/>
  <c r="AU611" i="2"/>
  <c r="AV611" i="2"/>
  <c r="AW611" i="2"/>
  <c r="AX611" i="2"/>
  <c r="AY611" i="2"/>
  <c r="AZ611" i="2"/>
  <c r="BA611" i="2"/>
  <c r="BB611" i="2"/>
  <c r="BC611" i="2"/>
  <c r="BD611" i="2"/>
  <c r="BE611" i="2"/>
  <c r="BF611" i="2"/>
  <c r="BG611" i="2"/>
  <c r="BH611" i="2"/>
  <c r="BI611" i="2"/>
  <c r="BJ611" i="2"/>
  <c r="BK611" i="2"/>
  <c r="BL611" i="2"/>
  <c r="BM611" i="2"/>
  <c r="BN611" i="2"/>
  <c r="BO611" i="2"/>
  <c r="BP611" i="2"/>
  <c r="BQ611" i="2"/>
  <c r="C614" i="2"/>
  <c r="AN614" i="2"/>
  <c r="AO614" i="2"/>
  <c r="AP614" i="2"/>
  <c r="AQ614" i="2"/>
  <c r="AR614" i="2"/>
  <c r="AS614" i="2"/>
  <c r="AT614" i="2"/>
  <c r="AU614" i="2"/>
  <c r="AV614" i="2"/>
  <c r="AW614" i="2"/>
  <c r="AX614" i="2"/>
  <c r="AY614" i="2"/>
  <c r="AZ614" i="2"/>
  <c r="BA614" i="2"/>
  <c r="BB614" i="2"/>
  <c r="BC614" i="2"/>
  <c r="BD614" i="2"/>
  <c r="BE614" i="2"/>
  <c r="BF614" i="2"/>
  <c r="BG614" i="2"/>
  <c r="BH614" i="2"/>
  <c r="BI614" i="2"/>
  <c r="BJ614" i="2"/>
  <c r="BK614" i="2"/>
  <c r="BL614" i="2"/>
  <c r="BM614" i="2"/>
  <c r="BN614" i="2"/>
  <c r="BO614" i="2"/>
  <c r="BP614" i="2"/>
  <c r="BQ614" i="2"/>
  <c r="C617" i="2"/>
  <c r="AM617" i="2"/>
  <c r="AN617" i="2"/>
  <c r="AO617" i="2"/>
  <c r="AP617" i="2"/>
  <c r="AQ617" i="2"/>
  <c r="AR617" i="2"/>
  <c r="AS617" i="2"/>
  <c r="AT617" i="2"/>
  <c r="AU617" i="2"/>
  <c r="AV617" i="2"/>
  <c r="AW617" i="2"/>
  <c r="AX617" i="2"/>
  <c r="AY617" i="2"/>
  <c r="AZ617" i="2"/>
  <c r="BA617" i="2"/>
  <c r="BB617" i="2"/>
  <c r="BC617" i="2"/>
  <c r="BD617" i="2"/>
  <c r="BE617" i="2"/>
  <c r="BF617" i="2"/>
  <c r="BG617" i="2"/>
  <c r="BH617" i="2"/>
  <c r="BI617" i="2"/>
  <c r="BJ617" i="2"/>
  <c r="BK617" i="2"/>
  <c r="BL617" i="2"/>
  <c r="BM617" i="2"/>
  <c r="BN617" i="2"/>
  <c r="BO617" i="2"/>
  <c r="BP617" i="2"/>
  <c r="BQ617" i="2"/>
  <c r="C620" i="2"/>
  <c r="AN620" i="2"/>
  <c r="AO620" i="2"/>
  <c r="AP620" i="2"/>
  <c r="AQ620" i="2"/>
  <c r="AR620" i="2"/>
  <c r="AS620" i="2"/>
  <c r="AT620" i="2"/>
  <c r="AU620" i="2"/>
  <c r="AV620" i="2"/>
  <c r="AW620" i="2"/>
  <c r="AX620" i="2"/>
  <c r="AY620" i="2"/>
  <c r="AZ620" i="2"/>
  <c r="BA620" i="2"/>
  <c r="BB620" i="2"/>
  <c r="BC620" i="2"/>
  <c r="BD620" i="2"/>
  <c r="BE620" i="2"/>
  <c r="BF620" i="2"/>
  <c r="BG620" i="2"/>
  <c r="BH620" i="2"/>
  <c r="BI620" i="2"/>
  <c r="BJ620" i="2"/>
  <c r="BK620" i="2"/>
  <c r="BL620" i="2"/>
  <c r="BM620" i="2"/>
  <c r="BN620" i="2"/>
  <c r="BO620" i="2"/>
  <c r="BP620" i="2"/>
  <c r="BQ620" i="2"/>
  <c r="C623" i="2"/>
  <c r="AN623" i="2"/>
  <c r="AO623" i="2"/>
  <c r="AP623" i="2"/>
  <c r="AQ623" i="2"/>
  <c r="AR623" i="2"/>
  <c r="AS623" i="2"/>
  <c r="AT623" i="2"/>
  <c r="AU623" i="2"/>
  <c r="AV623" i="2"/>
  <c r="AW623" i="2"/>
  <c r="AX623" i="2"/>
  <c r="AY623" i="2"/>
  <c r="AZ623" i="2"/>
  <c r="BA623" i="2"/>
  <c r="BB623" i="2"/>
  <c r="BC623" i="2"/>
  <c r="BD623" i="2"/>
  <c r="BE623" i="2"/>
  <c r="BF623" i="2"/>
  <c r="BG623" i="2"/>
  <c r="BH623" i="2"/>
  <c r="BI623" i="2"/>
  <c r="BJ623" i="2"/>
  <c r="BK623" i="2"/>
  <c r="BL623" i="2"/>
  <c r="BM623" i="2"/>
  <c r="BN623" i="2"/>
  <c r="BO623" i="2"/>
  <c r="BP623" i="2"/>
  <c r="BQ623" i="2"/>
  <c r="AM625" i="2"/>
  <c r="C626" i="2"/>
  <c r="AM626" i="2"/>
  <c r="AN626" i="2"/>
  <c r="AO626" i="2"/>
  <c r="AP626" i="2"/>
  <c r="AQ626" i="2"/>
  <c r="AR626" i="2"/>
  <c r="AS626" i="2"/>
  <c r="AT626" i="2"/>
  <c r="AU626" i="2"/>
  <c r="AV626" i="2"/>
  <c r="AW626" i="2"/>
  <c r="AX626" i="2"/>
  <c r="AY626" i="2"/>
  <c r="AZ626" i="2"/>
  <c r="BA626" i="2"/>
  <c r="BB626" i="2"/>
  <c r="BC626" i="2"/>
  <c r="BD626" i="2"/>
  <c r="BE626" i="2"/>
  <c r="BF626" i="2"/>
  <c r="BG626" i="2"/>
  <c r="BH626" i="2"/>
  <c r="BI626" i="2"/>
  <c r="BJ626" i="2"/>
  <c r="BK626" i="2"/>
  <c r="BL626" i="2"/>
  <c r="BM626" i="2"/>
  <c r="BN626" i="2"/>
  <c r="BO626" i="2"/>
  <c r="BP626" i="2"/>
  <c r="BQ626" i="2"/>
  <c r="C629" i="2"/>
  <c r="AN629" i="2"/>
  <c r="AO629" i="2"/>
  <c r="AP629" i="2"/>
  <c r="AQ629" i="2"/>
  <c r="AR629" i="2"/>
  <c r="AS629" i="2"/>
  <c r="AT629" i="2"/>
  <c r="AU629" i="2"/>
  <c r="AV629" i="2"/>
  <c r="AW629" i="2"/>
  <c r="AX629" i="2"/>
  <c r="AY629" i="2"/>
  <c r="AZ629" i="2"/>
  <c r="BA629" i="2"/>
  <c r="BB629" i="2"/>
  <c r="BC629" i="2"/>
  <c r="BD629" i="2"/>
  <c r="BE629" i="2"/>
  <c r="BF629" i="2"/>
  <c r="BG629" i="2"/>
  <c r="BH629" i="2"/>
  <c r="BI629" i="2"/>
  <c r="BJ629" i="2"/>
  <c r="BK629" i="2"/>
  <c r="BL629" i="2"/>
  <c r="BM629" i="2"/>
  <c r="BN629" i="2"/>
  <c r="BO629" i="2"/>
  <c r="BP629" i="2"/>
  <c r="BQ629" i="2"/>
  <c r="C632" i="2"/>
  <c r="AN632" i="2"/>
  <c r="AO632" i="2"/>
  <c r="AP632" i="2"/>
  <c r="AQ632" i="2"/>
  <c r="AR632" i="2"/>
  <c r="AS632" i="2"/>
  <c r="AT632" i="2"/>
  <c r="AU632" i="2"/>
  <c r="AV632" i="2"/>
  <c r="AW632" i="2"/>
  <c r="AX632" i="2"/>
  <c r="AY632" i="2"/>
  <c r="AZ632" i="2"/>
  <c r="BA632" i="2"/>
  <c r="BB632" i="2"/>
  <c r="BC632" i="2"/>
  <c r="BD632" i="2"/>
  <c r="BE632" i="2"/>
  <c r="BF632" i="2"/>
  <c r="BG632" i="2"/>
  <c r="BH632" i="2"/>
  <c r="BI632" i="2"/>
  <c r="BJ632" i="2"/>
  <c r="BK632" i="2"/>
  <c r="BL632" i="2"/>
  <c r="BM632" i="2"/>
  <c r="BN632" i="2"/>
  <c r="BO632" i="2"/>
  <c r="BP632" i="2"/>
  <c r="BQ632" i="2"/>
  <c r="AM634" i="2"/>
  <c r="C635" i="2"/>
  <c r="AM635" i="2"/>
  <c r="AN635" i="2"/>
  <c r="AO635" i="2"/>
  <c r="AP635" i="2"/>
  <c r="AQ635" i="2"/>
  <c r="AR635" i="2"/>
  <c r="AS635" i="2"/>
  <c r="AT635" i="2"/>
  <c r="AU635" i="2"/>
  <c r="AV635" i="2"/>
  <c r="AW635" i="2"/>
  <c r="AX635" i="2"/>
  <c r="AY635" i="2"/>
  <c r="AZ635" i="2"/>
  <c r="BA635" i="2"/>
  <c r="BB635" i="2"/>
  <c r="BC635" i="2"/>
  <c r="BD635" i="2"/>
  <c r="BE635" i="2"/>
  <c r="BF635" i="2"/>
  <c r="BG635" i="2"/>
  <c r="BH635" i="2"/>
  <c r="BI635" i="2"/>
  <c r="BJ635" i="2"/>
  <c r="BK635" i="2"/>
  <c r="BL635" i="2"/>
  <c r="BM635" i="2"/>
  <c r="BN635" i="2"/>
  <c r="BO635" i="2"/>
  <c r="BP635" i="2"/>
  <c r="BQ635" i="2"/>
  <c r="C638" i="2"/>
  <c r="AN638" i="2"/>
  <c r="AO638" i="2"/>
  <c r="AP638" i="2"/>
  <c r="AQ638" i="2"/>
  <c r="AR638" i="2"/>
  <c r="AS638" i="2"/>
  <c r="AT638" i="2"/>
  <c r="AU638" i="2"/>
  <c r="AV638" i="2"/>
  <c r="AW638" i="2"/>
  <c r="AX638" i="2"/>
  <c r="AY638" i="2"/>
  <c r="AZ638" i="2"/>
  <c r="BA638" i="2"/>
  <c r="BB638" i="2"/>
  <c r="BC638" i="2"/>
  <c r="BD638" i="2"/>
  <c r="BE638" i="2"/>
  <c r="BF638" i="2"/>
  <c r="BG638" i="2"/>
  <c r="BH638" i="2"/>
  <c r="BI638" i="2"/>
  <c r="BJ638" i="2"/>
  <c r="BK638" i="2"/>
  <c r="BL638" i="2"/>
  <c r="BM638" i="2"/>
  <c r="BN638" i="2"/>
  <c r="BO638" i="2"/>
  <c r="BP638" i="2"/>
  <c r="BQ638" i="2"/>
  <c r="C641" i="2"/>
  <c r="AN641" i="2"/>
  <c r="AO641" i="2"/>
  <c r="AP641" i="2"/>
  <c r="AQ641" i="2"/>
  <c r="AR641" i="2"/>
  <c r="AS641" i="2"/>
  <c r="AT641" i="2"/>
  <c r="AU641" i="2"/>
  <c r="AV641" i="2"/>
  <c r="AW641" i="2"/>
  <c r="AX641" i="2"/>
  <c r="AY641" i="2"/>
  <c r="AZ641" i="2"/>
  <c r="BA641" i="2"/>
  <c r="BB641" i="2"/>
  <c r="BC641" i="2"/>
  <c r="BD641" i="2"/>
  <c r="BE641" i="2"/>
  <c r="BF641" i="2"/>
  <c r="BG641" i="2"/>
  <c r="BH641" i="2"/>
  <c r="BI641" i="2"/>
  <c r="BJ641" i="2"/>
  <c r="BK641" i="2"/>
  <c r="BL641" i="2"/>
  <c r="BM641" i="2"/>
  <c r="BN641" i="2"/>
  <c r="BO641" i="2"/>
  <c r="BP641" i="2"/>
  <c r="BQ641" i="2"/>
  <c r="AM643" i="2"/>
  <c r="C644" i="2"/>
  <c r="AM644" i="2"/>
  <c r="AN644" i="2"/>
  <c r="AO644" i="2"/>
  <c r="AP644" i="2"/>
  <c r="AQ644" i="2"/>
  <c r="AR644" i="2"/>
  <c r="AS644" i="2"/>
  <c r="AT644" i="2"/>
  <c r="AU644" i="2"/>
  <c r="AV644" i="2"/>
  <c r="AW644" i="2"/>
  <c r="AX644" i="2"/>
  <c r="AY644" i="2"/>
  <c r="AZ644" i="2"/>
  <c r="BA644" i="2"/>
  <c r="BB644" i="2"/>
  <c r="BC644" i="2"/>
  <c r="BD644" i="2"/>
  <c r="BE644" i="2"/>
  <c r="BF644" i="2"/>
  <c r="BG644" i="2"/>
  <c r="BH644" i="2"/>
  <c r="BI644" i="2"/>
  <c r="BJ644" i="2"/>
  <c r="BK644" i="2"/>
  <c r="BL644" i="2"/>
  <c r="BM644" i="2"/>
  <c r="BN644" i="2"/>
  <c r="BO644" i="2"/>
  <c r="BP644" i="2"/>
  <c r="BQ644" i="2"/>
  <c r="C647" i="2"/>
  <c r="AN647" i="2"/>
  <c r="AO647" i="2"/>
  <c r="AP647" i="2"/>
  <c r="AQ647" i="2"/>
  <c r="AR647" i="2"/>
  <c r="AS647" i="2"/>
  <c r="AT647" i="2"/>
  <c r="AU647" i="2"/>
  <c r="AV647" i="2"/>
  <c r="AW647" i="2"/>
  <c r="AX647" i="2"/>
  <c r="AY647" i="2"/>
  <c r="AZ647" i="2"/>
  <c r="BA647" i="2"/>
  <c r="BB647" i="2"/>
  <c r="BC647" i="2"/>
  <c r="BD647" i="2"/>
  <c r="BE647" i="2"/>
  <c r="BF647" i="2"/>
  <c r="BG647" i="2"/>
  <c r="BH647" i="2"/>
  <c r="BI647" i="2"/>
  <c r="BJ647" i="2"/>
  <c r="BK647" i="2"/>
  <c r="BL647" i="2"/>
  <c r="BM647" i="2"/>
  <c r="BN647" i="2"/>
  <c r="BO647" i="2"/>
  <c r="BP647" i="2"/>
  <c r="BQ647" i="2"/>
  <c r="C650" i="2"/>
  <c r="AN650" i="2"/>
  <c r="AO650" i="2"/>
  <c r="AP650" i="2"/>
  <c r="AQ650" i="2"/>
  <c r="AR650" i="2"/>
  <c r="AS650" i="2"/>
  <c r="AT650" i="2"/>
  <c r="AU650" i="2"/>
  <c r="AV650" i="2"/>
  <c r="AW650" i="2"/>
  <c r="AX650" i="2"/>
  <c r="AY650" i="2"/>
  <c r="AZ650" i="2"/>
  <c r="BA650" i="2"/>
  <c r="BB650" i="2"/>
  <c r="BC650" i="2"/>
  <c r="BD650" i="2"/>
  <c r="BE650" i="2"/>
  <c r="BF650" i="2"/>
  <c r="BG650" i="2"/>
  <c r="BH650" i="2"/>
  <c r="BI650" i="2"/>
  <c r="BJ650" i="2"/>
  <c r="BK650" i="2"/>
  <c r="BL650" i="2"/>
  <c r="BM650" i="2"/>
  <c r="BN650" i="2"/>
  <c r="BO650" i="2"/>
  <c r="BP650" i="2"/>
  <c r="BQ650" i="2"/>
  <c r="AM652" i="2"/>
  <c r="C653" i="2"/>
  <c r="AM653" i="2"/>
  <c r="AN653" i="2"/>
  <c r="AO653" i="2"/>
  <c r="AP653" i="2"/>
  <c r="AQ653" i="2"/>
  <c r="AR653" i="2"/>
  <c r="AS653" i="2"/>
  <c r="AT653" i="2"/>
  <c r="AU653" i="2"/>
  <c r="AV653" i="2"/>
  <c r="AW653" i="2"/>
  <c r="AX653" i="2"/>
  <c r="AY653" i="2"/>
  <c r="AZ653" i="2"/>
  <c r="BA653" i="2"/>
  <c r="BB653" i="2"/>
  <c r="BC653" i="2"/>
  <c r="BD653" i="2"/>
  <c r="BE653" i="2"/>
  <c r="BF653" i="2"/>
  <c r="BG653" i="2"/>
  <c r="BH653" i="2"/>
  <c r="BI653" i="2"/>
  <c r="BJ653" i="2"/>
  <c r="BK653" i="2"/>
  <c r="BL653" i="2"/>
  <c r="BM653" i="2"/>
  <c r="BN653" i="2"/>
  <c r="BO653" i="2"/>
  <c r="BP653" i="2"/>
  <c r="BQ653" i="2"/>
  <c r="C656" i="2"/>
  <c r="AM656" i="2"/>
  <c r="AN656" i="2"/>
  <c r="AO656" i="2"/>
  <c r="AP656" i="2"/>
  <c r="AQ656" i="2"/>
  <c r="AR656" i="2"/>
  <c r="AS656" i="2"/>
  <c r="AT656" i="2"/>
  <c r="AU656" i="2"/>
  <c r="AV656" i="2"/>
  <c r="AW656" i="2"/>
  <c r="AX656" i="2"/>
  <c r="AY656" i="2"/>
  <c r="AZ656" i="2"/>
  <c r="BA656" i="2"/>
  <c r="BB656" i="2"/>
  <c r="BC656" i="2"/>
  <c r="BD656" i="2"/>
  <c r="BE656" i="2"/>
  <c r="BF656" i="2"/>
  <c r="BG656" i="2"/>
  <c r="BH656" i="2"/>
  <c r="BI656" i="2"/>
  <c r="BJ656" i="2"/>
  <c r="BK656" i="2"/>
  <c r="BL656" i="2"/>
  <c r="BM656" i="2"/>
  <c r="BN656" i="2"/>
  <c r="BO656" i="2"/>
  <c r="BP656" i="2"/>
  <c r="BQ656" i="2"/>
  <c r="C659" i="2"/>
  <c r="AM659" i="2"/>
  <c r="AN659" i="2"/>
  <c r="AO659" i="2"/>
  <c r="AP659" i="2"/>
  <c r="AQ659" i="2"/>
  <c r="AR659" i="2"/>
  <c r="AS659" i="2"/>
  <c r="AT659" i="2"/>
  <c r="AU659" i="2"/>
  <c r="AV659" i="2"/>
  <c r="AW659" i="2"/>
  <c r="AX659" i="2"/>
  <c r="AY659" i="2"/>
  <c r="AZ659" i="2"/>
  <c r="BA659" i="2"/>
  <c r="BB659" i="2"/>
  <c r="BC659" i="2"/>
  <c r="BD659" i="2"/>
  <c r="BE659" i="2"/>
  <c r="BF659" i="2"/>
  <c r="BG659" i="2"/>
  <c r="BH659" i="2"/>
  <c r="BI659" i="2"/>
  <c r="BJ659" i="2"/>
  <c r="BK659" i="2"/>
  <c r="BL659" i="2"/>
  <c r="BM659" i="2"/>
  <c r="BN659" i="2"/>
  <c r="BO659" i="2"/>
  <c r="BP659" i="2"/>
  <c r="BQ659" i="2"/>
  <c r="C662" i="2"/>
  <c r="AM662" i="2"/>
  <c r="AN662" i="2"/>
  <c r="AO662" i="2"/>
  <c r="AP662" i="2"/>
  <c r="AQ662" i="2"/>
  <c r="AR662" i="2"/>
  <c r="AS662" i="2"/>
  <c r="AT662" i="2"/>
  <c r="AU662" i="2"/>
  <c r="AV662" i="2"/>
  <c r="AW662" i="2"/>
  <c r="AX662" i="2"/>
  <c r="AY662" i="2"/>
  <c r="AZ662" i="2"/>
  <c r="BA662" i="2"/>
  <c r="BB662" i="2"/>
  <c r="BC662" i="2"/>
  <c r="BD662" i="2"/>
  <c r="BE662" i="2"/>
  <c r="BF662" i="2"/>
  <c r="BG662" i="2"/>
  <c r="BH662" i="2"/>
  <c r="BI662" i="2"/>
  <c r="BJ662" i="2"/>
  <c r="BK662" i="2"/>
  <c r="BL662" i="2"/>
  <c r="BM662" i="2"/>
  <c r="BN662" i="2"/>
  <c r="BO662" i="2"/>
  <c r="BP662" i="2"/>
  <c r="BQ662" i="2"/>
  <c r="C665" i="2"/>
  <c r="AM665" i="2"/>
  <c r="AN665" i="2"/>
  <c r="AO665" i="2"/>
  <c r="AP665" i="2"/>
  <c r="AQ665" i="2"/>
  <c r="AR665" i="2"/>
  <c r="AS665" i="2"/>
  <c r="AT665" i="2"/>
  <c r="AU665" i="2"/>
  <c r="AV665" i="2"/>
  <c r="AW665" i="2"/>
  <c r="AX665" i="2"/>
  <c r="AY665" i="2"/>
  <c r="AZ665" i="2"/>
  <c r="BA665" i="2"/>
  <c r="BB665" i="2"/>
  <c r="BC665" i="2"/>
  <c r="BD665" i="2"/>
  <c r="BE665" i="2"/>
  <c r="BF665" i="2"/>
  <c r="BG665" i="2"/>
  <c r="BH665" i="2"/>
  <c r="BI665" i="2"/>
  <c r="BJ665" i="2"/>
  <c r="BK665" i="2"/>
  <c r="BL665" i="2"/>
  <c r="BM665" i="2"/>
  <c r="BN665" i="2"/>
  <c r="BO665" i="2"/>
  <c r="BP665" i="2"/>
  <c r="BQ665" i="2"/>
  <c r="C668" i="2"/>
  <c r="AM668" i="2"/>
  <c r="AN668" i="2"/>
  <c r="AO668" i="2"/>
  <c r="AP668" i="2"/>
  <c r="AQ668" i="2"/>
  <c r="AR668" i="2"/>
  <c r="AS668" i="2"/>
  <c r="AT668" i="2"/>
  <c r="AU668" i="2"/>
  <c r="AV668" i="2"/>
  <c r="AW668" i="2"/>
  <c r="AX668" i="2"/>
  <c r="AY668" i="2"/>
  <c r="AZ668" i="2"/>
  <c r="BA668" i="2"/>
  <c r="BB668" i="2"/>
  <c r="BC668" i="2"/>
  <c r="BD668" i="2"/>
  <c r="BE668" i="2"/>
  <c r="BF668" i="2"/>
  <c r="BG668" i="2"/>
  <c r="BH668" i="2"/>
  <c r="BI668" i="2"/>
  <c r="BJ668" i="2"/>
  <c r="BK668" i="2"/>
  <c r="BL668" i="2"/>
  <c r="BM668" i="2"/>
  <c r="BN668" i="2"/>
  <c r="BO668" i="2"/>
  <c r="BP668" i="2"/>
  <c r="BQ668" i="2"/>
  <c r="C671" i="2"/>
  <c r="AM671" i="2"/>
  <c r="AN671" i="2"/>
  <c r="AO671" i="2"/>
  <c r="AP671" i="2"/>
  <c r="AQ671" i="2"/>
  <c r="AR671" i="2"/>
  <c r="AS671" i="2"/>
  <c r="AT671" i="2"/>
  <c r="AU671" i="2"/>
  <c r="AV671" i="2"/>
  <c r="AW671" i="2"/>
  <c r="AX671" i="2"/>
  <c r="AY671" i="2"/>
  <c r="AZ671" i="2"/>
  <c r="BA671" i="2"/>
  <c r="BB671" i="2"/>
  <c r="BC671" i="2"/>
  <c r="BD671" i="2"/>
  <c r="BE671" i="2"/>
  <c r="BF671" i="2"/>
  <c r="BG671" i="2"/>
  <c r="BH671" i="2"/>
  <c r="BI671" i="2"/>
  <c r="BJ671" i="2"/>
  <c r="BK671" i="2"/>
  <c r="BL671" i="2"/>
  <c r="BM671" i="2"/>
  <c r="BN671" i="2"/>
  <c r="BO671" i="2"/>
  <c r="BP671" i="2"/>
  <c r="BQ671" i="2"/>
  <c r="C674" i="2"/>
  <c r="AM674" i="2"/>
  <c r="AN674" i="2"/>
  <c r="AO674" i="2"/>
  <c r="AP674" i="2"/>
  <c r="AQ674" i="2"/>
  <c r="AR674" i="2"/>
  <c r="AS674" i="2"/>
  <c r="AT674" i="2"/>
  <c r="AU674" i="2"/>
  <c r="AV674" i="2"/>
  <c r="AW674" i="2"/>
  <c r="AX674" i="2"/>
  <c r="AY674" i="2"/>
  <c r="AZ674" i="2"/>
  <c r="BA674" i="2"/>
  <c r="BB674" i="2"/>
  <c r="BC674" i="2"/>
  <c r="BD674" i="2"/>
  <c r="BE674" i="2"/>
  <c r="BF674" i="2"/>
  <c r="BG674" i="2"/>
  <c r="BH674" i="2"/>
  <c r="BI674" i="2"/>
  <c r="BJ674" i="2"/>
  <c r="BK674" i="2"/>
  <c r="BL674" i="2"/>
  <c r="BM674" i="2"/>
  <c r="BN674" i="2"/>
  <c r="BO674" i="2"/>
  <c r="BP674" i="2"/>
  <c r="BQ674" i="2"/>
  <c r="C677" i="2"/>
  <c r="AM677" i="2"/>
  <c r="AN677" i="2"/>
  <c r="AO677" i="2"/>
  <c r="AP677" i="2"/>
  <c r="AQ677" i="2"/>
  <c r="AR677" i="2"/>
  <c r="AS677" i="2"/>
  <c r="AT677" i="2"/>
  <c r="AU677" i="2"/>
  <c r="AV677" i="2"/>
  <c r="AW677" i="2"/>
  <c r="AX677" i="2"/>
  <c r="AY677" i="2"/>
  <c r="AZ677" i="2"/>
  <c r="BA677" i="2"/>
  <c r="BB677" i="2"/>
  <c r="BC677" i="2"/>
  <c r="BD677" i="2"/>
  <c r="BE677" i="2"/>
  <c r="BF677" i="2"/>
  <c r="BG677" i="2"/>
  <c r="BH677" i="2"/>
  <c r="BI677" i="2"/>
  <c r="BJ677" i="2"/>
  <c r="BK677" i="2"/>
  <c r="BL677" i="2"/>
  <c r="BM677" i="2"/>
  <c r="BN677" i="2"/>
  <c r="BO677" i="2"/>
  <c r="BP677" i="2"/>
  <c r="BQ677" i="2"/>
  <c r="B680" i="2"/>
  <c r="E680" i="2"/>
  <c r="AM680" i="2"/>
  <c r="C683" i="2"/>
  <c r="AM683" i="2"/>
  <c r="AN683" i="2"/>
  <c r="AO683" i="2"/>
  <c r="AP683" i="2"/>
  <c r="AQ683" i="2"/>
  <c r="AR683" i="2"/>
  <c r="AS683" i="2"/>
  <c r="AT683" i="2"/>
  <c r="AU683" i="2"/>
  <c r="AV683" i="2"/>
  <c r="AW683" i="2"/>
  <c r="AX683" i="2"/>
  <c r="AY683" i="2"/>
  <c r="AZ683" i="2"/>
  <c r="BA683" i="2"/>
  <c r="BB683" i="2"/>
  <c r="BC683" i="2"/>
  <c r="BD683" i="2"/>
  <c r="BE683" i="2"/>
  <c r="BF683" i="2"/>
  <c r="BG683" i="2"/>
  <c r="BH683" i="2"/>
  <c r="BI683" i="2"/>
  <c r="BJ683" i="2"/>
  <c r="BK683" i="2"/>
  <c r="BL683" i="2"/>
  <c r="BM683" i="2"/>
  <c r="BN683" i="2"/>
  <c r="BO683" i="2"/>
  <c r="BP683" i="2"/>
  <c r="BQ683" i="2"/>
  <c r="C686" i="2"/>
  <c r="AN686" i="2"/>
  <c r="AO686" i="2"/>
  <c r="AP686" i="2"/>
  <c r="AQ686" i="2"/>
  <c r="AR686" i="2"/>
  <c r="AS686" i="2"/>
  <c r="AT686" i="2"/>
  <c r="AU686" i="2"/>
  <c r="AV686" i="2"/>
  <c r="AW686" i="2"/>
  <c r="AX686" i="2"/>
  <c r="AY686" i="2"/>
  <c r="AZ686" i="2"/>
  <c r="BA686" i="2"/>
  <c r="BB686" i="2"/>
  <c r="BC686" i="2"/>
  <c r="BD686" i="2"/>
  <c r="BE686" i="2"/>
  <c r="BF686" i="2"/>
  <c r="BG686" i="2"/>
  <c r="BH686" i="2"/>
  <c r="BI686" i="2"/>
  <c r="BJ686" i="2"/>
  <c r="BK686" i="2"/>
  <c r="BL686" i="2"/>
  <c r="BM686" i="2"/>
  <c r="BN686" i="2"/>
  <c r="BO686" i="2"/>
  <c r="BP686" i="2"/>
  <c r="BQ686" i="2"/>
  <c r="C689" i="2"/>
  <c r="AN689" i="2"/>
  <c r="AO689" i="2"/>
  <c r="AP689" i="2"/>
  <c r="AQ689" i="2"/>
  <c r="AR689" i="2"/>
  <c r="AS689" i="2"/>
  <c r="AT689" i="2"/>
  <c r="AU689" i="2"/>
  <c r="AV689" i="2"/>
  <c r="AW689" i="2"/>
  <c r="AX689" i="2"/>
  <c r="AY689" i="2"/>
  <c r="AZ689" i="2"/>
  <c r="BA689" i="2"/>
  <c r="BB689" i="2"/>
  <c r="BC689" i="2"/>
  <c r="BD689" i="2"/>
  <c r="BE689" i="2"/>
  <c r="BF689" i="2"/>
  <c r="BG689" i="2"/>
  <c r="BH689" i="2"/>
  <c r="BI689" i="2"/>
  <c r="BJ689" i="2"/>
  <c r="BK689" i="2"/>
  <c r="BL689" i="2"/>
  <c r="BM689" i="2"/>
  <c r="BN689" i="2"/>
  <c r="BO689" i="2"/>
  <c r="BP689" i="2"/>
  <c r="BQ689" i="2"/>
  <c r="AM691" i="2"/>
  <c r="C692" i="2"/>
  <c r="AM692" i="2"/>
  <c r="AN692" i="2"/>
  <c r="AO692" i="2"/>
  <c r="AP692" i="2"/>
  <c r="AQ692" i="2"/>
  <c r="AR692" i="2"/>
  <c r="AS692" i="2"/>
  <c r="AT692" i="2"/>
  <c r="AU692" i="2"/>
  <c r="AV692" i="2"/>
  <c r="AW692" i="2"/>
  <c r="AX692" i="2"/>
  <c r="AY692" i="2"/>
  <c r="AZ692" i="2"/>
  <c r="BA692" i="2"/>
  <c r="BB692" i="2"/>
  <c r="BC692" i="2"/>
  <c r="BD692" i="2"/>
  <c r="BE692" i="2"/>
  <c r="BF692" i="2"/>
  <c r="BG692" i="2"/>
  <c r="BH692" i="2"/>
  <c r="BI692" i="2"/>
  <c r="BJ692" i="2"/>
  <c r="BK692" i="2"/>
  <c r="BL692" i="2"/>
  <c r="BM692" i="2"/>
  <c r="BN692" i="2"/>
  <c r="BO692" i="2"/>
  <c r="BP692" i="2"/>
  <c r="BQ692" i="2"/>
  <c r="C695" i="2"/>
  <c r="AN695" i="2"/>
  <c r="AO695" i="2"/>
  <c r="AP695" i="2"/>
  <c r="AQ695" i="2"/>
  <c r="AR695" i="2"/>
  <c r="AS695" i="2"/>
  <c r="AT695" i="2"/>
  <c r="AU695" i="2"/>
  <c r="AV695" i="2"/>
  <c r="AW695" i="2"/>
  <c r="AX695" i="2"/>
  <c r="AY695" i="2"/>
  <c r="AZ695" i="2"/>
  <c r="BA695" i="2"/>
  <c r="BB695" i="2"/>
  <c r="BC695" i="2"/>
  <c r="BD695" i="2"/>
  <c r="BE695" i="2"/>
  <c r="BF695" i="2"/>
  <c r="BG695" i="2"/>
  <c r="BH695" i="2"/>
  <c r="BI695" i="2"/>
  <c r="BJ695" i="2"/>
  <c r="BK695" i="2"/>
  <c r="BL695" i="2"/>
  <c r="BM695" i="2"/>
  <c r="BN695" i="2"/>
  <c r="BO695" i="2"/>
  <c r="BP695" i="2"/>
  <c r="BQ695" i="2"/>
  <c r="C698" i="2"/>
  <c r="AN698" i="2"/>
  <c r="AO698" i="2"/>
  <c r="AP698" i="2"/>
  <c r="AQ698" i="2"/>
  <c r="AR698" i="2"/>
  <c r="AS698" i="2"/>
  <c r="AT698" i="2"/>
  <c r="AU698" i="2"/>
  <c r="AV698" i="2"/>
  <c r="AW698" i="2"/>
  <c r="AX698" i="2"/>
  <c r="AY698" i="2"/>
  <c r="AZ698" i="2"/>
  <c r="BA698" i="2"/>
  <c r="BB698" i="2"/>
  <c r="BC698" i="2"/>
  <c r="BD698" i="2"/>
  <c r="BE698" i="2"/>
  <c r="BF698" i="2"/>
  <c r="BG698" i="2"/>
  <c r="BH698" i="2"/>
  <c r="BI698" i="2"/>
  <c r="BJ698" i="2"/>
  <c r="BK698" i="2"/>
  <c r="BL698" i="2"/>
  <c r="BM698" i="2"/>
  <c r="BN698" i="2"/>
  <c r="BO698" i="2"/>
  <c r="BP698" i="2"/>
  <c r="BQ698" i="2"/>
  <c r="AM700" i="2"/>
  <c r="C701" i="2"/>
  <c r="AM701" i="2"/>
  <c r="AN701" i="2"/>
  <c r="AO701" i="2"/>
  <c r="AP701" i="2"/>
  <c r="AQ701" i="2"/>
  <c r="AR701" i="2"/>
  <c r="AS701" i="2"/>
  <c r="AT701" i="2"/>
  <c r="AU701" i="2"/>
  <c r="AV701" i="2"/>
  <c r="AW701" i="2"/>
  <c r="AX701" i="2"/>
  <c r="AY701" i="2"/>
  <c r="AZ701" i="2"/>
  <c r="BA701" i="2"/>
  <c r="BB701" i="2"/>
  <c r="BC701" i="2"/>
  <c r="BD701" i="2"/>
  <c r="BE701" i="2"/>
  <c r="BF701" i="2"/>
  <c r="BG701" i="2"/>
  <c r="BH701" i="2"/>
  <c r="BI701" i="2"/>
  <c r="BJ701" i="2"/>
  <c r="BK701" i="2"/>
  <c r="BL701" i="2"/>
  <c r="BM701" i="2"/>
  <c r="BN701" i="2"/>
  <c r="BO701" i="2"/>
  <c r="BP701" i="2"/>
  <c r="BQ701" i="2"/>
  <c r="C704" i="2"/>
  <c r="AN704" i="2"/>
  <c r="AO704" i="2"/>
  <c r="AP704" i="2"/>
  <c r="AQ704" i="2"/>
  <c r="AR704" i="2"/>
  <c r="AS704" i="2"/>
  <c r="AT704" i="2"/>
  <c r="AU704" i="2"/>
  <c r="AV704" i="2"/>
  <c r="AW704" i="2"/>
  <c r="AX704" i="2"/>
  <c r="AY704" i="2"/>
  <c r="AZ704" i="2"/>
  <c r="BA704" i="2"/>
  <c r="BB704" i="2"/>
  <c r="BC704" i="2"/>
  <c r="BD704" i="2"/>
  <c r="BE704" i="2"/>
  <c r="BF704" i="2"/>
  <c r="BG704" i="2"/>
  <c r="BH704" i="2"/>
  <c r="BI704" i="2"/>
  <c r="BJ704" i="2"/>
  <c r="BK704" i="2"/>
  <c r="BL704" i="2"/>
  <c r="BM704" i="2"/>
  <c r="BN704" i="2"/>
  <c r="BO704" i="2"/>
  <c r="BP704" i="2"/>
  <c r="BQ704" i="2"/>
  <c r="C707" i="2"/>
  <c r="AN707" i="2"/>
  <c r="AO707" i="2"/>
  <c r="AP707" i="2"/>
  <c r="AQ707" i="2"/>
  <c r="AR707" i="2"/>
  <c r="AS707" i="2"/>
  <c r="AT707" i="2"/>
  <c r="AU707" i="2"/>
  <c r="AV707" i="2"/>
  <c r="AW707" i="2"/>
  <c r="AX707" i="2"/>
  <c r="AY707" i="2"/>
  <c r="AZ707" i="2"/>
  <c r="BA707" i="2"/>
  <c r="BB707" i="2"/>
  <c r="BC707" i="2"/>
  <c r="BD707" i="2"/>
  <c r="BE707" i="2"/>
  <c r="BF707" i="2"/>
  <c r="BG707" i="2"/>
  <c r="BH707" i="2"/>
  <c r="BI707" i="2"/>
  <c r="BJ707" i="2"/>
  <c r="BK707" i="2"/>
  <c r="BL707" i="2"/>
  <c r="BM707" i="2"/>
  <c r="BN707" i="2"/>
  <c r="BO707" i="2"/>
  <c r="BP707" i="2"/>
  <c r="BQ707" i="2"/>
  <c r="AM709" i="2"/>
  <c r="C710" i="2"/>
  <c r="AM710" i="2"/>
  <c r="AN710" i="2"/>
  <c r="AO710" i="2"/>
  <c r="AP710" i="2"/>
  <c r="AQ710" i="2"/>
  <c r="AR710" i="2"/>
  <c r="AS710" i="2"/>
  <c r="AT710" i="2"/>
  <c r="AU710" i="2"/>
  <c r="AV710" i="2"/>
  <c r="AW710" i="2"/>
  <c r="AX710" i="2"/>
  <c r="AY710" i="2"/>
  <c r="AZ710" i="2"/>
  <c r="BA710" i="2"/>
  <c r="BB710" i="2"/>
  <c r="BC710" i="2"/>
  <c r="BD710" i="2"/>
  <c r="BE710" i="2"/>
  <c r="BF710" i="2"/>
  <c r="BG710" i="2"/>
  <c r="BH710" i="2"/>
  <c r="BI710" i="2"/>
  <c r="BJ710" i="2"/>
  <c r="BK710" i="2"/>
  <c r="BL710" i="2"/>
  <c r="BM710" i="2"/>
  <c r="BN710" i="2"/>
  <c r="BO710" i="2"/>
  <c r="BP710" i="2"/>
  <c r="BQ710" i="2"/>
  <c r="C713" i="2"/>
  <c r="AN713" i="2"/>
  <c r="AO713" i="2"/>
  <c r="AP713" i="2"/>
  <c r="AQ713" i="2"/>
  <c r="AR713" i="2"/>
  <c r="AS713" i="2"/>
  <c r="AT713" i="2"/>
  <c r="AU713" i="2"/>
  <c r="AV713" i="2"/>
  <c r="AW713" i="2"/>
  <c r="AX713" i="2"/>
  <c r="AY713" i="2"/>
  <c r="AZ713" i="2"/>
  <c r="BA713" i="2"/>
  <c r="BB713" i="2"/>
  <c r="BC713" i="2"/>
  <c r="BD713" i="2"/>
  <c r="BE713" i="2"/>
  <c r="BF713" i="2"/>
  <c r="BG713" i="2"/>
  <c r="BH713" i="2"/>
  <c r="BI713" i="2"/>
  <c r="BJ713" i="2"/>
  <c r="BK713" i="2"/>
  <c r="BL713" i="2"/>
  <c r="BM713" i="2"/>
  <c r="BN713" i="2"/>
  <c r="BO713" i="2"/>
  <c r="BP713" i="2"/>
  <c r="BQ713" i="2"/>
  <c r="C716" i="2"/>
  <c r="AN716" i="2"/>
  <c r="AO716" i="2"/>
  <c r="AP716" i="2"/>
  <c r="AQ716" i="2"/>
  <c r="AR716" i="2"/>
  <c r="AS716" i="2"/>
  <c r="AT716" i="2"/>
  <c r="AU716" i="2"/>
  <c r="AV716" i="2"/>
  <c r="AW716" i="2"/>
  <c r="AX716" i="2"/>
  <c r="AY716" i="2"/>
  <c r="AZ716" i="2"/>
  <c r="BA716" i="2"/>
  <c r="BB716" i="2"/>
  <c r="BC716" i="2"/>
  <c r="BD716" i="2"/>
  <c r="BE716" i="2"/>
  <c r="BF716" i="2"/>
  <c r="BG716" i="2"/>
  <c r="BH716" i="2"/>
  <c r="BI716" i="2"/>
  <c r="BJ716" i="2"/>
  <c r="BK716" i="2"/>
  <c r="BL716" i="2"/>
  <c r="BM716" i="2"/>
  <c r="BN716" i="2"/>
  <c r="BO716" i="2"/>
  <c r="BP716" i="2"/>
  <c r="BQ716" i="2"/>
  <c r="AM718" i="2"/>
  <c r="C719" i="2"/>
  <c r="AM719" i="2"/>
  <c r="AN719" i="2"/>
  <c r="AO719" i="2"/>
  <c r="AP719" i="2"/>
  <c r="AQ719" i="2"/>
  <c r="AR719" i="2"/>
  <c r="AS719" i="2"/>
  <c r="AT719" i="2"/>
  <c r="AU719" i="2"/>
  <c r="AV719" i="2"/>
  <c r="AW719" i="2"/>
  <c r="AX719" i="2"/>
  <c r="AY719" i="2"/>
  <c r="AZ719" i="2"/>
  <c r="BA719" i="2"/>
  <c r="BB719" i="2"/>
  <c r="BC719" i="2"/>
  <c r="BD719" i="2"/>
  <c r="BE719" i="2"/>
  <c r="BF719" i="2"/>
  <c r="BG719" i="2"/>
  <c r="BH719" i="2"/>
  <c r="BI719" i="2"/>
  <c r="BJ719" i="2"/>
  <c r="BK719" i="2"/>
  <c r="BL719" i="2"/>
  <c r="BM719" i="2"/>
  <c r="BN719" i="2"/>
  <c r="BO719" i="2"/>
  <c r="BP719" i="2"/>
  <c r="BQ719" i="2"/>
  <c r="C722" i="2"/>
  <c r="AN722" i="2"/>
  <c r="AO722" i="2"/>
  <c r="AP722" i="2"/>
  <c r="AQ722" i="2"/>
  <c r="AR722" i="2"/>
  <c r="AS722" i="2"/>
  <c r="AT722" i="2"/>
  <c r="AU722" i="2"/>
  <c r="AV722" i="2"/>
  <c r="AW722" i="2"/>
  <c r="AX722" i="2"/>
  <c r="AY722" i="2"/>
  <c r="AZ722" i="2"/>
  <c r="BA722" i="2"/>
  <c r="BB722" i="2"/>
  <c r="BC722" i="2"/>
  <c r="BD722" i="2"/>
  <c r="BE722" i="2"/>
  <c r="BF722" i="2"/>
  <c r="BG722" i="2"/>
  <c r="BH722" i="2"/>
  <c r="BI722" i="2"/>
  <c r="BJ722" i="2"/>
  <c r="BK722" i="2"/>
  <c r="BL722" i="2"/>
  <c r="BM722" i="2"/>
  <c r="BN722" i="2"/>
  <c r="BO722" i="2"/>
  <c r="BP722" i="2"/>
  <c r="BQ722" i="2"/>
  <c r="C725" i="2"/>
  <c r="AN725" i="2"/>
  <c r="AO725" i="2"/>
  <c r="AP725" i="2"/>
  <c r="AQ725" i="2"/>
  <c r="AR725" i="2"/>
  <c r="AS725" i="2"/>
  <c r="AT725" i="2"/>
  <c r="AU725" i="2"/>
  <c r="AV725" i="2"/>
  <c r="AW725" i="2"/>
  <c r="AX725" i="2"/>
  <c r="AY725" i="2"/>
  <c r="AZ725" i="2"/>
  <c r="BA725" i="2"/>
  <c r="BB725" i="2"/>
  <c r="BC725" i="2"/>
  <c r="BD725" i="2"/>
  <c r="BE725" i="2"/>
  <c r="BF725" i="2"/>
  <c r="BG725" i="2"/>
  <c r="BH725" i="2"/>
  <c r="BI725" i="2"/>
  <c r="BJ725" i="2"/>
  <c r="BK725" i="2"/>
  <c r="BL725" i="2"/>
  <c r="BM725" i="2"/>
  <c r="BN725" i="2"/>
  <c r="BO725" i="2"/>
  <c r="BP725" i="2"/>
  <c r="BQ725" i="2"/>
  <c r="AM727" i="2"/>
  <c r="C728" i="2"/>
  <c r="AM728" i="2"/>
  <c r="AN728" i="2"/>
  <c r="AO728" i="2"/>
  <c r="AP728" i="2"/>
  <c r="AQ728" i="2"/>
  <c r="AR728" i="2"/>
  <c r="AS728" i="2"/>
  <c r="AT728" i="2"/>
  <c r="AU728" i="2"/>
  <c r="AV728" i="2"/>
  <c r="AW728" i="2"/>
  <c r="AX728" i="2"/>
  <c r="AY728" i="2"/>
  <c r="AZ728" i="2"/>
  <c r="BA728" i="2"/>
  <c r="BB728" i="2"/>
  <c r="BC728" i="2"/>
  <c r="BD728" i="2"/>
  <c r="BE728" i="2"/>
  <c r="BF728" i="2"/>
  <c r="BG728" i="2"/>
  <c r="BH728" i="2"/>
  <c r="BI728" i="2"/>
  <c r="BJ728" i="2"/>
  <c r="BK728" i="2"/>
  <c r="BL728" i="2"/>
  <c r="BM728" i="2"/>
  <c r="BN728" i="2"/>
  <c r="BO728" i="2"/>
  <c r="BP728" i="2"/>
  <c r="BQ728" i="2"/>
  <c r="C731" i="2"/>
  <c r="AN731" i="2"/>
  <c r="AO731" i="2"/>
  <c r="AP731" i="2"/>
  <c r="AQ731" i="2"/>
  <c r="AR731" i="2"/>
  <c r="AS731" i="2"/>
  <c r="AT731" i="2"/>
  <c r="AU731" i="2"/>
  <c r="AV731" i="2"/>
  <c r="AW731" i="2"/>
  <c r="AX731" i="2"/>
  <c r="AY731" i="2"/>
  <c r="AZ731" i="2"/>
  <c r="BA731" i="2"/>
  <c r="BB731" i="2"/>
  <c r="BC731" i="2"/>
  <c r="BD731" i="2"/>
  <c r="BE731" i="2"/>
  <c r="BF731" i="2"/>
  <c r="BG731" i="2"/>
  <c r="BH731" i="2"/>
  <c r="BI731" i="2"/>
  <c r="BJ731" i="2"/>
  <c r="BK731" i="2"/>
  <c r="BL731" i="2"/>
  <c r="BM731" i="2"/>
  <c r="BN731" i="2"/>
  <c r="BO731" i="2"/>
  <c r="BP731" i="2"/>
  <c r="BQ731" i="2"/>
  <c r="C734" i="2"/>
  <c r="AN734" i="2"/>
  <c r="AO734" i="2"/>
  <c r="AP734" i="2"/>
  <c r="AQ734" i="2"/>
  <c r="AR734" i="2"/>
  <c r="AS734" i="2"/>
  <c r="AT734" i="2"/>
  <c r="AU734" i="2"/>
  <c r="AV734" i="2"/>
  <c r="AW734" i="2"/>
  <c r="AX734" i="2"/>
  <c r="AY734" i="2"/>
  <c r="AZ734" i="2"/>
  <c r="BA734" i="2"/>
  <c r="BB734" i="2"/>
  <c r="BC734" i="2"/>
  <c r="BD734" i="2"/>
  <c r="BE734" i="2"/>
  <c r="BF734" i="2"/>
  <c r="BG734" i="2"/>
  <c r="BH734" i="2"/>
  <c r="BI734" i="2"/>
  <c r="BJ734" i="2"/>
  <c r="BK734" i="2"/>
  <c r="BL734" i="2"/>
  <c r="BM734" i="2"/>
  <c r="BN734" i="2"/>
  <c r="BO734" i="2"/>
  <c r="BP734" i="2"/>
  <c r="BQ734" i="2"/>
  <c r="AM736" i="2"/>
  <c r="C737" i="2"/>
  <c r="AM737" i="2"/>
  <c r="AN737" i="2"/>
  <c r="AO737" i="2"/>
  <c r="AP737" i="2"/>
  <c r="AQ737" i="2"/>
  <c r="AR737" i="2"/>
  <c r="AS737" i="2"/>
  <c r="AT737" i="2"/>
  <c r="AU737" i="2"/>
  <c r="AV737" i="2"/>
  <c r="AW737" i="2"/>
  <c r="AX737" i="2"/>
  <c r="AY737" i="2"/>
  <c r="AZ737" i="2"/>
  <c r="BA737" i="2"/>
  <c r="BB737" i="2"/>
  <c r="BC737" i="2"/>
  <c r="BD737" i="2"/>
  <c r="BE737" i="2"/>
  <c r="BF737" i="2"/>
  <c r="BG737" i="2"/>
  <c r="BH737" i="2"/>
  <c r="BI737" i="2"/>
  <c r="BJ737" i="2"/>
  <c r="BK737" i="2"/>
  <c r="BL737" i="2"/>
  <c r="BM737" i="2"/>
  <c r="BN737" i="2"/>
  <c r="BO737" i="2"/>
  <c r="BP737" i="2"/>
  <c r="BQ737" i="2"/>
  <c r="C740" i="2"/>
  <c r="AM740" i="2"/>
  <c r="AN740" i="2"/>
  <c r="AO740" i="2"/>
  <c r="AP740" i="2"/>
  <c r="AQ740" i="2"/>
  <c r="AR740" i="2"/>
  <c r="AS740" i="2"/>
  <c r="AT740" i="2"/>
  <c r="AU740" i="2"/>
  <c r="AV740" i="2"/>
  <c r="AW740" i="2"/>
  <c r="AX740" i="2"/>
  <c r="AY740" i="2"/>
  <c r="AZ740" i="2"/>
  <c r="BA740" i="2"/>
  <c r="BB740" i="2"/>
  <c r="BC740" i="2"/>
  <c r="BD740" i="2"/>
  <c r="BE740" i="2"/>
  <c r="BF740" i="2"/>
  <c r="BG740" i="2"/>
  <c r="BH740" i="2"/>
  <c r="BI740" i="2"/>
  <c r="BJ740" i="2"/>
  <c r="BK740" i="2"/>
  <c r="BL740" i="2"/>
  <c r="BM740" i="2"/>
  <c r="BN740" i="2"/>
  <c r="BO740" i="2"/>
  <c r="BP740" i="2"/>
  <c r="BQ740" i="2"/>
  <c r="C743" i="2"/>
  <c r="AM743" i="2"/>
  <c r="AN743" i="2"/>
  <c r="AO743" i="2"/>
  <c r="AP743" i="2"/>
  <c r="AQ743" i="2"/>
  <c r="AR743" i="2"/>
  <c r="AS743" i="2"/>
  <c r="AT743" i="2"/>
  <c r="AU743" i="2"/>
  <c r="AV743" i="2"/>
  <c r="AW743" i="2"/>
  <c r="AX743" i="2"/>
  <c r="AY743" i="2"/>
  <c r="AZ743" i="2"/>
  <c r="BA743" i="2"/>
  <c r="BB743" i="2"/>
  <c r="BC743" i="2"/>
  <c r="BD743" i="2"/>
  <c r="BE743" i="2"/>
  <c r="BF743" i="2"/>
  <c r="BG743" i="2"/>
  <c r="BH743" i="2"/>
  <c r="BI743" i="2"/>
  <c r="BJ743" i="2"/>
  <c r="BK743" i="2"/>
  <c r="BL743" i="2"/>
  <c r="BM743" i="2"/>
  <c r="BN743" i="2"/>
  <c r="BO743" i="2"/>
  <c r="BP743" i="2"/>
  <c r="BQ743" i="2"/>
  <c r="B746" i="2"/>
  <c r="E746" i="2"/>
  <c r="AM746" i="2"/>
  <c r="C749" i="2"/>
  <c r="AM749" i="2"/>
  <c r="AN749" i="2"/>
  <c r="AO749" i="2"/>
  <c r="AP749" i="2"/>
  <c r="AQ749" i="2"/>
  <c r="AR749" i="2"/>
  <c r="AS749" i="2"/>
  <c r="AT749" i="2"/>
  <c r="AU749" i="2"/>
  <c r="AV749" i="2"/>
  <c r="AW749" i="2"/>
  <c r="AX749" i="2"/>
  <c r="AY749" i="2"/>
  <c r="AZ749" i="2"/>
  <c r="BA749" i="2"/>
  <c r="BB749" i="2"/>
  <c r="BC749" i="2"/>
  <c r="BD749" i="2"/>
  <c r="BE749" i="2"/>
  <c r="BF749" i="2"/>
  <c r="BG749" i="2"/>
  <c r="BH749" i="2"/>
  <c r="BI749" i="2"/>
  <c r="BJ749" i="2"/>
  <c r="BK749" i="2"/>
  <c r="BL749" i="2"/>
  <c r="BM749" i="2"/>
  <c r="BN749" i="2"/>
  <c r="BO749" i="2"/>
  <c r="BP749" i="2"/>
  <c r="BQ749" i="2"/>
  <c r="C752" i="2"/>
  <c r="AN752" i="2"/>
  <c r="AO752" i="2"/>
  <c r="AP752" i="2"/>
  <c r="AQ752" i="2"/>
  <c r="AR752" i="2"/>
  <c r="AS752" i="2"/>
  <c r="AT752" i="2"/>
  <c r="AU752" i="2"/>
  <c r="AV752" i="2"/>
  <c r="AW752" i="2"/>
  <c r="AX752" i="2"/>
  <c r="AY752" i="2"/>
  <c r="AZ752" i="2"/>
  <c r="BA752" i="2"/>
  <c r="BB752" i="2"/>
  <c r="BC752" i="2"/>
  <c r="BD752" i="2"/>
  <c r="BE752" i="2"/>
  <c r="BF752" i="2"/>
  <c r="BG752" i="2"/>
  <c r="BH752" i="2"/>
  <c r="BI752" i="2"/>
  <c r="BJ752" i="2"/>
  <c r="BK752" i="2"/>
  <c r="BL752" i="2"/>
  <c r="BM752" i="2"/>
  <c r="BN752" i="2"/>
  <c r="BO752" i="2"/>
  <c r="BP752" i="2"/>
  <c r="BQ752" i="2"/>
  <c r="C755" i="2"/>
  <c r="AN755" i="2"/>
  <c r="AO755" i="2"/>
  <c r="AP755" i="2"/>
  <c r="AQ755" i="2"/>
  <c r="AR755" i="2"/>
  <c r="AS755" i="2"/>
  <c r="AT755" i="2"/>
  <c r="AU755" i="2"/>
  <c r="AV755" i="2"/>
  <c r="AW755" i="2"/>
  <c r="AX755" i="2"/>
  <c r="AY755" i="2"/>
  <c r="AZ755" i="2"/>
  <c r="BA755" i="2"/>
  <c r="BB755" i="2"/>
  <c r="BC755" i="2"/>
  <c r="BD755" i="2"/>
  <c r="BE755" i="2"/>
  <c r="BF755" i="2"/>
  <c r="BG755" i="2"/>
  <c r="BH755" i="2"/>
  <c r="BI755" i="2"/>
  <c r="BJ755" i="2"/>
  <c r="BK755" i="2"/>
  <c r="BL755" i="2"/>
  <c r="BM755" i="2"/>
  <c r="BN755" i="2"/>
  <c r="BO755" i="2"/>
  <c r="BP755" i="2"/>
  <c r="BQ755" i="2"/>
  <c r="C758" i="2"/>
  <c r="AM758" i="2"/>
  <c r="AN758" i="2"/>
  <c r="AO758" i="2"/>
  <c r="AP758" i="2"/>
  <c r="AQ758" i="2"/>
  <c r="AR758" i="2"/>
  <c r="AS758" i="2"/>
  <c r="AT758" i="2"/>
  <c r="AU758" i="2"/>
  <c r="AV758" i="2"/>
  <c r="AW758" i="2"/>
  <c r="AX758" i="2"/>
  <c r="AY758" i="2"/>
  <c r="AZ758" i="2"/>
  <c r="BA758" i="2"/>
  <c r="BB758" i="2"/>
  <c r="BC758" i="2"/>
  <c r="BD758" i="2"/>
  <c r="BE758" i="2"/>
  <c r="BF758" i="2"/>
  <c r="BG758" i="2"/>
  <c r="BH758" i="2"/>
  <c r="BI758" i="2"/>
  <c r="BJ758" i="2"/>
  <c r="BK758" i="2"/>
  <c r="BL758" i="2"/>
  <c r="BM758" i="2"/>
  <c r="BN758" i="2"/>
  <c r="BO758" i="2"/>
  <c r="BP758" i="2"/>
  <c r="BQ758" i="2"/>
  <c r="C761" i="2"/>
  <c r="AN761" i="2"/>
  <c r="AO761" i="2"/>
  <c r="AP761" i="2"/>
  <c r="AQ761" i="2"/>
  <c r="AR761" i="2"/>
  <c r="AS761" i="2"/>
  <c r="AT761" i="2"/>
  <c r="AU761" i="2"/>
  <c r="AV761" i="2"/>
  <c r="AW761" i="2"/>
  <c r="AX761" i="2"/>
  <c r="AY761" i="2"/>
  <c r="AZ761" i="2"/>
  <c r="BA761" i="2"/>
  <c r="BB761" i="2"/>
  <c r="BC761" i="2"/>
  <c r="BD761" i="2"/>
  <c r="BE761" i="2"/>
  <c r="BF761" i="2"/>
  <c r="BG761" i="2"/>
  <c r="BH761" i="2"/>
  <c r="BI761" i="2"/>
  <c r="BJ761" i="2"/>
  <c r="BK761" i="2"/>
  <c r="BL761" i="2"/>
  <c r="BM761" i="2"/>
  <c r="BN761" i="2"/>
  <c r="BO761" i="2"/>
  <c r="BP761" i="2"/>
  <c r="BQ761" i="2"/>
  <c r="C764" i="2"/>
  <c r="AN764" i="2"/>
  <c r="AO764" i="2"/>
  <c r="AP764" i="2"/>
  <c r="AQ764" i="2"/>
  <c r="AR764" i="2"/>
  <c r="AS764" i="2"/>
  <c r="AT764" i="2"/>
  <c r="AU764" i="2"/>
  <c r="AV764" i="2"/>
  <c r="AW764" i="2"/>
  <c r="AX764" i="2"/>
  <c r="AY764" i="2"/>
  <c r="AZ764" i="2"/>
  <c r="BA764" i="2"/>
  <c r="BB764" i="2"/>
  <c r="BC764" i="2"/>
  <c r="BD764" i="2"/>
  <c r="BE764" i="2"/>
  <c r="BF764" i="2"/>
  <c r="BG764" i="2"/>
  <c r="BH764" i="2"/>
  <c r="BI764" i="2"/>
  <c r="BJ764" i="2"/>
  <c r="BK764" i="2"/>
  <c r="BL764" i="2"/>
  <c r="BM764" i="2"/>
  <c r="BN764" i="2"/>
  <c r="BO764" i="2"/>
  <c r="BP764" i="2"/>
  <c r="BQ764" i="2"/>
  <c r="AM766" i="2"/>
  <c r="C767" i="2"/>
  <c r="AM767" i="2"/>
  <c r="AN767" i="2"/>
  <c r="AO767" i="2"/>
  <c r="AP767" i="2"/>
  <c r="AQ767" i="2"/>
  <c r="AR767" i="2"/>
  <c r="AS767" i="2"/>
  <c r="AT767" i="2"/>
  <c r="AU767" i="2"/>
  <c r="AV767" i="2"/>
  <c r="AW767" i="2"/>
  <c r="AX767" i="2"/>
  <c r="AY767" i="2"/>
  <c r="AZ767" i="2"/>
  <c r="BA767" i="2"/>
  <c r="BB767" i="2"/>
  <c r="BC767" i="2"/>
  <c r="BD767" i="2"/>
  <c r="BE767" i="2"/>
  <c r="BF767" i="2"/>
  <c r="BG767" i="2"/>
  <c r="BH767" i="2"/>
  <c r="BI767" i="2"/>
  <c r="BJ767" i="2"/>
  <c r="BK767" i="2"/>
  <c r="BL767" i="2"/>
  <c r="BM767" i="2"/>
  <c r="BN767" i="2"/>
  <c r="BO767" i="2"/>
  <c r="BP767" i="2"/>
  <c r="BQ767" i="2"/>
  <c r="C770" i="2"/>
  <c r="AN770" i="2"/>
  <c r="AO770" i="2"/>
  <c r="AP770" i="2"/>
  <c r="AQ770" i="2"/>
  <c r="AR770" i="2"/>
  <c r="AS770" i="2"/>
  <c r="AT770" i="2"/>
  <c r="AU770" i="2"/>
  <c r="AV770" i="2"/>
  <c r="AW770" i="2"/>
  <c r="AX770" i="2"/>
  <c r="AY770" i="2"/>
  <c r="AZ770" i="2"/>
  <c r="BA770" i="2"/>
  <c r="BB770" i="2"/>
  <c r="BC770" i="2"/>
  <c r="BD770" i="2"/>
  <c r="BE770" i="2"/>
  <c r="BF770" i="2"/>
  <c r="BG770" i="2"/>
  <c r="BH770" i="2"/>
  <c r="BI770" i="2"/>
  <c r="BJ770" i="2"/>
  <c r="BK770" i="2"/>
  <c r="BL770" i="2"/>
  <c r="BM770" i="2"/>
  <c r="BN770" i="2"/>
  <c r="BO770" i="2"/>
  <c r="BP770" i="2"/>
  <c r="BQ770" i="2"/>
  <c r="C773" i="2"/>
  <c r="AN773" i="2"/>
  <c r="AO773" i="2"/>
  <c r="AP773" i="2"/>
  <c r="AQ773" i="2"/>
  <c r="AR773" i="2"/>
  <c r="AS773" i="2"/>
  <c r="AT773" i="2"/>
  <c r="AU773" i="2"/>
  <c r="AV773" i="2"/>
  <c r="AW773" i="2"/>
  <c r="AX773" i="2"/>
  <c r="AY773" i="2"/>
  <c r="AZ773" i="2"/>
  <c r="BA773" i="2"/>
  <c r="BB773" i="2"/>
  <c r="BC773" i="2"/>
  <c r="BD773" i="2"/>
  <c r="BE773" i="2"/>
  <c r="BF773" i="2"/>
  <c r="BG773" i="2"/>
  <c r="BH773" i="2"/>
  <c r="BI773" i="2"/>
  <c r="BJ773" i="2"/>
  <c r="BK773" i="2"/>
  <c r="BL773" i="2"/>
  <c r="BM773" i="2"/>
  <c r="BN773" i="2"/>
  <c r="BO773" i="2"/>
  <c r="BP773" i="2"/>
  <c r="BQ773" i="2"/>
  <c r="AM775" i="2"/>
  <c r="C776" i="2"/>
  <c r="AM776" i="2"/>
  <c r="AN776" i="2"/>
  <c r="AO776" i="2"/>
  <c r="AP776" i="2"/>
  <c r="AQ776" i="2"/>
  <c r="AR776" i="2"/>
  <c r="AS776" i="2"/>
  <c r="AT776" i="2"/>
  <c r="AU776" i="2"/>
  <c r="AV776" i="2"/>
  <c r="AW776" i="2"/>
  <c r="AX776" i="2"/>
  <c r="AY776" i="2"/>
  <c r="AZ776" i="2"/>
  <c r="BA776" i="2"/>
  <c r="BB776" i="2"/>
  <c r="BC776" i="2"/>
  <c r="BD776" i="2"/>
  <c r="BE776" i="2"/>
  <c r="BF776" i="2"/>
  <c r="BG776" i="2"/>
  <c r="BH776" i="2"/>
  <c r="BI776" i="2"/>
  <c r="BJ776" i="2"/>
  <c r="BK776" i="2"/>
  <c r="BL776" i="2"/>
  <c r="BM776" i="2"/>
  <c r="BN776" i="2"/>
  <c r="BO776" i="2"/>
  <c r="BP776" i="2"/>
  <c r="BQ776" i="2"/>
  <c r="C779" i="2"/>
  <c r="AM779" i="2"/>
  <c r="AN779" i="2"/>
  <c r="AO779" i="2"/>
  <c r="AP779" i="2"/>
  <c r="AQ779" i="2"/>
  <c r="AR779" i="2"/>
  <c r="AS779" i="2"/>
  <c r="AT779" i="2"/>
  <c r="AU779" i="2"/>
  <c r="AV779" i="2"/>
  <c r="AW779" i="2"/>
  <c r="AX779" i="2"/>
  <c r="AY779" i="2"/>
  <c r="AZ779" i="2"/>
  <c r="BA779" i="2"/>
  <c r="BB779" i="2"/>
  <c r="BC779" i="2"/>
  <c r="BD779" i="2"/>
  <c r="BE779" i="2"/>
  <c r="BF779" i="2"/>
  <c r="BG779" i="2"/>
  <c r="BH779" i="2"/>
  <c r="BI779" i="2"/>
  <c r="BJ779" i="2"/>
  <c r="BK779" i="2"/>
  <c r="BL779" i="2"/>
  <c r="BM779" i="2"/>
  <c r="BN779" i="2"/>
  <c r="BO779" i="2"/>
  <c r="BP779" i="2"/>
  <c r="BQ779" i="2"/>
  <c r="C782" i="2"/>
  <c r="AM782" i="2"/>
  <c r="AN782" i="2"/>
  <c r="AO782" i="2"/>
  <c r="AP782" i="2"/>
  <c r="AQ782" i="2"/>
  <c r="AR782" i="2"/>
  <c r="AS782" i="2"/>
  <c r="AT782" i="2"/>
  <c r="AU782" i="2"/>
  <c r="AV782" i="2"/>
  <c r="AW782" i="2"/>
  <c r="AX782" i="2"/>
  <c r="AY782" i="2"/>
  <c r="AZ782" i="2"/>
  <c r="BA782" i="2"/>
  <c r="BB782" i="2"/>
  <c r="BC782" i="2"/>
  <c r="BD782" i="2"/>
  <c r="BE782" i="2"/>
  <c r="BF782" i="2"/>
  <c r="BG782" i="2"/>
  <c r="BH782" i="2"/>
  <c r="BI782" i="2"/>
  <c r="BJ782" i="2"/>
  <c r="BK782" i="2"/>
  <c r="BL782" i="2"/>
  <c r="BM782" i="2"/>
  <c r="BN782" i="2"/>
  <c r="BO782" i="2"/>
  <c r="BP782" i="2"/>
  <c r="BQ782" i="2"/>
  <c r="E786" i="2"/>
  <c r="AM786" i="2"/>
  <c r="C789" i="2"/>
  <c r="AM789" i="2"/>
  <c r="AN789" i="2"/>
  <c r="AO789" i="2"/>
  <c r="AP789" i="2"/>
  <c r="AQ789" i="2"/>
  <c r="AR789" i="2"/>
  <c r="AS789" i="2"/>
  <c r="AT789" i="2"/>
  <c r="AU789" i="2"/>
  <c r="AV789" i="2"/>
  <c r="AW789" i="2"/>
  <c r="AX789" i="2"/>
  <c r="AY789" i="2"/>
  <c r="AZ789" i="2"/>
  <c r="BA789" i="2"/>
  <c r="BB789" i="2"/>
  <c r="BC789" i="2"/>
  <c r="BD789" i="2"/>
  <c r="BE789" i="2"/>
  <c r="BF789" i="2"/>
  <c r="BG789" i="2"/>
  <c r="BH789" i="2"/>
  <c r="BI789" i="2"/>
  <c r="BJ789" i="2"/>
  <c r="BK789" i="2"/>
  <c r="BL789" i="2"/>
  <c r="BM789" i="2"/>
  <c r="BN789" i="2"/>
  <c r="BO789" i="2"/>
  <c r="BP789" i="2"/>
  <c r="BQ789" i="2"/>
  <c r="C792" i="2"/>
  <c r="AN792" i="2"/>
  <c r="AO792" i="2"/>
  <c r="AP792" i="2"/>
  <c r="AQ792" i="2"/>
  <c r="AR792" i="2"/>
  <c r="AS792" i="2"/>
  <c r="AT792" i="2"/>
  <c r="AU792" i="2"/>
  <c r="AV792" i="2"/>
  <c r="AW792" i="2"/>
  <c r="AX792" i="2"/>
  <c r="AY792" i="2"/>
  <c r="AZ792" i="2"/>
  <c r="BA792" i="2"/>
  <c r="BB792" i="2"/>
  <c r="BC792" i="2"/>
  <c r="BD792" i="2"/>
  <c r="BE792" i="2"/>
  <c r="BF792" i="2"/>
  <c r="BG792" i="2"/>
  <c r="BH792" i="2"/>
  <c r="BI792" i="2"/>
  <c r="BJ792" i="2"/>
  <c r="BK792" i="2"/>
  <c r="BL792" i="2"/>
  <c r="BM792" i="2"/>
  <c r="BN792" i="2"/>
  <c r="BO792" i="2"/>
  <c r="BP792" i="2"/>
  <c r="BQ792" i="2"/>
  <c r="C795" i="2"/>
  <c r="AN795" i="2"/>
  <c r="AO795" i="2"/>
  <c r="AP795" i="2"/>
  <c r="AQ795" i="2"/>
  <c r="AR795" i="2"/>
  <c r="AS795" i="2"/>
  <c r="AT795" i="2"/>
  <c r="AU795" i="2"/>
  <c r="AV795" i="2"/>
  <c r="AW795" i="2"/>
  <c r="AX795" i="2"/>
  <c r="AY795" i="2"/>
  <c r="AZ795" i="2"/>
  <c r="BA795" i="2"/>
  <c r="BB795" i="2"/>
  <c r="BC795" i="2"/>
  <c r="BD795" i="2"/>
  <c r="BE795" i="2"/>
  <c r="BF795" i="2"/>
  <c r="BG795" i="2"/>
  <c r="BH795" i="2"/>
  <c r="BI795" i="2"/>
  <c r="BJ795" i="2"/>
  <c r="BK795" i="2"/>
  <c r="BL795" i="2"/>
  <c r="BM795" i="2"/>
  <c r="BN795" i="2"/>
  <c r="BO795" i="2"/>
  <c r="BP795" i="2"/>
  <c r="BQ795" i="2"/>
  <c r="B798" i="2"/>
  <c r="E798" i="2"/>
  <c r="AM798" i="2"/>
  <c r="C801" i="2"/>
  <c r="AM801" i="2"/>
  <c r="AN801" i="2"/>
  <c r="AO801" i="2"/>
  <c r="AP801" i="2"/>
  <c r="AQ801" i="2"/>
  <c r="AR801" i="2"/>
  <c r="AS801" i="2"/>
  <c r="AT801" i="2"/>
  <c r="AU801" i="2"/>
  <c r="AV801" i="2"/>
  <c r="AW801" i="2"/>
  <c r="AX801" i="2"/>
  <c r="AY801" i="2"/>
  <c r="AZ801" i="2"/>
  <c r="BA801" i="2"/>
  <c r="BB801" i="2"/>
  <c r="BC801" i="2"/>
  <c r="BD801" i="2"/>
  <c r="BE801" i="2"/>
  <c r="BF801" i="2"/>
  <c r="BG801" i="2"/>
  <c r="BH801" i="2"/>
  <c r="BI801" i="2"/>
  <c r="BJ801" i="2"/>
  <c r="BK801" i="2"/>
  <c r="BL801" i="2"/>
  <c r="BM801" i="2"/>
  <c r="BN801" i="2"/>
  <c r="BO801" i="2"/>
  <c r="BP801" i="2"/>
  <c r="BQ801" i="2"/>
  <c r="C804" i="2"/>
  <c r="AN804" i="2"/>
  <c r="AO804" i="2"/>
  <c r="AP804" i="2"/>
  <c r="AQ804" i="2"/>
  <c r="AR804" i="2"/>
  <c r="AS804" i="2"/>
  <c r="AT804" i="2"/>
  <c r="AU804" i="2"/>
  <c r="AV804" i="2"/>
  <c r="AW804" i="2"/>
  <c r="AX804" i="2"/>
  <c r="AY804" i="2"/>
  <c r="AZ804" i="2"/>
  <c r="BA804" i="2"/>
  <c r="BB804" i="2"/>
  <c r="BC804" i="2"/>
  <c r="BD804" i="2"/>
  <c r="BE804" i="2"/>
  <c r="BF804" i="2"/>
  <c r="BG804" i="2"/>
  <c r="BH804" i="2"/>
  <c r="BI804" i="2"/>
  <c r="BJ804" i="2"/>
  <c r="BK804" i="2"/>
  <c r="BL804" i="2"/>
  <c r="BM804" i="2"/>
  <c r="BN804" i="2"/>
  <c r="BO804" i="2"/>
  <c r="BP804" i="2"/>
  <c r="BQ804" i="2"/>
  <c r="C807" i="2"/>
  <c r="AN807" i="2"/>
  <c r="AO807" i="2"/>
  <c r="AP807" i="2"/>
  <c r="AQ807" i="2"/>
  <c r="AR807" i="2"/>
  <c r="AS807" i="2"/>
  <c r="AT807" i="2"/>
  <c r="AU807" i="2"/>
  <c r="AV807" i="2"/>
  <c r="AW807" i="2"/>
  <c r="AX807" i="2"/>
  <c r="AY807" i="2"/>
  <c r="AZ807" i="2"/>
  <c r="BA807" i="2"/>
  <c r="BB807" i="2"/>
  <c r="BC807" i="2"/>
  <c r="BD807" i="2"/>
  <c r="BE807" i="2"/>
  <c r="BF807" i="2"/>
  <c r="BG807" i="2"/>
  <c r="BH807" i="2"/>
  <c r="BI807" i="2"/>
  <c r="BJ807" i="2"/>
  <c r="BK807" i="2"/>
  <c r="BL807" i="2"/>
  <c r="BM807" i="2"/>
  <c r="BN807" i="2"/>
  <c r="BO807" i="2"/>
  <c r="BP807" i="2"/>
  <c r="BQ807" i="2"/>
  <c r="C810" i="2"/>
  <c r="AM810" i="2"/>
  <c r="AN810" i="2"/>
  <c r="AO810" i="2"/>
  <c r="AP810" i="2"/>
  <c r="AQ810" i="2"/>
  <c r="AR810" i="2"/>
  <c r="AS810" i="2"/>
  <c r="AT810" i="2"/>
  <c r="AU810" i="2"/>
  <c r="AV810" i="2"/>
  <c r="AW810" i="2"/>
  <c r="AX810" i="2"/>
  <c r="AY810" i="2"/>
  <c r="AZ810" i="2"/>
  <c r="BA810" i="2"/>
  <c r="BB810" i="2"/>
  <c r="BC810" i="2"/>
  <c r="BD810" i="2"/>
  <c r="BE810" i="2"/>
  <c r="BF810" i="2"/>
  <c r="BG810" i="2"/>
  <c r="BH810" i="2"/>
  <c r="BI810" i="2"/>
  <c r="BJ810" i="2"/>
  <c r="BK810" i="2"/>
  <c r="BL810" i="2"/>
  <c r="BM810" i="2"/>
  <c r="BN810" i="2"/>
  <c r="BO810" i="2"/>
  <c r="BP810" i="2"/>
  <c r="BQ810" i="2"/>
  <c r="C813" i="2"/>
  <c r="AN813" i="2"/>
  <c r="AO813" i="2"/>
  <c r="AP813" i="2"/>
  <c r="AQ813" i="2"/>
  <c r="AR813" i="2"/>
  <c r="AS813" i="2"/>
  <c r="AT813" i="2"/>
  <c r="AU813" i="2"/>
  <c r="AV813" i="2"/>
  <c r="AW813" i="2"/>
  <c r="AX813" i="2"/>
  <c r="AY813" i="2"/>
  <c r="AZ813" i="2"/>
  <c r="BA813" i="2"/>
  <c r="BB813" i="2"/>
  <c r="BC813" i="2"/>
  <c r="BD813" i="2"/>
  <c r="BE813" i="2"/>
  <c r="BF813" i="2"/>
  <c r="BG813" i="2"/>
  <c r="BH813" i="2"/>
  <c r="BI813" i="2"/>
  <c r="BJ813" i="2"/>
  <c r="BK813" i="2"/>
  <c r="BL813" i="2"/>
  <c r="BM813" i="2"/>
  <c r="BN813" i="2"/>
  <c r="BO813" i="2"/>
  <c r="BP813" i="2"/>
  <c r="BQ813" i="2"/>
  <c r="C816" i="2"/>
  <c r="AN816" i="2"/>
  <c r="AO816" i="2"/>
  <c r="AP816" i="2"/>
  <c r="AQ816" i="2"/>
  <c r="AR816" i="2"/>
  <c r="AS816" i="2"/>
  <c r="AT816" i="2"/>
  <c r="AU816" i="2"/>
  <c r="AV816" i="2"/>
  <c r="AW816" i="2"/>
  <c r="AX816" i="2"/>
  <c r="AY816" i="2"/>
  <c r="AZ816" i="2"/>
  <c r="BA816" i="2"/>
  <c r="BB816" i="2"/>
  <c r="BC816" i="2"/>
  <c r="BD816" i="2"/>
  <c r="BE816" i="2"/>
  <c r="BF816" i="2"/>
  <c r="BG816" i="2"/>
  <c r="BH816" i="2"/>
  <c r="BI816" i="2"/>
  <c r="BJ816" i="2"/>
  <c r="BK816" i="2"/>
  <c r="BL816" i="2"/>
  <c r="BM816" i="2"/>
  <c r="BN816" i="2"/>
  <c r="BO816" i="2"/>
  <c r="BP816" i="2"/>
  <c r="BQ816" i="2"/>
  <c r="AM818" i="2"/>
  <c r="C819" i="2"/>
  <c r="AM819" i="2"/>
  <c r="AN819" i="2"/>
  <c r="AO819" i="2"/>
  <c r="AP819" i="2"/>
  <c r="AQ819" i="2"/>
  <c r="AR819" i="2"/>
  <c r="AS819" i="2"/>
  <c r="AT819" i="2"/>
  <c r="AU819" i="2"/>
  <c r="AV819" i="2"/>
  <c r="AW819" i="2"/>
  <c r="AX819" i="2"/>
  <c r="AY819" i="2"/>
  <c r="AZ819" i="2"/>
  <c r="BA819" i="2"/>
  <c r="BB819" i="2"/>
  <c r="BC819" i="2"/>
  <c r="BD819" i="2"/>
  <c r="BE819" i="2"/>
  <c r="BF819" i="2"/>
  <c r="BG819" i="2"/>
  <c r="BH819" i="2"/>
  <c r="BI819" i="2"/>
  <c r="BJ819" i="2"/>
  <c r="BK819" i="2"/>
  <c r="BL819" i="2"/>
  <c r="BM819" i="2"/>
  <c r="BN819" i="2"/>
  <c r="BO819" i="2"/>
  <c r="BP819" i="2"/>
  <c r="BQ819" i="2"/>
  <c r="C822" i="2"/>
  <c r="AN822" i="2"/>
  <c r="AO822" i="2"/>
  <c r="AP822" i="2"/>
  <c r="AQ822" i="2"/>
  <c r="AR822" i="2"/>
  <c r="AS822" i="2"/>
  <c r="AT822" i="2"/>
  <c r="AU822" i="2"/>
  <c r="AV822" i="2"/>
  <c r="AW822" i="2"/>
  <c r="AX822" i="2"/>
  <c r="AY822" i="2"/>
  <c r="AZ822" i="2"/>
  <c r="BA822" i="2"/>
  <c r="BB822" i="2"/>
  <c r="BC822" i="2"/>
  <c r="BD822" i="2"/>
  <c r="BE822" i="2"/>
  <c r="BF822" i="2"/>
  <c r="BG822" i="2"/>
  <c r="BH822" i="2"/>
  <c r="BI822" i="2"/>
  <c r="BJ822" i="2"/>
  <c r="BK822" i="2"/>
  <c r="BL822" i="2"/>
  <c r="BM822" i="2"/>
  <c r="BN822" i="2"/>
  <c r="BO822" i="2"/>
  <c r="BP822" i="2"/>
  <c r="BQ822" i="2"/>
  <c r="C825" i="2"/>
  <c r="AN825" i="2"/>
  <c r="AO825" i="2"/>
  <c r="AP825" i="2"/>
  <c r="AQ825" i="2"/>
  <c r="AR825" i="2"/>
  <c r="AS825" i="2"/>
  <c r="AT825" i="2"/>
  <c r="AU825" i="2"/>
  <c r="AV825" i="2"/>
  <c r="AW825" i="2"/>
  <c r="AX825" i="2"/>
  <c r="AY825" i="2"/>
  <c r="AZ825" i="2"/>
  <c r="BA825" i="2"/>
  <c r="BB825" i="2"/>
  <c r="BC825" i="2"/>
  <c r="BD825" i="2"/>
  <c r="BE825" i="2"/>
  <c r="BF825" i="2"/>
  <c r="BG825" i="2"/>
  <c r="BH825" i="2"/>
  <c r="BI825" i="2"/>
  <c r="BJ825" i="2"/>
  <c r="BK825" i="2"/>
  <c r="BL825" i="2"/>
  <c r="BM825" i="2"/>
  <c r="BN825" i="2"/>
  <c r="BO825" i="2"/>
  <c r="BP825" i="2"/>
  <c r="BQ825" i="2"/>
  <c r="AM827" i="2"/>
  <c r="C828" i="2"/>
  <c r="AM828" i="2"/>
  <c r="AN828" i="2"/>
  <c r="AO828" i="2"/>
  <c r="AP828" i="2"/>
  <c r="AQ828" i="2"/>
  <c r="AR828" i="2"/>
  <c r="AS828" i="2"/>
  <c r="AT828" i="2"/>
  <c r="AU828" i="2"/>
  <c r="AV828" i="2"/>
  <c r="AW828" i="2"/>
  <c r="AX828" i="2"/>
  <c r="AY828" i="2"/>
  <c r="AZ828" i="2"/>
  <c r="BA828" i="2"/>
  <c r="BB828" i="2"/>
  <c r="BC828" i="2"/>
  <c r="BD828" i="2"/>
  <c r="BE828" i="2"/>
  <c r="BF828" i="2"/>
  <c r="BG828" i="2"/>
  <c r="BH828" i="2"/>
  <c r="BI828" i="2"/>
  <c r="BJ828" i="2"/>
  <c r="BK828" i="2"/>
  <c r="BL828" i="2"/>
  <c r="BM828" i="2"/>
  <c r="BN828" i="2"/>
  <c r="BO828" i="2"/>
  <c r="BP828" i="2"/>
  <c r="BQ828" i="2"/>
  <c r="C831" i="2"/>
  <c r="AN831" i="2"/>
  <c r="AO831" i="2"/>
  <c r="AP831" i="2"/>
  <c r="AQ831" i="2"/>
  <c r="AR831" i="2"/>
  <c r="AS831" i="2"/>
  <c r="AT831" i="2"/>
  <c r="AU831" i="2"/>
  <c r="AV831" i="2"/>
  <c r="AW831" i="2"/>
  <c r="AX831" i="2"/>
  <c r="AY831" i="2"/>
  <c r="AZ831" i="2"/>
  <c r="BA831" i="2"/>
  <c r="BB831" i="2"/>
  <c r="BC831" i="2"/>
  <c r="BD831" i="2"/>
  <c r="BE831" i="2"/>
  <c r="BF831" i="2"/>
  <c r="BG831" i="2"/>
  <c r="BH831" i="2"/>
  <c r="BI831" i="2"/>
  <c r="BJ831" i="2"/>
  <c r="BK831" i="2"/>
  <c r="BL831" i="2"/>
  <c r="BM831" i="2"/>
  <c r="BN831" i="2"/>
  <c r="BO831" i="2"/>
  <c r="BP831" i="2"/>
  <c r="BQ831" i="2"/>
  <c r="C834" i="2"/>
  <c r="AN834" i="2"/>
  <c r="AO834" i="2"/>
  <c r="AP834" i="2"/>
  <c r="AQ834" i="2"/>
  <c r="AR834" i="2"/>
  <c r="AS834" i="2"/>
  <c r="AT834" i="2"/>
  <c r="AU834" i="2"/>
  <c r="AV834" i="2"/>
  <c r="AW834" i="2"/>
  <c r="AX834" i="2"/>
  <c r="AY834" i="2"/>
  <c r="AZ834" i="2"/>
  <c r="BA834" i="2"/>
  <c r="BB834" i="2"/>
  <c r="BC834" i="2"/>
  <c r="BD834" i="2"/>
  <c r="BE834" i="2"/>
  <c r="BF834" i="2"/>
  <c r="BG834" i="2"/>
  <c r="BH834" i="2"/>
  <c r="BI834" i="2"/>
  <c r="BJ834" i="2"/>
  <c r="BK834" i="2"/>
  <c r="BL834" i="2"/>
  <c r="BM834" i="2"/>
  <c r="BN834" i="2"/>
  <c r="BO834" i="2"/>
  <c r="BP834" i="2"/>
  <c r="BQ834" i="2"/>
  <c r="AM836" i="2"/>
  <c r="B837" i="2"/>
  <c r="E837" i="2"/>
  <c r="AM837" i="2"/>
  <c r="C840" i="2"/>
  <c r="AM840" i="2"/>
  <c r="AN840" i="2"/>
  <c r="AO840" i="2"/>
  <c r="AP840" i="2"/>
  <c r="AQ840" i="2"/>
  <c r="AR840" i="2"/>
  <c r="AS840" i="2"/>
  <c r="AT840" i="2"/>
  <c r="AU840" i="2"/>
  <c r="AV840" i="2"/>
  <c r="AW840" i="2"/>
  <c r="AX840" i="2"/>
  <c r="AY840" i="2"/>
  <c r="AZ840" i="2"/>
  <c r="BA840" i="2"/>
  <c r="BB840" i="2"/>
  <c r="BC840" i="2"/>
  <c r="BD840" i="2"/>
  <c r="BE840" i="2"/>
  <c r="BF840" i="2"/>
  <c r="BG840" i="2"/>
  <c r="BH840" i="2"/>
  <c r="BI840" i="2"/>
  <c r="BJ840" i="2"/>
  <c r="BK840" i="2"/>
  <c r="BL840" i="2"/>
  <c r="BM840" i="2"/>
  <c r="BN840" i="2"/>
  <c r="BO840" i="2"/>
  <c r="BP840" i="2"/>
  <c r="BQ840" i="2"/>
  <c r="C843" i="2"/>
  <c r="AN843" i="2"/>
  <c r="AO843" i="2"/>
  <c r="AP843" i="2"/>
  <c r="AQ843" i="2"/>
  <c r="AR843" i="2"/>
  <c r="AS843" i="2"/>
  <c r="AT843" i="2"/>
  <c r="AU843" i="2"/>
  <c r="AV843" i="2"/>
  <c r="AW843" i="2"/>
  <c r="AX843" i="2"/>
  <c r="AY843" i="2"/>
  <c r="AZ843" i="2"/>
  <c r="BA843" i="2"/>
  <c r="BB843" i="2"/>
  <c r="BC843" i="2"/>
  <c r="BD843" i="2"/>
  <c r="BE843" i="2"/>
  <c r="BF843" i="2"/>
  <c r="BG843" i="2"/>
  <c r="BH843" i="2"/>
  <c r="BI843" i="2"/>
  <c r="BJ843" i="2"/>
  <c r="BK843" i="2"/>
  <c r="BL843" i="2"/>
  <c r="BM843" i="2"/>
  <c r="BN843" i="2"/>
  <c r="BO843" i="2"/>
  <c r="BP843" i="2"/>
  <c r="BQ843" i="2"/>
  <c r="C846" i="2"/>
  <c r="AN846" i="2"/>
  <c r="AO846" i="2"/>
  <c r="AP846" i="2"/>
  <c r="AQ846" i="2"/>
  <c r="AR846" i="2"/>
  <c r="AS846" i="2"/>
  <c r="AT846" i="2"/>
  <c r="AU846" i="2"/>
  <c r="AV846" i="2"/>
  <c r="AW846" i="2"/>
  <c r="AX846" i="2"/>
  <c r="AY846" i="2"/>
  <c r="AZ846" i="2"/>
  <c r="BA846" i="2"/>
  <c r="BB846" i="2"/>
  <c r="BC846" i="2"/>
  <c r="BD846" i="2"/>
  <c r="BE846" i="2"/>
  <c r="BF846" i="2"/>
  <c r="BG846" i="2"/>
  <c r="BH846" i="2"/>
  <c r="BI846" i="2"/>
  <c r="BJ846" i="2"/>
  <c r="BK846" i="2"/>
  <c r="BL846" i="2"/>
  <c r="BM846" i="2"/>
  <c r="BN846" i="2"/>
  <c r="BO846" i="2"/>
  <c r="BP846" i="2"/>
  <c r="BQ846" i="2"/>
  <c r="AM848" i="2"/>
  <c r="C849" i="2"/>
  <c r="AM849" i="2"/>
  <c r="AN849" i="2"/>
  <c r="AO849" i="2"/>
  <c r="AP849" i="2"/>
  <c r="AQ849" i="2"/>
  <c r="AR849" i="2"/>
  <c r="AS849" i="2"/>
  <c r="AT849" i="2"/>
  <c r="AU849" i="2"/>
  <c r="AV849" i="2"/>
  <c r="AW849" i="2"/>
  <c r="AX849" i="2"/>
  <c r="AY849" i="2"/>
  <c r="AZ849" i="2"/>
  <c r="BA849" i="2"/>
  <c r="BB849" i="2"/>
  <c r="BC849" i="2"/>
  <c r="BD849" i="2"/>
  <c r="BE849" i="2"/>
  <c r="BF849" i="2"/>
  <c r="BG849" i="2"/>
  <c r="BH849" i="2"/>
  <c r="BI849" i="2"/>
  <c r="BJ849" i="2"/>
  <c r="BK849" i="2"/>
  <c r="BL849" i="2"/>
  <c r="BM849" i="2"/>
  <c r="BN849" i="2"/>
  <c r="BO849" i="2"/>
  <c r="BP849" i="2"/>
  <c r="BQ849" i="2"/>
  <c r="C852" i="2"/>
  <c r="AN852" i="2"/>
  <c r="AO852" i="2"/>
  <c r="AP852" i="2"/>
  <c r="AQ852" i="2"/>
  <c r="AR852" i="2"/>
  <c r="AS852" i="2"/>
  <c r="AT852" i="2"/>
  <c r="AU852" i="2"/>
  <c r="AV852" i="2"/>
  <c r="AW852" i="2"/>
  <c r="AX852" i="2"/>
  <c r="AY852" i="2"/>
  <c r="AZ852" i="2"/>
  <c r="BA852" i="2"/>
  <c r="BB852" i="2"/>
  <c r="BC852" i="2"/>
  <c r="BD852" i="2"/>
  <c r="BE852" i="2"/>
  <c r="BF852" i="2"/>
  <c r="BG852" i="2"/>
  <c r="BH852" i="2"/>
  <c r="BI852" i="2"/>
  <c r="BJ852" i="2"/>
  <c r="BK852" i="2"/>
  <c r="BL852" i="2"/>
  <c r="BM852" i="2"/>
  <c r="BN852" i="2"/>
  <c r="BO852" i="2"/>
  <c r="BP852" i="2"/>
  <c r="BQ852" i="2"/>
  <c r="C855" i="2"/>
  <c r="AN855" i="2"/>
  <c r="AO855" i="2"/>
  <c r="AP855" i="2"/>
  <c r="AQ855" i="2"/>
  <c r="AR855" i="2"/>
  <c r="AS855" i="2"/>
  <c r="AT855" i="2"/>
  <c r="AU855" i="2"/>
  <c r="AV855" i="2"/>
  <c r="AW855" i="2"/>
  <c r="AX855" i="2"/>
  <c r="AY855" i="2"/>
  <c r="AZ855" i="2"/>
  <c r="BA855" i="2"/>
  <c r="BB855" i="2"/>
  <c r="BC855" i="2"/>
  <c r="BD855" i="2"/>
  <c r="BE855" i="2"/>
  <c r="BF855" i="2"/>
  <c r="BG855" i="2"/>
  <c r="BH855" i="2"/>
  <c r="BI855" i="2"/>
  <c r="BJ855" i="2"/>
  <c r="BK855" i="2"/>
  <c r="BL855" i="2"/>
  <c r="BM855" i="2"/>
  <c r="BN855" i="2"/>
  <c r="BO855" i="2"/>
  <c r="BP855" i="2"/>
  <c r="BQ855" i="2"/>
  <c r="AM857" i="2"/>
  <c r="C858" i="2"/>
  <c r="AM858" i="2"/>
  <c r="AN858" i="2"/>
  <c r="AO858" i="2"/>
  <c r="AP858" i="2"/>
  <c r="AQ858" i="2"/>
  <c r="AR858" i="2"/>
  <c r="AS858" i="2"/>
  <c r="AT858" i="2"/>
  <c r="AU858" i="2"/>
  <c r="AV858" i="2"/>
  <c r="AW858" i="2"/>
  <c r="AX858" i="2"/>
  <c r="AY858" i="2"/>
  <c r="AZ858" i="2"/>
  <c r="BA858" i="2"/>
  <c r="BB858" i="2"/>
  <c r="BC858" i="2"/>
  <c r="BD858" i="2"/>
  <c r="BE858" i="2"/>
  <c r="BF858" i="2"/>
  <c r="BG858" i="2"/>
  <c r="BH858" i="2"/>
  <c r="BI858" i="2"/>
  <c r="BJ858" i="2"/>
  <c r="BK858" i="2"/>
  <c r="BL858" i="2"/>
  <c r="BM858" i="2"/>
  <c r="BN858" i="2"/>
  <c r="BO858" i="2"/>
  <c r="BP858" i="2"/>
  <c r="BQ858" i="2"/>
  <c r="C861" i="2"/>
  <c r="AN861" i="2"/>
  <c r="AO861" i="2"/>
  <c r="AP861" i="2"/>
  <c r="AQ861" i="2"/>
  <c r="AR861" i="2"/>
  <c r="AS861" i="2"/>
  <c r="AT861" i="2"/>
  <c r="AU861" i="2"/>
  <c r="AV861" i="2"/>
  <c r="AW861" i="2"/>
  <c r="AX861" i="2"/>
  <c r="AY861" i="2"/>
  <c r="AZ861" i="2"/>
  <c r="BA861" i="2"/>
  <c r="BB861" i="2"/>
  <c r="BC861" i="2"/>
  <c r="BD861" i="2"/>
  <c r="BE861" i="2"/>
  <c r="BF861" i="2"/>
  <c r="BG861" i="2"/>
  <c r="BH861" i="2"/>
  <c r="BI861" i="2"/>
  <c r="BJ861" i="2"/>
  <c r="BK861" i="2"/>
  <c r="BL861" i="2"/>
  <c r="BM861" i="2"/>
  <c r="BN861" i="2"/>
  <c r="BO861" i="2"/>
  <c r="BP861" i="2"/>
  <c r="BQ861" i="2"/>
  <c r="C864" i="2"/>
  <c r="AN864" i="2"/>
  <c r="AO864" i="2"/>
  <c r="AP864" i="2"/>
  <c r="AQ864" i="2"/>
  <c r="AR864" i="2"/>
  <c r="AS864" i="2"/>
  <c r="AT864" i="2"/>
  <c r="AU864" i="2"/>
  <c r="AV864" i="2"/>
  <c r="AW864" i="2"/>
  <c r="AX864" i="2"/>
  <c r="AY864" i="2"/>
  <c r="AZ864" i="2"/>
  <c r="BA864" i="2"/>
  <c r="BB864" i="2"/>
  <c r="BC864" i="2"/>
  <c r="BD864" i="2"/>
  <c r="BE864" i="2"/>
  <c r="BF864" i="2"/>
  <c r="BG864" i="2"/>
  <c r="BH864" i="2"/>
  <c r="BI864" i="2"/>
  <c r="BJ864" i="2"/>
  <c r="BK864" i="2"/>
  <c r="BL864" i="2"/>
  <c r="BM864" i="2"/>
  <c r="BN864" i="2"/>
  <c r="BO864" i="2"/>
  <c r="BP864" i="2"/>
  <c r="BQ864" i="2"/>
  <c r="AM866" i="2"/>
  <c r="C867" i="2"/>
  <c r="AM867" i="2"/>
  <c r="AN867" i="2"/>
  <c r="AO867" i="2"/>
  <c r="AP867" i="2"/>
  <c r="AQ867" i="2"/>
  <c r="AR867" i="2"/>
  <c r="AS867" i="2"/>
  <c r="AT867" i="2"/>
  <c r="AU867" i="2"/>
  <c r="AV867" i="2"/>
  <c r="AW867" i="2"/>
  <c r="AX867" i="2"/>
  <c r="AY867" i="2"/>
  <c r="AZ867" i="2"/>
  <c r="BA867" i="2"/>
  <c r="BB867" i="2"/>
  <c r="BC867" i="2"/>
  <c r="BD867" i="2"/>
  <c r="BE867" i="2"/>
  <c r="BF867" i="2"/>
  <c r="BG867" i="2"/>
  <c r="BH867" i="2"/>
  <c r="BI867" i="2"/>
  <c r="BJ867" i="2"/>
  <c r="BK867" i="2"/>
  <c r="BL867" i="2"/>
  <c r="BM867" i="2"/>
  <c r="BN867" i="2"/>
  <c r="BO867" i="2"/>
  <c r="BP867" i="2"/>
  <c r="BQ867" i="2"/>
  <c r="C870" i="2"/>
  <c r="AM870" i="2"/>
  <c r="AN870" i="2"/>
  <c r="AO870" i="2"/>
  <c r="AP870" i="2"/>
  <c r="AQ870" i="2"/>
  <c r="AR870" i="2"/>
  <c r="AS870" i="2"/>
  <c r="AT870" i="2"/>
  <c r="AU870" i="2"/>
  <c r="AV870" i="2"/>
  <c r="AW870" i="2"/>
  <c r="AX870" i="2"/>
  <c r="AY870" i="2"/>
  <c r="AZ870" i="2"/>
  <c r="BA870" i="2"/>
  <c r="BB870" i="2"/>
  <c r="BC870" i="2"/>
  <c r="BD870" i="2"/>
  <c r="BE870" i="2"/>
  <c r="BF870" i="2"/>
  <c r="BG870" i="2"/>
  <c r="BH870" i="2"/>
  <c r="BI870" i="2"/>
  <c r="BJ870" i="2"/>
  <c r="BK870" i="2"/>
  <c r="BL870" i="2"/>
  <c r="BM870" i="2"/>
  <c r="BN870" i="2"/>
  <c r="BO870" i="2"/>
  <c r="BP870" i="2"/>
  <c r="BQ870" i="2"/>
  <c r="C873" i="2"/>
  <c r="AM873" i="2"/>
  <c r="AN873" i="2"/>
  <c r="AO873" i="2"/>
  <c r="AP873" i="2"/>
  <c r="AQ873" i="2"/>
  <c r="AR873" i="2"/>
  <c r="AS873" i="2"/>
  <c r="AT873" i="2"/>
  <c r="AU873" i="2"/>
  <c r="AV873" i="2"/>
  <c r="AW873" i="2"/>
  <c r="AX873" i="2"/>
  <c r="AY873" i="2"/>
  <c r="AZ873" i="2"/>
  <c r="BA873" i="2"/>
  <c r="BB873" i="2"/>
  <c r="BC873" i="2"/>
  <c r="BD873" i="2"/>
  <c r="BE873" i="2"/>
  <c r="BF873" i="2"/>
  <c r="BG873" i="2"/>
  <c r="BH873" i="2"/>
  <c r="BI873" i="2"/>
  <c r="BJ873" i="2"/>
  <c r="BK873" i="2"/>
  <c r="BL873" i="2"/>
  <c r="BM873" i="2"/>
  <c r="BN873" i="2"/>
  <c r="BO873" i="2"/>
  <c r="BP873" i="2"/>
  <c r="BQ873" i="2"/>
  <c r="B876" i="2"/>
  <c r="E876" i="2"/>
  <c r="AM876" i="2"/>
  <c r="C879" i="2"/>
  <c r="AM879" i="2"/>
  <c r="AN879" i="2"/>
  <c r="AO879" i="2"/>
  <c r="AP879" i="2"/>
  <c r="AQ879" i="2"/>
  <c r="AR879" i="2"/>
  <c r="AS879" i="2"/>
  <c r="AT879" i="2"/>
  <c r="AU879" i="2"/>
  <c r="AV879" i="2"/>
  <c r="AW879" i="2"/>
  <c r="AX879" i="2"/>
  <c r="AY879" i="2"/>
  <c r="AZ879" i="2"/>
  <c r="BA879" i="2"/>
  <c r="BB879" i="2"/>
  <c r="BC879" i="2"/>
  <c r="BD879" i="2"/>
  <c r="BE879" i="2"/>
  <c r="BF879" i="2"/>
  <c r="BG879" i="2"/>
  <c r="BH879" i="2"/>
  <c r="BI879" i="2"/>
  <c r="BJ879" i="2"/>
  <c r="BK879" i="2"/>
  <c r="BL879" i="2"/>
  <c r="BM879" i="2"/>
  <c r="BN879" i="2"/>
  <c r="BO879" i="2"/>
  <c r="BP879" i="2"/>
  <c r="BQ879" i="2"/>
  <c r="C882" i="2"/>
  <c r="AN882" i="2"/>
  <c r="AO882" i="2"/>
  <c r="AP882" i="2"/>
  <c r="AQ882" i="2"/>
  <c r="AR882" i="2"/>
  <c r="AS882" i="2"/>
  <c r="AT882" i="2"/>
  <c r="AU882" i="2"/>
  <c r="AV882" i="2"/>
  <c r="AW882" i="2"/>
  <c r="AX882" i="2"/>
  <c r="AY882" i="2"/>
  <c r="AZ882" i="2"/>
  <c r="BA882" i="2"/>
  <c r="BB882" i="2"/>
  <c r="BC882" i="2"/>
  <c r="BD882" i="2"/>
  <c r="BE882" i="2"/>
  <c r="BF882" i="2"/>
  <c r="BG882" i="2"/>
  <c r="BH882" i="2"/>
  <c r="BI882" i="2"/>
  <c r="BJ882" i="2"/>
  <c r="BK882" i="2"/>
  <c r="BL882" i="2"/>
  <c r="BM882" i="2"/>
  <c r="BN882" i="2"/>
  <c r="BO882" i="2"/>
  <c r="BP882" i="2"/>
  <c r="BQ882" i="2"/>
  <c r="C885" i="2"/>
  <c r="AN885" i="2"/>
  <c r="AO885" i="2"/>
  <c r="AP885" i="2"/>
  <c r="AQ885" i="2"/>
  <c r="AR885" i="2"/>
  <c r="AS885" i="2"/>
  <c r="AT885" i="2"/>
  <c r="AU885" i="2"/>
  <c r="AV885" i="2"/>
  <c r="AW885" i="2"/>
  <c r="AX885" i="2"/>
  <c r="AY885" i="2"/>
  <c r="AZ885" i="2"/>
  <c r="BA885" i="2"/>
  <c r="BB885" i="2"/>
  <c r="BC885" i="2"/>
  <c r="BD885" i="2"/>
  <c r="BE885" i="2"/>
  <c r="BF885" i="2"/>
  <c r="BG885" i="2"/>
  <c r="BH885" i="2"/>
  <c r="BI885" i="2"/>
  <c r="BJ885" i="2"/>
  <c r="BK885" i="2"/>
  <c r="BL885" i="2"/>
  <c r="BM885" i="2"/>
  <c r="BN885" i="2"/>
  <c r="BO885" i="2"/>
  <c r="BP885" i="2"/>
  <c r="BQ885" i="2"/>
  <c r="C888" i="2"/>
  <c r="AM888" i="2"/>
  <c r="AN888" i="2"/>
  <c r="AO888" i="2"/>
  <c r="AP888" i="2"/>
  <c r="AQ888" i="2"/>
  <c r="AR888" i="2"/>
  <c r="AS888" i="2"/>
  <c r="AT888" i="2"/>
  <c r="AU888" i="2"/>
  <c r="AV888" i="2"/>
  <c r="AW888" i="2"/>
  <c r="AX888" i="2"/>
  <c r="AY888" i="2"/>
  <c r="AZ888" i="2"/>
  <c r="BA888" i="2"/>
  <c r="BB888" i="2"/>
  <c r="BC888" i="2"/>
  <c r="BD888" i="2"/>
  <c r="BE888" i="2"/>
  <c r="BF888" i="2"/>
  <c r="BG888" i="2"/>
  <c r="BH888" i="2"/>
  <c r="BI888" i="2"/>
  <c r="BJ888" i="2"/>
  <c r="BK888" i="2"/>
  <c r="BL888" i="2"/>
  <c r="BM888" i="2"/>
  <c r="BN888" i="2"/>
  <c r="BO888" i="2"/>
  <c r="BP888" i="2"/>
  <c r="BQ888" i="2"/>
  <c r="C891" i="2"/>
  <c r="AN891" i="2"/>
  <c r="AO891" i="2"/>
  <c r="AP891" i="2"/>
  <c r="AQ891" i="2"/>
  <c r="AR891" i="2"/>
  <c r="AS891" i="2"/>
  <c r="AT891" i="2"/>
  <c r="AU891" i="2"/>
  <c r="AV891" i="2"/>
  <c r="AW891" i="2"/>
  <c r="AX891" i="2"/>
  <c r="AY891" i="2"/>
  <c r="AZ891" i="2"/>
  <c r="BA891" i="2"/>
  <c r="BB891" i="2"/>
  <c r="BC891" i="2"/>
  <c r="BD891" i="2"/>
  <c r="BE891" i="2"/>
  <c r="BF891" i="2"/>
  <c r="BG891" i="2"/>
  <c r="BH891" i="2"/>
  <c r="BI891" i="2"/>
  <c r="BJ891" i="2"/>
  <c r="BK891" i="2"/>
  <c r="BL891" i="2"/>
  <c r="BM891" i="2"/>
  <c r="BN891" i="2"/>
  <c r="BO891" i="2"/>
  <c r="BP891" i="2"/>
  <c r="BQ891" i="2"/>
  <c r="C894" i="2"/>
  <c r="AN894" i="2"/>
  <c r="AO894" i="2"/>
  <c r="AP894" i="2"/>
  <c r="AQ894" i="2"/>
  <c r="AR894" i="2"/>
  <c r="AS894" i="2"/>
  <c r="AT894" i="2"/>
  <c r="AU894" i="2"/>
  <c r="AV894" i="2"/>
  <c r="AW894" i="2"/>
  <c r="AX894" i="2"/>
  <c r="AY894" i="2"/>
  <c r="AZ894" i="2"/>
  <c r="BA894" i="2"/>
  <c r="BB894" i="2"/>
  <c r="BC894" i="2"/>
  <c r="BD894" i="2"/>
  <c r="BE894" i="2"/>
  <c r="BF894" i="2"/>
  <c r="BG894" i="2"/>
  <c r="BH894" i="2"/>
  <c r="BI894" i="2"/>
  <c r="BJ894" i="2"/>
  <c r="BK894" i="2"/>
  <c r="BL894" i="2"/>
  <c r="BM894" i="2"/>
  <c r="BN894" i="2"/>
  <c r="BO894" i="2"/>
  <c r="BP894" i="2"/>
  <c r="BQ894" i="2"/>
  <c r="AM896" i="2"/>
  <c r="C897" i="2"/>
  <c r="AM897" i="2"/>
  <c r="AN897" i="2"/>
  <c r="AO897" i="2"/>
  <c r="AP897" i="2"/>
  <c r="AQ897" i="2"/>
  <c r="AR897" i="2"/>
  <c r="AS897" i="2"/>
  <c r="AT897" i="2"/>
  <c r="AU897" i="2"/>
  <c r="AV897" i="2"/>
  <c r="AW897" i="2"/>
  <c r="AX897" i="2"/>
  <c r="AY897" i="2"/>
  <c r="AZ897" i="2"/>
  <c r="BA897" i="2"/>
  <c r="BB897" i="2"/>
  <c r="BC897" i="2"/>
  <c r="BD897" i="2"/>
  <c r="BE897" i="2"/>
  <c r="BF897" i="2"/>
  <c r="BG897" i="2"/>
  <c r="BH897" i="2"/>
  <c r="BI897" i="2"/>
  <c r="BJ897" i="2"/>
  <c r="BK897" i="2"/>
  <c r="BL897" i="2"/>
  <c r="BM897" i="2"/>
  <c r="BN897" i="2"/>
  <c r="BO897" i="2"/>
  <c r="BP897" i="2"/>
  <c r="BQ897" i="2"/>
  <c r="C900" i="2"/>
  <c r="AN900" i="2"/>
  <c r="AO900" i="2"/>
  <c r="AP900" i="2"/>
  <c r="AQ900" i="2"/>
  <c r="AR900" i="2"/>
  <c r="AS900" i="2"/>
  <c r="AT900" i="2"/>
  <c r="AU900" i="2"/>
  <c r="AV900" i="2"/>
  <c r="AW900" i="2"/>
  <c r="AX900" i="2"/>
  <c r="AY900" i="2"/>
  <c r="AZ900" i="2"/>
  <c r="BA900" i="2"/>
  <c r="BB900" i="2"/>
  <c r="BC900" i="2"/>
  <c r="BD900" i="2"/>
  <c r="BE900" i="2"/>
  <c r="BF900" i="2"/>
  <c r="BG900" i="2"/>
  <c r="BH900" i="2"/>
  <c r="BI900" i="2"/>
  <c r="BJ900" i="2"/>
  <c r="BK900" i="2"/>
  <c r="BL900" i="2"/>
  <c r="BM900" i="2"/>
  <c r="BN900" i="2"/>
  <c r="BO900" i="2"/>
  <c r="BP900" i="2"/>
  <c r="BQ900" i="2"/>
  <c r="C903" i="2"/>
  <c r="AN903" i="2"/>
  <c r="AO903" i="2"/>
  <c r="AP903" i="2"/>
  <c r="AQ903" i="2"/>
  <c r="AR903" i="2"/>
  <c r="AS903" i="2"/>
  <c r="AT903" i="2"/>
  <c r="AU903" i="2"/>
  <c r="AV903" i="2"/>
  <c r="AW903" i="2"/>
  <c r="AX903" i="2"/>
  <c r="AY903" i="2"/>
  <c r="AZ903" i="2"/>
  <c r="BA903" i="2"/>
  <c r="BB903" i="2"/>
  <c r="BC903" i="2"/>
  <c r="BD903" i="2"/>
  <c r="BE903" i="2"/>
  <c r="BF903" i="2"/>
  <c r="BG903" i="2"/>
  <c r="BH903" i="2"/>
  <c r="BI903" i="2"/>
  <c r="BJ903" i="2"/>
  <c r="BK903" i="2"/>
  <c r="BL903" i="2"/>
  <c r="BM903" i="2"/>
  <c r="BN903" i="2"/>
  <c r="BO903" i="2"/>
  <c r="BP903" i="2"/>
  <c r="BQ903" i="2"/>
  <c r="AM905" i="2"/>
  <c r="C906" i="2"/>
  <c r="AM906" i="2"/>
  <c r="AN906" i="2"/>
  <c r="AO906" i="2"/>
  <c r="AP906" i="2"/>
  <c r="AQ906" i="2"/>
  <c r="AR906" i="2"/>
  <c r="AS906" i="2"/>
  <c r="AT906" i="2"/>
  <c r="AU906" i="2"/>
  <c r="AV906" i="2"/>
  <c r="AW906" i="2"/>
  <c r="AX906" i="2"/>
  <c r="AY906" i="2"/>
  <c r="AZ906" i="2"/>
  <c r="BA906" i="2"/>
  <c r="BB906" i="2"/>
  <c r="BC906" i="2"/>
  <c r="BD906" i="2"/>
  <c r="BE906" i="2"/>
  <c r="BF906" i="2"/>
  <c r="BG906" i="2"/>
  <c r="BH906" i="2"/>
  <c r="BI906" i="2"/>
  <c r="BJ906" i="2"/>
  <c r="BK906" i="2"/>
  <c r="BL906" i="2"/>
  <c r="BM906" i="2"/>
  <c r="BN906" i="2"/>
  <c r="BO906" i="2"/>
  <c r="BP906" i="2"/>
  <c r="BQ906" i="2"/>
  <c r="C909" i="2"/>
  <c r="AN909" i="2"/>
  <c r="AO909" i="2"/>
  <c r="AP909" i="2"/>
  <c r="AQ909" i="2"/>
  <c r="AR909" i="2"/>
  <c r="AS909" i="2"/>
  <c r="AT909" i="2"/>
  <c r="AU909" i="2"/>
  <c r="AV909" i="2"/>
  <c r="AW909" i="2"/>
  <c r="AX909" i="2"/>
  <c r="AY909" i="2"/>
  <c r="AZ909" i="2"/>
  <c r="BA909" i="2"/>
  <c r="BB909" i="2"/>
  <c r="BC909" i="2"/>
  <c r="BD909" i="2"/>
  <c r="BE909" i="2"/>
  <c r="BF909" i="2"/>
  <c r="BG909" i="2"/>
  <c r="BH909" i="2"/>
  <c r="BI909" i="2"/>
  <c r="BJ909" i="2"/>
  <c r="BK909" i="2"/>
  <c r="BL909" i="2"/>
  <c r="BM909" i="2"/>
  <c r="BN909" i="2"/>
  <c r="BO909" i="2"/>
  <c r="BP909" i="2"/>
  <c r="BQ909" i="2"/>
  <c r="C912" i="2"/>
  <c r="AN912" i="2"/>
  <c r="AO912" i="2"/>
  <c r="AP912" i="2"/>
  <c r="AQ912" i="2"/>
  <c r="AR912" i="2"/>
  <c r="AS912" i="2"/>
  <c r="AT912" i="2"/>
  <c r="AU912" i="2"/>
  <c r="AV912" i="2"/>
  <c r="AW912" i="2"/>
  <c r="AX912" i="2"/>
  <c r="AY912" i="2"/>
  <c r="AZ912" i="2"/>
  <c r="BA912" i="2"/>
  <c r="BB912" i="2"/>
  <c r="BC912" i="2"/>
  <c r="BD912" i="2"/>
  <c r="BE912" i="2"/>
  <c r="BF912" i="2"/>
  <c r="BG912" i="2"/>
  <c r="BH912" i="2"/>
  <c r="BI912" i="2"/>
  <c r="BJ912" i="2"/>
  <c r="BK912" i="2"/>
  <c r="BL912" i="2"/>
  <c r="BM912" i="2"/>
  <c r="BN912" i="2"/>
  <c r="BO912" i="2"/>
  <c r="BP912" i="2"/>
  <c r="BQ912" i="2"/>
  <c r="AM914" i="2"/>
  <c r="C915" i="2"/>
  <c r="AM915" i="2"/>
  <c r="AN915" i="2"/>
  <c r="AO915" i="2"/>
  <c r="AP915" i="2"/>
  <c r="AQ915" i="2"/>
  <c r="AR915" i="2"/>
  <c r="AS915" i="2"/>
  <c r="AT915" i="2"/>
  <c r="AU915" i="2"/>
  <c r="AV915" i="2"/>
  <c r="AW915" i="2"/>
  <c r="AX915" i="2"/>
  <c r="AY915" i="2"/>
  <c r="AZ915" i="2"/>
  <c r="BA915" i="2"/>
  <c r="BB915" i="2"/>
  <c r="BC915" i="2"/>
  <c r="BD915" i="2"/>
  <c r="BE915" i="2"/>
  <c r="BF915" i="2"/>
  <c r="BG915" i="2"/>
  <c r="BH915" i="2"/>
  <c r="BI915" i="2"/>
  <c r="BJ915" i="2"/>
  <c r="BK915" i="2"/>
  <c r="BL915" i="2"/>
  <c r="BM915" i="2"/>
  <c r="BN915" i="2"/>
  <c r="BO915" i="2"/>
  <c r="BP915" i="2"/>
  <c r="BQ915" i="2"/>
  <c r="C918" i="2"/>
  <c r="AN918" i="2"/>
  <c r="AO918" i="2"/>
  <c r="AP918" i="2"/>
  <c r="AQ918" i="2"/>
  <c r="AR918" i="2"/>
  <c r="AS918" i="2"/>
  <c r="AT918" i="2"/>
  <c r="AU918" i="2"/>
  <c r="AV918" i="2"/>
  <c r="AW918" i="2"/>
  <c r="AX918" i="2"/>
  <c r="AY918" i="2"/>
  <c r="AZ918" i="2"/>
  <c r="BA918" i="2"/>
  <c r="BB918" i="2"/>
  <c r="BC918" i="2"/>
  <c r="BD918" i="2"/>
  <c r="BE918" i="2"/>
  <c r="BF918" i="2"/>
  <c r="BG918" i="2"/>
  <c r="BH918" i="2"/>
  <c r="BI918" i="2"/>
  <c r="BJ918" i="2"/>
  <c r="BK918" i="2"/>
  <c r="BL918" i="2"/>
  <c r="BM918" i="2"/>
  <c r="BN918" i="2"/>
  <c r="BO918" i="2"/>
  <c r="BP918" i="2"/>
  <c r="BQ918" i="2"/>
  <c r="C921" i="2"/>
  <c r="AN921" i="2"/>
  <c r="AO921" i="2"/>
  <c r="AP921" i="2"/>
  <c r="AQ921" i="2"/>
  <c r="AR921" i="2"/>
  <c r="AS921" i="2"/>
  <c r="AT921" i="2"/>
  <c r="AU921" i="2"/>
  <c r="AV921" i="2"/>
  <c r="AW921" i="2"/>
  <c r="AX921" i="2"/>
  <c r="AY921" i="2"/>
  <c r="AZ921" i="2"/>
  <c r="BA921" i="2"/>
  <c r="BB921" i="2"/>
  <c r="BC921" i="2"/>
  <c r="BD921" i="2"/>
  <c r="BE921" i="2"/>
  <c r="BF921" i="2"/>
  <c r="BG921" i="2"/>
  <c r="BH921" i="2"/>
  <c r="BI921" i="2"/>
  <c r="BJ921" i="2"/>
  <c r="BK921" i="2"/>
  <c r="BL921" i="2"/>
  <c r="BM921" i="2"/>
  <c r="BN921" i="2"/>
  <c r="BO921" i="2"/>
  <c r="BP921" i="2"/>
  <c r="BQ921" i="2"/>
  <c r="AM923" i="2"/>
  <c r="C924" i="2"/>
  <c r="AM924" i="2"/>
  <c r="AN924" i="2"/>
  <c r="AO924" i="2"/>
  <c r="AP924" i="2"/>
  <c r="AQ924" i="2"/>
  <c r="AR924" i="2"/>
  <c r="AS924" i="2"/>
  <c r="AT924" i="2"/>
  <c r="AU924" i="2"/>
  <c r="AV924" i="2"/>
  <c r="AW924" i="2"/>
  <c r="AX924" i="2"/>
  <c r="AY924" i="2"/>
  <c r="AZ924" i="2"/>
  <c r="BA924" i="2"/>
  <c r="BB924" i="2"/>
  <c r="BC924" i="2"/>
  <c r="BD924" i="2"/>
  <c r="BE924" i="2"/>
  <c r="BF924" i="2"/>
  <c r="BG924" i="2"/>
  <c r="BH924" i="2"/>
  <c r="BI924" i="2"/>
  <c r="BJ924" i="2"/>
  <c r="BK924" i="2"/>
  <c r="BL924" i="2"/>
  <c r="BM924" i="2"/>
  <c r="BN924" i="2"/>
  <c r="BO924" i="2"/>
  <c r="BP924" i="2"/>
  <c r="BQ924" i="2"/>
  <c r="C927" i="2"/>
  <c r="AM927" i="2"/>
  <c r="AN927" i="2"/>
  <c r="AO927" i="2"/>
  <c r="AP927" i="2"/>
  <c r="AQ927" i="2"/>
  <c r="AR927" i="2"/>
  <c r="AS927" i="2"/>
  <c r="AT927" i="2"/>
  <c r="AU927" i="2"/>
  <c r="AV927" i="2"/>
  <c r="AW927" i="2"/>
  <c r="AX927" i="2"/>
  <c r="AY927" i="2"/>
  <c r="AZ927" i="2"/>
  <c r="BA927" i="2"/>
  <c r="BB927" i="2"/>
  <c r="BC927" i="2"/>
  <c r="BD927" i="2"/>
  <c r="BE927" i="2"/>
  <c r="BF927" i="2"/>
  <c r="BG927" i="2"/>
  <c r="BH927" i="2"/>
  <c r="BI927" i="2"/>
  <c r="BJ927" i="2"/>
  <c r="BK927" i="2"/>
  <c r="BL927" i="2"/>
  <c r="BM927" i="2"/>
  <c r="BN927" i="2"/>
  <c r="BO927" i="2"/>
  <c r="BP927" i="2"/>
  <c r="BQ927" i="2"/>
  <c r="C930" i="2"/>
  <c r="AM930" i="2"/>
  <c r="AN930" i="2"/>
  <c r="AO930" i="2"/>
  <c r="AP930" i="2"/>
  <c r="AQ930" i="2"/>
  <c r="AR930" i="2"/>
  <c r="AS930" i="2"/>
  <c r="AT930" i="2"/>
  <c r="AU930" i="2"/>
  <c r="AV930" i="2"/>
  <c r="AW930" i="2"/>
  <c r="AX930" i="2"/>
  <c r="AY930" i="2"/>
  <c r="AZ930" i="2"/>
  <c r="BA930" i="2"/>
  <c r="BB930" i="2"/>
  <c r="BC930" i="2"/>
  <c r="BD930" i="2"/>
  <c r="BE930" i="2"/>
  <c r="BF930" i="2"/>
  <c r="BG930" i="2"/>
  <c r="BH930" i="2"/>
  <c r="BI930" i="2"/>
  <c r="BJ930" i="2"/>
  <c r="BK930" i="2"/>
  <c r="BL930" i="2"/>
  <c r="BM930" i="2"/>
  <c r="BN930" i="2"/>
  <c r="BO930" i="2"/>
  <c r="BP930" i="2"/>
  <c r="BQ930" i="2"/>
  <c r="E934" i="2"/>
  <c r="AM934" i="2"/>
  <c r="AN934" i="2" s="1"/>
  <c r="B935" i="2"/>
  <c r="AM935" i="2"/>
  <c r="C938" i="2"/>
  <c r="AM938" i="2"/>
  <c r="AN938" i="2"/>
  <c r="AO938" i="2"/>
  <c r="AP938" i="2"/>
  <c r="AQ938" i="2"/>
  <c r="AR938" i="2"/>
  <c r="AS938" i="2"/>
  <c r="AT938" i="2"/>
  <c r="AU938" i="2"/>
  <c r="AV938" i="2"/>
  <c r="AW938" i="2"/>
  <c r="AX938" i="2"/>
  <c r="AY938" i="2"/>
  <c r="AZ938" i="2"/>
  <c r="BA938" i="2"/>
  <c r="BB938" i="2"/>
  <c r="BC938" i="2"/>
  <c r="BD938" i="2"/>
  <c r="BE938" i="2"/>
  <c r="BF938" i="2"/>
  <c r="BG938" i="2"/>
  <c r="BH938" i="2"/>
  <c r="BI938" i="2"/>
  <c r="BJ938" i="2"/>
  <c r="BK938" i="2"/>
  <c r="BL938" i="2"/>
  <c r="BM938" i="2"/>
  <c r="BN938" i="2"/>
  <c r="BO938" i="2"/>
  <c r="BP938" i="2"/>
  <c r="BQ938" i="2"/>
  <c r="C941" i="2"/>
  <c r="AN941" i="2"/>
  <c r="AO941" i="2"/>
  <c r="AO936" i="2" s="1"/>
  <c r="F31" i="9" s="1"/>
  <c r="AP941" i="2"/>
  <c r="AQ941" i="2"/>
  <c r="AQ936" i="2" s="1"/>
  <c r="H31" i="9" s="1"/>
  <c r="AR941" i="2"/>
  <c r="AS941" i="2"/>
  <c r="AS936" i="2" s="1"/>
  <c r="J31" i="9" s="1"/>
  <c r="AT941" i="2"/>
  <c r="AU941" i="2"/>
  <c r="AU936" i="2" s="1"/>
  <c r="L31" i="9" s="1"/>
  <c r="AV941" i="2"/>
  <c r="AW941" i="2"/>
  <c r="AW936" i="2" s="1"/>
  <c r="N31" i="9" s="1"/>
  <c r="AX941" i="2"/>
  <c r="AY941" i="2"/>
  <c r="AY936" i="2" s="1"/>
  <c r="P31" i="9" s="1"/>
  <c r="AZ941" i="2"/>
  <c r="BA941" i="2"/>
  <c r="BA936" i="2" s="1"/>
  <c r="R31" i="9" s="1"/>
  <c r="BB941" i="2"/>
  <c r="BC941" i="2"/>
  <c r="BC936" i="2" s="1"/>
  <c r="T31" i="9" s="1"/>
  <c r="BD941" i="2"/>
  <c r="BE941" i="2"/>
  <c r="BE936" i="2" s="1"/>
  <c r="V31" i="9" s="1"/>
  <c r="BF941" i="2"/>
  <c r="BG941" i="2"/>
  <c r="BG936" i="2" s="1"/>
  <c r="X31" i="9" s="1"/>
  <c r="BH941" i="2"/>
  <c r="BI941" i="2"/>
  <c r="BI936" i="2" s="1"/>
  <c r="Z31" i="9" s="1"/>
  <c r="BJ941" i="2"/>
  <c r="BK941" i="2"/>
  <c r="BK936" i="2" s="1"/>
  <c r="AB31" i="9" s="1"/>
  <c r="BL941" i="2"/>
  <c r="BM941" i="2"/>
  <c r="BM936" i="2" s="1"/>
  <c r="AD31" i="9" s="1"/>
  <c r="BN941" i="2"/>
  <c r="BO941" i="2"/>
  <c r="BO936" i="2" s="1"/>
  <c r="AF31" i="9" s="1"/>
  <c r="BP941" i="2"/>
  <c r="BQ941" i="2"/>
  <c r="BQ936" i="2" s="1"/>
  <c r="AH31" i="9" s="1"/>
  <c r="C944" i="2"/>
  <c r="AN944" i="2"/>
  <c r="AO944" i="2"/>
  <c r="AP944" i="2"/>
  <c r="AQ944" i="2"/>
  <c r="AR944" i="2"/>
  <c r="AS944" i="2"/>
  <c r="AT944" i="2"/>
  <c r="AU944" i="2"/>
  <c r="AV944" i="2"/>
  <c r="AW944" i="2"/>
  <c r="AX944" i="2"/>
  <c r="AY944" i="2"/>
  <c r="AZ944" i="2"/>
  <c r="BA944" i="2"/>
  <c r="BB944" i="2"/>
  <c r="BC944" i="2"/>
  <c r="BD944" i="2"/>
  <c r="BE944" i="2"/>
  <c r="BF944" i="2"/>
  <c r="BG944" i="2"/>
  <c r="BH944" i="2"/>
  <c r="BI944" i="2"/>
  <c r="BJ944" i="2"/>
  <c r="BK944" i="2"/>
  <c r="BL944" i="2"/>
  <c r="BM944" i="2"/>
  <c r="BN944" i="2"/>
  <c r="BO944" i="2"/>
  <c r="BP944" i="2"/>
  <c r="BQ944" i="2"/>
  <c r="AM946" i="2"/>
  <c r="C947" i="2"/>
  <c r="AM947" i="2"/>
  <c r="AN947" i="2"/>
  <c r="AO947" i="2"/>
  <c r="AP947" i="2"/>
  <c r="AQ947" i="2"/>
  <c r="AR947" i="2"/>
  <c r="AS947" i="2"/>
  <c r="AT947" i="2"/>
  <c r="AU947" i="2"/>
  <c r="AV947" i="2"/>
  <c r="AW947" i="2"/>
  <c r="AX947" i="2"/>
  <c r="AY947" i="2"/>
  <c r="AZ947" i="2"/>
  <c r="BA947" i="2"/>
  <c r="BB947" i="2"/>
  <c r="BC947" i="2"/>
  <c r="BD947" i="2"/>
  <c r="BE947" i="2"/>
  <c r="BF947" i="2"/>
  <c r="BG947" i="2"/>
  <c r="BH947" i="2"/>
  <c r="BI947" i="2"/>
  <c r="BJ947" i="2"/>
  <c r="BK947" i="2"/>
  <c r="BL947" i="2"/>
  <c r="BM947" i="2"/>
  <c r="BN947" i="2"/>
  <c r="BO947" i="2"/>
  <c r="BP947" i="2"/>
  <c r="BQ947" i="2"/>
  <c r="C950" i="2"/>
  <c r="AN950" i="2"/>
  <c r="AO950" i="2"/>
  <c r="AP950" i="2"/>
  <c r="AQ950" i="2"/>
  <c r="AR950" i="2"/>
  <c r="AS950" i="2"/>
  <c r="AT950" i="2"/>
  <c r="AU950" i="2"/>
  <c r="AV950" i="2"/>
  <c r="AW950" i="2"/>
  <c r="AX950" i="2"/>
  <c r="AY950" i="2"/>
  <c r="AZ950" i="2"/>
  <c r="BA950" i="2"/>
  <c r="BB950" i="2"/>
  <c r="BC950" i="2"/>
  <c r="BD950" i="2"/>
  <c r="BE950" i="2"/>
  <c r="BF950" i="2"/>
  <c r="BG950" i="2"/>
  <c r="BH950" i="2"/>
  <c r="BI950" i="2"/>
  <c r="BJ950" i="2"/>
  <c r="BK950" i="2"/>
  <c r="BL950" i="2"/>
  <c r="BM950" i="2"/>
  <c r="BN950" i="2"/>
  <c r="BO950" i="2"/>
  <c r="BP950" i="2"/>
  <c r="BQ950" i="2"/>
  <c r="C953" i="2"/>
  <c r="AN953" i="2"/>
  <c r="AO953" i="2"/>
  <c r="AP953" i="2"/>
  <c r="AQ953" i="2"/>
  <c r="AR953" i="2"/>
  <c r="AS953" i="2"/>
  <c r="AT953" i="2"/>
  <c r="AU953" i="2"/>
  <c r="AV953" i="2"/>
  <c r="AW953" i="2"/>
  <c r="AX953" i="2"/>
  <c r="AY953" i="2"/>
  <c r="AZ953" i="2"/>
  <c r="BA953" i="2"/>
  <c r="BB953" i="2"/>
  <c r="BC953" i="2"/>
  <c r="BD953" i="2"/>
  <c r="BE953" i="2"/>
  <c r="BF953" i="2"/>
  <c r="BG953" i="2"/>
  <c r="BH953" i="2"/>
  <c r="BI953" i="2"/>
  <c r="BJ953" i="2"/>
  <c r="BK953" i="2"/>
  <c r="BL953" i="2"/>
  <c r="BM953" i="2"/>
  <c r="BN953" i="2"/>
  <c r="BO953" i="2"/>
  <c r="BP953" i="2"/>
  <c r="BQ953" i="2"/>
  <c r="AM955" i="2"/>
  <c r="C956" i="2"/>
  <c r="AM956" i="2"/>
  <c r="C959" i="2"/>
  <c r="C962" i="2"/>
  <c r="C965" i="2"/>
  <c r="AM965" i="2"/>
  <c r="AN965" i="2"/>
  <c r="AO965" i="2"/>
  <c r="AP965" i="2"/>
  <c r="AQ965" i="2"/>
  <c r="AR965" i="2"/>
  <c r="AS965" i="2"/>
  <c r="AT965" i="2"/>
  <c r="AU965" i="2"/>
  <c r="AV965" i="2"/>
  <c r="AW965" i="2"/>
  <c r="AX965" i="2"/>
  <c r="AY965" i="2"/>
  <c r="AZ965" i="2"/>
  <c r="BA965" i="2"/>
  <c r="BB965" i="2"/>
  <c r="BC965" i="2"/>
  <c r="BD965" i="2"/>
  <c r="BE965" i="2"/>
  <c r="BF965" i="2"/>
  <c r="BG965" i="2"/>
  <c r="BH965" i="2"/>
  <c r="BI965" i="2"/>
  <c r="BJ965" i="2"/>
  <c r="BK965" i="2"/>
  <c r="BL965" i="2"/>
  <c r="BM965" i="2"/>
  <c r="BN965" i="2"/>
  <c r="BO965" i="2"/>
  <c r="BP965" i="2"/>
  <c r="BQ965" i="2"/>
  <c r="C968" i="2"/>
  <c r="AM968" i="2"/>
  <c r="AN968" i="2"/>
  <c r="AO968" i="2"/>
  <c r="AP968" i="2"/>
  <c r="AQ968" i="2"/>
  <c r="AR968" i="2"/>
  <c r="AS968" i="2"/>
  <c r="AT968" i="2"/>
  <c r="AU968" i="2"/>
  <c r="AV968" i="2"/>
  <c r="AW968" i="2"/>
  <c r="AX968" i="2"/>
  <c r="AY968" i="2"/>
  <c r="AZ968" i="2"/>
  <c r="BA968" i="2"/>
  <c r="BB968" i="2"/>
  <c r="BC968" i="2"/>
  <c r="BD968" i="2"/>
  <c r="BE968" i="2"/>
  <c r="BF968" i="2"/>
  <c r="BG968" i="2"/>
  <c r="BH968" i="2"/>
  <c r="BI968" i="2"/>
  <c r="BJ968" i="2"/>
  <c r="BK968" i="2"/>
  <c r="BL968" i="2"/>
  <c r="BM968" i="2"/>
  <c r="BN968" i="2"/>
  <c r="BO968" i="2"/>
  <c r="BP968" i="2"/>
  <c r="BQ968" i="2"/>
  <c r="C971" i="2"/>
  <c r="AM971" i="2"/>
  <c r="AN971" i="2"/>
  <c r="AO971" i="2"/>
  <c r="AP971" i="2"/>
  <c r="AQ971" i="2"/>
  <c r="AR971" i="2"/>
  <c r="AS971" i="2"/>
  <c r="AT971" i="2"/>
  <c r="AU971" i="2"/>
  <c r="AV971" i="2"/>
  <c r="AW971" i="2"/>
  <c r="AX971" i="2"/>
  <c r="AY971" i="2"/>
  <c r="AZ971" i="2"/>
  <c r="BA971" i="2"/>
  <c r="BB971" i="2"/>
  <c r="BC971" i="2"/>
  <c r="BD971" i="2"/>
  <c r="BE971" i="2"/>
  <c r="BF971" i="2"/>
  <c r="BG971" i="2"/>
  <c r="BH971" i="2"/>
  <c r="BI971" i="2"/>
  <c r="BJ971" i="2"/>
  <c r="BK971" i="2"/>
  <c r="BL971" i="2"/>
  <c r="BM971" i="2"/>
  <c r="BN971" i="2"/>
  <c r="BO971" i="2"/>
  <c r="BP971" i="2"/>
  <c r="BQ971" i="2"/>
  <c r="B974" i="2"/>
  <c r="AM974" i="2"/>
  <c r="C977" i="2"/>
  <c r="AM977" i="2"/>
  <c r="AN977" i="2"/>
  <c r="AO977" i="2"/>
  <c r="AP977" i="2"/>
  <c r="AQ977" i="2"/>
  <c r="AR977" i="2"/>
  <c r="AS977" i="2"/>
  <c r="AT977" i="2"/>
  <c r="AU977" i="2"/>
  <c r="AV977" i="2"/>
  <c r="AW977" i="2"/>
  <c r="AX977" i="2"/>
  <c r="AY977" i="2"/>
  <c r="AZ977" i="2"/>
  <c r="BA977" i="2"/>
  <c r="BB977" i="2"/>
  <c r="BC977" i="2"/>
  <c r="BD977" i="2"/>
  <c r="BE977" i="2"/>
  <c r="BF977" i="2"/>
  <c r="BG977" i="2"/>
  <c r="BH977" i="2"/>
  <c r="BI977" i="2"/>
  <c r="BJ977" i="2"/>
  <c r="BK977" i="2"/>
  <c r="BL977" i="2"/>
  <c r="BM977" i="2"/>
  <c r="BN977" i="2"/>
  <c r="BO977" i="2"/>
  <c r="BP977" i="2"/>
  <c r="BQ977" i="2"/>
  <c r="C980" i="2"/>
  <c r="AN980" i="2"/>
  <c r="AO980" i="2"/>
  <c r="AP980" i="2"/>
  <c r="AQ980" i="2"/>
  <c r="AR980" i="2"/>
  <c r="AS980" i="2"/>
  <c r="AT980" i="2"/>
  <c r="AU980" i="2"/>
  <c r="AV980" i="2"/>
  <c r="AW980" i="2"/>
  <c r="AX980" i="2"/>
  <c r="AY980" i="2"/>
  <c r="AZ980" i="2"/>
  <c r="BA980" i="2"/>
  <c r="BB980" i="2"/>
  <c r="BC980" i="2"/>
  <c r="BD980" i="2"/>
  <c r="BE980" i="2"/>
  <c r="BF980" i="2"/>
  <c r="BG980" i="2"/>
  <c r="BH980" i="2"/>
  <c r="BI980" i="2"/>
  <c r="BJ980" i="2"/>
  <c r="BK980" i="2"/>
  <c r="BL980" i="2"/>
  <c r="BM980" i="2"/>
  <c r="BN980" i="2"/>
  <c r="BO980" i="2"/>
  <c r="BP980" i="2"/>
  <c r="BQ980" i="2"/>
  <c r="C983" i="2"/>
  <c r="AN983" i="2"/>
  <c r="AO983" i="2"/>
  <c r="AP983" i="2"/>
  <c r="AQ983" i="2"/>
  <c r="AR983" i="2"/>
  <c r="AS983" i="2"/>
  <c r="AT983" i="2"/>
  <c r="AU983" i="2"/>
  <c r="AV983" i="2"/>
  <c r="AW983" i="2"/>
  <c r="AX983" i="2"/>
  <c r="AY983" i="2"/>
  <c r="AZ983" i="2"/>
  <c r="BA983" i="2"/>
  <c r="BB983" i="2"/>
  <c r="BC983" i="2"/>
  <c r="BD983" i="2"/>
  <c r="BE983" i="2"/>
  <c r="BF983" i="2"/>
  <c r="BG983" i="2"/>
  <c r="BH983" i="2"/>
  <c r="BI983" i="2"/>
  <c r="BJ983" i="2"/>
  <c r="BK983" i="2"/>
  <c r="BL983" i="2"/>
  <c r="BM983" i="2"/>
  <c r="BN983" i="2"/>
  <c r="BO983" i="2"/>
  <c r="BP983" i="2"/>
  <c r="BQ983" i="2"/>
  <c r="C986" i="2"/>
  <c r="AM986" i="2"/>
  <c r="AN986" i="2"/>
  <c r="AO986" i="2"/>
  <c r="AP986" i="2"/>
  <c r="AQ986" i="2"/>
  <c r="AR986" i="2"/>
  <c r="AS986" i="2"/>
  <c r="AT986" i="2"/>
  <c r="AU986" i="2"/>
  <c r="AV986" i="2"/>
  <c r="AW986" i="2"/>
  <c r="AX986" i="2"/>
  <c r="AY986" i="2"/>
  <c r="AZ986" i="2"/>
  <c r="BA986" i="2"/>
  <c r="BB986" i="2"/>
  <c r="BC986" i="2"/>
  <c r="BD986" i="2"/>
  <c r="BE986" i="2"/>
  <c r="BF986" i="2"/>
  <c r="BG986" i="2"/>
  <c r="BH986" i="2"/>
  <c r="BI986" i="2"/>
  <c r="BJ986" i="2"/>
  <c r="BK986" i="2"/>
  <c r="BL986" i="2"/>
  <c r="BM986" i="2"/>
  <c r="BN986" i="2"/>
  <c r="BO986" i="2"/>
  <c r="BP986" i="2"/>
  <c r="BQ986" i="2"/>
  <c r="C989" i="2"/>
  <c r="AN989" i="2"/>
  <c r="AO989" i="2"/>
  <c r="AP989" i="2"/>
  <c r="AQ989" i="2"/>
  <c r="AR989" i="2"/>
  <c r="AS989" i="2"/>
  <c r="AT989" i="2"/>
  <c r="AU989" i="2"/>
  <c r="AV989" i="2"/>
  <c r="AW989" i="2"/>
  <c r="AX989" i="2"/>
  <c r="AY989" i="2"/>
  <c r="AZ989" i="2"/>
  <c r="BA989" i="2"/>
  <c r="BB989" i="2"/>
  <c r="BC989" i="2"/>
  <c r="BD989" i="2"/>
  <c r="BE989" i="2"/>
  <c r="BF989" i="2"/>
  <c r="BG989" i="2"/>
  <c r="BH989" i="2"/>
  <c r="BI989" i="2"/>
  <c r="BJ989" i="2"/>
  <c r="BK989" i="2"/>
  <c r="BL989" i="2"/>
  <c r="BM989" i="2"/>
  <c r="BN989" i="2"/>
  <c r="BO989" i="2"/>
  <c r="BP989" i="2"/>
  <c r="BQ989" i="2"/>
  <c r="C992" i="2"/>
  <c r="AN992" i="2"/>
  <c r="AO992" i="2"/>
  <c r="AP992" i="2"/>
  <c r="AQ992" i="2"/>
  <c r="AR992" i="2"/>
  <c r="AS992" i="2"/>
  <c r="AT992" i="2"/>
  <c r="AU992" i="2"/>
  <c r="AV992" i="2"/>
  <c r="AW992" i="2"/>
  <c r="AX992" i="2"/>
  <c r="AY992" i="2"/>
  <c r="AZ992" i="2"/>
  <c r="BA992" i="2"/>
  <c r="BB992" i="2"/>
  <c r="BC992" i="2"/>
  <c r="BD992" i="2"/>
  <c r="BE992" i="2"/>
  <c r="BF992" i="2"/>
  <c r="BG992" i="2"/>
  <c r="BH992" i="2"/>
  <c r="BI992" i="2"/>
  <c r="BJ992" i="2"/>
  <c r="BK992" i="2"/>
  <c r="BL992" i="2"/>
  <c r="BM992" i="2"/>
  <c r="BN992" i="2"/>
  <c r="BO992" i="2"/>
  <c r="BP992" i="2"/>
  <c r="BQ992" i="2"/>
  <c r="C995" i="2"/>
  <c r="AM995" i="2"/>
  <c r="AN995" i="2"/>
  <c r="AO995" i="2"/>
  <c r="AP995" i="2"/>
  <c r="AQ995" i="2"/>
  <c r="AR995" i="2"/>
  <c r="AS995" i="2"/>
  <c r="AT995" i="2"/>
  <c r="AU995" i="2"/>
  <c r="AV995" i="2"/>
  <c r="AW995" i="2"/>
  <c r="AX995" i="2"/>
  <c r="AY995" i="2"/>
  <c r="AZ995" i="2"/>
  <c r="BA995" i="2"/>
  <c r="BB995" i="2"/>
  <c r="BC995" i="2"/>
  <c r="BD995" i="2"/>
  <c r="BE995" i="2"/>
  <c r="BF995" i="2"/>
  <c r="BG995" i="2"/>
  <c r="BH995" i="2"/>
  <c r="BI995" i="2"/>
  <c r="BJ995" i="2"/>
  <c r="BK995" i="2"/>
  <c r="BL995" i="2"/>
  <c r="BM995" i="2"/>
  <c r="BN995" i="2"/>
  <c r="BO995" i="2"/>
  <c r="BP995" i="2"/>
  <c r="BQ995" i="2"/>
  <c r="C998" i="2"/>
  <c r="AN998" i="2"/>
  <c r="AO998" i="2"/>
  <c r="AP998" i="2"/>
  <c r="AQ998" i="2"/>
  <c r="AR998" i="2"/>
  <c r="AS998" i="2"/>
  <c r="AT998" i="2"/>
  <c r="AU998" i="2"/>
  <c r="AV998" i="2"/>
  <c r="AW998" i="2"/>
  <c r="AX998" i="2"/>
  <c r="AY998" i="2"/>
  <c r="AZ998" i="2"/>
  <c r="BA998" i="2"/>
  <c r="BB998" i="2"/>
  <c r="BC998" i="2"/>
  <c r="BD998" i="2"/>
  <c r="BE998" i="2"/>
  <c r="BF998" i="2"/>
  <c r="BG998" i="2"/>
  <c r="BH998" i="2"/>
  <c r="BI998" i="2"/>
  <c r="BJ998" i="2"/>
  <c r="BK998" i="2"/>
  <c r="BL998" i="2"/>
  <c r="BM998" i="2"/>
  <c r="BN998" i="2"/>
  <c r="BO998" i="2"/>
  <c r="BP998" i="2"/>
  <c r="BQ998" i="2"/>
  <c r="C1001" i="2"/>
  <c r="AN1001" i="2"/>
  <c r="AO1001" i="2"/>
  <c r="AP1001" i="2"/>
  <c r="AQ1001" i="2"/>
  <c r="AR1001" i="2"/>
  <c r="AS1001" i="2"/>
  <c r="AT1001" i="2"/>
  <c r="AU1001" i="2"/>
  <c r="AV1001" i="2"/>
  <c r="AW1001" i="2"/>
  <c r="AX1001" i="2"/>
  <c r="AY1001" i="2"/>
  <c r="AZ1001" i="2"/>
  <c r="BA1001" i="2"/>
  <c r="BB1001" i="2"/>
  <c r="BC1001" i="2"/>
  <c r="BD1001" i="2"/>
  <c r="BE1001" i="2"/>
  <c r="BF1001" i="2"/>
  <c r="BG1001" i="2"/>
  <c r="BH1001" i="2"/>
  <c r="BI1001" i="2"/>
  <c r="BJ1001" i="2"/>
  <c r="BK1001" i="2"/>
  <c r="BL1001" i="2"/>
  <c r="BM1001" i="2"/>
  <c r="BN1001" i="2"/>
  <c r="BO1001" i="2"/>
  <c r="BP1001" i="2"/>
  <c r="BQ1001" i="2"/>
  <c r="B1004" i="2"/>
  <c r="AM1004" i="2"/>
  <c r="C1007" i="2"/>
  <c r="AM1007" i="2"/>
  <c r="AN1007" i="2"/>
  <c r="AN1004" i="2" s="1"/>
  <c r="E33" i="3" s="1"/>
  <c r="AO1007" i="2"/>
  <c r="AP1007" i="2"/>
  <c r="AP1004" i="2" s="1"/>
  <c r="G33" i="3" s="1"/>
  <c r="AQ1007" i="2"/>
  <c r="AR1007" i="2"/>
  <c r="AR1004" i="2" s="1"/>
  <c r="I33" i="3" s="1"/>
  <c r="AS1007" i="2"/>
  <c r="AT1007" i="2"/>
  <c r="AT1004" i="2" s="1"/>
  <c r="K33" i="3" s="1"/>
  <c r="AU1007" i="2"/>
  <c r="AV1007" i="2"/>
  <c r="AV1004" i="2" s="1"/>
  <c r="M33" i="3" s="1"/>
  <c r="AW1007" i="2"/>
  <c r="AX1007" i="2"/>
  <c r="AX1004" i="2" s="1"/>
  <c r="O33" i="3" s="1"/>
  <c r="AY1007" i="2"/>
  <c r="AZ1007" i="2"/>
  <c r="AZ1004" i="2" s="1"/>
  <c r="Q33" i="3" s="1"/>
  <c r="BA1007" i="2"/>
  <c r="BB1007" i="2"/>
  <c r="BB1004" i="2" s="1"/>
  <c r="S33" i="3" s="1"/>
  <c r="BC1007" i="2"/>
  <c r="BD1007" i="2"/>
  <c r="BD1004" i="2" s="1"/>
  <c r="U33" i="3" s="1"/>
  <c r="BE1007" i="2"/>
  <c r="BF1007" i="2"/>
  <c r="BF1004" i="2" s="1"/>
  <c r="W33" i="3" s="1"/>
  <c r="BG1007" i="2"/>
  <c r="BH1007" i="2"/>
  <c r="BH1004" i="2" s="1"/>
  <c r="Y33" i="3" s="1"/>
  <c r="BI1007" i="2"/>
  <c r="BJ1007" i="2"/>
  <c r="BJ1004" i="2" s="1"/>
  <c r="AA33" i="3" s="1"/>
  <c r="BK1007" i="2"/>
  <c r="BL1007" i="2"/>
  <c r="BL1004" i="2" s="1"/>
  <c r="AC33" i="3" s="1"/>
  <c r="BM1007" i="2"/>
  <c r="BN1007" i="2"/>
  <c r="BN1004" i="2" s="1"/>
  <c r="AE33" i="3" s="1"/>
  <c r="BO1007" i="2"/>
  <c r="BP1007" i="2"/>
  <c r="BP1004" i="2" s="1"/>
  <c r="AG33" i="3" s="1"/>
  <c r="BQ1007" i="2"/>
  <c r="C1010" i="2"/>
  <c r="AN1010" i="2"/>
  <c r="AO1010" i="2"/>
  <c r="AP1010" i="2"/>
  <c r="AQ1010" i="2"/>
  <c r="AR1010" i="2"/>
  <c r="AS1010" i="2"/>
  <c r="AT1010" i="2"/>
  <c r="AU1010" i="2"/>
  <c r="AV1010" i="2"/>
  <c r="AW1010" i="2"/>
  <c r="AX1010" i="2"/>
  <c r="AY1010" i="2"/>
  <c r="AZ1010" i="2"/>
  <c r="BA1010" i="2"/>
  <c r="BB1010" i="2"/>
  <c r="BC1010" i="2"/>
  <c r="BD1010" i="2"/>
  <c r="BE1010" i="2"/>
  <c r="BF1010" i="2"/>
  <c r="BG1010" i="2"/>
  <c r="BH1010" i="2"/>
  <c r="BI1010" i="2"/>
  <c r="BJ1010" i="2"/>
  <c r="BK1010" i="2"/>
  <c r="BL1010" i="2"/>
  <c r="BM1010" i="2"/>
  <c r="BN1010" i="2"/>
  <c r="BO1010" i="2"/>
  <c r="BP1010" i="2"/>
  <c r="BQ1010" i="2"/>
  <c r="C1013" i="2"/>
  <c r="AN1013" i="2"/>
  <c r="AN1006" i="2" s="1"/>
  <c r="E33" i="10" s="1"/>
  <c r="AO1013" i="2"/>
  <c r="AP1013" i="2"/>
  <c r="AP1006" i="2" s="1"/>
  <c r="G33" i="10" s="1"/>
  <c r="AQ1013" i="2"/>
  <c r="AR1013" i="2"/>
  <c r="AR1006" i="2" s="1"/>
  <c r="I33" i="10" s="1"/>
  <c r="AS1013" i="2"/>
  <c r="AT1013" i="2"/>
  <c r="AT1006" i="2" s="1"/>
  <c r="K33" i="10" s="1"/>
  <c r="AU1013" i="2"/>
  <c r="AV1013" i="2"/>
  <c r="AV1006" i="2" s="1"/>
  <c r="M33" i="10" s="1"/>
  <c r="AW1013" i="2"/>
  <c r="AX1013" i="2"/>
  <c r="AX1006" i="2" s="1"/>
  <c r="O33" i="10" s="1"/>
  <c r="AY1013" i="2"/>
  <c r="AZ1013" i="2"/>
  <c r="AZ1006" i="2" s="1"/>
  <c r="Q33" i="10" s="1"/>
  <c r="BA1013" i="2"/>
  <c r="BB1013" i="2"/>
  <c r="BB1006" i="2" s="1"/>
  <c r="S33" i="10" s="1"/>
  <c r="BC1013" i="2"/>
  <c r="BD1013" i="2"/>
  <c r="BD1006" i="2" s="1"/>
  <c r="U33" i="10" s="1"/>
  <c r="BE1013" i="2"/>
  <c r="BF1013" i="2"/>
  <c r="BF1006" i="2" s="1"/>
  <c r="W33" i="10" s="1"/>
  <c r="BG1013" i="2"/>
  <c r="BH1013" i="2"/>
  <c r="BH1006" i="2" s="1"/>
  <c r="Y33" i="10" s="1"/>
  <c r="BI1013" i="2"/>
  <c r="BJ1013" i="2"/>
  <c r="BJ1006" i="2" s="1"/>
  <c r="AA33" i="10" s="1"/>
  <c r="BK1013" i="2"/>
  <c r="BL1013" i="2"/>
  <c r="BL1006" i="2" s="1"/>
  <c r="AC33" i="10" s="1"/>
  <c r="BM1013" i="2"/>
  <c r="BN1013" i="2"/>
  <c r="BN1006" i="2" s="1"/>
  <c r="AE33" i="10" s="1"/>
  <c r="BO1013" i="2"/>
  <c r="BP1013" i="2"/>
  <c r="BP1006" i="2" s="1"/>
  <c r="AG33" i="10" s="1"/>
  <c r="BQ1013" i="2"/>
  <c r="AM1015" i="2"/>
  <c r="C1016" i="2"/>
  <c r="AM1016" i="2"/>
  <c r="C1019" i="2"/>
  <c r="C1022" i="2"/>
  <c r="C1025" i="2"/>
  <c r="AM1025" i="2"/>
  <c r="AN1025" i="2"/>
  <c r="AO1025" i="2"/>
  <c r="AP1025" i="2"/>
  <c r="AQ1025" i="2"/>
  <c r="AR1025" i="2"/>
  <c r="AS1025" i="2"/>
  <c r="AT1025" i="2"/>
  <c r="AU1025" i="2"/>
  <c r="AV1025" i="2"/>
  <c r="AW1025" i="2"/>
  <c r="AX1025" i="2"/>
  <c r="AY1025" i="2"/>
  <c r="AZ1025" i="2"/>
  <c r="BA1025" i="2"/>
  <c r="BB1025" i="2"/>
  <c r="BC1025" i="2"/>
  <c r="BD1025" i="2"/>
  <c r="BE1025" i="2"/>
  <c r="BF1025" i="2"/>
  <c r="BG1025" i="2"/>
  <c r="BH1025" i="2"/>
  <c r="BI1025" i="2"/>
  <c r="BJ1025" i="2"/>
  <c r="BK1025" i="2"/>
  <c r="BL1025" i="2"/>
  <c r="BM1025" i="2"/>
  <c r="BN1025" i="2"/>
  <c r="BO1025" i="2"/>
  <c r="BP1025" i="2"/>
  <c r="BQ1025" i="2"/>
  <c r="C1028" i="2"/>
  <c r="AM1028" i="2"/>
  <c r="AN1028" i="2"/>
  <c r="AO1028" i="2"/>
  <c r="AP1028" i="2"/>
  <c r="AQ1028" i="2"/>
  <c r="AR1028" i="2"/>
  <c r="AS1028" i="2"/>
  <c r="AT1028" i="2"/>
  <c r="AU1028" i="2"/>
  <c r="AV1028" i="2"/>
  <c r="AW1028" i="2"/>
  <c r="AX1028" i="2"/>
  <c r="AY1028" i="2"/>
  <c r="AZ1028" i="2"/>
  <c r="BA1028" i="2"/>
  <c r="BB1028" i="2"/>
  <c r="BC1028" i="2"/>
  <c r="BD1028" i="2"/>
  <c r="BE1028" i="2"/>
  <c r="BF1028" i="2"/>
  <c r="BG1028" i="2"/>
  <c r="BH1028" i="2"/>
  <c r="BI1028" i="2"/>
  <c r="BJ1028" i="2"/>
  <c r="BK1028" i="2"/>
  <c r="BL1028" i="2"/>
  <c r="BM1028" i="2"/>
  <c r="BN1028" i="2"/>
  <c r="BO1028" i="2"/>
  <c r="BP1028" i="2"/>
  <c r="BQ1028" i="2"/>
  <c r="C1031" i="2"/>
  <c r="AM1031" i="2"/>
  <c r="AN1031" i="2"/>
  <c r="AO1031" i="2"/>
  <c r="AP1031" i="2"/>
  <c r="AQ1031" i="2"/>
  <c r="AR1031" i="2"/>
  <c r="AS1031" i="2"/>
  <c r="AT1031" i="2"/>
  <c r="AU1031" i="2"/>
  <c r="AV1031" i="2"/>
  <c r="AW1031" i="2"/>
  <c r="AX1031" i="2"/>
  <c r="AY1031" i="2"/>
  <c r="AZ1031" i="2"/>
  <c r="BA1031" i="2"/>
  <c r="BB1031" i="2"/>
  <c r="BC1031" i="2"/>
  <c r="BD1031" i="2"/>
  <c r="BE1031" i="2"/>
  <c r="BF1031" i="2"/>
  <c r="BG1031" i="2"/>
  <c r="BH1031" i="2"/>
  <c r="BI1031" i="2"/>
  <c r="BJ1031" i="2"/>
  <c r="BK1031" i="2"/>
  <c r="BL1031" i="2"/>
  <c r="BM1031" i="2"/>
  <c r="BN1031" i="2"/>
  <c r="BO1031" i="2"/>
  <c r="BP1031" i="2"/>
  <c r="BQ1031" i="2"/>
  <c r="AM1033" i="2"/>
  <c r="B1034" i="2"/>
  <c r="E1034" i="2"/>
  <c r="AM1034" i="2"/>
  <c r="C1037" i="2"/>
  <c r="AM1037" i="2"/>
  <c r="AN1037" i="2"/>
  <c r="AO1037" i="2"/>
  <c r="AP1037" i="2"/>
  <c r="AQ1037" i="2"/>
  <c r="AR1037" i="2"/>
  <c r="AS1037" i="2"/>
  <c r="AT1037" i="2"/>
  <c r="AU1037" i="2"/>
  <c r="AV1037" i="2"/>
  <c r="AW1037" i="2"/>
  <c r="AX1037" i="2"/>
  <c r="AY1037" i="2"/>
  <c r="AZ1037" i="2"/>
  <c r="BA1037" i="2"/>
  <c r="BB1037" i="2"/>
  <c r="BC1037" i="2"/>
  <c r="BD1037" i="2"/>
  <c r="BE1037" i="2"/>
  <c r="BF1037" i="2"/>
  <c r="BG1037" i="2"/>
  <c r="BH1037" i="2"/>
  <c r="BI1037" i="2"/>
  <c r="BJ1037" i="2"/>
  <c r="BK1037" i="2"/>
  <c r="BL1037" i="2"/>
  <c r="BM1037" i="2"/>
  <c r="BN1037" i="2"/>
  <c r="BO1037" i="2"/>
  <c r="BP1037" i="2"/>
  <c r="BQ1037" i="2"/>
  <c r="C1040" i="2"/>
  <c r="AN1040" i="2"/>
  <c r="AN1035" i="2" s="1"/>
  <c r="E34" i="9" s="1"/>
  <c r="AO1040" i="2"/>
  <c r="AP1040" i="2"/>
  <c r="AP1035" i="2" s="1"/>
  <c r="G34" i="9" s="1"/>
  <c r="AQ1040" i="2"/>
  <c r="AR1040" i="2"/>
  <c r="AR1035" i="2" s="1"/>
  <c r="I34" i="9" s="1"/>
  <c r="AS1040" i="2"/>
  <c r="AT1040" i="2"/>
  <c r="AT1035" i="2" s="1"/>
  <c r="K34" i="9" s="1"/>
  <c r="AU1040" i="2"/>
  <c r="AV1040" i="2"/>
  <c r="AV1035" i="2" s="1"/>
  <c r="M34" i="9" s="1"/>
  <c r="AW1040" i="2"/>
  <c r="AX1040" i="2"/>
  <c r="AX1035" i="2" s="1"/>
  <c r="O34" i="9" s="1"/>
  <c r="AY1040" i="2"/>
  <c r="AZ1040" i="2"/>
  <c r="AZ1035" i="2" s="1"/>
  <c r="Q34" i="9" s="1"/>
  <c r="BA1040" i="2"/>
  <c r="BB1040" i="2"/>
  <c r="BB1035" i="2" s="1"/>
  <c r="S34" i="9" s="1"/>
  <c r="BC1040" i="2"/>
  <c r="BD1040" i="2"/>
  <c r="BD1035" i="2" s="1"/>
  <c r="U34" i="9" s="1"/>
  <c r="BE1040" i="2"/>
  <c r="BF1040" i="2"/>
  <c r="BF1035" i="2" s="1"/>
  <c r="W34" i="9" s="1"/>
  <c r="BG1040" i="2"/>
  <c r="BH1040" i="2"/>
  <c r="BH1035" i="2" s="1"/>
  <c r="Y34" i="9" s="1"/>
  <c r="BI1040" i="2"/>
  <c r="BJ1040" i="2"/>
  <c r="BJ1035" i="2" s="1"/>
  <c r="AA34" i="9" s="1"/>
  <c r="BK1040" i="2"/>
  <c r="BL1040" i="2"/>
  <c r="BL1035" i="2" s="1"/>
  <c r="AC34" i="9" s="1"/>
  <c r="BM1040" i="2"/>
  <c r="BN1040" i="2"/>
  <c r="BN1035" i="2" s="1"/>
  <c r="AE34" i="9" s="1"/>
  <c r="BO1040" i="2"/>
  <c r="BP1040" i="2"/>
  <c r="BP1035" i="2" s="1"/>
  <c r="AG34" i="9" s="1"/>
  <c r="BQ1040" i="2"/>
  <c r="C1043" i="2"/>
  <c r="AN1043" i="2"/>
  <c r="AO1043" i="2"/>
  <c r="AP1043" i="2"/>
  <c r="AQ1043" i="2"/>
  <c r="AR1043" i="2"/>
  <c r="AS1043" i="2"/>
  <c r="AT1043" i="2"/>
  <c r="AU1043" i="2"/>
  <c r="AV1043" i="2"/>
  <c r="AW1043" i="2"/>
  <c r="AX1043" i="2"/>
  <c r="AY1043" i="2"/>
  <c r="AZ1043" i="2"/>
  <c r="BA1043" i="2"/>
  <c r="BB1043" i="2"/>
  <c r="BC1043" i="2"/>
  <c r="BD1043" i="2"/>
  <c r="BE1043" i="2"/>
  <c r="BF1043" i="2"/>
  <c r="BG1043" i="2"/>
  <c r="BH1043" i="2"/>
  <c r="BI1043" i="2"/>
  <c r="BJ1043" i="2"/>
  <c r="BK1043" i="2"/>
  <c r="BL1043" i="2"/>
  <c r="BM1043" i="2"/>
  <c r="BN1043" i="2"/>
  <c r="BO1043" i="2"/>
  <c r="BP1043" i="2"/>
  <c r="BQ1043" i="2"/>
  <c r="AM1045" i="2"/>
  <c r="C1046" i="2"/>
  <c r="AM1046" i="2"/>
  <c r="AN1046" i="2"/>
  <c r="AO1046" i="2"/>
  <c r="AP1046" i="2"/>
  <c r="AQ1046" i="2"/>
  <c r="AR1046" i="2"/>
  <c r="AS1046" i="2"/>
  <c r="AT1046" i="2"/>
  <c r="AU1046" i="2"/>
  <c r="AV1046" i="2"/>
  <c r="AW1046" i="2"/>
  <c r="AX1046" i="2"/>
  <c r="AY1046" i="2"/>
  <c r="AZ1046" i="2"/>
  <c r="BA1046" i="2"/>
  <c r="BB1046" i="2"/>
  <c r="BC1046" i="2"/>
  <c r="BD1046" i="2"/>
  <c r="BE1046" i="2"/>
  <c r="BF1046" i="2"/>
  <c r="BG1046" i="2"/>
  <c r="BH1046" i="2"/>
  <c r="BI1046" i="2"/>
  <c r="BJ1046" i="2"/>
  <c r="BK1046" i="2"/>
  <c r="BL1046" i="2"/>
  <c r="BM1046" i="2"/>
  <c r="BN1046" i="2"/>
  <c r="BO1046" i="2"/>
  <c r="BP1046" i="2"/>
  <c r="BQ1046" i="2"/>
  <c r="C1049" i="2"/>
  <c r="AN1049" i="2"/>
  <c r="AO1049" i="2"/>
  <c r="AP1049" i="2"/>
  <c r="AQ1049" i="2"/>
  <c r="AR1049" i="2"/>
  <c r="AS1049" i="2"/>
  <c r="AT1049" i="2"/>
  <c r="AU1049" i="2"/>
  <c r="AV1049" i="2"/>
  <c r="AW1049" i="2"/>
  <c r="AX1049" i="2"/>
  <c r="AY1049" i="2"/>
  <c r="AZ1049" i="2"/>
  <c r="BA1049" i="2"/>
  <c r="BB1049" i="2"/>
  <c r="BC1049" i="2"/>
  <c r="BD1049" i="2"/>
  <c r="BE1049" i="2"/>
  <c r="BF1049" i="2"/>
  <c r="BG1049" i="2"/>
  <c r="BH1049" i="2"/>
  <c r="BI1049" i="2"/>
  <c r="BJ1049" i="2"/>
  <c r="BK1049" i="2"/>
  <c r="BL1049" i="2"/>
  <c r="BM1049" i="2"/>
  <c r="BN1049" i="2"/>
  <c r="BO1049" i="2"/>
  <c r="BP1049" i="2"/>
  <c r="BQ1049" i="2"/>
  <c r="C1052" i="2"/>
  <c r="AN1052" i="2"/>
  <c r="AO1052" i="2"/>
  <c r="AP1052" i="2"/>
  <c r="AQ1052" i="2"/>
  <c r="AR1052" i="2"/>
  <c r="AS1052" i="2"/>
  <c r="AT1052" i="2"/>
  <c r="AU1052" i="2"/>
  <c r="AV1052" i="2"/>
  <c r="AW1052" i="2"/>
  <c r="AX1052" i="2"/>
  <c r="AY1052" i="2"/>
  <c r="AZ1052" i="2"/>
  <c r="BA1052" i="2"/>
  <c r="BB1052" i="2"/>
  <c r="BC1052" i="2"/>
  <c r="BD1052" i="2"/>
  <c r="BE1052" i="2"/>
  <c r="BF1052" i="2"/>
  <c r="BG1052" i="2"/>
  <c r="BH1052" i="2"/>
  <c r="BI1052" i="2"/>
  <c r="BJ1052" i="2"/>
  <c r="BK1052" i="2"/>
  <c r="BL1052" i="2"/>
  <c r="BM1052" i="2"/>
  <c r="BN1052" i="2"/>
  <c r="BO1052" i="2"/>
  <c r="BP1052" i="2"/>
  <c r="BQ1052" i="2"/>
  <c r="AM1054" i="2"/>
  <c r="C1055" i="2"/>
  <c r="AM1055" i="2"/>
  <c r="AN1055" i="2"/>
  <c r="AO1055" i="2"/>
  <c r="AP1055" i="2"/>
  <c r="AQ1055" i="2"/>
  <c r="AR1055" i="2"/>
  <c r="AS1055" i="2"/>
  <c r="AT1055" i="2"/>
  <c r="AU1055" i="2"/>
  <c r="AV1055" i="2"/>
  <c r="AW1055" i="2"/>
  <c r="AX1055" i="2"/>
  <c r="AY1055" i="2"/>
  <c r="AZ1055" i="2"/>
  <c r="BA1055" i="2"/>
  <c r="BB1055" i="2"/>
  <c r="BC1055" i="2"/>
  <c r="BD1055" i="2"/>
  <c r="BE1055" i="2"/>
  <c r="BF1055" i="2"/>
  <c r="BG1055" i="2"/>
  <c r="BH1055" i="2"/>
  <c r="BI1055" i="2"/>
  <c r="BJ1055" i="2"/>
  <c r="BK1055" i="2"/>
  <c r="BL1055" i="2"/>
  <c r="BM1055" i="2"/>
  <c r="BN1055" i="2"/>
  <c r="BO1055" i="2"/>
  <c r="BP1055" i="2"/>
  <c r="BQ1055" i="2"/>
  <c r="C1058" i="2"/>
  <c r="AM1058" i="2"/>
  <c r="AN1058" i="2"/>
  <c r="AO1058" i="2"/>
  <c r="AP1058" i="2"/>
  <c r="AQ1058" i="2"/>
  <c r="AR1058" i="2"/>
  <c r="AS1058" i="2"/>
  <c r="AT1058" i="2"/>
  <c r="AU1058" i="2"/>
  <c r="AV1058" i="2"/>
  <c r="AW1058" i="2"/>
  <c r="AX1058" i="2"/>
  <c r="AY1058" i="2"/>
  <c r="AZ1058" i="2"/>
  <c r="BA1058" i="2"/>
  <c r="BB1058" i="2"/>
  <c r="BC1058" i="2"/>
  <c r="BD1058" i="2"/>
  <c r="BE1058" i="2"/>
  <c r="BF1058" i="2"/>
  <c r="BG1058" i="2"/>
  <c r="BH1058" i="2"/>
  <c r="BI1058" i="2"/>
  <c r="BJ1058" i="2"/>
  <c r="BK1058" i="2"/>
  <c r="BL1058" i="2"/>
  <c r="BM1058" i="2"/>
  <c r="BN1058" i="2"/>
  <c r="BO1058" i="2"/>
  <c r="BP1058" i="2"/>
  <c r="BQ1058" i="2"/>
  <c r="C1061" i="2"/>
  <c r="AM1061" i="2"/>
  <c r="AN1061" i="2"/>
  <c r="AO1061" i="2"/>
  <c r="AP1061" i="2"/>
  <c r="AQ1061" i="2"/>
  <c r="AR1061" i="2"/>
  <c r="AS1061" i="2"/>
  <c r="AT1061" i="2"/>
  <c r="AU1061" i="2"/>
  <c r="AV1061" i="2"/>
  <c r="AW1061" i="2"/>
  <c r="AX1061" i="2"/>
  <c r="AY1061" i="2"/>
  <c r="AZ1061" i="2"/>
  <c r="BA1061" i="2"/>
  <c r="BB1061" i="2"/>
  <c r="BC1061" i="2"/>
  <c r="BD1061" i="2"/>
  <c r="BE1061" i="2"/>
  <c r="BF1061" i="2"/>
  <c r="BG1061" i="2"/>
  <c r="BH1061" i="2"/>
  <c r="BI1061" i="2"/>
  <c r="BJ1061" i="2"/>
  <c r="BK1061" i="2"/>
  <c r="BL1061" i="2"/>
  <c r="BM1061" i="2"/>
  <c r="BN1061" i="2"/>
  <c r="BO1061" i="2"/>
  <c r="BP1061" i="2"/>
  <c r="BQ1061" i="2"/>
  <c r="AM1063" i="2"/>
  <c r="E1067" i="2"/>
  <c r="AM1067" i="2" s="1"/>
  <c r="C1070" i="2"/>
  <c r="AM1070" i="2"/>
  <c r="AN1070" i="2"/>
  <c r="AO1070" i="2"/>
  <c r="AP1070" i="2"/>
  <c r="AQ1070" i="2"/>
  <c r="AR1070" i="2"/>
  <c r="AS1070" i="2"/>
  <c r="AT1070" i="2"/>
  <c r="AU1070" i="2"/>
  <c r="AV1070" i="2"/>
  <c r="AW1070" i="2"/>
  <c r="AX1070" i="2"/>
  <c r="AY1070" i="2"/>
  <c r="AZ1070" i="2"/>
  <c r="BA1070" i="2"/>
  <c r="BB1070" i="2"/>
  <c r="BC1070" i="2"/>
  <c r="BD1070" i="2"/>
  <c r="BE1070" i="2"/>
  <c r="BF1070" i="2"/>
  <c r="BG1070" i="2"/>
  <c r="BH1070" i="2"/>
  <c r="BI1070" i="2"/>
  <c r="BJ1070" i="2"/>
  <c r="BK1070" i="2"/>
  <c r="BL1070" i="2"/>
  <c r="BM1070" i="2"/>
  <c r="BN1070" i="2"/>
  <c r="BO1070" i="2"/>
  <c r="BP1070" i="2"/>
  <c r="BQ1070" i="2"/>
  <c r="C1073" i="2"/>
  <c r="AN1073" i="2"/>
  <c r="AO1073" i="2"/>
  <c r="AP1073" i="2"/>
  <c r="AQ1073" i="2"/>
  <c r="AR1073" i="2"/>
  <c r="AS1073" i="2"/>
  <c r="AT1073" i="2"/>
  <c r="AU1073" i="2"/>
  <c r="AV1073" i="2"/>
  <c r="AW1073" i="2"/>
  <c r="AX1073" i="2"/>
  <c r="AY1073" i="2"/>
  <c r="AZ1073" i="2"/>
  <c r="BA1073" i="2"/>
  <c r="BB1073" i="2"/>
  <c r="BC1073" i="2"/>
  <c r="BD1073" i="2"/>
  <c r="BE1073" i="2"/>
  <c r="BF1073" i="2"/>
  <c r="BG1073" i="2"/>
  <c r="BH1073" i="2"/>
  <c r="BI1073" i="2"/>
  <c r="BJ1073" i="2"/>
  <c r="BK1073" i="2"/>
  <c r="BL1073" i="2"/>
  <c r="BM1073" i="2"/>
  <c r="BN1073" i="2"/>
  <c r="BO1073" i="2"/>
  <c r="BP1073" i="2"/>
  <c r="BQ1073" i="2"/>
  <c r="C1076" i="2"/>
  <c r="AM1076" i="2"/>
  <c r="AN1076" i="2"/>
  <c r="AO1076" i="2"/>
  <c r="AP1076" i="2"/>
  <c r="AQ1076" i="2"/>
  <c r="AR1076" i="2"/>
  <c r="AS1076" i="2"/>
  <c r="AT1076" i="2"/>
  <c r="AU1076" i="2"/>
  <c r="AV1076" i="2"/>
  <c r="AW1076" i="2"/>
  <c r="AX1076" i="2"/>
  <c r="AY1076" i="2"/>
  <c r="AZ1076" i="2"/>
  <c r="BA1076" i="2"/>
  <c r="BB1076" i="2"/>
  <c r="BC1076" i="2"/>
  <c r="BD1076" i="2"/>
  <c r="BE1076" i="2"/>
  <c r="BF1076" i="2"/>
  <c r="BG1076" i="2"/>
  <c r="BH1076" i="2"/>
  <c r="BI1076" i="2"/>
  <c r="BJ1076" i="2"/>
  <c r="BK1076" i="2"/>
  <c r="BL1076" i="2"/>
  <c r="BM1076" i="2"/>
  <c r="BN1076" i="2"/>
  <c r="BO1076" i="2"/>
  <c r="BP1076" i="2"/>
  <c r="BQ1076" i="2"/>
  <c r="AM1077" i="2"/>
  <c r="AM1078" i="2"/>
  <c r="C1079" i="2"/>
  <c r="AM1079" i="2"/>
  <c r="AN1079" i="2"/>
  <c r="AO1079" i="2"/>
  <c r="AP1079" i="2"/>
  <c r="AQ1079" i="2"/>
  <c r="AR1079" i="2"/>
  <c r="AS1079" i="2"/>
  <c r="AT1079" i="2"/>
  <c r="AU1079" i="2"/>
  <c r="AV1079" i="2"/>
  <c r="AW1079" i="2"/>
  <c r="AX1079" i="2"/>
  <c r="AY1079" i="2"/>
  <c r="AZ1079" i="2"/>
  <c r="BA1079" i="2"/>
  <c r="BB1079" i="2"/>
  <c r="BC1079" i="2"/>
  <c r="BD1079" i="2"/>
  <c r="BE1079" i="2"/>
  <c r="BF1079" i="2"/>
  <c r="BG1079" i="2"/>
  <c r="BH1079" i="2"/>
  <c r="BI1079" i="2"/>
  <c r="BJ1079" i="2"/>
  <c r="BK1079" i="2"/>
  <c r="BL1079" i="2"/>
  <c r="BM1079" i="2"/>
  <c r="BN1079" i="2"/>
  <c r="BO1079" i="2"/>
  <c r="BP1079" i="2"/>
  <c r="BQ1079" i="2"/>
  <c r="C1082" i="2"/>
  <c r="AN1082" i="2"/>
  <c r="AO1082" i="2"/>
  <c r="AP1082" i="2"/>
  <c r="AQ1082" i="2"/>
  <c r="AR1082" i="2"/>
  <c r="AS1082" i="2"/>
  <c r="AT1082" i="2"/>
  <c r="AU1082" i="2"/>
  <c r="AV1082" i="2"/>
  <c r="AW1082" i="2"/>
  <c r="AX1082" i="2"/>
  <c r="AY1082" i="2"/>
  <c r="AZ1082" i="2"/>
  <c r="BA1082" i="2"/>
  <c r="BB1082" i="2"/>
  <c r="BC1082" i="2"/>
  <c r="BD1082" i="2"/>
  <c r="BE1082" i="2"/>
  <c r="BF1082" i="2"/>
  <c r="BG1082" i="2"/>
  <c r="BH1082" i="2"/>
  <c r="BI1082" i="2"/>
  <c r="BJ1082" i="2"/>
  <c r="BK1082" i="2"/>
  <c r="BL1082" i="2"/>
  <c r="BM1082" i="2"/>
  <c r="BN1082" i="2"/>
  <c r="BO1082" i="2"/>
  <c r="BP1082" i="2"/>
  <c r="BQ1082" i="2"/>
  <c r="C1085" i="2"/>
  <c r="AM1085" i="2"/>
  <c r="AN1085" i="2"/>
  <c r="AO1085" i="2"/>
  <c r="AP1085" i="2"/>
  <c r="AQ1085" i="2"/>
  <c r="AR1085" i="2"/>
  <c r="AS1085" i="2"/>
  <c r="AT1085" i="2"/>
  <c r="AU1085" i="2"/>
  <c r="AV1085" i="2"/>
  <c r="AW1085" i="2"/>
  <c r="AX1085" i="2"/>
  <c r="AY1085" i="2"/>
  <c r="AZ1085" i="2"/>
  <c r="BA1085" i="2"/>
  <c r="BB1085" i="2"/>
  <c r="BC1085" i="2"/>
  <c r="BD1085" i="2"/>
  <c r="BE1085" i="2"/>
  <c r="BF1085" i="2"/>
  <c r="BG1085" i="2"/>
  <c r="BH1085" i="2"/>
  <c r="BI1085" i="2"/>
  <c r="BJ1085" i="2"/>
  <c r="BK1085" i="2"/>
  <c r="BL1085" i="2"/>
  <c r="BM1085" i="2"/>
  <c r="BN1085" i="2"/>
  <c r="BO1085" i="2"/>
  <c r="BP1085" i="2"/>
  <c r="BQ1085" i="2"/>
  <c r="AM1086" i="2"/>
  <c r="AM1087" i="2"/>
  <c r="C1088" i="2"/>
  <c r="AM1088" i="2"/>
  <c r="AN1088" i="2"/>
  <c r="AO1088" i="2"/>
  <c r="AP1088" i="2"/>
  <c r="AQ1088" i="2"/>
  <c r="AR1088" i="2"/>
  <c r="AS1088" i="2"/>
  <c r="AT1088" i="2"/>
  <c r="AU1088" i="2"/>
  <c r="AV1088" i="2"/>
  <c r="AW1088" i="2"/>
  <c r="AX1088" i="2"/>
  <c r="AY1088" i="2"/>
  <c r="AZ1088" i="2"/>
  <c r="BA1088" i="2"/>
  <c r="BB1088" i="2"/>
  <c r="BC1088" i="2"/>
  <c r="BD1088" i="2"/>
  <c r="BE1088" i="2"/>
  <c r="BF1088" i="2"/>
  <c r="BG1088" i="2"/>
  <c r="BH1088" i="2"/>
  <c r="BI1088" i="2"/>
  <c r="BJ1088" i="2"/>
  <c r="BK1088" i="2"/>
  <c r="BL1088" i="2"/>
  <c r="BM1088" i="2"/>
  <c r="BN1088" i="2"/>
  <c r="BO1088" i="2"/>
  <c r="BP1088" i="2"/>
  <c r="BQ1088" i="2"/>
  <c r="C1091" i="2"/>
  <c r="AN1091" i="2"/>
  <c r="AO1091" i="2"/>
  <c r="AP1091" i="2"/>
  <c r="AQ1091" i="2"/>
  <c r="AR1091" i="2"/>
  <c r="AS1091" i="2"/>
  <c r="AT1091" i="2"/>
  <c r="AU1091" i="2"/>
  <c r="AV1091" i="2"/>
  <c r="AW1091" i="2"/>
  <c r="AX1091" i="2"/>
  <c r="AY1091" i="2"/>
  <c r="AZ1091" i="2"/>
  <c r="BA1091" i="2"/>
  <c r="BB1091" i="2"/>
  <c r="BC1091" i="2"/>
  <c r="BD1091" i="2"/>
  <c r="BE1091" i="2"/>
  <c r="BF1091" i="2"/>
  <c r="BG1091" i="2"/>
  <c r="BH1091" i="2"/>
  <c r="BI1091" i="2"/>
  <c r="BJ1091" i="2"/>
  <c r="BK1091" i="2"/>
  <c r="BL1091" i="2"/>
  <c r="BM1091" i="2"/>
  <c r="BN1091" i="2"/>
  <c r="BO1091" i="2"/>
  <c r="BP1091" i="2"/>
  <c r="BQ1091" i="2"/>
  <c r="C1094" i="2"/>
  <c r="AM1094" i="2"/>
  <c r="AN1094" i="2"/>
  <c r="AO1094" i="2"/>
  <c r="AP1094" i="2"/>
  <c r="AQ1094" i="2"/>
  <c r="AR1094" i="2"/>
  <c r="AS1094" i="2"/>
  <c r="AT1094" i="2"/>
  <c r="AU1094" i="2"/>
  <c r="AV1094" i="2"/>
  <c r="AW1094" i="2"/>
  <c r="AX1094" i="2"/>
  <c r="AY1094" i="2"/>
  <c r="AZ1094" i="2"/>
  <c r="BA1094" i="2"/>
  <c r="BB1094" i="2"/>
  <c r="BC1094" i="2"/>
  <c r="BD1094" i="2"/>
  <c r="BE1094" i="2"/>
  <c r="BF1094" i="2"/>
  <c r="BG1094" i="2"/>
  <c r="BH1094" i="2"/>
  <c r="BI1094" i="2"/>
  <c r="BJ1094" i="2"/>
  <c r="BK1094" i="2"/>
  <c r="BL1094" i="2"/>
  <c r="BM1094" i="2"/>
  <c r="BN1094" i="2"/>
  <c r="BO1094" i="2"/>
  <c r="BP1094" i="2"/>
  <c r="BQ1094" i="2"/>
  <c r="AM1095" i="2"/>
  <c r="AM1096" i="2"/>
  <c r="E1100" i="2"/>
  <c r="AM1100" i="2"/>
  <c r="AN1100" i="2" s="1"/>
  <c r="E1101" i="2"/>
  <c r="AM1101" i="2"/>
  <c r="AN1101" i="2"/>
  <c r="E1102" i="2"/>
  <c r="AM1102" i="2"/>
  <c r="C1105" i="2"/>
  <c r="AM1105" i="2"/>
  <c r="AN1105" i="2"/>
  <c r="AO1105" i="2"/>
  <c r="AP1105" i="2"/>
  <c r="AQ1105" i="2"/>
  <c r="AR1105" i="2"/>
  <c r="AS1105" i="2"/>
  <c r="AT1105" i="2"/>
  <c r="AU1105" i="2"/>
  <c r="AV1105" i="2"/>
  <c r="AW1105" i="2"/>
  <c r="AX1105" i="2"/>
  <c r="AY1105" i="2"/>
  <c r="AZ1105" i="2"/>
  <c r="BA1105" i="2"/>
  <c r="BB1105" i="2"/>
  <c r="BC1105" i="2"/>
  <c r="BD1105" i="2"/>
  <c r="BE1105" i="2"/>
  <c r="BF1105" i="2"/>
  <c r="BG1105" i="2"/>
  <c r="BH1105" i="2"/>
  <c r="BI1105" i="2"/>
  <c r="BJ1105" i="2"/>
  <c r="BK1105" i="2"/>
  <c r="BL1105" i="2"/>
  <c r="BM1105" i="2"/>
  <c r="BN1105" i="2"/>
  <c r="BO1105" i="2"/>
  <c r="BP1105" i="2"/>
  <c r="BQ1105" i="2"/>
  <c r="C1108" i="2"/>
  <c r="AN1108" i="2"/>
  <c r="AO1108" i="2"/>
  <c r="AP1108" i="2"/>
  <c r="AQ1108" i="2"/>
  <c r="AR1108" i="2"/>
  <c r="AS1108" i="2"/>
  <c r="AT1108" i="2"/>
  <c r="AU1108" i="2"/>
  <c r="AV1108" i="2"/>
  <c r="AW1108" i="2"/>
  <c r="AX1108" i="2"/>
  <c r="AY1108" i="2"/>
  <c r="AZ1108" i="2"/>
  <c r="BA1108" i="2"/>
  <c r="BB1108" i="2"/>
  <c r="BC1108" i="2"/>
  <c r="BD1108" i="2"/>
  <c r="BE1108" i="2"/>
  <c r="BF1108" i="2"/>
  <c r="BG1108" i="2"/>
  <c r="BH1108" i="2"/>
  <c r="BI1108" i="2"/>
  <c r="BJ1108" i="2"/>
  <c r="BK1108" i="2"/>
  <c r="BL1108" i="2"/>
  <c r="BM1108" i="2"/>
  <c r="BN1108" i="2"/>
  <c r="BO1108" i="2"/>
  <c r="BP1108" i="2"/>
  <c r="BQ1108" i="2"/>
  <c r="C1111" i="2"/>
  <c r="AM1111" i="2"/>
  <c r="AN1111" i="2"/>
  <c r="AO1111" i="2"/>
  <c r="AP1111" i="2"/>
  <c r="AQ1111" i="2"/>
  <c r="AR1111" i="2"/>
  <c r="AS1111" i="2"/>
  <c r="AT1111" i="2"/>
  <c r="AU1111" i="2"/>
  <c r="AV1111" i="2"/>
  <c r="AW1111" i="2"/>
  <c r="AX1111" i="2"/>
  <c r="AY1111" i="2"/>
  <c r="AZ1111" i="2"/>
  <c r="BA1111" i="2"/>
  <c r="BB1111" i="2"/>
  <c r="BC1111" i="2"/>
  <c r="BD1111" i="2"/>
  <c r="BE1111" i="2"/>
  <c r="BF1111" i="2"/>
  <c r="BG1111" i="2"/>
  <c r="BH1111" i="2"/>
  <c r="BI1111" i="2"/>
  <c r="BJ1111" i="2"/>
  <c r="BK1111" i="2"/>
  <c r="BL1111" i="2"/>
  <c r="BM1111" i="2"/>
  <c r="BN1111" i="2"/>
  <c r="BO1111" i="2"/>
  <c r="BP1111" i="2"/>
  <c r="BQ1111" i="2"/>
  <c r="AM1112" i="2"/>
  <c r="AM1113" i="2"/>
  <c r="C1114" i="2"/>
  <c r="AM1114" i="2"/>
  <c r="AN1114" i="2"/>
  <c r="AO1114" i="2"/>
  <c r="AP1114" i="2"/>
  <c r="AQ1114" i="2"/>
  <c r="AR1114" i="2"/>
  <c r="AS1114" i="2"/>
  <c r="AT1114" i="2"/>
  <c r="AU1114" i="2"/>
  <c r="AV1114" i="2"/>
  <c r="AW1114" i="2"/>
  <c r="AX1114" i="2"/>
  <c r="AY1114" i="2"/>
  <c r="AZ1114" i="2"/>
  <c r="BA1114" i="2"/>
  <c r="BB1114" i="2"/>
  <c r="BC1114" i="2"/>
  <c r="BD1114" i="2"/>
  <c r="BE1114" i="2"/>
  <c r="BF1114" i="2"/>
  <c r="BG1114" i="2"/>
  <c r="BH1114" i="2"/>
  <c r="BI1114" i="2"/>
  <c r="BJ1114" i="2"/>
  <c r="BK1114" i="2"/>
  <c r="BL1114" i="2"/>
  <c r="BM1114" i="2"/>
  <c r="BN1114" i="2"/>
  <c r="BO1114" i="2"/>
  <c r="BP1114" i="2"/>
  <c r="BQ1114" i="2"/>
  <c r="C1117" i="2"/>
  <c r="AN1117" i="2"/>
  <c r="AO1117" i="2"/>
  <c r="AP1117" i="2"/>
  <c r="AQ1117" i="2"/>
  <c r="AR1117" i="2"/>
  <c r="AS1117" i="2"/>
  <c r="AT1117" i="2"/>
  <c r="AU1117" i="2"/>
  <c r="AV1117" i="2"/>
  <c r="AW1117" i="2"/>
  <c r="AX1117" i="2"/>
  <c r="AY1117" i="2"/>
  <c r="AZ1117" i="2"/>
  <c r="BA1117" i="2"/>
  <c r="BB1117" i="2"/>
  <c r="BC1117" i="2"/>
  <c r="BD1117" i="2"/>
  <c r="BE1117" i="2"/>
  <c r="BF1117" i="2"/>
  <c r="BG1117" i="2"/>
  <c r="BH1117" i="2"/>
  <c r="BI1117" i="2"/>
  <c r="BJ1117" i="2"/>
  <c r="BK1117" i="2"/>
  <c r="BL1117" i="2"/>
  <c r="BM1117" i="2"/>
  <c r="BN1117" i="2"/>
  <c r="BO1117" i="2"/>
  <c r="BP1117" i="2"/>
  <c r="BQ1117" i="2"/>
  <c r="C1120" i="2"/>
  <c r="AM1120" i="2"/>
  <c r="AN1120" i="2"/>
  <c r="AO1120" i="2"/>
  <c r="AP1120" i="2"/>
  <c r="AQ1120" i="2"/>
  <c r="AR1120" i="2"/>
  <c r="AS1120" i="2"/>
  <c r="AT1120" i="2"/>
  <c r="AU1120" i="2"/>
  <c r="AV1120" i="2"/>
  <c r="AW1120" i="2"/>
  <c r="AX1120" i="2"/>
  <c r="AY1120" i="2"/>
  <c r="AZ1120" i="2"/>
  <c r="BA1120" i="2"/>
  <c r="BB1120" i="2"/>
  <c r="BC1120" i="2"/>
  <c r="BD1120" i="2"/>
  <c r="BE1120" i="2"/>
  <c r="BF1120" i="2"/>
  <c r="BG1120" i="2"/>
  <c r="BH1120" i="2"/>
  <c r="BI1120" i="2"/>
  <c r="BJ1120" i="2"/>
  <c r="BK1120" i="2"/>
  <c r="BL1120" i="2"/>
  <c r="BM1120" i="2"/>
  <c r="BN1120" i="2"/>
  <c r="BO1120" i="2"/>
  <c r="BP1120" i="2"/>
  <c r="BQ1120" i="2"/>
  <c r="AM1121" i="2"/>
  <c r="AM1122" i="2"/>
  <c r="C1123" i="2"/>
  <c r="AM1123" i="2"/>
  <c r="AN1123" i="2"/>
  <c r="AO1123" i="2"/>
  <c r="AP1123" i="2"/>
  <c r="AQ1123" i="2"/>
  <c r="AR1123" i="2"/>
  <c r="AS1123" i="2"/>
  <c r="AT1123" i="2"/>
  <c r="AU1123" i="2"/>
  <c r="AV1123" i="2"/>
  <c r="AW1123" i="2"/>
  <c r="AX1123" i="2"/>
  <c r="AY1123" i="2"/>
  <c r="AZ1123" i="2"/>
  <c r="BA1123" i="2"/>
  <c r="BB1123" i="2"/>
  <c r="BC1123" i="2"/>
  <c r="BD1123" i="2"/>
  <c r="BE1123" i="2"/>
  <c r="BF1123" i="2"/>
  <c r="BG1123" i="2"/>
  <c r="BH1123" i="2"/>
  <c r="BI1123" i="2"/>
  <c r="BJ1123" i="2"/>
  <c r="BK1123" i="2"/>
  <c r="BL1123" i="2"/>
  <c r="BM1123" i="2"/>
  <c r="BN1123" i="2"/>
  <c r="BO1123" i="2"/>
  <c r="BP1123" i="2"/>
  <c r="BQ1123" i="2"/>
  <c r="C1126" i="2"/>
  <c r="AN1126" i="2"/>
  <c r="AO1126" i="2"/>
  <c r="AP1126" i="2"/>
  <c r="AQ1126" i="2"/>
  <c r="AR1126" i="2"/>
  <c r="AS1126" i="2"/>
  <c r="AT1126" i="2"/>
  <c r="AU1126" i="2"/>
  <c r="AV1126" i="2"/>
  <c r="AW1126" i="2"/>
  <c r="AX1126" i="2"/>
  <c r="AY1126" i="2"/>
  <c r="AZ1126" i="2"/>
  <c r="BA1126" i="2"/>
  <c r="BB1126" i="2"/>
  <c r="BC1126" i="2"/>
  <c r="BD1126" i="2"/>
  <c r="BE1126" i="2"/>
  <c r="BF1126" i="2"/>
  <c r="BG1126" i="2"/>
  <c r="BH1126" i="2"/>
  <c r="BI1126" i="2"/>
  <c r="BJ1126" i="2"/>
  <c r="BK1126" i="2"/>
  <c r="BL1126" i="2"/>
  <c r="BM1126" i="2"/>
  <c r="BN1126" i="2"/>
  <c r="BO1126" i="2"/>
  <c r="BP1126" i="2"/>
  <c r="BQ1126" i="2"/>
  <c r="C1129" i="2"/>
  <c r="AM1129" i="2"/>
  <c r="AN1129" i="2"/>
  <c r="AO1129" i="2"/>
  <c r="AP1129" i="2"/>
  <c r="AQ1129" i="2"/>
  <c r="AR1129" i="2"/>
  <c r="AS1129" i="2"/>
  <c r="AT1129" i="2"/>
  <c r="AU1129" i="2"/>
  <c r="AV1129" i="2"/>
  <c r="AW1129" i="2"/>
  <c r="AX1129" i="2"/>
  <c r="AY1129" i="2"/>
  <c r="AZ1129" i="2"/>
  <c r="BA1129" i="2"/>
  <c r="BB1129" i="2"/>
  <c r="BC1129" i="2"/>
  <c r="BD1129" i="2"/>
  <c r="BE1129" i="2"/>
  <c r="BF1129" i="2"/>
  <c r="BG1129" i="2"/>
  <c r="BH1129" i="2"/>
  <c r="BI1129" i="2"/>
  <c r="BJ1129" i="2"/>
  <c r="BK1129" i="2"/>
  <c r="BL1129" i="2"/>
  <c r="BM1129" i="2"/>
  <c r="BN1129" i="2"/>
  <c r="BO1129" i="2"/>
  <c r="BP1129" i="2"/>
  <c r="BQ1129" i="2"/>
  <c r="AM1130" i="2"/>
  <c r="AM1131" i="2"/>
  <c r="C1132" i="2"/>
  <c r="AM1132" i="2"/>
  <c r="AN1132" i="2"/>
  <c r="AO1132" i="2"/>
  <c r="AP1132" i="2"/>
  <c r="AQ1132" i="2"/>
  <c r="AR1132" i="2"/>
  <c r="AS1132" i="2"/>
  <c r="AT1132" i="2"/>
  <c r="AU1132" i="2"/>
  <c r="AV1132" i="2"/>
  <c r="AW1132" i="2"/>
  <c r="AX1132" i="2"/>
  <c r="AY1132" i="2"/>
  <c r="AZ1132" i="2"/>
  <c r="BA1132" i="2"/>
  <c r="BB1132" i="2"/>
  <c r="BC1132" i="2"/>
  <c r="BD1132" i="2"/>
  <c r="BE1132" i="2"/>
  <c r="BF1132" i="2"/>
  <c r="BG1132" i="2"/>
  <c r="BH1132" i="2"/>
  <c r="BI1132" i="2"/>
  <c r="BJ1132" i="2"/>
  <c r="BK1132" i="2"/>
  <c r="BL1132" i="2"/>
  <c r="BM1132" i="2"/>
  <c r="BN1132" i="2"/>
  <c r="BO1132" i="2"/>
  <c r="BP1132" i="2"/>
  <c r="BQ1132" i="2"/>
  <c r="C1135" i="2"/>
  <c r="AM1135" i="2"/>
  <c r="AN1135" i="2"/>
  <c r="AO1135" i="2"/>
  <c r="AP1135" i="2"/>
  <c r="AQ1135" i="2"/>
  <c r="AR1135" i="2"/>
  <c r="AS1135" i="2"/>
  <c r="AT1135" i="2"/>
  <c r="AU1135" i="2"/>
  <c r="AV1135" i="2"/>
  <c r="AW1135" i="2"/>
  <c r="AX1135" i="2"/>
  <c r="AY1135" i="2"/>
  <c r="AZ1135" i="2"/>
  <c r="BA1135" i="2"/>
  <c r="BB1135" i="2"/>
  <c r="BC1135" i="2"/>
  <c r="BD1135" i="2"/>
  <c r="BE1135" i="2"/>
  <c r="BF1135" i="2"/>
  <c r="BG1135" i="2"/>
  <c r="BH1135" i="2"/>
  <c r="BI1135" i="2"/>
  <c r="BJ1135" i="2"/>
  <c r="BK1135" i="2"/>
  <c r="BL1135" i="2"/>
  <c r="BM1135" i="2"/>
  <c r="BN1135" i="2"/>
  <c r="BO1135" i="2"/>
  <c r="BP1135" i="2"/>
  <c r="BQ1135" i="2"/>
  <c r="C1138" i="2"/>
  <c r="AM1138" i="2"/>
  <c r="AN1138" i="2"/>
  <c r="AO1138" i="2"/>
  <c r="AP1138" i="2"/>
  <c r="AQ1138" i="2"/>
  <c r="AR1138" i="2"/>
  <c r="AS1138" i="2"/>
  <c r="AT1138" i="2"/>
  <c r="AU1138" i="2"/>
  <c r="AV1138" i="2"/>
  <c r="AW1138" i="2"/>
  <c r="AX1138" i="2"/>
  <c r="AY1138" i="2"/>
  <c r="AZ1138" i="2"/>
  <c r="BA1138" i="2"/>
  <c r="BB1138" i="2"/>
  <c r="BC1138" i="2"/>
  <c r="BD1138" i="2"/>
  <c r="BE1138" i="2"/>
  <c r="BF1138" i="2"/>
  <c r="BG1138" i="2"/>
  <c r="BH1138" i="2"/>
  <c r="BI1138" i="2"/>
  <c r="BJ1138" i="2"/>
  <c r="BK1138" i="2"/>
  <c r="BL1138" i="2"/>
  <c r="BM1138" i="2"/>
  <c r="BN1138" i="2"/>
  <c r="BO1138" i="2"/>
  <c r="BP1138" i="2"/>
  <c r="BQ1138" i="2"/>
  <c r="AM1139" i="2"/>
  <c r="AM1140" i="2"/>
  <c r="E1141" i="2"/>
  <c r="AM1141" i="2"/>
  <c r="C1144" i="2"/>
  <c r="AM1144" i="2"/>
  <c r="AN1144" i="2"/>
  <c r="AN1141" i="2" s="1"/>
  <c r="AO1144" i="2"/>
  <c r="AP1144" i="2"/>
  <c r="AP1141" i="2" s="1"/>
  <c r="AQ1144" i="2"/>
  <c r="AR1144" i="2"/>
  <c r="AR1141" i="2" s="1"/>
  <c r="AS1144" i="2"/>
  <c r="AT1144" i="2"/>
  <c r="AT1141" i="2" s="1"/>
  <c r="AU1144" i="2"/>
  <c r="AV1144" i="2"/>
  <c r="AV1141" i="2" s="1"/>
  <c r="AW1144" i="2"/>
  <c r="AX1144" i="2"/>
  <c r="AX1141" i="2" s="1"/>
  <c r="AY1144" i="2"/>
  <c r="AZ1144" i="2"/>
  <c r="AZ1141" i="2" s="1"/>
  <c r="BA1144" i="2"/>
  <c r="BB1144" i="2"/>
  <c r="BB1141" i="2" s="1"/>
  <c r="BC1144" i="2"/>
  <c r="BD1144" i="2"/>
  <c r="BD1141" i="2" s="1"/>
  <c r="BE1144" i="2"/>
  <c r="BF1144" i="2"/>
  <c r="BF1141" i="2" s="1"/>
  <c r="BG1144" i="2"/>
  <c r="BH1144" i="2"/>
  <c r="BH1141" i="2" s="1"/>
  <c r="BI1144" i="2"/>
  <c r="BJ1144" i="2"/>
  <c r="BJ1141" i="2" s="1"/>
  <c r="BK1144" i="2"/>
  <c r="BL1144" i="2"/>
  <c r="BL1141" i="2" s="1"/>
  <c r="BM1144" i="2"/>
  <c r="BN1144" i="2"/>
  <c r="BN1141" i="2" s="1"/>
  <c r="BO1144" i="2"/>
  <c r="BP1144" i="2"/>
  <c r="BP1141" i="2" s="1"/>
  <c r="BQ1144" i="2"/>
  <c r="C1147" i="2"/>
  <c r="AN1147" i="2"/>
  <c r="AO1147" i="2"/>
  <c r="AO1142" i="2" s="1"/>
  <c r="AP1147" i="2"/>
  <c r="AQ1147" i="2"/>
  <c r="AQ1142" i="2" s="1"/>
  <c r="AR1147" i="2"/>
  <c r="AS1147" i="2"/>
  <c r="AS1142" i="2" s="1"/>
  <c r="AT1147" i="2"/>
  <c r="AU1147" i="2"/>
  <c r="AU1142" i="2" s="1"/>
  <c r="AV1147" i="2"/>
  <c r="AW1147" i="2"/>
  <c r="AW1142" i="2" s="1"/>
  <c r="AX1147" i="2"/>
  <c r="AY1147" i="2"/>
  <c r="AY1142" i="2" s="1"/>
  <c r="AZ1147" i="2"/>
  <c r="BA1147" i="2"/>
  <c r="BA1142" i="2" s="1"/>
  <c r="BB1147" i="2"/>
  <c r="BC1147" i="2"/>
  <c r="BC1142" i="2" s="1"/>
  <c r="BD1147" i="2"/>
  <c r="BE1147" i="2"/>
  <c r="BE1142" i="2" s="1"/>
  <c r="BF1147" i="2"/>
  <c r="BG1147" i="2"/>
  <c r="BG1142" i="2" s="1"/>
  <c r="BH1147" i="2"/>
  <c r="BI1147" i="2"/>
  <c r="BI1142" i="2" s="1"/>
  <c r="BJ1147" i="2"/>
  <c r="BK1147" i="2"/>
  <c r="BK1142" i="2" s="1"/>
  <c r="BL1147" i="2"/>
  <c r="BM1147" i="2"/>
  <c r="BM1142" i="2" s="1"/>
  <c r="BN1147" i="2"/>
  <c r="BO1147" i="2"/>
  <c r="BO1142" i="2" s="1"/>
  <c r="BP1147" i="2"/>
  <c r="BQ1147" i="2"/>
  <c r="BQ1142" i="2" s="1"/>
  <c r="C1150" i="2"/>
  <c r="AM1150" i="2"/>
  <c r="AN1150" i="2"/>
  <c r="AO1150" i="2"/>
  <c r="AO1143" i="2" s="1"/>
  <c r="AP1150" i="2"/>
  <c r="AQ1150" i="2"/>
  <c r="AQ1143" i="2" s="1"/>
  <c r="AR1150" i="2"/>
  <c r="AS1150" i="2"/>
  <c r="AS1143" i="2" s="1"/>
  <c r="AT1150" i="2"/>
  <c r="AU1150" i="2"/>
  <c r="AU1143" i="2" s="1"/>
  <c r="AV1150" i="2"/>
  <c r="AW1150" i="2"/>
  <c r="AW1143" i="2" s="1"/>
  <c r="AX1150" i="2"/>
  <c r="AY1150" i="2"/>
  <c r="AY1143" i="2" s="1"/>
  <c r="AZ1150" i="2"/>
  <c r="BA1150" i="2"/>
  <c r="BA1143" i="2" s="1"/>
  <c r="BB1150" i="2"/>
  <c r="BC1150" i="2"/>
  <c r="BC1143" i="2" s="1"/>
  <c r="BD1150" i="2"/>
  <c r="BE1150" i="2"/>
  <c r="BE1143" i="2" s="1"/>
  <c r="BF1150" i="2"/>
  <c r="BG1150" i="2"/>
  <c r="BG1143" i="2" s="1"/>
  <c r="BH1150" i="2"/>
  <c r="BI1150" i="2"/>
  <c r="BI1143" i="2" s="1"/>
  <c r="BJ1150" i="2"/>
  <c r="BK1150" i="2"/>
  <c r="BK1143" i="2" s="1"/>
  <c r="BL1150" i="2"/>
  <c r="BM1150" i="2"/>
  <c r="BM1143" i="2" s="1"/>
  <c r="BN1150" i="2"/>
  <c r="BO1150" i="2"/>
  <c r="BO1143" i="2" s="1"/>
  <c r="BP1150" i="2"/>
  <c r="BQ1150" i="2"/>
  <c r="BQ1143" i="2" s="1"/>
  <c r="AM1151" i="2"/>
  <c r="AM1152" i="2"/>
  <c r="C1153" i="2"/>
  <c r="AM1153" i="2"/>
  <c r="AN1153" i="2"/>
  <c r="AO1153" i="2"/>
  <c r="AP1153" i="2"/>
  <c r="AQ1153" i="2"/>
  <c r="AR1153" i="2"/>
  <c r="AS1153" i="2"/>
  <c r="AT1153" i="2"/>
  <c r="AU1153" i="2"/>
  <c r="AV1153" i="2"/>
  <c r="AW1153" i="2"/>
  <c r="AX1153" i="2"/>
  <c r="AY1153" i="2"/>
  <c r="AZ1153" i="2"/>
  <c r="BA1153" i="2"/>
  <c r="BB1153" i="2"/>
  <c r="BC1153" i="2"/>
  <c r="BD1153" i="2"/>
  <c r="BE1153" i="2"/>
  <c r="BF1153" i="2"/>
  <c r="BG1153" i="2"/>
  <c r="BH1153" i="2"/>
  <c r="BI1153" i="2"/>
  <c r="BJ1153" i="2"/>
  <c r="BK1153" i="2"/>
  <c r="BL1153" i="2"/>
  <c r="BM1153" i="2"/>
  <c r="BN1153" i="2"/>
  <c r="BO1153" i="2"/>
  <c r="BP1153" i="2"/>
  <c r="BQ1153" i="2"/>
  <c r="C1156" i="2"/>
  <c r="AN1156" i="2"/>
  <c r="AO1156" i="2"/>
  <c r="AP1156" i="2"/>
  <c r="AQ1156" i="2"/>
  <c r="AR1156" i="2"/>
  <c r="AS1156" i="2"/>
  <c r="AT1156" i="2"/>
  <c r="AU1156" i="2"/>
  <c r="AV1156" i="2"/>
  <c r="AW1156" i="2"/>
  <c r="AX1156" i="2"/>
  <c r="AY1156" i="2"/>
  <c r="AZ1156" i="2"/>
  <c r="BA1156" i="2"/>
  <c r="BB1156" i="2"/>
  <c r="BC1156" i="2"/>
  <c r="BD1156" i="2"/>
  <c r="BE1156" i="2"/>
  <c r="BF1156" i="2"/>
  <c r="BG1156" i="2"/>
  <c r="BH1156" i="2"/>
  <c r="BI1156" i="2"/>
  <c r="BJ1156" i="2"/>
  <c r="BK1156" i="2"/>
  <c r="BL1156" i="2"/>
  <c r="BM1156" i="2"/>
  <c r="BN1156" i="2"/>
  <c r="BO1156" i="2"/>
  <c r="BP1156" i="2"/>
  <c r="BQ1156" i="2"/>
  <c r="C1159" i="2"/>
  <c r="AM1159" i="2"/>
  <c r="AN1159" i="2"/>
  <c r="AO1159" i="2"/>
  <c r="AP1159" i="2"/>
  <c r="AQ1159" i="2"/>
  <c r="AR1159" i="2"/>
  <c r="AS1159" i="2"/>
  <c r="AT1159" i="2"/>
  <c r="AU1159" i="2"/>
  <c r="AV1159" i="2"/>
  <c r="AW1159" i="2"/>
  <c r="AX1159" i="2"/>
  <c r="AY1159" i="2"/>
  <c r="AZ1159" i="2"/>
  <c r="BA1159" i="2"/>
  <c r="BB1159" i="2"/>
  <c r="BC1159" i="2"/>
  <c r="BD1159" i="2"/>
  <c r="BE1159" i="2"/>
  <c r="BF1159" i="2"/>
  <c r="BG1159" i="2"/>
  <c r="BH1159" i="2"/>
  <c r="BI1159" i="2"/>
  <c r="BJ1159" i="2"/>
  <c r="BK1159" i="2"/>
  <c r="BL1159" i="2"/>
  <c r="BM1159" i="2"/>
  <c r="BN1159" i="2"/>
  <c r="BO1159" i="2"/>
  <c r="BP1159" i="2"/>
  <c r="BQ1159" i="2"/>
  <c r="AM1160" i="2"/>
  <c r="AM1161" i="2"/>
  <c r="E1163" i="2"/>
  <c r="AM1163" i="2"/>
  <c r="AN1163" i="2"/>
  <c r="B1164" i="2"/>
  <c r="E1164" i="2"/>
  <c r="AM1164" i="2"/>
  <c r="C1167" i="2"/>
  <c r="AM1167" i="2"/>
  <c r="AN1167" i="2"/>
  <c r="AO1167" i="2"/>
  <c r="AP1167" i="2"/>
  <c r="AQ1167" i="2"/>
  <c r="AR1167" i="2"/>
  <c r="AS1167" i="2"/>
  <c r="AT1167" i="2"/>
  <c r="AU1167" i="2"/>
  <c r="AV1167" i="2"/>
  <c r="AW1167" i="2"/>
  <c r="AX1167" i="2"/>
  <c r="AY1167" i="2"/>
  <c r="AZ1167" i="2"/>
  <c r="BA1167" i="2"/>
  <c r="BB1167" i="2"/>
  <c r="BC1167" i="2"/>
  <c r="BD1167" i="2"/>
  <c r="BE1167" i="2"/>
  <c r="BF1167" i="2"/>
  <c r="BG1167" i="2"/>
  <c r="BH1167" i="2"/>
  <c r="BI1167" i="2"/>
  <c r="BJ1167" i="2"/>
  <c r="BK1167" i="2"/>
  <c r="BL1167" i="2"/>
  <c r="BM1167" i="2"/>
  <c r="BN1167" i="2"/>
  <c r="BO1167" i="2"/>
  <c r="BP1167" i="2"/>
  <c r="BQ1167" i="2"/>
  <c r="C1170" i="2"/>
  <c r="AN1170" i="2"/>
  <c r="AO1170" i="2"/>
  <c r="AP1170" i="2"/>
  <c r="AQ1170" i="2"/>
  <c r="AR1170" i="2"/>
  <c r="AS1170" i="2"/>
  <c r="AT1170" i="2"/>
  <c r="AU1170" i="2"/>
  <c r="AV1170" i="2"/>
  <c r="AW1170" i="2"/>
  <c r="AX1170" i="2"/>
  <c r="AY1170" i="2"/>
  <c r="AZ1170" i="2"/>
  <c r="BA1170" i="2"/>
  <c r="BB1170" i="2"/>
  <c r="BC1170" i="2"/>
  <c r="BD1170" i="2"/>
  <c r="BE1170" i="2"/>
  <c r="BF1170" i="2"/>
  <c r="BG1170" i="2"/>
  <c r="BH1170" i="2"/>
  <c r="BI1170" i="2"/>
  <c r="BJ1170" i="2"/>
  <c r="BK1170" i="2"/>
  <c r="BL1170" i="2"/>
  <c r="BM1170" i="2"/>
  <c r="BN1170" i="2"/>
  <c r="BO1170" i="2"/>
  <c r="BP1170" i="2"/>
  <c r="BQ1170" i="2"/>
  <c r="C1173" i="2"/>
  <c r="AN1173" i="2"/>
  <c r="AO1173" i="2"/>
  <c r="AP1173" i="2"/>
  <c r="AQ1173" i="2"/>
  <c r="AR1173" i="2"/>
  <c r="AS1173" i="2"/>
  <c r="AT1173" i="2"/>
  <c r="AU1173" i="2"/>
  <c r="AV1173" i="2"/>
  <c r="AW1173" i="2"/>
  <c r="AX1173" i="2"/>
  <c r="AY1173" i="2"/>
  <c r="AZ1173" i="2"/>
  <c r="BA1173" i="2"/>
  <c r="BB1173" i="2"/>
  <c r="BC1173" i="2"/>
  <c r="BD1173" i="2"/>
  <c r="BE1173" i="2"/>
  <c r="BF1173" i="2"/>
  <c r="BG1173" i="2"/>
  <c r="BH1173" i="2"/>
  <c r="BI1173" i="2"/>
  <c r="BJ1173" i="2"/>
  <c r="BK1173" i="2"/>
  <c r="BL1173" i="2"/>
  <c r="BM1173" i="2"/>
  <c r="BN1173" i="2"/>
  <c r="BO1173" i="2"/>
  <c r="BP1173" i="2"/>
  <c r="BQ1173" i="2"/>
  <c r="C1176" i="2"/>
  <c r="AM1176" i="2"/>
  <c r="AN1176" i="2"/>
  <c r="AO1176" i="2"/>
  <c r="AP1176" i="2"/>
  <c r="AQ1176" i="2"/>
  <c r="AR1176" i="2"/>
  <c r="AS1176" i="2"/>
  <c r="AT1176" i="2"/>
  <c r="AU1176" i="2"/>
  <c r="AV1176" i="2"/>
  <c r="AW1176" i="2"/>
  <c r="AX1176" i="2"/>
  <c r="AY1176" i="2"/>
  <c r="AZ1176" i="2"/>
  <c r="BA1176" i="2"/>
  <c r="BB1176" i="2"/>
  <c r="BC1176" i="2"/>
  <c r="BD1176" i="2"/>
  <c r="BE1176" i="2"/>
  <c r="BF1176" i="2"/>
  <c r="BG1176" i="2"/>
  <c r="BH1176" i="2"/>
  <c r="BI1176" i="2"/>
  <c r="BJ1176" i="2"/>
  <c r="BK1176" i="2"/>
  <c r="BL1176" i="2"/>
  <c r="BM1176" i="2"/>
  <c r="BN1176" i="2"/>
  <c r="BO1176" i="2"/>
  <c r="BP1176" i="2"/>
  <c r="BQ1176" i="2"/>
  <c r="C1179" i="2"/>
  <c r="AN1179" i="2"/>
  <c r="AO1179" i="2"/>
  <c r="AP1179" i="2"/>
  <c r="AQ1179" i="2"/>
  <c r="AR1179" i="2"/>
  <c r="AS1179" i="2"/>
  <c r="AT1179" i="2"/>
  <c r="AU1179" i="2"/>
  <c r="AV1179" i="2"/>
  <c r="AW1179" i="2"/>
  <c r="AX1179" i="2"/>
  <c r="AY1179" i="2"/>
  <c r="AZ1179" i="2"/>
  <c r="BA1179" i="2"/>
  <c r="BB1179" i="2"/>
  <c r="BC1179" i="2"/>
  <c r="BD1179" i="2"/>
  <c r="BE1179" i="2"/>
  <c r="BF1179" i="2"/>
  <c r="BG1179" i="2"/>
  <c r="BH1179" i="2"/>
  <c r="BI1179" i="2"/>
  <c r="BJ1179" i="2"/>
  <c r="BK1179" i="2"/>
  <c r="BL1179" i="2"/>
  <c r="BM1179" i="2"/>
  <c r="BN1179" i="2"/>
  <c r="BO1179" i="2"/>
  <c r="BP1179" i="2"/>
  <c r="BQ1179" i="2"/>
  <c r="C1182" i="2"/>
  <c r="AN1182" i="2"/>
  <c r="AO1182" i="2"/>
  <c r="AP1182" i="2"/>
  <c r="AQ1182" i="2"/>
  <c r="AR1182" i="2"/>
  <c r="AS1182" i="2"/>
  <c r="AT1182" i="2"/>
  <c r="AU1182" i="2"/>
  <c r="AV1182" i="2"/>
  <c r="AW1182" i="2"/>
  <c r="AX1182" i="2"/>
  <c r="AY1182" i="2"/>
  <c r="AZ1182" i="2"/>
  <c r="BA1182" i="2"/>
  <c r="BB1182" i="2"/>
  <c r="BC1182" i="2"/>
  <c r="BD1182" i="2"/>
  <c r="BE1182" i="2"/>
  <c r="BF1182" i="2"/>
  <c r="BG1182" i="2"/>
  <c r="BH1182" i="2"/>
  <c r="BI1182" i="2"/>
  <c r="BJ1182" i="2"/>
  <c r="BK1182" i="2"/>
  <c r="BL1182" i="2"/>
  <c r="BM1182" i="2"/>
  <c r="BN1182" i="2"/>
  <c r="BO1182" i="2"/>
  <c r="BP1182" i="2"/>
  <c r="BQ1182" i="2"/>
  <c r="C1185" i="2"/>
  <c r="AM1185" i="2"/>
  <c r="AN1185" i="2"/>
  <c r="AO1185" i="2"/>
  <c r="AP1185" i="2"/>
  <c r="AQ1185" i="2"/>
  <c r="AR1185" i="2"/>
  <c r="AS1185" i="2"/>
  <c r="AT1185" i="2"/>
  <c r="AU1185" i="2"/>
  <c r="AV1185" i="2"/>
  <c r="AW1185" i="2"/>
  <c r="AX1185" i="2"/>
  <c r="AY1185" i="2"/>
  <c r="AZ1185" i="2"/>
  <c r="BA1185" i="2"/>
  <c r="BB1185" i="2"/>
  <c r="BC1185" i="2"/>
  <c r="BD1185" i="2"/>
  <c r="BE1185" i="2"/>
  <c r="BF1185" i="2"/>
  <c r="BG1185" i="2"/>
  <c r="BH1185" i="2"/>
  <c r="BI1185" i="2"/>
  <c r="BJ1185" i="2"/>
  <c r="BK1185" i="2"/>
  <c r="BL1185" i="2"/>
  <c r="BM1185" i="2"/>
  <c r="BN1185" i="2"/>
  <c r="BO1185" i="2"/>
  <c r="BP1185" i="2"/>
  <c r="BQ1185" i="2"/>
  <c r="C1188" i="2"/>
  <c r="AN1188" i="2"/>
  <c r="AO1188" i="2"/>
  <c r="AP1188" i="2"/>
  <c r="AQ1188" i="2"/>
  <c r="AR1188" i="2"/>
  <c r="AS1188" i="2"/>
  <c r="AT1188" i="2"/>
  <c r="AU1188" i="2"/>
  <c r="AV1188" i="2"/>
  <c r="AW1188" i="2"/>
  <c r="AX1188" i="2"/>
  <c r="AY1188" i="2"/>
  <c r="AZ1188" i="2"/>
  <c r="BA1188" i="2"/>
  <c r="BB1188" i="2"/>
  <c r="BC1188" i="2"/>
  <c r="BD1188" i="2"/>
  <c r="BE1188" i="2"/>
  <c r="BF1188" i="2"/>
  <c r="BG1188" i="2"/>
  <c r="BH1188" i="2"/>
  <c r="BI1188" i="2"/>
  <c r="BJ1188" i="2"/>
  <c r="BK1188" i="2"/>
  <c r="BL1188" i="2"/>
  <c r="BM1188" i="2"/>
  <c r="BN1188" i="2"/>
  <c r="BO1188" i="2"/>
  <c r="BP1188" i="2"/>
  <c r="BQ1188" i="2"/>
  <c r="C1191" i="2"/>
  <c r="AN1191" i="2"/>
  <c r="AO1191" i="2"/>
  <c r="AP1191" i="2"/>
  <c r="AQ1191" i="2"/>
  <c r="AR1191" i="2"/>
  <c r="AS1191" i="2"/>
  <c r="AT1191" i="2"/>
  <c r="AU1191" i="2"/>
  <c r="AV1191" i="2"/>
  <c r="AW1191" i="2"/>
  <c r="AX1191" i="2"/>
  <c r="AY1191" i="2"/>
  <c r="AZ1191" i="2"/>
  <c r="BA1191" i="2"/>
  <c r="BB1191" i="2"/>
  <c r="BC1191" i="2"/>
  <c r="BD1191" i="2"/>
  <c r="BE1191" i="2"/>
  <c r="BF1191" i="2"/>
  <c r="BG1191" i="2"/>
  <c r="BH1191" i="2"/>
  <c r="BI1191" i="2"/>
  <c r="BJ1191" i="2"/>
  <c r="BK1191" i="2"/>
  <c r="BL1191" i="2"/>
  <c r="BM1191" i="2"/>
  <c r="BN1191" i="2"/>
  <c r="BO1191" i="2"/>
  <c r="BP1191" i="2"/>
  <c r="BQ1191" i="2"/>
  <c r="C1194" i="2"/>
  <c r="AM1194" i="2"/>
  <c r="AN1194" i="2"/>
  <c r="AO1194" i="2"/>
  <c r="AP1194" i="2"/>
  <c r="AQ1194" i="2"/>
  <c r="AR1194" i="2"/>
  <c r="AS1194" i="2"/>
  <c r="AT1194" i="2"/>
  <c r="AU1194" i="2"/>
  <c r="AV1194" i="2"/>
  <c r="AW1194" i="2"/>
  <c r="AX1194" i="2"/>
  <c r="AY1194" i="2"/>
  <c r="AZ1194" i="2"/>
  <c r="BA1194" i="2"/>
  <c r="BB1194" i="2"/>
  <c r="BC1194" i="2"/>
  <c r="BD1194" i="2"/>
  <c r="BE1194" i="2"/>
  <c r="BF1194" i="2"/>
  <c r="BG1194" i="2"/>
  <c r="BH1194" i="2"/>
  <c r="BI1194" i="2"/>
  <c r="BJ1194" i="2"/>
  <c r="BK1194" i="2"/>
  <c r="BL1194" i="2"/>
  <c r="BM1194" i="2"/>
  <c r="BN1194" i="2"/>
  <c r="BO1194" i="2"/>
  <c r="BP1194" i="2"/>
  <c r="BQ1194" i="2"/>
  <c r="C1197" i="2"/>
  <c r="AN1197" i="2"/>
  <c r="AO1197" i="2"/>
  <c r="AP1197" i="2"/>
  <c r="AQ1197" i="2"/>
  <c r="AR1197" i="2"/>
  <c r="AS1197" i="2"/>
  <c r="AT1197" i="2"/>
  <c r="AU1197" i="2"/>
  <c r="AV1197" i="2"/>
  <c r="AW1197" i="2"/>
  <c r="AX1197" i="2"/>
  <c r="AY1197" i="2"/>
  <c r="AZ1197" i="2"/>
  <c r="BA1197" i="2"/>
  <c r="BB1197" i="2"/>
  <c r="BC1197" i="2"/>
  <c r="BD1197" i="2"/>
  <c r="BE1197" i="2"/>
  <c r="BF1197" i="2"/>
  <c r="BG1197" i="2"/>
  <c r="BH1197" i="2"/>
  <c r="BI1197" i="2"/>
  <c r="BJ1197" i="2"/>
  <c r="BK1197" i="2"/>
  <c r="BL1197" i="2"/>
  <c r="BM1197" i="2"/>
  <c r="BN1197" i="2"/>
  <c r="BO1197" i="2"/>
  <c r="BP1197" i="2"/>
  <c r="BQ1197" i="2"/>
  <c r="C1200" i="2"/>
  <c r="AN1200" i="2"/>
  <c r="AO1200" i="2"/>
  <c r="AP1200" i="2"/>
  <c r="AQ1200" i="2"/>
  <c r="AR1200" i="2"/>
  <c r="AS1200" i="2"/>
  <c r="AT1200" i="2"/>
  <c r="AU1200" i="2"/>
  <c r="AV1200" i="2"/>
  <c r="AW1200" i="2"/>
  <c r="AX1200" i="2"/>
  <c r="AY1200" i="2"/>
  <c r="AZ1200" i="2"/>
  <c r="BA1200" i="2"/>
  <c r="BB1200" i="2"/>
  <c r="BC1200" i="2"/>
  <c r="BD1200" i="2"/>
  <c r="BE1200" i="2"/>
  <c r="BF1200" i="2"/>
  <c r="BG1200" i="2"/>
  <c r="BH1200" i="2"/>
  <c r="BI1200" i="2"/>
  <c r="BJ1200" i="2"/>
  <c r="BK1200" i="2"/>
  <c r="BL1200" i="2"/>
  <c r="BM1200" i="2"/>
  <c r="BN1200" i="2"/>
  <c r="BO1200" i="2"/>
  <c r="BP1200" i="2"/>
  <c r="BQ1200" i="2"/>
  <c r="C1203" i="2"/>
  <c r="AM1203" i="2"/>
  <c r="AN1203" i="2"/>
  <c r="AO1203" i="2"/>
  <c r="AP1203" i="2"/>
  <c r="AQ1203" i="2"/>
  <c r="AR1203" i="2"/>
  <c r="AS1203" i="2"/>
  <c r="AT1203" i="2"/>
  <c r="AU1203" i="2"/>
  <c r="AV1203" i="2"/>
  <c r="AW1203" i="2"/>
  <c r="AX1203" i="2"/>
  <c r="AY1203" i="2"/>
  <c r="AZ1203" i="2"/>
  <c r="BA1203" i="2"/>
  <c r="BB1203" i="2"/>
  <c r="BC1203" i="2"/>
  <c r="BD1203" i="2"/>
  <c r="BE1203" i="2"/>
  <c r="BF1203" i="2"/>
  <c r="BG1203" i="2"/>
  <c r="BH1203" i="2"/>
  <c r="BI1203" i="2"/>
  <c r="BJ1203" i="2"/>
  <c r="BK1203" i="2"/>
  <c r="BL1203" i="2"/>
  <c r="BM1203" i="2"/>
  <c r="BN1203" i="2"/>
  <c r="BO1203" i="2"/>
  <c r="BP1203" i="2"/>
  <c r="BQ1203" i="2"/>
  <c r="C1206" i="2"/>
  <c r="AM1206" i="2"/>
  <c r="AN1206" i="2"/>
  <c r="AO1206" i="2"/>
  <c r="AP1206" i="2"/>
  <c r="AQ1206" i="2"/>
  <c r="AR1206" i="2"/>
  <c r="AS1206" i="2"/>
  <c r="AT1206" i="2"/>
  <c r="AU1206" i="2"/>
  <c r="AV1206" i="2"/>
  <c r="AW1206" i="2"/>
  <c r="AX1206" i="2"/>
  <c r="AY1206" i="2"/>
  <c r="AZ1206" i="2"/>
  <c r="BA1206" i="2"/>
  <c r="BB1206" i="2"/>
  <c r="BC1206" i="2"/>
  <c r="BD1206" i="2"/>
  <c r="BE1206" i="2"/>
  <c r="BF1206" i="2"/>
  <c r="BG1206" i="2"/>
  <c r="BH1206" i="2"/>
  <c r="BI1206" i="2"/>
  <c r="BJ1206" i="2"/>
  <c r="BK1206" i="2"/>
  <c r="BL1206" i="2"/>
  <c r="BM1206" i="2"/>
  <c r="BN1206" i="2"/>
  <c r="BO1206" i="2"/>
  <c r="BP1206" i="2"/>
  <c r="BQ1206" i="2"/>
  <c r="C1209" i="2"/>
  <c r="AM1209" i="2"/>
  <c r="AN1209" i="2"/>
  <c r="AO1209" i="2"/>
  <c r="AP1209" i="2"/>
  <c r="AQ1209" i="2"/>
  <c r="AR1209" i="2"/>
  <c r="AS1209" i="2"/>
  <c r="AT1209" i="2"/>
  <c r="AU1209" i="2"/>
  <c r="AV1209" i="2"/>
  <c r="AW1209" i="2"/>
  <c r="AX1209" i="2"/>
  <c r="AY1209" i="2"/>
  <c r="AZ1209" i="2"/>
  <c r="BA1209" i="2"/>
  <c r="BB1209" i="2"/>
  <c r="BC1209" i="2"/>
  <c r="BD1209" i="2"/>
  <c r="BE1209" i="2"/>
  <c r="BF1209" i="2"/>
  <c r="BG1209" i="2"/>
  <c r="BH1209" i="2"/>
  <c r="BI1209" i="2"/>
  <c r="BJ1209" i="2"/>
  <c r="BK1209" i="2"/>
  <c r="BL1209" i="2"/>
  <c r="BM1209" i="2"/>
  <c r="BN1209" i="2"/>
  <c r="BO1209" i="2"/>
  <c r="BP1209" i="2"/>
  <c r="BQ1209" i="2"/>
  <c r="B1212" i="2"/>
  <c r="E1212" i="2"/>
  <c r="AM1212" i="2"/>
  <c r="C1215" i="2"/>
  <c r="AM1215" i="2"/>
  <c r="AN1215" i="2"/>
  <c r="AO1215" i="2"/>
  <c r="AP1215" i="2"/>
  <c r="AQ1215" i="2"/>
  <c r="AR1215" i="2"/>
  <c r="AS1215" i="2"/>
  <c r="AT1215" i="2"/>
  <c r="AU1215" i="2"/>
  <c r="AV1215" i="2"/>
  <c r="AW1215" i="2"/>
  <c r="AX1215" i="2"/>
  <c r="AY1215" i="2"/>
  <c r="AZ1215" i="2"/>
  <c r="BA1215" i="2"/>
  <c r="BB1215" i="2"/>
  <c r="BC1215" i="2"/>
  <c r="BD1215" i="2"/>
  <c r="BE1215" i="2"/>
  <c r="BF1215" i="2"/>
  <c r="BG1215" i="2"/>
  <c r="BH1215" i="2"/>
  <c r="BI1215" i="2"/>
  <c r="BJ1215" i="2"/>
  <c r="BK1215" i="2"/>
  <c r="BL1215" i="2"/>
  <c r="BM1215" i="2"/>
  <c r="BN1215" i="2"/>
  <c r="BO1215" i="2"/>
  <c r="BP1215" i="2"/>
  <c r="BQ1215" i="2"/>
  <c r="C1218" i="2"/>
  <c r="AN1218" i="2"/>
  <c r="AO1218" i="2"/>
  <c r="AP1218" i="2"/>
  <c r="AQ1218" i="2"/>
  <c r="AR1218" i="2"/>
  <c r="AS1218" i="2"/>
  <c r="AT1218" i="2"/>
  <c r="AU1218" i="2"/>
  <c r="AV1218" i="2"/>
  <c r="AW1218" i="2"/>
  <c r="AX1218" i="2"/>
  <c r="AY1218" i="2"/>
  <c r="AZ1218" i="2"/>
  <c r="BA1218" i="2"/>
  <c r="BB1218" i="2"/>
  <c r="BC1218" i="2"/>
  <c r="BD1218" i="2"/>
  <c r="BE1218" i="2"/>
  <c r="BF1218" i="2"/>
  <c r="BG1218" i="2"/>
  <c r="BH1218" i="2"/>
  <c r="BI1218" i="2"/>
  <c r="BJ1218" i="2"/>
  <c r="BK1218" i="2"/>
  <c r="BL1218" i="2"/>
  <c r="BM1218" i="2"/>
  <c r="BN1218" i="2"/>
  <c r="BO1218" i="2"/>
  <c r="BP1218" i="2"/>
  <c r="BQ1218" i="2"/>
  <c r="C1221" i="2"/>
  <c r="AN1221" i="2"/>
  <c r="AO1221" i="2"/>
  <c r="AP1221" i="2"/>
  <c r="AQ1221" i="2"/>
  <c r="AR1221" i="2"/>
  <c r="AS1221" i="2"/>
  <c r="AT1221" i="2"/>
  <c r="AU1221" i="2"/>
  <c r="AV1221" i="2"/>
  <c r="AW1221" i="2"/>
  <c r="AX1221" i="2"/>
  <c r="AY1221" i="2"/>
  <c r="AZ1221" i="2"/>
  <c r="BA1221" i="2"/>
  <c r="BB1221" i="2"/>
  <c r="BC1221" i="2"/>
  <c r="BD1221" i="2"/>
  <c r="BE1221" i="2"/>
  <c r="BF1221" i="2"/>
  <c r="BG1221" i="2"/>
  <c r="BH1221" i="2"/>
  <c r="BI1221" i="2"/>
  <c r="BJ1221" i="2"/>
  <c r="BK1221" i="2"/>
  <c r="BL1221" i="2"/>
  <c r="BM1221" i="2"/>
  <c r="BN1221" i="2"/>
  <c r="BO1221" i="2"/>
  <c r="BP1221" i="2"/>
  <c r="BQ1221" i="2"/>
  <c r="C1224" i="2"/>
  <c r="AM1224" i="2"/>
  <c r="AN1224" i="2"/>
  <c r="AO1224" i="2"/>
  <c r="AP1224" i="2"/>
  <c r="AQ1224" i="2"/>
  <c r="AR1224" i="2"/>
  <c r="AS1224" i="2"/>
  <c r="AT1224" i="2"/>
  <c r="AU1224" i="2"/>
  <c r="AV1224" i="2"/>
  <c r="AW1224" i="2"/>
  <c r="AX1224" i="2"/>
  <c r="AY1224" i="2"/>
  <c r="AZ1224" i="2"/>
  <c r="BA1224" i="2"/>
  <c r="BB1224" i="2"/>
  <c r="BC1224" i="2"/>
  <c r="BD1224" i="2"/>
  <c r="BE1224" i="2"/>
  <c r="BF1224" i="2"/>
  <c r="BG1224" i="2"/>
  <c r="BH1224" i="2"/>
  <c r="BI1224" i="2"/>
  <c r="BJ1224" i="2"/>
  <c r="BK1224" i="2"/>
  <c r="BL1224" i="2"/>
  <c r="BM1224" i="2"/>
  <c r="BN1224" i="2"/>
  <c r="BO1224" i="2"/>
  <c r="BP1224" i="2"/>
  <c r="BQ1224" i="2"/>
  <c r="C1227" i="2"/>
  <c r="AN1227" i="2"/>
  <c r="AO1227" i="2"/>
  <c r="AP1227" i="2"/>
  <c r="AQ1227" i="2"/>
  <c r="AR1227" i="2"/>
  <c r="AS1227" i="2"/>
  <c r="AT1227" i="2"/>
  <c r="AU1227" i="2"/>
  <c r="AV1227" i="2"/>
  <c r="AW1227" i="2"/>
  <c r="AX1227" i="2"/>
  <c r="AY1227" i="2"/>
  <c r="AZ1227" i="2"/>
  <c r="BA1227" i="2"/>
  <c r="BB1227" i="2"/>
  <c r="BC1227" i="2"/>
  <c r="BD1227" i="2"/>
  <c r="BE1227" i="2"/>
  <c r="BF1227" i="2"/>
  <c r="BG1227" i="2"/>
  <c r="BH1227" i="2"/>
  <c r="BI1227" i="2"/>
  <c r="BJ1227" i="2"/>
  <c r="BK1227" i="2"/>
  <c r="BL1227" i="2"/>
  <c r="BM1227" i="2"/>
  <c r="BN1227" i="2"/>
  <c r="BO1227" i="2"/>
  <c r="BP1227" i="2"/>
  <c r="BQ1227" i="2"/>
  <c r="C1230" i="2"/>
  <c r="AN1230" i="2"/>
  <c r="AO1230" i="2"/>
  <c r="AP1230" i="2"/>
  <c r="AQ1230" i="2"/>
  <c r="AR1230" i="2"/>
  <c r="AS1230" i="2"/>
  <c r="AT1230" i="2"/>
  <c r="AU1230" i="2"/>
  <c r="AV1230" i="2"/>
  <c r="AW1230" i="2"/>
  <c r="AX1230" i="2"/>
  <c r="AY1230" i="2"/>
  <c r="AZ1230" i="2"/>
  <c r="BA1230" i="2"/>
  <c r="BB1230" i="2"/>
  <c r="BC1230" i="2"/>
  <c r="BD1230" i="2"/>
  <c r="BE1230" i="2"/>
  <c r="BF1230" i="2"/>
  <c r="BG1230" i="2"/>
  <c r="BH1230" i="2"/>
  <c r="BI1230" i="2"/>
  <c r="BJ1230" i="2"/>
  <c r="BK1230" i="2"/>
  <c r="BL1230" i="2"/>
  <c r="BM1230" i="2"/>
  <c r="BN1230" i="2"/>
  <c r="BO1230" i="2"/>
  <c r="BP1230" i="2"/>
  <c r="BQ1230" i="2"/>
  <c r="C1233" i="2"/>
  <c r="AM1233" i="2"/>
  <c r="AN1233" i="2"/>
  <c r="AO1233" i="2"/>
  <c r="AP1233" i="2"/>
  <c r="AQ1233" i="2"/>
  <c r="AR1233" i="2"/>
  <c r="AS1233" i="2"/>
  <c r="AT1233" i="2"/>
  <c r="AU1233" i="2"/>
  <c r="AV1233" i="2"/>
  <c r="AW1233" i="2"/>
  <c r="AX1233" i="2"/>
  <c r="AY1233" i="2"/>
  <c r="AZ1233" i="2"/>
  <c r="BA1233" i="2"/>
  <c r="BB1233" i="2"/>
  <c r="BC1233" i="2"/>
  <c r="BD1233" i="2"/>
  <c r="BE1233" i="2"/>
  <c r="BF1233" i="2"/>
  <c r="BG1233" i="2"/>
  <c r="BH1233" i="2"/>
  <c r="BI1233" i="2"/>
  <c r="BJ1233" i="2"/>
  <c r="BK1233" i="2"/>
  <c r="BL1233" i="2"/>
  <c r="BM1233" i="2"/>
  <c r="BN1233" i="2"/>
  <c r="BO1233" i="2"/>
  <c r="BP1233" i="2"/>
  <c r="BQ1233" i="2"/>
  <c r="C1236" i="2"/>
  <c r="AM1236" i="2"/>
  <c r="AN1236" i="2"/>
  <c r="AO1236" i="2"/>
  <c r="AP1236" i="2"/>
  <c r="AQ1236" i="2"/>
  <c r="AR1236" i="2"/>
  <c r="AS1236" i="2"/>
  <c r="AT1236" i="2"/>
  <c r="AU1236" i="2"/>
  <c r="AV1236" i="2"/>
  <c r="AW1236" i="2"/>
  <c r="AX1236" i="2"/>
  <c r="AY1236" i="2"/>
  <c r="AZ1236" i="2"/>
  <c r="BA1236" i="2"/>
  <c r="BB1236" i="2"/>
  <c r="BC1236" i="2"/>
  <c r="BD1236" i="2"/>
  <c r="BE1236" i="2"/>
  <c r="BF1236" i="2"/>
  <c r="BG1236" i="2"/>
  <c r="BH1236" i="2"/>
  <c r="BI1236" i="2"/>
  <c r="BJ1236" i="2"/>
  <c r="BK1236" i="2"/>
  <c r="BL1236" i="2"/>
  <c r="BM1236" i="2"/>
  <c r="BN1236" i="2"/>
  <c r="BO1236" i="2"/>
  <c r="BP1236" i="2"/>
  <c r="BQ1236" i="2"/>
  <c r="C1239" i="2"/>
  <c r="AM1239" i="2"/>
  <c r="AN1239" i="2"/>
  <c r="AO1239" i="2"/>
  <c r="AP1239" i="2"/>
  <c r="AQ1239" i="2"/>
  <c r="AR1239" i="2"/>
  <c r="AS1239" i="2"/>
  <c r="AT1239" i="2"/>
  <c r="AU1239" i="2"/>
  <c r="AV1239" i="2"/>
  <c r="AW1239" i="2"/>
  <c r="AX1239" i="2"/>
  <c r="AY1239" i="2"/>
  <c r="AZ1239" i="2"/>
  <c r="BA1239" i="2"/>
  <c r="BB1239" i="2"/>
  <c r="BC1239" i="2"/>
  <c r="BD1239" i="2"/>
  <c r="BE1239" i="2"/>
  <c r="BF1239" i="2"/>
  <c r="BG1239" i="2"/>
  <c r="BH1239" i="2"/>
  <c r="BI1239" i="2"/>
  <c r="BJ1239" i="2"/>
  <c r="BK1239" i="2"/>
  <c r="BL1239" i="2"/>
  <c r="BM1239" i="2"/>
  <c r="BN1239" i="2"/>
  <c r="BO1239" i="2"/>
  <c r="BP1239" i="2"/>
  <c r="BQ1239" i="2"/>
  <c r="E1243" i="2"/>
  <c r="AM1243" i="2"/>
  <c r="AN1243" i="2" s="1"/>
  <c r="E1244" i="2"/>
  <c r="AM1244" i="2"/>
  <c r="C1247" i="2"/>
  <c r="AM1247" i="2"/>
  <c r="AN1247" i="2"/>
  <c r="AO1247" i="2"/>
  <c r="AP1247" i="2"/>
  <c r="AQ1247" i="2"/>
  <c r="AR1247" i="2"/>
  <c r="AS1247" i="2"/>
  <c r="AT1247" i="2"/>
  <c r="AU1247" i="2"/>
  <c r="AV1247" i="2"/>
  <c r="AW1247" i="2"/>
  <c r="AX1247" i="2"/>
  <c r="AY1247" i="2"/>
  <c r="AZ1247" i="2"/>
  <c r="BA1247" i="2"/>
  <c r="BB1247" i="2"/>
  <c r="BC1247" i="2"/>
  <c r="BD1247" i="2"/>
  <c r="BE1247" i="2"/>
  <c r="BF1247" i="2"/>
  <c r="BG1247" i="2"/>
  <c r="BH1247" i="2"/>
  <c r="BI1247" i="2"/>
  <c r="BJ1247" i="2"/>
  <c r="BK1247" i="2"/>
  <c r="BL1247" i="2"/>
  <c r="BM1247" i="2"/>
  <c r="BN1247" i="2"/>
  <c r="BO1247" i="2"/>
  <c r="BP1247" i="2"/>
  <c r="BQ1247" i="2"/>
  <c r="C1250" i="2"/>
  <c r="AN1250" i="2"/>
  <c r="AO1250" i="2"/>
  <c r="AP1250" i="2"/>
  <c r="AQ1250" i="2"/>
  <c r="AR1250" i="2"/>
  <c r="AS1250" i="2"/>
  <c r="AT1250" i="2"/>
  <c r="AU1250" i="2"/>
  <c r="AV1250" i="2"/>
  <c r="AW1250" i="2"/>
  <c r="AX1250" i="2"/>
  <c r="AY1250" i="2"/>
  <c r="AZ1250" i="2"/>
  <c r="BA1250" i="2"/>
  <c r="BB1250" i="2"/>
  <c r="BC1250" i="2"/>
  <c r="BD1250" i="2"/>
  <c r="BE1250" i="2"/>
  <c r="BF1250" i="2"/>
  <c r="BG1250" i="2"/>
  <c r="BH1250" i="2"/>
  <c r="BI1250" i="2"/>
  <c r="BJ1250" i="2"/>
  <c r="BK1250" i="2"/>
  <c r="BL1250" i="2"/>
  <c r="BM1250" i="2"/>
  <c r="BN1250" i="2"/>
  <c r="BO1250" i="2"/>
  <c r="BP1250" i="2"/>
  <c r="BQ1250" i="2"/>
  <c r="C1253" i="2"/>
  <c r="AN1253" i="2"/>
  <c r="AO1253" i="2"/>
  <c r="AP1253" i="2"/>
  <c r="AQ1253" i="2"/>
  <c r="AR1253" i="2"/>
  <c r="AS1253" i="2"/>
  <c r="AT1253" i="2"/>
  <c r="AU1253" i="2"/>
  <c r="AV1253" i="2"/>
  <c r="AW1253" i="2"/>
  <c r="AX1253" i="2"/>
  <c r="AY1253" i="2"/>
  <c r="AZ1253" i="2"/>
  <c r="BA1253" i="2"/>
  <c r="BB1253" i="2"/>
  <c r="BC1253" i="2"/>
  <c r="BD1253" i="2"/>
  <c r="BE1253" i="2"/>
  <c r="BF1253" i="2"/>
  <c r="BG1253" i="2"/>
  <c r="BH1253" i="2"/>
  <c r="BI1253" i="2"/>
  <c r="BJ1253" i="2"/>
  <c r="BK1253" i="2"/>
  <c r="BL1253" i="2"/>
  <c r="BM1253" i="2"/>
  <c r="BN1253" i="2"/>
  <c r="BO1253" i="2"/>
  <c r="BP1253" i="2"/>
  <c r="BQ1253" i="2"/>
  <c r="C1256" i="2"/>
  <c r="AM1256" i="2"/>
  <c r="AN1256" i="2"/>
  <c r="AO1256" i="2"/>
  <c r="AP1256" i="2"/>
  <c r="AQ1256" i="2"/>
  <c r="AR1256" i="2"/>
  <c r="AS1256" i="2"/>
  <c r="AT1256" i="2"/>
  <c r="AU1256" i="2"/>
  <c r="AV1256" i="2"/>
  <c r="AW1256" i="2"/>
  <c r="AX1256" i="2"/>
  <c r="AY1256" i="2"/>
  <c r="AZ1256" i="2"/>
  <c r="BA1256" i="2"/>
  <c r="BB1256" i="2"/>
  <c r="BC1256" i="2"/>
  <c r="BD1256" i="2"/>
  <c r="BE1256" i="2"/>
  <c r="BF1256" i="2"/>
  <c r="BG1256" i="2"/>
  <c r="BH1256" i="2"/>
  <c r="BI1256" i="2"/>
  <c r="BJ1256" i="2"/>
  <c r="BK1256" i="2"/>
  <c r="BL1256" i="2"/>
  <c r="BM1256" i="2"/>
  <c r="BN1256" i="2"/>
  <c r="BO1256" i="2"/>
  <c r="BP1256" i="2"/>
  <c r="BQ1256" i="2"/>
  <c r="C1259" i="2"/>
  <c r="AN1259" i="2"/>
  <c r="AO1259" i="2"/>
  <c r="AP1259" i="2"/>
  <c r="AQ1259" i="2"/>
  <c r="AR1259" i="2"/>
  <c r="AS1259" i="2"/>
  <c r="AT1259" i="2"/>
  <c r="AU1259" i="2"/>
  <c r="AV1259" i="2"/>
  <c r="AW1259" i="2"/>
  <c r="AX1259" i="2"/>
  <c r="AY1259" i="2"/>
  <c r="AZ1259" i="2"/>
  <c r="BA1259" i="2"/>
  <c r="BB1259" i="2"/>
  <c r="BC1259" i="2"/>
  <c r="BD1259" i="2"/>
  <c r="BE1259" i="2"/>
  <c r="BF1259" i="2"/>
  <c r="BG1259" i="2"/>
  <c r="BH1259" i="2"/>
  <c r="BI1259" i="2"/>
  <c r="BJ1259" i="2"/>
  <c r="BK1259" i="2"/>
  <c r="BL1259" i="2"/>
  <c r="BM1259" i="2"/>
  <c r="BN1259" i="2"/>
  <c r="BO1259" i="2"/>
  <c r="BP1259" i="2"/>
  <c r="BQ1259" i="2"/>
  <c r="C1262" i="2"/>
  <c r="AN1262" i="2"/>
  <c r="AO1262" i="2"/>
  <c r="AP1262" i="2"/>
  <c r="AQ1262" i="2"/>
  <c r="AR1262" i="2"/>
  <c r="AS1262" i="2"/>
  <c r="AT1262" i="2"/>
  <c r="AU1262" i="2"/>
  <c r="AV1262" i="2"/>
  <c r="AW1262" i="2"/>
  <c r="AX1262" i="2"/>
  <c r="AY1262" i="2"/>
  <c r="AZ1262" i="2"/>
  <c r="BA1262" i="2"/>
  <c r="BB1262" i="2"/>
  <c r="BC1262" i="2"/>
  <c r="BD1262" i="2"/>
  <c r="BE1262" i="2"/>
  <c r="BF1262" i="2"/>
  <c r="BG1262" i="2"/>
  <c r="BH1262" i="2"/>
  <c r="BI1262" i="2"/>
  <c r="BJ1262" i="2"/>
  <c r="BK1262" i="2"/>
  <c r="BL1262" i="2"/>
  <c r="BM1262" i="2"/>
  <c r="BN1262" i="2"/>
  <c r="BO1262" i="2"/>
  <c r="BP1262" i="2"/>
  <c r="BQ1262" i="2"/>
  <c r="C1265" i="2"/>
  <c r="AM1265" i="2"/>
  <c r="AN1265" i="2"/>
  <c r="AO1265" i="2"/>
  <c r="AP1265" i="2"/>
  <c r="AQ1265" i="2"/>
  <c r="AR1265" i="2"/>
  <c r="AS1265" i="2"/>
  <c r="AT1265" i="2"/>
  <c r="AU1265" i="2"/>
  <c r="AV1265" i="2"/>
  <c r="AW1265" i="2"/>
  <c r="AX1265" i="2"/>
  <c r="AY1265" i="2"/>
  <c r="AZ1265" i="2"/>
  <c r="BA1265" i="2"/>
  <c r="BB1265" i="2"/>
  <c r="BC1265" i="2"/>
  <c r="BD1265" i="2"/>
  <c r="BE1265" i="2"/>
  <c r="BF1265" i="2"/>
  <c r="BG1265" i="2"/>
  <c r="BH1265" i="2"/>
  <c r="BI1265" i="2"/>
  <c r="BJ1265" i="2"/>
  <c r="BK1265" i="2"/>
  <c r="BL1265" i="2"/>
  <c r="BM1265" i="2"/>
  <c r="BN1265" i="2"/>
  <c r="BO1265" i="2"/>
  <c r="BP1265" i="2"/>
  <c r="BQ1265" i="2"/>
  <c r="C1268" i="2"/>
  <c r="AN1268" i="2"/>
  <c r="AO1268" i="2"/>
  <c r="AP1268" i="2"/>
  <c r="AQ1268" i="2"/>
  <c r="AR1268" i="2"/>
  <c r="AS1268" i="2"/>
  <c r="AT1268" i="2"/>
  <c r="AU1268" i="2"/>
  <c r="AV1268" i="2"/>
  <c r="AW1268" i="2"/>
  <c r="AX1268" i="2"/>
  <c r="AY1268" i="2"/>
  <c r="AZ1268" i="2"/>
  <c r="BA1268" i="2"/>
  <c r="BB1268" i="2"/>
  <c r="BC1268" i="2"/>
  <c r="BD1268" i="2"/>
  <c r="BE1268" i="2"/>
  <c r="BF1268" i="2"/>
  <c r="BG1268" i="2"/>
  <c r="BH1268" i="2"/>
  <c r="BI1268" i="2"/>
  <c r="BJ1268" i="2"/>
  <c r="BK1268" i="2"/>
  <c r="BL1268" i="2"/>
  <c r="BM1268" i="2"/>
  <c r="BN1268" i="2"/>
  <c r="BO1268" i="2"/>
  <c r="BP1268" i="2"/>
  <c r="BQ1268" i="2"/>
  <c r="C1271" i="2"/>
  <c r="AN1271" i="2"/>
  <c r="AO1271" i="2"/>
  <c r="AP1271" i="2"/>
  <c r="AQ1271" i="2"/>
  <c r="AR1271" i="2"/>
  <c r="AS1271" i="2"/>
  <c r="AT1271" i="2"/>
  <c r="AU1271" i="2"/>
  <c r="AV1271" i="2"/>
  <c r="AW1271" i="2"/>
  <c r="AX1271" i="2"/>
  <c r="AY1271" i="2"/>
  <c r="AZ1271" i="2"/>
  <c r="BA1271" i="2"/>
  <c r="BB1271" i="2"/>
  <c r="BC1271" i="2"/>
  <c r="BD1271" i="2"/>
  <c r="BE1271" i="2"/>
  <c r="BF1271" i="2"/>
  <c r="BG1271" i="2"/>
  <c r="BH1271" i="2"/>
  <c r="BI1271" i="2"/>
  <c r="BJ1271" i="2"/>
  <c r="BK1271" i="2"/>
  <c r="BL1271" i="2"/>
  <c r="BM1271" i="2"/>
  <c r="BN1271" i="2"/>
  <c r="BO1271" i="2"/>
  <c r="BP1271" i="2"/>
  <c r="BQ1271" i="2"/>
  <c r="C1274" i="2"/>
  <c r="AM1274" i="2"/>
  <c r="AN1274" i="2"/>
  <c r="AO1274" i="2"/>
  <c r="AP1274" i="2"/>
  <c r="AQ1274" i="2"/>
  <c r="AR1274" i="2"/>
  <c r="AS1274" i="2"/>
  <c r="AT1274" i="2"/>
  <c r="AU1274" i="2"/>
  <c r="AV1274" i="2"/>
  <c r="AW1274" i="2"/>
  <c r="AX1274" i="2"/>
  <c r="AY1274" i="2"/>
  <c r="AZ1274" i="2"/>
  <c r="BA1274" i="2"/>
  <c r="BB1274" i="2"/>
  <c r="BC1274" i="2"/>
  <c r="BD1274" i="2"/>
  <c r="BE1274" i="2"/>
  <c r="BF1274" i="2"/>
  <c r="BG1274" i="2"/>
  <c r="BH1274" i="2"/>
  <c r="BI1274" i="2"/>
  <c r="BJ1274" i="2"/>
  <c r="BK1274" i="2"/>
  <c r="BL1274" i="2"/>
  <c r="BM1274" i="2"/>
  <c r="BN1274" i="2"/>
  <c r="BO1274" i="2"/>
  <c r="BP1274" i="2"/>
  <c r="BQ1274" i="2"/>
  <c r="C1277" i="2"/>
  <c r="AN1277" i="2"/>
  <c r="AO1277" i="2"/>
  <c r="AP1277" i="2"/>
  <c r="AQ1277" i="2"/>
  <c r="AR1277" i="2"/>
  <c r="AS1277" i="2"/>
  <c r="AT1277" i="2"/>
  <c r="AU1277" i="2"/>
  <c r="AV1277" i="2"/>
  <c r="AW1277" i="2"/>
  <c r="AX1277" i="2"/>
  <c r="AY1277" i="2"/>
  <c r="AZ1277" i="2"/>
  <c r="BA1277" i="2"/>
  <c r="BB1277" i="2"/>
  <c r="BC1277" i="2"/>
  <c r="BD1277" i="2"/>
  <c r="BE1277" i="2"/>
  <c r="BF1277" i="2"/>
  <c r="BG1277" i="2"/>
  <c r="BH1277" i="2"/>
  <c r="BI1277" i="2"/>
  <c r="BJ1277" i="2"/>
  <c r="BK1277" i="2"/>
  <c r="BL1277" i="2"/>
  <c r="BM1277" i="2"/>
  <c r="BN1277" i="2"/>
  <c r="BO1277" i="2"/>
  <c r="BP1277" i="2"/>
  <c r="BQ1277" i="2"/>
  <c r="C1280" i="2"/>
  <c r="AN1280" i="2"/>
  <c r="AO1280" i="2"/>
  <c r="AP1280" i="2"/>
  <c r="AQ1280" i="2"/>
  <c r="AR1280" i="2"/>
  <c r="AS1280" i="2"/>
  <c r="AT1280" i="2"/>
  <c r="AU1280" i="2"/>
  <c r="AV1280" i="2"/>
  <c r="AW1280" i="2"/>
  <c r="AX1280" i="2"/>
  <c r="AY1280" i="2"/>
  <c r="AZ1280" i="2"/>
  <c r="BA1280" i="2"/>
  <c r="BB1280" i="2"/>
  <c r="BC1280" i="2"/>
  <c r="BD1280" i="2"/>
  <c r="BE1280" i="2"/>
  <c r="BF1280" i="2"/>
  <c r="BG1280" i="2"/>
  <c r="BH1280" i="2"/>
  <c r="BI1280" i="2"/>
  <c r="BJ1280" i="2"/>
  <c r="BK1280" i="2"/>
  <c r="BL1280" i="2"/>
  <c r="BM1280" i="2"/>
  <c r="BN1280" i="2"/>
  <c r="BO1280" i="2"/>
  <c r="BP1280" i="2"/>
  <c r="BQ1280" i="2"/>
  <c r="C1283" i="2"/>
  <c r="AM1283" i="2"/>
  <c r="AN1283" i="2"/>
  <c r="AO1283" i="2"/>
  <c r="AP1283" i="2"/>
  <c r="AQ1283" i="2"/>
  <c r="AR1283" i="2"/>
  <c r="AS1283" i="2"/>
  <c r="AT1283" i="2"/>
  <c r="AU1283" i="2"/>
  <c r="AV1283" i="2"/>
  <c r="AW1283" i="2"/>
  <c r="AX1283" i="2"/>
  <c r="AY1283" i="2"/>
  <c r="AZ1283" i="2"/>
  <c r="BA1283" i="2"/>
  <c r="BB1283" i="2"/>
  <c r="BC1283" i="2"/>
  <c r="BD1283" i="2"/>
  <c r="BE1283" i="2"/>
  <c r="BF1283" i="2"/>
  <c r="BG1283" i="2"/>
  <c r="BH1283" i="2"/>
  <c r="BI1283" i="2"/>
  <c r="BJ1283" i="2"/>
  <c r="BK1283" i="2"/>
  <c r="BL1283" i="2"/>
  <c r="BM1283" i="2"/>
  <c r="BN1283" i="2"/>
  <c r="BO1283" i="2"/>
  <c r="BP1283" i="2"/>
  <c r="BQ1283" i="2"/>
  <c r="C1286" i="2"/>
  <c r="AM1286" i="2"/>
  <c r="AN1286" i="2"/>
  <c r="AO1286" i="2"/>
  <c r="AP1286" i="2"/>
  <c r="AQ1286" i="2"/>
  <c r="AR1286" i="2"/>
  <c r="AS1286" i="2"/>
  <c r="AT1286" i="2"/>
  <c r="AU1286" i="2"/>
  <c r="AV1286" i="2"/>
  <c r="AW1286" i="2"/>
  <c r="AX1286" i="2"/>
  <c r="AY1286" i="2"/>
  <c r="AZ1286" i="2"/>
  <c r="BA1286" i="2"/>
  <c r="BB1286" i="2"/>
  <c r="BC1286" i="2"/>
  <c r="BD1286" i="2"/>
  <c r="BE1286" i="2"/>
  <c r="BF1286" i="2"/>
  <c r="BG1286" i="2"/>
  <c r="BH1286" i="2"/>
  <c r="BI1286" i="2"/>
  <c r="BJ1286" i="2"/>
  <c r="BK1286" i="2"/>
  <c r="BL1286" i="2"/>
  <c r="BM1286" i="2"/>
  <c r="BN1286" i="2"/>
  <c r="BO1286" i="2"/>
  <c r="BP1286" i="2"/>
  <c r="BQ1286" i="2"/>
  <c r="C1289" i="2"/>
  <c r="AM1289" i="2"/>
  <c r="AN1289" i="2"/>
  <c r="AO1289" i="2"/>
  <c r="AP1289" i="2"/>
  <c r="AQ1289" i="2"/>
  <c r="AR1289" i="2"/>
  <c r="AS1289" i="2"/>
  <c r="AT1289" i="2"/>
  <c r="AU1289" i="2"/>
  <c r="AV1289" i="2"/>
  <c r="AW1289" i="2"/>
  <c r="AX1289" i="2"/>
  <c r="AY1289" i="2"/>
  <c r="AZ1289" i="2"/>
  <c r="BA1289" i="2"/>
  <c r="BB1289" i="2"/>
  <c r="BC1289" i="2"/>
  <c r="BD1289" i="2"/>
  <c r="BE1289" i="2"/>
  <c r="BF1289" i="2"/>
  <c r="BG1289" i="2"/>
  <c r="BH1289" i="2"/>
  <c r="BI1289" i="2"/>
  <c r="BJ1289" i="2"/>
  <c r="BK1289" i="2"/>
  <c r="BL1289" i="2"/>
  <c r="BM1289" i="2"/>
  <c r="BN1289" i="2"/>
  <c r="BO1289" i="2"/>
  <c r="BP1289" i="2"/>
  <c r="BQ1289" i="2"/>
  <c r="E1292" i="2"/>
  <c r="AM1292" i="2"/>
  <c r="C1295" i="2"/>
  <c r="AM1295" i="2"/>
  <c r="AN1295" i="2"/>
  <c r="AO1295" i="2"/>
  <c r="AP1295" i="2"/>
  <c r="AQ1295" i="2"/>
  <c r="AR1295" i="2"/>
  <c r="AS1295" i="2"/>
  <c r="AT1295" i="2"/>
  <c r="AU1295" i="2"/>
  <c r="AV1295" i="2"/>
  <c r="AW1295" i="2"/>
  <c r="AX1295" i="2"/>
  <c r="AY1295" i="2"/>
  <c r="AZ1295" i="2"/>
  <c r="BA1295" i="2"/>
  <c r="BB1295" i="2"/>
  <c r="BC1295" i="2"/>
  <c r="BD1295" i="2"/>
  <c r="BE1295" i="2"/>
  <c r="BF1295" i="2"/>
  <c r="BG1295" i="2"/>
  <c r="BH1295" i="2"/>
  <c r="BI1295" i="2"/>
  <c r="BJ1295" i="2"/>
  <c r="BK1295" i="2"/>
  <c r="BL1295" i="2"/>
  <c r="BM1295" i="2"/>
  <c r="BN1295" i="2"/>
  <c r="BO1295" i="2"/>
  <c r="BP1295" i="2"/>
  <c r="BQ1295" i="2"/>
  <c r="C1298" i="2"/>
  <c r="AN1298" i="2"/>
  <c r="AO1298" i="2"/>
  <c r="AP1298" i="2"/>
  <c r="AQ1298" i="2"/>
  <c r="AR1298" i="2"/>
  <c r="AS1298" i="2"/>
  <c r="AT1298" i="2"/>
  <c r="AU1298" i="2"/>
  <c r="AV1298" i="2"/>
  <c r="AW1298" i="2"/>
  <c r="AX1298" i="2"/>
  <c r="AY1298" i="2"/>
  <c r="AZ1298" i="2"/>
  <c r="BA1298" i="2"/>
  <c r="BB1298" i="2"/>
  <c r="BC1298" i="2"/>
  <c r="BD1298" i="2"/>
  <c r="BE1298" i="2"/>
  <c r="BF1298" i="2"/>
  <c r="BG1298" i="2"/>
  <c r="BH1298" i="2"/>
  <c r="BI1298" i="2"/>
  <c r="BJ1298" i="2"/>
  <c r="BK1298" i="2"/>
  <c r="BL1298" i="2"/>
  <c r="BM1298" i="2"/>
  <c r="BN1298" i="2"/>
  <c r="BO1298" i="2"/>
  <c r="BP1298" i="2"/>
  <c r="BQ1298" i="2"/>
  <c r="C1301" i="2"/>
  <c r="AN1301" i="2"/>
  <c r="AO1301" i="2"/>
  <c r="AP1301" i="2"/>
  <c r="AQ1301" i="2"/>
  <c r="AR1301" i="2"/>
  <c r="AS1301" i="2"/>
  <c r="AT1301" i="2"/>
  <c r="AU1301" i="2"/>
  <c r="AV1301" i="2"/>
  <c r="AW1301" i="2"/>
  <c r="AX1301" i="2"/>
  <c r="AY1301" i="2"/>
  <c r="AZ1301" i="2"/>
  <c r="BA1301" i="2"/>
  <c r="BB1301" i="2"/>
  <c r="BC1301" i="2"/>
  <c r="BD1301" i="2"/>
  <c r="BE1301" i="2"/>
  <c r="BF1301" i="2"/>
  <c r="BG1301" i="2"/>
  <c r="BH1301" i="2"/>
  <c r="BI1301" i="2"/>
  <c r="BJ1301" i="2"/>
  <c r="BK1301" i="2"/>
  <c r="BL1301" i="2"/>
  <c r="BM1301" i="2"/>
  <c r="BN1301" i="2"/>
  <c r="BO1301" i="2"/>
  <c r="BP1301" i="2"/>
  <c r="BQ1301" i="2"/>
  <c r="C1304" i="2"/>
  <c r="AM1304" i="2"/>
  <c r="AN1304" i="2"/>
  <c r="AO1304" i="2"/>
  <c r="AP1304" i="2"/>
  <c r="AQ1304" i="2"/>
  <c r="AR1304" i="2"/>
  <c r="AS1304" i="2"/>
  <c r="AT1304" i="2"/>
  <c r="AU1304" i="2"/>
  <c r="AV1304" i="2"/>
  <c r="AW1304" i="2"/>
  <c r="AX1304" i="2"/>
  <c r="AY1304" i="2"/>
  <c r="AZ1304" i="2"/>
  <c r="BA1304" i="2"/>
  <c r="BB1304" i="2"/>
  <c r="BC1304" i="2"/>
  <c r="BD1304" i="2"/>
  <c r="BE1304" i="2"/>
  <c r="BF1304" i="2"/>
  <c r="BG1304" i="2"/>
  <c r="BH1304" i="2"/>
  <c r="BI1304" i="2"/>
  <c r="BJ1304" i="2"/>
  <c r="BK1304" i="2"/>
  <c r="BL1304" i="2"/>
  <c r="BM1304" i="2"/>
  <c r="BN1304" i="2"/>
  <c r="BO1304" i="2"/>
  <c r="BP1304" i="2"/>
  <c r="BQ1304" i="2"/>
  <c r="C1307" i="2"/>
  <c r="AN1307" i="2"/>
  <c r="AO1307" i="2"/>
  <c r="AP1307" i="2"/>
  <c r="AQ1307" i="2"/>
  <c r="AR1307" i="2"/>
  <c r="AS1307" i="2"/>
  <c r="AT1307" i="2"/>
  <c r="AU1307" i="2"/>
  <c r="AV1307" i="2"/>
  <c r="AW1307" i="2"/>
  <c r="AX1307" i="2"/>
  <c r="AY1307" i="2"/>
  <c r="AZ1307" i="2"/>
  <c r="BA1307" i="2"/>
  <c r="BB1307" i="2"/>
  <c r="BC1307" i="2"/>
  <c r="BD1307" i="2"/>
  <c r="BE1307" i="2"/>
  <c r="BF1307" i="2"/>
  <c r="BG1307" i="2"/>
  <c r="BH1307" i="2"/>
  <c r="BI1307" i="2"/>
  <c r="BJ1307" i="2"/>
  <c r="BK1307" i="2"/>
  <c r="BL1307" i="2"/>
  <c r="BM1307" i="2"/>
  <c r="BN1307" i="2"/>
  <c r="BO1307" i="2"/>
  <c r="BP1307" i="2"/>
  <c r="BQ1307" i="2"/>
  <c r="C1310" i="2"/>
  <c r="AN1310" i="2"/>
  <c r="AO1310" i="2"/>
  <c r="AP1310" i="2"/>
  <c r="AQ1310" i="2"/>
  <c r="AR1310" i="2"/>
  <c r="AS1310" i="2"/>
  <c r="AT1310" i="2"/>
  <c r="AU1310" i="2"/>
  <c r="AV1310" i="2"/>
  <c r="AW1310" i="2"/>
  <c r="AX1310" i="2"/>
  <c r="AY1310" i="2"/>
  <c r="AZ1310" i="2"/>
  <c r="BA1310" i="2"/>
  <c r="BB1310" i="2"/>
  <c r="BC1310" i="2"/>
  <c r="BD1310" i="2"/>
  <c r="BE1310" i="2"/>
  <c r="BF1310" i="2"/>
  <c r="BG1310" i="2"/>
  <c r="BH1310" i="2"/>
  <c r="BI1310" i="2"/>
  <c r="BJ1310" i="2"/>
  <c r="BK1310" i="2"/>
  <c r="BL1310" i="2"/>
  <c r="BM1310" i="2"/>
  <c r="BN1310" i="2"/>
  <c r="BO1310" i="2"/>
  <c r="BP1310" i="2"/>
  <c r="BQ1310" i="2"/>
  <c r="C1313" i="2"/>
  <c r="AM1313" i="2"/>
  <c r="AN1313" i="2"/>
  <c r="AO1313" i="2"/>
  <c r="AP1313" i="2"/>
  <c r="AQ1313" i="2"/>
  <c r="AR1313" i="2"/>
  <c r="AS1313" i="2"/>
  <c r="AT1313" i="2"/>
  <c r="AU1313" i="2"/>
  <c r="AV1313" i="2"/>
  <c r="AW1313" i="2"/>
  <c r="AX1313" i="2"/>
  <c r="AY1313" i="2"/>
  <c r="AZ1313" i="2"/>
  <c r="BA1313" i="2"/>
  <c r="BB1313" i="2"/>
  <c r="BC1313" i="2"/>
  <c r="BD1313" i="2"/>
  <c r="BE1313" i="2"/>
  <c r="BF1313" i="2"/>
  <c r="BG1313" i="2"/>
  <c r="BH1313" i="2"/>
  <c r="BI1313" i="2"/>
  <c r="BJ1313" i="2"/>
  <c r="BK1313" i="2"/>
  <c r="BL1313" i="2"/>
  <c r="BM1313" i="2"/>
  <c r="BN1313" i="2"/>
  <c r="BO1313" i="2"/>
  <c r="BP1313" i="2"/>
  <c r="BQ1313" i="2"/>
  <c r="C1316" i="2"/>
  <c r="AN1316" i="2"/>
  <c r="AO1316" i="2"/>
  <c r="AP1316" i="2"/>
  <c r="AQ1316" i="2"/>
  <c r="AR1316" i="2"/>
  <c r="AS1316" i="2"/>
  <c r="AT1316" i="2"/>
  <c r="AU1316" i="2"/>
  <c r="AV1316" i="2"/>
  <c r="AW1316" i="2"/>
  <c r="AX1316" i="2"/>
  <c r="AY1316" i="2"/>
  <c r="AZ1316" i="2"/>
  <c r="BA1316" i="2"/>
  <c r="BB1316" i="2"/>
  <c r="BC1316" i="2"/>
  <c r="BD1316" i="2"/>
  <c r="BE1316" i="2"/>
  <c r="BF1316" i="2"/>
  <c r="BG1316" i="2"/>
  <c r="BH1316" i="2"/>
  <c r="BI1316" i="2"/>
  <c r="BJ1316" i="2"/>
  <c r="BK1316" i="2"/>
  <c r="BL1316" i="2"/>
  <c r="BM1316" i="2"/>
  <c r="BN1316" i="2"/>
  <c r="BO1316" i="2"/>
  <c r="BP1316" i="2"/>
  <c r="BQ1316" i="2"/>
  <c r="C1319" i="2"/>
  <c r="AN1319" i="2"/>
  <c r="AO1319" i="2"/>
  <c r="AP1319" i="2"/>
  <c r="AQ1319" i="2"/>
  <c r="AR1319" i="2"/>
  <c r="AS1319" i="2"/>
  <c r="AT1319" i="2"/>
  <c r="AU1319" i="2"/>
  <c r="AV1319" i="2"/>
  <c r="AW1319" i="2"/>
  <c r="AX1319" i="2"/>
  <c r="AY1319" i="2"/>
  <c r="AZ1319" i="2"/>
  <c r="BA1319" i="2"/>
  <c r="BB1319" i="2"/>
  <c r="BC1319" i="2"/>
  <c r="BD1319" i="2"/>
  <c r="BE1319" i="2"/>
  <c r="BF1319" i="2"/>
  <c r="BG1319" i="2"/>
  <c r="BH1319" i="2"/>
  <c r="BI1319" i="2"/>
  <c r="BJ1319" i="2"/>
  <c r="BK1319" i="2"/>
  <c r="BL1319" i="2"/>
  <c r="BM1319" i="2"/>
  <c r="BN1319" i="2"/>
  <c r="BO1319" i="2"/>
  <c r="BP1319" i="2"/>
  <c r="BQ1319" i="2"/>
  <c r="C1322" i="2"/>
  <c r="AM1322" i="2"/>
  <c r="AN1322" i="2"/>
  <c r="AO1322" i="2"/>
  <c r="AP1322" i="2"/>
  <c r="AQ1322" i="2"/>
  <c r="AR1322" i="2"/>
  <c r="AS1322" i="2"/>
  <c r="AT1322" i="2"/>
  <c r="AU1322" i="2"/>
  <c r="AV1322" i="2"/>
  <c r="AW1322" i="2"/>
  <c r="AX1322" i="2"/>
  <c r="AY1322" i="2"/>
  <c r="AZ1322" i="2"/>
  <c r="BA1322" i="2"/>
  <c r="BB1322" i="2"/>
  <c r="BC1322" i="2"/>
  <c r="BD1322" i="2"/>
  <c r="BE1322" i="2"/>
  <c r="BF1322" i="2"/>
  <c r="BG1322" i="2"/>
  <c r="BH1322" i="2"/>
  <c r="BI1322" i="2"/>
  <c r="BJ1322" i="2"/>
  <c r="BK1322" i="2"/>
  <c r="BL1322" i="2"/>
  <c r="BM1322" i="2"/>
  <c r="BN1322" i="2"/>
  <c r="BO1322" i="2"/>
  <c r="BP1322" i="2"/>
  <c r="BQ1322" i="2"/>
  <c r="C1325" i="2"/>
  <c r="AN1325" i="2"/>
  <c r="AO1325" i="2"/>
  <c r="AP1325" i="2"/>
  <c r="AQ1325" i="2"/>
  <c r="AR1325" i="2"/>
  <c r="AS1325" i="2"/>
  <c r="AT1325" i="2"/>
  <c r="AU1325" i="2"/>
  <c r="AV1325" i="2"/>
  <c r="AW1325" i="2"/>
  <c r="AX1325" i="2"/>
  <c r="AY1325" i="2"/>
  <c r="AZ1325" i="2"/>
  <c r="BA1325" i="2"/>
  <c r="BB1325" i="2"/>
  <c r="BC1325" i="2"/>
  <c r="BD1325" i="2"/>
  <c r="BE1325" i="2"/>
  <c r="BF1325" i="2"/>
  <c r="BG1325" i="2"/>
  <c r="BH1325" i="2"/>
  <c r="BI1325" i="2"/>
  <c r="BJ1325" i="2"/>
  <c r="BK1325" i="2"/>
  <c r="BL1325" i="2"/>
  <c r="BM1325" i="2"/>
  <c r="BN1325" i="2"/>
  <c r="BO1325" i="2"/>
  <c r="BP1325" i="2"/>
  <c r="BQ1325" i="2"/>
  <c r="C1328" i="2"/>
  <c r="AN1328" i="2"/>
  <c r="AO1328" i="2"/>
  <c r="AP1328" i="2"/>
  <c r="AQ1328" i="2"/>
  <c r="AR1328" i="2"/>
  <c r="AS1328" i="2"/>
  <c r="AT1328" i="2"/>
  <c r="AU1328" i="2"/>
  <c r="AV1328" i="2"/>
  <c r="AW1328" i="2"/>
  <c r="AX1328" i="2"/>
  <c r="AY1328" i="2"/>
  <c r="AZ1328" i="2"/>
  <c r="BA1328" i="2"/>
  <c r="BB1328" i="2"/>
  <c r="BC1328" i="2"/>
  <c r="BD1328" i="2"/>
  <c r="BE1328" i="2"/>
  <c r="BF1328" i="2"/>
  <c r="BG1328" i="2"/>
  <c r="BH1328" i="2"/>
  <c r="BI1328" i="2"/>
  <c r="BJ1328" i="2"/>
  <c r="BK1328" i="2"/>
  <c r="BL1328" i="2"/>
  <c r="BM1328" i="2"/>
  <c r="BN1328" i="2"/>
  <c r="BO1328" i="2"/>
  <c r="BP1328" i="2"/>
  <c r="BQ1328" i="2"/>
  <c r="C1331" i="2"/>
  <c r="AM1331" i="2"/>
  <c r="AN1331" i="2"/>
  <c r="AO1331" i="2"/>
  <c r="AP1331" i="2"/>
  <c r="AQ1331" i="2"/>
  <c r="AR1331" i="2"/>
  <c r="AS1331" i="2"/>
  <c r="AT1331" i="2"/>
  <c r="AU1331" i="2"/>
  <c r="AV1331" i="2"/>
  <c r="AW1331" i="2"/>
  <c r="AX1331" i="2"/>
  <c r="AY1331" i="2"/>
  <c r="AZ1331" i="2"/>
  <c r="BA1331" i="2"/>
  <c r="BB1331" i="2"/>
  <c r="BC1331" i="2"/>
  <c r="BD1331" i="2"/>
  <c r="BE1331" i="2"/>
  <c r="BF1331" i="2"/>
  <c r="BG1331" i="2"/>
  <c r="BH1331" i="2"/>
  <c r="BI1331" i="2"/>
  <c r="BJ1331" i="2"/>
  <c r="BK1331" i="2"/>
  <c r="BL1331" i="2"/>
  <c r="BM1331" i="2"/>
  <c r="BN1331" i="2"/>
  <c r="BO1331" i="2"/>
  <c r="BP1331" i="2"/>
  <c r="BQ1331" i="2"/>
  <c r="C1334" i="2"/>
  <c r="AN1334" i="2"/>
  <c r="AO1334" i="2"/>
  <c r="AP1334" i="2"/>
  <c r="AQ1334" i="2"/>
  <c r="AR1334" i="2"/>
  <c r="AS1334" i="2"/>
  <c r="AT1334" i="2"/>
  <c r="AU1334" i="2"/>
  <c r="AV1334" i="2"/>
  <c r="AW1334" i="2"/>
  <c r="AX1334" i="2"/>
  <c r="AY1334" i="2"/>
  <c r="AZ1334" i="2"/>
  <c r="BA1334" i="2"/>
  <c r="BB1334" i="2"/>
  <c r="BC1334" i="2"/>
  <c r="BD1334" i="2"/>
  <c r="BE1334" i="2"/>
  <c r="BF1334" i="2"/>
  <c r="BG1334" i="2"/>
  <c r="BH1334" i="2"/>
  <c r="BI1334" i="2"/>
  <c r="BJ1334" i="2"/>
  <c r="BK1334" i="2"/>
  <c r="BL1334" i="2"/>
  <c r="BM1334" i="2"/>
  <c r="BN1334" i="2"/>
  <c r="BO1334" i="2"/>
  <c r="BP1334" i="2"/>
  <c r="BQ1334" i="2"/>
  <c r="C1337" i="2"/>
  <c r="AN1337" i="2"/>
  <c r="AO1337" i="2"/>
  <c r="AP1337" i="2"/>
  <c r="AQ1337" i="2"/>
  <c r="AR1337" i="2"/>
  <c r="AS1337" i="2"/>
  <c r="AT1337" i="2"/>
  <c r="AU1337" i="2"/>
  <c r="AV1337" i="2"/>
  <c r="AW1337" i="2"/>
  <c r="AX1337" i="2"/>
  <c r="AY1337" i="2"/>
  <c r="AZ1337" i="2"/>
  <c r="BA1337" i="2"/>
  <c r="BB1337" i="2"/>
  <c r="BC1337" i="2"/>
  <c r="BD1337" i="2"/>
  <c r="BE1337" i="2"/>
  <c r="BF1337" i="2"/>
  <c r="BG1337" i="2"/>
  <c r="BH1337" i="2"/>
  <c r="BI1337" i="2"/>
  <c r="BJ1337" i="2"/>
  <c r="BK1337" i="2"/>
  <c r="BL1337" i="2"/>
  <c r="BM1337" i="2"/>
  <c r="BN1337" i="2"/>
  <c r="BO1337" i="2"/>
  <c r="BP1337" i="2"/>
  <c r="BQ1337" i="2"/>
  <c r="C1340" i="2"/>
  <c r="AM1340" i="2"/>
  <c r="AN1340" i="2"/>
  <c r="AO1340" i="2"/>
  <c r="AP1340" i="2"/>
  <c r="AQ1340" i="2"/>
  <c r="AR1340" i="2"/>
  <c r="AS1340" i="2"/>
  <c r="AT1340" i="2"/>
  <c r="AU1340" i="2"/>
  <c r="AV1340" i="2"/>
  <c r="AW1340" i="2"/>
  <c r="AX1340" i="2"/>
  <c r="AY1340" i="2"/>
  <c r="AZ1340" i="2"/>
  <c r="BA1340" i="2"/>
  <c r="BB1340" i="2"/>
  <c r="BC1340" i="2"/>
  <c r="BD1340" i="2"/>
  <c r="BE1340" i="2"/>
  <c r="BF1340" i="2"/>
  <c r="BG1340" i="2"/>
  <c r="BH1340" i="2"/>
  <c r="BI1340" i="2"/>
  <c r="BJ1340" i="2"/>
  <c r="BK1340" i="2"/>
  <c r="BL1340" i="2"/>
  <c r="BM1340" i="2"/>
  <c r="BN1340" i="2"/>
  <c r="BO1340" i="2"/>
  <c r="BP1340" i="2"/>
  <c r="BQ1340" i="2"/>
  <c r="C1343" i="2"/>
  <c r="AN1343" i="2"/>
  <c r="AO1343" i="2"/>
  <c r="AP1343" i="2"/>
  <c r="AQ1343" i="2"/>
  <c r="AR1343" i="2"/>
  <c r="AS1343" i="2"/>
  <c r="AT1343" i="2"/>
  <c r="AU1343" i="2"/>
  <c r="AV1343" i="2"/>
  <c r="AW1343" i="2"/>
  <c r="AX1343" i="2"/>
  <c r="AY1343" i="2"/>
  <c r="AZ1343" i="2"/>
  <c r="BA1343" i="2"/>
  <c r="BB1343" i="2"/>
  <c r="BC1343" i="2"/>
  <c r="BD1343" i="2"/>
  <c r="BE1343" i="2"/>
  <c r="BF1343" i="2"/>
  <c r="BG1343" i="2"/>
  <c r="BH1343" i="2"/>
  <c r="BI1343" i="2"/>
  <c r="BJ1343" i="2"/>
  <c r="BK1343" i="2"/>
  <c r="BL1343" i="2"/>
  <c r="BM1343" i="2"/>
  <c r="BN1343" i="2"/>
  <c r="BO1343" i="2"/>
  <c r="BP1343" i="2"/>
  <c r="BQ1343" i="2"/>
  <c r="C1346" i="2"/>
  <c r="AN1346" i="2"/>
  <c r="AO1346" i="2"/>
  <c r="AP1346" i="2"/>
  <c r="AQ1346" i="2"/>
  <c r="AR1346" i="2"/>
  <c r="AS1346" i="2"/>
  <c r="AT1346" i="2"/>
  <c r="AU1346" i="2"/>
  <c r="AV1346" i="2"/>
  <c r="AW1346" i="2"/>
  <c r="AX1346" i="2"/>
  <c r="AY1346" i="2"/>
  <c r="AZ1346" i="2"/>
  <c r="BA1346" i="2"/>
  <c r="BB1346" i="2"/>
  <c r="BC1346" i="2"/>
  <c r="BD1346" i="2"/>
  <c r="BE1346" i="2"/>
  <c r="BF1346" i="2"/>
  <c r="BG1346" i="2"/>
  <c r="BH1346" i="2"/>
  <c r="BI1346" i="2"/>
  <c r="BJ1346" i="2"/>
  <c r="BK1346" i="2"/>
  <c r="BL1346" i="2"/>
  <c r="BM1346" i="2"/>
  <c r="BN1346" i="2"/>
  <c r="BO1346" i="2"/>
  <c r="BP1346" i="2"/>
  <c r="BQ1346" i="2"/>
  <c r="C1349" i="2"/>
  <c r="AM1349" i="2"/>
  <c r="AN1349" i="2"/>
  <c r="AO1349" i="2"/>
  <c r="AP1349" i="2"/>
  <c r="AQ1349" i="2"/>
  <c r="AR1349" i="2"/>
  <c r="AS1349" i="2"/>
  <c r="AT1349" i="2"/>
  <c r="AU1349" i="2"/>
  <c r="AV1349" i="2"/>
  <c r="AW1349" i="2"/>
  <c r="AX1349" i="2"/>
  <c r="AY1349" i="2"/>
  <c r="AZ1349" i="2"/>
  <c r="BA1349" i="2"/>
  <c r="BB1349" i="2"/>
  <c r="BC1349" i="2"/>
  <c r="BD1349" i="2"/>
  <c r="BE1349" i="2"/>
  <c r="BF1349" i="2"/>
  <c r="BG1349" i="2"/>
  <c r="BH1349" i="2"/>
  <c r="BI1349" i="2"/>
  <c r="BJ1349" i="2"/>
  <c r="BK1349" i="2"/>
  <c r="BL1349" i="2"/>
  <c r="BM1349" i="2"/>
  <c r="BN1349" i="2"/>
  <c r="BO1349" i="2"/>
  <c r="BP1349" i="2"/>
  <c r="BQ1349" i="2"/>
  <c r="C1352" i="2"/>
  <c r="AM1352" i="2"/>
  <c r="AN1352" i="2"/>
  <c r="AO1352" i="2"/>
  <c r="AP1352" i="2"/>
  <c r="AQ1352" i="2"/>
  <c r="AR1352" i="2"/>
  <c r="AS1352" i="2"/>
  <c r="AT1352" i="2"/>
  <c r="AU1352" i="2"/>
  <c r="AV1352" i="2"/>
  <c r="AW1352" i="2"/>
  <c r="AX1352" i="2"/>
  <c r="AY1352" i="2"/>
  <c r="AZ1352" i="2"/>
  <c r="BA1352" i="2"/>
  <c r="BB1352" i="2"/>
  <c r="BC1352" i="2"/>
  <c r="BD1352" i="2"/>
  <c r="BE1352" i="2"/>
  <c r="BF1352" i="2"/>
  <c r="BG1352" i="2"/>
  <c r="BH1352" i="2"/>
  <c r="BI1352" i="2"/>
  <c r="BJ1352" i="2"/>
  <c r="BK1352" i="2"/>
  <c r="BL1352" i="2"/>
  <c r="BM1352" i="2"/>
  <c r="BN1352" i="2"/>
  <c r="BO1352" i="2"/>
  <c r="BP1352" i="2"/>
  <c r="BQ1352" i="2"/>
  <c r="C1355" i="2"/>
  <c r="AM1355" i="2"/>
  <c r="AN1355" i="2"/>
  <c r="AO1355" i="2"/>
  <c r="AP1355" i="2"/>
  <c r="AQ1355" i="2"/>
  <c r="AR1355" i="2"/>
  <c r="AS1355" i="2"/>
  <c r="AT1355" i="2"/>
  <c r="AU1355" i="2"/>
  <c r="AV1355" i="2"/>
  <c r="AW1355" i="2"/>
  <c r="AX1355" i="2"/>
  <c r="AY1355" i="2"/>
  <c r="AZ1355" i="2"/>
  <c r="BA1355" i="2"/>
  <c r="BB1355" i="2"/>
  <c r="BC1355" i="2"/>
  <c r="BD1355" i="2"/>
  <c r="BE1355" i="2"/>
  <c r="BF1355" i="2"/>
  <c r="BG1355" i="2"/>
  <c r="BH1355" i="2"/>
  <c r="BI1355" i="2"/>
  <c r="BJ1355" i="2"/>
  <c r="BK1355" i="2"/>
  <c r="BL1355" i="2"/>
  <c r="BM1355" i="2"/>
  <c r="BN1355" i="2"/>
  <c r="BO1355" i="2"/>
  <c r="BP1355" i="2"/>
  <c r="BQ1355" i="2"/>
  <c r="E1358" i="2"/>
  <c r="AM1358" i="2"/>
  <c r="C1361" i="2"/>
  <c r="AM1361" i="2"/>
  <c r="AN1361" i="2"/>
  <c r="AO1361" i="2"/>
  <c r="AP1361" i="2"/>
  <c r="AQ1361" i="2"/>
  <c r="AR1361" i="2"/>
  <c r="AS1361" i="2"/>
  <c r="AT1361" i="2"/>
  <c r="AU1361" i="2"/>
  <c r="AV1361" i="2"/>
  <c r="AW1361" i="2"/>
  <c r="AX1361" i="2"/>
  <c r="AY1361" i="2"/>
  <c r="AZ1361" i="2"/>
  <c r="BA1361" i="2"/>
  <c r="BB1361" i="2"/>
  <c r="BC1361" i="2"/>
  <c r="BD1361" i="2"/>
  <c r="BE1361" i="2"/>
  <c r="BF1361" i="2"/>
  <c r="BG1361" i="2"/>
  <c r="BH1361" i="2"/>
  <c r="BI1361" i="2"/>
  <c r="BJ1361" i="2"/>
  <c r="BK1361" i="2"/>
  <c r="BL1361" i="2"/>
  <c r="BM1361" i="2"/>
  <c r="BN1361" i="2"/>
  <c r="BO1361" i="2"/>
  <c r="BP1361" i="2"/>
  <c r="BQ1361" i="2"/>
  <c r="C1364" i="2"/>
  <c r="AN1364" i="2"/>
  <c r="AO1364" i="2"/>
  <c r="AP1364" i="2"/>
  <c r="AQ1364" i="2"/>
  <c r="AR1364" i="2"/>
  <c r="AS1364" i="2"/>
  <c r="AT1364" i="2"/>
  <c r="AU1364" i="2"/>
  <c r="AV1364" i="2"/>
  <c r="AW1364" i="2"/>
  <c r="AX1364" i="2"/>
  <c r="AY1364" i="2"/>
  <c r="AZ1364" i="2"/>
  <c r="BA1364" i="2"/>
  <c r="BB1364" i="2"/>
  <c r="BC1364" i="2"/>
  <c r="BD1364" i="2"/>
  <c r="BE1364" i="2"/>
  <c r="BF1364" i="2"/>
  <c r="BG1364" i="2"/>
  <c r="BH1364" i="2"/>
  <c r="BI1364" i="2"/>
  <c r="BJ1364" i="2"/>
  <c r="BK1364" i="2"/>
  <c r="BL1364" i="2"/>
  <c r="BM1364" i="2"/>
  <c r="BN1364" i="2"/>
  <c r="BO1364" i="2"/>
  <c r="BP1364" i="2"/>
  <c r="BQ1364" i="2"/>
  <c r="C1367" i="2"/>
  <c r="AN1367" i="2"/>
  <c r="AO1367" i="2"/>
  <c r="AP1367" i="2"/>
  <c r="AQ1367" i="2"/>
  <c r="AR1367" i="2"/>
  <c r="AS1367" i="2"/>
  <c r="AT1367" i="2"/>
  <c r="AU1367" i="2"/>
  <c r="AV1367" i="2"/>
  <c r="AW1367" i="2"/>
  <c r="AX1367" i="2"/>
  <c r="AY1367" i="2"/>
  <c r="AZ1367" i="2"/>
  <c r="BA1367" i="2"/>
  <c r="BB1367" i="2"/>
  <c r="BC1367" i="2"/>
  <c r="BD1367" i="2"/>
  <c r="BE1367" i="2"/>
  <c r="BF1367" i="2"/>
  <c r="BG1367" i="2"/>
  <c r="BH1367" i="2"/>
  <c r="BI1367" i="2"/>
  <c r="BJ1367" i="2"/>
  <c r="BK1367" i="2"/>
  <c r="BL1367" i="2"/>
  <c r="BM1367" i="2"/>
  <c r="BN1367" i="2"/>
  <c r="BO1367" i="2"/>
  <c r="BP1367" i="2"/>
  <c r="BQ1367" i="2"/>
  <c r="C1370" i="2"/>
  <c r="AM1370" i="2"/>
  <c r="AN1370" i="2"/>
  <c r="AO1370" i="2"/>
  <c r="AP1370" i="2"/>
  <c r="AQ1370" i="2"/>
  <c r="AR1370" i="2"/>
  <c r="AS1370" i="2"/>
  <c r="AT1370" i="2"/>
  <c r="AU1370" i="2"/>
  <c r="AV1370" i="2"/>
  <c r="AW1370" i="2"/>
  <c r="AX1370" i="2"/>
  <c r="AY1370" i="2"/>
  <c r="AZ1370" i="2"/>
  <c r="BA1370" i="2"/>
  <c r="BB1370" i="2"/>
  <c r="BC1370" i="2"/>
  <c r="BD1370" i="2"/>
  <c r="BE1370" i="2"/>
  <c r="BF1370" i="2"/>
  <c r="BG1370" i="2"/>
  <c r="BH1370" i="2"/>
  <c r="BI1370" i="2"/>
  <c r="BJ1370" i="2"/>
  <c r="BK1370" i="2"/>
  <c r="BL1370" i="2"/>
  <c r="BM1370" i="2"/>
  <c r="BN1370" i="2"/>
  <c r="BO1370" i="2"/>
  <c r="BP1370" i="2"/>
  <c r="BQ1370" i="2"/>
  <c r="C1373" i="2"/>
  <c r="AN1373" i="2"/>
  <c r="AO1373" i="2"/>
  <c r="AP1373" i="2"/>
  <c r="AQ1373" i="2"/>
  <c r="AR1373" i="2"/>
  <c r="AS1373" i="2"/>
  <c r="AT1373" i="2"/>
  <c r="AU1373" i="2"/>
  <c r="AV1373" i="2"/>
  <c r="AW1373" i="2"/>
  <c r="AX1373" i="2"/>
  <c r="AY1373" i="2"/>
  <c r="AZ1373" i="2"/>
  <c r="BA1373" i="2"/>
  <c r="BB1373" i="2"/>
  <c r="BC1373" i="2"/>
  <c r="BD1373" i="2"/>
  <c r="BE1373" i="2"/>
  <c r="BF1373" i="2"/>
  <c r="BG1373" i="2"/>
  <c r="BH1373" i="2"/>
  <c r="BI1373" i="2"/>
  <c r="BJ1373" i="2"/>
  <c r="BK1373" i="2"/>
  <c r="BL1373" i="2"/>
  <c r="BM1373" i="2"/>
  <c r="BN1373" i="2"/>
  <c r="BO1373" i="2"/>
  <c r="BP1373" i="2"/>
  <c r="BQ1373" i="2"/>
  <c r="C1376" i="2"/>
  <c r="AN1376" i="2"/>
  <c r="AO1376" i="2"/>
  <c r="AP1376" i="2"/>
  <c r="AQ1376" i="2"/>
  <c r="AR1376" i="2"/>
  <c r="AS1376" i="2"/>
  <c r="AT1376" i="2"/>
  <c r="AU1376" i="2"/>
  <c r="AV1376" i="2"/>
  <c r="AW1376" i="2"/>
  <c r="AX1376" i="2"/>
  <c r="AY1376" i="2"/>
  <c r="AZ1376" i="2"/>
  <c r="BA1376" i="2"/>
  <c r="BB1376" i="2"/>
  <c r="BC1376" i="2"/>
  <c r="BD1376" i="2"/>
  <c r="BE1376" i="2"/>
  <c r="BF1376" i="2"/>
  <c r="BG1376" i="2"/>
  <c r="BH1376" i="2"/>
  <c r="BI1376" i="2"/>
  <c r="BJ1376" i="2"/>
  <c r="BK1376" i="2"/>
  <c r="BL1376" i="2"/>
  <c r="BM1376" i="2"/>
  <c r="BN1376" i="2"/>
  <c r="BO1376" i="2"/>
  <c r="BP1376" i="2"/>
  <c r="BQ1376" i="2"/>
  <c r="E1380" i="2"/>
  <c r="AM1380" i="2"/>
  <c r="AN1380" i="2" s="1"/>
  <c r="E1381" i="2"/>
  <c r="AM1381" i="2"/>
  <c r="C1384" i="2"/>
  <c r="AM1384" i="2"/>
  <c r="AN1384" i="2"/>
  <c r="AO1384" i="2"/>
  <c r="AP1384" i="2"/>
  <c r="AQ1384" i="2"/>
  <c r="AR1384" i="2"/>
  <c r="AS1384" i="2"/>
  <c r="AT1384" i="2"/>
  <c r="AU1384" i="2"/>
  <c r="AV1384" i="2"/>
  <c r="AW1384" i="2"/>
  <c r="AX1384" i="2"/>
  <c r="AY1384" i="2"/>
  <c r="AZ1384" i="2"/>
  <c r="BA1384" i="2"/>
  <c r="BB1384" i="2"/>
  <c r="BC1384" i="2"/>
  <c r="BD1384" i="2"/>
  <c r="BE1384" i="2"/>
  <c r="BF1384" i="2"/>
  <c r="BG1384" i="2"/>
  <c r="BH1384" i="2"/>
  <c r="BI1384" i="2"/>
  <c r="BJ1384" i="2"/>
  <c r="BK1384" i="2"/>
  <c r="BL1384" i="2"/>
  <c r="BM1384" i="2"/>
  <c r="BN1384" i="2"/>
  <c r="BO1384" i="2"/>
  <c r="BP1384" i="2"/>
  <c r="BQ1384" i="2"/>
  <c r="C1387" i="2"/>
  <c r="AN1387" i="2"/>
  <c r="AO1387" i="2"/>
  <c r="AP1387" i="2"/>
  <c r="AQ1387" i="2"/>
  <c r="AR1387" i="2"/>
  <c r="AS1387" i="2"/>
  <c r="AT1387" i="2"/>
  <c r="AU1387" i="2"/>
  <c r="AV1387" i="2"/>
  <c r="AW1387" i="2"/>
  <c r="AX1387" i="2"/>
  <c r="AY1387" i="2"/>
  <c r="AZ1387" i="2"/>
  <c r="BA1387" i="2"/>
  <c r="BB1387" i="2"/>
  <c r="BC1387" i="2"/>
  <c r="BD1387" i="2"/>
  <c r="BE1387" i="2"/>
  <c r="BF1387" i="2"/>
  <c r="BG1387" i="2"/>
  <c r="BH1387" i="2"/>
  <c r="BI1387" i="2"/>
  <c r="BJ1387" i="2"/>
  <c r="BK1387" i="2"/>
  <c r="BL1387" i="2"/>
  <c r="BM1387" i="2"/>
  <c r="BN1387" i="2"/>
  <c r="BO1387" i="2"/>
  <c r="BP1387" i="2"/>
  <c r="BQ1387" i="2"/>
  <c r="C1390" i="2"/>
  <c r="AM1390" i="2"/>
  <c r="AN1390" i="2"/>
  <c r="AO1390" i="2"/>
  <c r="AP1390" i="2"/>
  <c r="AQ1390" i="2"/>
  <c r="AR1390" i="2"/>
  <c r="AS1390" i="2"/>
  <c r="AT1390" i="2"/>
  <c r="AU1390" i="2"/>
  <c r="AV1390" i="2"/>
  <c r="AW1390" i="2"/>
  <c r="AX1390" i="2"/>
  <c r="AY1390" i="2"/>
  <c r="AZ1390" i="2"/>
  <c r="BA1390" i="2"/>
  <c r="BB1390" i="2"/>
  <c r="BC1390" i="2"/>
  <c r="BD1390" i="2"/>
  <c r="BE1390" i="2"/>
  <c r="BF1390" i="2"/>
  <c r="BG1390" i="2"/>
  <c r="BH1390" i="2"/>
  <c r="BI1390" i="2"/>
  <c r="BJ1390" i="2"/>
  <c r="BK1390" i="2"/>
  <c r="BL1390" i="2"/>
  <c r="BM1390" i="2"/>
  <c r="BN1390" i="2"/>
  <c r="BO1390" i="2"/>
  <c r="BP1390" i="2"/>
  <c r="BQ1390" i="2"/>
  <c r="AM1391" i="2"/>
  <c r="AM1392" i="2"/>
  <c r="C1393" i="2"/>
  <c r="AM1393" i="2"/>
  <c r="AN1393" i="2"/>
  <c r="AO1393" i="2"/>
  <c r="AP1393" i="2"/>
  <c r="AQ1393" i="2"/>
  <c r="AR1393" i="2"/>
  <c r="AS1393" i="2"/>
  <c r="AT1393" i="2"/>
  <c r="AU1393" i="2"/>
  <c r="AV1393" i="2"/>
  <c r="AW1393" i="2"/>
  <c r="AX1393" i="2"/>
  <c r="AY1393" i="2"/>
  <c r="AZ1393" i="2"/>
  <c r="BA1393" i="2"/>
  <c r="BB1393" i="2"/>
  <c r="BC1393" i="2"/>
  <c r="BD1393" i="2"/>
  <c r="BE1393" i="2"/>
  <c r="BF1393" i="2"/>
  <c r="BG1393" i="2"/>
  <c r="BH1393" i="2"/>
  <c r="BI1393" i="2"/>
  <c r="BJ1393" i="2"/>
  <c r="BK1393" i="2"/>
  <c r="BL1393" i="2"/>
  <c r="BM1393" i="2"/>
  <c r="BN1393" i="2"/>
  <c r="BO1393" i="2"/>
  <c r="BP1393" i="2"/>
  <c r="BQ1393" i="2"/>
  <c r="C1396" i="2"/>
  <c r="AN1396" i="2"/>
  <c r="AO1396" i="2"/>
  <c r="AP1396" i="2"/>
  <c r="AQ1396" i="2"/>
  <c r="AR1396" i="2"/>
  <c r="AS1396" i="2"/>
  <c r="AT1396" i="2"/>
  <c r="AU1396" i="2"/>
  <c r="AV1396" i="2"/>
  <c r="AW1396" i="2"/>
  <c r="AX1396" i="2"/>
  <c r="AY1396" i="2"/>
  <c r="AZ1396" i="2"/>
  <c r="BA1396" i="2"/>
  <c r="BB1396" i="2"/>
  <c r="BC1396" i="2"/>
  <c r="BD1396" i="2"/>
  <c r="BE1396" i="2"/>
  <c r="BF1396" i="2"/>
  <c r="BG1396" i="2"/>
  <c r="BH1396" i="2"/>
  <c r="BI1396" i="2"/>
  <c r="BJ1396" i="2"/>
  <c r="BK1396" i="2"/>
  <c r="BL1396" i="2"/>
  <c r="BM1396" i="2"/>
  <c r="BN1396" i="2"/>
  <c r="BO1396" i="2"/>
  <c r="BP1396" i="2"/>
  <c r="BQ1396" i="2"/>
  <c r="C1399" i="2"/>
  <c r="AM1399" i="2"/>
  <c r="AN1399" i="2"/>
  <c r="AO1399" i="2"/>
  <c r="AP1399" i="2"/>
  <c r="AQ1399" i="2"/>
  <c r="AR1399" i="2"/>
  <c r="AS1399" i="2"/>
  <c r="AT1399" i="2"/>
  <c r="AU1399" i="2"/>
  <c r="AV1399" i="2"/>
  <c r="AW1399" i="2"/>
  <c r="AX1399" i="2"/>
  <c r="AY1399" i="2"/>
  <c r="AZ1399" i="2"/>
  <c r="BA1399" i="2"/>
  <c r="BB1399" i="2"/>
  <c r="BC1399" i="2"/>
  <c r="BD1399" i="2"/>
  <c r="BE1399" i="2"/>
  <c r="BF1399" i="2"/>
  <c r="BG1399" i="2"/>
  <c r="BH1399" i="2"/>
  <c r="BI1399" i="2"/>
  <c r="BJ1399" i="2"/>
  <c r="BK1399" i="2"/>
  <c r="BL1399" i="2"/>
  <c r="BM1399" i="2"/>
  <c r="BN1399" i="2"/>
  <c r="BO1399" i="2"/>
  <c r="BP1399" i="2"/>
  <c r="BQ1399" i="2"/>
  <c r="AM1400" i="2"/>
  <c r="AM1401" i="2"/>
  <c r="C1402" i="2"/>
  <c r="AM1402" i="2"/>
  <c r="AN1402" i="2"/>
  <c r="AO1402" i="2"/>
  <c r="AP1402" i="2"/>
  <c r="AQ1402" i="2"/>
  <c r="AR1402" i="2"/>
  <c r="AS1402" i="2"/>
  <c r="AT1402" i="2"/>
  <c r="AU1402" i="2"/>
  <c r="AV1402" i="2"/>
  <c r="AW1402" i="2"/>
  <c r="AX1402" i="2"/>
  <c r="AY1402" i="2"/>
  <c r="AZ1402" i="2"/>
  <c r="BA1402" i="2"/>
  <c r="BB1402" i="2"/>
  <c r="BC1402" i="2"/>
  <c r="BD1402" i="2"/>
  <c r="BE1402" i="2"/>
  <c r="BF1402" i="2"/>
  <c r="BG1402" i="2"/>
  <c r="BH1402" i="2"/>
  <c r="BI1402" i="2"/>
  <c r="BJ1402" i="2"/>
  <c r="BK1402" i="2"/>
  <c r="BL1402" i="2"/>
  <c r="BM1402" i="2"/>
  <c r="BN1402" i="2"/>
  <c r="BO1402" i="2"/>
  <c r="BP1402" i="2"/>
  <c r="BQ1402" i="2"/>
  <c r="C1405" i="2"/>
  <c r="AN1405" i="2"/>
  <c r="AO1405" i="2"/>
  <c r="AP1405" i="2"/>
  <c r="AQ1405" i="2"/>
  <c r="AR1405" i="2"/>
  <c r="AS1405" i="2"/>
  <c r="AT1405" i="2"/>
  <c r="AU1405" i="2"/>
  <c r="AV1405" i="2"/>
  <c r="AW1405" i="2"/>
  <c r="AX1405" i="2"/>
  <c r="AY1405" i="2"/>
  <c r="AZ1405" i="2"/>
  <c r="BA1405" i="2"/>
  <c r="BB1405" i="2"/>
  <c r="BC1405" i="2"/>
  <c r="BD1405" i="2"/>
  <c r="BE1405" i="2"/>
  <c r="BF1405" i="2"/>
  <c r="BG1405" i="2"/>
  <c r="BH1405" i="2"/>
  <c r="BI1405" i="2"/>
  <c r="BJ1405" i="2"/>
  <c r="BK1405" i="2"/>
  <c r="BL1405" i="2"/>
  <c r="BM1405" i="2"/>
  <c r="BN1405" i="2"/>
  <c r="BO1405" i="2"/>
  <c r="BP1405" i="2"/>
  <c r="BQ1405" i="2"/>
  <c r="C1408" i="2"/>
  <c r="AN1408" i="2"/>
  <c r="AO1408" i="2"/>
  <c r="AP1408" i="2"/>
  <c r="AQ1408" i="2"/>
  <c r="AR1408" i="2"/>
  <c r="AS1408" i="2"/>
  <c r="AT1408" i="2"/>
  <c r="AU1408" i="2"/>
  <c r="AV1408" i="2"/>
  <c r="AW1408" i="2"/>
  <c r="AX1408" i="2"/>
  <c r="AY1408" i="2"/>
  <c r="AZ1408" i="2"/>
  <c r="BA1408" i="2"/>
  <c r="BB1408" i="2"/>
  <c r="BC1408" i="2"/>
  <c r="BD1408" i="2"/>
  <c r="BE1408" i="2"/>
  <c r="BF1408" i="2"/>
  <c r="BG1408" i="2"/>
  <c r="BH1408" i="2"/>
  <c r="BI1408" i="2"/>
  <c r="BJ1408" i="2"/>
  <c r="BK1408" i="2"/>
  <c r="BL1408" i="2"/>
  <c r="BM1408" i="2"/>
  <c r="BN1408" i="2"/>
  <c r="BO1408" i="2"/>
  <c r="BP1408" i="2"/>
  <c r="BQ1408" i="2"/>
  <c r="C1411" i="2"/>
  <c r="AM1411" i="2"/>
  <c r="AN1411" i="2"/>
  <c r="AO1411" i="2"/>
  <c r="AP1411" i="2"/>
  <c r="AQ1411" i="2"/>
  <c r="AR1411" i="2"/>
  <c r="AS1411" i="2"/>
  <c r="AT1411" i="2"/>
  <c r="AU1411" i="2"/>
  <c r="AV1411" i="2"/>
  <c r="AW1411" i="2"/>
  <c r="AX1411" i="2"/>
  <c r="AY1411" i="2"/>
  <c r="AZ1411" i="2"/>
  <c r="BA1411" i="2"/>
  <c r="BB1411" i="2"/>
  <c r="BC1411" i="2"/>
  <c r="BD1411" i="2"/>
  <c r="BE1411" i="2"/>
  <c r="BF1411" i="2"/>
  <c r="BG1411" i="2"/>
  <c r="BH1411" i="2"/>
  <c r="BI1411" i="2"/>
  <c r="BJ1411" i="2"/>
  <c r="BK1411" i="2"/>
  <c r="BL1411" i="2"/>
  <c r="BM1411" i="2"/>
  <c r="BN1411" i="2"/>
  <c r="BO1411" i="2"/>
  <c r="BP1411" i="2"/>
  <c r="BQ1411" i="2"/>
  <c r="C1414" i="2"/>
  <c r="AN1414" i="2"/>
  <c r="AO1414" i="2"/>
  <c r="AP1414" i="2"/>
  <c r="AQ1414" i="2"/>
  <c r="AR1414" i="2"/>
  <c r="AS1414" i="2"/>
  <c r="AT1414" i="2"/>
  <c r="AU1414" i="2"/>
  <c r="AV1414" i="2"/>
  <c r="AW1414" i="2"/>
  <c r="AX1414" i="2"/>
  <c r="AY1414" i="2"/>
  <c r="AZ1414" i="2"/>
  <c r="BA1414" i="2"/>
  <c r="BB1414" i="2"/>
  <c r="BC1414" i="2"/>
  <c r="BD1414" i="2"/>
  <c r="BE1414" i="2"/>
  <c r="BF1414" i="2"/>
  <c r="BG1414" i="2"/>
  <c r="BH1414" i="2"/>
  <c r="BI1414" i="2"/>
  <c r="BJ1414" i="2"/>
  <c r="BK1414" i="2"/>
  <c r="BL1414" i="2"/>
  <c r="BM1414" i="2"/>
  <c r="BN1414" i="2"/>
  <c r="BO1414" i="2"/>
  <c r="BP1414" i="2"/>
  <c r="BQ1414" i="2"/>
  <c r="C1417" i="2"/>
  <c r="AN1417" i="2"/>
  <c r="AO1417" i="2"/>
  <c r="AP1417" i="2"/>
  <c r="AQ1417" i="2"/>
  <c r="AR1417" i="2"/>
  <c r="AS1417" i="2"/>
  <c r="AT1417" i="2"/>
  <c r="AU1417" i="2"/>
  <c r="AV1417" i="2"/>
  <c r="AW1417" i="2"/>
  <c r="AX1417" i="2"/>
  <c r="AY1417" i="2"/>
  <c r="AZ1417" i="2"/>
  <c r="BA1417" i="2"/>
  <c r="BB1417" i="2"/>
  <c r="BC1417" i="2"/>
  <c r="BD1417" i="2"/>
  <c r="BE1417" i="2"/>
  <c r="BF1417" i="2"/>
  <c r="BG1417" i="2"/>
  <c r="BH1417" i="2"/>
  <c r="BI1417" i="2"/>
  <c r="BJ1417" i="2"/>
  <c r="BK1417" i="2"/>
  <c r="BL1417" i="2"/>
  <c r="BM1417" i="2"/>
  <c r="BN1417" i="2"/>
  <c r="BO1417" i="2"/>
  <c r="BP1417" i="2"/>
  <c r="BQ1417" i="2"/>
  <c r="C1420" i="2"/>
  <c r="AM1420" i="2"/>
  <c r="AN1420" i="2"/>
  <c r="AO1420" i="2"/>
  <c r="AP1420" i="2"/>
  <c r="AQ1420" i="2"/>
  <c r="AR1420" i="2"/>
  <c r="AS1420" i="2"/>
  <c r="AT1420" i="2"/>
  <c r="AU1420" i="2"/>
  <c r="AV1420" i="2"/>
  <c r="AW1420" i="2"/>
  <c r="AX1420" i="2"/>
  <c r="AY1420" i="2"/>
  <c r="AZ1420" i="2"/>
  <c r="BA1420" i="2"/>
  <c r="BB1420" i="2"/>
  <c r="BC1420" i="2"/>
  <c r="BD1420" i="2"/>
  <c r="BE1420" i="2"/>
  <c r="BF1420" i="2"/>
  <c r="BG1420" i="2"/>
  <c r="BH1420" i="2"/>
  <c r="BI1420" i="2"/>
  <c r="BJ1420" i="2"/>
  <c r="BK1420" i="2"/>
  <c r="BL1420" i="2"/>
  <c r="BM1420" i="2"/>
  <c r="BN1420" i="2"/>
  <c r="BO1420" i="2"/>
  <c r="BP1420" i="2"/>
  <c r="BQ1420" i="2"/>
  <c r="C1423" i="2"/>
  <c r="AN1423" i="2"/>
  <c r="AO1423" i="2"/>
  <c r="AP1423" i="2"/>
  <c r="AQ1423" i="2"/>
  <c r="AR1423" i="2"/>
  <c r="AS1423" i="2"/>
  <c r="AT1423" i="2"/>
  <c r="AU1423" i="2"/>
  <c r="AV1423" i="2"/>
  <c r="AW1423" i="2"/>
  <c r="AX1423" i="2"/>
  <c r="AY1423" i="2"/>
  <c r="AZ1423" i="2"/>
  <c r="BA1423" i="2"/>
  <c r="BB1423" i="2"/>
  <c r="BC1423" i="2"/>
  <c r="BD1423" i="2"/>
  <c r="BE1423" i="2"/>
  <c r="BF1423" i="2"/>
  <c r="BG1423" i="2"/>
  <c r="BH1423" i="2"/>
  <c r="BI1423" i="2"/>
  <c r="BJ1423" i="2"/>
  <c r="BK1423" i="2"/>
  <c r="BL1423" i="2"/>
  <c r="BM1423" i="2"/>
  <c r="BN1423" i="2"/>
  <c r="BO1423" i="2"/>
  <c r="BP1423" i="2"/>
  <c r="BQ1423" i="2"/>
  <c r="C1426" i="2"/>
  <c r="AN1426" i="2"/>
  <c r="AO1426" i="2"/>
  <c r="AP1426" i="2"/>
  <c r="AQ1426" i="2"/>
  <c r="AR1426" i="2"/>
  <c r="AS1426" i="2"/>
  <c r="AT1426" i="2"/>
  <c r="AU1426" i="2"/>
  <c r="AV1426" i="2"/>
  <c r="AW1426" i="2"/>
  <c r="AX1426" i="2"/>
  <c r="AY1426" i="2"/>
  <c r="AZ1426" i="2"/>
  <c r="BA1426" i="2"/>
  <c r="BB1426" i="2"/>
  <c r="BC1426" i="2"/>
  <c r="BD1426" i="2"/>
  <c r="BE1426" i="2"/>
  <c r="BF1426" i="2"/>
  <c r="BG1426" i="2"/>
  <c r="BH1426" i="2"/>
  <c r="BI1426" i="2"/>
  <c r="BJ1426" i="2"/>
  <c r="BK1426" i="2"/>
  <c r="BL1426" i="2"/>
  <c r="BM1426" i="2"/>
  <c r="BN1426" i="2"/>
  <c r="BO1426" i="2"/>
  <c r="BP1426" i="2"/>
  <c r="BQ1426" i="2"/>
  <c r="C1429" i="2"/>
  <c r="AM1429" i="2"/>
  <c r="AN1429" i="2"/>
  <c r="AO1429" i="2"/>
  <c r="AP1429" i="2"/>
  <c r="AQ1429" i="2"/>
  <c r="AR1429" i="2"/>
  <c r="AS1429" i="2"/>
  <c r="AT1429" i="2"/>
  <c r="AU1429" i="2"/>
  <c r="AV1429" i="2"/>
  <c r="AW1429" i="2"/>
  <c r="AX1429" i="2"/>
  <c r="AY1429" i="2"/>
  <c r="AZ1429" i="2"/>
  <c r="BA1429" i="2"/>
  <c r="BB1429" i="2"/>
  <c r="BC1429" i="2"/>
  <c r="BD1429" i="2"/>
  <c r="BE1429" i="2"/>
  <c r="BF1429" i="2"/>
  <c r="BG1429" i="2"/>
  <c r="BH1429" i="2"/>
  <c r="BI1429" i="2"/>
  <c r="BJ1429" i="2"/>
  <c r="BK1429" i="2"/>
  <c r="BL1429" i="2"/>
  <c r="BM1429" i="2"/>
  <c r="BN1429" i="2"/>
  <c r="BO1429" i="2"/>
  <c r="BP1429" i="2"/>
  <c r="BQ1429" i="2"/>
  <c r="C1432" i="2"/>
  <c r="AN1432" i="2"/>
  <c r="AO1432" i="2"/>
  <c r="AP1432" i="2"/>
  <c r="AQ1432" i="2"/>
  <c r="AR1432" i="2"/>
  <c r="AS1432" i="2"/>
  <c r="AT1432" i="2"/>
  <c r="AU1432" i="2"/>
  <c r="AV1432" i="2"/>
  <c r="AW1432" i="2"/>
  <c r="AX1432" i="2"/>
  <c r="AY1432" i="2"/>
  <c r="AZ1432" i="2"/>
  <c r="BA1432" i="2"/>
  <c r="BB1432" i="2"/>
  <c r="BC1432" i="2"/>
  <c r="BD1432" i="2"/>
  <c r="BE1432" i="2"/>
  <c r="BF1432" i="2"/>
  <c r="BG1432" i="2"/>
  <c r="BH1432" i="2"/>
  <c r="BI1432" i="2"/>
  <c r="BJ1432" i="2"/>
  <c r="BK1432" i="2"/>
  <c r="BL1432" i="2"/>
  <c r="BM1432" i="2"/>
  <c r="BN1432" i="2"/>
  <c r="BO1432" i="2"/>
  <c r="BP1432" i="2"/>
  <c r="BQ1432" i="2"/>
  <c r="C1435" i="2"/>
  <c r="AM1435" i="2"/>
  <c r="AN1435" i="2"/>
  <c r="AO1435" i="2"/>
  <c r="AP1435" i="2"/>
  <c r="AQ1435" i="2"/>
  <c r="AR1435" i="2"/>
  <c r="AS1435" i="2"/>
  <c r="AT1435" i="2"/>
  <c r="AU1435" i="2"/>
  <c r="AV1435" i="2"/>
  <c r="AW1435" i="2"/>
  <c r="AX1435" i="2"/>
  <c r="AY1435" i="2"/>
  <c r="AZ1435" i="2"/>
  <c r="BA1435" i="2"/>
  <c r="BB1435" i="2"/>
  <c r="BC1435" i="2"/>
  <c r="BD1435" i="2"/>
  <c r="BE1435" i="2"/>
  <c r="BF1435" i="2"/>
  <c r="BG1435" i="2"/>
  <c r="BH1435" i="2"/>
  <c r="BI1435" i="2"/>
  <c r="BJ1435" i="2"/>
  <c r="BK1435" i="2"/>
  <c r="BL1435" i="2"/>
  <c r="BM1435" i="2"/>
  <c r="BN1435" i="2"/>
  <c r="BO1435" i="2"/>
  <c r="BP1435" i="2"/>
  <c r="BQ1435" i="2"/>
  <c r="AM1436" i="2"/>
  <c r="AM1437" i="2"/>
  <c r="C1438" i="2"/>
  <c r="AM1438" i="2"/>
  <c r="AN1438" i="2"/>
  <c r="AO1438" i="2"/>
  <c r="AP1438" i="2"/>
  <c r="AQ1438" i="2"/>
  <c r="AR1438" i="2"/>
  <c r="AS1438" i="2"/>
  <c r="AT1438" i="2"/>
  <c r="AU1438" i="2"/>
  <c r="AV1438" i="2"/>
  <c r="AW1438" i="2"/>
  <c r="AX1438" i="2"/>
  <c r="AY1438" i="2"/>
  <c r="AZ1438" i="2"/>
  <c r="BA1438" i="2"/>
  <c r="BB1438" i="2"/>
  <c r="BC1438" i="2"/>
  <c r="BD1438" i="2"/>
  <c r="BE1438" i="2"/>
  <c r="BF1438" i="2"/>
  <c r="BG1438" i="2"/>
  <c r="BH1438" i="2"/>
  <c r="BI1438" i="2"/>
  <c r="BJ1438" i="2"/>
  <c r="BK1438" i="2"/>
  <c r="BL1438" i="2"/>
  <c r="BM1438" i="2"/>
  <c r="BN1438" i="2"/>
  <c r="BO1438" i="2"/>
  <c r="BP1438" i="2"/>
  <c r="BQ1438" i="2"/>
  <c r="C1441" i="2"/>
  <c r="AN1441" i="2"/>
  <c r="AO1441" i="2"/>
  <c r="AP1441" i="2"/>
  <c r="AQ1441" i="2"/>
  <c r="AR1441" i="2"/>
  <c r="AS1441" i="2"/>
  <c r="AT1441" i="2"/>
  <c r="AU1441" i="2"/>
  <c r="AV1441" i="2"/>
  <c r="AW1441" i="2"/>
  <c r="AX1441" i="2"/>
  <c r="AY1441" i="2"/>
  <c r="AZ1441" i="2"/>
  <c r="BA1441" i="2"/>
  <c r="BB1441" i="2"/>
  <c r="BC1441" i="2"/>
  <c r="BD1441" i="2"/>
  <c r="BE1441" i="2"/>
  <c r="BF1441" i="2"/>
  <c r="BG1441" i="2"/>
  <c r="BH1441" i="2"/>
  <c r="BI1441" i="2"/>
  <c r="BJ1441" i="2"/>
  <c r="BK1441" i="2"/>
  <c r="BL1441" i="2"/>
  <c r="BM1441" i="2"/>
  <c r="BN1441" i="2"/>
  <c r="BO1441" i="2"/>
  <c r="BP1441" i="2"/>
  <c r="BQ1441" i="2"/>
  <c r="C1444" i="2"/>
  <c r="AM1444" i="2"/>
  <c r="AN1444" i="2"/>
  <c r="AO1444" i="2"/>
  <c r="AP1444" i="2"/>
  <c r="AQ1444" i="2"/>
  <c r="AR1444" i="2"/>
  <c r="AS1444" i="2"/>
  <c r="AT1444" i="2"/>
  <c r="AU1444" i="2"/>
  <c r="AV1444" i="2"/>
  <c r="AW1444" i="2"/>
  <c r="AX1444" i="2"/>
  <c r="AY1444" i="2"/>
  <c r="AZ1444" i="2"/>
  <c r="BA1444" i="2"/>
  <c r="BB1444" i="2"/>
  <c r="BC1444" i="2"/>
  <c r="BD1444" i="2"/>
  <c r="BE1444" i="2"/>
  <c r="BF1444" i="2"/>
  <c r="BG1444" i="2"/>
  <c r="BH1444" i="2"/>
  <c r="BI1444" i="2"/>
  <c r="BJ1444" i="2"/>
  <c r="BK1444" i="2"/>
  <c r="BL1444" i="2"/>
  <c r="BM1444" i="2"/>
  <c r="BN1444" i="2"/>
  <c r="BO1444" i="2"/>
  <c r="BP1444" i="2"/>
  <c r="BQ1444" i="2"/>
  <c r="AM1445" i="2"/>
  <c r="AM1446" i="2"/>
  <c r="C1447" i="2"/>
  <c r="C1450" i="2"/>
  <c r="C1453" i="2"/>
  <c r="E1456" i="2"/>
  <c r="AM1456" i="2"/>
  <c r="C1459" i="2"/>
  <c r="AM1459" i="2"/>
  <c r="AN1459" i="2"/>
  <c r="AO1459" i="2"/>
  <c r="AP1459" i="2"/>
  <c r="AQ1459" i="2"/>
  <c r="AR1459" i="2"/>
  <c r="AS1459" i="2"/>
  <c r="AT1459" i="2"/>
  <c r="AU1459" i="2"/>
  <c r="AV1459" i="2"/>
  <c r="AW1459" i="2"/>
  <c r="AX1459" i="2"/>
  <c r="AY1459" i="2"/>
  <c r="AZ1459" i="2"/>
  <c r="BA1459" i="2"/>
  <c r="BB1459" i="2"/>
  <c r="BC1459" i="2"/>
  <c r="BD1459" i="2"/>
  <c r="BE1459" i="2"/>
  <c r="BF1459" i="2"/>
  <c r="BG1459" i="2"/>
  <c r="BH1459" i="2"/>
  <c r="BI1459" i="2"/>
  <c r="BJ1459" i="2"/>
  <c r="BK1459" i="2"/>
  <c r="BL1459" i="2"/>
  <c r="BM1459" i="2"/>
  <c r="BN1459" i="2"/>
  <c r="BO1459" i="2"/>
  <c r="BP1459" i="2"/>
  <c r="BQ1459" i="2"/>
  <c r="C1462" i="2"/>
  <c r="AN1462" i="2"/>
  <c r="AO1462" i="2"/>
  <c r="AP1462" i="2"/>
  <c r="AQ1462" i="2"/>
  <c r="AR1462" i="2"/>
  <c r="AS1462" i="2"/>
  <c r="AT1462" i="2"/>
  <c r="AU1462" i="2"/>
  <c r="AV1462" i="2"/>
  <c r="AW1462" i="2"/>
  <c r="AX1462" i="2"/>
  <c r="AY1462" i="2"/>
  <c r="AZ1462" i="2"/>
  <c r="BA1462" i="2"/>
  <c r="BB1462" i="2"/>
  <c r="BC1462" i="2"/>
  <c r="BD1462" i="2"/>
  <c r="BE1462" i="2"/>
  <c r="BF1462" i="2"/>
  <c r="BG1462" i="2"/>
  <c r="BH1462" i="2"/>
  <c r="BI1462" i="2"/>
  <c r="BJ1462" i="2"/>
  <c r="BK1462" i="2"/>
  <c r="BL1462" i="2"/>
  <c r="BM1462" i="2"/>
  <c r="BN1462" i="2"/>
  <c r="BO1462" i="2"/>
  <c r="BP1462" i="2"/>
  <c r="BQ1462" i="2"/>
  <c r="C1465" i="2"/>
  <c r="AM1465" i="2"/>
  <c r="AN1465" i="2"/>
  <c r="AO1465" i="2"/>
  <c r="AP1465" i="2"/>
  <c r="AQ1465" i="2"/>
  <c r="AR1465" i="2"/>
  <c r="AS1465" i="2"/>
  <c r="AT1465" i="2"/>
  <c r="AU1465" i="2"/>
  <c r="AV1465" i="2"/>
  <c r="AW1465" i="2"/>
  <c r="AX1465" i="2"/>
  <c r="AY1465" i="2"/>
  <c r="AZ1465" i="2"/>
  <c r="BA1465" i="2"/>
  <c r="BB1465" i="2"/>
  <c r="BC1465" i="2"/>
  <c r="BD1465" i="2"/>
  <c r="BE1465" i="2"/>
  <c r="BF1465" i="2"/>
  <c r="BG1465" i="2"/>
  <c r="BH1465" i="2"/>
  <c r="BI1465" i="2"/>
  <c r="BJ1465" i="2"/>
  <c r="BK1465" i="2"/>
  <c r="BL1465" i="2"/>
  <c r="BM1465" i="2"/>
  <c r="BN1465" i="2"/>
  <c r="BO1465" i="2"/>
  <c r="BP1465" i="2"/>
  <c r="BQ1465" i="2"/>
  <c r="AM1466" i="2"/>
  <c r="AM1467" i="2"/>
  <c r="C1468" i="2"/>
  <c r="AM1468" i="2"/>
  <c r="AN1468" i="2"/>
  <c r="AO1468" i="2"/>
  <c r="AP1468" i="2"/>
  <c r="AQ1468" i="2"/>
  <c r="AR1468" i="2"/>
  <c r="AS1468" i="2"/>
  <c r="AT1468" i="2"/>
  <c r="AU1468" i="2"/>
  <c r="AV1468" i="2"/>
  <c r="AW1468" i="2"/>
  <c r="AX1468" i="2"/>
  <c r="AY1468" i="2"/>
  <c r="AZ1468" i="2"/>
  <c r="BA1468" i="2"/>
  <c r="BB1468" i="2"/>
  <c r="BC1468" i="2"/>
  <c r="BD1468" i="2"/>
  <c r="BE1468" i="2"/>
  <c r="BF1468" i="2"/>
  <c r="BG1468" i="2"/>
  <c r="BH1468" i="2"/>
  <c r="BI1468" i="2"/>
  <c r="BJ1468" i="2"/>
  <c r="BK1468" i="2"/>
  <c r="BL1468" i="2"/>
  <c r="BM1468" i="2"/>
  <c r="BN1468" i="2"/>
  <c r="BO1468" i="2"/>
  <c r="BP1468" i="2"/>
  <c r="BQ1468" i="2"/>
  <c r="C1471" i="2"/>
  <c r="AN1471" i="2"/>
  <c r="AO1471" i="2"/>
  <c r="AP1471" i="2"/>
  <c r="AQ1471" i="2"/>
  <c r="AR1471" i="2"/>
  <c r="AS1471" i="2"/>
  <c r="AT1471" i="2"/>
  <c r="AU1471" i="2"/>
  <c r="AV1471" i="2"/>
  <c r="AW1471" i="2"/>
  <c r="AX1471" i="2"/>
  <c r="AY1471" i="2"/>
  <c r="AZ1471" i="2"/>
  <c r="BA1471" i="2"/>
  <c r="BB1471" i="2"/>
  <c r="BC1471" i="2"/>
  <c r="BD1471" i="2"/>
  <c r="BE1471" i="2"/>
  <c r="BF1471" i="2"/>
  <c r="BG1471" i="2"/>
  <c r="BH1471" i="2"/>
  <c r="BI1471" i="2"/>
  <c r="BJ1471" i="2"/>
  <c r="BK1471" i="2"/>
  <c r="BL1471" i="2"/>
  <c r="BM1471" i="2"/>
  <c r="BN1471" i="2"/>
  <c r="BO1471" i="2"/>
  <c r="BP1471" i="2"/>
  <c r="BQ1471" i="2"/>
  <c r="C1474" i="2"/>
  <c r="AM1474" i="2"/>
  <c r="AN1474" i="2"/>
  <c r="AO1474" i="2"/>
  <c r="AP1474" i="2"/>
  <c r="AQ1474" i="2"/>
  <c r="AR1474" i="2"/>
  <c r="AS1474" i="2"/>
  <c r="AT1474" i="2"/>
  <c r="AU1474" i="2"/>
  <c r="AV1474" i="2"/>
  <c r="AW1474" i="2"/>
  <c r="AX1474" i="2"/>
  <c r="AY1474" i="2"/>
  <c r="AZ1474" i="2"/>
  <c r="BA1474" i="2"/>
  <c r="BB1474" i="2"/>
  <c r="BC1474" i="2"/>
  <c r="BD1474" i="2"/>
  <c r="BE1474" i="2"/>
  <c r="BF1474" i="2"/>
  <c r="BG1474" i="2"/>
  <c r="BH1474" i="2"/>
  <c r="BI1474" i="2"/>
  <c r="BJ1474" i="2"/>
  <c r="BK1474" i="2"/>
  <c r="BL1474" i="2"/>
  <c r="BM1474" i="2"/>
  <c r="BN1474" i="2"/>
  <c r="BO1474" i="2"/>
  <c r="BP1474" i="2"/>
  <c r="BQ1474" i="2"/>
  <c r="AM1475" i="2"/>
  <c r="AM1476" i="2"/>
  <c r="C1477" i="2"/>
  <c r="AM1477" i="2"/>
  <c r="AN1477" i="2"/>
  <c r="AO1477" i="2"/>
  <c r="AP1477" i="2"/>
  <c r="AQ1477" i="2"/>
  <c r="AR1477" i="2"/>
  <c r="AS1477" i="2"/>
  <c r="AT1477" i="2"/>
  <c r="AU1477" i="2"/>
  <c r="AV1477" i="2"/>
  <c r="AW1477" i="2"/>
  <c r="AX1477" i="2"/>
  <c r="AY1477" i="2"/>
  <c r="AZ1477" i="2"/>
  <c r="BA1477" i="2"/>
  <c r="BB1477" i="2"/>
  <c r="BC1477" i="2"/>
  <c r="BD1477" i="2"/>
  <c r="BE1477" i="2"/>
  <c r="BF1477" i="2"/>
  <c r="BG1477" i="2"/>
  <c r="BH1477" i="2"/>
  <c r="BI1477" i="2"/>
  <c r="BJ1477" i="2"/>
  <c r="BK1477" i="2"/>
  <c r="BL1477" i="2"/>
  <c r="BM1477" i="2"/>
  <c r="BN1477" i="2"/>
  <c r="BO1477" i="2"/>
  <c r="BP1477" i="2"/>
  <c r="BQ1477" i="2"/>
  <c r="C1480" i="2"/>
  <c r="AN1480" i="2"/>
  <c r="AO1480" i="2"/>
  <c r="AP1480" i="2"/>
  <c r="AQ1480" i="2"/>
  <c r="AR1480" i="2"/>
  <c r="AS1480" i="2"/>
  <c r="AT1480" i="2"/>
  <c r="AU1480" i="2"/>
  <c r="AV1480" i="2"/>
  <c r="AW1480" i="2"/>
  <c r="AX1480" i="2"/>
  <c r="AY1480" i="2"/>
  <c r="AZ1480" i="2"/>
  <c r="BA1480" i="2"/>
  <c r="BB1480" i="2"/>
  <c r="BC1480" i="2"/>
  <c r="BD1480" i="2"/>
  <c r="BE1480" i="2"/>
  <c r="BF1480" i="2"/>
  <c r="BG1480" i="2"/>
  <c r="BH1480" i="2"/>
  <c r="BI1480" i="2"/>
  <c r="BJ1480" i="2"/>
  <c r="BK1480" i="2"/>
  <c r="BL1480" i="2"/>
  <c r="BM1480" i="2"/>
  <c r="BN1480" i="2"/>
  <c r="BO1480" i="2"/>
  <c r="BP1480" i="2"/>
  <c r="BQ1480" i="2"/>
  <c r="C1483" i="2"/>
  <c r="AM1483" i="2"/>
  <c r="AN1483" i="2"/>
  <c r="AO1483" i="2"/>
  <c r="AP1483" i="2"/>
  <c r="AQ1483" i="2"/>
  <c r="AR1483" i="2"/>
  <c r="AS1483" i="2"/>
  <c r="AT1483" i="2"/>
  <c r="AU1483" i="2"/>
  <c r="AV1483" i="2"/>
  <c r="AW1483" i="2"/>
  <c r="AX1483" i="2"/>
  <c r="AY1483" i="2"/>
  <c r="AZ1483" i="2"/>
  <c r="BA1483" i="2"/>
  <c r="BB1483" i="2"/>
  <c r="BC1483" i="2"/>
  <c r="BD1483" i="2"/>
  <c r="BE1483" i="2"/>
  <c r="BF1483" i="2"/>
  <c r="BG1483" i="2"/>
  <c r="BH1483" i="2"/>
  <c r="BI1483" i="2"/>
  <c r="BJ1483" i="2"/>
  <c r="BK1483" i="2"/>
  <c r="BL1483" i="2"/>
  <c r="BM1483" i="2"/>
  <c r="BN1483" i="2"/>
  <c r="BO1483" i="2"/>
  <c r="BP1483" i="2"/>
  <c r="BQ1483" i="2"/>
  <c r="AM1484" i="2"/>
  <c r="AM1485" i="2"/>
  <c r="E1486" i="2"/>
  <c r="AM1486" i="2"/>
  <c r="C1489" i="2"/>
  <c r="AM1489" i="2"/>
  <c r="AN1489" i="2"/>
  <c r="AO1489" i="2"/>
  <c r="AP1489" i="2"/>
  <c r="AQ1489" i="2"/>
  <c r="AR1489" i="2"/>
  <c r="AS1489" i="2"/>
  <c r="AT1489" i="2"/>
  <c r="AU1489" i="2"/>
  <c r="AV1489" i="2"/>
  <c r="AW1489" i="2"/>
  <c r="AX1489" i="2"/>
  <c r="AY1489" i="2"/>
  <c r="AZ1489" i="2"/>
  <c r="BA1489" i="2"/>
  <c r="BB1489" i="2"/>
  <c r="BC1489" i="2"/>
  <c r="BD1489" i="2"/>
  <c r="BE1489" i="2"/>
  <c r="BF1489" i="2"/>
  <c r="BG1489" i="2"/>
  <c r="BH1489" i="2"/>
  <c r="BI1489" i="2"/>
  <c r="BJ1489" i="2"/>
  <c r="BK1489" i="2"/>
  <c r="BL1489" i="2"/>
  <c r="BM1489" i="2"/>
  <c r="BN1489" i="2"/>
  <c r="BO1489" i="2"/>
  <c r="BP1489" i="2"/>
  <c r="BQ1489" i="2"/>
  <c r="C1492" i="2"/>
  <c r="AN1492" i="2"/>
  <c r="AO1492" i="2"/>
  <c r="AP1492" i="2"/>
  <c r="AQ1492" i="2"/>
  <c r="AR1492" i="2"/>
  <c r="AS1492" i="2"/>
  <c r="AT1492" i="2"/>
  <c r="AU1492" i="2"/>
  <c r="AV1492" i="2"/>
  <c r="AW1492" i="2"/>
  <c r="AX1492" i="2"/>
  <c r="AY1492" i="2"/>
  <c r="AZ1492" i="2"/>
  <c r="BA1492" i="2"/>
  <c r="BB1492" i="2"/>
  <c r="BC1492" i="2"/>
  <c r="BD1492" i="2"/>
  <c r="BE1492" i="2"/>
  <c r="BF1492" i="2"/>
  <c r="BG1492" i="2"/>
  <c r="BH1492" i="2"/>
  <c r="BI1492" i="2"/>
  <c r="BJ1492" i="2"/>
  <c r="BK1492" i="2"/>
  <c r="BL1492" i="2"/>
  <c r="BM1492" i="2"/>
  <c r="BN1492" i="2"/>
  <c r="BO1492" i="2"/>
  <c r="BP1492" i="2"/>
  <c r="BQ1492" i="2"/>
  <c r="C1495" i="2"/>
  <c r="AM1495" i="2"/>
  <c r="AN1495" i="2"/>
  <c r="AO1495" i="2"/>
  <c r="AP1495" i="2"/>
  <c r="AQ1495" i="2"/>
  <c r="AR1495" i="2"/>
  <c r="AS1495" i="2"/>
  <c r="AT1495" i="2"/>
  <c r="AU1495" i="2"/>
  <c r="AV1495" i="2"/>
  <c r="AW1495" i="2"/>
  <c r="AX1495" i="2"/>
  <c r="AY1495" i="2"/>
  <c r="AZ1495" i="2"/>
  <c r="BA1495" i="2"/>
  <c r="BB1495" i="2"/>
  <c r="BC1495" i="2"/>
  <c r="BD1495" i="2"/>
  <c r="BE1495" i="2"/>
  <c r="BF1495" i="2"/>
  <c r="BG1495" i="2"/>
  <c r="BH1495" i="2"/>
  <c r="BI1495" i="2"/>
  <c r="BJ1495" i="2"/>
  <c r="BK1495" i="2"/>
  <c r="BL1495" i="2"/>
  <c r="BM1495" i="2"/>
  <c r="BN1495" i="2"/>
  <c r="BO1495" i="2"/>
  <c r="BP1495" i="2"/>
  <c r="BQ1495" i="2"/>
  <c r="AM1496" i="2"/>
  <c r="AM1497" i="2"/>
  <c r="C1498" i="2"/>
  <c r="AM1498" i="2"/>
  <c r="AN1498" i="2"/>
  <c r="AO1498" i="2"/>
  <c r="AP1498" i="2"/>
  <c r="AQ1498" i="2"/>
  <c r="AR1498" i="2"/>
  <c r="AS1498" i="2"/>
  <c r="AT1498" i="2"/>
  <c r="AU1498" i="2"/>
  <c r="AV1498" i="2"/>
  <c r="AW1498" i="2"/>
  <c r="AX1498" i="2"/>
  <c r="AY1498" i="2"/>
  <c r="AZ1498" i="2"/>
  <c r="BA1498" i="2"/>
  <c r="BB1498" i="2"/>
  <c r="BC1498" i="2"/>
  <c r="BD1498" i="2"/>
  <c r="BE1498" i="2"/>
  <c r="BF1498" i="2"/>
  <c r="BG1498" i="2"/>
  <c r="BH1498" i="2"/>
  <c r="BI1498" i="2"/>
  <c r="BJ1498" i="2"/>
  <c r="BK1498" i="2"/>
  <c r="BL1498" i="2"/>
  <c r="BM1498" i="2"/>
  <c r="BN1498" i="2"/>
  <c r="BO1498" i="2"/>
  <c r="BP1498" i="2"/>
  <c r="BQ1498" i="2"/>
  <c r="C1501" i="2"/>
  <c r="AN1501" i="2"/>
  <c r="AO1501" i="2"/>
  <c r="AP1501" i="2"/>
  <c r="AQ1501" i="2"/>
  <c r="AR1501" i="2"/>
  <c r="AS1501" i="2"/>
  <c r="AT1501" i="2"/>
  <c r="AU1501" i="2"/>
  <c r="AV1501" i="2"/>
  <c r="AW1501" i="2"/>
  <c r="AX1501" i="2"/>
  <c r="AY1501" i="2"/>
  <c r="AZ1501" i="2"/>
  <c r="BA1501" i="2"/>
  <c r="BB1501" i="2"/>
  <c r="BC1501" i="2"/>
  <c r="BD1501" i="2"/>
  <c r="BE1501" i="2"/>
  <c r="BF1501" i="2"/>
  <c r="BG1501" i="2"/>
  <c r="BH1501" i="2"/>
  <c r="BI1501" i="2"/>
  <c r="BJ1501" i="2"/>
  <c r="BK1501" i="2"/>
  <c r="BL1501" i="2"/>
  <c r="BM1501" i="2"/>
  <c r="BN1501" i="2"/>
  <c r="BO1501" i="2"/>
  <c r="BP1501" i="2"/>
  <c r="BQ1501" i="2"/>
  <c r="C1504" i="2"/>
  <c r="AM1504" i="2"/>
  <c r="AN1504" i="2"/>
  <c r="AO1504" i="2"/>
  <c r="AP1504" i="2"/>
  <c r="AQ1504" i="2"/>
  <c r="AR1504" i="2"/>
  <c r="AS1504" i="2"/>
  <c r="AT1504" i="2"/>
  <c r="AU1504" i="2"/>
  <c r="AV1504" i="2"/>
  <c r="AW1504" i="2"/>
  <c r="AX1504" i="2"/>
  <c r="AY1504" i="2"/>
  <c r="AZ1504" i="2"/>
  <c r="BA1504" i="2"/>
  <c r="BB1504" i="2"/>
  <c r="BC1504" i="2"/>
  <c r="BD1504" i="2"/>
  <c r="BE1504" i="2"/>
  <c r="BF1504" i="2"/>
  <c r="BG1504" i="2"/>
  <c r="BH1504" i="2"/>
  <c r="BI1504" i="2"/>
  <c r="BJ1504" i="2"/>
  <c r="BK1504" i="2"/>
  <c r="BL1504" i="2"/>
  <c r="BM1504" i="2"/>
  <c r="BN1504" i="2"/>
  <c r="BO1504" i="2"/>
  <c r="BP1504" i="2"/>
  <c r="BQ1504" i="2"/>
  <c r="AM1505" i="2"/>
  <c r="AM1506" i="2"/>
  <c r="C1507" i="2"/>
  <c r="AM1507" i="2"/>
  <c r="AN1507" i="2"/>
  <c r="AO1507" i="2"/>
  <c r="AP1507" i="2"/>
  <c r="AQ1507" i="2"/>
  <c r="AR1507" i="2"/>
  <c r="AS1507" i="2"/>
  <c r="AT1507" i="2"/>
  <c r="AU1507" i="2"/>
  <c r="AV1507" i="2"/>
  <c r="AW1507" i="2"/>
  <c r="AX1507" i="2"/>
  <c r="AY1507" i="2"/>
  <c r="AZ1507" i="2"/>
  <c r="BA1507" i="2"/>
  <c r="BB1507" i="2"/>
  <c r="BC1507" i="2"/>
  <c r="BD1507" i="2"/>
  <c r="BE1507" i="2"/>
  <c r="BF1507" i="2"/>
  <c r="BG1507" i="2"/>
  <c r="BH1507" i="2"/>
  <c r="BI1507" i="2"/>
  <c r="BJ1507" i="2"/>
  <c r="BK1507" i="2"/>
  <c r="BL1507" i="2"/>
  <c r="BM1507" i="2"/>
  <c r="BN1507" i="2"/>
  <c r="BO1507" i="2"/>
  <c r="BP1507" i="2"/>
  <c r="BQ1507" i="2"/>
  <c r="C1510" i="2"/>
  <c r="AM1510" i="2"/>
  <c r="AN1510" i="2"/>
  <c r="AO1510" i="2"/>
  <c r="AP1510" i="2"/>
  <c r="AQ1510" i="2"/>
  <c r="AR1510" i="2"/>
  <c r="AS1510" i="2"/>
  <c r="AT1510" i="2"/>
  <c r="AU1510" i="2"/>
  <c r="AV1510" i="2"/>
  <c r="AW1510" i="2"/>
  <c r="AX1510" i="2"/>
  <c r="AY1510" i="2"/>
  <c r="AZ1510" i="2"/>
  <c r="BA1510" i="2"/>
  <c r="BB1510" i="2"/>
  <c r="BC1510" i="2"/>
  <c r="BD1510" i="2"/>
  <c r="BE1510" i="2"/>
  <c r="BF1510" i="2"/>
  <c r="BG1510" i="2"/>
  <c r="BH1510" i="2"/>
  <c r="BI1510" i="2"/>
  <c r="BJ1510" i="2"/>
  <c r="BK1510" i="2"/>
  <c r="BL1510" i="2"/>
  <c r="BM1510" i="2"/>
  <c r="BN1510" i="2"/>
  <c r="BO1510" i="2"/>
  <c r="BP1510" i="2"/>
  <c r="BQ1510" i="2"/>
  <c r="C1513" i="2"/>
  <c r="AM1513" i="2"/>
  <c r="AN1513" i="2"/>
  <c r="AO1513" i="2"/>
  <c r="AP1513" i="2"/>
  <c r="AQ1513" i="2"/>
  <c r="AR1513" i="2"/>
  <c r="AS1513" i="2"/>
  <c r="AT1513" i="2"/>
  <c r="AU1513" i="2"/>
  <c r="AV1513" i="2"/>
  <c r="AW1513" i="2"/>
  <c r="AX1513" i="2"/>
  <c r="AY1513" i="2"/>
  <c r="AZ1513" i="2"/>
  <c r="BA1513" i="2"/>
  <c r="BB1513" i="2"/>
  <c r="BC1513" i="2"/>
  <c r="BD1513" i="2"/>
  <c r="BE1513" i="2"/>
  <c r="BF1513" i="2"/>
  <c r="BG1513" i="2"/>
  <c r="BH1513" i="2"/>
  <c r="BI1513" i="2"/>
  <c r="BJ1513" i="2"/>
  <c r="BK1513" i="2"/>
  <c r="BL1513" i="2"/>
  <c r="BM1513" i="2"/>
  <c r="BN1513" i="2"/>
  <c r="BO1513" i="2"/>
  <c r="BP1513" i="2"/>
  <c r="BQ1513" i="2"/>
  <c r="AM1514" i="2"/>
  <c r="AM1515" i="2"/>
  <c r="E1517" i="2"/>
  <c r="AM1517" i="2"/>
  <c r="AN1517" i="2" s="1"/>
  <c r="E1518" i="2"/>
  <c r="AM1518" i="2" s="1"/>
  <c r="C1521" i="2"/>
  <c r="AM1521" i="2"/>
  <c r="AN1521" i="2"/>
  <c r="AO1521" i="2"/>
  <c r="AP1521" i="2"/>
  <c r="AQ1521" i="2"/>
  <c r="AR1521" i="2"/>
  <c r="AS1521" i="2"/>
  <c r="AT1521" i="2"/>
  <c r="AU1521" i="2"/>
  <c r="AV1521" i="2"/>
  <c r="AW1521" i="2"/>
  <c r="AX1521" i="2"/>
  <c r="AY1521" i="2"/>
  <c r="AZ1521" i="2"/>
  <c r="BA1521" i="2"/>
  <c r="BB1521" i="2"/>
  <c r="BC1521" i="2"/>
  <c r="BD1521" i="2"/>
  <c r="BE1521" i="2"/>
  <c r="BF1521" i="2"/>
  <c r="BG1521" i="2"/>
  <c r="BH1521" i="2"/>
  <c r="BI1521" i="2"/>
  <c r="BJ1521" i="2"/>
  <c r="BK1521" i="2"/>
  <c r="BL1521" i="2"/>
  <c r="BM1521" i="2"/>
  <c r="BN1521" i="2"/>
  <c r="BO1521" i="2"/>
  <c r="BP1521" i="2"/>
  <c r="BQ1521" i="2"/>
  <c r="C1524" i="2"/>
  <c r="AN1524" i="2"/>
  <c r="AO1524" i="2"/>
  <c r="AP1524" i="2"/>
  <c r="AQ1524" i="2"/>
  <c r="AR1524" i="2"/>
  <c r="AS1524" i="2"/>
  <c r="AT1524" i="2"/>
  <c r="AU1524" i="2"/>
  <c r="AV1524" i="2"/>
  <c r="AW1524" i="2"/>
  <c r="AX1524" i="2"/>
  <c r="AY1524" i="2"/>
  <c r="AZ1524" i="2"/>
  <c r="BA1524" i="2"/>
  <c r="BB1524" i="2"/>
  <c r="BC1524" i="2"/>
  <c r="BD1524" i="2"/>
  <c r="BE1524" i="2"/>
  <c r="BF1524" i="2"/>
  <c r="BG1524" i="2"/>
  <c r="BH1524" i="2"/>
  <c r="BI1524" i="2"/>
  <c r="BJ1524" i="2"/>
  <c r="BK1524" i="2"/>
  <c r="BL1524" i="2"/>
  <c r="BM1524" i="2"/>
  <c r="BN1524" i="2"/>
  <c r="BO1524" i="2"/>
  <c r="BP1524" i="2"/>
  <c r="BQ1524" i="2"/>
  <c r="C1527" i="2"/>
  <c r="AM1527" i="2"/>
  <c r="AN1527" i="2"/>
  <c r="AO1527" i="2"/>
  <c r="AP1527" i="2"/>
  <c r="AQ1527" i="2"/>
  <c r="AR1527" i="2"/>
  <c r="AS1527" i="2"/>
  <c r="AT1527" i="2"/>
  <c r="AU1527" i="2"/>
  <c r="AV1527" i="2"/>
  <c r="AW1527" i="2"/>
  <c r="AX1527" i="2"/>
  <c r="AY1527" i="2"/>
  <c r="AZ1527" i="2"/>
  <c r="BA1527" i="2"/>
  <c r="BB1527" i="2"/>
  <c r="BC1527" i="2"/>
  <c r="BD1527" i="2"/>
  <c r="BE1527" i="2"/>
  <c r="BF1527" i="2"/>
  <c r="BG1527" i="2"/>
  <c r="BH1527" i="2"/>
  <c r="BI1527" i="2"/>
  <c r="BJ1527" i="2"/>
  <c r="BK1527" i="2"/>
  <c r="BL1527" i="2"/>
  <c r="BM1527" i="2"/>
  <c r="BN1527" i="2"/>
  <c r="BO1527" i="2"/>
  <c r="BP1527" i="2"/>
  <c r="BQ1527" i="2"/>
  <c r="AM1528" i="2"/>
  <c r="AM1529" i="2"/>
  <c r="C1530" i="2"/>
  <c r="AM1530" i="2"/>
  <c r="AN1530" i="2"/>
  <c r="AO1530" i="2"/>
  <c r="AP1530" i="2"/>
  <c r="AQ1530" i="2"/>
  <c r="AR1530" i="2"/>
  <c r="AS1530" i="2"/>
  <c r="AT1530" i="2"/>
  <c r="AU1530" i="2"/>
  <c r="AV1530" i="2"/>
  <c r="AW1530" i="2"/>
  <c r="AX1530" i="2"/>
  <c r="AY1530" i="2"/>
  <c r="AZ1530" i="2"/>
  <c r="BA1530" i="2"/>
  <c r="BB1530" i="2"/>
  <c r="BC1530" i="2"/>
  <c r="BD1530" i="2"/>
  <c r="BE1530" i="2"/>
  <c r="BF1530" i="2"/>
  <c r="BG1530" i="2"/>
  <c r="BH1530" i="2"/>
  <c r="BI1530" i="2"/>
  <c r="BJ1530" i="2"/>
  <c r="BK1530" i="2"/>
  <c r="BL1530" i="2"/>
  <c r="BM1530" i="2"/>
  <c r="BN1530" i="2"/>
  <c r="BO1530" i="2"/>
  <c r="BP1530" i="2"/>
  <c r="BQ1530" i="2"/>
  <c r="C1533" i="2"/>
  <c r="AN1533" i="2"/>
  <c r="AO1533" i="2"/>
  <c r="AP1533" i="2"/>
  <c r="AQ1533" i="2"/>
  <c r="AR1533" i="2"/>
  <c r="AS1533" i="2"/>
  <c r="AT1533" i="2"/>
  <c r="AU1533" i="2"/>
  <c r="AV1533" i="2"/>
  <c r="AW1533" i="2"/>
  <c r="AX1533" i="2"/>
  <c r="AY1533" i="2"/>
  <c r="AZ1533" i="2"/>
  <c r="BA1533" i="2"/>
  <c r="BB1533" i="2"/>
  <c r="BC1533" i="2"/>
  <c r="BD1533" i="2"/>
  <c r="BE1533" i="2"/>
  <c r="BF1533" i="2"/>
  <c r="BG1533" i="2"/>
  <c r="BH1533" i="2"/>
  <c r="BI1533" i="2"/>
  <c r="BJ1533" i="2"/>
  <c r="BK1533" i="2"/>
  <c r="BL1533" i="2"/>
  <c r="BM1533" i="2"/>
  <c r="BN1533" i="2"/>
  <c r="BO1533" i="2"/>
  <c r="BP1533" i="2"/>
  <c r="BQ1533" i="2"/>
  <c r="C1536" i="2"/>
  <c r="AM1536" i="2"/>
  <c r="AN1536" i="2"/>
  <c r="AO1536" i="2"/>
  <c r="AP1536" i="2"/>
  <c r="AQ1536" i="2"/>
  <c r="AR1536" i="2"/>
  <c r="AS1536" i="2"/>
  <c r="AT1536" i="2"/>
  <c r="AU1536" i="2"/>
  <c r="AV1536" i="2"/>
  <c r="AW1536" i="2"/>
  <c r="AX1536" i="2"/>
  <c r="AY1536" i="2"/>
  <c r="AZ1536" i="2"/>
  <c r="BA1536" i="2"/>
  <c r="BB1536" i="2"/>
  <c r="BC1536" i="2"/>
  <c r="BD1536" i="2"/>
  <c r="BE1536" i="2"/>
  <c r="BF1536" i="2"/>
  <c r="BG1536" i="2"/>
  <c r="BH1536" i="2"/>
  <c r="BI1536" i="2"/>
  <c r="BJ1536" i="2"/>
  <c r="BK1536" i="2"/>
  <c r="BL1536" i="2"/>
  <c r="BM1536" i="2"/>
  <c r="BN1536" i="2"/>
  <c r="BO1536" i="2"/>
  <c r="BP1536" i="2"/>
  <c r="BQ1536" i="2"/>
  <c r="AM1537" i="2"/>
  <c r="AM1538" i="2"/>
  <c r="C1539" i="2"/>
  <c r="AM1539" i="2"/>
  <c r="AN1539" i="2"/>
  <c r="AO1539" i="2"/>
  <c r="AP1539" i="2"/>
  <c r="AQ1539" i="2"/>
  <c r="AR1539" i="2"/>
  <c r="AS1539" i="2"/>
  <c r="AT1539" i="2"/>
  <c r="AU1539" i="2"/>
  <c r="AV1539" i="2"/>
  <c r="AW1539" i="2"/>
  <c r="AX1539" i="2"/>
  <c r="AY1539" i="2"/>
  <c r="AZ1539" i="2"/>
  <c r="BA1539" i="2"/>
  <c r="BB1539" i="2"/>
  <c r="BC1539" i="2"/>
  <c r="BD1539" i="2"/>
  <c r="BE1539" i="2"/>
  <c r="BF1539" i="2"/>
  <c r="BG1539" i="2"/>
  <c r="BH1539" i="2"/>
  <c r="BI1539" i="2"/>
  <c r="BJ1539" i="2"/>
  <c r="BK1539" i="2"/>
  <c r="BL1539" i="2"/>
  <c r="BM1539" i="2"/>
  <c r="BN1539" i="2"/>
  <c r="BO1539" i="2"/>
  <c r="BP1539" i="2"/>
  <c r="BQ1539" i="2"/>
  <c r="C1542" i="2"/>
  <c r="AN1542" i="2"/>
  <c r="AO1542" i="2"/>
  <c r="AP1542" i="2"/>
  <c r="AQ1542" i="2"/>
  <c r="AR1542" i="2"/>
  <c r="AS1542" i="2"/>
  <c r="AT1542" i="2"/>
  <c r="AU1542" i="2"/>
  <c r="AV1542" i="2"/>
  <c r="AW1542" i="2"/>
  <c r="AX1542" i="2"/>
  <c r="AY1542" i="2"/>
  <c r="AZ1542" i="2"/>
  <c r="BA1542" i="2"/>
  <c r="BB1542" i="2"/>
  <c r="BC1542" i="2"/>
  <c r="BD1542" i="2"/>
  <c r="BE1542" i="2"/>
  <c r="BF1542" i="2"/>
  <c r="BG1542" i="2"/>
  <c r="BH1542" i="2"/>
  <c r="BI1542" i="2"/>
  <c r="BJ1542" i="2"/>
  <c r="BK1542" i="2"/>
  <c r="BL1542" i="2"/>
  <c r="BM1542" i="2"/>
  <c r="BN1542" i="2"/>
  <c r="BO1542" i="2"/>
  <c r="BP1542" i="2"/>
  <c r="BQ1542" i="2"/>
  <c r="C1545" i="2"/>
  <c r="AM1545" i="2"/>
  <c r="AN1545" i="2"/>
  <c r="AO1545" i="2"/>
  <c r="AP1545" i="2"/>
  <c r="AQ1545" i="2"/>
  <c r="AR1545" i="2"/>
  <c r="AS1545" i="2"/>
  <c r="AT1545" i="2"/>
  <c r="AU1545" i="2"/>
  <c r="AV1545" i="2"/>
  <c r="AW1545" i="2"/>
  <c r="AX1545" i="2"/>
  <c r="AY1545" i="2"/>
  <c r="AZ1545" i="2"/>
  <c r="BA1545" i="2"/>
  <c r="BB1545" i="2"/>
  <c r="BC1545" i="2"/>
  <c r="BD1545" i="2"/>
  <c r="BE1545" i="2"/>
  <c r="BF1545" i="2"/>
  <c r="BG1545" i="2"/>
  <c r="BH1545" i="2"/>
  <c r="BI1545" i="2"/>
  <c r="BJ1545" i="2"/>
  <c r="BK1545" i="2"/>
  <c r="BL1545" i="2"/>
  <c r="BM1545" i="2"/>
  <c r="BN1545" i="2"/>
  <c r="BO1545" i="2"/>
  <c r="BP1545" i="2"/>
  <c r="BQ1545" i="2"/>
  <c r="AM1546" i="2"/>
  <c r="AM1547" i="2"/>
  <c r="C1548" i="2"/>
  <c r="AM1548" i="2"/>
  <c r="C1551" i="2"/>
  <c r="AM1551" i="2"/>
  <c r="C1554" i="2"/>
  <c r="AM1554" i="2"/>
  <c r="E1557" i="2"/>
  <c r="AM1557" i="2"/>
  <c r="C1560" i="2"/>
  <c r="AM1560" i="2"/>
  <c r="AN1560" i="2"/>
  <c r="AN1557" i="2" s="1"/>
  <c r="E57" i="3" s="1"/>
  <c r="AO1560" i="2"/>
  <c r="AP1560" i="2"/>
  <c r="AP1557" i="2" s="1"/>
  <c r="G57" i="3" s="1"/>
  <c r="AQ1560" i="2"/>
  <c r="AR1560" i="2"/>
  <c r="AR1557" i="2" s="1"/>
  <c r="I57" i="3" s="1"/>
  <c r="AS1560" i="2"/>
  <c r="AT1560" i="2"/>
  <c r="AT1557" i="2" s="1"/>
  <c r="K57" i="3" s="1"/>
  <c r="AU1560" i="2"/>
  <c r="AV1560" i="2"/>
  <c r="AV1557" i="2" s="1"/>
  <c r="M57" i="3" s="1"/>
  <c r="AW1560" i="2"/>
  <c r="AX1560" i="2"/>
  <c r="AX1557" i="2" s="1"/>
  <c r="O57" i="3" s="1"/>
  <c r="AY1560" i="2"/>
  <c r="AZ1560" i="2"/>
  <c r="AZ1557" i="2" s="1"/>
  <c r="Q57" i="3" s="1"/>
  <c r="BA1560" i="2"/>
  <c r="BB1560" i="2"/>
  <c r="BB1557" i="2" s="1"/>
  <c r="S57" i="3" s="1"/>
  <c r="BC1560" i="2"/>
  <c r="BD1560" i="2"/>
  <c r="BD1557" i="2" s="1"/>
  <c r="U57" i="3" s="1"/>
  <c r="BE1560" i="2"/>
  <c r="BF1560" i="2"/>
  <c r="BF1557" i="2" s="1"/>
  <c r="W57" i="3" s="1"/>
  <c r="BG1560" i="2"/>
  <c r="BH1560" i="2"/>
  <c r="BH1557" i="2" s="1"/>
  <c r="Y57" i="3" s="1"/>
  <c r="BI1560" i="2"/>
  <c r="BJ1560" i="2"/>
  <c r="BJ1557" i="2" s="1"/>
  <c r="AA57" i="3" s="1"/>
  <c r="BK1560" i="2"/>
  <c r="BL1560" i="2"/>
  <c r="BL1557" i="2" s="1"/>
  <c r="AC57" i="3" s="1"/>
  <c r="BM1560" i="2"/>
  <c r="BN1560" i="2"/>
  <c r="BN1557" i="2" s="1"/>
  <c r="AE57" i="3" s="1"/>
  <c r="BO1560" i="2"/>
  <c r="BP1560" i="2"/>
  <c r="BP1557" i="2" s="1"/>
  <c r="AG57" i="3" s="1"/>
  <c r="BQ1560" i="2"/>
  <c r="C1563" i="2"/>
  <c r="AN1563" i="2"/>
  <c r="AO1563" i="2"/>
  <c r="AP1563" i="2"/>
  <c r="AQ1563" i="2"/>
  <c r="AR1563" i="2"/>
  <c r="AS1563" i="2"/>
  <c r="AT1563" i="2"/>
  <c r="AU1563" i="2"/>
  <c r="AV1563" i="2"/>
  <c r="AW1563" i="2"/>
  <c r="AX1563" i="2"/>
  <c r="AY1563" i="2"/>
  <c r="AZ1563" i="2"/>
  <c r="BA1563" i="2"/>
  <c r="BB1563" i="2"/>
  <c r="BC1563" i="2"/>
  <c r="BD1563" i="2"/>
  <c r="BE1563" i="2"/>
  <c r="BF1563" i="2"/>
  <c r="BG1563" i="2"/>
  <c r="BH1563" i="2"/>
  <c r="BI1563" i="2"/>
  <c r="BJ1563" i="2"/>
  <c r="BK1563" i="2"/>
  <c r="BL1563" i="2"/>
  <c r="BM1563" i="2"/>
  <c r="BN1563" i="2"/>
  <c r="BO1563" i="2"/>
  <c r="BP1563" i="2"/>
  <c r="BQ1563" i="2"/>
  <c r="C1566" i="2"/>
  <c r="AM1566" i="2"/>
  <c r="AN1566" i="2"/>
  <c r="AO1566" i="2"/>
  <c r="AP1566" i="2"/>
  <c r="AQ1566" i="2"/>
  <c r="AR1566" i="2"/>
  <c r="AS1566" i="2"/>
  <c r="AT1566" i="2"/>
  <c r="AU1566" i="2"/>
  <c r="AV1566" i="2"/>
  <c r="AW1566" i="2"/>
  <c r="AX1566" i="2"/>
  <c r="AY1566" i="2"/>
  <c r="AZ1566" i="2"/>
  <c r="BA1566" i="2"/>
  <c r="BB1566" i="2"/>
  <c r="BC1566" i="2"/>
  <c r="BD1566" i="2"/>
  <c r="BE1566" i="2"/>
  <c r="BF1566" i="2"/>
  <c r="BG1566" i="2"/>
  <c r="BH1566" i="2"/>
  <c r="BI1566" i="2"/>
  <c r="BJ1566" i="2"/>
  <c r="BK1566" i="2"/>
  <c r="BL1566" i="2"/>
  <c r="BM1566" i="2"/>
  <c r="BN1566" i="2"/>
  <c r="BO1566" i="2"/>
  <c r="BP1566" i="2"/>
  <c r="BQ1566" i="2"/>
  <c r="AM1567" i="2"/>
  <c r="AM1568" i="2"/>
  <c r="C1569" i="2"/>
  <c r="AM1569" i="2"/>
  <c r="AN1569" i="2"/>
  <c r="AO1569" i="2"/>
  <c r="AP1569" i="2"/>
  <c r="AQ1569" i="2"/>
  <c r="AR1569" i="2"/>
  <c r="AS1569" i="2"/>
  <c r="AT1569" i="2"/>
  <c r="AU1569" i="2"/>
  <c r="AV1569" i="2"/>
  <c r="AW1569" i="2"/>
  <c r="AX1569" i="2"/>
  <c r="AY1569" i="2"/>
  <c r="AZ1569" i="2"/>
  <c r="BA1569" i="2"/>
  <c r="BB1569" i="2"/>
  <c r="BC1569" i="2"/>
  <c r="BD1569" i="2"/>
  <c r="BE1569" i="2"/>
  <c r="BF1569" i="2"/>
  <c r="BG1569" i="2"/>
  <c r="BH1569" i="2"/>
  <c r="BI1569" i="2"/>
  <c r="BJ1569" i="2"/>
  <c r="BK1569" i="2"/>
  <c r="BL1569" i="2"/>
  <c r="BM1569" i="2"/>
  <c r="BN1569" i="2"/>
  <c r="BO1569" i="2"/>
  <c r="BP1569" i="2"/>
  <c r="BQ1569" i="2"/>
  <c r="C1572" i="2"/>
  <c r="AN1572" i="2"/>
  <c r="AO1572" i="2"/>
  <c r="AP1572" i="2"/>
  <c r="AQ1572" i="2"/>
  <c r="AR1572" i="2"/>
  <c r="AS1572" i="2"/>
  <c r="AT1572" i="2"/>
  <c r="AU1572" i="2"/>
  <c r="AV1572" i="2"/>
  <c r="AW1572" i="2"/>
  <c r="AX1572" i="2"/>
  <c r="AY1572" i="2"/>
  <c r="AZ1572" i="2"/>
  <c r="BA1572" i="2"/>
  <c r="BB1572" i="2"/>
  <c r="BC1572" i="2"/>
  <c r="BD1572" i="2"/>
  <c r="BE1572" i="2"/>
  <c r="BF1572" i="2"/>
  <c r="BG1572" i="2"/>
  <c r="BH1572" i="2"/>
  <c r="BI1572" i="2"/>
  <c r="BJ1572" i="2"/>
  <c r="BK1572" i="2"/>
  <c r="BL1572" i="2"/>
  <c r="BM1572" i="2"/>
  <c r="BN1572" i="2"/>
  <c r="BO1572" i="2"/>
  <c r="BP1572" i="2"/>
  <c r="BQ1572" i="2"/>
  <c r="C1575" i="2"/>
  <c r="AM1575" i="2"/>
  <c r="AN1575" i="2"/>
  <c r="AO1575" i="2"/>
  <c r="AP1575" i="2"/>
  <c r="AQ1575" i="2"/>
  <c r="AR1575" i="2"/>
  <c r="AS1575" i="2"/>
  <c r="AT1575" i="2"/>
  <c r="AU1575" i="2"/>
  <c r="AV1575" i="2"/>
  <c r="AW1575" i="2"/>
  <c r="AX1575" i="2"/>
  <c r="AY1575" i="2"/>
  <c r="AZ1575" i="2"/>
  <c r="BA1575" i="2"/>
  <c r="BB1575" i="2"/>
  <c r="BC1575" i="2"/>
  <c r="BD1575" i="2"/>
  <c r="BE1575" i="2"/>
  <c r="BF1575" i="2"/>
  <c r="BG1575" i="2"/>
  <c r="BH1575" i="2"/>
  <c r="BI1575" i="2"/>
  <c r="BJ1575" i="2"/>
  <c r="BK1575" i="2"/>
  <c r="BL1575" i="2"/>
  <c r="BM1575" i="2"/>
  <c r="BN1575" i="2"/>
  <c r="BO1575" i="2"/>
  <c r="BP1575" i="2"/>
  <c r="BQ1575" i="2"/>
  <c r="AM1576" i="2"/>
  <c r="AM1577" i="2"/>
  <c r="E1578" i="2"/>
  <c r="AM1578" i="2"/>
  <c r="C1581" i="2"/>
  <c r="AM1581" i="2"/>
  <c r="AN1581" i="2"/>
  <c r="AO1581" i="2"/>
  <c r="AP1581" i="2"/>
  <c r="AQ1581" i="2"/>
  <c r="AR1581" i="2"/>
  <c r="AS1581" i="2"/>
  <c r="AT1581" i="2"/>
  <c r="AU1581" i="2"/>
  <c r="AV1581" i="2"/>
  <c r="AW1581" i="2"/>
  <c r="AX1581" i="2"/>
  <c r="AY1581" i="2"/>
  <c r="AZ1581" i="2"/>
  <c r="BA1581" i="2"/>
  <c r="BB1581" i="2"/>
  <c r="BC1581" i="2"/>
  <c r="BD1581" i="2"/>
  <c r="BE1581" i="2"/>
  <c r="BF1581" i="2"/>
  <c r="BG1581" i="2"/>
  <c r="BH1581" i="2"/>
  <c r="BI1581" i="2"/>
  <c r="BJ1581" i="2"/>
  <c r="BK1581" i="2"/>
  <c r="BL1581" i="2"/>
  <c r="BM1581" i="2"/>
  <c r="BN1581" i="2"/>
  <c r="BO1581" i="2"/>
  <c r="BP1581" i="2"/>
  <c r="BQ1581" i="2"/>
  <c r="C1584" i="2"/>
  <c r="AN1584" i="2"/>
  <c r="AO1584" i="2"/>
  <c r="AP1584" i="2"/>
  <c r="AP1579" i="2" s="1"/>
  <c r="G58" i="9" s="1"/>
  <c r="AQ1584" i="2"/>
  <c r="AR1584" i="2"/>
  <c r="AR1579" i="2" s="1"/>
  <c r="I58" i="9" s="1"/>
  <c r="AS1584" i="2"/>
  <c r="AT1584" i="2"/>
  <c r="AT1579" i="2" s="1"/>
  <c r="K58" i="9" s="1"/>
  <c r="AU1584" i="2"/>
  <c r="AV1584" i="2"/>
  <c r="AV1579" i="2" s="1"/>
  <c r="M58" i="9" s="1"/>
  <c r="AW1584" i="2"/>
  <c r="AX1584" i="2"/>
  <c r="AX1579" i="2" s="1"/>
  <c r="O58" i="9" s="1"/>
  <c r="AY1584" i="2"/>
  <c r="AZ1584" i="2"/>
  <c r="AZ1579" i="2" s="1"/>
  <c r="Q58" i="9" s="1"/>
  <c r="BA1584" i="2"/>
  <c r="BB1584" i="2"/>
  <c r="BB1579" i="2" s="1"/>
  <c r="S58" i="9" s="1"/>
  <c r="BC1584" i="2"/>
  <c r="BD1584" i="2"/>
  <c r="BD1579" i="2" s="1"/>
  <c r="U58" i="9" s="1"/>
  <c r="BE1584" i="2"/>
  <c r="BF1584" i="2"/>
  <c r="BF1579" i="2" s="1"/>
  <c r="W58" i="9" s="1"/>
  <c r="BG1584" i="2"/>
  <c r="BH1584" i="2"/>
  <c r="BH1579" i="2" s="1"/>
  <c r="Y58" i="9" s="1"/>
  <c r="BI1584" i="2"/>
  <c r="BJ1584" i="2"/>
  <c r="BJ1579" i="2" s="1"/>
  <c r="AA58" i="9" s="1"/>
  <c r="BK1584" i="2"/>
  <c r="BL1584" i="2"/>
  <c r="BL1579" i="2" s="1"/>
  <c r="AC58" i="9" s="1"/>
  <c r="BM1584" i="2"/>
  <c r="BN1584" i="2"/>
  <c r="BN1579" i="2" s="1"/>
  <c r="AE58" i="9" s="1"/>
  <c r="BO1584" i="2"/>
  <c r="BP1584" i="2"/>
  <c r="BP1579" i="2" s="1"/>
  <c r="AG58" i="9" s="1"/>
  <c r="BQ1584" i="2"/>
  <c r="C1587" i="2"/>
  <c r="AM1587" i="2"/>
  <c r="AN1587" i="2"/>
  <c r="AN1580" i="2" s="1"/>
  <c r="E58" i="10" s="1"/>
  <c r="AO1587" i="2"/>
  <c r="AP1587" i="2"/>
  <c r="AP1580" i="2" s="1"/>
  <c r="G58" i="10" s="1"/>
  <c r="AQ1587" i="2"/>
  <c r="AR1587" i="2"/>
  <c r="AR1580" i="2" s="1"/>
  <c r="I58" i="10" s="1"/>
  <c r="AS1587" i="2"/>
  <c r="AT1587" i="2"/>
  <c r="AT1580" i="2" s="1"/>
  <c r="K58" i="10" s="1"/>
  <c r="AU1587" i="2"/>
  <c r="AV1587" i="2"/>
  <c r="AV1580" i="2" s="1"/>
  <c r="M58" i="10" s="1"/>
  <c r="AW1587" i="2"/>
  <c r="AX1587" i="2"/>
  <c r="AX1580" i="2" s="1"/>
  <c r="O58" i="10" s="1"/>
  <c r="AY1587" i="2"/>
  <c r="AZ1587" i="2"/>
  <c r="AZ1580" i="2" s="1"/>
  <c r="Q58" i="10" s="1"/>
  <c r="BA1587" i="2"/>
  <c r="BB1587" i="2"/>
  <c r="BB1580" i="2" s="1"/>
  <c r="S58" i="10" s="1"/>
  <c r="BC1587" i="2"/>
  <c r="BD1587" i="2"/>
  <c r="BD1580" i="2" s="1"/>
  <c r="U58" i="10" s="1"/>
  <c r="BE1587" i="2"/>
  <c r="BF1587" i="2"/>
  <c r="BF1580" i="2" s="1"/>
  <c r="W58" i="10" s="1"/>
  <c r="BG1587" i="2"/>
  <c r="BH1587" i="2"/>
  <c r="BH1580" i="2" s="1"/>
  <c r="Y58" i="10" s="1"/>
  <c r="BI1587" i="2"/>
  <c r="BJ1587" i="2"/>
  <c r="BJ1580" i="2" s="1"/>
  <c r="AA58" i="10" s="1"/>
  <c r="BK1587" i="2"/>
  <c r="BL1587" i="2"/>
  <c r="BL1580" i="2" s="1"/>
  <c r="AC58" i="10" s="1"/>
  <c r="BM1587" i="2"/>
  <c r="BN1587" i="2"/>
  <c r="BN1580" i="2" s="1"/>
  <c r="AE58" i="10" s="1"/>
  <c r="BO1587" i="2"/>
  <c r="BP1587" i="2"/>
  <c r="BP1580" i="2" s="1"/>
  <c r="AG58" i="10" s="1"/>
  <c r="BQ1587" i="2"/>
  <c r="AM1588" i="2"/>
  <c r="AM1589" i="2"/>
  <c r="C1590" i="2"/>
  <c r="AM1590" i="2"/>
  <c r="AN1590" i="2"/>
  <c r="AO1590" i="2"/>
  <c r="AP1590" i="2"/>
  <c r="AQ1590" i="2"/>
  <c r="AR1590" i="2"/>
  <c r="AS1590" i="2"/>
  <c r="AT1590" i="2"/>
  <c r="AU1590" i="2"/>
  <c r="AV1590" i="2"/>
  <c r="AW1590" i="2"/>
  <c r="AX1590" i="2"/>
  <c r="AY1590" i="2"/>
  <c r="AZ1590" i="2"/>
  <c r="BA1590" i="2"/>
  <c r="BB1590" i="2"/>
  <c r="BC1590" i="2"/>
  <c r="BD1590" i="2"/>
  <c r="BE1590" i="2"/>
  <c r="BF1590" i="2"/>
  <c r="BG1590" i="2"/>
  <c r="BH1590" i="2"/>
  <c r="BI1590" i="2"/>
  <c r="BJ1590" i="2"/>
  <c r="BK1590" i="2"/>
  <c r="BL1590" i="2"/>
  <c r="BM1590" i="2"/>
  <c r="BN1590" i="2"/>
  <c r="BO1590" i="2"/>
  <c r="BP1590" i="2"/>
  <c r="BQ1590" i="2"/>
  <c r="C1593" i="2"/>
  <c r="AN1593" i="2"/>
  <c r="AO1593" i="2"/>
  <c r="AO1579" i="2" s="1"/>
  <c r="F58" i="9" s="1"/>
  <c r="AP1593" i="2"/>
  <c r="AQ1593" i="2"/>
  <c r="AQ1579" i="2" s="1"/>
  <c r="H58" i="9" s="1"/>
  <c r="AR1593" i="2"/>
  <c r="AS1593" i="2"/>
  <c r="AS1579" i="2" s="1"/>
  <c r="J58" i="9" s="1"/>
  <c r="AT1593" i="2"/>
  <c r="AU1593" i="2"/>
  <c r="AU1579" i="2" s="1"/>
  <c r="L58" i="9" s="1"/>
  <c r="AV1593" i="2"/>
  <c r="AW1593" i="2"/>
  <c r="AW1579" i="2" s="1"/>
  <c r="N58" i="9" s="1"/>
  <c r="AX1593" i="2"/>
  <c r="AY1593" i="2"/>
  <c r="AY1579" i="2" s="1"/>
  <c r="P58" i="9" s="1"/>
  <c r="AZ1593" i="2"/>
  <c r="BA1593" i="2"/>
  <c r="BA1579" i="2" s="1"/>
  <c r="R58" i="9" s="1"/>
  <c r="BB1593" i="2"/>
  <c r="BC1593" i="2"/>
  <c r="BC1579" i="2" s="1"/>
  <c r="T58" i="9" s="1"/>
  <c r="BD1593" i="2"/>
  <c r="BE1593" i="2"/>
  <c r="BE1579" i="2" s="1"/>
  <c r="V58" i="9" s="1"/>
  <c r="BF1593" i="2"/>
  <c r="BG1593" i="2"/>
  <c r="BG1579" i="2" s="1"/>
  <c r="X58" i="9" s="1"/>
  <c r="BH1593" i="2"/>
  <c r="BI1593" i="2"/>
  <c r="BI1579" i="2" s="1"/>
  <c r="Z58" i="9" s="1"/>
  <c r="BJ1593" i="2"/>
  <c r="BK1593" i="2"/>
  <c r="BK1579" i="2" s="1"/>
  <c r="AB58" i="9" s="1"/>
  <c r="BL1593" i="2"/>
  <c r="BM1593" i="2"/>
  <c r="BM1579" i="2" s="1"/>
  <c r="AD58" i="9" s="1"/>
  <c r="BN1593" i="2"/>
  <c r="BO1593" i="2"/>
  <c r="BO1579" i="2" s="1"/>
  <c r="AF58" i="9" s="1"/>
  <c r="BP1593" i="2"/>
  <c r="BQ1593" i="2"/>
  <c r="BQ1579" i="2" s="1"/>
  <c r="AH58" i="9" s="1"/>
  <c r="C1596" i="2"/>
  <c r="AM1596" i="2"/>
  <c r="AN1596" i="2"/>
  <c r="AO1596" i="2"/>
  <c r="AO1580" i="2" s="1"/>
  <c r="F58" i="10" s="1"/>
  <c r="AP1596" i="2"/>
  <c r="AQ1596" i="2"/>
  <c r="AQ1580" i="2" s="1"/>
  <c r="H58" i="10" s="1"/>
  <c r="AR1596" i="2"/>
  <c r="AS1596" i="2"/>
  <c r="AS1580" i="2" s="1"/>
  <c r="J58" i="10" s="1"/>
  <c r="AT1596" i="2"/>
  <c r="AU1596" i="2"/>
  <c r="AU1580" i="2" s="1"/>
  <c r="L58" i="10" s="1"/>
  <c r="AV1596" i="2"/>
  <c r="AW1596" i="2"/>
  <c r="AW1580" i="2" s="1"/>
  <c r="N58" i="10" s="1"/>
  <c r="AX1596" i="2"/>
  <c r="AY1596" i="2"/>
  <c r="AY1580" i="2" s="1"/>
  <c r="P58" i="10" s="1"/>
  <c r="AZ1596" i="2"/>
  <c r="BA1596" i="2"/>
  <c r="BA1580" i="2" s="1"/>
  <c r="R58" i="10" s="1"/>
  <c r="BB1596" i="2"/>
  <c r="BC1596" i="2"/>
  <c r="BC1580" i="2" s="1"/>
  <c r="T58" i="10" s="1"/>
  <c r="BD1596" i="2"/>
  <c r="BE1596" i="2"/>
  <c r="BE1580" i="2" s="1"/>
  <c r="V58" i="10" s="1"/>
  <c r="BF1596" i="2"/>
  <c r="BG1596" i="2"/>
  <c r="BG1580" i="2" s="1"/>
  <c r="X58" i="10" s="1"/>
  <c r="BH1596" i="2"/>
  <c r="BI1596" i="2"/>
  <c r="BI1580" i="2" s="1"/>
  <c r="Z58" i="10" s="1"/>
  <c r="BJ1596" i="2"/>
  <c r="BK1596" i="2"/>
  <c r="BK1580" i="2" s="1"/>
  <c r="AB58" i="10" s="1"/>
  <c r="BL1596" i="2"/>
  <c r="BM1596" i="2"/>
  <c r="BM1580" i="2" s="1"/>
  <c r="AD58" i="10" s="1"/>
  <c r="BN1596" i="2"/>
  <c r="BO1596" i="2"/>
  <c r="BO1580" i="2" s="1"/>
  <c r="AF58" i="10" s="1"/>
  <c r="BP1596" i="2"/>
  <c r="BQ1596" i="2"/>
  <c r="BQ1580" i="2" s="1"/>
  <c r="AH58" i="10" s="1"/>
  <c r="AM1597" i="2"/>
  <c r="AM1598" i="2"/>
  <c r="E1599" i="2"/>
  <c r="AM1599" i="2"/>
  <c r="C1602" i="2"/>
  <c r="AM1602" i="2"/>
  <c r="AN1602" i="2"/>
  <c r="AO1602" i="2"/>
  <c r="AO1599" i="2" s="1"/>
  <c r="F59" i="3" s="1"/>
  <c r="AP1602" i="2"/>
  <c r="AQ1602" i="2"/>
  <c r="AQ1599" i="2" s="1"/>
  <c r="H59" i="3" s="1"/>
  <c r="AR1602" i="2"/>
  <c r="AS1602" i="2"/>
  <c r="AS1599" i="2" s="1"/>
  <c r="J59" i="3" s="1"/>
  <c r="AT1602" i="2"/>
  <c r="AU1602" i="2"/>
  <c r="AU1599" i="2" s="1"/>
  <c r="L59" i="3" s="1"/>
  <c r="AV1602" i="2"/>
  <c r="AW1602" i="2"/>
  <c r="AW1599" i="2" s="1"/>
  <c r="N59" i="3" s="1"/>
  <c r="AX1602" i="2"/>
  <c r="AY1602" i="2"/>
  <c r="AY1599" i="2" s="1"/>
  <c r="P59" i="3" s="1"/>
  <c r="AZ1602" i="2"/>
  <c r="BA1602" i="2"/>
  <c r="BA1599" i="2" s="1"/>
  <c r="R59" i="3" s="1"/>
  <c r="BB1602" i="2"/>
  <c r="BC1602" i="2"/>
  <c r="BC1599" i="2" s="1"/>
  <c r="T59" i="3" s="1"/>
  <c r="BD1602" i="2"/>
  <c r="BE1602" i="2"/>
  <c r="BE1599" i="2" s="1"/>
  <c r="V59" i="3" s="1"/>
  <c r="BF1602" i="2"/>
  <c r="BG1602" i="2"/>
  <c r="BG1599" i="2" s="1"/>
  <c r="X59" i="3" s="1"/>
  <c r="BH1602" i="2"/>
  <c r="BI1602" i="2"/>
  <c r="BI1599" i="2" s="1"/>
  <c r="Z59" i="3" s="1"/>
  <c r="BJ1602" i="2"/>
  <c r="BK1602" i="2"/>
  <c r="BK1599" i="2" s="1"/>
  <c r="AB59" i="3" s="1"/>
  <c r="BL1602" i="2"/>
  <c r="BM1602" i="2"/>
  <c r="BM1599" i="2" s="1"/>
  <c r="AD59" i="3" s="1"/>
  <c r="BN1602" i="2"/>
  <c r="BO1602" i="2"/>
  <c r="BO1599" i="2" s="1"/>
  <c r="AF59" i="3" s="1"/>
  <c r="BP1602" i="2"/>
  <c r="BQ1602" i="2"/>
  <c r="BQ1599" i="2" s="1"/>
  <c r="AH59" i="3" s="1"/>
  <c r="C1605" i="2"/>
  <c r="AN1605" i="2"/>
  <c r="AN1600" i="2" s="1"/>
  <c r="E59" i="9" s="1"/>
  <c r="AO1605" i="2"/>
  <c r="AP1605" i="2"/>
  <c r="AP1600" i="2" s="1"/>
  <c r="G59" i="9" s="1"/>
  <c r="AQ1605" i="2"/>
  <c r="AR1605" i="2"/>
  <c r="AR1600" i="2" s="1"/>
  <c r="I59" i="9" s="1"/>
  <c r="AS1605" i="2"/>
  <c r="AT1605" i="2"/>
  <c r="AT1600" i="2" s="1"/>
  <c r="K59" i="9" s="1"/>
  <c r="AU1605" i="2"/>
  <c r="AV1605" i="2"/>
  <c r="AV1600" i="2" s="1"/>
  <c r="M59" i="9" s="1"/>
  <c r="AW1605" i="2"/>
  <c r="AX1605" i="2"/>
  <c r="AX1600" i="2" s="1"/>
  <c r="O59" i="9" s="1"/>
  <c r="AY1605" i="2"/>
  <c r="AZ1605" i="2"/>
  <c r="AZ1600" i="2" s="1"/>
  <c r="Q59" i="9" s="1"/>
  <c r="BA1605" i="2"/>
  <c r="BB1605" i="2"/>
  <c r="BB1600" i="2" s="1"/>
  <c r="S59" i="9" s="1"/>
  <c r="BC1605" i="2"/>
  <c r="BD1605" i="2"/>
  <c r="BD1600" i="2" s="1"/>
  <c r="U59" i="9" s="1"/>
  <c r="BE1605" i="2"/>
  <c r="BF1605" i="2"/>
  <c r="BF1600" i="2" s="1"/>
  <c r="W59" i="9" s="1"/>
  <c r="BG1605" i="2"/>
  <c r="BH1605" i="2"/>
  <c r="BH1600" i="2" s="1"/>
  <c r="Y59" i="9" s="1"/>
  <c r="BI1605" i="2"/>
  <c r="BJ1605" i="2"/>
  <c r="BJ1600" i="2" s="1"/>
  <c r="AA59" i="9" s="1"/>
  <c r="BK1605" i="2"/>
  <c r="BL1605" i="2"/>
  <c r="BL1600" i="2" s="1"/>
  <c r="AC59" i="9" s="1"/>
  <c r="BM1605" i="2"/>
  <c r="BN1605" i="2"/>
  <c r="BN1600" i="2" s="1"/>
  <c r="AE59" i="9" s="1"/>
  <c r="BO1605" i="2"/>
  <c r="BP1605" i="2"/>
  <c r="BP1600" i="2" s="1"/>
  <c r="AG59" i="9" s="1"/>
  <c r="BQ1605" i="2"/>
  <c r="C1608" i="2"/>
  <c r="AM1608" i="2"/>
  <c r="AN1608" i="2"/>
  <c r="AN1601" i="2" s="1"/>
  <c r="E59" i="10" s="1"/>
  <c r="AO1608" i="2"/>
  <c r="AP1608" i="2"/>
  <c r="AP1601" i="2" s="1"/>
  <c r="G59" i="10" s="1"/>
  <c r="AQ1608" i="2"/>
  <c r="AR1608" i="2"/>
  <c r="AR1601" i="2" s="1"/>
  <c r="I59" i="10" s="1"/>
  <c r="AS1608" i="2"/>
  <c r="AT1608" i="2"/>
  <c r="AT1601" i="2" s="1"/>
  <c r="K59" i="10" s="1"/>
  <c r="AU1608" i="2"/>
  <c r="AV1608" i="2"/>
  <c r="AV1601" i="2" s="1"/>
  <c r="M59" i="10" s="1"/>
  <c r="AW1608" i="2"/>
  <c r="AX1608" i="2"/>
  <c r="AX1601" i="2" s="1"/>
  <c r="O59" i="10" s="1"/>
  <c r="AY1608" i="2"/>
  <c r="AZ1608" i="2"/>
  <c r="AZ1601" i="2" s="1"/>
  <c r="Q59" i="10" s="1"/>
  <c r="BA1608" i="2"/>
  <c r="BB1608" i="2"/>
  <c r="BB1601" i="2" s="1"/>
  <c r="S59" i="10" s="1"/>
  <c r="BC1608" i="2"/>
  <c r="BD1608" i="2"/>
  <c r="BD1601" i="2" s="1"/>
  <c r="U59" i="10" s="1"/>
  <c r="BE1608" i="2"/>
  <c r="BF1608" i="2"/>
  <c r="BF1601" i="2" s="1"/>
  <c r="W59" i="10" s="1"/>
  <c r="BG1608" i="2"/>
  <c r="BH1608" i="2"/>
  <c r="BH1601" i="2" s="1"/>
  <c r="Y59" i="10" s="1"/>
  <c r="BI1608" i="2"/>
  <c r="BJ1608" i="2"/>
  <c r="BJ1601" i="2" s="1"/>
  <c r="AA59" i="10" s="1"/>
  <c r="BK1608" i="2"/>
  <c r="BL1608" i="2"/>
  <c r="BL1601" i="2" s="1"/>
  <c r="AC59" i="10" s="1"/>
  <c r="BM1608" i="2"/>
  <c r="BN1608" i="2"/>
  <c r="BN1601" i="2" s="1"/>
  <c r="AE59" i="10" s="1"/>
  <c r="BO1608" i="2"/>
  <c r="BP1608" i="2"/>
  <c r="BP1601" i="2" s="1"/>
  <c r="AG59" i="10" s="1"/>
  <c r="BQ1608" i="2"/>
  <c r="AM1609" i="2"/>
  <c r="AM1610" i="2"/>
  <c r="C1611" i="2"/>
  <c r="AM1611" i="2"/>
  <c r="AN1611" i="2"/>
  <c r="AO1611" i="2"/>
  <c r="AP1611" i="2"/>
  <c r="AQ1611" i="2"/>
  <c r="AR1611" i="2"/>
  <c r="AS1611" i="2"/>
  <c r="AT1611" i="2"/>
  <c r="AU1611" i="2"/>
  <c r="AV1611" i="2"/>
  <c r="AW1611" i="2"/>
  <c r="AX1611" i="2"/>
  <c r="AY1611" i="2"/>
  <c r="AZ1611" i="2"/>
  <c r="BA1611" i="2"/>
  <c r="BB1611" i="2"/>
  <c r="BC1611" i="2"/>
  <c r="BD1611" i="2"/>
  <c r="BE1611" i="2"/>
  <c r="BF1611" i="2"/>
  <c r="BG1611" i="2"/>
  <c r="BH1611" i="2"/>
  <c r="BI1611" i="2"/>
  <c r="BJ1611" i="2"/>
  <c r="BK1611" i="2"/>
  <c r="BL1611" i="2"/>
  <c r="BM1611" i="2"/>
  <c r="BN1611" i="2"/>
  <c r="BO1611" i="2"/>
  <c r="BP1611" i="2"/>
  <c r="BQ1611" i="2"/>
  <c r="C1614" i="2"/>
  <c r="AN1614" i="2"/>
  <c r="AO1614" i="2"/>
  <c r="AO1600" i="2" s="1"/>
  <c r="F59" i="9" s="1"/>
  <c r="AP1614" i="2"/>
  <c r="AQ1614" i="2"/>
  <c r="AQ1600" i="2" s="1"/>
  <c r="H59" i="9" s="1"/>
  <c r="AR1614" i="2"/>
  <c r="AS1614" i="2"/>
  <c r="AS1600" i="2" s="1"/>
  <c r="J59" i="9" s="1"/>
  <c r="AT1614" i="2"/>
  <c r="AU1614" i="2"/>
  <c r="AU1600" i="2" s="1"/>
  <c r="L59" i="9" s="1"/>
  <c r="AV1614" i="2"/>
  <c r="AW1614" i="2"/>
  <c r="AW1600" i="2" s="1"/>
  <c r="N59" i="9" s="1"/>
  <c r="AX1614" i="2"/>
  <c r="AY1614" i="2"/>
  <c r="AY1600" i="2" s="1"/>
  <c r="P59" i="9" s="1"/>
  <c r="AZ1614" i="2"/>
  <c r="BA1614" i="2"/>
  <c r="BA1600" i="2" s="1"/>
  <c r="R59" i="9" s="1"/>
  <c r="BB1614" i="2"/>
  <c r="BC1614" i="2"/>
  <c r="BC1600" i="2" s="1"/>
  <c r="T59" i="9" s="1"/>
  <c r="BD1614" i="2"/>
  <c r="BE1614" i="2"/>
  <c r="BE1600" i="2" s="1"/>
  <c r="V59" i="9" s="1"/>
  <c r="BF1614" i="2"/>
  <c r="BG1614" i="2"/>
  <c r="BG1600" i="2" s="1"/>
  <c r="X59" i="9" s="1"/>
  <c r="BH1614" i="2"/>
  <c r="BI1614" i="2"/>
  <c r="BI1600" i="2" s="1"/>
  <c r="Z59" i="9" s="1"/>
  <c r="BJ1614" i="2"/>
  <c r="BK1614" i="2"/>
  <c r="BK1600" i="2" s="1"/>
  <c r="AB59" i="9" s="1"/>
  <c r="BL1614" i="2"/>
  <c r="BM1614" i="2"/>
  <c r="BM1600" i="2" s="1"/>
  <c r="AD59" i="9" s="1"/>
  <c r="BN1614" i="2"/>
  <c r="BO1614" i="2"/>
  <c r="BO1600" i="2" s="1"/>
  <c r="AF59" i="9" s="1"/>
  <c r="BP1614" i="2"/>
  <c r="BQ1614" i="2"/>
  <c r="BQ1600" i="2" s="1"/>
  <c r="AH59" i="9" s="1"/>
  <c r="C1617" i="2"/>
  <c r="AM1617" i="2"/>
  <c r="AN1617" i="2"/>
  <c r="AO1617" i="2"/>
  <c r="AO1601" i="2" s="1"/>
  <c r="F59" i="10" s="1"/>
  <c r="AP1617" i="2"/>
  <c r="AQ1617" i="2"/>
  <c r="AQ1601" i="2" s="1"/>
  <c r="H59" i="10" s="1"/>
  <c r="AR1617" i="2"/>
  <c r="AS1617" i="2"/>
  <c r="AS1601" i="2" s="1"/>
  <c r="J59" i="10" s="1"/>
  <c r="AT1617" i="2"/>
  <c r="AU1617" i="2"/>
  <c r="AU1601" i="2" s="1"/>
  <c r="L59" i="10" s="1"/>
  <c r="AV1617" i="2"/>
  <c r="AW1617" i="2"/>
  <c r="AW1601" i="2" s="1"/>
  <c r="N59" i="10" s="1"/>
  <c r="AX1617" i="2"/>
  <c r="AY1617" i="2"/>
  <c r="AY1601" i="2" s="1"/>
  <c r="P59" i="10" s="1"/>
  <c r="AZ1617" i="2"/>
  <c r="BA1617" i="2"/>
  <c r="BA1601" i="2" s="1"/>
  <c r="R59" i="10" s="1"/>
  <c r="BB1617" i="2"/>
  <c r="BC1617" i="2"/>
  <c r="BC1601" i="2" s="1"/>
  <c r="T59" i="10" s="1"/>
  <c r="BD1617" i="2"/>
  <c r="BE1617" i="2"/>
  <c r="BE1601" i="2" s="1"/>
  <c r="V59" i="10" s="1"/>
  <c r="BF1617" i="2"/>
  <c r="BG1617" i="2"/>
  <c r="BG1601" i="2" s="1"/>
  <c r="X59" i="10" s="1"/>
  <c r="BH1617" i="2"/>
  <c r="BI1617" i="2"/>
  <c r="BI1601" i="2" s="1"/>
  <c r="Z59" i="10" s="1"/>
  <c r="BJ1617" i="2"/>
  <c r="BK1617" i="2"/>
  <c r="BK1601" i="2" s="1"/>
  <c r="AB59" i="10" s="1"/>
  <c r="BL1617" i="2"/>
  <c r="BM1617" i="2"/>
  <c r="BM1601" i="2" s="1"/>
  <c r="AD59" i="10" s="1"/>
  <c r="BN1617" i="2"/>
  <c r="BO1617" i="2"/>
  <c r="BO1601" i="2" s="1"/>
  <c r="AF59" i="10" s="1"/>
  <c r="BP1617" i="2"/>
  <c r="BQ1617" i="2"/>
  <c r="BQ1601" i="2" s="1"/>
  <c r="AH59" i="10" s="1"/>
  <c r="AM1618" i="2"/>
  <c r="AM1619" i="2"/>
  <c r="E1621" i="2"/>
  <c r="AM1621" i="2"/>
  <c r="C1624" i="2"/>
  <c r="AM1624" i="2"/>
  <c r="AN1624" i="2"/>
  <c r="AO1624" i="2"/>
  <c r="AP1624" i="2"/>
  <c r="AQ1624" i="2"/>
  <c r="AR1624" i="2"/>
  <c r="AS1624" i="2"/>
  <c r="AT1624" i="2"/>
  <c r="AU1624" i="2"/>
  <c r="AV1624" i="2"/>
  <c r="AW1624" i="2"/>
  <c r="AX1624" i="2"/>
  <c r="AY1624" i="2"/>
  <c r="AZ1624" i="2"/>
  <c r="BA1624" i="2"/>
  <c r="BB1624" i="2"/>
  <c r="BC1624" i="2"/>
  <c r="BD1624" i="2"/>
  <c r="BE1624" i="2"/>
  <c r="BF1624" i="2"/>
  <c r="BG1624" i="2"/>
  <c r="BH1624" i="2"/>
  <c r="BI1624" i="2"/>
  <c r="BJ1624" i="2"/>
  <c r="BK1624" i="2"/>
  <c r="BL1624" i="2"/>
  <c r="BM1624" i="2"/>
  <c r="BN1624" i="2"/>
  <c r="BO1624" i="2"/>
  <c r="BP1624" i="2"/>
  <c r="BQ1624" i="2"/>
  <c r="C1627" i="2"/>
  <c r="AN1627" i="2"/>
  <c r="AO1627" i="2"/>
  <c r="AP1627" i="2"/>
  <c r="AQ1627" i="2"/>
  <c r="AR1627" i="2"/>
  <c r="AS1627" i="2"/>
  <c r="AT1627" i="2"/>
  <c r="AU1627" i="2"/>
  <c r="AV1627" i="2"/>
  <c r="AW1627" i="2"/>
  <c r="AX1627" i="2"/>
  <c r="AY1627" i="2"/>
  <c r="AZ1627" i="2"/>
  <c r="BA1627" i="2"/>
  <c r="BB1627" i="2"/>
  <c r="BC1627" i="2"/>
  <c r="BD1627" i="2"/>
  <c r="BE1627" i="2"/>
  <c r="BF1627" i="2"/>
  <c r="BG1627" i="2"/>
  <c r="BH1627" i="2"/>
  <c r="BI1627" i="2"/>
  <c r="BJ1627" i="2"/>
  <c r="BK1627" i="2"/>
  <c r="BL1627" i="2"/>
  <c r="BM1627" i="2"/>
  <c r="BN1627" i="2"/>
  <c r="BO1627" i="2"/>
  <c r="BP1627" i="2"/>
  <c r="BQ1627" i="2"/>
  <c r="C1630" i="2"/>
  <c r="AM1630" i="2"/>
  <c r="AN1630" i="2"/>
  <c r="AO1630" i="2"/>
  <c r="AP1630" i="2"/>
  <c r="AQ1630" i="2"/>
  <c r="AR1630" i="2"/>
  <c r="AS1630" i="2"/>
  <c r="AT1630" i="2"/>
  <c r="AU1630" i="2"/>
  <c r="AV1630" i="2"/>
  <c r="AW1630" i="2"/>
  <c r="AX1630" i="2"/>
  <c r="AY1630" i="2"/>
  <c r="AZ1630" i="2"/>
  <c r="BA1630" i="2"/>
  <c r="BB1630" i="2"/>
  <c r="BC1630" i="2"/>
  <c r="BD1630" i="2"/>
  <c r="BE1630" i="2"/>
  <c r="BF1630" i="2"/>
  <c r="BG1630" i="2"/>
  <c r="BH1630" i="2"/>
  <c r="BI1630" i="2"/>
  <c r="BJ1630" i="2"/>
  <c r="BK1630" i="2"/>
  <c r="BL1630" i="2"/>
  <c r="BM1630" i="2"/>
  <c r="BN1630" i="2"/>
  <c r="BO1630" i="2"/>
  <c r="BP1630" i="2"/>
  <c r="BQ1630" i="2"/>
  <c r="AM1631" i="2"/>
  <c r="AM1632" i="2"/>
  <c r="C1633" i="2"/>
  <c r="AM1633" i="2"/>
  <c r="AN1633" i="2"/>
  <c r="AO1633" i="2"/>
  <c r="AP1633" i="2"/>
  <c r="AQ1633" i="2"/>
  <c r="AR1633" i="2"/>
  <c r="AS1633" i="2"/>
  <c r="AT1633" i="2"/>
  <c r="AU1633" i="2"/>
  <c r="AV1633" i="2"/>
  <c r="AW1633" i="2"/>
  <c r="AX1633" i="2"/>
  <c r="AY1633" i="2"/>
  <c r="AZ1633" i="2"/>
  <c r="BA1633" i="2"/>
  <c r="BB1633" i="2"/>
  <c r="BC1633" i="2"/>
  <c r="BD1633" i="2"/>
  <c r="BE1633" i="2"/>
  <c r="BF1633" i="2"/>
  <c r="BG1633" i="2"/>
  <c r="BH1633" i="2"/>
  <c r="BI1633" i="2"/>
  <c r="BJ1633" i="2"/>
  <c r="BK1633" i="2"/>
  <c r="BL1633" i="2"/>
  <c r="BM1633" i="2"/>
  <c r="BN1633" i="2"/>
  <c r="BO1633" i="2"/>
  <c r="BP1633" i="2"/>
  <c r="BQ1633" i="2"/>
  <c r="C1636" i="2"/>
  <c r="AN1636" i="2"/>
  <c r="AO1636" i="2"/>
  <c r="AP1636" i="2"/>
  <c r="AQ1636" i="2"/>
  <c r="AR1636" i="2"/>
  <c r="AS1636" i="2"/>
  <c r="AT1636" i="2"/>
  <c r="AU1636" i="2"/>
  <c r="AV1636" i="2"/>
  <c r="AW1636" i="2"/>
  <c r="AX1636" i="2"/>
  <c r="AY1636" i="2"/>
  <c r="AZ1636" i="2"/>
  <c r="BA1636" i="2"/>
  <c r="BB1636" i="2"/>
  <c r="BC1636" i="2"/>
  <c r="BD1636" i="2"/>
  <c r="BE1636" i="2"/>
  <c r="BF1636" i="2"/>
  <c r="BG1636" i="2"/>
  <c r="BH1636" i="2"/>
  <c r="BI1636" i="2"/>
  <c r="BJ1636" i="2"/>
  <c r="BK1636" i="2"/>
  <c r="BL1636" i="2"/>
  <c r="BM1636" i="2"/>
  <c r="BN1636" i="2"/>
  <c r="BO1636" i="2"/>
  <c r="BP1636" i="2"/>
  <c r="BQ1636" i="2"/>
  <c r="C1639" i="2"/>
  <c r="AM1639" i="2"/>
  <c r="AN1639" i="2"/>
  <c r="AO1639" i="2"/>
  <c r="AP1639" i="2"/>
  <c r="AQ1639" i="2"/>
  <c r="AR1639" i="2"/>
  <c r="AS1639" i="2"/>
  <c r="AT1639" i="2"/>
  <c r="AU1639" i="2"/>
  <c r="AV1639" i="2"/>
  <c r="AW1639" i="2"/>
  <c r="AX1639" i="2"/>
  <c r="AY1639" i="2"/>
  <c r="AZ1639" i="2"/>
  <c r="BA1639" i="2"/>
  <c r="BB1639" i="2"/>
  <c r="BC1639" i="2"/>
  <c r="BD1639" i="2"/>
  <c r="BE1639" i="2"/>
  <c r="BF1639" i="2"/>
  <c r="BG1639" i="2"/>
  <c r="BH1639" i="2"/>
  <c r="BI1639" i="2"/>
  <c r="BJ1639" i="2"/>
  <c r="BK1639" i="2"/>
  <c r="BL1639" i="2"/>
  <c r="BM1639" i="2"/>
  <c r="BN1639" i="2"/>
  <c r="BO1639" i="2"/>
  <c r="BP1639" i="2"/>
  <c r="BQ1639" i="2"/>
  <c r="AM1640" i="2"/>
  <c r="AM1641" i="2"/>
  <c r="C1642" i="2"/>
  <c r="AM1642" i="2"/>
  <c r="AN1642" i="2"/>
  <c r="AO1642" i="2"/>
  <c r="AP1642" i="2"/>
  <c r="AQ1642" i="2"/>
  <c r="AR1642" i="2"/>
  <c r="AS1642" i="2"/>
  <c r="AT1642" i="2"/>
  <c r="AU1642" i="2"/>
  <c r="AV1642" i="2"/>
  <c r="AW1642" i="2"/>
  <c r="AX1642" i="2"/>
  <c r="AY1642" i="2"/>
  <c r="AZ1642" i="2"/>
  <c r="BA1642" i="2"/>
  <c r="BB1642" i="2"/>
  <c r="BC1642" i="2"/>
  <c r="BD1642" i="2"/>
  <c r="BE1642" i="2"/>
  <c r="BF1642" i="2"/>
  <c r="BG1642" i="2"/>
  <c r="BH1642" i="2"/>
  <c r="BI1642" i="2"/>
  <c r="BJ1642" i="2"/>
  <c r="BK1642" i="2"/>
  <c r="BL1642" i="2"/>
  <c r="BM1642" i="2"/>
  <c r="BN1642" i="2"/>
  <c r="BO1642" i="2"/>
  <c r="BP1642" i="2"/>
  <c r="BQ1642" i="2"/>
  <c r="C1645" i="2"/>
  <c r="AN1645" i="2"/>
  <c r="AO1645" i="2"/>
  <c r="AP1645" i="2"/>
  <c r="AQ1645" i="2"/>
  <c r="AR1645" i="2"/>
  <c r="AS1645" i="2"/>
  <c r="AT1645" i="2"/>
  <c r="AU1645" i="2"/>
  <c r="AV1645" i="2"/>
  <c r="AW1645" i="2"/>
  <c r="AX1645" i="2"/>
  <c r="AY1645" i="2"/>
  <c r="AZ1645" i="2"/>
  <c r="BA1645" i="2"/>
  <c r="BB1645" i="2"/>
  <c r="BC1645" i="2"/>
  <c r="BD1645" i="2"/>
  <c r="BE1645" i="2"/>
  <c r="BF1645" i="2"/>
  <c r="BG1645" i="2"/>
  <c r="BH1645" i="2"/>
  <c r="BI1645" i="2"/>
  <c r="BJ1645" i="2"/>
  <c r="BK1645" i="2"/>
  <c r="BL1645" i="2"/>
  <c r="BM1645" i="2"/>
  <c r="BN1645" i="2"/>
  <c r="BO1645" i="2"/>
  <c r="BP1645" i="2"/>
  <c r="BQ1645" i="2"/>
  <c r="C1648" i="2"/>
  <c r="AM1648" i="2"/>
  <c r="AN1648" i="2"/>
  <c r="AO1648" i="2"/>
  <c r="AP1648" i="2"/>
  <c r="AQ1648" i="2"/>
  <c r="AR1648" i="2"/>
  <c r="AS1648" i="2"/>
  <c r="AT1648" i="2"/>
  <c r="AU1648" i="2"/>
  <c r="AV1648" i="2"/>
  <c r="AW1648" i="2"/>
  <c r="AX1648" i="2"/>
  <c r="AY1648" i="2"/>
  <c r="AZ1648" i="2"/>
  <c r="BA1648" i="2"/>
  <c r="BB1648" i="2"/>
  <c r="BC1648" i="2"/>
  <c r="BD1648" i="2"/>
  <c r="BE1648" i="2"/>
  <c r="BF1648" i="2"/>
  <c r="BG1648" i="2"/>
  <c r="BH1648" i="2"/>
  <c r="BI1648" i="2"/>
  <c r="BJ1648" i="2"/>
  <c r="BK1648" i="2"/>
  <c r="BL1648" i="2"/>
  <c r="BM1648" i="2"/>
  <c r="BN1648" i="2"/>
  <c r="BO1648" i="2"/>
  <c r="BP1648" i="2"/>
  <c r="BQ1648" i="2"/>
  <c r="AM1649" i="2"/>
  <c r="AM1650" i="2"/>
  <c r="C1651" i="2"/>
  <c r="AM1651" i="2"/>
  <c r="AN1651" i="2"/>
  <c r="AO1651" i="2"/>
  <c r="AP1651" i="2"/>
  <c r="AQ1651" i="2"/>
  <c r="AR1651" i="2"/>
  <c r="AS1651" i="2"/>
  <c r="AT1651" i="2"/>
  <c r="AU1651" i="2"/>
  <c r="AV1651" i="2"/>
  <c r="AW1651" i="2"/>
  <c r="AX1651" i="2"/>
  <c r="AY1651" i="2"/>
  <c r="AZ1651" i="2"/>
  <c r="BA1651" i="2"/>
  <c r="BB1651" i="2"/>
  <c r="BC1651" i="2"/>
  <c r="BD1651" i="2"/>
  <c r="BE1651" i="2"/>
  <c r="BF1651" i="2"/>
  <c r="BG1651" i="2"/>
  <c r="BH1651" i="2"/>
  <c r="BI1651" i="2"/>
  <c r="BJ1651" i="2"/>
  <c r="BK1651" i="2"/>
  <c r="BL1651" i="2"/>
  <c r="BM1651" i="2"/>
  <c r="BN1651" i="2"/>
  <c r="BO1651" i="2"/>
  <c r="BP1651" i="2"/>
  <c r="BQ1651" i="2"/>
  <c r="C1654" i="2"/>
  <c r="AN1654" i="2"/>
  <c r="AO1654" i="2"/>
  <c r="AP1654" i="2"/>
  <c r="AQ1654" i="2"/>
  <c r="AR1654" i="2"/>
  <c r="AS1654" i="2"/>
  <c r="AT1654" i="2"/>
  <c r="AU1654" i="2"/>
  <c r="AV1654" i="2"/>
  <c r="AW1654" i="2"/>
  <c r="AX1654" i="2"/>
  <c r="AY1654" i="2"/>
  <c r="AZ1654" i="2"/>
  <c r="BA1654" i="2"/>
  <c r="BB1654" i="2"/>
  <c r="BC1654" i="2"/>
  <c r="BD1654" i="2"/>
  <c r="BE1654" i="2"/>
  <c r="BF1654" i="2"/>
  <c r="BG1654" i="2"/>
  <c r="BH1654" i="2"/>
  <c r="BI1654" i="2"/>
  <c r="BJ1654" i="2"/>
  <c r="BK1654" i="2"/>
  <c r="BL1654" i="2"/>
  <c r="BM1654" i="2"/>
  <c r="BN1654" i="2"/>
  <c r="BO1654" i="2"/>
  <c r="BP1654" i="2"/>
  <c r="BQ1654" i="2"/>
  <c r="C1657" i="2"/>
  <c r="AM1657" i="2"/>
  <c r="AN1657" i="2"/>
  <c r="AO1657" i="2"/>
  <c r="AP1657" i="2"/>
  <c r="AQ1657" i="2"/>
  <c r="AR1657" i="2"/>
  <c r="AS1657" i="2"/>
  <c r="AT1657" i="2"/>
  <c r="AU1657" i="2"/>
  <c r="AV1657" i="2"/>
  <c r="AW1657" i="2"/>
  <c r="AX1657" i="2"/>
  <c r="AY1657" i="2"/>
  <c r="AZ1657" i="2"/>
  <c r="BA1657" i="2"/>
  <c r="BB1657" i="2"/>
  <c r="BC1657" i="2"/>
  <c r="BD1657" i="2"/>
  <c r="BE1657" i="2"/>
  <c r="BF1657" i="2"/>
  <c r="BG1657" i="2"/>
  <c r="BH1657" i="2"/>
  <c r="BI1657" i="2"/>
  <c r="BJ1657" i="2"/>
  <c r="BK1657" i="2"/>
  <c r="BL1657" i="2"/>
  <c r="BM1657" i="2"/>
  <c r="BN1657" i="2"/>
  <c r="BO1657" i="2"/>
  <c r="BP1657" i="2"/>
  <c r="BQ1657" i="2"/>
  <c r="AM1658" i="2"/>
  <c r="AM1659" i="2"/>
  <c r="E1663" i="2"/>
  <c r="AM1663" i="2"/>
  <c r="AN1663" i="2" s="1"/>
  <c r="E1664" i="2"/>
  <c r="AM1664" i="2"/>
  <c r="C1667" i="2"/>
  <c r="AM1667" i="2"/>
  <c r="AN1667" i="2"/>
  <c r="AO1667" i="2"/>
  <c r="AO1664" i="2" s="1"/>
  <c r="F64" i="3" s="1"/>
  <c r="AP1667" i="2"/>
  <c r="AQ1667" i="2"/>
  <c r="AQ1664" i="2" s="1"/>
  <c r="H64" i="3" s="1"/>
  <c r="AR1667" i="2"/>
  <c r="AS1667" i="2"/>
  <c r="AS1664" i="2" s="1"/>
  <c r="J64" i="3" s="1"/>
  <c r="AT1667" i="2"/>
  <c r="AU1667" i="2"/>
  <c r="AU1664" i="2" s="1"/>
  <c r="L64" i="3" s="1"/>
  <c r="AV1667" i="2"/>
  <c r="AW1667" i="2"/>
  <c r="AW1664" i="2" s="1"/>
  <c r="N64" i="3" s="1"/>
  <c r="AX1667" i="2"/>
  <c r="AY1667" i="2"/>
  <c r="AY1664" i="2" s="1"/>
  <c r="P64" i="3" s="1"/>
  <c r="AZ1667" i="2"/>
  <c r="BA1667" i="2"/>
  <c r="BA1664" i="2" s="1"/>
  <c r="R64" i="3" s="1"/>
  <c r="BB1667" i="2"/>
  <c r="BC1667" i="2"/>
  <c r="BC1664" i="2" s="1"/>
  <c r="T64" i="3" s="1"/>
  <c r="BD1667" i="2"/>
  <c r="BE1667" i="2"/>
  <c r="BE1664" i="2" s="1"/>
  <c r="V64" i="3" s="1"/>
  <c r="BF1667" i="2"/>
  <c r="BG1667" i="2"/>
  <c r="BG1664" i="2" s="1"/>
  <c r="X64" i="3" s="1"/>
  <c r="BH1667" i="2"/>
  <c r="BI1667" i="2"/>
  <c r="BI1664" i="2" s="1"/>
  <c r="Z64" i="3" s="1"/>
  <c r="BJ1667" i="2"/>
  <c r="BK1667" i="2"/>
  <c r="BK1664" i="2" s="1"/>
  <c r="AB64" i="3" s="1"/>
  <c r="BL1667" i="2"/>
  <c r="BM1667" i="2"/>
  <c r="BM1664" i="2" s="1"/>
  <c r="AD64" i="3" s="1"/>
  <c r="BN1667" i="2"/>
  <c r="BO1667" i="2"/>
  <c r="BO1664" i="2" s="1"/>
  <c r="AF64" i="3" s="1"/>
  <c r="BP1667" i="2"/>
  <c r="BQ1667" i="2"/>
  <c r="BQ1664" i="2" s="1"/>
  <c r="AH64" i="3" s="1"/>
  <c r="AM1668" i="2"/>
  <c r="C1670" i="2"/>
  <c r="AN1670" i="2"/>
  <c r="AO1670" i="2"/>
  <c r="AO1665" i="2" s="1"/>
  <c r="F64" i="9" s="1"/>
  <c r="AP1670" i="2"/>
  <c r="AQ1670" i="2"/>
  <c r="AQ1665" i="2" s="1"/>
  <c r="H64" i="9" s="1"/>
  <c r="AR1670" i="2"/>
  <c r="AS1670" i="2"/>
  <c r="AS1665" i="2" s="1"/>
  <c r="J64" i="9" s="1"/>
  <c r="AT1670" i="2"/>
  <c r="AU1670" i="2"/>
  <c r="AU1665" i="2" s="1"/>
  <c r="L64" i="9" s="1"/>
  <c r="AV1670" i="2"/>
  <c r="AW1670" i="2"/>
  <c r="AW1665" i="2" s="1"/>
  <c r="N64" i="9" s="1"/>
  <c r="AX1670" i="2"/>
  <c r="AY1670" i="2"/>
  <c r="AY1665" i="2" s="1"/>
  <c r="P64" i="9" s="1"/>
  <c r="AZ1670" i="2"/>
  <c r="BA1670" i="2"/>
  <c r="BA1665" i="2" s="1"/>
  <c r="R64" i="9" s="1"/>
  <c r="BB1670" i="2"/>
  <c r="BC1670" i="2"/>
  <c r="BC1665" i="2" s="1"/>
  <c r="T64" i="9" s="1"/>
  <c r="BD1670" i="2"/>
  <c r="BE1670" i="2"/>
  <c r="BE1665" i="2" s="1"/>
  <c r="V64" i="9" s="1"/>
  <c r="BF1670" i="2"/>
  <c r="BG1670" i="2"/>
  <c r="BG1665" i="2" s="1"/>
  <c r="X64" i="9" s="1"/>
  <c r="BH1670" i="2"/>
  <c r="BI1670" i="2"/>
  <c r="BI1665" i="2" s="1"/>
  <c r="Z64" i="9" s="1"/>
  <c r="BJ1670" i="2"/>
  <c r="BK1670" i="2"/>
  <c r="BK1665" i="2" s="1"/>
  <c r="AB64" i="9" s="1"/>
  <c r="BL1670" i="2"/>
  <c r="BM1670" i="2"/>
  <c r="BM1665" i="2" s="1"/>
  <c r="AD64" i="9" s="1"/>
  <c r="BN1670" i="2"/>
  <c r="BO1670" i="2"/>
  <c r="BO1665" i="2" s="1"/>
  <c r="AF64" i="9" s="1"/>
  <c r="BP1670" i="2"/>
  <c r="BQ1670" i="2"/>
  <c r="BQ1665" i="2" s="1"/>
  <c r="AH64" i="9" s="1"/>
  <c r="C1673" i="2"/>
  <c r="AN1673" i="2"/>
  <c r="AO1673" i="2"/>
  <c r="AP1673" i="2"/>
  <c r="AQ1673" i="2"/>
  <c r="AR1673" i="2"/>
  <c r="AS1673" i="2"/>
  <c r="AT1673" i="2"/>
  <c r="AU1673" i="2"/>
  <c r="AV1673" i="2"/>
  <c r="AW1673" i="2"/>
  <c r="AX1673" i="2"/>
  <c r="AY1673" i="2"/>
  <c r="AZ1673" i="2"/>
  <c r="BA1673" i="2"/>
  <c r="BB1673" i="2"/>
  <c r="BC1673" i="2"/>
  <c r="BD1673" i="2"/>
  <c r="BE1673" i="2"/>
  <c r="BF1673" i="2"/>
  <c r="BG1673" i="2"/>
  <c r="BH1673" i="2"/>
  <c r="BI1673" i="2"/>
  <c r="BJ1673" i="2"/>
  <c r="BK1673" i="2"/>
  <c r="BL1673" i="2"/>
  <c r="BM1673" i="2"/>
  <c r="BN1673" i="2"/>
  <c r="BO1673" i="2"/>
  <c r="BP1673" i="2"/>
  <c r="BQ1673" i="2"/>
  <c r="AM1674" i="2"/>
  <c r="AM1675" i="2"/>
  <c r="C1676" i="2"/>
  <c r="AM1676" i="2"/>
  <c r="AN1676" i="2"/>
  <c r="AO1676" i="2"/>
  <c r="AP1676" i="2"/>
  <c r="AQ1676" i="2"/>
  <c r="AR1676" i="2"/>
  <c r="AS1676" i="2"/>
  <c r="AT1676" i="2"/>
  <c r="AU1676" i="2"/>
  <c r="AV1676" i="2"/>
  <c r="AW1676" i="2"/>
  <c r="AX1676" i="2"/>
  <c r="AY1676" i="2"/>
  <c r="AZ1676" i="2"/>
  <c r="BA1676" i="2"/>
  <c r="BB1676" i="2"/>
  <c r="BC1676" i="2"/>
  <c r="BD1676" i="2"/>
  <c r="BE1676" i="2"/>
  <c r="BF1676" i="2"/>
  <c r="BG1676" i="2"/>
  <c r="BH1676" i="2"/>
  <c r="BI1676" i="2"/>
  <c r="BJ1676" i="2"/>
  <c r="BK1676" i="2"/>
  <c r="BL1676" i="2"/>
  <c r="BM1676" i="2"/>
  <c r="BN1676" i="2"/>
  <c r="BO1676" i="2"/>
  <c r="BP1676" i="2"/>
  <c r="BQ1676" i="2"/>
  <c r="AM1677" i="2"/>
  <c r="C1679" i="2"/>
  <c r="AN1679" i="2"/>
  <c r="AO1679" i="2"/>
  <c r="AP1679" i="2"/>
  <c r="AQ1679" i="2"/>
  <c r="AR1679" i="2"/>
  <c r="AS1679" i="2"/>
  <c r="AT1679" i="2"/>
  <c r="AU1679" i="2"/>
  <c r="AV1679" i="2"/>
  <c r="AW1679" i="2"/>
  <c r="AX1679" i="2"/>
  <c r="AY1679" i="2"/>
  <c r="AZ1679" i="2"/>
  <c r="BA1679" i="2"/>
  <c r="BB1679" i="2"/>
  <c r="BC1679" i="2"/>
  <c r="BD1679" i="2"/>
  <c r="BE1679" i="2"/>
  <c r="BF1679" i="2"/>
  <c r="BG1679" i="2"/>
  <c r="BH1679" i="2"/>
  <c r="BI1679" i="2"/>
  <c r="BJ1679" i="2"/>
  <c r="BK1679" i="2"/>
  <c r="BL1679" i="2"/>
  <c r="BM1679" i="2"/>
  <c r="BN1679" i="2"/>
  <c r="BO1679" i="2"/>
  <c r="BP1679" i="2"/>
  <c r="BQ1679" i="2"/>
  <c r="C1682" i="2"/>
  <c r="AN1682" i="2"/>
  <c r="AO1682" i="2"/>
  <c r="AP1682" i="2"/>
  <c r="AQ1682" i="2"/>
  <c r="AR1682" i="2"/>
  <c r="AS1682" i="2"/>
  <c r="AT1682" i="2"/>
  <c r="AU1682" i="2"/>
  <c r="AV1682" i="2"/>
  <c r="AW1682" i="2"/>
  <c r="AX1682" i="2"/>
  <c r="AY1682" i="2"/>
  <c r="AZ1682" i="2"/>
  <c r="BA1682" i="2"/>
  <c r="BB1682" i="2"/>
  <c r="BC1682" i="2"/>
  <c r="BD1682" i="2"/>
  <c r="BE1682" i="2"/>
  <c r="BF1682" i="2"/>
  <c r="BG1682" i="2"/>
  <c r="BH1682" i="2"/>
  <c r="BI1682" i="2"/>
  <c r="BJ1682" i="2"/>
  <c r="BK1682" i="2"/>
  <c r="BL1682" i="2"/>
  <c r="BM1682" i="2"/>
  <c r="BN1682" i="2"/>
  <c r="BO1682" i="2"/>
  <c r="BP1682" i="2"/>
  <c r="BQ1682" i="2"/>
  <c r="AM1683" i="2"/>
  <c r="AM1684" i="2"/>
  <c r="E1685" i="2"/>
  <c r="AM1685" i="2"/>
  <c r="C1688" i="2"/>
  <c r="AM1688" i="2"/>
  <c r="AN1688" i="2"/>
  <c r="AO1688" i="2"/>
  <c r="AP1688" i="2"/>
  <c r="AQ1688" i="2"/>
  <c r="AR1688" i="2"/>
  <c r="AS1688" i="2"/>
  <c r="AT1688" i="2"/>
  <c r="AU1688" i="2"/>
  <c r="AV1688" i="2"/>
  <c r="AW1688" i="2"/>
  <c r="AX1688" i="2"/>
  <c r="AY1688" i="2"/>
  <c r="AZ1688" i="2"/>
  <c r="BA1688" i="2"/>
  <c r="BB1688" i="2"/>
  <c r="BC1688" i="2"/>
  <c r="BD1688" i="2"/>
  <c r="BE1688" i="2"/>
  <c r="BF1688" i="2"/>
  <c r="BG1688" i="2"/>
  <c r="BH1688" i="2"/>
  <c r="BI1688" i="2"/>
  <c r="BJ1688" i="2"/>
  <c r="BK1688" i="2"/>
  <c r="BL1688" i="2"/>
  <c r="BM1688" i="2"/>
  <c r="BN1688" i="2"/>
  <c r="BO1688" i="2"/>
  <c r="BP1688" i="2"/>
  <c r="BQ1688" i="2"/>
  <c r="C1691" i="2"/>
  <c r="AN1691" i="2"/>
  <c r="AO1691" i="2"/>
  <c r="AP1691" i="2"/>
  <c r="AQ1691" i="2"/>
  <c r="AR1691" i="2"/>
  <c r="AS1691" i="2"/>
  <c r="AT1691" i="2"/>
  <c r="AU1691" i="2"/>
  <c r="AV1691" i="2"/>
  <c r="AW1691" i="2"/>
  <c r="AX1691" i="2"/>
  <c r="AY1691" i="2"/>
  <c r="AZ1691" i="2"/>
  <c r="BA1691" i="2"/>
  <c r="BB1691" i="2"/>
  <c r="BC1691" i="2"/>
  <c r="BD1691" i="2"/>
  <c r="BE1691" i="2"/>
  <c r="BF1691" i="2"/>
  <c r="BG1691" i="2"/>
  <c r="BH1691" i="2"/>
  <c r="BI1691" i="2"/>
  <c r="BJ1691" i="2"/>
  <c r="BK1691" i="2"/>
  <c r="BL1691" i="2"/>
  <c r="BM1691" i="2"/>
  <c r="BN1691" i="2"/>
  <c r="BO1691" i="2"/>
  <c r="BP1691" i="2"/>
  <c r="BQ1691" i="2"/>
  <c r="C1694" i="2"/>
  <c r="AM1694" i="2"/>
  <c r="AN1694" i="2"/>
  <c r="AO1694" i="2"/>
  <c r="AP1694" i="2"/>
  <c r="AQ1694" i="2"/>
  <c r="AR1694" i="2"/>
  <c r="AS1694" i="2"/>
  <c r="AT1694" i="2"/>
  <c r="AU1694" i="2"/>
  <c r="AV1694" i="2"/>
  <c r="AW1694" i="2"/>
  <c r="AX1694" i="2"/>
  <c r="AY1694" i="2"/>
  <c r="AZ1694" i="2"/>
  <c r="BA1694" i="2"/>
  <c r="BB1694" i="2"/>
  <c r="BC1694" i="2"/>
  <c r="BD1694" i="2"/>
  <c r="BE1694" i="2"/>
  <c r="BF1694" i="2"/>
  <c r="BG1694" i="2"/>
  <c r="BH1694" i="2"/>
  <c r="BI1694" i="2"/>
  <c r="BJ1694" i="2"/>
  <c r="BK1694" i="2"/>
  <c r="BL1694" i="2"/>
  <c r="BM1694" i="2"/>
  <c r="BN1694" i="2"/>
  <c r="BO1694" i="2"/>
  <c r="BP1694" i="2"/>
  <c r="BQ1694" i="2"/>
  <c r="AM1695" i="2"/>
  <c r="AM1696" i="2"/>
  <c r="C1697" i="2"/>
  <c r="AM1697" i="2"/>
  <c r="AN1697" i="2"/>
  <c r="AO1697" i="2"/>
  <c r="AP1697" i="2"/>
  <c r="AQ1697" i="2"/>
  <c r="AR1697" i="2"/>
  <c r="AS1697" i="2"/>
  <c r="AT1697" i="2"/>
  <c r="AU1697" i="2"/>
  <c r="AV1697" i="2"/>
  <c r="AW1697" i="2"/>
  <c r="AX1697" i="2"/>
  <c r="AY1697" i="2"/>
  <c r="AZ1697" i="2"/>
  <c r="BA1697" i="2"/>
  <c r="BB1697" i="2"/>
  <c r="BC1697" i="2"/>
  <c r="BD1697" i="2"/>
  <c r="BE1697" i="2"/>
  <c r="BF1697" i="2"/>
  <c r="BG1697" i="2"/>
  <c r="BH1697" i="2"/>
  <c r="BI1697" i="2"/>
  <c r="BJ1697" i="2"/>
  <c r="BK1697" i="2"/>
  <c r="BL1697" i="2"/>
  <c r="BM1697" i="2"/>
  <c r="BN1697" i="2"/>
  <c r="BO1697" i="2"/>
  <c r="BP1697" i="2"/>
  <c r="BQ1697" i="2"/>
  <c r="C1700" i="2"/>
  <c r="AN1700" i="2"/>
  <c r="AO1700" i="2"/>
  <c r="AP1700" i="2"/>
  <c r="AQ1700" i="2"/>
  <c r="AR1700" i="2"/>
  <c r="AS1700" i="2"/>
  <c r="AT1700" i="2"/>
  <c r="AU1700" i="2"/>
  <c r="AV1700" i="2"/>
  <c r="AW1700" i="2"/>
  <c r="AX1700" i="2"/>
  <c r="AY1700" i="2"/>
  <c r="AZ1700" i="2"/>
  <c r="BA1700" i="2"/>
  <c r="BB1700" i="2"/>
  <c r="BC1700" i="2"/>
  <c r="BD1700" i="2"/>
  <c r="BE1700" i="2"/>
  <c r="BF1700" i="2"/>
  <c r="BG1700" i="2"/>
  <c r="BH1700" i="2"/>
  <c r="BI1700" i="2"/>
  <c r="BJ1700" i="2"/>
  <c r="BK1700" i="2"/>
  <c r="BL1700" i="2"/>
  <c r="BM1700" i="2"/>
  <c r="BN1700" i="2"/>
  <c r="BO1700" i="2"/>
  <c r="BP1700" i="2"/>
  <c r="BQ1700" i="2"/>
  <c r="C1703" i="2"/>
  <c r="AM1703" i="2"/>
  <c r="AN1703" i="2"/>
  <c r="AO1703" i="2"/>
  <c r="AP1703" i="2"/>
  <c r="AQ1703" i="2"/>
  <c r="AR1703" i="2"/>
  <c r="AS1703" i="2"/>
  <c r="AT1703" i="2"/>
  <c r="AU1703" i="2"/>
  <c r="AV1703" i="2"/>
  <c r="AW1703" i="2"/>
  <c r="AX1703" i="2"/>
  <c r="AY1703" i="2"/>
  <c r="AZ1703" i="2"/>
  <c r="BA1703" i="2"/>
  <c r="BB1703" i="2"/>
  <c r="BC1703" i="2"/>
  <c r="BD1703" i="2"/>
  <c r="BE1703" i="2"/>
  <c r="BF1703" i="2"/>
  <c r="BG1703" i="2"/>
  <c r="BH1703" i="2"/>
  <c r="BI1703" i="2"/>
  <c r="BJ1703" i="2"/>
  <c r="BK1703" i="2"/>
  <c r="BL1703" i="2"/>
  <c r="BM1703" i="2"/>
  <c r="BN1703" i="2"/>
  <c r="BO1703" i="2"/>
  <c r="BP1703" i="2"/>
  <c r="BQ1703" i="2"/>
  <c r="AM1704" i="2"/>
  <c r="AM1705" i="2"/>
  <c r="C1706" i="2"/>
  <c r="AM1706" i="2"/>
  <c r="AN1706" i="2"/>
  <c r="AO1706" i="2"/>
  <c r="AP1706" i="2"/>
  <c r="AQ1706" i="2"/>
  <c r="AR1706" i="2"/>
  <c r="AS1706" i="2"/>
  <c r="AT1706" i="2"/>
  <c r="AU1706" i="2"/>
  <c r="AV1706" i="2"/>
  <c r="AW1706" i="2"/>
  <c r="AX1706" i="2"/>
  <c r="AY1706" i="2"/>
  <c r="AZ1706" i="2"/>
  <c r="BA1706" i="2"/>
  <c r="BB1706" i="2"/>
  <c r="BC1706" i="2"/>
  <c r="BD1706" i="2"/>
  <c r="BE1706" i="2"/>
  <c r="BF1706" i="2"/>
  <c r="BG1706" i="2"/>
  <c r="BH1706" i="2"/>
  <c r="BI1706" i="2"/>
  <c r="BJ1706" i="2"/>
  <c r="BK1706" i="2"/>
  <c r="BL1706" i="2"/>
  <c r="BM1706" i="2"/>
  <c r="BN1706" i="2"/>
  <c r="BO1706" i="2"/>
  <c r="BP1706" i="2"/>
  <c r="BQ1706" i="2"/>
  <c r="C1709" i="2"/>
  <c r="AN1709" i="2"/>
  <c r="AO1709" i="2"/>
  <c r="AP1709" i="2"/>
  <c r="AQ1709" i="2"/>
  <c r="AR1709" i="2"/>
  <c r="AS1709" i="2"/>
  <c r="AT1709" i="2"/>
  <c r="AU1709" i="2"/>
  <c r="AV1709" i="2"/>
  <c r="AW1709" i="2"/>
  <c r="AX1709" i="2"/>
  <c r="AY1709" i="2"/>
  <c r="AZ1709" i="2"/>
  <c r="BA1709" i="2"/>
  <c r="BB1709" i="2"/>
  <c r="BC1709" i="2"/>
  <c r="BD1709" i="2"/>
  <c r="BE1709" i="2"/>
  <c r="BF1709" i="2"/>
  <c r="BG1709" i="2"/>
  <c r="BH1709" i="2"/>
  <c r="BI1709" i="2"/>
  <c r="BJ1709" i="2"/>
  <c r="BK1709" i="2"/>
  <c r="BL1709" i="2"/>
  <c r="BM1709" i="2"/>
  <c r="BN1709" i="2"/>
  <c r="BO1709" i="2"/>
  <c r="BP1709" i="2"/>
  <c r="BQ1709" i="2"/>
  <c r="C1712" i="2"/>
  <c r="AM1712" i="2"/>
  <c r="AN1712" i="2"/>
  <c r="AO1712" i="2"/>
  <c r="AP1712" i="2"/>
  <c r="AQ1712" i="2"/>
  <c r="AR1712" i="2"/>
  <c r="AS1712" i="2"/>
  <c r="AT1712" i="2"/>
  <c r="AU1712" i="2"/>
  <c r="AV1712" i="2"/>
  <c r="AW1712" i="2"/>
  <c r="AX1712" i="2"/>
  <c r="AY1712" i="2"/>
  <c r="AZ1712" i="2"/>
  <c r="BA1712" i="2"/>
  <c r="BB1712" i="2"/>
  <c r="BC1712" i="2"/>
  <c r="BD1712" i="2"/>
  <c r="BE1712" i="2"/>
  <c r="BF1712" i="2"/>
  <c r="BG1712" i="2"/>
  <c r="BH1712" i="2"/>
  <c r="BI1712" i="2"/>
  <c r="BJ1712" i="2"/>
  <c r="BK1712" i="2"/>
  <c r="BL1712" i="2"/>
  <c r="BM1712" i="2"/>
  <c r="BN1712" i="2"/>
  <c r="BO1712" i="2"/>
  <c r="BP1712" i="2"/>
  <c r="BQ1712" i="2"/>
  <c r="AM1713" i="2"/>
  <c r="AM1714" i="2"/>
  <c r="C1715" i="2"/>
  <c r="AM1715" i="2"/>
  <c r="AN1715" i="2"/>
  <c r="AO1715" i="2"/>
  <c r="AP1715" i="2"/>
  <c r="AQ1715" i="2"/>
  <c r="AR1715" i="2"/>
  <c r="AS1715" i="2"/>
  <c r="AT1715" i="2"/>
  <c r="AU1715" i="2"/>
  <c r="AV1715" i="2"/>
  <c r="AW1715" i="2"/>
  <c r="AX1715" i="2"/>
  <c r="AY1715" i="2"/>
  <c r="AZ1715" i="2"/>
  <c r="BA1715" i="2"/>
  <c r="BB1715" i="2"/>
  <c r="BC1715" i="2"/>
  <c r="BD1715" i="2"/>
  <c r="BE1715" i="2"/>
  <c r="BF1715" i="2"/>
  <c r="BG1715" i="2"/>
  <c r="BH1715" i="2"/>
  <c r="BI1715" i="2"/>
  <c r="BJ1715" i="2"/>
  <c r="BK1715" i="2"/>
  <c r="BL1715" i="2"/>
  <c r="BM1715" i="2"/>
  <c r="BN1715" i="2"/>
  <c r="BO1715" i="2"/>
  <c r="BP1715" i="2"/>
  <c r="BQ1715" i="2"/>
  <c r="C1718" i="2"/>
  <c r="AN1718" i="2"/>
  <c r="AO1718" i="2"/>
  <c r="AP1718" i="2"/>
  <c r="AQ1718" i="2"/>
  <c r="AR1718" i="2"/>
  <c r="AS1718" i="2"/>
  <c r="AT1718" i="2"/>
  <c r="AU1718" i="2"/>
  <c r="AV1718" i="2"/>
  <c r="AW1718" i="2"/>
  <c r="AX1718" i="2"/>
  <c r="AY1718" i="2"/>
  <c r="AZ1718" i="2"/>
  <c r="BA1718" i="2"/>
  <c r="BB1718" i="2"/>
  <c r="BC1718" i="2"/>
  <c r="BD1718" i="2"/>
  <c r="BE1718" i="2"/>
  <c r="BF1718" i="2"/>
  <c r="BG1718" i="2"/>
  <c r="BH1718" i="2"/>
  <c r="BI1718" i="2"/>
  <c r="BJ1718" i="2"/>
  <c r="BK1718" i="2"/>
  <c r="BL1718" i="2"/>
  <c r="BM1718" i="2"/>
  <c r="BN1718" i="2"/>
  <c r="BO1718" i="2"/>
  <c r="BP1718" i="2"/>
  <c r="BQ1718" i="2"/>
  <c r="C1721" i="2"/>
  <c r="AM1721" i="2"/>
  <c r="AN1721" i="2"/>
  <c r="AO1721" i="2"/>
  <c r="AP1721" i="2"/>
  <c r="AQ1721" i="2"/>
  <c r="AR1721" i="2"/>
  <c r="AS1721" i="2"/>
  <c r="AT1721" i="2"/>
  <c r="AU1721" i="2"/>
  <c r="AV1721" i="2"/>
  <c r="AW1721" i="2"/>
  <c r="AX1721" i="2"/>
  <c r="AY1721" i="2"/>
  <c r="AZ1721" i="2"/>
  <c r="BA1721" i="2"/>
  <c r="BB1721" i="2"/>
  <c r="BC1721" i="2"/>
  <c r="BD1721" i="2"/>
  <c r="BE1721" i="2"/>
  <c r="BF1721" i="2"/>
  <c r="BG1721" i="2"/>
  <c r="BH1721" i="2"/>
  <c r="BI1721" i="2"/>
  <c r="BJ1721" i="2"/>
  <c r="BK1721" i="2"/>
  <c r="BL1721" i="2"/>
  <c r="BM1721" i="2"/>
  <c r="BN1721" i="2"/>
  <c r="BO1721" i="2"/>
  <c r="BP1721" i="2"/>
  <c r="BQ1721" i="2"/>
  <c r="AM1722" i="2"/>
  <c r="AM1723" i="2"/>
  <c r="E1724" i="2"/>
  <c r="AM1724" i="2"/>
  <c r="C1727" i="2"/>
  <c r="AM1727" i="2"/>
  <c r="AN1727" i="2"/>
  <c r="AO1727" i="2"/>
  <c r="AP1727" i="2"/>
  <c r="AQ1727" i="2"/>
  <c r="AR1727" i="2"/>
  <c r="AS1727" i="2"/>
  <c r="AT1727" i="2"/>
  <c r="AU1727" i="2"/>
  <c r="AV1727" i="2"/>
  <c r="AW1727" i="2"/>
  <c r="AX1727" i="2"/>
  <c r="AY1727" i="2"/>
  <c r="AZ1727" i="2"/>
  <c r="BA1727" i="2"/>
  <c r="BB1727" i="2"/>
  <c r="BC1727" i="2"/>
  <c r="BD1727" i="2"/>
  <c r="BE1727" i="2"/>
  <c r="BF1727" i="2"/>
  <c r="BG1727" i="2"/>
  <c r="BH1727" i="2"/>
  <c r="BI1727" i="2"/>
  <c r="BJ1727" i="2"/>
  <c r="BK1727" i="2"/>
  <c r="BL1727" i="2"/>
  <c r="BM1727" i="2"/>
  <c r="BN1727" i="2"/>
  <c r="BO1727" i="2"/>
  <c r="BP1727" i="2"/>
  <c r="BQ1727" i="2"/>
  <c r="C1730" i="2"/>
  <c r="AN1730" i="2"/>
  <c r="AO1730" i="2"/>
  <c r="AP1730" i="2"/>
  <c r="AQ1730" i="2"/>
  <c r="AR1730" i="2"/>
  <c r="AS1730" i="2"/>
  <c r="AT1730" i="2"/>
  <c r="AU1730" i="2"/>
  <c r="AV1730" i="2"/>
  <c r="AW1730" i="2"/>
  <c r="AX1730" i="2"/>
  <c r="AY1730" i="2"/>
  <c r="AZ1730" i="2"/>
  <c r="BA1730" i="2"/>
  <c r="BB1730" i="2"/>
  <c r="BC1730" i="2"/>
  <c r="BD1730" i="2"/>
  <c r="BE1730" i="2"/>
  <c r="BF1730" i="2"/>
  <c r="BG1730" i="2"/>
  <c r="BH1730" i="2"/>
  <c r="BI1730" i="2"/>
  <c r="BJ1730" i="2"/>
  <c r="BK1730" i="2"/>
  <c r="BL1730" i="2"/>
  <c r="BM1730" i="2"/>
  <c r="BN1730" i="2"/>
  <c r="BO1730" i="2"/>
  <c r="BP1730" i="2"/>
  <c r="BQ1730" i="2"/>
  <c r="C1733" i="2"/>
  <c r="AM1733" i="2"/>
  <c r="AN1733" i="2"/>
  <c r="AO1733" i="2"/>
  <c r="AP1733" i="2"/>
  <c r="AQ1733" i="2"/>
  <c r="AR1733" i="2"/>
  <c r="AS1733" i="2"/>
  <c r="AT1733" i="2"/>
  <c r="AU1733" i="2"/>
  <c r="AV1733" i="2"/>
  <c r="AW1733" i="2"/>
  <c r="AX1733" i="2"/>
  <c r="AY1733" i="2"/>
  <c r="AZ1733" i="2"/>
  <c r="BA1733" i="2"/>
  <c r="BB1733" i="2"/>
  <c r="BC1733" i="2"/>
  <c r="BD1733" i="2"/>
  <c r="BE1733" i="2"/>
  <c r="BF1733" i="2"/>
  <c r="BG1733" i="2"/>
  <c r="BH1733" i="2"/>
  <c r="BI1733" i="2"/>
  <c r="BJ1733" i="2"/>
  <c r="BK1733" i="2"/>
  <c r="BL1733" i="2"/>
  <c r="BM1733" i="2"/>
  <c r="BN1733" i="2"/>
  <c r="BO1733" i="2"/>
  <c r="BP1733" i="2"/>
  <c r="BQ1733" i="2"/>
  <c r="AM1734" i="2"/>
  <c r="AM1735" i="2"/>
  <c r="C1736" i="2"/>
  <c r="AM1736" i="2"/>
  <c r="AN1736" i="2"/>
  <c r="AO1736" i="2"/>
  <c r="AP1736" i="2"/>
  <c r="AQ1736" i="2"/>
  <c r="AR1736" i="2"/>
  <c r="AS1736" i="2"/>
  <c r="AT1736" i="2"/>
  <c r="AU1736" i="2"/>
  <c r="AV1736" i="2"/>
  <c r="AW1736" i="2"/>
  <c r="AX1736" i="2"/>
  <c r="AY1736" i="2"/>
  <c r="AZ1736" i="2"/>
  <c r="BA1736" i="2"/>
  <c r="BB1736" i="2"/>
  <c r="BC1736" i="2"/>
  <c r="BD1736" i="2"/>
  <c r="BE1736" i="2"/>
  <c r="BF1736" i="2"/>
  <c r="BG1736" i="2"/>
  <c r="BH1736" i="2"/>
  <c r="BI1736" i="2"/>
  <c r="BJ1736" i="2"/>
  <c r="BK1736" i="2"/>
  <c r="BL1736" i="2"/>
  <c r="BM1736" i="2"/>
  <c r="BN1736" i="2"/>
  <c r="BO1736" i="2"/>
  <c r="BP1736" i="2"/>
  <c r="BQ1736" i="2"/>
  <c r="C1739" i="2"/>
  <c r="AN1739" i="2"/>
  <c r="AO1739" i="2"/>
  <c r="AP1739" i="2"/>
  <c r="AQ1739" i="2"/>
  <c r="AR1739" i="2"/>
  <c r="AS1739" i="2"/>
  <c r="AT1739" i="2"/>
  <c r="AU1739" i="2"/>
  <c r="AV1739" i="2"/>
  <c r="AW1739" i="2"/>
  <c r="AX1739" i="2"/>
  <c r="AY1739" i="2"/>
  <c r="AZ1739" i="2"/>
  <c r="BA1739" i="2"/>
  <c r="BB1739" i="2"/>
  <c r="BC1739" i="2"/>
  <c r="BD1739" i="2"/>
  <c r="BE1739" i="2"/>
  <c r="BF1739" i="2"/>
  <c r="BG1739" i="2"/>
  <c r="BH1739" i="2"/>
  <c r="BI1739" i="2"/>
  <c r="BJ1739" i="2"/>
  <c r="BK1739" i="2"/>
  <c r="BL1739" i="2"/>
  <c r="BM1739" i="2"/>
  <c r="BN1739" i="2"/>
  <c r="BO1739" i="2"/>
  <c r="BP1739" i="2"/>
  <c r="BQ1739" i="2"/>
  <c r="C1742" i="2"/>
  <c r="AM1742" i="2"/>
  <c r="AN1742" i="2"/>
  <c r="AO1742" i="2"/>
  <c r="AP1742" i="2"/>
  <c r="AQ1742" i="2"/>
  <c r="AR1742" i="2"/>
  <c r="AS1742" i="2"/>
  <c r="AT1742" i="2"/>
  <c r="AU1742" i="2"/>
  <c r="AV1742" i="2"/>
  <c r="AW1742" i="2"/>
  <c r="AX1742" i="2"/>
  <c r="AY1742" i="2"/>
  <c r="AZ1742" i="2"/>
  <c r="BA1742" i="2"/>
  <c r="BB1742" i="2"/>
  <c r="BC1742" i="2"/>
  <c r="BD1742" i="2"/>
  <c r="BE1742" i="2"/>
  <c r="BF1742" i="2"/>
  <c r="BG1742" i="2"/>
  <c r="BH1742" i="2"/>
  <c r="BI1742" i="2"/>
  <c r="BJ1742" i="2"/>
  <c r="BK1742" i="2"/>
  <c r="BL1742" i="2"/>
  <c r="BM1742" i="2"/>
  <c r="BN1742" i="2"/>
  <c r="BO1742" i="2"/>
  <c r="BP1742" i="2"/>
  <c r="BQ1742" i="2"/>
  <c r="AM1743" i="2"/>
  <c r="AM1744" i="2"/>
  <c r="C1745" i="2"/>
  <c r="AM1745" i="2"/>
  <c r="AN1745" i="2"/>
  <c r="AO1745" i="2"/>
  <c r="AP1745" i="2"/>
  <c r="AQ1745" i="2"/>
  <c r="AR1745" i="2"/>
  <c r="AS1745" i="2"/>
  <c r="AT1745" i="2"/>
  <c r="AU1745" i="2"/>
  <c r="AV1745" i="2"/>
  <c r="AW1745" i="2"/>
  <c r="AX1745" i="2"/>
  <c r="AY1745" i="2"/>
  <c r="AZ1745" i="2"/>
  <c r="BA1745" i="2"/>
  <c r="BB1745" i="2"/>
  <c r="BC1745" i="2"/>
  <c r="BD1745" i="2"/>
  <c r="BE1745" i="2"/>
  <c r="BF1745" i="2"/>
  <c r="BG1745" i="2"/>
  <c r="BH1745" i="2"/>
  <c r="BI1745" i="2"/>
  <c r="BJ1745" i="2"/>
  <c r="BK1745" i="2"/>
  <c r="BL1745" i="2"/>
  <c r="BM1745" i="2"/>
  <c r="BN1745" i="2"/>
  <c r="BO1745" i="2"/>
  <c r="BP1745" i="2"/>
  <c r="BQ1745" i="2"/>
  <c r="C1748" i="2"/>
  <c r="AN1748" i="2"/>
  <c r="AO1748" i="2"/>
  <c r="AP1748" i="2"/>
  <c r="AQ1748" i="2"/>
  <c r="AR1748" i="2"/>
  <c r="AS1748" i="2"/>
  <c r="AT1748" i="2"/>
  <c r="AU1748" i="2"/>
  <c r="AV1748" i="2"/>
  <c r="AW1748" i="2"/>
  <c r="AX1748" i="2"/>
  <c r="AY1748" i="2"/>
  <c r="AZ1748" i="2"/>
  <c r="BA1748" i="2"/>
  <c r="BB1748" i="2"/>
  <c r="BC1748" i="2"/>
  <c r="BD1748" i="2"/>
  <c r="BE1748" i="2"/>
  <c r="BF1748" i="2"/>
  <c r="BG1748" i="2"/>
  <c r="BH1748" i="2"/>
  <c r="BI1748" i="2"/>
  <c r="BJ1748" i="2"/>
  <c r="BK1748" i="2"/>
  <c r="BL1748" i="2"/>
  <c r="BM1748" i="2"/>
  <c r="BN1748" i="2"/>
  <c r="BO1748" i="2"/>
  <c r="BP1748" i="2"/>
  <c r="BQ1748" i="2"/>
  <c r="C1751" i="2"/>
  <c r="AM1751" i="2"/>
  <c r="AN1751" i="2"/>
  <c r="AO1751" i="2"/>
  <c r="AP1751" i="2"/>
  <c r="AQ1751" i="2"/>
  <c r="AR1751" i="2"/>
  <c r="AS1751" i="2"/>
  <c r="AT1751" i="2"/>
  <c r="AU1751" i="2"/>
  <c r="AV1751" i="2"/>
  <c r="AW1751" i="2"/>
  <c r="AX1751" i="2"/>
  <c r="AY1751" i="2"/>
  <c r="AZ1751" i="2"/>
  <c r="BA1751" i="2"/>
  <c r="BB1751" i="2"/>
  <c r="BC1751" i="2"/>
  <c r="BD1751" i="2"/>
  <c r="BE1751" i="2"/>
  <c r="BF1751" i="2"/>
  <c r="BG1751" i="2"/>
  <c r="BH1751" i="2"/>
  <c r="BI1751" i="2"/>
  <c r="BJ1751" i="2"/>
  <c r="BK1751" i="2"/>
  <c r="BL1751" i="2"/>
  <c r="BM1751" i="2"/>
  <c r="BN1751" i="2"/>
  <c r="BO1751" i="2"/>
  <c r="BP1751" i="2"/>
  <c r="BQ1751" i="2"/>
  <c r="AM1752" i="2"/>
  <c r="AM1753" i="2"/>
  <c r="C1754" i="2"/>
  <c r="AM1754" i="2"/>
  <c r="AN1754" i="2"/>
  <c r="AO1754" i="2"/>
  <c r="AP1754" i="2"/>
  <c r="AQ1754" i="2"/>
  <c r="AR1754" i="2"/>
  <c r="AS1754" i="2"/>
  <c r="AT1754" i="2"/>
  <c r="AU1754" i="2"/>
  <c r="AV1754" i="2"/>
  <c r="AW1754" i="2"/>
  <c r="AX1754" i="2"/>
  <c r="AY1754" i="2"/>
  <c r="AZ1754" i="2"/>
  <c r="BA1754" i="2"/>
  <c r="BB1754" i="2"/>
  <c r="BC1754" i="2"/>
  <c r="BD1754" i="2"/>
  <c r="BE1754" i="2"/>
  <c r="BF1754" i="2"/>
  <c r="BG1754" i="2"/>
  <c r="BH1754" i="2"/>
  <c r="BI1754" i="2"/>
  <c r="BJ1754" i="2"/>
  <c r="BK1754" i="2"/>
  <c r="BL1754" i="2"/>
  <c r="BM1754" i="2"/>
  <c r="BN1754" i="2"/>
  <c r="BO1754" i="2"/>
  <c r="BP1754" i="2"/>
  <c r="BQ1754" i="2"/>
  <c r="C1757" i="2"/>
  <c r="AN1757" i="2"/>
  <c r="AO1757" i="2"/>
  <c r="AP1757" i="2"/>
  <c r="AQ1757" i="2"/>
  <c r="AR1757" i="2"/>
  <c r="AS1757" i="2"/>
  <c r="AT1757" i="2"/>
  <c r="AU1757" i="2"/>
  <c r="AV1757" i="2"/>
  <c r="AW1757" i="2"/>
  <c r="AX1757" i="2"/>
  <c r="AY1757" i="2"/>
  <c r="AZ1757" i="2"/>
  <c r="BA1757" i="2"/>
  <c r="BB1757" i="2"/>
  <c r="BC1757" i="2"/>
  <c r="BD1757" i="2"/>
  <c r="BE1757" i="2"/>
  <c r="BF1757" i="2"/>
  <c r="BG1757" i="2"/>
  <c r="BH1757" i="2"/>
  <c r="BI1757" i="2"/>
  <c r="BJ1757" i="2"/>
  <c r="BK1757" i="2"/>
  <c r="BL1757" i="2"/>
  <c r="BM1757" i="2"/>
  <c r="BN1757" i="2"/>
  <c r="BO1757" i="2"/>
  <c r="BP1757" i="2"/>
  <c r="BQ1757" i="2"/>
  <c r="C1760" i="2"/>
  <c r="AM1760" i="2"/>
  <c r="AN1760" i="2"/>
  <c r="AO1760" i="2"/>
  <c r="AP1760" i="2"/>
  <c r="AQ1760" i="2"/>
  <c r="AR1760" i="2"/>
  <c r="AS1760" i="2"/>
  <c r="AT1760" i="2"/>
  <c r="AU1760" i="2"/>
  <c r="AV1760" i="2"/>
  <c r="AW1760" i="2"/>
  <c r="AX1760" i="2"/>
  <c r="AY1760" i="2"/>
  <c r="AZ1760" i="2"/>
  <c r="BA1760" i="2"/>
  <c r="BB1760" i="2"/>
  <c r="BC1760" i="2"/>
  <c r="BD1760" i="2"/>
  <c r="BE1760" i="2"/>
  <c r="BF1760" i="2"/>
  <c r="BG1760" i="2"/>
  <c r="BH1760" i="2"/>
  <c r="BI1760" i="2"/>
  <c r="BJ1760" i="2"/>
  <c r="BK1760" i="2"/>
  <c r="BL1760" i="2"/>
  <c r="BM1760" i="2"/>
  <c r="BN1760" i="2"/>
  <c r="BO1760" i="2"/>
  <c r="BP1760" i="2"/>
  <c r="BQ1760" i="2"/>
  <c r="AM1761" i="2"/>
  <c r="AM1762" i="2"/>
  <c r="C1763" i="2"/>
  <c r="AM1763" i="2"/>
  <c r="AN1763" i="2"/>
  <c r="AO1763" i="2"/>
  <c r="AP1763" i="2"/>
  <c r="AQ1763" i="2"/>
  <c r="AR1763" i="2"/>
  <c r="AS1763" i="2"/>
  <c r="AT1763" i="2"/>
  <c r="AU1763" i="2"/>
  <c r="AV1763" i="2"/>
  <c r="AW1763" i="2"/>
  <c r="AX1763" i="2"/>
  <c r="AY1763" i="2"/>
  <c r="AZ1763" i="2"/>
  <c r="BA1763" i="2"/>
  <c r="BB1763" i="2"/>
  <c r="BC1763" i="2"/>
  <c r="BD1763" i="2"/>
  <c r="BE1763" i="2"/>
  <c r="BF1763" i="2"/>
  <c r="BG1763" i="2"/>
  <c r="BH1763" i="2"/>
  <c r="BI1763" i="2"/>
  <c r="BJ1763" i="2"/>
  <c r="BK1763" i="2"/>
  <c r="BL1763" i="2"/>
  <c r="BM1763" i="2"/>
  <c r="BN1763" i="2"/>
  <c r="BO1763" i="2"/>
  <c r="BP1763" i="2"/>
  <c r="BQ1763" i="2"/>
  <c r="C1766" i="2"/>
  <c r="AN1766" i="2"/>
  <c r="AO1766" i="2"/>
  <c r="AP1766" i="2"/>
  <c r="AQ1766" i="2"/>
  <c r="AR1766" i="2"/>
  <c r="AS1766" i="2"/>
  <c r="AT1766" i="2"/>
  <c r="AU1766" i="2"/>
  <c r="AV1766" i="2"/>
  <c r="AW1766" i="2"/>
  <c r="AX1766" i="2"/>
  <c r="AY1766" i="2"/>
  <c r="AZ1766" i="2"/>
  <c r="BA1766" i="2"/>
  <c r="BB1766" i="2"/>
  <c r="BC1766" i="2"/>
  <c r="BD1766" i="2"/>
  <c r="BE1766" i="2"/>
  <c r="BF1766" i="2"/>
  <c r="BG1766" i="2"/>
  <c r="BH1766" i="2"/>
  <c r="BI1766" i="2"/>
  <c r="BJ1766" i="2"/>
  <c r="BK1766" i="2"/>
  <c r="BL1766" i="2"/>
  <c r="BM1766" i="2"/>
  <c r="BN1766" i="2"/>
  <c r="BO1766" i="2"/>
  <c r="BP1766" i="2"/>
  <c r="BQ1766" i="2"/>
  <c r="C1769" i="2"/>
  <c r="AM1769" i="2"/>
  <c r="AN1769" i="2"/>
  <c r="AO1769" i="2"/>
  <c r="AP1769" i="2"/>
  <c r="AQ1769" i="2"/>
  <c r="AR1769" i="2"/>
  <c r="AS1769" i="2"/>
  <c r="AT1769" i="2"/>
  <c r="AU1769" i="2"/>
  <c r="AV1769" i="2"/>
  <c r="AW1769" i="2"/>
  <c r="AX1769" i="2"/>
  <c r="AY1769" i="2"/>
  <c r="AZ1769" i="2"/>
  <c r="BA1769" i="2"/>
  <c r="BB1769" i="2"/>
  <c r="BC1769" i="2"/>
  <c r="BD1769" i="2"/>
  <c r="BE1769" i="2"/>
  <c r="BF1769" i="2"/>
  <c r="BG1769" i="2"/>
  <c r="BH1769" i="2"/>
  <c r="BI1769" i="2"/>
  <c r="BJ1769" i="2"/>
  <c r="BK1769" i="2"/>
  <c r="BL1769" i="2"/>
  <c r="BM1769" i="2"/>
  <c r="BN1769" i="2"/>
  <c r="BO1769" i="2"/>
  <c r="BP1769" i="2"/>
  <c r="BQ1769" i="2"/>
  <c r="AM1770" i="2"/>
  <c r="AM1771" i="2"/>
  <c r="E1772" i="2"/>
  <c r="AM1772" i="2"/>
  <c r="C1775" i="2"/>
  <c r="AM1775" i="2"/>
  <c r="AN1775" i="2"/>
  <c r="AO1775" i="2"/>
  <c r="AP1775" i="2"/>
  <c r="AQ1775" i="2"/>
  <c r="AR1775" i="2"/>
  <c r="AS1775" i="2"/>
  <c r="AT1775" i="2"/>
  <c r="AU1775" i="2"/>
  <c r="AV1775" i="2"/>
  <c r="AW1775" i="2"/>
  <c r="AX1775" i="2"/>
  <c r="AY1775" i="2"/>
  <c r="AZ1775" i="2"/>
  <c r="BA1775" i="2"/>
  <c r="BB1775" i="2"/>
  <c r="BC1775" i="2"/>
  <c r="BD1775" i="2"/>
  <c r="BE1775" i="2"/>
  <c r="BF1775" i="2"/>
  <c r="BG1775" i="2"/>
  <c r="BH1775" i="2"/>
  <c r="BI1775" i="2"/>
  <c r="BJ1775" i="2"/>
  <c r="BK1775" i="2"/>
  <c r="BL1775" i="2"/>
  <c r="BM1775" i="2"/>
  <c r="BN1775" i="2"/>
  <c r="BO1775" i="2"/>
  <c r="BP1775" i="2"/>
  <c r="BQ1775" i="2"/>
  <c r="C1778" i="2"/>
  <c r="AN1778" i="2"/>
  <c r="AO1778" i="2"/>
  <c r="AP1778" i="2"/>
  <c r="AQ1778" i="2"/>
  <c r="AR1778" i="2"/>
  <c r="AS1778" i="2"/>
  <c r="AT1778" i="2"/>
  <c r="AU1778" i="2"/>
  <c r="AV1778" i="2"/>
  <c r="AW1778" i="2"/>
  <c r="AX1778" i="2"/>
  <c r="AY1778" i="2"/>
  <c r="AZ1778" i="2"/>
  <c r="BA1778" i="2"/>
  <c r="BB1778" i="2"/>
  <c r="BC1778" i="2"/>
  <c r="BD1778" i="2"/>
  <c r="BE1778" i="2"/>
  <c r="BF1778" i="2"/>
  <c r="BG1778" i="2"/>
  <c r="BH1778" i="2"/>
  <c r="BI1778" i="2"/>
  <c r="BJ1778" i="2"/>
  <c r="BK1778" i="2"/>
  <c r="BL1778" i="2"/>
  <c r="BM1778" i="2"/>
  <c r="BN1778" i="2"/>
  <c r="BO1778" i="2"/>
  <c r="BP1778" i="2"/>
  <c r="BQ1778" i="2"/>
  <c r="C1781" i="2"/>
  <c r="AM1781" i="2"/>
  <c r="AN1781" i="2"/>
  <c r="AO1781" i="2"/>
  <c r="AP1781" i="2"/>
  <c r="AQ1781" i="2"/>
  <c r="AR1781" i="2"/>
  <c r="AS1781" i="2"/>
  <c r="AT1781" i="2"/>
  <c r="AU1781" i="2"/>
  <c r="AV1781" i="2"/>
  <c r="AW1781" i="2"/>
  <c r="AX1781" i="2"/>
  <c r="AY1781" i="2"/>
  <c r="AZ1781" i="2"/>
  <c r="BA1781" i="2"/>
  <c r="BB1781" i="2"/>
  <c r="BC1781" i="2"/>
  <c r="BD1781" i="2"/>
  <c r="BE1781" i="2"/>
  <c r="BF1781" i="2"/>
  <c r="BG1781" i="2"/>
  <c r="BH1781" i="2"/>
  <c r="BI1781" i="2"/>
  <c r="BJ1781" i="2"/>
  <c r="BK1781" i="2"/>
  <c r="BL1781" i="2"/>
  <c r="BM1781" i="2"/>
  <c r="BN1781" i="2"/>
  <c r="BO1781" i="2"/>
  <c r="BP1781" i="2"/>
  <c r="BQ1781" i="2"/>
  <c r="AM1782" i="2"/>
  <c r="AM1783" i="2"/>
  <c r="C1784" i="2"/>
  <c r="AM1784" i="2"/>
  <c r="AN1784" i="2"/>
  <c r="AO1784" i="2"/>
  <c r="AP1784" i="2"/>
  <c r="AQ1784" i="2"/>
  <c r="AR1784" i="2"/>
  <c r="AS1784" i="2"/>
  <c r="AT1784" i="2"/>
  <c r="AU1784" i="2"/>
  <c r="AV1784" i="2"/>
  <c r="AW1784" i="2"/>
  <c r="AX1784" i="2"/>
  <c r="AY1784" i="2"/>
  <c r="AZ1784" i="2"/>
  <c r="BA1784" i="2"/>
  <c r="BB1784" i="2"/>
  <c r="BC1784" i="2"/>
  <c r="BD1784" i="2"/>
  <c r="BE1784" i="2"/>
  <c r="BF1784" i="2"/>
  <c r="BG1784" i="2"/>
  <c r="BG1772" i="2" s="1"/>
  <c r="X67" i="3" s="1"/>
  <c r="BH1784" i="2"/>
  <c r="BI1784" i="2"/>
  <c r="BJ1784" i="2"/>
  <c r="BK1784" i="2"/>
  <c r="BK1772" i="2" s="1"/>
  <c r="AB67" i="3" s="1"/>
  <c r="BL1784" i="2"/>
  <c r="BM1784" i="2"/>
  <c r="BN1784" i="2"/>
  <c r="BO1784" i="2"/>
  <c r="BO1772" i="2" s="1"/>
  <c r="AF67" i="3" s="1"/>
  <c r="BP1784" i="2"/>
  <c r="BQ1784" i="2"/>
  <c r="C1787" i="2"/>
  <c r="AN1787" i="2"/>
  <c r="AO1787" i="2"/>
  <c r="AP1787" i="2"/>
  <c r="AQ1787" i="2"/>
  <c r="AR1787" i="2"/>
  <c r="AS1787" i="2"/>
  <c r="AT1787" i="2"/>
  <c r="AU1787" i="2"/>
  <c r="AV1787" i="2"/>
  <c r="AW1787" i="2"/>
  <c r="AX1787" i="2"/>
  <c r="AY1787" i="2"/>
  <c r="AZ1787" i="2"/>
  <c r="BA1787" i="2"/>
  <c r="BB1787" i="2"/>
  <c r="BC1787" i="2"/>
  <c r="BD1787" i="2"/>
  <c r="BE1787" i="2"/>
  <c r="BF1787" i="2"/>
  <c r="BG1787" i="2"/>
  <c r="BH1787" i="2"/>
  <c r="BI1787" i="2"/>
  <c r="BJ1787" i="2"/>
  <c r="BK1787" i="2"/>
  <c r="BL1787" i="2"/>
  <c r="BM1787" i="2"/>
  <c r="BN1787" i="2"/>
  <c r="BO1787" i="2"/>
  <c r="BP1787" i="2"/>
  <c r="BQ1787" i="2"/>
  <c r="C1790" i="2"/>
  <c r="AM1790" i="2"/>
  <c r="AN1790" i="2"/>
  <c r="AO1790" i="2"/>
  <c r="AP1790" i="2"/>
  <c r="AQ1790" i="2"/>
  <c r="AR1790" i="2"/>
  <c r="AS1790" i="2"/>
  <c r="AT1790" i="2"/>
  <c r="AU1790" i="2"/>
  <c r="AV1790" i="2"/>
  <c r="AW1790" i="2"/>
  <c r="AX1790" i="2"/>
  <c r="AY1790" i="2"/>
  <c r="AZ1790" i="2"/>
  <c r="BA1790" i="2"/>
  <c r="BB1790" i="2"/>
  <c r="BC1790" i="2"/>
  <c r="BD1790" i="2"/>
  <c r="BE1790" i="2"/>
  <c r="BF1790" i="2"/>
  <c r="BG1790" i="2"/>
  <c r="BH1790" i="2"/>
  <c r="BI1790" i="2"/>
  <c r="BJ1790" i="2"/>
  <c r="BK1790" i="2"/>
  <c r="BL1790" i="2"/>
  <c r="BM1790" i="2"/>
  <c r="BN1790" i="2"/>
  <c r="BO1790" i="2"/>
  <c r="BP1790" i="2"/>
  <c r="BQ1790" i="2"/>
  <c r="AM1791" i="2"/>
  <c r="AM1792" i="2"/>
  <c r="C1793" i="2"/>
  <c r="AM1793" i="2"/>
  <c r="AN1793" i="2"/>
  <c r="AO1793" i="2"/>
  <c r="AP1793" i="2"/>
  <c r="AQ1793" i="2"/>
  <c r="AR1793" i="2"/>
  <c r="AS1793" i="2"/>
  <c r="AT1793" i="2"/>
  <c r="AU1793" i="2"/>
  <c r="AV1793" i="2"/>
  <c r="AW1793" i="2"/>
  <c r="AX1793" i="2"/>
  <c r="AY1793" i="2"/>
  <c r="AZ1793" i="2"/>
  <c r="BA1793" i="2"/>
  <c r="BB1793" i="2"/>
  <c r="BC1793" i="2"/>
  <c r="BD1793" i="2"/>
  <c r="BE1793" i="2"/>
  <c r="BF1793" i="2"/>
  <c r="BG1793" i="2"/>
  <c r="BH1793" i="2"/>
  <c r="BI1793" i="2"/>
  <c r="BJ1793" i="2"/>
  <c r="BK1793" i="2"/>
  <c r="BL1793" i="2"/>
  <c r="BM1793" i="2"/>
  <c r="BN1793" i="2"/>
  <c r="BO1793" i="2"/>
  <c r="BP1793" i="2"/>
  <c r="BQ1793" i="2"/>
  <c r="C1796" i="2"/>
  <c r="AN1796" i="2"/>
  <c r="AO1796" i="2"/>
  <c r="AO1773" i="2" s="1"/>
  <c r="F67" i="9" s="1"/>
  <c r="F168" i="9" s="1"/>
  <c r="S76" i="4" s="1"/>
  <c r="AP1796" i="2"/>
  <c r="AQ1796" i="2"/>
  <c r="AR1796" i="2"/>
  <c r="AS1796" i="2"/>
  <c r="AS1773" i="2" s="1"/>
  <c r="J67" i="9" s="1"/>
  <c r="AT1796" i="2"/>
  <c r="AU1796" i="2"/>
  <c r="AV1796" i="2"/>
  <c r="AW1796" i="2"/>
  <c r="AW1773" i="2" s="1"/>
  <c r="N67" i="9" s="1"/>
  <c r="AX1796" i="2"/>
  <c r="AY1796" i="2"/>
  <c r="AZ1796" i="2"/>
  <c r="BA1796" i="2"/>
  <c r="BA1773" i="2" s="1"/>
  <c r="R67" i="9" s="1"/>
  <c r="BB1796" i="2"/>
  <c r="BC1796" i="2"/>
  <c r="BD1796" i="2"/>
  <c r="BE1796" i="2"/>
  <c r="BE1773" i="2" s="1"/>
  <c r="V67" i="9" s="1"/>
  <c r="BF1796" i="2"/>
  <c r="BG1796" i="2"/>
  <c r="BH1796" i="2"/>
  <c r="BI1796" i="2"/>
  <c r="BI1773" i="2" s="1"/>
  <c r="Z67" i="9" s="1"/>
  <c r="BJ1796" i="2"/>
  <c r="BK1796" i="2"/>
  <c r="BL1796" i="2"/>
  <c r="BM1796" i="2"/>
  <c r="BM1773" i="2" s="1"/>
  <c r="AD67" i="9" s="1"/>
  <c r="BN1796" i="2"/>
  <c r="BO1796" i="2"/>
  <c r="BP1796" i="2"/>
  <c r="BQ1796" i="2"/>
  <c r="BQ1773" i="2" s="1"/>
  <c r="AH67" i="9" s="1"/>
  <c r="C1799" i="2"/>
  <c r="AM1799" i="2"/>
  <c r="AN1799" i="2"/>
  <c r="AO1799" i="2"/>
  <c r="AP1799" i="2"/>
  <c r="AQ1799" i="2"/>
  <c r="AQ1774" i="2" s="1"/>
  <c r="H67" i="10" s="1"/>
  <c r="H168" i="10" s="1"/>
  <c r="AR1799" i="2"/>
  <c r="AS1799" i="2"/>
  <c r="AT1799" i="2"/>
  <c r="AU1799" i="2"/>
  <c r="AU1774" i="2" s="1"/>
  <c r="L67" i="10" s="1"/>
  <c r="L168" i="10" s="1"/>
  <c r="AV1799" i="2"/>
  <c r="AW1799" i="2"/>
  <c r="AX1799" i="2"/>
  <c r="AY1799" i="2"/>
  <c r="AY1774" i="2" s="1"/>
  <c r="P67" i="10" s="1"/>
  <c r="P168" i="10" s="1"/>
  <c r="AZ1799" i="2"/>
  <c r="BA1799" i="2"/>
  <c r="BB1799" i="2"/>
  <c r="BC1799" i="2"/>
  <c r="BC1774" i="2" s="1"/>
  <c r="T67" i="10" s="1"/>
  <c r="T168" i="10" s="1"/>
  <c r="BD1799" i="2"/>
  <c r="BE1799" i="2"/>
  <c r="BF1799" i="2"/>
  <c r="BG1799" i="2"/>
  <c r="BG1774" i="2" s="1"/>
  <c r="X67" i="10" s="1"/>
  <c r="X168" i="10" s="1"/>
  <c r="BH1799" i="2"/>
  <c r="BI1799" i="2"/>
  <c r="BJ1799" i="2"/>
  <c r="BK1799" i="2"/>
  <c r="BK1774" i="2" s="1"/>
  <c r="AB67" i="10" s="1"/>
  <c r="AB168" i="10" s="1"/>
  <c r="BL1799" i="2"/>
  <c r="BM1799" i="2"/>
  <c r="BN1799" i="2"/>
  <c r="BO1799" i="2"/>
  <c r="BO1774" i="2" s="1"/>
  <c r="AF67" i="10" s="1"/>
  <c r="AF168" i="10" s="1"/>
  <c r="BP1799" i="2"/>
  <c r="BQ1799" i="2"/>
  <c r="AM1800" i="2"/>
  <c r="AM1801" i="2"/>
  <c r="E1805" i="2"/>
  <c r="AM1805" i="2"/>
  <c r="AN1805" i="2" s="1"/>
  <c r="E1806" i="2"/>
  <c r="AM1806" i="2"/>
  <c r="E1809" i="2"/>
  <c r="AM1809" i="2"/>
  <c r="C1812" i="2"/>
  <c r="AM1812" i="2"/>
  <c r="AN1812" i="2"/>
  <c r="AO1812" i="2"/>
  <c r="AP1812" i="2"/>
  <c r="AQ1812" i="2"/>
  <c r="AR1812" i="2"/>
  <c r="AS1812" i="2"/>
  <c r="AT1812" i="2"/>
  <c r="AU1812" i="2"/>
  <c r="AV1812" i="2"/>
  <c r="AW1812" i="2"/>
  <c r="AX1812" i="2"/>
  <c r="AY1812" i="2"/>
  <c r="AZ1812" i="2"/>
  <c r="BA1812" i="2"/>
  <c r="BB1812" i="2"/>
  <c r="BC1812" i="2"/>
  <c r="BD1812" i="2"/>
  <c r="BE1812" i="2"/>
  <c r="BF1812" i="2"/>
  <c r="BG1812" i="2"/>
  <c r="BH1812" i="2"/>
  <c r="BI1812" i="2"/>
  <c r="BJ1812" i="2"/>
  <c r="BK1812" i="2"/>
  <c r="BL1812" i="2"/>
  <c r="BM1812" i="2"/>
  <c r="BN1812" i="2"/>
  <c r="BO1812" i="2"/>
  <c r="BP1812" i="2"/>
  <c r="BQ1812" i="2"/>
  <c r="C1815" i="2"/>
  <c r="AN1815" i="2"/>
  <c r="AO1815" i="2"/>
  <c r="AP1815" i="2"/>
  <c r="AQ1815" i="2"/>
  <c r="AR1815" i="2"/>
  <c r="AS1815" i="2"/>
  <c r="AT1815" i="2"/>
  <c r="AU1815" i="2"/>
  <c r="AV1815" i="2"/>
  <c r="AW1815" i="2"/>
  <c r="AX1815" i="2"/>
  <c r="AY1815" i="2"/>
  <c r="AZ1815" i="2"/>
  <c r="BA1815" i="2"/>
  <c r="BB1815" i="2"/>
  <c r="BC1815" i="2"/>
  <c r="BD1815" i="2"/>
  <c r="BE1815" i="2"/>
  <c r="BF1815" i="2"/>
  <c r="BG1815" i="2"/>
  <c r="BH1815" i="2"/>
  <c r="BI1815" i="2"/>
  <c r="BJ1815" i="2"/>
  <c r="BK1815" i="2"/>
  <c r="BL1815" i="2"/>
  <c r="BM1815" i="2"/>
  <c r="BN1815" i="2"/>
  <c r="BO1815" i="2"/>
  <c r="BP1815" i="2"/>
  <c r="BQ1815" i="2"/>
  <c r="C1818" i="2"/>
  <c r="AM1818" i="2"/>
  <c r="AN1818" i="2"/>
  <c r="AO1818" i="2"/>
  <c r="AP1818" i="2"/>
  <c r="AQ1818" i="2"/>
  <c r="AR1818" i="2"/>
  <c r="AS1818" i="2"/>
  <c r="AT1818" i="2"/>
  <c r="AU1818" i="2"/>
  <c r="AV1818" i="2"/>
  <c r="AW1818" i="2"/>
  <c r="AX1818" i="2"/>
  <c r="AY1818" i="2"/>
  <c r="AZ1818" i="2"/>
  <c r="BA1818" i="2"/>
  <c r="BB1818" i="2"/>
  <c r="BC1818" i="2"/>
  <c r="BD1818" i="2"/>
  <c r="BE1818" i="2"/>
  <c r="BF1818" i="2"/>
  <c r="BG1818" i="2"/>
  <c r="BH1818" i="2"/>
  <c r="BI1818" i="2"/>
  <c r="BJ1818" i="2"/>
  <c r="BK1818" i="2"/>
  <c r="BL1818" i="2"/>
  <c r="BM1818" i="2"/>
  <c r="BN1818" i="2"/>
  <c r="BO1818" i="2"/>
  <c r="BP1818" i="2"/>
  <c r="BQ1818" i="2"/>
  <c r="AM1819" i="2"/>
  <c r="AM1820" i="2"/>
  <c r="C1821" i="2"/>
  <c r="AM1821" i="2"/>
  <c r="AN1821" i="2"/>
  <c r="AO1821" i="2"/>
  <c r="AP1821" i="2"/>
  <c r="AQ1821" i="2"/>
  <c r="AR1821" i="2"/>
  <c r="AS1821" i="2"/>
  <c r="AT1821" i="2"/>
  <c r="AU1821" i="2"/>
  <c r="AV1821" i="2"/>
  <c r="AW1821" i="2"/>
  <c r="AX1821" i="2"/>
  <c r="AY1821" i="2"/>
  <c r="AZ1821" i="2"/>
  <c r="BA1821" i="2"/>
  <c r="BB1821" i="2"/>
  <c r="BC1821" i="2"/>
  <c r="BD1821" i="2"/>
  <c r="BE1821" i="2"/>
  <c r="BF1821" i="2"/>
  <c r="BG1821" i="2"/>
  <c r="BH1821" i="2"/>
  <c r="BI1821" i="2"/>
  <c r="BJ1821" i="2"/>
  <c r="BK1821" i="2"/>
  <c r="BL1821" i="2"/>
  <c r="BM1821" i="2"/>
  <c r="BN1821" i="2"/>
  <c r="BO1821" i="2"/>
  <c r="BP1821" i="2"/>
  <c r="BQ1821" i="2"/>
  <c r="C1824" i="2"/>
  <c r="AN1824" i="2"/>
  <c r="AO1824" i="2"/>
  <c r="AP1824" i="2"/>
  <c r="AQ1824" i="2"/>
  <c r="AR1824" i="2"/>
  <c r="AS1824" i="2"/>
  <c r="AT1824" i="2"/>
  <c r="AU1824" i="2"/>
  <c r="AV1824" i="2"/>
  <c r="AW1824" i="2"/>
  <c r="AX1824" i="2"/>
  <c r="AY1824" i="2"/>
  <c r="AZ1824" i="2"/>
  <c r="BA1824" i="2"/>
  <c r="BB1824" i="2"/>
  <c r="BC1824" i="2"/>
  <c r="BD1824" i="2"/>
  <c r="BE1824" i="2"/>
  <c r="BF1824" i="2"/>
  <c r="BG1824" i="2"/>
  <c r="BH1824" i="2"/>
  <c r="BI1824" i="2"/>
  <c r="BJ1824" i="2"/>
  <c r="BK1824" i="2"/>
  <c r="BL1824" i="2"/>
  <c r="BM1824" i="2"/>
  <c r="BN1824" i="2"/>
  <c r="BO1824" i="2"/>
  <c r="BP1824" i="2"/>
  <c r="BQ1824" i="2"/>
  <c r="C1827" i="2"/>
  <c r="AM1827" i="2"/>
  <c r="AN1827" i="2"/>
  <c r="AO1827" i="2"/>
  <c r="AP1827" i="2"/>
  <c r="AQ1827" i="2"/>
  <c r="AR1827" i="2"/>
  <c r="AS1827" i="2"/>
  <c r="AT1827" i="2"/>
  <c r="AU1827" i="2"/>
  <c r="AV1827" i="2"/>
  <c r="AW1827" i="2"/>
  <c r="AX1827" i="2"/>
  <c r="AY1827" i="2"/>
  <c r="AZ1827" i="2"/>
  <c r="BA1827" i="2"/>
  <c r="BB1827" i="2"/>
  <c r="BC1827" i="2"/>
  <c r="BD1827" i="2"/>
  <c r="BE1827" i="2"/>
  <c r="BF1827" i="2"/>
  <c r="BG1827" i="2"/>
  <c r="BH1827" i="2"/>
  <c r="BI1827" i="2"/>
  <c r="BJ1827" i="2"/>
  <c r="BK1827" i="2"/>
  <c r="BL1827" i="2"/>
  <c r="BM1827" i="2"/>
  <c r="BN1827" i="2"/>
  <c r="BO1827" i="2"/>
  <c r="BP1827" i="2"/>
  <c r="BQ1827" i="2"/>
  <c r="AM1828" i="2"/>
  <c r="AM1829" i="2"/>
  <c r="C1830" i="2"/>
  <c r="AM1830" i="2"/>
  <c r="AN1830" i="2"/>
  <c r="AO1830" i="2"/>
  <c r="AP1830" i="2"/>
  <c r="AQ1830" i="2"/>
  <c r="AR1830" i="2"/>
  <c r="AS1830" i="2"/>
  <c r="AT1830" i="2"/>
  <c r="AU1830" i="2"/>
  <c r="AV1830" i="2"/>
  <c r="AW1830" i="2"/>
  <c r="AX1830" i="2"/>
  <c r="AY1830" i="2"/>
  <c r="AZ1830" i="2"/>
  <c r="BA1830" i="2"/>
  <c r="BB1830" i="2"/>
  <c r="BC1830" i="2"/>
  <c r="BD1830" i="2"/>
  <c r="BE1830" i="2"/>
  <c r="BF1830" i="2"/>
  <c r="BG1830" i="2"/>
  <c r="BH1830" i="2"/>
  <c r="BI1830" i="2"/>
  <c r="BJ1830" i="2"/>
  <c r="BK1830" i="2"/>
  <c r="BL1830" i="2"/>
  <c r="BM1830" i="2"/>
  <c r="BN1830" i="2"/>
  <c r="BO1830" i="2"/>
  <c r="BP1830" i="2"/>
  <c r="BQ1830" i="2"/>
  <c r="C1833" i="2"/>
  <c r="AN1833" i="2"/>
  <c r="AO1833" i="2"/>
  <c r="AP1833" i="2"/>
  <c r="AQ1833" i="2"/>
  <c r="AR1833" i="2"/>
  <c r="AS1833" i="2"/>
  <c r="AT1833" i="2"/>
  <c r="AU1833" i="2"/>
  <c r="AV1833" i="2"/>
  <c r="AW1833" i="2"/>
  <c r="AX1833" i="2"/>
  <c r="AY1833" i="2"/>
  <c r="AZ1833" i="2"/>
  <c r="BA1833" i="2"/>
  <c r="BB1833" i="2"/>
  <c r="BC1833" i="2"/>
  <c r="BD1833" i="2"/>
  <c r="BE1833" i="2"/>
  <c r="BF1833" i="2"/>
  <c r="BG1833" i="2"/>
  <c r="BH1833" i="2"/>
  <c r="BI1833" i="2"/>
  <c r="BJ1833" i="2"/>
  <c r="BK1833" i="2"/>
  <c r="BL1833" i="2"/>
  <c r="BM1833" i="2"/>
  <c r="BN1833" i="2"/>
  <c r="BO1833" i="2"/>
  <c r="BP1833" i="2"/>
  <c r="BQ1833" i="2"/>
  <c r="C1836" i="2"/>
  <c r="AM1836" i="2"/>
  <c r="AN1836" i="2"/>
  <c r="AO1836" i="2"/>
  <c r="AP1836" i="2"/>
  <c r="AQ1836" i="2"/>
  <c r="AR1836" i="2"/>
  <c r="AS1836" i="2"/>
  <c r="AT1836" i="2"/>
  <c r="AU1836" i="2"/>
  <c r="AV1836" i="2"/>
  <c r="AW1836" i="2"/>
  <c r="AX1836" i="2"/>
  <c r="AY1836" i="2"/>
  <c r="AZ1836" i="2"/>
  <c r="BA1836" i="2"/>
  <c r="BB1836" i="2"/>
  <c r="BC1836" i="2"/>
  <c r="BD1836" i="2"/>
  <c r="BE1836" i="2"/>
  <c r="BF1836" i="2"/>
  <c r="BG1836" i="2"/>
  <c r="BH1836" i="2"/>
  <c r="BI1836" i="2"/>
  <c r="BJ1836" i="2"/>
  <c r="BK1836" i="2"/>
  <c r="BL1836" i="2"/>
  <c r="BM1836" i="2"/>
  <c r="BN1836" i="2"/>
  <c r="BO1836" i="2"/>
  <c r="BP1836" i="2"/>
  <c r="BQ1836" i="2"/>
  <c r="AM1837" i="2"/>
  <c r="AM1838" i="2"/>
  <c r="E1839" i="2"/>
  <c r="AM1839" i="2"/>
  <c r="C1842" i="2"/>
  <c r="AM1842" i="2"/>
  <c r="C1845" i="2"/>
  <c r="C1848" i="2"/>
  <c r="E1851" i="2"/>
  <c r="AM1851" i="2"/>
  <c r="C1854" i="2"/>
  <c r="AM1854" i="2"/>
  <c r="C1857" i="2"/>
  <c r="C1860" i="2"/>
  <c r="E1863" i="2"/>
  <c r="AM1863" i="2"/>
  <c r="C1866" i="2"/>
  <c r="AM1866" i="2"/>
  <c r="C1869" i="2"/>
  <c r="C1872" i="2"/>
  <c r="E1875" i="2"/>
  <c r="AM1875" i="2"/>
  <c r="C1878" i="2"/>
  <c r="AM1878" i="2"/>
  <c r="C1881" i="2"/>
  <c r="C1884" i="2"/>
  <c r="E1887" i="2"/>
  <c r="AM1887" i="2"/>
  <c r="C1890" i="2"/>
  <c r="AM1890" i="2"/>
  <c r="C1893" i="2"/>
  <c r="C1896" i="2"/>
  <c r="E1899" i="2"/>
  <c r="AM1899" i="2"/>
  <c r="C1902" i="2"/>
  <c r="AM1902" i="2"/>
  <c r="AN1902" i="2"/>
  <c r="AO1902" i="2"/>
  <c r="AP1902" i="2"/>
  <c r="AQ1902" i="2"/>
  <c r="AR1902" i="2"/>
  <c r="AS1902" i="2"/>
  <c r="AT1902" i="2"/>
  <c r="AU1902" i="2"/>
  <c r="AV1902" i="2"/>
  <c r="AW1902" i="2"/>
  <c r="AX1902" i="2"/>
  <c r="AY1902" i="2"/>
  <c r="AZ1902" i="2"/>
  <c r="BA1902" i="2"/>
  <c r="BB1902" i="2"/>
  <c r="BC1902" i="2"/>
  <c r="BD1902" i="2"/>
  <c r="BE1902" i="2"/>
  <c r="BF1902" i="2"/>
  <c r="BG1902" i="2"/>
  <c r="BH1902" i="2"/>
  <c r="BI1902" i="2"/>
  <c r="BJ1902" i="2"/>
  <c r="BK1902" i="2"/>
  <c r="BL1902" i="2"/>
  <c r="BM1902" i="2"/>
  <c r="BN1902" i="2"/>
  <c r="BO1902" i="2"/>
  <c r="BP1902" i="2"/>
  <c r="BQ1902" i="2"/>
  <c r="C1905" i="2"/>
  <c r="AN1905" i="2"/>
  <c r="AO1905" i="2"/>
  <c r="AP1905" i="2"/>
  <c r="AQ1905" i="2"/>
  <c r="AR1905" i="2"/>
  <c r="AS1905" i="2"/>
  <c r="AT1905" i="2"/>
  <c r="AU1905" i="2"/>
  <c r="AV1905" i="2"/>
  <c r="AW1905" i="2"/>
  <c r="AX1905" i="2"/>
  <c r="AY1905" i="2"/>
  <c r="AZ1905" i="2"/>
  <c r="BA1905" i="2"/>
  <c r="BB1905" i="2"/>
  <c r="BC1905" i="2"/>
  <c r="BD1905" i="2"/>
  <c r="BE1905" i="2"/>
  <c r="BF1905" i="2"/>
  <c r="BG1905" i="2"/>
  <c r="BH1905" i="2"/>
  <c r="BI1905" i="2"/>
  <c r="BJ1905" i="2"/>
  <c r="BK1905" i="2"/>
  <c r="BL1905" i="2"/>
  <c r="BM1905" i="2"/>
  <c r="BN1905" i="2"/>
  <c r="BO1905" i="2"/>
  <c r="BP1905" i="2"/>
  <c r="BQ1905" i="2"/>
  <c r="C1908" i="2"/>
  <c r="AM1908" i="2"/>
  <c r="AN1908" i="2"/>
  <c r="AO1908" i="2"/>
  <c r="AP1908" i="2"/>
  <c r="AQ1908" i="2"/>
  <c r="AR1908" i="2"/>
  <c r="AS1908" i="2"/>
  <c r="AT1908" i="2"/>
  <c r="AU1908" i="2"/>
  <c r="AV1908" i="2"/>
  <c r="AW1908" i="2"/>
  <c r="AX1908" i="2"/>
  <c r="AY1908" i="2"/>
  <c r="AZ1908" i="2"/>
  <c r="BA1908" i="2"/>
  <c r="BB1908" i="2"/>
  <c r="BC1908" i="2"/>
  <c r="BD1908" i="2"/>
  <c r="BE1908" i="2"/>
  <c r="BF1908" i="2"/>
  <c r="BG1908" i="2"/>
  <c r="BH1908" i="2"/>
  <c r="BI1908" i="2"/>
  <c r="BJ1908" i="2"/>
  <c r="BK1908" i="2"/>
  <c r="BL1908" i="2"/>
  <c r="BM1908" i="2"/>
  <c r="BN1908" i="2"/>
  <c r="BO1908" i="2"/>
  <c r="BP1908" i="2"/>
  <c r="BQ1908" i="2"/>
  <c r="AM1909" i="2"/>
  <c r="AM1910" i="2"/>
  <c r="E1912" i="2"/>
  <c r="AM1912" i="2"/>
  <c r="C1915" i="2"/>
  <c r="AM1915" i="2"/>
  <c r="AN1915" i="2"/>
  <c r="AO1915" i="2"/>
  <c r="AP1915" i="2"/>
  <c r="AQ1915" i="2"/>
  <c r="AR1915" i="2"/>
  <c r="AS1915" i="2"/>
  <c r="AT1915" i="2"/>
  <c r="AU1915" i="2"/>
  <c r="AV1915" i="2"/>
  <c r="AW1915" i="2"/>
  <c r="AX1915" i="2"/>
  <c r="AY1915" i="2"/>
  <c r="AZ1915" i="2"/>
  <c r="BA1915" i="2"/>
  <c r="BB1915" i="2"/>
  <c r="BC1915" i="2"/>
  <c r="BD1915" i="2"/>
  <c r="BE1915" i="2"/>
  <c r="BF1915" i="2"/>
  <c r="BG1915" i="2"/>
  <c r="BH1915" i="2"/>
  <c r="BI1915" i="2"/>
  <c r="BJ1915" i="2"/>
  <c r="BK1915" i="2"/>
  <c r="BL1915" i="2"/>
  <c r="BM1915" i="2"/>
  <c r="BN1915" i="2"/>
  <c r="BO1915" i="2"/>
  <c r="BP1915" i="2"/>
  <c r="BQ1915" i="2"/>
  <c r="C1918" i="2"/>
  <c r="AN1918" i="2"/>
  <c r="AO1918" i="2"/>
  <c r="AP1918" i="2"/>
  <c r="AQ1918" i="2"/>
  <c r="AR1918" i="2"/>
  <c r="AS1918" i="2"/>
  <c r="AT1918" i="2"/>
  <c r="AU1918" i="2"/>
  <c r="AV1918" i="2"/>
  <c r="AW1918" i="2"/>
  <c r="AX1918" i="2"/>
  <c r="AY1918" i="2"/>
  <c r="AZ1918" i="2"/>
  <c r="BA1918" i="2"/>
  <c r="BB1918" i="2"/>
  <c r="BC1918" i="2"/>
  <c r="BD1918" i="2"/>
  <c r="BE1918" i="2"/>
  <c r="BF1918" i="2"/>
  <c r="BG1918" i="2"/>
  <c r="BH1918" i="2"/>
  <c r="BI1918" i="2"/>
  <c r="BJ1918" i="2"/>
  <c r="BK1918" i="2"/>
  <c r="BL1918" i="2"/>
  <c r="BM1918" i="2"/>
  <c r="BN1918" i="2"/>
  <c r="BO1918" i="2"/>
  <c r="BP1918" i="2"/>
  <c r="BQ1918" i="2"/>
  <c r="C1921" i="2"/>
  <c r="AN1921" i="2"/>
  <c r="AO1921" i="2"/>
  <c r="AP1921" i="2"/>
  <c r="AQ1921" i="2"/>
  <c r="AR1921" i="2"/>
  <c r="AS1921" i="2"/>
  <c r="AT1921" i="2"/>
  <c r="AU1921" i="2"/>
  <c r="AV1921" i="2"/>
  <c r="AW1921" i="2"/>
  <c r="AX1921" i="2"/>
  <c r="AY1921" i="2"/>
  <c r="AZ1921" i="2"/>
  <c r="BA1921" i="2"/>
  <c r="BB1921" i="2"/>
  <c r="BC1921" i="2"/>
  <c r="BD1921" i="2"/>
  <c r="BE1921" i="2"/>
  <c r="BF1921" i="2"/>
  <c r="BG1921" i="2"/>
  <c r="BH1921" i="2"/>
  <c r="BI1921" i="2"/>
  <c r="BJ1921" i="2"/>
  <c r="BK1921" i="2"/>
  <c r="BL1921" i="2"/>
  <c r="BM1921" i="2"/>
  <c r="BN1921" i="2"/>
  <c r="BO1921" i="2"/>
  <c r="BP1921" i="2"/>
  <c r="BQ1921" i="2"/>
  <c r="C1924" i="2"/>
  <c r="AM1924" i="2"/>
  <c r="AN1924" i="2"/>
  <c r="AO1924" i="2"/>
  <c r="AP1924" i="2"/>
  <c r="AQ1924" i="2"/>
  <c r="AR1924" i="2"/>
  <c r="AS1924" i="2"/>
  <c r="AT1924" i="2"/>
  <c r="AU1924" i="2"/>
  <c r="AV1924" i="2"/>
  <c r="AW1924" i="2"/>
  <c r="AX1924" i="2"/>
  <c r="AY1924" i="2"/>
  <c r="AZ1924" i="2"/>
  <c r="BA1924" i="2"/>
  <c r="BB1924" i="2"/>
  <c r="BC1924" i="2"/>
  <c r="BD1924" i="2"/>
  <c r="BE1924" i="2"/>
  <c r="BF1924" i="2"/>
  <c r="BG1924" i="2"/>
  <c r="BH1924" i="2"/>
  <c r="BI1924" i="2"/>
  <c r="BJ1924" i="2"/>
  <c r="BK1924" i="2"/>
  <c r="BL1924" i="2"/>
  <c r="BM1924" i="2"/>
  <c r="BN1924" i="2"/>
  <c r="BO1924" i="2"/>
  <c r="BP1924" i="2"/>
  <c r="BQ1924" i="2"/>
  <c r="C1927" i="2"/>
  <c r="AN1927" i="2"/>
  <c r="AO1927" i="2"/>
  <c r="AP1927" i="2"/>
  <c r="AQ1927" i="2"/>
  <c r="AR1927" i="2"/>
  <c r="AS1927" i="2"/>
  <c r="AT1927" i="2"/>
  <c r="AU1927" i="2"/>
  <c r="AV1927" i="2"/>
  <c r="AW1927" i="2"/>
  <c r="AX1927" i="2"/>
  <c r="AY1927" i="2"/>
  <c r="AZ1927" i="2"/>
  <c r="BA1927" i="2"/>
  <c r="BB1927" i="2"/>
  <c r="BC1927" i="2"/>
  <c r="BD1927" i="2"/>
  <c r="BE1927" i="2"/>
  <c r="BF1927" i="2"/>
  <c r="BG1927" i="2"/>
  <c r="BH1927" i="2"/>
  <c r="BI1927" i="2"/>
  <c r="BJ1927" i="2"/>
  <c r="BK1927" i="2"/>
  <c r="BL1927" i="2"/>
  <c r="BM1927" i="2"/>
  <c r="BN1927" i="2"/>
  <c r="BO1927" i="2"/>
  <c r="BP1927" i="2"/>
  <c r="BQ1927" i="2"/>
  <c r="C1930" i="2"/>
  <c r="AN1930" i="2"/>
  <c r="AO1930" i="2"/>
  <c r="AP1930" i="2"/>
  <c r="AQ1930" i="2"/>
  <c r="AR1930" i="2"/>
  <c r="AS1930" i="2"/>
  <c r="AT1930" i="2"/>
  <c r="AU1930" i="2"/>
  <c r="AV1930" i="2"/>
  <c r="AW1930" i="2"/>
  <c r="AX1930" i="2"/>
  <c r="AY1930" i="2"/>
  <c r="AZ1930" i="2"/>
  <c r="BA1930" i="2"/>
  <c r="BB1930" i="2"/>
  <c r="BC1930" i="2"/>
  <c r="BD1930" i="2"/>
  <c r="BE1930" i="2"/>
  <c r="BF1930" i="2"/>
  <c r="BG1930" i="2"/>
  <c r="BH1930" i="2"/>
  <c r="BI1930" i="2"/>
  <c r="BJ1930" i="2"/>
  <c r="BK1930" i="2"/>
  <c r="BL1930" i="2"/>
  <c r="BM1930" i="2"/>
  <c r="BN1930" i="2"/>
  <c r="BO1930" i="2"/>
  <c r="BP1930" i="2"/>
  <c r="BQ1930" i="2"/>
  <c r="C1933" i="2"/>
  <c r="AM1933" i="2"/>
  <c r="AN1933" i="2"/>
  <c r="AO1933" i="2"/>
  <c r="AP1933" i="2"/>
  <c r="AQ1933" i="2"/>
  <c r="AR1933" i="2"/>
  <c r="AS1933" i="2"/>
  <c r="AT1933" i="2"/>
  <c r="AU1933" i="2"/>
  <c r="AV1933" i="2"/>
  <c r="AW1933" i="2"/>
  <c r="AX1933" i="2"/>
  <c r="AY1933" i="2"/>
  <c r="AZ1933" i="2"/>
  <c r="BA1933" i="2"/>
  <c r="BB1933" i="2"/>
  <c r="BC1933" i="2"/>
  <c r="BD1933" i="2"/>
  <c r="BE1933" i="2"/>
  <c r="BF1933" i="2"/>
  <c r="BG1933" i="2"/>
  <c r="BH1933" i="2"/>
  <c r="BI1933" i="2"/>
  <c r="BJ1933" i="2"/>
  <c r="BK1933" i="2"/>
  <c r="BL1933" i="2"/>
  <c r="BM1933" i="2"/>
  <c r="BN1933" i="2"/>
  <c r="BO1933" i="2"/>
  <c r="BP1933" i="2"/>
  <c r="BQ1933" i="2"/>
  <c r="C1936" i="2"/>
  <c r="AN1936" i="2"/>
  <c r="AO1936" i="2"/>
  <c r="AP1936" i="2"/>
  <c r="AQ1936" i="2"/>
  <c r="AR1936" i="2"/>
  <c r="AS1936" i="2"/>
  <c r="AT1936" i="2"/>
  <c r="AU1936" i="2"/>
  <c r="AV1936" i="2"/>
  <c r="AW1936" i="2"/>
  <c r="AX1936" i="2"/>
  <c r="AY1936" i="2"/>
  <c r="AZ1936" i="2"/>
  <c r="BA1936" i="2"/>
  <c r="BB1936" i="2"/>
  <c r="BC1936" i="2"/>
  <c r="BD1936" i="2"/>
  <c r="BE1936" i="2"/>
  <c r="BF1936" i="2"/>
  <c r="BG1936" i="2"/>
  <c r="BH1936" i="2"/>
  <c r="BI1936" i="2"/>
  <c r="BJ1936" i="2"/>
  <c r="BK1936" i="2"/>
  <c r="BL1936" i="2"/>
  <c r="BM1936" i="2"/>
  <c r="BN1936" i="2"/>
  <c r="BO1936" i="2"/>
  <c r="BP1936" i="2"/>
  <c r="BQ1936" i="2"/>
  <c r="C1939" i="2"/>
  <c r="AN1939" i="2"/>
  <c r="AO1939" i="2"/>
  <c r="AP1939" i="2"/>
  <c r="AQ1939" i="2"/>
  <c r="AR1939" i="2"/>
  <c r="AS1939" i="2"/>
  <c r="AT1939" i="2"/>
  <c r="AU1939" i="2"/>
  <c r="AV1939" i="2"/>
  <c r="AW1939" i="2"/>
  <c r="AX1939" i="2"/>
  <c r="AY1939" i="2"/>
  <c r="AZ1939" i="2"/>
  <c r="BA1939" i="2"/>
  <c r="BB1939" i="2"/>
  <c r="BC1939" i="2"/>
  <c r="BD1939" i="2"/>
  <c r="BE1939" i="2"/>
  <c r="BF1939" i="2"/>
  <c r="BG1939" i="2"/>
  <c r="BH1939" i="2"/>
  <c r="BI1939" i="2"/>
  <c r="BJ1939" i="2"/>
  <c r="BK1939" i="2"/>
  <c r="BL1939" i="2"/>
  <c r="BM1939" i="2"/>
  <c r="BN1939" i="2"/>
  <c r="BO1939" i="2"/>
  <c r="BP1939" i="2"/>
  <c r="BQ1939" i="2"/>
  <c r="C1942" i="2"/>
  <c r="AM1942" i="2"/>
  <c r="AN1942" i="2"/>
  <c r="AO1942" i="2"/>
  <c r="AP1942" i="2"/>
  <c r="AQ1942" i="2"/>
  <c r="AR1942" i="2"/>
  <c r="AS1942" i="2"/>
  <c r="AT1942" i="2"/>
  <c r="AU1942" i="2"/>
  <c r="AV1942" i="2"/>
  <c r="AW1942" i="2"/>
  <c r="AX1942" i="2"/>
  <c r="AY1942" i="2"/>
  <c r="AZ1942" i="2"/>
  <c r="BA1942" i="2"/>
  <c r="BB1942" i="2"/>
  <c r="BC1942" i="2"/>
  <c r="BD1942" i="2"/>
  <c r="BE1942" i="2"/>
  <c r="BF1942" i="2"/>
  <c r="BG1942" i="2"/>
  <c r="BH1942" i="2"/>
  <c r="BI1942" i="2"/>
  <c r="BJ1942" i="2"/>
  <c r="BK1942" i="2"/>
  <c r="BL1942" i="2"/>
  <c r="BM1942" i="2"/>
  <c r="BN1942" i="2"/>
  <c r="BO1942" i="2"/>
  <c r="BP1942" i="2"/>
  <c r="BQ1942" i="2"/>
  <c r="C1945" i="2"/>
  <c r="AN1945" i="2"/>
  <c r="AO1945" i="2"/>
  <c r="AP1945" i="2"/>
  <c r="AQ1945" i="2"/>
  <c r="AR1945" i="2"/>
  <c r="AS1945" i="2"/>
  <c r="AT1945" i="2"/>
  <c r="AU1945" i="2"/>
  <c r="AV1945" i="2"/>
  <c r="AW1945" i="2"/>
  <c r="AX1945" i="2"/>
  <c r="AY1945" i="2"/>
  <c r="AZ1945" i="2"/>
  <c r="BA1945" i="2"/>
  <c r="BB1945" i="2"/>
  <c r="BC1945" i="2"/>
  <c r="BD1945" i="2"/>
  <c r="BE1945" i="2"/>
  <c r="BF1945" i="2"/>
  <c r="BG1945" i="2"/>
  <c r="BH1945" i="2"/>
  <c r="BI1945" i="2"/>
  <c r="BJ1945" i="2"/>
  <c r="BK1945" i="2"/>
  <c r="BL1945" i="2"/>
  <c r="BM1945" i="2"/>
  <c r="BN1945" i="2"/>
  <c r="BO1945" i="2"/>
  <c r="BP1945" i="2"/>
  <c r="BQ1945" i="2"/>
  <c r="C1948" i="2"/>
  <c r="AN1948" i="2"/>
  <c r="AO1948" i="2"/>
  <c r="AP1948" i="2"/>
  <c r="AQ1948" i="2"/>
  <c r="AR1948" i="2"/>
  <c r="AS1948" i="2"/>
  <c r="AT1948" i="2"/>
  <c r="AU1948" i="2"/>
  <c r="AV1948" i="2"/>
  <c r="AW1948" i="2"/>
  <c r="AX1948" i="2"/>
  <c r="AY1948" i="2"/>
  <c r="AZ1948" i="2"/>
  <c r="BA1948" i="2"/>
  <c r="BB1948" i="2"/>
  <c r="BC1948" i="2"/>
  <c r="BD1948" i="2"/>
  <c r="BE1948" i="2"/>
  <c r="BF1948" i="2"/>
  <c r="BG1948" i="2"/>
  <c r="BH1948" i="2"/>
  <c r="BI1948" i="2"/>
  <c r="BJ1948" i="2"/>
  <c r="BK1948" i="2"/>
  <c r="BL1948" i="2"/>
  <c r="BM1948" i="2"/>
  <c r="BN1948" i="2"/>
  <c r="BO1948" i="2"/>
  <c r="BP1948" i="2"/>
  <c r="BQ1948" i="2"/>
  <c r="C1951" i="2"/>
  <c r="AM1951" i="2"/>
  <c r="AN1951" i="2"/>
  <c r="AO1951" i="2"/>
  <c r="AP1951" i="2"/>
  <c r="AQ1951" i="2"/>
  <c r="AR1951" i="2"/>
  <c r="AS1951" i="2"/>
  <c r="AT1951" i="2"/>
  <c r="AU1951" i="2"/>
  <c r="AV1951" i="2"/>
  <c r="AW1951" i="2"/>
  <c r="AX1951" i="2"/>
  <c r="AY1951" i="2"/>
  <c r="AZ1951" i="2"/>
  <c r="BA1951" i="2"/>
  <c r="BB1951" i="2"/>
  <c r="BC1951" i="2"/>
  <c r="BD1951" i="2"/>
  <c r="BE1951" i="2"/>
  <c r="BF1951" i="2"/>
  <c r="BG1951" i="2"/>
  <c r="BH1951" i="2"/>
  <c r="BI1951" i="2"/>
  <c r="BJ1951" i="2"/>
  <c r="BK1951" i="2"/>
  <c r="BL1951" i="2"/>
  <c r="BM1951" i="2"/>
  <c r="BN1951" i="2"/>
  <c r="BO1951" i="2"/>
  <c r="BP1951" i="2"/>
  <c r="BQ1951" i="2"/>
  <c r="C1954" i="2"/>
  <c r="AN1954" i="2"/>
  <c r="AO1954" i="2"/>
  <c r="AP1954" i="2"/>
  <c r="AQ1954" i="2"/>
  <c r="AR1954" i="2"/>
  <c r="AS1954" i="2"/>
  <c r="AT1954" i="2"/>
  <c r="AU1954" i="2"/>
  <c r="AV1954" i="2"/>
  <c r="AW1954" i="2"/>
  <c r="AX1954" i="2"/>
  <c r="AY1954" i="2"/>
  <c r="AZ1954" i="2"/>
  <c r="BA1954" i="2"/>
  <c r="BB1954" i="2"/>
  <c r="BC1954" i="2"/>
  <c r="BD1954" i="2"/>
  <c r="BE1954" i="2"/>
  <c r="BF1954" i="2"/>
  <c r="BG1954" i="2"/>
  <c r="BH1954" i="2"/>
  <c r="BI1954" i="2"/>
  <c r="BJ1954" i="2"/>
  <c r="BK1954" i="2"/>
  <c r="BL1954" i="2"/>
  <c r="BM1954" i="2"/>
  <c r="BN1954" i="2"/>
  <c r="BO1954" i="2"/>
  <c r="BP1954" i="2"/>
  <c r="BQ1954" i="2"/>
  <c r="C1957" i="2"/>
  <c r="AN1957" i="2"/>
  <c r="AO1957" i="2"/>
  <c r="AP1957" i="2"/>
  <c r="AQ1957" i="2"/>
  <c r="AR1957" i="2"/>
  <c r="AS1957" i="2"/>
  <c r="AT1957" i="2"/>
  <c r="AU1957" i="2"/>
  <c r="AV1957" i="2"/>
  <c r="AW1957" i="2"/>
  <c r="AX1957" i="2"/>
  <c r="AY1957" i="2"/>
  <c r="AZ1957" i="2"/>
  <c r="BA1957" i="2"/>
  <c r="BB1957" i="2"/>
  <c r="BC1957" i="2"/>
  <c r="BD1957" i="2"/>
  <c r="BE1957" i="2"/>
  <c r="BF1957" i="2"/>
  <c r="BG1957" i="2"/>
  <c r="BH1957" i="2"/>
  <c r="BI1957" i="2"/>
  <c r="BJ1957" i="2"/>
  <c r="BK1957" i="2"/>
  <c r="BL1957" i="2"/>
  <c r="BM1957" i="2"/>
  <c r="BN1957" i="2"/>
  <c r="BO1957" i="2"/>
  <c r="BP1957" i="2"/>
  <c r="BQ1957" i="2"/>
  <c r="C1960" i="2"/>
  <c r="AM1960" i="2"/>
  <c r="AN1960" i="2"/>
  <c r="AO1960" i="2"/>
  <c r="AP1960" i="2"/>
  <c r="AQ1960" i="2"/>
  <c r="AR1960" i="2"/>
  <c r="AS1960" i="2"/>
  <c r="AT1960" i="2"/>
  <c r="AU1960" i="2"/>
  <c r="AV1960" i="2"/>
  <c r="AW1960" i="2"/>
  <c r="AX1960" i="2"/>
  <c r="AY1960" i="2"/>
  <c r="AZ1960" i="2"/>
  <c r="BA1960" i="2"/>
  <c r="BB1960" i="2"/>
  <c r="BC1960" i="2"/>
  <c r="BD1960" i="2"/>
  <c r="BE1960" i="2"/>
  <c r="BF1960" i="2"/>
  <c r="BG1960" i="2"/>
  <c r="BH1960" i="2"/>
  <c r="BI1960" i="2"/>
  <c r="BJ1960" i="2"/>
  <c r="BK1960" i="2"/>
  <c r="BL1960" i="2"/>
  <c r="BM1960" i="2"/>
  <c r="BN1960" i="2"/>
  <c r="BO1960" i="2"/>
  <c r="BP1960" i="2"/>
  <c r="BQ1960" i="2"/>
  <c r="C1963" i="2"/>
  <c r="AN1963" i="2"/>
  <c r="AO1963" i="2"/>
  <c r="AP1963" i="2"/>
  <c r="AQ1963" i="2"/>
  <c r="AR1963" i="2"/>
  <c r="AS1963" i="2"/>
  <c r="AT1963" i="2"/>
  <c r="AU1963" i="2"/>
  <c r="AV1963" i="2"/>
  <c r="AW1963" i="2"/>
  <c r="AX1963" i="2"/>
  <c r="AY1963" i="2"/>
  <c r="AZ1963" i="2"/>
  <c r="BA1963" i="2"/>
  <c r="BB1963" i="2"/>
  <c r="BC1963" i="2"/>
  <c r="BD1963" i="2"/>
  <c r="BE1963" i="2"/>
  <c r="BF1963" i="2"/>
  <c r="BG1963" i="2"/>
  <c r="BH1963" i="2"/>
  <c r="BI1963" i="2"/>
  <c r="BJ1963" i="2"/>
  <c r="BK1963" i="2"/>
  <c r="BL1963" i="2"/>
  <c r="BM1963" i="2"/>
  <c r="BN1963" i="2"/>
  <c r="BO1963" i="2"/>
  <c r="BP1963" i="2"/>
  <c r="BQ1963" i="2"/>
  <c r="C1966" i="2"/>
  <c r="AN1966" i="2"/>
  <c r="AO1966" i="2"/>
  <c r="AP1966" i="2"/>
  <c r="AQ1966" i="2"/>
  <c r="AR1966" i="2"/>
  <c r="AS1966" i="2"/>
  <c r="AT1966" i="2"/>
  <c r="AU1966" i="2"/>
  <c r="AV1966" i="2"/>
  <c r="AW1966" i="2"/>
  <c r="AX1966" i="2"/>
  <c r="AY1966" i="2"/>
  <c r="AZ1966" i="2"/>
  <c r="BA1966" i="2"/>
  <c r="BB1966" i="2"/>
  <c r="BC1966" i="2"/>
  <c r="BD1966" i="2"/>
  <c r="BE1966" i="2"/>
  <c r="BF1966" i="2"/>
  <c r="BG1966" i="2"/>
  <c r="BH1966" i="2"/>
  <c r="BI1966" i="2"/>
  <c r="BJ1966" i="2"/>
  <c r="BK1966" i="2"/>
  <c r="BL1966" i="2"/>
  <c r="BM1966" i="2"/>
  <c r="BN1966" i="2"/>
  <c r="BO1966" i="2"/>
  <c r="BP1966" i="2"/>
  <c r="BQ1966" i="2"/>
  <c r="C1969" i="2"/>
  <c r="AM1969" i="2"/>
  <c r="AN1969" i="2"/>
  <c r="AO1969" i="2"/>
  <c r="AP1969" i="2"/>
  <c r="AQ1969" i="2"/>
  <c r="AR1969" i="2"/>
  <c r="AS1969" i="2"/>
  <c r="AT1969" i="2"/>
  <c r="AU1969" i="2"/>
  <c r="AV1969" i="2"/>
  <c r="AW1969" i="2"/>
  <c r="AX1969" i="2"/>
  <c r="AY1969" i="2"/>
  <c r="AZ1969" i="2"/>
  <c r="BA1969" i="2"/>
  <c r="BB1969" i="2"/>
  <c r="BC1969" i="2"/>
  <c r="BD1969" i="2"/>
  <c r="BE1969" i="2"/>
  <c r="BF1969" i="2"/>
  <c r="BG1969" i="2"/>
  <c r="BH1969" i="2"/>
  <c r="BI1969" i="2"/>
  <c r="BJ1969" i="2"/>
  <c r="BK1969" i="2"/>
  <c r="BL1969" i="2"/>
  <c r="BM1969" i="2"/>
  <c r="BN1969" i="2"/>
  <c r="BO1969" i="2"/>
  <c r="BP1969" i="2"/>
  <c r="BQ1969" i="2"/>
  <c r="C1972" i="2"/>
  <c r="AM1972" i="2"/>
  <c r="AN1972" i="2"/>
  <c r="AO1972" i="2"/>
  <c r="AP1972" i="2"/>
  <c r="AQ1972" i="2"/>
  <c r="AR1972" i="2"/>
  <c r="AS1972" i="2"/>
  <c r="AT1972" i="2"/>
  <c r="AU1972" i="2"/>
  <c r="AV1972" i="2"/>
  <c r="AW1972" i="2"/>
  <c r="AX1972" i="2"/>
  <c r="AY1972" i="2"/>
  <c r="AZ1972" i="2"/>
  <c r="BA1972" i="2"/>
  <c r="BB1972" i="2"/>
  <c r="BC1972" i="2"/>
  <c r="BD1972" i="2"/>
  <c r="BE1972" i="2"/>
  <c r="BF1972" i="2"/>
  <c r="BG1972" i="2"/>
  <c r="BH1972" i="2"/>
  <c r="BI1972" i="2"/>
  <c r="BJ1972" i="2"/>
  <c r="BK1972" i="2"/>
  <c r="BL1972" i="2"/>
  <c r="BM1972" i="2"/>
  <c r="BN1972" i="2"/>
  <c r="BO1972" i="2"/>
  <c r="BP1972" i="2"/>
  <c r="BQ1972" i="2"/>
  <c r="C1975" i="2"/>
  <c r="AM1975" i="2"/>
  <c r="AN1975" i="2"/>
  <c r="AO1975" i="2"/>
  <c r="AP1975" i="2"/>
  <c r="AQ1975" i="2"/>
  <c r="AR1975" i="2"/>
  <c r="AS1975" i="2"/>
  <c r="AT1975" i="2"/>
  <c r="AU1975" i="2"/>
  <c r="AV1975" i="2"/>
  <c r="AW1975" i="2"/>
  <c r="AX1975" i="2"/>
  <c r="AY1975" i="2"/>
  <c r="AZ1975" i="2"/>
  <c r="BA1975" i="2"/>
  <c r="BB1975" i="2"/>
  <c r="BC1975" i="2"/>
  <c r="BD1975" i="2"/>
  <c r="BE1975" i="2"/>
  <c r="BF1975" i="2"/>
  <c r="BG1975" i="2"/>
  <c r="BH1975" i="2"/>
  <c r="BI1975" i="2"/>
  <c r="BJ1975" i="2"/>
  <c r="BK1975" i="2"/>
  <c r="BL1975" i="2"/>
  <c r="BM1975" i="2"/>
  <c r="BN1975" i="2"/>
  <c r="BO1975" i="2"/>
  <c r="BP1975" i="2"/>
  <c r="BQ1975" i="2"/>
  <c r="E1981" i="2"/>
  <c r="AM1981" i="2"/>
  <c r="E1984" i="2"/>
  <c r="AM1984" i="2"/>
  <c r="C1987" i="2"/>
  <c r="AM1987" i="2"/>
  <c r="AN1987" i="2"/>
  <c r="AO1987" i="2"/>
  <c r="AP1987" i="2"/>
  <c r="AQ1987" i="2"/>
  <c r="AR1987" i="2"/>
  <c r="AS1987" i="2"/>
  <c r="AT1987" i="2"/>
  <c r="AU1987" i="2"/>
  <c r="AV1987" i="2"/>
  <c r="AW1987" i="2"/>
  <c r="AX1987" i="2"/>
  <c r="AY1987" i="2"/>
  <c r="AZ1987" i="2"/>
  <c r="BA1987" i="2"/>
  <c r="BB1987" i="2"/>
  <c r="BC1987" i="2"/>
  <c r="BD1987" i="2"/>
  <c r="BE1987" i="2"/>
  <c r="BF1987" i="2"/>
  <c r="BG1987" i="2"/>
  <c r="BH1987" i="2"/>
  <c r="BI1987" i="2"/>
  <c r="BJ1987" i="2"/>
  <c r="BK1987" i="2"/>
  <c r="BL1987" i="2"/>
  <c r="BM1987" i="2"/>
  <c r="BN1987" i="2"/>
  <c r="BO1987" i="2"/>
  <c r="BP1987" i="2"/>
  <c r="BQ1987" i="2"/>
  <c r="C1990" i="2"/>
  <c r="AN1990" i="2"/>
  <c r="AN1985" i="2" s="1"/>
  <c r="E73" i="9" s="1"/>
  <c r="AO1990" i="2"/>
  <c r="AP1990" i="2"/>
  <c r="AP1985" i="2" s="1"/>
  <c r="G73" i="9" s="1"/>
  <c r="AQ1990" i="2"/>
  <c r="AR1990" i="2"/>
  <c r="AR1985" i="2" s="1"/>
  <c r="I73" i="9" s="1"/>
  <c r="AS1990" i="2"/>
  <c r="AT1990" i="2"/>
  <c r="AT1985" i="2" s="1"/>
  <c r="K73" i="9" s="1"/>
  <c r="AU1990" i="2"/>
  <c r="AV1990" i="2"/>
  <c r="AV1985" i="2" s="1"/>
  <c r="M73" i="9" s="1"/>
  <c r="AW1990" i="2"/>
  <c r="AX1990" i="2"/>
  <c r="AX1985" i="2" s="1"/>
  <c r="O73" i="9" s="1"/>
  <c r="AY1990" i="2"/>
  <c r="AZ1990" i="2"/>
  <c r="AZ1985" i="2" s="1"/>
  <c r="Q73" i="9" s="1"/>
  <c r="BA1990" i="2"/>
  <c r="BB1990" i="2"/>
  <c r="BB1985" i="2" s="1"/>
  <c r="S73" i="9" s="1"/>
  <c r="BC1990" i="2"/>
  <c r="BD1990" i="2"/>
  <c r="BD1985" i="2" s="1"/>
  <c r="U73" i="9" s="1"/>
  <c r="BE1990" i="2"/>
  <c r="BF1990" i="2"/>
  <c r="BF1985" i="2" s="1"/>
  <c r="W73" i="9" s="1"/>
  <c r="BG1990" i="2"/>
  <c r="BH1990" i="2"/>
  <c r="BH1985" i="2" s="1"/>
  <c r="Y73" i="9" s="1"/>
  <c r="BI1990" i="2"/>
  <c r="BJ1990" i="2"/>
  <c r="BJ1985" i="2" s="1"/>
  <c r="AA73" i="9" s="1"/>
  <c r="BK1990" i="2"/>
  <c r="BL1990" i="2"/>
  <c r="BL1985" i="2" s="1"/>
  <c r="AC73" i="9" s="1"/>
  <c r="BM1990" i="2"/>
  <c r="BN1990" i="2"/>
  <c r="BN1985" i="2" s="1"/>
  <c r="AE73" i="9" s="1"/>
  <c r="BO1990" i="2"/>
  <c r="BP1990" i="2"/>
  <c r="BP1985" i="2" s="1"/>
  <c r="AG73" i="9" s="1"/>
  <c r="BQ1990" i="2"/>
  <c r="C1993" i="2"/>
  <c r="AM1993" i="2"/>
  <c r="AN1993" i="2"/>
  <c r="AN1986" i="2" s="1"/>
  <c r="E73" i="10" s="1"/>
  <c r="AO1993" i="2"/>
  <c r="AP1993" i="2"/>
  <c r="AP1986" i="2" s="1"/>
  <c r="G73" i="10" s="1"/>
  <c r="AQ1993" i="2"/>
  <c r="AR1993" i="2"/>
  <c r="AR1986" i="2" s="1"/>
  <c r="I73" i="10" s="1"/>
  <c r="AS1993" i="2"/>
  <c r="AT1993" i="2"/>
  <c r="AT1986" i="2" s="1"/>
  <c r="K73" i="10" s="1"/>
  <c r="AU1993" i="2"/>
  <c r="AV1993" i="2"/>
  <c r="AV1986" i="2" s="1"/>
  <c r="M73" i="10" s="1"/>
  <c r="AW1993" i="2"/>
  <c r="AX1993" i="2"/>
  <c r="AX1986" i="2" s="1"/>
  <c r="O73" i="10" s="1"/>
  <c r="AY1993" i="2"/>
  <c r="AZ1993" i="2"/>
  <c r="AZ1986" i="2" s="1"/>
  <c r="Q73" i="10" s="1"/>
  <c r="BA1993" i="2"/>
  <c r="BB1993" i="2"/>
  <c r="BB1986" i="2" s="1"/>
  <c r="S73" i="10" s="1"/>
  <c r="BC1993" i="2"/>
  <c r="BD1993" i="2"/>
  <c r="BD1986" i="2" s="1"/>
  <c r="U73" i="10" s="1"/>
  <c r="BE1993" i="2"/>
  <c r="BF1993" i="2"/>
  <c r="BF1986" i="2" s="1"/>
  <c r="W73" i="10" s="1"/>
  <c r="BG1993" i="2"/>
  <c r="BH1993" i="2"/>
  <c r="BH1986" i="2" s="1"/>
  <c r="Y73" i="10" s="1"/>
  <c r="BI1993" i="2"/>
  <c r="BJ1993" i="2"/>
  <c r="BJ1986" i="2" s="1"/>
  <c r="AA73" i="10" s="1"/>
  <c r="BK1993" i="2"/>
  <c r="BL1993" i="2"/>
  <c r="BL1986" i="2" s="1"/>
  <c r="AC73" i="10" s="1"/>
  <c r="BM1993" i="2"/>
  <c r="BN1993" i="2"/>
  <c r="BN1986" i="2" s="1"/>
  <c r="AE73" i="10" s="1"/>
  <c r="BO1993" i="2"/>
  <c r="BP1993" i="2"/>
  <c r="BP1986" i="2" s="1"/>
  <c r="AG73" i="10" s="1"/>
  <c r="BQ1993" i="2"/>
  <c r="AM1994" i="2"/>
  <c r="C1996" i="2"/>
  <c r="AM1996" i="2"/>
  <c r="AN1996" i="2"/>
  <c r="AO1996" i="2"/>
  <c r="AP1996" i="2"/>
  <c r="AQ1996" i="2"/>
  <c r="AR1996" i="2"/>
  <c r="AS1996" i="2"/>
  <c r="AT1996" i="2"/>
  <c r="AU1996" i="2"/>
  <c r="AV1996" i="2"/>
  <c r="AW1996" i="2"/>
  <c r="AX1996" i="2"/>
  <c r="AY1996" i="2"/>
  <c r="AZ1996" i="2"/>
  <c r="BA1996" i="2"/>
  <c r="BB1996" i="2"/>
  <c r="BC1996" i="2"/>
  <c r="BD1996" i="2"/>
  <c r="BE1996" i="2"/>
  <c r="BF1996" i="2"/>
  <c r="BG1996" i="2"/>
  <c r="BH1996" i="2"/>
  <c r="BI1996" i="2"/>
  <c r="BJ1996" i="2"/>
  <c r="BK1996" i="2"/>
  <c r="BL1996" i="2"/>
  <c r="BM1996" i="2"/>
  <c r="BN1996" i="2"/>
  <c r="BO1996" i="2"/>
  <c r="BP1996" i="2"/>
  <c r="BQ1996" i="2"/>
  <c r="C1999" i="2"/>
  <c r="AN1999" i="2"/>
  <c r="AO1999" i="2"/>
  <c r="AP1999" i="2"/>
  <c r="AQ1999" i="2"/>
  <c r="AR1999" i="2"/>
  <c r="AS1999" i="2"/>
  <c r="AT1999" i="2"/>
  <c r="AU1999" i="2"/>
  <c r="AV1999" i="2"/>
  <c r="AW1999" i="2"/>
  <c r="AX1999" i="2"/>
  <c r="AY1999" i="2"/>
  <c r="AZ1999" i="2"/>
  <c r="BA1999" i="2"/>
  <c r="BB1999" i="2"/>
  <c r="BC1999" i="2"/>
  <c r="BD1999" i="2"/>
  <c r="BE1999" i="2"/>
  <c r="BF1999" i="2"/>
  <c r="BG1999" i="2"/>
  <c r="BH1999" i="2"/>
  <c r="BI1999" i="2"/>
  <c r="BJ1999" i="2"/>
  <c r="BK1999" i="2"/>
  <c r="BL1999" i="2"/>
  <c r="BM1999" i="2"/>
  <c r="BN1999" i="2"/>
  <c r="BO1999" i="2"/>
  <c r="BP1999" i="2"/>
  <c r="BQ1999" i="2"/>
  <c r="C2002" i="2"/>
  <c r="AM2002" i="2"/>
  <c r="AN2002" i="2"/>
  <c r="AO2002" i="2"/>
  <c r="AP2002" i="2"/>
  <c r="AQ2002" i="2"/>
  <c r="AR2002" i="2"/>
  <c r="AS2002" i="2"/>
  <c r="AT2002" i="2"/>
  <c r="AU2002" i="2"/>
  <c r="AV2002" i="2"/>
  <c r="AW2002" i="2"/>
  <c r="AX2002" i="2"/>
  <c r="AY2002" i="2"/>
  <c r="AZ2002" i="2"/>
  <c r="BA2002" i="2"/>
  <c r="BB2002" i="2"/>
  <c r="BC2002" i="2"/>
  <c r="BD2002" i="2"/>
  <c r="BE2002" i="2"/>
  <c r="BF2002" i="2"/>
  <c r="BG2002" i="2"/>
  <c r="BH2002" i="2"/>
  <c r="BI2002" i="2"/>
  <c r="BJ2002" i="2"/>
  <c r="BK2002" i="2"/>
  <c r="BL2002" i="2"/>
  <c r="BM2002" i="2"/>
  <c r="BN2002" i="2"/>
  <c r="BO2002" i="2"/>
  <c r="BP2002" i="2"/>
  <c r="BQ2002" i="2"/>
  <c r="AM2003" i="2"/>
  <c r="E2005" i="2"/>
  <c r="AM2005" i="2"/>
  <c r="C2008" i="2"/>
  <c r="AM2008" i="2"/>
  <c r="AN2008" i="2"/>
  <c r="AO2008" i="2"/>
  <c r="AP2008" i="2"/>
  <c r="AQ2008" i="2"/>
  <c r="AR2008" i="2"/>
  <c r="AS2008" i="2"/>
  <c r="AT2008" i="2"/>
  <c r="AU2008" i="2"/>
  <c r="AV2008" i="2"/>
  <c r="AW2008" i="2"/>
  <c r="AX2008" i="2"/>
  <c r="AY2008" i="2"/>
  <c r="AZ2008" i="2"/>
  <c r="BA2008" i="2"/>
  <c r="BB2008" i="2"/>
  <c r="BC2008" i="2"/>
  <c r="BD2008" i="2"/>
  <c r="BE2008" i="2"/>
  <c r="BF2008" i="2"/>
  <c r="BG2008" i="2"/>
  <c r="BH2008" i="2"/>
  <c r="BI2008" i="2"/>
  <c r="BJ2008" i="2"/>
  <c r="BK2008" i="2"/>
  <c r="BL2008" i="2"/>
  <c r="BM2008" i="2"/>
  <c r="BN2008" i="2"/>
  <c r="BO2008" i="2"/>
  <c r="BP2008" i="2"/>
  <c r="BQ2008" i="2"/>
  <c r="C2011" i="2"/>
  <c r="AN2011" i="2"/>
  <c r="AN2006" i="2" s="1"/>
  <c r="E74" i="9" s="1"/>
  <c r="AO2011" i="2"/>
  <c r="AP2011" i="2"/>
  <c r="AP2006" i="2" s="1"/>
  <c r="G74" i="9" s="1"/>
  <c r="AQ2011" i="2"/>
  <c r="AR2011" i="2"/>
  <c r="AR2006" i="2" s="1"/>
  <c r="I74" i="9" s="1"/>
  <c r="AS2011" i="2"/>
  <c r="AT2011" i="2"/>
  <c r="AT2006" i="2" s="1"/>
  <c r="K74" i="9" s="1"/>
  <c r="AU2011" i="2"/>
  <c r="AV2011" i="2"/>
  <c r="AV2006" i="2" s="1"/>
  <c r="M74" i="9" s="1"/>
  <c r="AW2011" i="2"/>
  <c r="AX2011" i="2"/>
  <c r="AX2006" i="2" s="1"/>
  <c r="O74" i="9" s="1"/>
  <c r="AY2011" i="2"/>
  <c r="AZ2011" i="2"/>
  <c r="AZ2006" i="2" s="1"/>
  <c r="Q74" i="9" s="1"/>
  <c r="BA2011" i="2"/>
  <c r="BB2011" i="2"/>
  <c r="BB2006" i="2" s="1"/>
  <c r="S74" i="9" s="1"/>
  <c r="BC2011" i="2"/>
  <c r="BD2011" i="2"/>
  <c r="BD2006" i="2" s="1"/>
  <c r="U74" i="9" s="1"/>
  <c r="BE2011" i="2"/>
  <c r="BF2011" i="2"/>
  <c r="BF2006" i="2" s="1"/>
  <c r="W74" i="9" s="1"/>
  <c r="BG2011" i="2"/>
  <c r="BH2011" i="2"/>
  <c r="BH2006" i="2" s="1"/>
  <c r="Y74" i="9" s="1"/>
  <c r="BI2011" i="2"/>
  <c r="BJ2011" i="2"/>
  <c r="BJ2006" i="2" s="1"/>
  <c r="AA74" i="9" s="1"/>
  <c r="BK2011" i="2"/>
  <c r="BL2011" i="2"/>
  <c r="BL2006" i="2" s="1"/>
  <c r="AC74" i="9" s="1"/>
  <c r="BM2011" i="2"/>
  <c r="BN2011" i="2"/>
  <c r="BN2006" i="2" s="1"/>
  <c r="AE74" i="9" s="1"/>
  <c r="BO2011" i="2"/>
  <c r="BP2011" i="2"/>
  <c r="BP2006" i="2" s="1"/>
  <c r="AG74" i="9" s="1"/>
  <c r="BQ2011" i="2"/>
  <c r="C2014" i="2"/>
  <c r="AM2014" i="2"/>
  <c r="AN2014" i="2"/>
  <c r="AN2007" i="2" s="1"/>
  <c r="E74" i="10" s="1"/>
  <c r="AO2014" i="2"/>
  <c r="AP2014" i="2"/>
  <c r="AP2007" i="2" s="1"/>
  <c r="G74" i="10" s="1"/>
  <c r="AQ2014" i="2"/>
  <c r="AR2014" i="2"/>
  <c r="AR2007" i="2" s="1"/>
  <c r="I74" i="10" s="1"/>
  <c r="AS2014" i="2"/>
  <c r="AT2014" i="2"/>
  <c r="AT2007" i="2" s="1"/>
  <c r="K74" i="10" s="1"/>
  <c r="AU2014" i="2"/>
  <c r="AV2014" i="2"/>
  <c r="AV2007" i="2" s="1"/>
  <c r="M74" i="10" s="1"/>
  <c r="AW2014" i="2"/>
  <c r="AX2014" i="2"/>
  <c r="AX2007" i="2" s="1"/>
  <c r="O74" i="10" s="1"/>
  <c r="AY2014" i="2"/>
  <c r="AZ2014" i="2"/>
  <c r="AZ2007" i="2" s="1"/>
  <c r="Q74" i="10" s="1"/>
  <c r="BA2014" i="2"/>
  <c r="BB2014" i="2"/>
  <c r="BB2007" i="2" s="1"/>
  <c r="S74" i="10" s="1"/>
  <c r="S175" i="10" s="1"/>
  <c r="BC2014" i="2"/>
  <c r="BD2014" i="2"/>
  <c r="BD2007" i="2" s="1"/>
  <c r="U74" i="10" s="1"/>
  <c r="BE2014" i="2"/>
  <c r="BF2014" i="2"/>
  <c r="BF2007" i="2" s="1"/>
  <c r="W74" i="10" s="1"/>
  <c r="BG2014" i="2"/>
  <c r="BH2014" i="2"/>
  <c r="BH2007" i="2" s="1"/>
  <c r="Y74" i="10" s="1"/>
  <c r="BI2014" i="2"/>
  <c r="BJ2014" i="2"/>
  <c r="BJ2007" i="2" s="1"/>
  <c r="AA74" i="10" s="1"/>
  <c r="BK2014" i="2"/>
  <c r="BL2014" i="2"/>
  <c r="BL2007" i="2" s="1"/>
  <c r="AC74" i="10" s="1"/>
  <c r="BM2014" i="2"/>
  <c r="BN2014" i="2"/>
  <c r="BN2007" i="2" s="1"/>
  <c r="AE74" i="10" s="1"/>
  <c r="BO2014" i="2"/>
  <c r="BP2014" i="2"/>
  <c r="BP2007" i="2" s="1"/>
  <c r="AG74" i="10" s="1"/>
  <c r="BQ2014" i="2"/>
  <c r="AM2015" i="2"/>
  <c r="C2017" i="2"/>
  <c r="AM2017" i="2"/>
  <c r="AN2017" i="2"/>
  <c r="AO2017" i="2"/>
  <c r="AP2017" i="2"/>
  <c r="AQ2017" i="2"/>
  <c r="AR2017" i="2"/>
  <c r="AS2017" i="2"/>
  <c r="AT2017" i="2"/>
  <c r="AU2017" i="2"/>
  <c r="AV2017" i="2"/>
  <c r="AW2017" i="2"/>
  <c r="AX2017" i="2"/>
  <c r="AY2017" i="2"/>
  <c r="AZ2017" i="2"/>
  <c r="BA2017" i="2"/>
  <c r="BB2017" i="2"/>
  <c r="BC2017" i="2"/>
  <c r="BD2017" i="2"/>
  <c r="BE2017" i="2"/>
  <c r="BF2017" i="2"/>
  <c r="BG2017" i="2"/>
  <c r="BH2017" i="2"/>
  <c r="BI2017" i="2"/>
  <c r="BJ2017" i="2"/>
  <c r="BK2017" i="2"/>
  <c r="BL2017" i="2"/>
  <c r="BM2017" i="2"/>
  <c r="BN2017" i="2"/>
  <c r="BO2017" i="2"/>
  <c r="BP2017" i="2"/>
  <c r="BQ2017" i="2"/>
  <c r="C2020" i="2"/>
  <c r="AN2020" i="2"/>
  <c r="AO2020" i="2"/>
  <c r="AP2020" i="2"/>
  <c r="AQ2020" i="2"/>
  <c r="AR2020" i="2"/>
  <c r="AS2020" i="2"/>
  <c r="AT2020" i="2"/>
  <c r="AU2020" i="2"/>
  <c r="AV2020" i="2"/>
  <c r="AW2020" i="2"/>
  <c r="AX2020" i="2"/>
  <c r="AY2020" i="2"/>
  <c r="AZ2020" i="2"/>
  <c r="BA2020" i="2"/>
  <c r="BB2020" i="2"/>
  <c r="BC2020" i="2"/>
  <c r="BD2020" i="2"/>
  <c r="BE2020" i="2"/>
  <c r="BF2020" i="2"/>
  <c r="BG2020" i="2"/>
  <c r="BH2020" i="2"/>
  <c r="BI2020" i="2"/>
  <c r="BJ2020" i="2"/>
  <c r="BK2020" i="2"/>
  <c r="BL2020" i="2"/>
  <c r="BM2020" i="2"/>
  <c r="BN2020" i="2"/>
  <c r="BO2020" i="2"/>
  <c r="BP2020" i="2"/>
  <c r="BQ2020" i="2"/>
  <c r="C2023" i="2"/>
  <c r="AM2023" i="2"/>
  <c r="AN2023" i="2"/>
  <c r="AO2023" i="2"/>
  <c r="AP2023" i="2"/>
  <c r="AQ2023" i="2"/>
  <c r="AR2023" i="2"/>
  <c r="AS2023" i="2"/>
  <c r="AT2023" i="2"/>
  <c r="AU2023" i="2"/>
  <c r="AV2023" i="2"/>
  <c r="AW2023" i="2"/>
  <c r="AX2023" i="2"/>
  <c r="AY2023" i="2"/>
  <c r="AZ2023" i="2"/>
  <c r="BA2023" i="2"/>
  <c r="BB2023" i="2"/>
  <c r="BC2023" i="2"/>
  <c r="BD2023" i="2"/>
  <c r="BE2023" i="2"/>
  <c r="BF2023" i="2"/>
  <c r="BG2023" i="2"/>
  <c r="BH2023" i="2"/>
  <c r="BI2023" i="2"/>
  <c r="BJ2023" i="2"/>
  <c r="BK2023" i="2"/>
  <c r="BL2023" i="2"/>
  <c r="BM2023" i="2"/>
  <c r="BN2023" i="2"/>
  <c r="BO2023" i="2"/>
  <c r="BP2023" i="2"/>
  <c r="BQ2023" i="2"/>
  <c r="AM2024" i="2"/>
  <c r="C2026" i="2"/>
  <c r="AM2026" i="2"/>
  <c r="AN2026" i="2"/>
  <c r="AO2026" i="2"/>
  <c r="AP2026" i="2"/>
  <c r="AQ2026" i="2"/>
  <c r="AR2026" i="2"/>
  <c r="AS2026" i="2"/>
  <c r="AT2026" i="2"/>
  <c r="AU2026" i="2"/>
  <c r="AV2026" i="2"/>
  <c r="AW2026" i="2"/>
  <c r="AX2026" i="2"/>
  <c r="AY2026" i="2"/>
  <c r="AZ2026" i="2"/>
  <c r="BA2026" i="2"/>
  <c r="BB2026" i="2"/>
  <c r="BC2026" i="2"/>
  <c r="BD2026" i="2"/>
  <c r="BE2026" i="2"/>
  <c r="BF2026" i="2"/>
  <c r="BG2026" i="2"/>
  <c r="BH2026" i="2"/>
  <c r="BI2026" i="2"/>
  <c r="BJ2026" i="2"/>
  <c r="BK2026" i="2"/>
  <c r="BL2026" i="2"/>
  <c r="BM2026" i="2"/>
  <c r="BN2026" i="2"/>
  <c r="BO2026" i="2"/>
  <c r="BP2026" i="2"/>
  <c r="BQ2026" i="2"/>
  <c r="C2029" i="2"/>
  <c r="AN2029" i="2"/>
  <c r="AO2029" i="2"/>
  <c r="AP2029" i="2"/>
  <c r="AQ2029" i="2"/>
  <c r="AR2029" i="2"/>
  <c r="AS2029" i="2"/>
  <c r="AT2029" i="2"/>
  <c r="AU2029" i="2"/>
  <c r="AV2029" i="2"/>
  <c r="AW2029" i="2"/>
  <c r="AX2029" i="2"/>
  <c r="AY2029" i="2"/>
  <c r="AZ2029" i="2"/>
  <c r="BA2029" i="2"/>
  <c r="BB2029" i="2"/>
  <c r="BC2029" i="2"/>
  <c r="BD2029" i="2"/>
  <c r="BE2029" i="2"/>
  <c r="BF2029" i="2"/>
  <c r="BG2029" i="2"/>
  <c r="BH2029" i="2"/>
  <c r="BI2029" i="2"/>
  <c r="BJ2029" i="2"/>
  <c r="BK2029" i="2"/>
  <c r="BL2029" i="2"/>
  <c r="BM2029" i="2"/>
  <c r="BN2029" i="2"/>
  <c r="BO2029" i="2"/>
  <c r="BP2029" i="2"/>
  <c r="BQ2029" i="2"/>
  <c r="C2032" i="2"/>
  <c r="AM2032" i="2"/>
  <c r="AN2032" i="2"/>
  <c r="AO2032" i="2"/>
  <c r="AP2032" i="2"/>
  <c r="AQ2032" i="2"/>
  <c r="AR2032" i="2"/>
  <c r="AS2032" i="2"/>
  <c r="AT2032" i="2"/>
  <c r="AU2032" i="2"/>
  <c r="AV2032" i="2"/>
  <c r="AW2032" i="2"/>
  <c r="AX2032" i="2"/>
  <c r="AY2032" i="2"/>
  <c r="AZ2032" i="2"/>
  <c r="BA2032" i="2"/>
  <c r="BB2032" i="2"/>
  <c r="BC2032" i="2"/>
  <c r="BD2032" i="2"/>
  <c r="BE2032" i="2"/>
  <c r="BF2032" i="2"/>
  <c r="BG2032" i="2"/>
  <c r="BH2032" i="2"/>
  <c r="BI2032" i="2"/>
  <c r="BJ2032" i="2"/>
  <c r="BK2032" i="2"/>
  <c r="BL2032" i="2"/>
  <c r="BM2032" i="2"/>
  <c r="BN2032" i="2"/>
  <c r="BO2032" i="2"/>
  <c r="BP2032" i="2"/>
  <c r="BQ2032" i="2"/>
  <c r="AM2033" i="2"/>
  <c r="E2035" i="2"/>
  <c r="AM2035" i="2"/>
  <c r="C2038" i="2"/>
  <c r="AM2038" i="2"/>
  <c r="AN2038" i="2"/>
  <c r="AO2038" i="2"/>
  <c r="AP2038" i="2"/>
  <c r="AQ2038" i="2"/>
  <c r="AR2038" i="2"/>
  <c r="AS2038" i="2"/>
  <c r="AT2038" i="2"/>
  <c r="AU2038" i="2"/>
  <c r="AV2038" i="2"/>
  <c r="AW2038" i="2"/>
  <c r="AX2038" i="2"/>
  <c r="AY2038" i="2"/>
  <c r="AZ2038" i="2"/>
  <c r="BA2038" i="2"/>
  <c r="BB2038" i="2"/>
  <c r="BC2038" i="2"/>
  <c r="BD2038" i="2"/>
  <c r="BE2038" i="2"/>
  <c r="BF2038" i="2"/>
  <c r="BG2038" i="2"/>
  <c r="BH2038" i="2"/>
  <c r="BI2038" i="2"/>
  <c r="BJ2038" i="2"/>
  <c r="BK2038" i="2"/>
  <c r="BL2038" i="2"/>
  <c r="BM2038" i="2"/>
  <c r="BN2038" i="2"/>
  <c r="BO2038" i="2"/>
  <c r="BP2038" i="2"/>
  <c r="BQ2038" i="2"/>
  <c r="C2041" i="2"/>
  <c r="AN2041" i="2"/>
  <c r="AN2036" i="2" s="1"/>
  <c r="E75" i="9" s="1"/>
  <c r="AO2041" i="2"/>
  <c r="AP2041" i="2"/>
  <c r="AP2036" i="2" s="1"/>
  <c r="G75" i="9" s="1"/>
  <c r="AQ2041" i="2"/>
  <c r="AR2041" i="2"/>
  <c r="AR2036" i="2" s="1"/>
  <c r="I75" i="9" s="1"/>
  <c r="AS2041" i="2"/>
  <c r="AT2041" i="2"/>
  <c r="AT2036" i="2" s="1"/>
  <c r="K75" i="9" s="1"/>
  <c r="AU2041" i="2"/>
  <c r="AV2041" i="2"/>
  <c r="AV2036" i="2" s="1"/>
  <c r="M75" i="9" s="1"/>
  <c r="AW2041" i="2"/>
  <c r="AX2041" i="2"/>
  <c r="AX2036" i="2" s="1"/>
  <c r="O75" i="9" s="1"/>
  <c r="AY2041" i="2"/>
  <c r="AZ2041" i="2"/>
  <c r="AZ2036" i="2" s="1"/>
  <c r="Q75" i="9" s="1"/>
  <c r="BA2041" i="2"/>
  <c r="BB2041" i="2"/>
  <c r="BB2036" i="2" s="1"/>
  <c r="S75" i="9" s="1"/>
  <c r="BC2041" i="2"/>
  <c r="BD2041" i="2"/>
  <c r="BD2036" i="2" s="1"/>
  <c r="U75" i="9" s="1"/>
  <c r="BE2041" i="2"/>
  <c r="BF2041" i="2"/>
  <c r="BF2036" i="2" s="1"/>
  <c r="W75" i="9" s="1"/>
  <c r="BG2041" i="2"/>
  <c r="BH2041" i="2"/>
  <c r="BH2036" i="2" s="1"/>
  <c r="Y75" i="9" s="1"/>
  <c r="BI2041" i="2"/>
  <c r="BJ2041" i="2"/>
  <c r="BJ2036" i="2" s="1"/>
  <c r="AA75" i="9" s="1"/>
  <c r="BK2041" i="2"/>
  <c r="BL2041" i="2"/>
  <c r="BL2036" i="2" s="1"/>
  <c r="AC75" i="9" s="1"/>
  <c r="BM2041" i="2"/>
  <c r="BN2041" i="2"/>
  <c r="BN2036" i="2" s="1"/>
  <c r="AE75" i="9" s="1"/>
  <c r="BO2041" i="2"/>
  <c r="BP2041" i="2"/>
  <c r="BP2036" i="2" s="1"/>
  <c r="AG75" i="9" s="1"/>
  <c r="BQ2041" i="2"/>
  <c r="C2044" i="2"/>
  <c r="AM2044" i="2"/>
  <c r="AN2044" i="2"/>
  <c r="AN2037" i="2" s="1"/>
  <c r="E75" i="10" s="1"/>
  <c r="AO2044" i="2"/>
  <c r="AP2044" i="2"/>
  <c r="AP2037" i="2" s="1"/>
  <c r="G75" i="10" s="1"/>
  <c r="AQ2044" i="2"/>
  <c r="AR2044" i="2"/>
  <c r="AR2037" i="2" s="1"/>
  <c r="I75" i="10" s="1"/>
  <c r="AS2044" i="2"/>
  <c r="AT2044" i="2"/>
  <c r="AT2037" i="2" s="1"/>
  <c r="K75" i="10" s="1"/>
  <c r="AU2044" i="2"/>
  <c r="AV2044" i="2"/>
  <c r="AV2037" i="2" s="1"/>
  <c r="M75" i="10" s="1"/>
  <c r="AW2044" i="2"/>
  <c r="AX2044" i="2"/>
  <c r="AX2037" i="2" s="1"/>
  <c r="O75" i="10" s="1"/>
  <c r="AY2044" i="2"/>
  <c r="AZ2044" i="2"/>
  <c r="AZ2037" i="2" s="1"/>
  <c r="Q75" i="10" s="1"/>
  <c r="BA2044" i="2"/>
  <c r="BB2044" i="2"/>
  <c r="BB2037" i="2" s="1"/>
  <c r="S75" i="10" s="1"/>
  <c r="BC2044" i="2"/>
  <c r="BD2044" i="2"/>
  <c r="BD2037" i="2" s="1"/>
  <c r="U75" i="10" s="1"/>
  <c r="BE2044" i="2"/>
  <c r="BF2044" i="2"/>
  <c r="BF2037" i="2" s="1"/>
  <c r="W75" i="10" s="1"/>
  <c r="BG2044" i="2"/>
  <c r="BH2044" i="2"/>
  <c r="BH2037" i="2" s="1"/>
  <c r="Y75" i="10" s="1"/>
  <c r="BI2044" i="2"/>
  <c r="BJ2044" i="2"/>
  <c r="BJ2037" i="2" s="1"/>
  <c r="AA75" i="10" s="1"/>
  <c r="BK2044" i="2"/>
  <c r="BL2044" i="2"/>
  <c r="BL2037" i="2" s="1"/>
  <c r="AC75" i="10" s="1"/>
  <c r="BM2044" i="2"/>
  <c r="BN2044" i="2"/>
  <c r="BN2037" i="2" s="1"/>
  <c r="AE75" i="10" s="1"/>
  <c r="BO2044" i="2"/>
  <c r="BP2044" i="2"/>
  <c r="BP2037" i="2" s="1"/>
  <c r="AG75" i="10" s="1"/>
  <c r="BQ2044" i="2"/>
  <c r="AM2045" i="2"/>
  <c r="C2047" i="2"/>
  <c r="AM2047" i="2"/>
  <c r="AN2047" i="2"/>
  <c r="AO2047" i="2"/>
  <c r="AP2047" i="2"/>
  <c r="AQ2047" i="2"/>
  <c r="AR2047" i="2"/>
  <c r="AS2047" i="2"/>
  <c r="AT2047" i="2"/>
  <c r="AU2047" i="2"/>
  <c r="AV2047" i="2"/>
  <c r="AW2047" i="2"/>
  <c r="AX2047" i="2"/>
  <c r="AY2047" i="2"/>
  <c r="AZ2047" i="2"/>
  <c r="BA2047" i="2"/>
  <c r="BB2047" i="2"/>
  <c r="BC2047" i="2"/>
  <c r="BD2047" i="2"/>
  <c r="BE2047" i="2"/>
  <c r="BF2047" i="2"/>
  <c r="BG2047" i="2"/>
  <c r="BH2047" i="2"/>
  <c r="BI2047" i="2"/>
  <c r="BJ2047" i="2"/>
  <c r="BK2047" i="2"/>
  <c r="BL2047" i="2"/>
  <c r="BM2047" i="2"/>
  <c r="BN2047" i="2"/>
  <c r="BO2047" i="2"/>
  <c r="BP2047" i="2"/>
  <c r="BQ2047" i="2"/>
  <c r="C2050" i="2"/>
  <c r="AN2050" i="2"/>
  <c r="AO2050" i="2"/>
  <c r="AP2050" i="2"/>
  <c r="AQ2050" i="2"/>
  <c r="AR2050" i="2"/>
  <c r="AS2050" i="2"/>
  <c r="AT2050" i="2"/>
  <c r="AU2050" i="2"/>
  <c r="AV2050" i="2"/>
  <c r="AW2050" i="2"/>
  <c r="AX2050" i="2"/>
  <c r="AY2050" i="2"/>
  <c r="AZ2050" i="2"/>
  <c r="BA2050" i="2"/>
  <c r="BB2050" i="2"/>
  <c r="BC2050" i="2"/>
  <c r="BD2050" i="2"/>
  <c r="BE2050" i="2"/>
  <c r="BF2050" i="2"/>
  <c r="BG2050" i="2"/>
  <c r="BH2050" i="2"/>
  <c r="BI2050" i="2"/>
  <c r="BJ2050" i="2"/>
  <c r="BK2050" i="2"/>
  <c r="BL2050" i="2"/>
  <c r="BM2050" i="2"/>
  <c r="BN2050" i="2"/>
  <c r="BO2050" i="2"/>
  <c r="BP2050" i="2"/>
  <c r="BQ2050" i="2"/>
  <c r="C2053" i="2"/>
  <c r="AM2053" i="2"/>
  <c r="AN2053" i="2"/>
  <c r="AO2053" i="2"/>
  <c r="AP2053" i="2"/>
  <c r="AQ2053" i="2"/>
  <c r="AR2053" i="2"/>
  <c r="AS2053" i="2"/>
  <c r="AT2053" i="2"/>
  <c r="AU2053" i="2"/>
  <c r="AV2053" i="2"/>
  <c r="AW2053" i="2"/>
  <c r="AX2053" i="2"/>
  <c r="AY2053" i="2"/>
  <c r="AZ2053" i="2"/>
  <c r="BA2053" i="2"/>
  <c r="BB2053" i="2"/>
  <c r="BC2053" i="2"/>
  <c r="BD2053" i="2"/>
  <c r="BE2053" i="2"/>
  <c r="BF2053" i="2"/>
  <c r="BG2053" i="2"/>
  <c r="BH2053" i="2"/>
  <c r="BI2053" i="2"/>
  <c r="BJ2053" i="2"/>
  <c r="BK2053" i="2"/>
  <c r="BL2053" i="2"/>
  <c r="BM2053" i="2"/>
  <c r="BN2053" i="2"/>
  <c r="BO2053" i="2"/>
  <c r="BP2053" i="2"/>
  <c r="BQ2053" i="2"/>
  <c r="AM2054" i="2"/>
  <c r="C2056" i="2"/>
  <c r="AM2056" i="2"/>
  <c r="AN2056" i="2"/>
  <c r="AO2056" i="2"/>
  <c r="AP2056" i="2"/>
  <c r="AQ2056" i="2"/>
  <c r="AR2056" i="2"/>
  <c r="AS2056" i="2"/>
  <c r="AT2056" i="2"/>
  <c r="AU2056" i="2"/>
  <c r="AV2056" i="2"/>
  <c r="AW2056" i="2"/>
  <c r="AX2056" i="2"/>
  <c r="AY2056" i="2"/>
  <c r="AZ2056" i="2"/>
  <c r="BA2056" i="2"/>
  <c r="BB2056" i="2"/>
  <c r="BC2056" i="2"/>
  <c r="BD2056" i="2"/>
  <c r="BE2056" i="2"/>
  <c r="BF2056" i="2"/>
  <c r="BG2056" i="2"/>
  <c r="BH2056" i="2"/>
  <c r="BI2056" i="2"/>
  <c r="BJ2056" i="2"/>
  <c r="BK2056" i="2"/>
  <c r="BL2056" i="2"/>
  <c r="BM2056" i="2"/>
  <c r="BN2056" i="2"/>
  <c r="BO2056" i="2"/>
  <c r="BP2056" i="2"/>
  <c r="BQ2056" i="2"/>
  <c r="C2059" i="2"/>
  <c r="AN2059" i="2"/>
  <c r="AO2059" i="2"/>
  <c r="AP2059" i="2"/>
  <c r="AQ2059" i="2"/>
  <c r="AR2059" i="2"/>
  <c r="AS2059" i="2"/>
  <c r="AT2059" i="2"/>
  <c r="AU2059" i="2"/>
  <c r="AV2059" i="2"/>
  <c r="AW2059" i="2"/>
  <c r="AX2059" i="2"/>
  <c r="AY2059" i="2"/>
  <c r="AZ2059" i="2"/>
  <c r="BA2059" i="2"/>
  <c r="BB2059" i="2"/>
  <c r="BC2059" i="2"/>
  <c r="BD2059" i="2"/>
  <c r="BE2059" i="2"/>
  <c r="BF2059" i="2"/>
  <c r="BG2059" i="2"/>
  <c r="BH2059" i="2"/>
  <c r="BI2059" i="2"/>
  <c r="BJ2059" i="2"/>
  <c r="BK2059" i="2"/>
  <c r="BL2059" i="2"/>
  <c r="BM2059" i="2"/>
  <c r="BN2059" i="2"/>
  <c r="BO2059" i="2"/>
  <c r="BP2059" i="2"/>
  <c r="BQ2059" i="2"/>
  <c r="C2062" i="2"/>
  <c r="AM2062" i="2"/>
  <c r="AN2062" i="2"/>
  <c r="AO2062" i="2"/>
  <c r="AP2062" i="2"/>
  <c r="AQ2062" i="2"/>
  <c r="AR2062" i="2"/>
  <c r="AS2062" i="2"/>
  <c r="AT2062" i="2"/>
  <c r="AU2062" i="2"/>
  <c r="AV2062" i="2"/>
  <c r="AW2062" i="2"/>
  <c r="AX2062" i="2"/>
  <c r="AY2062" i="2"/>
  <c r="AZ2062" i="2"/>
  <c r="BA2062" i="2"/>
  <c r="BB2062" i="2"/>
  <c r="BC2062" i="2"/>
  <c r="BD2062" i="2"/>
  <c r="BE2062" i="2"/>
  <c r="BF2062" i="2"/>
  <c r="BG2062" i="2"/>
  <c r="BH2062" i="2"/>
  <c r="BI2062" i="2"/>
  <c r="BJ2062" i="2"/>
  <c r="BK2062" i="2"/>
  <c r="BL2062" i="2"/>
  <c r="BM2062" i="2"/>
  <c r="BN2062" i="2"/>
  <c r="BO2062" i="2"/>
  <c r="BP2062" i="2"/>
  <c r="BQ2062" i="2"/>
  <c r="AM2063" i="2"/>
  <c r="E2068" i="2"/>
  <c r="AM2068" i="2"/>
  <c r="AN2068" i="2" s="1"/>
  <c r="E2069" i="2"/>
  <c r="AM2069" i="2" s="1"/>
  <c r="C2072" i="2"/>
  <c r="AM2072" i="2"/>
  <c r="AN2072" i="2"/>
  <c r="AN2069" i="2" s="1"/>
  <c r="E79" i="3" s="1"/>
  <c r="AO2072" i="2"/>
  <c r="AO2069" i="2" s="1"/>
  <c r="F79" i="3" s="1"/>
  <c r="AP2072" i="2"/>
  <c r="AP2069" i="2" s="1"/>
  <c r="G79" i="3" s="1"/>
  <c r="AQ2072" i="2"/>
  <c r="AQ2069" i="2" s="1"/>
  <c r="H79" i="3" s="1"/>
  <c r="AR2072" i="2"/>
  <c r="AR2069" i="2" s="1"/>
  <c r="I79" i="3" s="1"/>
  <c r="AS2072" i="2"/>
  <c r="AS2069" i="2" s="1"/>
  <c r="J79" i="3" s="1"/>
  <c r="AT2072" i="2"/>
  <c r="AT2069" i="2" s="1"/>
  <c r="K79" i="3" s="1"/>
  <c r="AU2072" i="2"/>
  <c r="AU2069" i="2" s="1"/>
  <c r="L79" i="3" s="1"/>
  <c r="AV2072" i="2"/>
  <c r="AV2069" i="2" s="1"/>
  <c r="M79" i="3" s="1"/>
  <c r="M180" i="3" s="1"/>
  <c r="AW2072" i="2"/>
  <c r="AW2069" i="2" s="1"/>
  <c r="N79" i="3" s="1"/>
  <c r="AX2072" i="2"/>
  <c r="AX2069" i="2" s="1"/>
  <c r="O79" i="3" s="1"/>
  <c r="AY2072" i="2"/>
  <c r="AY2069" i="2" s="1"/>
  <c r="P79" i="3" s="1"/>
  <c r="AZ2072" i="2"/>
  <c r="AZ2069" i="2" s="1"/>
  <c r="Q79" i="3" s="1"/>
  <c r="Q180" i="3" s="1"/>
  <c r="BA2072" i="2"/>
  <c r="BA2069" i="2" s="1"/>
  <c r="R79" i="3" s="1"/>
  <c r="BB2072" i="2"/>
  <c r="BB2069" i="2" s="1"/>
  <c r="S79" i="3" s="1"/>
  <c r="BC2072" i="2"/>
  <c r="BC2069" i="2" s="1"/>
  <c r="T79" i="3" s="1"/>
  <c r="BD2072" i="2"/>
  <c r="BD2069" i="2" s="1"/>
  <c r="U79" i="3" s="1"/>
  <c r="BE2072" i="2"/>
  <c r="BE2069" i="2" s="1"/>
  <c r="V79" i="3" s="1"/>
  <c r="BF2072" i="2"/>
  <c r="BF2069" i="2" s="1"/>
  <c r="W79" i="3" s="1"/>
  <c r="W180" i="3" s="1"/>
  <c r="BG2072" i="2"/>
  <c r="BG2069" i="2" s="1"/>
  <c r="X79" i="3" s="1"/>
  <c r="BH2072" i="2"/>
  <c r="BH2069" i="2" s="1"/>
  <c r="Y79" i="3" s="1"/>
  <c r="BI2072" i="2"/>
  <c r="BI2069" i="2" s="1"/>
  <c r="Z79" i="3" s="1"/>
  <c r="BJ2072" i="2"/>
  <c r="BJ2069" i="2" s="1"/>
  <c r="AA79" i="3" s="1"/>
  <c r="AA180" i="3" s="1"/>
  <c r="BK2072" i="2"/>
  <c r="BK2069" i="2" s="1"/>
  <c r="AB79" i="3" s="1"/>
  <c r="BL2072" i="2"/>
  <c r="BL2069" i="2" s="1"/>
  <c r="AC79" i="3" s="1"/>
  <c r="BM2072" i="2"/>
  <c r="BM2069" i="2" s="1"/>
  <c r="AD79" i="3" s="1"/>
  <c r="BN2072" i="2"/>
  <c r="BN2069" i="2" s="1"/>
  <c r="AE79" i="3" s="1"/>
  <c r="BO2072" i="2"/>
  <c r="BO2069" i="2" s="1"/>
  <c r="AF79" i="3" s="1"/>
  <c r="BP2072" i="2"/>
  <c r="BP2069" i="2" s="1"/>
  <c r="AG79" i="3" s="1"/>
  <c r="AG180" i="3" s="1"/>
  <c r="BQ2072" i="2"/>
  <c r="BQ2069" i="2" s="1"/>
  <c r="AH79" i="3" s="1"/>
  <c r="C2075" i="2"/>
  <c r="AM2075" i="2"/>
  <c r="AN2075" i="2"/>
  <c r="AN2070" i="2" s="1"/>
  <c r="E79" i="9" s="1"/>
  <c r="AO2075" i="2"/>
  <c r="AO2070" i="2" s="1"/>
  <c r="F79" i="9" s="1"/>
  <c r="F180" i="9" s="1"/>
  <c r="S93" i="4" s="1"/>
  <c r="AP2075" i="2"/>
  <c r="AP2070" i="2" s="1"/>
  <c r="G79" i="9" s="1"/>
  <c r="AQ2075" i="2"/>
  <c r="AQ2070" i="2" s="1"/>
  <c r="H79" i="9" s="1"/>
  <c r="AR2075" i="2"/>
  <c r="AR2070" i="2" s="1"/>
  <c r="I79" i="9" s="1"/>
  <c r="AS2075" i="2"/>
  <c r="AS2070" i="2" s="1"/>
  <c r="J79" i="9" s="1"/>
  <c r="AT2075" i="2"/>
  <c r="AT2070" i="2" s="1"/>
  <c r="K79" i="9" s="1"/>
  <c r="AU2075" i="2"/>
  <c r="AU2070" i="2" s="1"/>
  <c r="L79" i="9" s="1"/>
  <c r="AV2075" i="2"/>
  <c r="AV2070" i="2" s="1"/>
  <c r="M79" i="9" s="1"/>
  <c r="AW2075" i="2"/>
  <c r="AW2070" i="2" s="1"/>
  <c r="N79" i="9" s="1"/>
  <c r="AX2075" i="2"/>
  <c r="AX2070" i="2" s="1"/>
  <c r="O79" i="9" s="1"/>
  <c r="AY2075" i="2"/>
  <c r="AY2070" i="2" s="1"/>
  <c r="P79" i="9" s="1"/>
  <c r="AZ2075" i="2"/>
  <c r="AZ2070" i="2" s="1"/>
  <c r="Q79" i="9" s="1"/>
  <c r="BA2075" i="2"/>
  <c r="BA2070" i="2" s="1"/>
  <c r="R79" i="9" s="1"/>
  <c r="BB2075" i="2"/>
  <c r="BB2070" i="2" s="1"/>
  <c r="S79" i="9" s="1"/>
  <c r="BC2075" i="2"/>
  <c r="BC2070" i="2" s="1"/>
  <c r="T79" i="9" s="1"/>
  <c r="BD2075" i="2"/>
  <c r="BD2070" i="2" s="1"/>
  <c r="U79" i="9" s="1"/>
  <c r="BE2075" i="2"/>
  <c r="BE2070" i="2" s="1"/>
  <c r="V79" i="9" s="1"/>
  <c r="BF2075" i="2"/>
  <c r="BF2070" i="2" s="1"/>
  <c r="W79" i="9" s="1"/>
  <c r="BG2075" i="2"/>
  <c r="BG2070" i="2" s="1"/>
  <c r="X79" i="9" s="1"/>
  <c r="BH2075" i="2"/>
  <c r="BH2070" i="2" s="1"/>
  <c r="Y79" i="9" s="1"/>
  <c r="BI2075" i="2"/>
  <c r="BI2070" i="2" s="1"/>
  <c r="Z79" i="9" s="1"/>
  <c r="BJ2075" i="2"/>
  <c r="BJ2070" i="2" s="1"/>
  <c r="AA79" i="9" s="1"/>
  <c r="BK2075" i="2"/>
  <c r="BK2070" i="2" s="1"/>
  <c r="AB79" i="9" s="1"/>
  <c r="BL2075" i="2"/>
  <c r="BL2070" i="2" s="1"/>
  <c r="AC79" i="9" s="1"/>
  <c r="BM2075" i="2"/>
  <c r="BM2070" i="2" s="1"/>
  <c r="AD79" i="9" s="1"/>
  <c r="BN2075" i="2"/>
  <c r="BN2070" i="2" s="1"/>
  <c r="AE79" i="9" s="1"/>
  <c r="BO2075" i="2"/>
  <c r="BO2070" i="2" s="1"/>
  <c r="AF79" i="9" s="1"/>
  <c r="BP2075" i="2"/>
  <c r="BP2070" i="2" s="1"/>
  <c r="AG79" i="9" s="1"/>
  <c r="BQ2075" i="2"/>
  <c r="BQ2070" i="2" s="1"/>
  <c r="AH79" i="9" s="1"/>
  <c r="C2078" i="2"/>
  <c r="AM2078" i="2"/>
  <c r="AN2078" i="2"/>
  <c r="AN2071" i="2" s="1"/>
  <c r="E79" i="10" s="1"/>
  <c r="AO2078" i="2"/>
  <c r="AO2071" i="2" s="1"/>
  <c r="F79" i="10" s="1"/>
  <c r="F180" i="10" s="1"/>
  <c r="AF93" i="4" s="1"/>
  <c r="AP2078" i="2"/>
  <c r="AP2071" i="2" s="1"/>
  <c r="G79" i="10" s="1"/>
  <c r="AQ2078" i="2"/>
  <c r="AQ2071" i="2" s="1"/>
  <c r="H79" i="10" s="1"/>
  <c r="H180" i="10" s="1"/>
  <c r="AR2078" i="2"/>
  <c r="AR2071" i="2" s="1"/>
  <c r="I79" i="10" s="1"/>
  <c r="AS2078" i="2"/>
  <c r="AS2071" i="2" s="1"/>
  <c r="J79" i="10" s="1"/>
  <c r="J180" i="10" s="1"/>
  <c r="AT2078" i="2"/>
  <c r="AT2071" i="2" s="1"/>
  <c r="K79" i="10" s="1"/>
  <c r="AU2078" i="2"/>
  <c r="AU2071" i="2" s="1"/>
  <c r="L79" i="10" s="1"/>
  <c r="L180" i="10" s="1"/>
  <c r="AV2078" i="2"/>
  <c r="AV2071" i="2" s="1"/>
  <c r="M79" i="10" s="1"/>
  <c r="AW2078" i="2"/>
  <c r="AW2071" i="2" s="1"/>
  <c r="N79" i="10" s="1"/>
  <c r="N180" i="10" s="1"/>
  <c r="AX2078" i="2"/>
  <c r="AX2071" i="2" s="1"/>
  <c r="O79" i="10" s="1"/>
  <c r="AY2078" i="2"/>
  <c r="AY2071" i="2" s="1"/>
  <c r="P79" i="10" s="1"/>
  <c r="P180" i="10" s="1"/>
  <c r="AZ2078" i="2"/>
  <c r="AZ2071" i="2" s="1"/>
  <c r="Q79" i="10" s="1"/>
  <c r="BA2078" i="2"/>
  <c r="BA2071" i="2" s="1"/>
  <c r="R79" i="10" s="1"/>
  <c r="R180" i="10" s="1"/>
  <c r="BB2078" i="2"/>
  <c r="BB2071" i="2" s="1"/>
  <c r="S79" i="10" s="1"/>
  <c r="BC2078" i="2"/>
  <c r="BC2071" i="2" s="1"/>
  <c r="T79" i="10" s="1"/>
  <c r="T180" i="10" s="1"/>
  <c r="BD2078" i="2"/>
  <c r="BD2071" i="2" s="1"/>
  <c r="U79" i="10" s="1"/>
  <c r="BE2078" i="2"/>
  <c r="BE2071" i="2" s="1"/>
  <c r="V79" i="10" s="1"/>
  <c r="V180" i="10" s="1"/>
  <c r="BF2078" i="2"/>
  <c r="BF2071" i="2" s="1"/>
  <c r="W79" i="10" s="1"/>
  <c r="BG2078" i="2"/>
  <c r="BG2071" i="2" s="1"/>
  <c r="X79" i="10" s="1"/>
  <c r="BH2078" i="2"/>
  <c r="BH2071" i="2" s="1"/>
  <c r="Y79" i="10" s="1"/>
  <c r="BI2078" i="2"/>
  <c r="BI2071" i="2" s="1"/>
  <c r="Z79" i="10" s="1"/>
  <c r="Z180" i="10" s="1"/>
  <c r="BJ2078" i="2"/>
  <c r="BJ2071" i="2" s="1"/>
  <c r="AA79" i="10" s="1"/>
  <c r="BK2078" i="2"/>
  <c r="BK2071" i="2" s="1"/>
  <c r="AB79" i="10" s="1"/>
  <c r="AB180" i="10" s="1"/>
  <c r="BL2078" i="2"/>
  <c r="BL2071" i="2" s="1"/>
  <c r="AC79" i="10" s="1"/>
  <c r="BM2078" i="2"/>
  <c r="BM2071" i="2" s="1"/>
  <c r="AD79" i="10" s="1"/>
  <c r="AD180" i="10" s="1"/>
  <c r="BN2078" i="2"/>
  <c r="BN2071" i="2" s="1"/>
  <c r="AE79" i="10" s="1"/>
  <c r="BO2078" i="2"/>
  <c r="BO2071" i="2" s="1"/>
  <c r="AF79" i="10" s="1"/>
  <c r="AF180" i="10" s="1"/>
  <c r="BP2078" i="2"/>
  <c r="BP2071" i="2" s="1"/>
  <c r="AG79" i="10" s="1"/>
  <c r="BQ2078" i="2"/>
  <c r="BQ2071" i="2" s="1"/>
  <c r="AH79" i="10" s="1"/>
  <c r="AM2079" i="2"/>
  <c r="AM2080" i="2"/>
  <c r="E2081" i="2"/>
  <c r="AM2081" i="2" s="1"/>
  <c r="C2084" i="2"/>
  <c r="AM2084" i="2"/>
  <c r="AN2084" i="2"/>
  <c r="AN2081" i="2" s="1"/>
  <c r="E80" i="3" s="1"/>
  <c r="AO2084" i="2"/>
  <c r="AO2081" i="2" s="1"/>
  <c r="F80" i="3" s="1"/>
  <c r="F181" i="3" s="1"/>
  <c r="F94" i="4" s="1"/>
  <c r="AP2084" i="2"/>
  <c r="AP2081" i="2" s="1"/>
  <c r="G80" i="3" s="1"/>
  <c r="G181" i="3" s="1"/>
  <c r="AQ2084" i="2"/>
  <c r="AQ2081" i="2" s="1"/>
  <c r="H80" i="3" s="1"/>
  <c r="H181" i="3" s="1"/>
  <c r="AR2084" i="2"/>
  <c r="AR2081" i="2" s="1"/>
  <c r="I80" i="3" s="1"/>
  <c r="AS2084" i="2"/>
  <c r="AS2081" i="2" s="1"/>
  <c r="J80" i="3" s="1"/>
  <c r="J181" i="3" s="1"/>
  <c r="AT2084" i="2"/>
  <c r="AT2081" i="2" s="1"/>
  <c r="K80" i="3" s="1"/>
  <c r="K181" i="3" s="1"/>
  <c r="K100" i="13" s="1"/>
  <c r="AU2084" i="2"/>
  <c r="AU2081" i="2" s="1"/>
  <c r="L80" i="3" s="1"/>
  <c r="L181" i="3" s="1"/>
  <c r="AV2084" i="2"/>
  <c r="AV2081" i="2" s="1"/>
  <c r="M80" i="3" s="1"/>
  <c r="AW2084" i="2"/>
  <c r="AW2081" i="2" s="1"/>
  <c r="N80" i="3" s="1"/>
  <c r="N181" i="3" s="1"/>
  <c r="AX2084" i="2"/>
  <c r="AX2081" i="2" s="1"/>
  <c r="O80" i="3" s="1"/>
  <c r="O181" i="3" s="1"/>
  <c r="AY2084" i="2"/>
  <c r="AY2081" i="2" s="1"/>
  <c r="P80" i="3" s="1"/>
  <c r="P181" i="3" s="1"/>
  <c r="AZ2084" i="2"/>
  <c r="AZ2081" i="2" s="1"/>
  <c r="Q80" i="3" s="1"/>
  <c r="BA2084" i="2"/>
  <c r="BA2081" i="2" s="1"/>
  <c r="R80" i="3" s="1"/>
  <c r="R181" i="3" s="1"/>
  <c r="BB2084" i="2"/>
  <c r="BB2081" i="2" s="1"/>
  <c r="S80" i="3" s="1"/>
  <c r="BC2084" i="2"/>
  <c r="BC2081" i="2" s="1"/>
  <c r="T80" i="3" s="1"/>
  <c r="T181" i="3" s="1"/>
  <c r="BD2084" i="2"/>
  <c r="BD2081" i="2" s="1"/>
  <c r="U80" i="3" s="1"/>
  <c r="U181" i="3" s="1"/>
  <c r="BE2084" i="2"/>
  <c r="BE2081" i="2" s="1"/>
  <c r="V80" i="3" s="1"/>
  <c r="V181" i="3" s="1"/>
  <c r="BF2084" i="2"/>
  <c r="BF2081" i="2" s="1"/>
  <c r="W80" i="3" s="1"/>
  <c r="BG2084" i="2"/>
  <c r="BG2081" i="2" s="1"/>
  <c r="X80" i="3" s="1"/>
  <c r="X181" i="3" s="1"/>
  <c r="BH2084" i="2"/>
  <c r="BH2081" i="2" s="1"/>
  <c r="Y80" i="3" s="1"/>
  <c r="Y181" i="3" s="1"/>
  <c r="BI2084" i="2"/>
  <c r="BI2081" i="2" s="1"/>
  <c r="Z80" i="3" s="1"/>
  <c r="Z181" i="3" s="1"/>
  <c r="BJ2084" i="2"/>
  <c r="BJ2081" i="2" s="1"/>
  <c r="AA80" i="3" s="1"/>
  <c r="BK2084" i="2"/>
  <c r="BK2081" i="2" s="1"/>
  <c r="AB80" i="3" s="1"/>
  <c r="AB181" i="3" s="1"/>
  <c r="BL2084" i="2"/>
  <c r="BL2081" i="2" s="1"/>
  <c r="AC80" i="3" s="1"/>
  <c r="BM2084" i="2"/>
  <c r="BM2081" i="2" s="1"/>
  <c r="AD80" i="3" s="1"/>
  <c r="AD181" i="3" s="1"/>
  <c r="BN2084" i="2"/>
  <c r="BN2081" i="2" s="1"/>
  <c r="AE80" i="3" s="1"/>
  <c r="AE181" i="3" s="1"/>
  <c r="BO2084" i="2"/>
  <c r="BO2081" i="2" s="1"/>
  <c r="AF80" i="3" s="1"/>
  <c r="AF181" i="3" s="1"/>
  <c r="BP2084" i="2"/>
  <c r="BP2081" i="2" s="1"/>
  <c r="AG80" i="3" s="1"/>
  <c r="BQ2084" i="2"/>
  <c r="BQ2081" i="2" s="1"/>
  <c r="AH80" i="3" s="1"/>
  <c r="AH181" i="3" s="1"/>
  <c r="C2087" i="2"/>
  <c r="AM2087" i="2"/>
  <c r="AN2087" i="2"/>
  <c r="AN2082" i="2" s="1"/>
  <c r="E80" i="9" s="1"/>
  <c r="AO2087" i="2"/>
  <c r="AO2082" i="2" s="1"/>
  <c r="F80" i="9" s="1"/>
  <c r="F181" i="9" s="1"/>
  <c r="S94" i="4" s="1"/>
  <c r="AP2087" i="2"/>
  <c r="AP2082" i="2" s="1"/>
  <c r="G80" i="9" s="1"/>
  <c r="G181" i="9" s="1"/>
  <c r="AQ2087" i="2"/>
  <c r="AQ2082" i="2" s="1"/>
  <c r="H80" i="9" s="1"/>
  <c r="H181" i="9" s="1"/>
  <c r="AR2087" i="2"/>
  <c r="AR2082" i="2" s="1"/>
  <c r="I80" i="9" s="1"/>
  <c r="I181" i="9" s="1"/>
  <c r="AS2087" i="2"/>
  <c r="AS2082" i="2" s="1"/>
  <c r="J80" i="9" s="1"/>
  <c r="J181" i="9" s="1"/>
  <c r="AT2087" i="2"/>
  <c r="AT2082" i="2" s="1"/>
  <c r="K80" i="9" s="1"/>
  <c r="K181" i="9" s="1"/>
  <c r="P100" i="13" s="1"/>
  <c r="AU2087" i="2"/>
  <c r="AU2082" i="2" s="1"/>
  <c r="L80" i="9" s="1"/>
  <c r="L181" i="9" s="1"/>
  <c r="AV2087" i="2"/>
  <c r="AV2082" i="2" s="1"/>
  <c r="M80" i="9" s="1"/>
  <c r="M181" i="9" s="1"/>
  <c r="AW2087" i="2"/>
  <c r="AW2082" i="2" s="1"/>
  <c r="N80" i="9" s="1"/>
  <c r="N181" i="9" s="1"/>
  <c r="AX2087" i="2"/>
  <c r="AX2082" i="2" s="1"/>
  <c r="O80" i="9" s="1"/>
  <c r="O181" i="9" s="1"/>
  <c r="AY2087" i="2"/>
  <c r="AY2082" i="2" s="1"/>
  <c r="P80" i="9" s="1"/>
  <c r="P181" i="9" s="1"/>
  <c r="AZ2087" i="2"/>
  <c r="AZ2082" i="2" s="1"/>
  <c r="Q80" i="9" s="1"/>
  <c r="Q181" i="9" s="1"/>
  <c r="BA2087" i="2"/>
  <c r="BA2082" i="2" s="1"/>
  <c r="R80" i="9" s="1"/>
  <c r="R181" i="9" s="1"/>
  <c r="BB2087" i="2"/>
  <c r="BB2082" i="2" s="1"/>
  <c r="S80" i="9" s="1"/>
  <c r="S181" i="9" s="1"/>
  <c r="BC2087" i="2"/>
  <c r="BC2082" i="2" s="1"/>
  <c r="T80" i="9" s="1"/>
  <c r="T181" i="9" s="1"/>
  <c r="BD2087" i="2"/>
  <c r="BD2082" i="2" s="1"/>
  <c r="U80" i="9" s="1"/>
  <c r="U181" i="9" s="1"/>
  <c r="BE2087" i="2"/>
  <c r="BE2082" i="2" s="1"/>
  <c r="V80" i="9" s="1"/>
  <c r="V181" i="9" s="1"/>
  <c r="BF2087" i="2"/>
  <c r="BF2082" i="2" s="1"/>
  <c r="W80" i="9" s="1"/>
  <c r="W181" i="9" s="1"/>
  <c r="BG2087" i="2"/>
  <c r="BG2082" i="2" s="1"/>
  <c r="X80" i="9" s="1"/>
  <c r="X181" i="9" s="1"/>
  <c r="BH2087" i="2"/>
  <c r="BH2082" i="2" s="1"/>
  <c r="Y80" i="9" s="1"/>
  <c r="Y181" i="9" s="1"/>
  <c r="BI2087" i="2"/>
  <c r="BI2082" i="2" s="1"/>
  <c r="Z80" i="9" s="1"/>
  <c r="Z181" i="9" s="1"/>
  <c r="BJ2087" i="2"/>
  <c r="BJ2082" i="2" s="1"/>
  <c r="AA80" i="9" s="1"/>
  <c r="AA181" i="9" s="1"/>
  <c r="BK2087" i="2"/>
  <c r="BK2082" i="2" s="1"/>
  <c r="AB80" i="9" s="1"/>
  <c r="AB181" i="9" s="1"/>
  <c r="BL2087" i="2"/>
  <c r="BL2082" i="2" s="1"/>
  <c r="AC80" i="9" s="1"/>
  <c r="AC181" i="9" s="1"/>
  <c r="BM2087" i="2"/>
  <c r="BM2082" i="2" s="1"/>
  <c r="AD80" i="9" s="1"/>
  <c r="AD181" i="9" s="1"/>
  <c r="BN2087" i="2"/>
  <c r="BN2082" i="2" s="1"/>
  <c r="AE80" i="9" s="1"/>
  <c r="AE181" i="9" s="1"/>
  <c r="BO2087" i="2"/>
  <c r="BO2082" i="2" s="1"/>
  <c r="AF80" i="9" s="1"/>
  <c r="AF181" i="9" s="1"/>
  <c r="BP2087" i="2"/>
  <c r="BP2082" i="2" s="1"/>
  <c r="AG80" i="9" s="1"/>
  <c r="AG181" i="9" s="1"/>
  <c r="BQ2087" i="2"/>
  <c r="BQ2082" i="2" s="1"/>
  <c r="AH80" i="9" s="1"/>
  <c r="AH181" i="9" s="1"/>
  <c r="C2090" i="2"/>
  <c r="AM2090" i="2"/>
  <c r="AN2090" i="2"/>
  <c r="AN2083" i="2" s="1"/>
  <c r="E80" i="10" s="1"/>
  <c r="E181" i="10" s="1"/>
  <c r="AO2090" i="2"/>
  <c r="AO2083" i="2" s="1"/>
  <c r="F80" i="10" s="1"/>
  <c r="F181" i="10" s="1"/>
  <c r="AF94" i="4" s="1"/>
  <c r="AP2090" i="2"/>
  <c r="AP2083" i="2" s="1"/>
  <c r="G80" i="10" s="1"/>
  <c r="G181" i="10" s="1"/>
  <c r="AQ2090" i="2"/>
  <c r="AQ2083" i="2" s="1"/>
  <c r="H80" i="10" s="1"/>
  <c r="H181" i="10" s="1"/>
  <c r="AR2090" i="2"/>
  <c r="AR2083" i="2" s="1"/>
  <c r="I80" i="10" s="1"/>
  <c r="I181" i="10" s="1"/>
  <c r="AS2090" i="2"/>
  <c r="AS2083" i="2" s="1"/>
  <c r="J80" i="10" s="1"/>
  <c r="J181" i="10" s="1"/>
  <c r="AT2090" i="2"/>
  <c r="AT2083" i="2" s="1"/>
  <c r="K80" i="10" s="1"/>
  <c r="K181" i="10" s="1"/>
  <c r="U100" i="13" s="1"/>
  <c r="AU2090" i="2"/>
  <c r="AU2083" i="2" s="1"/>
  <c r="L80" i="10" s="1"/>
  <c r="L181" i="10" s="1"/>
  <c r="AV2090" i="2"/>
  <c r="AV2083" i="2" s="1"/>
  <c r="M80" i="10" s="1"/>
  <c r="M181" i="10" s="1"/>
  <c r="AW2090" i="2"/>
  <c r="AW2083" i="2" s="1"/>
  <c r="N80" i="10" s="1"/>
  <c r="N181" i="10" s="1"/>
  <c r="AX2090" i="2"/>
  <c r="AX2083" i="2" s="1"/>
  <c r="O80" i="10" s="1"/>
  <c r="O181" i="10" s="1"/>
  <c r="AY2090" i="2"/>
  <c r="AY2083" i="2" s="1"/>
  <c r="P80" i="10" s="1"/>
  <c r="P181" i="10" s="1"/>
  <c r="AZ2090" i="2"/>
  <c r="AZ2083" i="2" s="1"/>
  <c r="Q80" i="10" s="1"/>
  <c r="Q181" i="10" s="1"/>
  <c r="BA2090" i="2"/>
  <c r="BA2083" i="2" s="1"/>
  <c r="R80" i="10" s="1"/>
  <c r="R181" i="10" s="1"/>
  <c r="BB2090" i="2"/>
  <c r="BB2083" i="2" s="1"/>
  <c r="S80" i="10" s="1"/>
  <c r="BC2090" i="2"/>
  <c r="BC2083" i="2" s="1"/>
  <c r="T80" i="10" s="1"/>
  <c r="T181" i="10" s="1"/>
  <c r="BD2090" i="2"/>
  <c r="BD2083" i="2" s="1"/>
  <c r="U80" i="10" s="1"/>
  <c r="U181" i="10" s="1"/>
  <c r="BE2090" i="2"/>
  <c r="BE2083" i="2" s="1"/>
  <c r="V80" i="10" s="1"/>
  <c r="V181" i="10" s="1"/>
  <c r="BF2090" i="2"/>
  <c r="BF2083" i="2" s="1"/>
  <c r="W80" i="10" s="1"/>
  <c r="W181" i="10" s="1"/>
  <c r="BG2090" i="2"/>
  <c r="BG2083" i="2" s="1"/>
  <c r="X80" i="10" s="1"/>
  <c r="X181" i="10" s="1"/>
  <c r="BH2090" i="2"/>
  <c r="BH2083" i="2" s="1"/>
  <c r="Y80" i="10" s="1"/>
  <c r="Y181" i="10" s="1"/>
  <c r="BI2090" i="2"/>
  <c r="BI2083" i="2" s="1"/>
  <c r="Z80" i="10" s="1"/>
  <c r="Z181" i="10" s="1"/>
  <c r="BJ2090" i="2"/>
  <c r="BJ2083" i="2" s="1"/>
  <c r="AA80" i="10" s="1"/>
  <c r="AA181" i="10" s="1"/>
  <c r="BK2090" i="2"/>
  <c r="BK2083" i="2" s="1"/>
  <c r="AB80" i="10" s="1"/>
  <c r="AB181" i="10" s="1"/>
  <c r="BL2090" i="2"/>
  <c r="BL2083" i="2" s="1"/>
  <c r="AC80" i="10" s="1"/>
  <c r="BM2090" i="2"/>
  <c r="BM2083" i="2" s="1"/>
  <c r="AD80" i="10" s="1"/>
  <c r="AD181" i="10" s="1"/>
  <c r="BN2090" i="2"/>
  <c r="BN2083" i="2" s="1"/>
  <c r="AE80" i="10" s="1"/>
  <c r="AE181" i="10" s="1"/>
  <c r="BO2090" i="2"/>
  <c r="BO2083" i="2" s="1"/>
  <c r="AF80" i="10" s="1"/>
  <c r="AF181" i="10" s="1"/>
  <c r="BP2090" i="2"/>
  <c r="BP2083" i="2" s="1"/>
  <c r="AG80" i="10" s="1"/>
  <c r="AG181" i="10" s="1"/>
  <c r="BQ2090" i="2"/>
  <c r="BQ2083" i="2" s="1"/>
  <c r="AH80" i="10" s="1"/>
  <c r="AH181" i="10" s="1"/>
  <c r="AM2091" i="2"/>
  <c r="AM2092" i="2"/>
  <c r="E2093" i="2"/>
  <c r="AM2093" i="2"/>
  <c r="AM2094" i="2"/>
  <c r="AP2094" i="2"/>
  <c r="G81" i="9" s="1"/>
  <c r="AT2094" i="2"/>
  <c r="K81" i="9" s="1"/>
  <c r="AX2094" i="2"/>
  <c r="O81" i="9" s="1"/>
  <c r="BB2094" i="2"/>
  <c r="S81" i="9" s="1"/>
  <c r="BF2094" i="2"/>
  <c r="W81" i="9" s="1"/>
  <c r="BJ2094" i="2"/>
  <c r="AA81" i="9" s="1"/>
  <c r="BN2094" i="2"/>
  <c r="AE81" i="9" s="1"/>
  <c r="AM2095" i="2"/>
  <c r="C2096" i="2"/>
  <c r="AM2096" i="2"/>
  <c r="AN2096" i="2"/>
  <c r="AN2093" i="2" s="1"/>
  <c r="E81" i="3" s="1"/>
  <c r="AO2096" i="2"/>
  <c r="AO2093" i="2" s="1"/>
  <c r="F81" i="3" s="1"/>
  <c r="AP2096" i="2"/>
  <c r="AP2093" i="2" s="1"/>
  <c r="G81" i="3" s="1"/>
  <c r="G182" i="3" s="1"/>
  <c r="AQ2096" i="2"/>
  <c r="AQ2093" i="2" s="1"/>
  <c r="H81" i="3" s="1"/>
  <c r="H182" i="3" s="1"/>
  <c r="AR2096" i="2"/>
  <c r="AR2093" i="2" s="1"/>
  <c r="I81" i="3" s="1"/>
  <c r="I182" i="3" s="1"/>
  <c r="AS2096" i="2"/>
  <c r="AS2093" i="2" s="1"/>
  <c r="J81" i="3" s="1"/>
  <c r="AT2096" i="2"/>
  <c r="AT2093" i="2" s="1"/>
  <c r="K81" i="3" s="1"/>
  <c r="K182" i="3" s="1"/>
  <c r="K101" i="13" s="1"/>
  <c r="AU2096" i="2"/>
  <c r="AU2093" i="2" s="1"/>
  <c r="L81" i="3" s="1"/>
  <c r="L182" i="3" s="1"/>
  <c r="AV2096" i="2"/>
  <c r="AV2093" i="2" s="1"/>
  <c r="M81" i="3" s="1"/>
  <c r="M182" i="3" s="1"/>
  <c r="AW2096" i="2"/>
  <c r="AW2093" i="2" s="1"/>
  <c r="N81" i="3" s="1"/>
  <c r="AX2096" i="2"/>
  <c r="AX2093" i="2" s="1"/>
  <c r="O81" i="3" s="1"/>
  <c r="O182" i="3" s="1"/>
  <c r="AY2096" i="2"/>
  <c r="AY2093" i="2" s="1"/>
  <c r="P81" i="3" s="1"/>
  <c r="AZ2096" i="2"/>
  <c r="AZ2093" i="2" s="1"/>
  <c r="Q81" i="3" s="1"/>
  <c r="Q182" i="3" s="1"/>
  <c r="BA2096" i="2"/>
  <c r="BA2093" i="2" s="1"/>
  <c r="R81" i="3" s="1"/>
  <c r="R182" i="3" s="1"/>
  <c r="BB2096" i="2"/>
  <c r="BB2093" i="2" s="1"/>
  <c r="S81" i="3" s="1"/>
  <c r="S182" i="3" s="1"/>
  <c r="BC2096" i="2"/>
  <c r="BC2093" i="2" s="1"/>
  <c r="T81" i="3" s="1"/>
  <c r="BD2096" i="2"/>
  <c r="BD2093" i="2" s="1"/>
  <c r="U81" i="3" s="1"/>
  <c r="U182" i="3" s="1"/>
  <c r="BE2096" i="2"/>
  <c r="BE2093" i="2" s="1"/>
  <c r="V81" i="3" s="1"/>
  <c r="V182" i="3" s="1"/>
  <c r="BF2096" i="2"/>
  <c r="BF2093" i="2" s="1"/>
  <c r="W81" i="3" s="1"/>
  <c r="W182" i="3" s="1"/>
  <c r="BG2096" i="2"/>
  <c r="BG2093" i="2" s="1"/>
  <c r="X81" i="3" s="1"/>
  <c r="X182" i="3" s="1"/>
  <c r="BH2096" i="2"/>
  <c r="BH2093" i="2" s="1"/>
  <c r="Y81" i="3" s="1"/>
  <c r="Y182" i="3" s="1"/>
  <c r="BI2096" i="2"/>
  <c r="BI2093" i="2" s="1"/>
  <c r="Z81" i="3" s="1"/>
  <c r="BJ2096" i="2"/>
  <c r="BJ2093" i="2" s="1"/>
  <c r="AA81" i="3" s="1"/>
  <c r="AA182" i="3" s="1"/>
  <c r="BK2096" i="2"/>
  <c r="BK2093" i="2" s="1"/>
  <c r="AB81" i="3" s="1"/>
  <c r="AB182" i="3" s="1"/>
  <c r="BL2096" i="2"/>
  <c r="BL2093" i="2" s="1"/>
  <c r="AC81" i="3" s="1"/>
  <c r="AC182" i="3" s="1"/>
  <c r="BM2096" i="2"/>
  <c r="BM2093" i="2" s="1"/>
  <c r="AD81" i="3" s="1"/>
  <c r="BN2096" i="2"/>
  <c r="BN2093" i="2" s="1"/>
  <c r="AE81" i="3" s="1"/>
  <c r="AE182" i="3" s="1"/>
  <c r="BO2096" i="2"/>
  <c r="BO2093" i="2" s="1"/>
  <c r="AF81" i="3" s="1"/>
  <c r="AF182" i="3" s="1"/>
  <c r="BP2096" i="2"/>
  <c r="BP2093" i="2" s="1"/>
  <c r="AG81" i="3" s="1"/>
  <c r="AG182" i="3" s="1"/>
  <c r="BQ2096" i="2"/>
  <c r="BQ2093" i="2" s="1"/>
  <c r="AH81" i="3" s="1"/>
  <c r="C2099" i="2"/>
  <c r="AM2099" i="2"/>
  <c r="AN2099" i="2"/>
  <c r="AN2094" i="2" s="1"/>
  <c r="E81" i="9" s="1"/>
  <c r="AO2099" i="2"/>
  <c r="AO2094" i="2" s="1"/>
  <c r="F81" i="9" s="1"/>
  <c r="AP2099" i="2"/>
  <c r="AQ2099" i="2"/>
  <c r="AQ2094" i="2" s="1"/>
  <c r="H81" i="9" s="1"/>
  <c r="H182" i="9" s="1"/>
  <c r="AR2099" i="2"/>
  <c r="AR2094" i="2" s="1"/>
  <c r="I81" i="9" s="1"/>
  <c r="AS2099" i="2"/>
  <c r="AS2094" i="2" s="1"/>
  <c r="J81" i="9" s="1"/>
  <c r="J182" i="9" s="1"/>
  <c r="AT2099" i="2"/>
  <c r="AU2099" i="2"/>
  <c r="AU2094" i="2" s="1"/>
  <c r="L81" i="9" s="1"/>
  <c r="L182" i="9" s="1"/>
  <c r="AV2099" i="2"/>
  <c r="AV2094" i="2" s="1"/>
  <c r="M81" i="9" s="1"/>
  <c r="AW2099" i="2"/>
  <c r="AW2094" i="2" s="1"/>
  <c r="N81" i="9" s="1"/>
  <c r="N182" i="9" s="1"/>
  <c r="AX2099" i="2"/>
  <c r="AY2099" i="2"/>
  <c r="AY2094" i="2" s="1"/>
  <c r="P81" i="9" s="1"/>
  <c r="P182" i="9" s="1"/>
  <c r="AZ2099" i="2"/>
  <c r="AZ2094" i="2" s="1"/>
  <c r="Q81" i="9" s="1"/>
  <c r="BA2099" i="2"/>
  <c r="BA2094" i="2" s="1"/>
  <c r="R81" i="9" s="1"/>
  <c r="R182" i="9" s="1"/>
  <c r="BB2099" i="2"/>
  <c r="BC2099" i="2"/>
  <c r="BC2094" i="2" s="1"/>
  <c r="T81" i="9" s="1"/>
  <c r="T182" i="9" s="1"/>
  <c r="BD2099" i="2"/>
  <c r="BD2094" i="2" s="1"/>
  <c r="U81" i="9" s="1"/>
  <c r="BE2099" i="2"/>
  <c r="BE2094" i="2" s="1"/>
  <c r="V81" i="9" s="1"/>
  <c r="V182" i="9" s="1"/>
  <c r="BF2099" i="2"/>
  <c r="BG2099" i="2"/>
  <c r="BG2094" i="2" s="1"/>
  <c r="X81" i="9" s="1"/>
  <c r="X182" i="9" s="1"/>
  <c r="BH2099" i="2"/>
  <c r="BH2094" i="2" s="1"/>
  <c r="Y81" i="9" s="1"/>
  <c r="BI2099" i="2"/>
  <c r="BI2094" i="2" s="1"/>
  <c r="Z81" i="9" s="1"/>
  <c r="Z182" i="9" s="1"/>
  <c r="BJ2099" i="2"/>
  <c r="BK2099" i="2"/>
  <c r="BK2094" i="2" s="1"/>
  <c r="AB81" i="9" s="1"/>
  <c r="AB182" i="9" s="1"/>
  <c r="BL2099" i="2"/>
  <c r="BL2094" i="2" s="1"/>
  <c r="AC81" i="9" s="1"/>
  <c r="BM2099" i="2"/>
  <c r="BM2094" i="2" s="1"/>
  <c r="AD81" i="9" s="1"/>
  <c r="AD182" i="9" s="1"/>
  <c r="BN2099" i="2"/>
  <c r="BO2099" i="2"/>
  <c r="BO2094" i="2" s="1"/>
  <c r="AF81" i="9" s="1"/>
  <c r="AF182" i="9" s="1"/>
  <c r="BP2099" i="2"/>
  <c r="BP2094" i="2" s="1"/>
  <c r="AG81" i="9" s="1"/>
  <c r="BQ2099" i="2"/>
  <c r="BQ2094" i="2" s="1"/>
  <c r="AH81" i="9" s="1"/>
  <c r="AH182" i="9" s="1"/>
  <c r="C2102" i="2"/>
  <c r="AM2102" i="2"/>
  <c r="AN2102" i="2"/>
  <c r="AN2095" i="2" s="1"/>
  <c r="E81" i="10" s="1"/>
  <c r="E182" i="10" s="1"/>
  <c r="AO2102" i="2"/>
  <c r="AO2095" i="2" s="1"/>
  <c r="F81" i="10" s="1"/>
  <c r="F182" i="10" s="1"/>
  <c r="AF95" i="4" s="1"/>
  <c r="AP2102" i="2"/>
  <c r="AP2095" i="2" s="1"/>
  <c r="G81" i="10" s="1"/>
  <c r="G182" i="10" s="1"/>
  <c r="AQ2102" i="2"/>
  <c r="AQ2095" i="2" s="1"/>
  <c r="H81" i="10" s="1"/>
  <c r="H182" i="10" s="1"/>
  <c r="AR2102" i="2"/>
  <c r="AR2095" i="2" s="1"/>
  <c r="I81" i="10" s="1"/>
  <c r="I182" i="10" s="1"/>
  <c r="AS2102" i="2"/>
  <c r="AS2095" i="2" s="1"/>
  <c r="J81" i="10" s="1"/>
  <c r="J182" i="10" s="1"/>
  <c r="AT2102" i="2"/>
  <c r="AT2095" i="2" s="1"/>
  <c r="K81" i="10" s="1"/>
  <c r="K182" i="10" s="1"/>
  <c r="U101" i="13" s="1"/>
  <c r="AU2102" i="2"/>
  <c r="AU2095" i="2" s="1"/>
  <c r="L81" i="10" s="1"/>
  <c r="L182" i="10" s="1"/>
  <c r="AV2102" i="2"/>
  <c r="AV2095" i="2" s="1"/>
  <c r="M81" i="10" s="1"/>
  <c r="M182" i="10" s="1"/>
  <c r="AW2102" i="2"/>
  <c r="AW2095" i="2" s="1"/>
  <c r="N81" i="10" s="1"/>
  <c r="N182" i="10" s="1"/>
  <c r="AX2102" i="2"/>
  <c r="AX2095" i="2" s="1"/>
  <c r="O81" i="10" s="1"/>
  <c r="O182" i="10" s="1"/>
  <c r="AY2102" i="2"/>
  <c r="AY2095" i="2" s="1"/>
  <c r="P81" i="10" s="1"/>
  <c r="P182" i="10" s="1"/>
  <c r="AZ2102" i="2"/>
  <c r="AZ2095" i="2" s="1"/>
  <c r="Q81" i="10" s="1"/>
  <c r="Q182" i="10" s="1"/>
  <c r="BA2102" i="2"/>
  <c r="BA2095" i="2" s="1"/>
  <c r="R81" i="10" s="1"/>
  <c r="R182" i="10" s="1"/>
  <c r="BB2102" i="2"/>
  <c r="BB2095" i="2" s="1"/>
  <c r="S81" i="10" s="1"/>
  <c r="S182" i="10" s="1"/>
  <c r="BC2102" i="2"/>
  <c r="BC2095" i="2" s="1"/>
  <c r="T81" i="10" s="1"/>
  <c r="T182" i="10" s="1"/>
  <c r="BD2102" i="2"/>
  <c r="BD2095" i="2" s="1"/>
  <c r="U81" i="10" s="1"/>
  <c r="U182" i="10" s="1"/>
  <c r="BE2102" i="2"/>
  <c r="BE2095" i="2" s="1"/>
  <c r="V81" i="10" s="1"/>
  <c r="V182" i="10" s="1"/>
  <c r="BF2102" i="2"/>
  <c r="BF2095" i="2" s="1"/>
  <c r="W81" i="10" s="1"/>
  <c r="W182" i="10" s="1"/>
  <c r="BG2102" i="2"/>
  <c r="BG2095" i="2" s="1"/>
  <c r="X81" i="10" s="1"/>
  <c r="BH2102" i="2"/>
  <c r="BH2095" i="2" s="1"/>
  <c r="Y81" i="10" s="1"/>
  <c r="Y182" i="10" s="1"/>
  <c r="BI2102" i="2"/>
  <c r="BI2095" i="2" s="1"/>
  <c r="Z81" i="10" s="1"/>
  <c r="Z182" i="10" s="1"/>
  <c r="BJ2102" i="2"/>
  <c r="BJ2095" i="2" s="1"/>
  <c r="AA81" i="10" s="1"/>
  <c r="AA182" i="10" s="1"/>
  <c r="BK2102" i="2"/>
  <c r="BK2095" i="2" s="1"/>
  <c r="AB81" i="10" s="1"/>
  <c r="AB182" i="10" s="1"/>
  <c r="BL2102" i="2"/>
  <c r="BL2095" i="2" s="1"/>
  <c r="AC81" i="10" s="1"/>
  <c r="AC182" i="10" s="1"/>
  <c r="BM2102" i="2"/>
  <c r="BM2095" i="2" s="1"/>
  <c r="AD81" i="10" s="1"/>
  <c r="AD182" i="10" s="1"/>
  <c r="BN2102" i="2"/>
  <c r="BN2095" i="2" s="1"/>
  <c r="AE81" i="10" s="1"/>
  <c r="AE182" i="10" s="1"/>
  <c r="BO2102" i="2"/>
  <c r="BO2095" i="2" s="1"/>
  <c r="AF81" i="10" s="1"/>
  <c r="AF182" i="10" s="1"/>
  <c r="BP2102" i="2"/>
  <c r="BP2095" i="2" s="1"/>
  <c r="AG81" i="10" s="1"/>
  <c r="AG182" i="10" s="1"/>
  <c r="BQ2102" i="2"/>
  <c r="BQ2095" i="2" s="1"/>
  <c r="AH81" i="10" s="1"/>
  <c r="AM2103" i="2"/>
  <c r="AM2104" i="2"/>
  <c r="E2105" i="2"/>
  <c r="AM2105" i="2"/>
  <c r="C2108" i="2"/>
  <c r="AM2108" i="2"/>
  <c r="AN2108" i="2"/>
  <c r="AN2105" i="2" s="1"/>
  <c r="E82" i="3" s="1"/>
  <c r="AO2108" i="2"/>
  <c r="AO2105" i="2" s="1"/>
  <c r="F82" i="3" s="1"/>
  <c r="F183" i="3" s="1"/>
  <c r="F96" i="4" s="1"/>
  <c r="AP2108" i="2"/>
  <c r="AP2105" i="2" s="1"/>
  <c r="G82" i="3" s="1"/>
  <c r="G183" i="3" s="1"/>
  <c r="AQ2108" i="2"/>
  <c r="AQ2105" i="2" s="1"/>
  <c r="H82" i="3" s="1"/>
  <c r="H183" i="3" s="1"/>
  <c r="AR2108" i="2"/>
  <c r="AR2105" i="2" s="1"/>
  <c r="I82" i="3" s="1"/>
  <c r="AS2108" i="2"/>
  <c r="AS2105" i="2" s="1"/>
  <c r="J82" i="3" s="1"/>
  <c r="J183" i="3" s="1"/>
  <c r="AT2108" i="2"/>
  <c r="AT2105" i="2" s="1"/>
  <c r="K82" i="3" s="1"/>
  <c r="K183" i="3" s="1"/>
  <c r="K102" i="13" s="1"/>
  <c r="AU2108" i="2"/>
  <c r="AU2105" i="2" s="1"/>
  <c r="L82" i="3" s="1"/>
  <c r="L183" i="3" s="1"/>
  <c r="AV2108" i="2"/>
  <c r="AV2105" i="2" s="1"/>
  <c r="M82" i="3" s="1"/>
  <c r="AW2108" i="2"/>
  <c r="AW2105" i="2" s="1"/>
  <c r="N82" i="3" s="1"/>
  <c r="N183" i="3" s="1"/>
  <c r="AX2108" i="2"/>
  <c r="AX2105" i="2" s="1"/>
  <c r="O82" i="3" s="1"/>
  <c r="O183" i="3" s="1"/>
  <c r="AY2108" i="2"/>
  <c r="AY2105" i="2" s="1"/>
  <c r="P82" i="3" s="1"/>
  <c r="P183" i="3" s="1"/>
  <c r="AZ2108" i="2"/>
  <c r="AZ2105" i="2" s="1"/>
  <c r="Q82" i="3" s="1"/>
  <c r="BA2108" i="2"/>
  <c r="BA2105" i="2" s="1"/>
  <c r="R82" i="3" s="1"/>
  <c r="R183" i="3" s="1"/>
  <c r="BB2108" i="2"/>
  <c r="BB2105" i="2" s="1"/>
  <c r="S82" i="3" s="1"/>
  <c r="BC2108" i="2"/>
  <c r="BC2105" i="2" s="1"/>
  <c r="T82" i="3" s="1"/>
  <c r="T183" i="3" s="1"/>
  <c r="BD2108" i="2"/>
  <c r="BD2105" i="2" s="1"/>
  <c r="U82" i="3" s="1"/>
  <c r="U183" i="3" s="1"/>
  <c r="BE2108" i="2"/>
  <c r="BE2105" i="2" s="1"/>
  <c r="V82" i="3" s="1"/>
  <c r="V183" i="3" s="1"/>
  <c r="BF2108" i="2"/>
  <c r="BF2105" i="2" s="1"/>
  <c r="W82" i="3" s="1"/>
  <c r="BG2108" i="2"/>
  <c r="BG2105" i="2" s="1"/>
  <c r="X82" i="3" s="1"/>
  <c r="X183" i="3" s="1"/>
  <c r="BH2108" i="2"/>
  <c r="BH2105" i="2" s="1"/>
  <c r="Y82" i="3" s="1"/>
  <c r="Y183" i="3" s="1"/>
  <c r="BI2108" i="2"/>
  <c r="BI2105" i="2" s="1"/>
  <c r="Z82" i="3" s="1"/>
  <c r="Z183" i="3" s="1"/>
  <c r="BJ2108" i="2"/>
  <c r="BJ2105" i="2" s="1"/>
  <c r="AA82" i="3" s="1"/>
  <c r="BK2108" i="2"/>
  <c r="BK2105" i="2" s="1"/>
  <c r="AB82" i="3" s="1"/>
  <c r="AB183" i="3" s="1"/>
  <c r="BL2108" i="2"/>
  <c r="BL2105" i="2" s="1"/>
  <c r="AC82" i="3" s="1"/>
  <c r="BM2108" i="2"/>
  <c r="BM2105" i="2" s="1"/>
  <c r="AD82" i="3" s="1"/>
  <c r="AD183" i="3" s="1"/>
  <c r="BN2108" i="2"/>
  <c r="BN2105" i="2" s="1"/>
  <c r="AE82" i="3" s="1"/>
  <c r="AE183" i="3" s="1"/>
  <c r="BO2108" i="2"/>
  <c r="BO2105" i="2" s="1"/>
  <c r="AF82" i="3" s="1"/>
  <c r="AF183" i="3" s="1"/>
  <c r="BP2108" i="2"/>
  <c r="BP2105" i="2" s="1"/>
  <c r="AG82" i="3" s="1"/>
  <c r="BQ2108" i="2"/>
  <c r="BQ2105" i="2" s="1"/>
  <c r="AH82" i="3" s="1"/>
  <c r="AH183" i="3" s="1"/>
  <c r="C2111" i="2"/>
  <c r="AM2111" i="2"/>
  <c r="AN2111" i="2"/>
  <c r="AN2106" i="2" s="1"/>
  <c r="E82" i="9" s="1"/>
  <c r="AO2111" i="2"/>
  <c r="AO2106" i="2" s="1"/>
  <c r="F82" i="9" s="1"/>
  <c r="F183" i="9" s="1"/>
  <c r="S96" i="4" s="1"/>
  <c r="AP2111" i="2"/>
  <c r="AP2106" i="2" s="1"/>
  <c r="G82" i="9" s="1"/>
  <c r="G183" i="9" s="1"/>
  <c r="AQ2111" i="2"/>
  <c r="AQ2106" i="2" s="1"/>
  <c r="H82" i="9" s="1"/>
  <c r="H183" i="9" s="1"/>
  <c r="AR2111" i="2"/>
  <c r="AR2106" i="2" s="1"/>
  <c r="I82" i="9" s="1"/>
  <c r="I183" i="9" s="1"/>
  <c r="AS2111" i="2"/>
  <c r="AS2106" i="2" s="1"/>
  <c r="J82" i="9" s="1"/>
  <c r="J183" i="9" s="1"/>
  <c r="AT2111" i="2"/>
  <c r="AT2106" i="2" s="1"/>
  <c r="K82" i="9" s="1"/>
  <c r="K183" i="9" s="1"/>
  <c r="P102" i="13" s="1"/>
  <c r="AU2111" i="2"/>
  <c r="AU2106" i="2" s="1"/>
  <c r="L82" i="9" s="1"/>
  <c r="L183" i="9" s="1"/>
  <c r="AV2111" i="2"/>
  <c r="AV2106" i="2" s="1"/>
  <c r="M82" i="9" s="1"/>
  <c r="M183" i="9" s="1"/>
  <c r="AW2111" i="2"/>
  <c r="AW2106" i="2" s="1"/>
  <c r="N82" i="9" s="1"/>
  <c r="N183" i="9" s="1"/>
  <c r="AX2111" i="2"/>
  <c r="AX2106" i="2" s="1"/>
  <c r="O82" i="9" s="1"/>
  <c r="O183" i="9" s="1"/>
  <c r="AY2111" i="2"/>
  <c r="AY2106" i="2" s="1"/>
  <c r="P82" i="9" s="1"/>
  <c r="P183" i="9" s="1"/>
  <c r="AZ2111" i="2"/>
  <c r="AZ2106" i="2" s="1"/>
  <c r="Q82" i="9" s="1"/>
  <c r="Q183" i="9" s="1"/>
  <c r="BA2111" i="2"/>
  <c r="BA2106" i="2" s="1"/>
  <c r="R82" i="9" s="1"/>
  <c r="R183" i="9" s="1"/>
  <c r="BB2111" i="2"/>
  <c r="BB2106" i="2" s="1"/>
  <c r="S82" i="9" s="1"/>
  <c r="S183" i="9" s="1"/>
  <c r="BC2111" i="2"/>
  <c r="BC2106" i="2" s="1"/>
  <c r="T82" i="9" s="1"/>
  <c r="T183" i="9" s="1"/>
  <c r="BD2111" i="2"/>
  <c r="BD2106" i="2" s="1"/>
  <c r="U82" i="9" s="1"/>
  <c r="U183" i="9" s="1"/>
  <c r="BE2111" i="2"/>
  <c r="BE2106" i="2" s="1"/>
  <c r="V82" i="9" s="1"/>
  <c r="V183" i="9" s="1"/>
  <c r="BF2111" i="2"/>
  <c r="BF2106" i="2" s="1"/>
  <c r="W82" i="9" s="1"/>
  <c r="W183" i="9" s="1"/>
  <c r="BG2111" i="2"/>
  <c r="BG2106" i="2" s="1"/>
  <c r="X82" i="9" s="1"/>
  <c r="X183" i="9" s="1"/>
  <c r="BH2111" i="2"/>
  <c r="BH2106" i="2" s="1"/>
  <c r="Y82" i="9" s="1"/>
  <c r="Y183" i="9" s="1"/>
  <c r="BI2111" i="2"/>
  <c r="BI2106" i="2" s="1"/>
  <c r="Z82" i="9" s="1"/>
  <c r="Z183" i="9" s="1"/>
  <c r="BJ2111" i="2"/>
  <c r="BJ2106" i="2" s="1"/>
  <c r="AA82" i="9" s="1"/>
  <c r="AA183" i="9" s="1"/>
  <c r="BK2111" i="2"/>
  <c r="BK2106" i="2" s="1"/>
  <c r="AB82" i="9" s="1"/>
  <c r="AB183" i="9" s="1"/>
  <c r="BL2111" i="2"/>
  <c r="BL2106" i="2" s="1"/>
  <c r="AC82" i="9" s="1"/>
  <c r="AC183" i="9" s="1"/>
  <c r="BM2111" i="2"/>
  <c r="BM2106" i="2" s="1"/>
  <c r="AD82" i="9" s="1"/>
  <c r="AD183" i="9" s="1"/>
  <c r="BN2111" i="2"/>
  <c r="BN2106" i="2" s="1"/>
  <c r="AE82" i="9" s="1"/>
  <c r="AE183" i="9" s="1"/>
  <c r="BO2111" i="2"/>
  <c r="BO2106" i="2" s="1"/>
  <c r="AF82" i="9" s="1"/>
  <c r="AF183" i="9" s="1"/>
  <c r="BP2111" i="2"/>
  <c r="BP2106" i="2" s="1"/>
  <c r="AG82" i="9" s="1"/>
  <c r="AG183" i="9" s="1"/>
  <c r="BQ2111" i="2"/>
  <c r="BQ2106" i="2" s="1"/>
  <c r="AH82" i="9" s="1"/>
  <c r="AH183" i="9" s="1"/>
  <c r="C2114" i="2"/>
  <c r="AM2114" i="2"/>
  <c r="AN2114" i="2"/>
  <c r="AN2107" i="2" s="1"/>
  <c r="E82" i="10" s="1"/>
  <c r="E183" i="10" s="1"/>
  <c r="AO2114" i="2"/>
  <c r="AO2107" i="2" s="1"/>
  <c r="F82" i="10" s="1"/>
  <c r="F183" i="10" s="1"/>
  <c r="AF96" i="4" s="1"/>
  <c r="AP2114" i="2"/>
  <c r="AP2107" i="2" s="1"/>
  <c r="G82" i="10" s="1"/>
  <c r="G183" i="10" s="1"/>
  <c r="AQ2114" i="2"/>
  <c r="AQ2107" i="2" s="1"/>
  <c r="H82" i="10" s="1"/>
  <c r="H183" i="10" s="1"/>
  <c r="AR2114" i="2"/>
  <c r="AR2107" i="2" s="1"/>
  <c r="I82" i="10" s="1"/>
  <c r="I183" i="10" s="1"/>
  <c r="AS2114" i="2"/>
  <c r="AS2107" i="2" s="1"/>
  <c r="J82" i="10" s="1"/>
  <c r="J183" i="10" s="1"/>
  <c r="AT2114" i="2"/>
  <c r="AT2107" i="2" s="1"/>
  <c r="K82" i="10" s="1"/>
  <c r="K183" i="10" s="1"/>
  <c r="U102" i="13" s="1"/>
  <c r="AU2114" i="2"/>
  <c r="AU2107" i="2" s="1"/>
  <c r="L82" i="10" s="1"/>
  <c r="L183" i="10" s="1"/>
  <c r="AV2114" i="2"/>
  <c r="AV2107" i="2" s="1"/>
  <c r="M82" i="10" s="1"/>
  <c r="M183" i="10" s="1"/>
  <c r="AW2114" i="2"/>
  <c r="AW2107" i="2" s="1"/>
  <c r="N82" i="10" s="1"/>
  <c r="N183" i="10" s="1"/>
  <c r="AX2114" i="2"/>
  <c r="AX2107" i="2" s="1"/>
  <c r="O82" i="10" s="1"/>
  <c r="O183" i="10" s="1"/>
  <c r="AY2114" i="2"/>
  <c r="AY2107" i="2" s="1"/>
  <c r="P82" i="10" s="1"/>
  <c r="P183" i="10" s="1"/>
  <c r="AZ2114" i="2"/>
  <c r="AZ2107" i="2" s="1"/>
  <c r="Q82" i="10" s="1"/>
  <c r="Q183" i="10" s="1"/>
  <c r="BA2114" i="2"/>
  <c r="BA2107" i="2" s="1"/>
  <c r="R82" i="10" s="1"/>
  <c r="R183" i="10" s="1"/>
  <c r="BB2114" i="2"/>
  <c r="BB2107" i="2" s="1"/>
  <c r="S82" i="10" s="1"/>
  <c r="BC2114" i="2"/>
  <c r="BC2107" i="2" s="1"/>
  <c r="T82" i="10" s="1"/>
  <c r="T183" i="10" s="1"/>
  <c r="BD2114" i="2"/>
  <c r="BD2107" i="2" s="1"/>
  <c r="U82" i="10" s="1"/>
  <c r="U183" i="10" s="1"/>
  <c r="BE2114" i="2"/>
  <c r="BE2107" i="2" s="1"/>
  <c r="V82" i="10" s="1"/>
  <c r="V183" i="10" s="1"/>
  <c r="BF2114" i="2"/>
  <c r="BF2107" i="2" s="1"/>
  <c r="W82" i="10" s="1"/>
  <c r="W183" i="10" s="1"/>
  <c r="BG2114" i="2"/>
  <c r="BG2107" i="2" s="1"/>
  <c r="X82" i="10" s="1"/>
  <c r="X183" i="10" s="1"/>
  <c r="BH2114" i="2"/>
  <c r="BH2107" i="2" s="1"/>
  <c r="Y82" i="10" s="1"/>
  <c r="Y183" i="10" s="1"/>
  <c r="BI2114" i="2"/>
  <c r="BI2107" i="2" s="1"/>
  <c r="Z82" i="10" s="1"/>
  <c r="Z183" i="10" s="1"/>
  <c r="BJ2114" i="2"/>
  <c r="BJ2107" i="2" s="1"/>
  <c r="AA82" i="10" s="1"/>
  <c r="AA183" i="10" s="1"/>
  <c r="BK2114" i="2"/>
  <c r="BK2107" i="2" s="1"/>
  <c r="AB82" i="10" s="1"/>
  <c r="AB183" i="10" s="1"/>
  <c r="BL2114" i="2"/>
  <c r="BL2107" i="2" s="1"/>
  <c r="AC82" i="10" s="1"/>
  <c r="BM2114" i="2"/>
  <c r="BM2107" i="2" s="1"/>
  <c r="AD82" i="10" s="1"/>
  <c r="AD183" i="10" s="1"/>
  <c r="BN2114" i="2"/>
  <c r="BN2107" i="2" s="1"/>
  <c r="AE82" i="10" s="1"/>
  <c r="AE183" i="10" s="1"/>
  <c r="BO2114" i="2"/>
  <c r="BO2107" i="2" s="1"/>
  <c r="AF82" i="10" s="1"/>
  <c r="AF183" i="10" s="1"/>
  <c r="BP2114" i="2"/>
  <c r="BP2107" i="2" s="1"/>
  <c r="AG82" i="10" s="1"/>
  <c r="AG183" i="10" s="1"/>
  <c r="BQ2114" i="2"/>
  <c r="BQ2107" i="2" s="1"/>
  <c r="AH82" i="10" s="1"/>
  <c r="AH183" i="10" s="1"/>
  <c r="AM2115" i="2"/>
  <c r="AM2116" i="2"/>
  <c r="E2120" i="2"/>
  <c r="AM2120" i="2"/>
  <c r="AN2120" i="2" s="1"/>
  <c r="E2121" i="2"/>
  <c r="AM2121" i="2" s="1"/>
  <c r="AN2122" i="2"/>
  <c r="E86" i="9" s="1"/>
  <c r="AR2122" i="2"/>
  <c r="I86" i="9" s="1"/>
  <c r="AV2122" i="2"/>
  <c r="M86" i="9" s="1"/>
  <c r="AZ2122" i="2"/>
  <c r="Q86" i="9" s="1"/>
  <c r="BD2122" i="2"/>
  <c r="U86" i="9" s="1"/>
  <c r="BH2122" i="2"/>
  <c r="Y86" i="9" s="1"/>
  <c r="BL2122" i="2"/>
  <c r="AC86" i="9" s="1"/>
  <c r="BP2122" i="2"/>
  <c r="AG86" i="9" s="1"/>
  <c r="AP2123" i="2"/>
  <c r="G86" i="10" s="1"/>
  <c r="AT2123" i="2"/>
  <c r="K86" i="10" s="1"/>
  <c r="AX2123" i="2"/>
  <c r="O86" i="10" s="1"/>
  <c r="BB2123" i="2"/>
  <c r="S86" i="10" s="1"/>
  <c r="BF2123" i="2"/>
  <c r="W86" i="10" s="1"/>
  <c r="BJ2123" i="2"/>
  <c r="AA86" i="10" s="1"/>
  <c r="BN2123" i="2"/>
  <c r="AE86" i="10" s="1"/>
  <c r="C2124" i="2"/>
  <c r="AM2124" i="2"/>
  <c r="AN2124" i="2"/>
  <c r="AO2124" i="2"/>
  <c r="AP2124" i="2"/>
  <c r="AQ2124" i="2"/>
  <c r="AR2124" i="2"/>
  <c r="AS2124" i="2"/>
  <c r="AT2124" i="2"/>
  <c r="AU2124" i="2"/>
  <c r="AV2124" i="2"/>
  <c r="AW2124" i="2"/>
  <c r="AX2124" i="2"/>
  <c r="AY2124" i="2"/>
  <c r="AZ2124" i="2"/>
  <c r="BA2124" i="2"/>
  <c r="BB2124" i="2"/>
  <c r="BC2124" i="2"/>
  <c r="BD2124" i="2"/>
  <c r="BE2124" i="2"/>
  <c r="BF2124" i="2"/>
  <c r="BG2124" i="2"/>
  <c r="BH2124" i="2"/>
  <c r="BI2124" i="2"/>
  <c r="BJ2124" i="2"/>
  <c r="BK2124" i="2"/>
  <c r="BL2124" i="2"/>
  <c r="BM2124" i="2"/>
  <c r="BN2124" i="2"/>
  <c r="BO2124" i="2"/>
  <c r="BP2124" i="2"/>
  <c r="BQ2124" i="2"/>
  <c r="C2127" i="2"/>
  <c r="AN2127" i="2"/>
  <c r="AO2127" i="2"/>
  <c r="AP2127" i="2"/>
  <c r="AP2122" i="2" s="1"/>
  <c r="G86" i="9" s="1"/>
  <c r="AQ2127" i="2"/>
  <c r="AR2127" i="2"/>
  <c r="AS2127" i="2"/>
  <c r="AT2127" i="2"/>
  <c r="AT2122" i="2" s="1"/>
  <c r="K86" i="9" s="1"/>
  <c r="AU2127" i="2"/>
  <c r="AV2127" i="2"/>
  <c r="AW2127" i="2"/>
  <c r="AX2127" i="2"/>
  <c r="AX2122" i="2" s="1"/>
  <c r="O86" i="9" s="1"/>
  <c r="AY2127" i="2"/>
  <c r="AZ2127" i="2"/>
  <c r="BA2127" i="2"/>
  <c r="BB2127" i="2"/>
  <c r="BB2122" i="2" s="1"/>
  <c r="S86" i="9" s="1"/>
  <c r="BC2127" i="2"/>
  <c r="BD2127" i="2"/>
  <c r="BE2127" i="2"/>
  <c r="BF2127" i="2"/>
  <c r="BF2122" i="2" s="1"/>
  <c r="W86" i="9" s="1"/>
  <c r="BG2127" i="2"/>
  <c r="BH2127" i="2"/>
  <c r="BI2127" i="2"/>
  <c r="BJ2127" i="2"/>
  <c r="BJ2122" i="2" s="1"/>
  <c r="AA86" i="9" s="1"/>
  <c r="BK2127" i="2"/>
  <c r="BL2127" i="2"/>
  <c r="BM2127" i="2"/>
  <c r="BN2127" i="2"/>
  <c r="BN2122" i="2" s="1"/>
  <c r="AE86" i="9" s="1"/>
  <c r="BO2127" i="2"/>
  <c r="BP2127" i="2"/>
  <c r="BQ2127" i="2"/>
  <c r="C2130" i="2"/>
  <c r="AM2130" i="2"/>
  <c r="AN2130" i="2"/>
  <c r="AN2123" i="2" s="1"/>
  <c r="E86" i="10" s="1"/>
  <c r="AO2130" i="2"/>
  <c r="AP2130" i="2"/>
  <c r="AQ2130" i="2"/>
  <c r="AR2130" i="2"/>
  <c r="AR2123" i="2" s="1"/>
  <c r="I86" i="10" s="1"/>
  <c r="AS2130" i="2"/>
  <c r="AT2130" i="2"/>
  <c r="AU2130" i="2"/>
  <c r="AV2130" i="2"/>
  <c r="AV2123" i="2" s="1"/>
  <c r="M86" i="10" s="1"/>
  <c r="AW2130" i="2"/>
  <c r="AX2130" i="2"/>
  <c r="AY2130" i="2"/>
  <c r="AZ2130" i="2"/>
  <c r="AZ2123" i="2" s="1"/>
  <c r="Q86" i="10" s="1"/>
  <c r="BA2130" i="2"/>
  <c r="BB2130" i="2"/>
  <c r="BC2130" i="2"/>
  <c r="BD2130" i="2"/>
  <c r="BD2123" i="2" s="1"/>
  <c r="U86" i="10" s="1"/>
  <c r="BE2130" i="2"/>
  <c r="BF2130" i="2"/>
  <c r="BG2130" i="2"/>
  <c r="BH2130" i="2"/>
  <c r="BH2123" i="2" s="1"/>
  <c r="Y86" i="10" s="1"/>
  <c r="BI2130" i="2"/>
  <c r="BJ2130" i="2"/>
  <c r="BK2130" i="2"/>
  <c r="BL2130" i="2"/>
  <c r="BL2123" i="2" s="1"/>
  <c r="AC86" i="10" s="1"/>
  <c r="BM2130" i="2"/>
  <c r="BN2130" i="2"/>
  <c r="BO2130" i="2"/>
  <c r="BP2130" i="2"/>
  <c r="BP2123" i="2" s="1"/>
  <c r="AG86" i="10" s="1"/>
  <c r="BQ2130" i="2"/>
  <c r="AM2131" i="2"/>
  <c r="C2133" i="2"/>
  <c r="AM2133" i="2"/>
  <c r="AN2133" i="2"/>
  <c r="AO2133" i="2"/>
  <c r="AP2133" i="2"/>
  <c r="AQ2133" i="2"/>
  <c r="AR2133" i="2"/>
  <c r="AS2133" i="2"/>
  <c r="AT2133" i="2"/>
  <c r="AU2133" i="2"/>
  <c r="AV2133" i="2"/>
  <c r="AW2133" i="2"/>
  <c r="AX2133" i="2"/>
  <c r="AY2133" i="2"/>
  <c r="AZ2133" i="2"/>
  <c r="BA2133" i="2"/>
  <c r="BB2133" i="2"/>
  <c r="BC2133" i="2"/>
  <c r="BD2133" i="2"/>
  <c r="BE2133" i="2"/>
  <c r="BF2133" i="2"/>
  <c r="BG2133" i="2"/>
  <c r="BH2133" i="2"/>
  <c r="BI2133" i="2"/>
  <c r="BJ2133" i="2"/>
  <c r="BK2133" i="2"/>
  <c r="BL2133" i="2"/>
  <c r="BM2133" i="2"/>
  <c r="BN2133" i="2"/>
  <c r="BO2133" i="2"/>
  <c r="BP2133" i="2"/>
  <c r="BQ2133" i="2"/>
  <c r="C2136" i="2"/>
  <c r="AN2136" i="2"/>
  <c r="AO2136" i="2"/>
  <c r="AP2136" i="2"/>
  <c r="AQ2136" i="2"/>
  <c r="AR2136" i="2"/>
  <c r="AS2136" i="2"/>
  <c r="AT2136" i="2"/>
  <c r="AU2136" i="2"/>
  <c r="AV2136" i="2"/>
  <c r="AW2136" i="2"/>
  <c r="AX2136" i="2"/>
  <c r="AY2136" i="2"/>
  <c r="AZ2136" i="2"/>
  <c r="BA2136" i="2"/>
  <c r="BB2136" i="2"/>
  <c r="BC2136" i="2"/>
  <c r="BD2136" i="2"/>
  <c r="BE2136" i="2"/>
  <c r="BF2136" i="2"/>
  <c r="BG2136" i="2"/>
  <c r="BH2136" i="2"/>
  <c r="BI2136" i="2"/>
  <c r="BJ2136" i="2"/>
  <c r="BK2136" i="2"/>
  <c r="BL2136" i="2"/>
  <c r="BM2136" i="2"/>
  <c r="BN2136" i="2"/>
  <c r="BO2136" i="2"/>
  <c r="BP2136" i="2"/>
  <c r="BQ2136" i="2"/>
  <c r="C2139" i="2"/>
  <c r="AM2139" i="2"/>
  <c r="AN2139" i="2"/>
  <c r="AO2139" i="2"/>
  <c r="AP2139" i="2"/>
  <c r="AQ2139" i="2"/>
  <c r="AR2139" i="2"/>
  <c r="AS2139" i="2"/>
  <c r="AT2139" i="2"/>
  <c r="AU2139" i="2"/>
  <c r="AV2139" i="2"/>
  <c r="AW2139" i="2"/>
  <c r="AX2139" i="2"/>
  <c r="AY2139" i="2"/>
  <c r="AZ2139" i="2"/>
  <c r="BA2139" i="2"/>
  <c r="BB2139" i="2"/>
  <c r="BC2139" i="2"/>
  <c r="BD2139" i="2"/>
  <c r="BE2139" i="2"/>
  <c r="BF2139" i="2"/>
  <c r="BG2139" i="2"/>
  <c r="BH2139" i="2"/>
  <c r="BI2139" i="2"/>
  <c r="BJ2139" i="2"/>
  <c r="BK2139" i="2"/>
  <c r="BL2139" i="2"/>
  <c r="BM2139" i="2"/>
  <c r="BN2139" i="2"/>
  <c r="BO2139" i="2"/>
  <c r="BP2139" i="2"/>
  <c r="BQ2139" i="2"/>
  <c r="AM2140" i="2"/>
  <c r="E2142" i="2"/>
  <c r="AM2142" i="2" s="1"/>
  <c r="C2145" i="2"/>
  <c r="AM2145" i="2"/>
  <c r="AN2145" i="2"/>
  <c r="AO2145" i="2"/>
  <c r="AP2145" i="2"/>
  <c r="AQ2145" i="2"/>
  <c r="AR2145" i="2"/>
  <c r="AS2145" i="2"/>
  <c r="AT2145" i="2"/>
  <c r="AU2145" i="2"/>
  <c r="AV2145" i="2"/>
  <c r="AW2145" i="2"/>
  <c r="AX2145" i="2"/>
  <c r="AY2145" i="2"/>
  <c r="AZ2145" i="2"/>
  <c r="BA2145" i="2"/>
  <c r="BB2145" i="2"/>
  <c r="BC2145" i="2"/>
  <c r="BD2145" i="2"/>
  <c r="BE2145" i="2"/>
  <c r="BF2145" i="2"/>
  <c r="BG2145" i="2"/>
  <c r="BH2145" i="2"/>
  <c r="BI2145" i="2"/>
  <c r="BJ2145" i="2"/>
  <c r="BK2145" i="2"/>
  <c r="BL2145" i="2"/>
  <c r="BM2145" i="2"/>
  <c r="BN2145" i="2"/>
  <c r="BO2145" i="2"/>
  <c r="BP2145" i="2"/>
  <c r="BQ2145" i="2"/>
  <c r="C2148" i="2"/>
  <c r="AN2148" i="2"/>
  <c r="AN2143" i="2" s="1"/>
  <c r="E87" i="9" s="1"/>
  <c r="AO2148" i="2"/>
  <c r="AP2148" i="2"/>
  <c r="AP2143" i="2" s="1"/>
  <c r="G87" i="9" s="1"/>
  <c r="AQ2148" i="2"/>
  <c r="AR2148" i="2"/>
  <c r="AR2143" i="2" s="1"/>
  <c r="I87" i="9" s="1"/>
  <c r="AS2148" i="2"/>
  <c r="AT2148" i="2"/>
  <c r="AT2143" i="2" s="1"/>
  <c r="K87" i="9" s="1"/>
  <c r="AU2148" i="2"/>
  <c r="AV2148" i="2"/>
  <c r="AV2143" i="2" s="1"/>
  <c r="M87" i="9" s="1"/>
  <c r="AW2148" i="2"/>
  <c r="AX2148" i="2"/>
  <c r="AX2143" i="2" s="1"/>
  <c r="O87" i="9" s="1"/>
  <c r="AY2148" i="2"/>
  <c r="AZ2148" i="2"/>
  <c r="AZ2143" i="2" s="1"/>
  <c r="Q87" i="9" s="1"/>
  <c r="BA2148" i="2"/>
  <c r="BB2148" i="2"/>
  <c r="BB2143" i="2" s="1"/>
  <c r="S87" i="9" s="1"/>
  <c r="BC2148" i="2"/>
  <c r="BD2148" i="2"/>
  <c r="BD2143" i="2" s="1"/>
  <c r="U87" i="9" s="1"/>
  <c r="U188" i="9" s="1"/>
  <c r="BE2148" i="2"/>
  <c r="BF2148" i="2"/>
  <c r="BF2143" i="2" s="1"/>
  <c r="W87" i="9" s="1"/>
  <c r="BG2148" i="2"/>
  <c r="BH2148" i="2"/>
  <c r="BH2143" i="2" s="1"/>
  <c r="Y87" i="9" s="1"/>
  <c r="BI2148" i="2"/>
  <c r="BJ2148" i="2"/>
  <c r="BJ2143" i="2" s="1"/>
  <c r="AA87" i="9" s="1"/>
  <c r="BK2148" i="2"/>
  <c r="BL2148" i="2"/>
  <c r="BL2143" i="2" s="1"/>
  <c r="AC87" i="9" s="1"/>
  <c r="BM2148" i="2"/>
  <c r="BN2148" i="2"/>
  <c r="BN2143" i="2" s="1"/>
  <c r="AE87" i="9" s="1"/>
  <c r="BO2148" i="2"/>
  <c r="BP2148" i="2"/>
  <c r="BP2143" i="2" s="1"/>
  <c r="AG87" i="9" s="1"/>
  <c r="BQ2148" i="2"/>
  <c r="C2151" i="2"/>
  <c r="AM2151" i="2"/>
  <c r="AN2151" i="2"/>
  <c r="AN2144" i="2" s="1"/>
  <c r="E87" i="10" s="1"/>
  <c r="AO2151" i="2"/>
  <c r="AP2151" i="2"/>
  <c r="AP2144" i="2" s="1"/>
  <c r="G87" i="10" s="1"/>
  <c r="AQ2151" i="2"/>
  <c r="AR2151" i="2"/>
  <c r="AR2144" i="2" s="1"/>
  <c r="I87" i="10" s="1"/>
  <c r="AS2151" i="2"/>
  <c r="AT2151" i="2"/>
  <c r="AT2144" i="2" s="1"/>
  <c r="K87" i="10" s="1"/>
  <c r="AU2151" i="2"/>
  <c r="AV2151" i="2"/>
  <c r="AV2144" i="2" s="1"/>
  <c r="M87" i="10" s="1"/>
  <c r="AW2151" i="2"/>
  <c r="AX2151" i="2"/>
  <c r="AX2144" i="2" s="1"/>
  <c r="O87" i="10" s="1"/>
  <c r="AY2151" i="2"/>
  <c r="AZ2151" i="2"/>
  <c r="AZ2144" i="2" s="1"/>
  <c r="Q87" i="10" s="1"/>
  <c r="BA2151" i="2"/>
  <c r="BB2151" i="2"/>
  <c r="BB2144" i="2" s="1"/>
  <c r="S87" i="10" s="1"/>
  <c r="BC2151" i="2"/>
  <c r="BD2151" i="2"/>
  <c r="BD2144" i="2" s="1"/>
  <c r="U87" i="10" s="1"/>
  <c r="BE2151" i="2"/>
  <c r="BF2151" i="2"/>
  <c r="BF2144" i="2" s="1"/>
  <c r="W87" i="10" s="1"/>
  <c r="BG2151" i="2"/>
  <c r="BH2151" i="2"/>
  <c r="BH2144" i="2" s="1"/>
  <c r="Y87" i="10" s="1"/>
  <c r="BI2151" i="2"/>
  <c r="BJ2151" i="2"/>
  <c r="BJ2144" i="2" s="1"/>
  <c r="AA87" i="10" s="1"/>
  <c r="BK2151" i="2"/>
  <c r="BL2151" i="2"/>
  <c r="BL2144" i="2" s="1"/>
  <c r="AC87" i="10" s="1"/>
  <c r="BM2151" i="2"/>
  <c r="BN2151" i="2"/>
  <c r="BN2144" i="2" s="1"/>
  <c r="AE87" i="10" s="1"/>
  <c r="BO2151" i="2"/>
  <c r="BP2151" i="2"/>
  <c r="BP2144" i="2" s="1"/>
  <c r="AG87" i="10" s="1"/>
  <c r="BQ2151" i="2"/>
  <c r="AM2152" i="2"/>
  <c r="C2154" i="2"/>
  <c r="AM2154" i="2"/>
  <c r="AN2154" i="2"/>
  <c r="AO2154" i="2"/>
  <c r="AP2154" i="2"/>
  <c r="AQ2154" i="2"/>
  <c r="AR2154" i="2"/>
  <c r="AS2154" i="2"/>
  <c r="AT2154" i="2"/>
  <c r="AU2154" i="2"/>
  <c r="AV2154" i="2"/>
  <c r="AW2154" i="2"/>
  <c r="AX2154" i="2"/>
  <c r="AY2154" i="2"/>
  <c r="AZ2154" i="2"/>
  <c r="BA2154" i="2"/>
  <c r="BB2154" i="2"/>
  <c r="BC2154" i="2"/>
  <c r="BD2154" i="2"/>
  <c r="BE2154" i="2"/>
  <c r="BF2154" i="2"/>
  <c r="BG2154" i="2"/>
  <c r="BH2154" i="2"/>
  <c r="BI2154" i="2"/>
  <c r="BJ2154" i="2"/>
  <c r="BK2154" i="2"/>
  <c r="BL2154" i="2"/>
  <c r="BM2154" i="2"/>
  <c r="BN2154" i="2"/>
  <c r="BO2154" i="2"/>
  <c r="BP2154" i="2"/>
  <c r="BQ2154" i="2"/>
  <c r="C2157" i="2"/>
  <c r="AN2157" i="2"/>
  <c r="AO2157" i="2"/>
  <c r="AP2157" i="2"/>
  <c r="AQ2157" i="2"/>
  <c r="AR2157" i="2"/>
  <c r="AS2157" i="2"/>
  <c r="AT2157" i="2"/>
  <c r="AU2157" i="2"/>
  <c r="AV2157" i="2"/>
  <c r="AW2157" i="2"/>
  <c r="AX2157" i="2"/>
  <c r="AY2157" i="2"/>
  <c r="AZ2157" i="2"/>
  <c r="BA2157" i="2"/>
  <c r="BB2157" i="2"/>
  <c r="BC2157" i="2"/>
  <c r="BD2157" i="2"/>
  <c r="BE2157" i="2"/>
  <c r="BF2157" i="2"/>
  <c r="BG2157" i="2"/>
  <c r="BH2157" i="2"/>
  <c r="BI2157" i="2"/>
  <c r="BJ2157" i="2"/>
  <c r="BK2157" i="2"/>
  <c r="BL2157" i="2"/>
  <c r="BM2157" i="2"/>
  <c r="BN2157" i="2"/>
  <c r="BO2157" i="2"/>
  <c r="BP2157" i="2"/>
  <c r="BQ2157" i="2"/>
  <c r="C2160" i="2"/>
  <c r="AM2160" i="2"/>
  <c r="AN2160" i="2"/>
  <c r="AO2160" i="2"/>
  <c r="AP2160" i="2"/>
  <c r="AQ2160" i="2"/>
  <c r="AR2160" i="2"/>
  <c r="AS2160" i="2"/>
  <c r="AT2160" i="2"/>
  <c r="AU2160" i="2"/>
  <c r="AV2160" i="2"/>
  <c r="AW2160" i="2"/>
  <c r="AX2160" i="2"/>
  <c r="AY2160" i="2"/>
  <c r="AZ2160" i="2"/>
  <c r="BA2160" i="2"/>
  <c r="BB2160" i="2"/>
  <c r="BC2160" i="2"/>
  <c r="BD2160" i="2"/>
  <c r="BE2160" i="2"/>
  <c r="BF2160" i="2"/>
  <c r="BG2160" i="2"/>
  <c r="BH2160" i="2"/>
  <c r="BI2160" i="2"/>
  <c r="BJ2160" i="2"/>
  <c r="BK2160" i="2"/>
  <c r="BL2160" i="2"/>
  <c r="BM2160" i="2"/>
  <c r="BN2160" i="2"/>
  <c r="BO2160" i="2"/>
  <c r="BP2160" i="2"/>
  <c r="BQ2160" i="2"/>
  <c r="AM2161" i="2"/>
  <c r="C2163" i="2"/>
  <c r="AM2163" i="2"/>
  <c r="AN2163" i="2"/>
  <c r="AO2163" i="2"/>
  <c r="AP2163" i="2"/>
  <c r="AQ2163" i="2"/>
  <c r="AR2163" i="2"/>
  <c r="AS2163" i="2"/>
  <c r="AT2163" i="2"/>
  <c r="AU2163" i="2"/>
  <c r="AV2163" i="2"/>
  <c r="AW2163" i="2"/>
  <c r="AX2163" i="2"/>
  <c r="AY2163" i="2"/>
  <c r="AZ2163" i="2"/>
  <c r="BA2163" i="2"/>
  <c r="BB2163" i="2"/>
  <c r="BC2163" i="2"/>
  <c r="BD2163" i="2"/>
  <c r="BE2163" i="2"/>
  <c r="BF2163" i="2"/>
  <c r="BG2163" i="2"/>
  <c r="BH2163" i="2"/>
  <c r="BI2163" i="2"/>
  <c r="BJ2163" i="2"/>
  <c r="BK2163" i="2"/>
  <c r="BL2163" i="2"/>
  <c r="BM2163" i="2"/>
  <c r="BN2163" i="2"/>
  <c r="BO2163" i="2"/>
  <c r="BP2163" i="2"/>
  <c r="BQ2163" i="2"/>
  <c r="C2166" i="2"/>
  <c r="AN2166" i="2"/>
  <c r="AO2166" i="2"/>
  <c r="AP2166" i="2"/>
  <c r="AQ2166" i="2"/>
  <c r="AR2166" i="2"/>
  <c r="AS2166" i="2"/>
  <c r="AT2166" i="2"/>
  <c r="AU2166" i="2"/>
  <c r="AV2166" i="2"/>
  <c r="AW2166" i="2"/>
  <c r="AX2166" i="2"/>
  <c r="AY2166" i="2"/>
  <c r="AZ2166" i="2"/>
  <c r="BA2166" i="2"/>
  <c r="BB2166" i="2"/>
  <c r="BC2166" i="2"/>
  <c r="BD2166" i="2"/>
  <c r="BE2166" i="2"/>
  <c r="BF2166" i="2"/>
  <c r="BG2166" i="2"/>
  <c r="BH2166" i="2"/>
  <c r="BI2166" i="2"/>
  <c r="BJ2166" i="2"/>
  <c r="BK2166" i="2"/>
  <c r="BL2166" i="2"/>
  <c r="BM2166" i="2"/>
  <c r="BN2166" i="2"/>
  <c r="BO2166" i="2"/>
  <c r="BP2166" i="2"/>
  <c r="BQ2166" i="2"/>
  <c r="C2169" i="2"/>
  <c r="AM2169" i="2"/>
  <c r="AN2169" i="2"/>
  <c r="AO2169" i="2"/>
  <c r="AP2169" i="2"/>
  <c r="AQ2169" i="2"/>
  <c r="AR2169" i="2"/>
  <c r="AS2169" i="2"/>
  <c r="AT2169" i="2"/>
  <c r="AU2169" i="2"/>
  <c r="AV2169" i="2"/>
  <c r="AW2169" i="2"/>
  <c r="AX2169" i="2"/>
  <c r="AY2169" i="2"/>
  <c r="AZ2169" i="2"/>
  <c r="BA2169" i="2"/>
  <c r="BB2169" i="2"/>
  <c r="BC2169" i="2"/>
  <c r="BD2169" i="2"/>
  <c r="BE2169" i="2"/>
  <c r="BF2169" i="2"/>
  <c r="BG2169" i="2"/>
  <c r="BH2169" i="2"/>
  <c r="BI2169" i="2"/>
  <c r="BJ2169" i="2"/>
  <c r="BK2169" i="2"/>
  <c r="BL2169" i="2"/>
  <c r="BM2169" i="2"/>
  <c r="BN2169" i="2"/>
  <c r="BO2169" i="2"/>
  <c r="BP2169" i="2"/>
  <c r="BQ2169" i="2"/>
  <c r="AM2170" i="2"/>
  <c r="C2172" i="2"/>
  <c r="AM2172" i="2"/>
  <c r="AN2172" i="2"/>
  <c r="AO2172" i="2"/>
  <c r="F2492" i="2" s="1"/>
  <c r="AP2172" i="2"/>
  <c r="AQ2172" i="2"/>
  <c r="H2492" i="2" s="1"/>
  <c r="AR2172" i="2"/>
  <c r="AS2172" i="2"/>
  <c r="J2492" i="2" s="1"/>
  <c r="AT2172" i="2"/>
  <c r="AU2172" i="2"/>
  <c r="L2492" i="2" s="1"/>
  <c r="AV2172" i="2"/>
  <c r="AW2172" i="2"/>
  <c r="N2492" i="2" s="1"/>
  <c r="AX2172" i="2"/>
  <c r="AY2172" i="2"/>
  <c r="P2492" i="2" s="1"/>
  <c r="AZ2172" i="2"/>
  <c r="BA2172" i="2"/>
  <c r="R2492" i="2" s="1"/>
  <c r="BB2172" i="2"/>
  <c r="BC2172" i="2"/>
  <c r="T2492" i="2" s="1"/>
  <c r="BD2172" i="2"/>
  <c r="BE2172" i="2"/>
  <c r="V2492" i="2" s="1"/>
  <c r="BF2172" i="2"/>
  <c r="BG2172" i="2"/>
  <c r="X2492" i="2" s="1"/>
  <c r="BH2172" i="2"/>
  <c r="BI2172" i="2"/>
  <c r="Z2492" i="2" s="1"/>
  <c r="BJ2172" i="2"/>
  <c r="BK2172" i="2"/>
  <c r="AB2492" i="2" s="1"/>
  <c r="BL2172" i="2"/>
  <c r="BM2172" i="2"/>
  <c r="AD2492" i="2" s="1"/>
  <c r="BN2172" i="2"/>
  <c r="BO2172" i="2"/>
  <c r="AF2492" i="2" s="1"/>
  <c r="BP2172" i="2"/>
  <c r="BQ2172" i="2"/>
  <c r="AH2492" i="2" s="1"/>
  <c r="C2175" i="2"/>
  <c r="AN2175" i="2"/>
  <c r="AO2175" i="2"/>
  <c r="AP2175" i="2"/>
  <c r="AQ2175" i="2"/>
  <c r="AR2175" i="2"/>
  <c r="AS2175" i="2"/>
  <c r="AT2175" i="2"/>
  <c r="AU2175" i="2"/>
  <c r="AV2175" i="2"/>
  <c r="AW2175" i="2"/>
  <c r="AX2175" i="2"/>
  <c r="AY2175" i="2"/>
  <c r="AZ2175" i="2"/>
  <c r="BA2175" i="2"/>
  <c r="BB2175" i="2"/>
  <c r="BC2175" i="2"/>
  <c r="BD2175" i="2"/>
  <c r="BE2175" i="2"/>
  <c r="BF2175" i="2"/>
  <c r="BG2175" i="2"/>
  <c r="BH2175" i="2"/>
  <c r="BI2175" i="2"/>
  <c r="BJ2175" i="2"/>
  <c r="BK2175" i="2"/>
  <c r="BL2175" i="2"/>
  <c r="BM2175" i="2"/>
  <c r="BN2175" i="2"/>
  <c r="BO2175" i="2"/>
  <c r="BP2175" i="2"/>
  <c r="BQ2175" i="2"/>
  <c r="C2178" i="2"/>
  <c r="AM2178" i="2"/>
  <c r="AN2178" i="2"/>
  <c r="AO2178" i="2"/>
  <c r="AP2178" i="2"/>
  <c r="AQ2178" i="2"/>
  <c r="AR2178" i="2"/>
  <c r="AS2178" i="2"/>
  <c r="AT2178" i="2"/>
  <c r="AU2178" i="2"/>
  <c r="AV2178" i="2"/>
  <c r="AW2178" i="2"/>
  <c r="AX2178" i="2"/>
  <c r="AY2178" i="2"/>
  <c r="AZ2178" i="2"/>
  <c r="BA2178" i="2"/>
  <c r="BB2178" i="2"/>
  <c r="BC2178" i="2"/>
  <c r="BD2178" i="2"/>
  <c r="BE2178" i="2"/>
  <c r="BF2178" i="2"/>
  <c r="BG2178" i="2"/>
  <c r="BH2178" i="2"/>
  <c r="BI2178" i="2"/>
  <c r="BJ2178" i="2"/>
  <c r="BK2178" i="2"/>
  <c r="BL2178" i="2"/>
  <c r="BM2178" i="2"/>
  <c r="BN2178" i="2"/>
  <c r="BO2178" i="2"/>
  <c r="BP2178" i="2"/>
  <c r="BQ2178" i="2"/>
  <c r="AM2179" i="2"/>
  <c r="E2184" i="2"/>
  <c r="AM2184" i="2" s="1"/>
  <c r="AN2184" i="2" s="1"/>
  <c r="E2185" i="2"/>
  <c r="AM2185" i="2" s="1"/>
  <c r="C2188" i="2"/>
  <c r="AM2188" i="2"/>
  <c r="AN2188" i="2"/>
  <c r="AO2188" i="2"/>
  <c r="AP2188" i="2"/>
  <c r="AQ2188" i="2"/>
  <c r="AR2188" i="2"/>
  <c r="AS2188" i="2"/>
  <c r="AT2188" i="2"/>
  <c r="AU2188" i="2"/>
  <c r="AV2188" i="2"/>
  <c r="AW2188" i="2"/>
  <c r="AX2188" i="2"/>
  <c r="AY2188" i="2"/>
  <c r="AZ2188" i="2"/>
  <c r="BA2188" i="2"/>
  <c r="BB2188" i="2"/>
  <c r="BC2188" i="2"/>
  <c r="BD2188" i="2"/>
  <c r="BE2188" i="2"/>
  <c r="BF2188" i="2"/>
  <c r="BG2188" i="2"/>
  <c r="BH2188" i="2"/>
  <c r="BI2188" i="2"/>
  <c r="BJ2188" i="2"/>
  <c r="BK2188" i="2"/>
  <c r="BL2188" i="2"/>
  <c r="BM2188" i="2"/>
  <c r="BN2188" i="2"/>
  <c r="BO2188" i="2"/>
  <c r="BP2188" i="2"/>
  <c r="BQ2188" i="2"/>
  <c r="C2191" i="2"/>
  <c r="AN2191" i="2"/>
  <c r="AO2191" i="2"/>
  <c r="AP2191" i="2"/>
  <c r="AQ2191" i="2"/>
  <c r="AR2191" i="2"/>
  <c r="AS2191" i="2"/>
  <c r="AT2191" i="2"/>
  <c r="AU2191" i="2"/>
  <c r="AV2191" i="2"/>
  <c r="AW2191" i="2"/>
  <c r="AX2191" i="2"/>
  <c r="AY2191" i="2"/>
  <c r="AZ2191" i="2"/>
  <c r="BA2191" i="2"/>
  <c r="BB2191" i="2"/>
  <c r="BC2191" i="2"/>
  <c r="BD2191" i="2"/>
  <c r="BE2191" i="2"/>
  <c r="BF2191" i="2"/>
  <c r="BG2191" i="2"/>
  <c r="BH2191" i="2"/>
  <c r="BI2191" i="2"/>
  <c r="BJ2191" i="2"/>
  <c r="BK2191" i="2"/>
  <c r="BL2191" i="2"/>
  <c r="BM2191" i="2"/>
  <c r="BN2191" i="2"/>
  <c r="BO2191" i="2"/>
  <c r="BP2191" i="2"/>
  <c r="BQ2191" i="2"/>
  <c r="C2194" i="2"/>
  <c r="AM2194" i="2"/>
  <c r="AN2194" i="2"/>
  <c r="AO2194" i="2"/>
  <c r="AP2194" i="2"/>
  <c r="AQ2194" i="2"/>
  <c r="AR2194" i="2"/>
  <c r="AS2194" i="2"/>
  <c r="AT2194" i="2"/>
  <c r="AU2194" i="2"/>
  <c r="AV2194" i="2"/>
  <c r="AW2194" i="2"/>
  <c r="AX2194" i="2"/>
  <c r="AY2194" i="2"/>
  <c r="AZ2194" i="2"/>
  <c r="BA2194" i="2"/>
  <c r="BB2194" i="2"/>
  <c r="BC2194" i="2"/>
  <c r="BD2194" i="2"/>
  <c r="BE2194" i="2"/>
  <c r="BF2194" i="2"/>
  <c r="BG2194" i="2"/>
  <c r="BH2194" i="2"/>
  <c r="BI2194" i="2"/>
  <c r="BJ2194" i="2"/>
  <c r="BK2194" i="2"/>
  <c r="BL2194" i="2"/>
  <c r="BM2194" i="2"/>
  <c r="BN2194" i="2"/>
  <c r="BO2194" i="2"/>
  <c r="BP2194" i="2"/>
  <c r="BQ2194" i="2"/>
  <c r="AM2195" i="2"/>
  <c r="C2197" i="2"/>
  <c r="AM2197" i="2"/>
  <c r="AN2197" i="2"/>
  <c r="AO2197" i="2"/>
  <c r="AP2197" i="2"/>
  <c r="AQ2197" i="2"/>
  <c r="AR2197" i="2"/>
  <c r="AS2197" i="2"/>
  <c r="AT2197" i="2"/>
  <c r="AU2197" i="2"/>
  <c r="AV2197" i="2"/>
  <c r="AW2197" i="2"/>
  <c r="AX2197" i="2"/>
  <c r="AY2197" i="2"/>
  <c r="AZ2197" i="2"/>
  <c r="BA2197" i="2"/>
  <c r="BB2197" i="2"/>
  <c r="BC2197" i="2"/>
  <c r="BD2197" i="2"/>
  <c r="BE2197" i="2"/>
  <c r="BF2197" i="2"/>
  <c r="BG2197" i="2"/>
  <c r="BH2197" i="2"/>
  <c r="BI2197" i="2"/>
  <c r="BJ2197" i="2"/>
  <c r="BK2197" i="2"/>
  <c r="BL2197" i="2"/>
  <c r="BM2197" i="2"/>
  <c r="BN2197" i="2"/>
  <c r="BO2197" i="2"/>
  <c r="BP2197" i="2"/>
  <c r="BQ2197" i="2"/>
  <c r="C2200" i="2"/>
  <c r="AN2200" i="2"/>
  <c r="AO2200" i="2"/>
  <c r="AP2200" i="2"/>
  <c r="AQ2200" i="2"/>
  <c r="AR2200" i="2"/>
  <c r="AS2200" i="2"/>
  <c r="AT2200" i="2"/>
  <c r="AU2200" i="2"/>
  <c r="AV2200" i="2"/>
  <c r="AW2200" i="2"/>
  <c r="AX2200" i="2"/>
  <c r="AY2200" i="2"/>
  <c r="AZ2200" i="2"/>
  <c r="BA2200" i="2"/>
  <c r="BB2200" i="2"/>
  <c r="BC2200" i="2"/>
  <c r="BD2200" i="2"/>
  <c r="BE2200" i="2"/>
  <c r="BF2200" i="2"/>
  <c r="BG2200" i="2"/>
  <c r="BH2200" i="2"/>
  <c r="BI2200" i="2"/>
  <c r="BJ2200" i="2"/>
  <c r="BK2200" i="2"/>
  <c r="BL2200" i="2"/>
  <c r="BM2200" i="2"/>
  <c r="BN2200" i="2"/>
  <c r="BO2200" i="2"/>
  <c r="BP2200" i="2"/>
  <c r="BQ2200" i="2"/>
  <c r="C2203" i="2"/>
  <c r="AM2203" i="2"/>
  <c r="AN2203" i="2"/>
  <c r="AO2203" i="2"/>
  <c r="AP2203" i="2"/>
  <c r="AQ2203" i="2"/>
  <c r="AR2203" i="2"/>
  <c r="AS2203" i="2"/>
  <c r="AT2203" i="2"/>
  <c r="AU2203" i="2"/>
  <c r="AV2203" i="2"/>
  <c r="AW2203" i="2"/>
  <c r="AX2203" i="2"/>
  <c r="AY2203" i="2"/>
  <c r="AZ2203" i="2"/>
  <c r="BA2203" i="2"/>
  <c r="BB2203" i="2"/>
  <c r="BC2203" i="2"/>
  <c r="BD2203" i="2"/>
  <c r="BE2203" i="2"/>
  <c r="BF2203" i="2"/>
  <c r="BG2203" i="2"/>
  <c r="BH2203" i="2"/>
  <c r="BI2203" i="2"/>
  <c r="BJ2203" i="2"/>
  <c r="BK2203" i="2"/>
  <c r="BL2203" i="2"/>
  <c r="BM2203" i="2"/>
  <c r="BN2203" i="2"/>
  <c r="BO2203" i="2"/>
  <c r="BP2203" i="2"/>
  <c r="BQ2203" i="2"/>
  <c r="AM2204" i="2"/>
  <c r="E2206" i="2"/>
  <c r="AM2206" i="2" s="1"/>
  <c r="C2209" i="2"/>
  <c r="AM2209" i="2"/>
  <c r="AN2209" i="2"/>
  <c r="AO2209" i="2"/>
  <c r="AP2209" i="2"/>
  <c r="AQ2209" i="2"/>
  <c r="AR2209" i="2"/>
  <c r="AS2209" i="2"/>
  <c r="AT2209" i="2"/>
  <c r="AU2209" i="2"/>
  <c r="AV2209" i="2"/>
  <c r="AW2209" i="2"/>
  <c r="AX2209" i="2"/>
  <c r="AY2209" i="2"/>
  <c r="AZ2209" i="2"/>
  <c r="BA2209" i="2"/>
  <c r="BB2209" i="2"/>
  <c r="BC2209" i="2"/>
  <c r="BD2209" i="2"/>
  <c r="BE2209" i="2"/>
  <c r="BF2209" i="2"/>
  <c r="BG2209" i="2"/>
  <c r="BH2209" i="2"/>
  <c r="BI2209" i="2"/>
  <c r="BJ2209" i="2"/>
  <c r="BK2209" i="2"/>
  <c r="BL2209" i="2"/>
  <c r="BM2209" i="2"/>
  <c r="BN2209" i="2"/>
  <c r="BO2209" i="2"/>
  <c r="BP2209" i="2"/>
  <c r="BQ2209" i="2"/>
  <c r="C2212" i="2"/>
  <c r="AN2212" i="2"/>
  <c r="AO2212" i="2"/>
  <c r="AP2212" i="2"/>
  <c r="AQ2212" i="2"/>
  <c r="AR2212" i="2"/>
  <c r="AS2212" i="2"/>
  <c r="AT2212" i="2"/>
  <c r="AU2212" i="2"/>
  <c r="AV2212" i="2"/>
  <c r="AW2212" i="2"/>
  <c r="AX2212" i="2"/>
  <c r="AY2212" i="2"/>
  <c r="AZ2212" i="2"/>
  <c r="BA2212" i="2"/>
  <c r="BB2212" i="2"/>
  <c r="BC2212" i="2"/>
  <c r="BD2212" i="2"/>
  <c r="BE2212" i="2"/>
  <c r="BF2212" i="2"/>
  <c r="BG2212" i="2"/>
  <c r="BH2212" i="2"/>
  <c r="BI2212" i="2"/>
  <c r="BJ2212" i="2"/>
  <c r="BK2212" i="2"/>
  <c r="BL2212" i="2"/>
  <c r="BM2212" i="2"/>
  <c r="BN2212" i="2"/>
  <c r="BO2212" i="2"/>
  <c r="BP2212" i="2"/>
  <c r="BQ2212" i="2"/>
  <c r="C2215" i="2"/>
  <c r="AM2215" i="2"/>
  <c r="AN2215" i="2"/>
  <c r="AO2215" i="2"/>
  <c r="AP2215" i="2"/>
  <c r="AQ2215" i="2"/>
  <c r="AR2215" i="2"/>
  <c r="AS2215" i="2"/>
  <c r="AT2215" i="2"/>
  <c r="AU2215" i="2"/>
  <c r="AU2208" i="2" s="1"/>
  <c r="L92" i="10" s="1"/>
  <c r="AV2215" i="2"/>
  <c r="AW2215" i="2"/>
  <c r="AX2215" i="2"/>
  <c r="AY2215" i="2"/>
  <c r="AZ2215" i="2"/>
  <c r="BA2215" i="2"/>
  <c r="BB2215" i="2"/>
  <c r="BC2215" i="2"/>
  <c r="BC2208" i="2" s="1"/>
  <c r="T92" i="10" s="1"/>
  <c r="BD2215" i="2"/>
  <c r="BE2215" i="2"/>
  <c r="BF2215" i="2"/>
  <c r="BG2215" i="2"/>
  <c r="BH2215" i="2"/>
  <c r="BI2215" i="2"/>
  <c r="BJ2215" i="2"/>
  <c r="BK2215" i="2"/>
  <c r="BK2208" i="2" s="1"/>
  <c r="AB92" i="10" s="1"/>
  <c r="BL2215" i="2"/>
  <c r="BM2215" i="2"/>
  <c r="BN2215" i="2"/>
  <c r="BO2215" i="2"/>
  <c r="BP2215" i="2"/>
  <c r="BQ2215" i="2"/>
  <c r="AM2216" i="2"/>
  <c r="C2218" i="2"/>
  <c r="AM2218" i="2"/>
  <c r="AN2218" i="2"/>
  <c r="AO2218" i="2"/>
  <c r="AP2218" i="2"/>
  <c r="AQ2218" i="2"/>
  <c r="AR2218" i="2"/>
  <c r="AS2218" i="2"/>
  <c r="AT2218" i="2"/>
  <c r="AU2218" i="2"/>
  <c r="AV2218" i="2"/>
  <c r="AW2218" i="2"/>
  <c r="AX2218" i="2"/>
  <c r="AY2218" i="2"/>
  <c r="AZ2218" i="2"/>
  <c r="BA2218" i="2"/>
  <c r="BB2218" i="2"/>
  <c r="BC2218" i="2"/>
  <c r="BD2218" i="2"/>
  <c r="BE2218" i="2"/>
  <c r="BF2218" i="2"/>
  <c r="BG2218" i="2"/>
  <c r="BH2218" i="2"/>
  <c r="BI2218" i="2"/>
  <c r="BJ2218" i="2"/>
  <c r="BK2218" i="2"/>
  <c r="BL2218" i="2"/>
  <c r="BM2218" i="2"/>
  <c r="BN2218" i="2"/>
  <c r="BO2218" i="2"/>
  <c r="BP2218" i="2"/>
  <c r="BQ2218" i="2"/>
  <c r="C2221" i="2"/>
  <c r="AN2221" i="2"/>
  <c r="AO2221" i="2"/>
  <c r="AP2221" i="2"/>
  <c r="AQ2221" i="2"/>
  <c r="AR2221" i="2"/>
  <c r="AS2221" i="2"/>
  <c r="AT2221" i="2"/>
  <c r="AU2221" i="2"/>
  <c r="AV2221" i="2"/>
  <c r="AW2221" i="2"/>
  <c r="AX2221" i="2"/>
  <c r="AY2221" i="2"/>
  <c r="AZ2221" i="2"/>
  <c r="BA2221" i="2"/>
  <c r="BB2221" i="2"/>
  <c r="BC2221" i="2"/>
  <c r="BD2221" i="2"/>
  <c r="BE2221" i="2"/>
  <c r="BF2221" i="2"/>
  <c r="BG2221" i="2"/>
  <c r="BH2221" i="2"/>
  <c r="BI2221" i="2"/>
  <c r="BJ2221" i="2"/>
  <c r="BK2221" i="2"/>
  <c r="BL2221" i="2"/>
  <c r="BM2221" i="2"/>
  <c r="BN2221" i="2"/>
  <c r="BO2221" i="2"/>
  <c r="BP2221" i="2"/>
  <c r="BQ2221" i="2"/>
  <c r="C2224" i="2"/>
  <c r="AM2224" i="2"/>
  <c r="AN2224" i="2"/>
  <c r="AO2224" i="2"/>
  <c r="AP2224" i="2"/>
  <c r="AQ2224" i="2"/>
  <c r="AR2224" i="2"/>
  <c r="AS2224" i="2"/>
  <c r="AT2224" i="2"/>
  <c r="AU2224" i="2"/>
  <c r="AV2224" i="2"/>
  <c r="AW2224" i="2"/>
  <c r="AX2224" i="2"/>
  <c r="AY2224" i="2"/>
  <c r="AZ2224" i="2"/>
  <c r="BA2224" i="2"/>
  <c r="BB2224" i="2"/>
  <c r="BC2224" i="2"/>
  <c r="BD2224" i="2"/>
  <c r="BE2224" i="2"/>
  <c r="BF2224" i="2"/>
  <c r="BG2224" i="2"/>
  <c r="BH2224" i="2"/>
  <c r="BI2224" i="2"/>
  <c r="BJ2224" i="2"/>
  <c r="BK2224" i="2"/>
  <c r="BL2224" i="2"/>
  <c r="BM2224" i="2"/>
  <c r="BN2224" i="2"/>
  <c r="BO2224" i="2"/>
  <c r="BP2224" i="2"/>
  <c r="BQ2224" i="2"/>
  <c r="AM2225" i="2"/>
  <c r="C2227" i="2"/>
  <c r="AM2227" i="2"/>
  <c r="AN2227" i="2"/>
  <c r="AO2227" i="2"/>
  <c r="AP2227" i="2"/>
  <c r="AQ2227" i="2"/>
  <c r="AR2227" i="2"/>
  <c r="AS2227" i="2"/>
  <c r="AT2227" i="2"/>
  <c r="AU2227" i="2"/>
  <c r="AV2227" i="2"/>
  <c r="AW2227" i="2"/>
  <c r="AX2227" i="2"/>
  <c r="AY2227" i="2"/>
  <c r="AZ2227" i="2"/>
  <c r="BA2227" i="2"/>
  <c r="BB2227" i="2"/>
  <c r="BC2227" i="2"/>
  <c r="BD2227" i="2"/>
  <c r="BE2227" i="2"/>
  <c r="BF2227" i="2"/>
  <c r="BG2227" i="2"/>
  <c r="BH2227" i="2"/>
  <c r="BI2227" i="2"/>
  <c r="BJ2227" i="2"/>
  <c r="BK2227" i="2"/>
  <c r="BL2227" i="2"/>
  <c r="BM2227" i="2"/>
  <c r="BN2227" i="2"/>
  <c r="BO2227" i="2"/>
  <c r="BP2227" i="2"/>
  <c r="BQ2227" i="2"/>
  <c r="C2230" i="2"/>
  <c r="AN2230" i="2"/>
  <c r="AO2230" i="2"/>
  <c r="AP2230" i="2"/>
  <c r="AQ2230" i="2"/>
  <c r="AR2230" i="2"/>
  <c r="AS2230" i="2"/>
  <c r="AT2230" i="2"/>
  <c r="AU2230" i="2"/>
  <c r="AV2230" i="2"/>
  <c r="AW2230" i="2"/>
  <c r="AX2230" i="2"/>
  <c r="AY2230" i="2"/>
  <c r="AZ2230" i="2"/>
  <c r="BA2230" i="2"/>
  <c r="BB2230" i="2"/>
  <c r="BC2230" i="2"/>
  <c r="BD2230" i="2"/>
  <c r="BE2230" i="2"/>
  <c r="BF2230" i="2"/>
  <c r="BG2230" i="2"/>
  <c r="BH2230" i="2"/>
  <c r="BI2230" i="2"/>
  <c r="BJ2230" i="2"/>
  <c r="BK2230" i="2"/>
  <c r="BL2230" i="2"/>
  <c r="BM2230" i="2"/>
  <c r="BN2230" i="2"/>
  <c r="BO2230" i="2"/>
  <c r="BP2230" i="2"/>
  <c r="BQ2230" i="2"/>
  <c r="C2233" i="2"/>
  <c r="AM2233" i="2"/>
  <c r="AN2233" i="2"/>
  <c r="AO2233" i="2"/>
  <c r="AP2233" i="2"/>
  <c r="AQ2233" i="2"/>
  <c r="AR2233" i="2"/>
  <c r="AS2233" i="2"/>
  <c r="AT2233" i="2"/>
  <c r="AU2233" i="2"/>
  <c r="AV2233" i="2"/>
  <c r="AW2233" i="2"/>
  <c r="AX2233" i="2"/>
  <c r="AY2233" i="2"/>
  <c r="AZ2233" i="2"/>
  <c r="BA2233" i="2"/>
  <c r="BB2233" i="2"/>
  <c r="BC2233" i="2"/>
  <c r="BD2233" i="2"/>
  <c r="BE2233" i="2"/>
  <c r="BF2233" i="2"/>
  <c r="BG2233" i="2"/>
  <c r="BH2233" i="2"/>
  <c r="BI2233" i="2"/>
  <c r="BJ2233" i="2"/>
  <c r="BK2233" i="2"/>
  <c r="BL2233" i="2"/>
  <c r="BM2233" i="2"/>
  <c r="BN2233" i="2"/>
  <c r="BO2233" i="2"/>
  <c r="BP2233" i="2"/>
  <c r="BQ2233" i="2"/>
  <c r="AM2234" i="2"/>
  <c r="C2236" i="2"/>
  <c r="AM2236" i="2"/>
  <c r="AN2236" i="2"/>
  <c r="AO2236" i="2"/>
  <c r="AP2236" i="2"/>
  <c r="AQ2236" i="2"/>
  <c r="AR2236" i="2"/>
  <c r="AS2236" i="2"/>
  <c r="AT2236" i="2"/>
  <c r="AU2236" i="2"/>
  <c r="AV2236" i="2"/>
  <c r="AW2236" i="2"/>
  <c r="AX2236" i="2"/>
  <c r="AY2236" i="2"/>
  <c r="AZ2236" i="2"/>
  <c r="BA2236" i="2"/>
  <c r="BB2236" i="2"/>
  <c r="BC2236" i="2"/>
  <c r="BD2236" i="2"/>
  <c r="BE2236" i="2"/>
  <c r="BF2236" i="2"/>
  <c r="BG2236" i="2"/>
  <c r="BH2236" i="2"/>
  <c r="BI2236" i="2"/>
  <c r="BJ2236" i="2"/>
  <c r="BK2236" i="2"/>
  <c r="BL2236" i="2"/>
  <c r="BM2236" i="2"/>
  <c r="BN2236" i="2"/>
  <c r="BO2236" i="2"/>
  <c r="BP2236" i="2"/>
  <c r="BQ2236" i="2"/>
  <c r="C2239" i="2"/>
  <c r="AN2239" i="2"/>
  <c r="AO2239" i="2"/>
  <c r="AO2207" i="2" s="1"/>
  <c r="F92" i="9" s="1"/>
  <c r="F193" i="9" s="1"/>
  <c r="S106" i="4" s="1"/>
  <c r="AP2239" i="2"/>
  <c r="AQ2239" i="2"/>
  <c r="AR2239" i="2"/>
  <c r="AS2239" i="2"/>
  <c r="AT2239" i="2"/>
  <c r="AU2239" i="2"/>
  <c r="AV2239" i="2"/>
  <c r="AW2239" i="2"/>
  <c r="AW2207" i="2" s="1"/>
  <c r="N92" i="9" s="1"/>
  <c r="N193" i="9" s="1"/>
  <c r="AX2239" i="2"/>
  <c r="AY2239" i="2"/>
  <c r="AZ2239" i="2"/>
  <c r="BA2239" i="2"/>
  <c r="BB2239" i="2"/>
  <c r="BC2239" i="2"/>
  <c r="BD2239" i="2"/>
  <c r="BE2239" i="2"/>
  <c r="BE2207" i="2" s="1"/>
  <c r="V92" i="9" s="1"/>
  <c r="V193" i="9" s="1"/>
  <c r="BF2239" i="2"/>
  <c r="BG2239" i="2"/>
  <c r="BH2239" i="2"/>
  <c r="BI2239" i="2"/>
  <c r="BJ2239" i="2"/>
  <c r="BK2239" i="2"/>
  <c r="BL2239" i="2"/>
  <c r="BM2239" i="2"/>
  <c r="BM2207" i="2" s="1"/>
  <c r="AD92" i="9" s="1"/>
  <c r="AD193" i="9" s="1"/>
  <c r="BN2239" i="2"/>
  <c r="BO2239" i="2"/>
  <c r="BP2239" i="2"/>
  <c r="BQ2239" i="2"/>
  <c r="C2242" i="2"/>
  <c r="AM2242" i="2"/>
  <c r="AN2242" i="2"/>
  <c r="AO2242" i="2"/>
  <c r="AP2242" i="2"/>
  <c r="AQ2242" i="2"/>
  <c r="AQ2208" i="2" s="1"/>
  <c r="H92" i="10" s="1"/>
  <c r="AR2242" i="2"/>
  <c r="AS2242" i="2"/>
  <c r="AT2242" i="2"/>
  <c r="AU2242" i="2"/>
  <c r="AV2242" i="2"/>
  <c r="AW2242" i="2"/>
  <c r="AX2242" i="2"/>
  <c r="AY2242" i="2"/>
  <c r="AY2208" i="2" s="1"/>
  <c r="P92" i="10" s="1"/>
  <c r="AZ2242" i="2"/>
  <c r="BA2242" i="2"/>
  <c r="BB2242" i="2"/>
  <c r="BC2242" i="2"/>
  <c r="BD2242" i="2"/>
  <c r="BE2242" i="2"/>
  <c r="BF2242" i="2"/>
  <c r="BG2242" i="2"/>
  <c r="BG2208" i="2" s="1"/>
  <c r="X92" i="10" s="1"/>
  <c r="BH2242" i="2"/>
  <c r="BI2242" i="2"/>
  <c r="BJ2242" i="2"/>
  <c r="BK2242" i="2"/>
  <c r="BL2242" i="2"/>
  <c r="BM2242" i="2"/>
  <c r="BN2242" i="2"/>
  <c r="BO2242" i="2"/>
  <c r="BO2208" i="2" s="1"/>
  <c r="AF92" i="10" s="1"/>
  <c r="BP2242" i="2"/>
  <c r="BQ2242" i="2"/>
  <c r="AM2243" i="2"/>
  <c r="C2245" i="2"/>
  <c r="AM2245" i="2"/>
  <c r="AN2245" i="2"/>
  <c r="AO2245" i="2"/>
  <c r="AP2245" i="2"/>
  <c r="AQ2245" i="2"/>
  <c r="AR2245" i="2"/>
  <c r="AS2245" i="2"/>
  <c r="AT2245" i="2"/>
  <c r="AU2245" i="2"/>
  <c r="AV2245" i="2"/>
  <c r="AW2245" i="2"/>
  <c r="AX2245" i="2"/>
  <c r="AY2245" i="2"/>
  <c r="AZ2245" i="2"/>
  <c r="BA2245" i="2"/>
  <c r="BB2245" i="2"/>
  <c r="BC2245" i="2"/>
  <c r="BD2245" i="2"/>
  <c r="BE2245" i="2"/>
  <c r="BF2245" i="2"/>
  <c r="BG2245" i="2"/>
  <c r="BH2245" i="2"/>
  <c r="BI2245" i="2"/>
  <c r="BJ2245" i="2"/>
  <c r="BK2245" i="2"/>
  <c r="BL2245" i="2"/>
  <c r="BM2245" i="2"/>
  <c r="BN2245" i="2"/>
  <c r="BO2245" i="2"/>
  <c r="BP2245" i="2"/>
  <c r="BQ2245" i="2"/>
  <c r="C2248" i="2"/>
  <c r="AM2248" i="2"/>
  <c r="AN2248" i="2"/>
  <c r="AO2248" i="2"/>
  <c r="AP2248" i="2"/>
  <c r="AQ2248" i="2"/>
  <c r="AR2248" i="2"/>
  <c r="AS2248" i="2"/>
  <c r="AT2248" i="2"/>
  <c r="AU2248" i="2"/>
  <c r="AV2248" i="2"/>
  <c r="AW2248" i="2"/>
  <c r="AX2248" i="2"/>
  <c r="AY2248" i="2"/>
  <c r="AZ2248" i="2"/>
  <c r="BA2248" i="2"/>
  <c r="BB2248" i="2"/>
  <c r="BC2248" i="2"/>
  <c r="BD2248" i="2"/>
  <c r="BE2248" i="2"/>
  <c r="BF2248" i="2"/>
  <c r="BG2248" i="2"/>
  <c r="BH2248" i="2"/>
  <c r="BI2248" i="2"/>
  <c r="BJ2248" i="2"/>
  <c r="BK2248" i="2"/>
  <c r="BL2248" i="2"/>
  <c r="BM2248" i="2"/>
  <c r="BN2248" i="2"/>
  <c r="BO2248" i="2"/>
  <c r="BP2248" i="2"/>
  <c r="BQ2248" i="2"/>
  <c r="C2251" i="2"/>
  <c r="AM2251" i="2"/>
  <c r="AN2251" i="2"/>
  <c r="AO2251" i="2"/>
  <c r="AP2251" i="2"/>
  <c r="AQ2251" i="2"/>
  <c r="AR2251" i="2"/>
  <c r="AS2251" i="2"/>
  <c r="AT2251" i="2"/>
  <c r="AU2251" i="2"/>
  <c r="AV2251" i="2"/>
  <c r="AW2251" i="2"/>
  <c r="AX2251" i="2"/>
  <c r="AY2251" i="2"/>
  <c r="AZ2251" i="2"/>
  <c r="BA2251" i="2"/>
  <c r="BB2251" i="2"/>
  <c r="BC2251" i="2"/>
  <c r="BD2251" i="2"/>
  <c r="BE2251" i="2"/>
  <c r="BF2251" i="2"/>
  <c r="BG2251" i="2"/>
  <c r="BH2251" i="2"/>
  <c r="BI2251" i="2"/>
  <c r="BJ2251" i="2"/>
  <c r="BK2251" i="2"/>
  <c r="BL2251" i="2"/>
  <c r="BM2251" i="2"/>
  <c r="BN2251" i="2"/>
  <c r="BO2251" i="2"/>
  <c r="BP2251" i="2"/>
  <c r="BQ2251" i="2"/>
  <c r="E2254" i="2"/>
  <c r="AM2254" i="2" s="1"/>
  <c r="C2257" i="2"/>
  <c r="AM2257" i="2"/>
  <c r="AN2257" i="2"/>
  <c r="AO2257" i="2"/>
  <c r="AP2257" i="2"/>
  <c r="AQ2257" i="2"/>
  <c r="AR2257" i="2"/>
  <c r="AS2257" i="2"/>
  <c r="AT2257" i="2"/>
  <c r="AU2257" i="2"/>
  <c r="AV2257" i="2"/>
  <c r="AW2257" i="2"/>
  <c r="AX2257" i="2"/>
  <c r="AY2257" i="2"/>
  <c r="AZ2257" i="2"/>
  <c r="BA2257" i="2"/>
  <c r="BB2257" i="2"/>
  <c r="BC2257" i="2"/>
  <c r="BD2257" i="2"/>
  <c r="BE2257" i="2"/>
  <c r="BF2257" i="2"/>
  <c r="BG2257" i="2"/>
  <c r="BH2257" i="2"/>
  <c r="BI2257" i="2"/>
  <c r="BJ2257" i="2"/>
  <c r="BK2257" i="2"/>
  <c r="BL2257" i="2"/>
  <c r="BM2257" i="2"/>
  <c r="BN2257" i="2"/>
  <c r="BO2257" i="2"/>
  <c r="BP2257" i="2"/>
  <c r="BQ2257" i="2"/>
  <c r="C2260" i="2"/>
  <c r="AN2260" i="2"/>
  <c r="AO2260" i="2"/>
  <c r="AO2255" i="2" s="1"/>
  <c r="F93" i="9" s="1"/>
  <c r="F194" i="9" s="1"/>
  <c r="S107" i="4" s="1"/>
  <c r="AP2260" i="2"/>
  <c r="AQ2260" i="2"/>
  <c r="AR2260" i="2"/>
  <c r="AS2260" i="2"/>
  <c r="AS2255" i="2" s="1"/>
  <c r="J93" i="9" s="1"/>
  <c r="J194" i="9" s="1"/>
  <c r="AT2260" i="2"/>
  <c r="AU2260" i="2"/>
  <c r="AV2260" i="2"/>
  <c r="AW2260" i="2"/>
  <c r="AW2255" i="2" s="1"/>
  <c r="N93" i="9" s="1"/>
  <c r="AX2260" i="2"/>
  <c r="AY2260" i="2"/>
  <c r="AZ2260" i="2"/>
  <c r="BA2260" i="2"/>
  <c r="BA2255" i="2" s="1"/>
  <c r="R93" i="9" s="1"/>
  <c r="R194" i="9" s="1"/>
  <c r="BB2260" i="2"/>
  <c r="BC2260" i="2"/>
  <c r="BD2260" i="2"/>
  <c r="BE2260" i="2"/>
  <c r="BE2255" i="2" s="1"/>
  <c r="V93" i="9" s="1"/>
  <c r="V194" i="9" s="1"/>
  <c r="BF2260" i="2"/>
  <c r="BG2260" i="2"/>
  <c r="BH2260" i="2"/>
  <c r="BI2260" i="2"/>
  <c r="BI2255" i="2" s="1"/>
  <c r="Z93" i="9" s="1"/>
  <c r="Z194" i="9" s="1"/>
  <c r="BJ2260" i="2"/>
  <c r="BK2260" i="2"/>
  <c r="BL2260" i="2"/>
  <c r="BM2260" i="2"/>
  <c r="BM2255" i="2" s="1"/>
  <c r="AD93" i="9" s="1"/>
  <c r="AD194" i="9" s="1"/>
  <c r="BN2260" i="2"/>
  <c r="BO2260" i="2"/>
  <c r="BP2260" i="2"/>
  <c r="BQ2260" i="2"/>
  <c r="BQ2255" i="2" s="1"/>
  <c r="AH93" i="9" s="1"/>
  <c r="C2263" i="2"/>
  <c r="AM2263" i="2"/>
  <c r="AN2263" i="2"/>
  <c r="AO2263" i="2"/>
  <c r="AP2263" i="2"/>
  <c r="AQ2263" i="2"/>
  <c r="AQ2256" i="2" s="1"/>
  <c r="H93" i="10" s="1"/>
  <c r="H194" i="10" s="1"/>
  <c r="AR2263" i="2"/>
  <c r="AS2263" i="2"/>
  <c r="AT2263" i="2"/>
  <c r="AU2263" i="2"/>
  <c r="AU2256" i="2" s="1"/>
  <c r="L93" i="10" s="1"/>
  <c r="L194" i="10" s="1"/>
  <c r="AV2263" i="2"/>
  <c r="AW2263" i="2"/>
  <c r="AX2263" i="2"/>
  <c r="AY2263" i="2"/>
  <c r="AY2256" i="2" s="1"/>
  <c r="P93" i="10" s="1"/>
  <c r="P194" i="10" s="1"/>
  <c r="AZ2263" i="2"/>
  <c r="BA2263" i="2"/>
  <c r="BB2263" i="2"/>
  <c r="BC2263" i="2"/>
  <c r="BC2256" i="2" s="1"/>
  <c r="T93" i="10" s="1"/>
  <c r="T194" i="10" s="1"/>
  <c r="BD2263" i="2"/>
  <c r="BE2263" i="2"/>
  <c r="BF2263" i="2"/>
  <c r="BG2263" i="2"/>
  <c r="BG2256" i="2" s="1"/>
  <c r="X93" i="10" s="1"/>
  <c r="X194" i="10" s="1"/>
  <c r="BH2263" i="2"/>
  <c r="BI2263" i="2"/>
  <c r="BJ2263" i="2"/>
  <c r="BK2263" i="2"/>
  <c r="BK2256" i="2" s="1"/>
  <c r="AB93" i="10" s="1"/>
  <c r="AB194" i="10" s="1"/>
  <c r="BL2263" i="2"/>
  <c r="BM2263" i="2"/>
  <c r="BN2263" i="2"/>
  <c r="BO2263" i="2"/>
  <c r="BO2256" i="2" s="1"/>
  <c r="AF93" i="10" s="1"/>
  <c r="AF194" i="10" s="1"/>
  <c r="BP2263" i="2"/>
  <c r="BQ2263" i="2"/>
  <c r="AM2264" i="2"/>
  <c r="C2266" i="2"/>
  <c r="AM2266" i="2"/>
  <c r="AN2266" i="2"/>
  <c r="AO2266" i="2"/>
  <c r="AP2266" i="2"/>
  <c r="AQ2266" i="2"/>
  <c r="AR2266" i="2"/>
  <c r="AS2266" i="2"/>
  <c r="AT2266" i="2"/>
  <c r="AU2266" i="2"/>
  <c r="AV2266" i="2"/>
  <c r="AW2266" i="2"/>
  <c r="AX2266" i="2"/>
  <c r="AY2266" i="2"/>
  <c r="AZ2266" i="2"/>
  <c r="BA2266" i="2"/>
  <c r="BB2266" i="2"/>
  <c r="BC2266" i="2"/>
  <c r="BD2266" i="2"/>
  <c r="BE2266" i="2"/>
  <c r="BF2266" i="2"/>
  <c r="BG2266" i="2"/>
  <c r="BH2266" i="2"/>
  <c r="BI2266" i="2"/>
  <c r="BJ2266" i="2"/>
  <c r="BK2266" i="2"/>
  <c r="BL2266" i="2"/>
  <c r="BM2266" i="2"/>
  <c r="BN2266" i="2"/>
  <c r="BO2266" i="2"/>
  <c r="BP2266" i="2"/>
  <c r="BQ2266" i="2"/>
  <c r="C2269" i="2"/>
  <c r="AN2269" i="2"/>
  <c r="AO2269" i="2"/>
  <c r="F2507" i="2" s="1"/>
  <c r="F2504" i="2" s="1"/>
  <c r="AP2269" i="2"/>
  <c r="AQ2269" i="2"/>
  <c r="AR2269" i="2"/>
  <c r="AS2269" i="2"/>
  <c r="AT2269" i="2"/>
  <c r="AU2269" i="2"/>
  <c r="AV2269" i="2"/>
  <c r="AW2269" i="2"/>
  <c r="N2507" i="2" s="1"/>
  <c r="N2504" i="2" s="1"/>
  <c r="AX2269" i="2"/>
  <c r="AY2269" i="2"/>
  <c r="AZ2269" i="2"/>
  <c r="BA2269" i="2"/>
  <c r="BB2269" i="2"/>
  <c r="BC2269" i="2"/>
  <c r="BD2269" i="2"/>
  <c r="BE2269" i="2"/>
  <c r="V2507" i="2" s="1"/>
  <c r="V2504" i="2" s="1"/>
  <c r="BF2269" i="2"/>
  <c r="BG2269" i="2"/>
  <c r="BH2269" i="2"/>
  <c r="BI2269" i="2"/>
  <c r="BJ2269" i="2"/>
  <c r="BK2269" i="2"/>
  <c r="BL2269" i="2"/>
  <c r="BM2269" i="2"/>
  <c r="AD2507" i="2" s="1"/>
  <c r="AD2504" i="2" s="1"/>
  <c r="BN2269" i="2"/>
  <c r="BO2269" i="2"/>
  <c r="BP2269" i="2"/>
  <c r="BQ2269" i="2"/>
  <c r="C2272" i="2"/>
  <c r="AM2272" i="2"/>
  <c r="AN2272" i="2"/>
  <c r="AO2272" i="2"/>
  <c r="AP2272" i="2"/>
  <c r="AQ2272" i="2"/>
  <c r="AR2272" i="2"/>
  <c r="AS2272" i="2"/>
  <c r="AT2272" i="2"/>
  <c r="AU2272" i="2"/>
  <c r="AV2272" i="2"/>
  <c r="AW2272" i="2"/>
  <c r="AX2272" i="2"/>
  <c r="AY2272" i="2"/>
  <c r="AZ2272" i="2"/>
  <c r="BA2272" i="2"/>
  <c r="BB2272" i="2"/>
  <c r="BC2272" i="2"/>
  <c r="BD2272" i="2"/>
  <c r="BE2272" i="2"/>
  <c r="BF2272" i="2"/>
  <c r="BG2272" i="2"/>
  <c r="BH2272" i="2"/>
  <c r="BI2272" i="2"/>
  <c r="BJ2272" i="2"/>
  <c r="BK2272" i="2"/>
  <c r="BL2272" i="2"/>
  <c r="BM2272" i="2"/>
  <c r="BN2272" i="2"/>
  <c r="BO2272" i="2"/>
  <c r="BP2272" i="2"/>
  <c r="BQ2272" i="2"/>
  <c r="AM2273" i="2"/>
  <c r="AJ2284" i="2"/>
  <c r="F2291" i="2"/>
  <c r="G2291" i="2"/>
  <c r="H2291" i="2"/>
  <c r="I2291" i="2"/>
  <c r="J2291" i="2"/>
  <c r="K2291" i="2"/>
  <c r="L2291" i="2"/>
  <c r="M2291" i="2"/>
  <c r="N2291" i="2"/>
  <c r="O2291" i="2"/>
  <c r="P2291" i="2"/>
  <c r="Q2291" i="2"/>
  <c r="R2291" i="2"/>
  <c r="S2291" i="2"/>
  <c r="T2291" i="2"/>
  <c r="U2291" i="2"/>
  <c r="V2291" i="2"/>
  <c r="W2291" i="2"/>
  <c r="X2291" i="2"/>
  <c r="Y2291" i="2"/>
  <c r="Z2291" i="2"/>
  <c r="AA2291" i="2"/>
  <c r="AB2291" i="2"/>
  <c r="AC2291" i="2"/>
  <c r="AD2291" i="2"/>
  <c r="AE2291" i="2"/>
  <c r="AF2291" i="2"/>
  <c r="AG2291" i="2"/>
  <c r="AH2291" i="2"/>
  <c r="E2294" i="2"/>
  <c r="G2294" i="2"/>
  <c r="H2294" i="2"/>
  <c r="I2294" i="2"/>
  <c r="J2294" i="2"/>
  <c r="K2294" i="2"/>
  <c r="L2294" i="2"/>
  <c r="M2294" i="2"/>
  <c r="N2294" i="2"/>
  <c r="O2294" i="2"/>
  <c r="P2294" i="2"/>
  <c r="Q2294" i="2"/>
  <c r="R2294" i="2"/>
  <c r="S2294" i="2"/>
  <c r="T2294" i="2"/>
  <c r="U2294" i="2"/>
  <c r="V2294" i="2"/>
  <c r="W2294" i="2"/>
  <c r="X2294" i="2"/>
  <c r="Y2294" i="2"/>
  <c r="Z2294" i="2"/>
  <c r="AA2294" i="2"/>
  <c r="AB2294" i="2"/>
  <c r="AC2294" i="2"/>
  <c r="AD2294" i="2"/>
  <c r="AE2294" i="2"/>
  <c r="AF2294" i="2"/>
  <c r="AG2294" i="2"/>
  <c r="AH2294" i="2"/>
  <c r="E2295" i="2"/>
  <c r="F2295" i="2"/>
  <c r="G2295" i="2"/>
  <c r="H2295" i="2"/>
  <c r="I2295" i="2"/>
  <c r="J2295" i="2"/>
  <c r="K2295" i="2"/>
  <c r="L2295" i="2"/>
  <c r="M2295" i="2"/>
  <c r="N2295" i="2"/>
  <c r="O2295" i="2"/>
  <c r="P2295" i="2"/>
  <c r="Q2295" i="2"/>
  <c r="R2295" i="2"/>
  <c r="S2295" i="2"/>
  <c r="T2295" i="2"/>
  <c r="U2295" i="2"/>
  <c r="V2295" i="2"/>
  <c r="W2295" i="2"/>
  <c r="X2295" i="2"/>
  <c r="Y2295" i="2"/>
  <c r="Z2295" i="2"/>
  <c r="AA2295" i="2"/>
  <c r="AB2295" i="2"/>
  <c r="AC2295" i="2"/>
  <c r="AD2295" i="2"/>
  <c r="AE2295" i="2"/>
  <c r="AF2295" i="2"/>
  <c r="AG2295" i="2"/>
  <c r="AH2295" i="2"/>
  <c r="E2296" i="2"/>
  <c r="F2296" i="2"/>
  <c r="G2296" i="2"/>
  <c r="H2296" i="2"/>
  <c r="I2296" i="2"/>
  <c r="J2296" i="2"/>
  <c r="K2296" i="2"/>
  <c r="L2296" i="2"/>
  <c r="M2296" i="2"/>
  <c r="N2296" i="2"/>
  <c r="O2296" i="2"/>
  <c r="P2296" i="2"/>
  <c r="Q2296" i="2"/>
  <c r="R2296" i="2"/>
  <c r="S2296" i="2"/>
  <c r="T2296" i="2"/>
  <c r="U2296" i="2"/>
  <c r="V2296" i="2"/>
  <c r="W2296" i="2"/>
  <c r="X2296" i="2"/>
  <c r="Y2296" i="2"/>
  <c r="Z2296" i="2"/>
  <c r="AA2296" i="2"/>
  <c r="AB2296" i="2"/>
  <c r="AC2296" i="2"/>
  <c r="AD2296" i="2"/>
  <c r="AE2296" i="2"/>
  <c r="AF2296" i="2"/>
  <c r="AG2296" i="2"/>
  <c r="AH2296" i="2"/>
  <c r="C2308" i="2"/>
  <c r="E2369" i="2"/>
  <c r="F2369" i="2"/>
  <c r="G2369" i="2"/>
  <c r="H2369" i="2"/>
  <c r="I2370" i="2"/>
  <c r="I2369" i="2" s="1"/>
  <c r="J2370" i="2"/>
  <c r="J2369" i="2" s="1"/>
  <c r="K2370" i="2"/>
  <c r="K2369" i="2" s="1"/>
  <c r="L2370" i="2"/>
  <c r="L2369" i="2" s="1"/>
  <c r="M2370" i="2"/>
  <c r="M2369" i="2" s="1"/>
  <c r="N2370" i="2"/>
  <c r="N2369" i="2" s="1"/>
  <c r="O2370" i="2"/>
  <c r="O2369" i="2" s="1"/>
  <c r="P2370" i="2"/>
  <c r="P2369" i="2" s="1"/>
  <c r="Q2370" i="2"/>
  <c r="Q2369" i="2" s="1"/>
  <c r="R2370" i="2"/>
  <c r="R2369" i="2" s="1"/>
  <c r="S2370" i="2"/>
  <c r="S2369" i="2" s="1"/>
  <c r="T2370" i="2"/>
  <c r="T2369" i="2" s="1"/>
  <c r="U2370" i="2"/>
  <c r="U2369" i="2" s="1"/>
  <c r="V2370" i="2"/>
  <c r="V2369" i="2" s="1"/>
  <c r="W2370" i="2"/>
  <c r="W2369" i="2" s="1"/>
  <c r="X2370" i="2"/>
  <c r="X2369" i="2" s="1"/>
  <c r="Y2370" i="2"/>
  <c r="Y2369" i="2" s="1"/>
  <c r="Z2370" i="2"/>
  <c r="Z2369" i="2" s="1"/>
  <c r="AA2370" i="2"/>
  <c r="AA2369" i="2" s="1"/>
  <c r="AB2370" i="2"/>
  <c r="AB2369" i="2" s="1"/>
  <c r="AC2370" i="2"/>
  <c r="AC2369" i="2" s="1"/>
  <c r="AD2370" i="2"/>
  <c r="AD2369" i="2" s="1"/>
  <c r="AE2370" i="2"/>
  <c r="AE2369" i="2" s="1"/>
  <c r="AF2370" i="2"/>
  <c r="AF2369" i="2" s="1"/>
  <c r="AG2370" i="2"/>
  <c r="AG2369" i="2" s="1"/>
  <c r="AH2370" i="2"/>
  <c r="AH2369" i="2" s="1"/>
  <c r="C2373" i="2"/>
  <c r="C2374" i="2"/>
  <c r="C2375" i="2"/>
  <c r="C2376" i="2"/>
  <c r="C2377" i="2"/>
  <c r="C2378" i="2"/>
  <c r="C2379" i="2"/>
  <c r="C2380" i="2"/>
  <c r="C2383" i="2"/>
  <c r="C2384" i="2"/>
  <c r="I2406" i="2"/>
  <c r="J2406" i="2"/>
  <c r="K2406" i="2"/>
  <c r="L2406" i="2"/>
  <c r="M2406" i="2"/>
  <c r="N2406" i="2"/>
  <c r="O2406" i="2"/>
  <c r="P2406" i="2"/>
  <c r="Q2406" i="2"/>
  <c r="R2406" i="2"/>
  <c r="S2406" i="2"/>
  <c r="T2406" i="2"/>
  <c r="U2406" i="2"/>
  <c r="V2406" i="2"/>
  <c r="W2406" i="2"/>
  <c r="X2406" i="2"/>
  <c r="Y2406" i="2"/>
  <c r="Z2406" i="2"/>
  <c r="AA2406" i="2"/>
  <c r="AB2406" i="2"/>
  <c r="AC2406" i="2"/>
  <c r="AD2406" i="2"/>
  <c r="AE2406" i="2"/>
  <c r="AF2406" i="2"/>
  <c r="AG2406" i="2"/>
  <c r="AH2406" i="2"/>
  <c r="C2409" i="2"/>
  <c r="C2410" i="2"/>
  <c r="C2411" i="2"/>
  <c r="C2414" i="2"/>
  <c r="C2415" i="2"/>
  <c r="C2416" i="2"/>
  <c r="E2417" i="2"/>
  <c r="E2405" i="2" s="1"/>
  <c r="F2417" i="2"/>
  <c r="F2405" i="2" s="1"/>
  <c r="G2417" i="2"/>
  <c r="G2405" i="2" s="1"/>
  <c r="H2417" i="2"/>
  <c r="H2405" i="2" s="1"/>
  <c r="I2417" i="2"/>
  <c r="I2405" i="2" s="1"/>
  <c r="J2417" i="2"/>
  <c r="K2417" i="2"/>
  <c r="K2405" i="2" s="1"/>
  <c r="L2417" i="2"/>
  <c r="M2417" i="2"/>
  <c r="M2405" i="2" s="1"/>
  <c r="N2417" i="2"/>
  <c r="O2417" i="2"/>
  <c r="O2405" i="2" s="1"/>
  <c r="P2417" i="2"/>
  <c r="Q2417" i="2"/>
  <c r="Q2405" i="2" s="1"/>
  <c r="R2417" i="2"/>
  <c r="S2417" i="2"/>
  <c r="S2405" i="2" s="1"/>
  <c r="T2417" i="2"/>
  <c r="U2417" i="2"/>
  <c r="U2405" i="2" s="1"/>
  <c r="V2417" i="2"/>
  <c r="W2417" i="2"/>
  <c r="W2405" i="2" s="1"/>
  <c r="X2417" i="2"/>
  <c r="Y2417" i="2"/>
  <c r="Y2405" i="2" s="1"/>
  <c r="Z2417" i="2"/>
  <c r="AA2417" i="2"/>
  <c r="AA2405" i="2" s="1"/>
  <c r="AB2417" i="2"/>
  <c r="AC2417" i="2"/>
  <c r="AC2405" i="2" s="1"/>
  <c r="AD2417" i="2"/>
  <c r="AE2417" i="2"/>
  <c r="AE2405" i="2" s="1"/>
  <c r="AF2417" i="2"/>
  <c r="AG2417" i="2"/>
  <c r="AG2405" i="2" s="1"/>
  <c r="AH2417" i="2"/>
  <c r="E2462" i="2"/>
  <c r="F2462" i="2"/>
  <c r="G2462" i="2"/>
  <c r="H2462" i="2"/>
  <c r="I2462" i="2"/>
  <c r="J2462" i="2"/>
  <c r="K2462" i="2"/>
  <c r="L2462" i="2"/>
  <c r="M2462" i="2"/>
  <c r="N2462" i="2"/>
  <c r="O2462" i="2"/>
  <c r="P2462" i="2"/>
  <c r="Q2462" i="2"/>
  <c r="R2462" i="2"/>
  <c r="S2462" i="2"/>
  <c r="T2462" i="2"/>
  <c r="U2462" i="2"/>
  <c r="V2462" i="2"/>
  <c r="W2462" i="2"/>
  <c r="X2462" i="2"/>
  <c r="Y2462" i="2"/>
  <c r="Z2462" i="2"/>
  <c r="AA2462" i="2"/>
  <c r="AB2462" i="2"/>
  <c r="AC2462" i="2"/>
  <c r="AD2462" i="2"/>
  <c r="AE2462" i="2"/>
  <c r="AF2462" i="2"/>
  <c r="AG2462" i="2"/>
  <c r="AH2462" i="2"/>
  <c r="E2463" i="2"/>
  <c r="F2463" i="2"/>
  <c r="G2463" i="2"/>
  <c r="H2463" i="2"/>
  <c r="I2463" i="2"/>
  <c r="J2463" i="2"/>
  <c r="K2463" i="2"/>
  <c r="L2463" i="2"/>
  <c r="M2463" i="2"/>
  <c r="N2463" i="2"/>
  <c r="O2463" i="2"/>
  <c r="P2463" i="2"/>
  <c r="Q2463" i="2"/>
  <c r="R2463" i="2"/>
  <c r="S2463" i="2"/>
  <c r="T2463" i="2"/>
  <c r="U2463" i="2"/>
  <c r="V2463" i="2"/>
  <c r="W2463" i="2"/>
  <c r="X2463" i="2"/>
  <c r="Y2463" i="2"/>
  <c r="Z2463" i="2"/>
  <c r="AA2463" i="2"/>
  <c r="AB2463" i="2"/>
  <c r="AC2463" i="2"/>
  <c r="AD2463" i="2"/>
  <c r="AE2463" i="2"/>
  <c r="AF2463" i="2"/>
  <c r="AG2463" i="2"/>
  <c r="AH2463" i="2"/>
  <c r="E2464" i="2"/>
  <c r="F2464" i="2"/>
  <c r="G2464" i="2"/>
  <c r="H2464" i="2"/>
  <c r="I2464" i="2"/>
  <c r="J2464" i="2"/>
  <c r="K2464" i="2"/>
  <c r="L2464" i="2"/>
  <c r="M2464" i="2"/>
  <c r="N2464" i="2"/>
  <c r="O2464" i="2"/>
  <c r="P2464" i="2"/>
  <c r="Q2464" i="2"/>
  <c r="R2464" i="2"/>
  <c r="S2464" i="2"/>
  <c r="T2464" i="2"/>
  <c r="U2464" i="2"/>
  <c r="V2464" i="2"/>
  <c r="W2464" i="2"/>
  <c r="X2464" i="2"/>
  <c r="Y2464" i="2"/>
  <c r="Z2464" i="2"/>
  <c r="AA2464" i="2"/>
  <c r="AB2464" i="2"/>
  <c r="AC2464" i="2"/>
  <c r="AD2464" i="2"/>
  <c r="AE2464" i="2"/>
  <c r="AF2464" i="2"/>
  <c r="AG2464" i="2"/>
  <c r="AH2464" i="2"/>
  <c r="C2465" i="2"/>
  <c r="E2490" i="2"/>
  <c r="G2490" i="2"/>
  <c r="I2490" i="2"/>
  <c r="K2490" i="2"/>
  <c r="M2490" i="2"/>
  <c r="O2490" i="2"/>
  <c r="Q2490" i="2"/>
  <c r="S2490" i="2"/>
  <c r="U2490" i="2"/>
  <c r="W2490" i="2"/>
  <c r="Y2490" i="2"/>
  <c r="AA2490" i="2"/>
  <c r="AC2490" i="2"/>
  <c r="AE2490" i="2"/>
  <c r="AG2490" i="2"/>
  <c r="E2491" i="2"/>
  <c r="G2491" i="2"/>
  <c r="I2491" i="2"/>
  <c r="K2491" i="2"/>
  <c r="M2491" i="2"/>
  <c r="O2491" i="2"/>
  <c r="Q2491" i="2"/>
  <c r="S2491" i="2"/>
  <c r="U2491" i="2"/>
  <c r="W2491" i="2"/>
  <c r="Y2491" i="2"/>
  <c r="AA2491" i="2"/>
  <c r="AC2491" i="2"/>
  <c r="AE2491" i="2"/>
  <c r="AG2491" i="2"/>
  <c r="E2492" i="2"/>
  <c r="G2492" i="2"/>
  <c r="I2492" i="2"/>
  <c r="K2492" i="2"/>
  <c r="M2492" i="2"/>
  <c r="O2492" i="2"/>
  <c r="Q2492" i="2"/>
  <c r="S2492" i="2"/>
  <c r="U2492" i="2"/>
  <c r="W2492" i="2"/>
  <c r="Y2492" i="2"/>
  <c r="AA2492" i="2"/>
  <c r="AC2492" i="2"/>
  <c r="AE2492" i="2"/>
  <c r="AG2492" i="2"/>
  <c r="J2507" i="2"/>
  <c r="R2507" i="2"/>
  <c r="Z2507" i="2"/>
  <c r="AH2507" i="2"/>
  <c r="E2508" i="2"/>
  <c r="F2508" i="2"/>
  <c r="G2508" i="2"/>
  <c r="H2508" i="2"/>
  <c r="I2508" i="2"/>
  <c r="J2508" i="2"/>
  <c r="K2508" i="2"/>
  <c r="L2508" i="2"/>
  <c r="M2508" i="2"/>
  <c r="N2508" i="2"/>
  <c r="O2508" i="2"/>
  <c r="P2508" i="2"/>
  <c r="Q2508" i="2"/>
  <c r="R2508" i="2"/>
  <c r="S2508" i="2"/>
  <c r="T2508" i="2"/>
  <c r="U2508" i="2"/>
  <c r="V2508" i="2"/>
  <c r="W2508" i="2"/>
  <c r="X2508" i="2"/>
  <c r="Y2508" i="2"/>
  <c r="Z2508" i="2"/>
  <c r="AA2508" i="2"/>
  <c r="AB2508" i="2"/>
  <c r="AC2508" i="2"/>
  <c r="AD2508" i="2"/>
  <c r="AE2508" i="2"/>
  <c r="AF2508" i="2"/>
  <c r="AG2508" i="2"/>
  <c r="AH2508" i="2"/>
  <c r="E2509" i="2"/>
  <c r="F2509" i="2"/>
  <c r="G2509" i="2"/>
  <c r="H2509" i="2"/>
  <c r="I2509" i="2"/>
  <c r="J2509" i="2"/>
  <c r="K2509" i="2"/>
  <c r="L2509" i="2"/>
  <c r="M2509" i="2"/>
  <c r="N2509" i="2"/>
  <c r="O2509" i="2"/>
  <c r="P2509" i="2"/>
  <c r="Q2509" i="2"/>
  <c r="R2509" i="2"/>
  <c r="S2509" i="2"/>
  <c r="T2509" i="2"/>
  <c r="U2509" i="2"/>
  <c r="V2509" i="2"/>
  <c r="W2509" i="2"/>
  <c r="X2509" i="2"/>
  <c r="Y2509" i="2"/>
  <c r="Z2509" i="2"/>
  <c r="AA2509" i="2"/>
  <c r="AB2509" i="2"/>
  <c r="AC2509" i="2"/>
  <c r="AD2509" i="2"/>
  <c r="AE2509" i="2"/>
  <c r="AF2509" i="2"/>
  <c r="AG2509" i="2"/>
  <c r="AH2509" i="2"/>
  <c r="F2513" i="2"/>
  <c r="H2513" i="2"/>
  <c r="J2513" i="2"/>
  <c r="L2513" i="2"/>
  <c r="N2513" i="2"/>
  <c r="P2513" i="2"/>
  <c r="R2513" i="2"/>
  <c r="T2513" i="2"/>
  <c r="V2513" i="2"/>
  <c r="X2513" i="2"/>
  <c r="Z2513" i="2"/>
  <c r="AB2513" i="2"/>
  <c r="AD2513" i="2"/>
  <c r="AF2513" i="2"/>
  <c r="AH2513" i="2"/>
  <c r="E2516" i="2"/>
  <c r="F2516" i="2"/>
  <c r="G2516" i="2"/>
  <c r="H2516" i="2"/>
  <c r="I2516" i="2"/>
  <c r="J2516" i="2"/>
  <c r="K2516" i="2"/>
  <c r="L2516" i="2"/>
  <c r="M2516" i="2"/>
  <c r="N2516" i="2"/>
  <c r="O2516" i="2"/>
  <c r="P2516" i="2"/>
  <c r="Q2516" i="2"/>
  <c r="R2516" i="2"/>
  <c r="S2516" i="2"/>
  <c r="T2516" i="2"/>
  <c r="U2516" i="2"/>
  <c r="V2516" i="2"/>
  <c r="W2516" i="2"/>
  <c r="X2516" i="2"/>
  <c r="Y2516" i="2"/>
  <c r="Z2516" i="2"/>
  <c r="AA2516" i="2"/>
  <c r="AB2516" i="2"/>
  <c r="AC2516" i="2"/>
  <c r="AD2516" i="2"/>
  <c r="AE2516" i="2"/>
  <c r="AF2516" i="2"/>
  <c r="AG2516" i="2"/>
  <c r="AH2516" i="2"/>
  <c r="CV2522" i="2"/>
  <c r="CV2523" i="2"/>
  <c r="CV2524" i="2"/>
  <c r="CV2525" i="2"/>
  <c r="CV2526" i="2"/>
  <c r="CV2527" i="2"/>
  <c r="CV2528" i="2"/>
  <c r="CV2529" i="2"/>
  <c r="CV2530" i="2"/>
  <c r="CV2531" i="2"/>
  <c r="CV2532" i="2"/>
  <c r="CV2533" i="2"/>
  <c r="CV2534" i="2"/>
  <c r="CV2535" i="2"/>
  <c r="CV2536" i="2"/>
  <c r="CV2537" i="2"/>
  <c r="CV2538" i="2"/>
  <c r="CV2539" i="2"/>
  <c r="CV2540" i="2"/>
  <c r="CV2541" i="2"/>
  <c r="CV2542" i="2"/>
  <c r="CV2543" i="2"/>
  <c r="CV2544" i="2"/>
  <c r="CV2545" i="2"/>
  <c r="CV2546" i="2"/>
  <c r="CV2547" i="2"/>
  <c r="CV2548" i="2"/>
  <c r="CV2549" i="2"/>
  <c r="CV2550" i="2"/>
  <c r="CV2551" i="2"/>
  <c r="CV2552" i="2"/>
  <c r="CV2553" i="2"/>
  <c r="CV2554" i="2"/>
  <c r="CV2555" i="2"/>
  <c r="CV2556" i="2"/>
  <c r="CV2557" i="2"/>
  <c r="CV2558" i="2"/>
  <c r="CV2559" i="2"/>
  <c r="CV2560" i="2"/>
  <c r="CV2561" i="2"/>
  <c r="CV2562" i="2"/>
  <c r="CV2563" i="2"/>
  <c r="CV2564" i="2"/>
  <c r="CV2565" i="2"/>
  <c r="CV2566" i="2"/>
  <c r="CV2567" i="2"/>
  <c r="CV2568" i="2"/>
  <c r="CV2569" i="2"/>
  <c r="CV2570" i="2"/>
  <c r="CV2571" i="2"/>
  <c r="CV2572" i="2"/>
  <c r="CV2573" i="2"/>
  <c r="CV2574" i="2"/>
  <c r="CV2575" i="2"/>
  <c r="CV2576" i="2"/>
  <c r="CV2577" i="2"/>
  <c r="CV2578" i="2"/>
  <c r="CV2579" i="2"/>
  <c r="CV2580" i="2"/>
  <c r="CV2581" i="2"/>
  <c r="CV2582" i="2"/>
  <c r="CV2583" i="2"/>
  <c r="CV2584" i="2"/>
  <c r="CV2585" i="2"/>
  <c r="CV2586" i="2"/>
  <c r="CV2587" i="2"/>
  <c r="CV2588" i="2"/>
  <c r="CV2589" i="2"/>
  <c r="CV2590" i="2"/>
  <c r="CV2591" i="2"/>
  <c r="CV2592" i="2"/>
  <c r="CV2593" i="2"/>
  <c r="CV2594" i="2"/>
  <c r="CV2595" i="2"/>
  <c r="CV2596" i="2"/>
  <c r="CV2597" i="2"/>
  <c r="CV2598" i="2"/>
  <c r="CV2599" i="2"/>
  <c r="CV2600" i="2"/>
  <c r="CV2601" i="2"/>
  <c r="CV2602" i="2"/>
  <c r="CV2603" i="2"/>
  <c r="CV2604" i="2"/>
  <c r="CV2605" i="2"/>
  <c r="CV2606" i="2"/>
  <c r="CV2607" i="2"/>
  <c r="CV2608" i="2"/>
  <c r="CV2609" i="2"/>
  <c r="CV2610" i="2"/>
  <c r="CV2611" i="2"/>
  <c r="CV2612" i="2"/>
  <c r="CV2613" i="2"/>
  <c r="CV2614" i="2"/>
  <c r="CV2615" i="2"/>
  <c r="CV2616" i="2"/>
  <c r="CV2617" i="2"/>
  <c r="CV2618" i="2"/>
  <c r="CV2619" i="2"/>
  <c r="CV2620" i="2"/>
  <c r="CV2621" i="2"/>
  <c r="CV2622" i="2"/>
  <c r="CV2623" i="2"/>
  <c r="CV2624" i="2"/>
  <c r="CV2625" i="2"/>
  <c r="CV2626" i="2"/>
  <c r="CV2627" i="2"/>
  <c r="CV2628" i="2"/>
  <c r="CV2629" i="2"/>
  <c r="CV2630" i="2"/>
  <c r="CV2631" i="2"/>
  <c r="CV2632" i="2"/>
  <c r="CV2633" i="2"/>
  <c r="CV2634" i="2"/>
  <c r="CV2635" i="2"/>
  <c r="CV2636" i="2"/>
  <c r="CV2637" i="2"/>
  <c r="CV2638" i="2"/>
  <c r="CV2639" i="2"/>
  <c r="CV2640" i="2"/>
  <c r="CV2641" i="2"/>
  <c r="CV2642" i="2"/>
  <c r="CV2643" i="2"/>
  <c r="CV2644" i="2"/>
  <c r="CV2645" i="2"/>
  <c r="CV2646" i="2"/>
  <c r="CV2647" i="2"/>
  <c r="CV2648" i="2"/>
  <c r="CV2649" i="2"/>
  <c r="CV2650" i="2"/>
  <c r="CV2651" i="2"/>
  <c r="CV2652" i="2"/>
  <c r="CV2653" i="2"/>
  <c r="CV2654" i="2"/>
  <c r="CV2655" i="2"/>
  <c r="CV2656" i="2"/>
  <c r="CV2657" i="2"/>
  <c r="CV2658" i="2"/>
  <c r="CV2659" i="2"/>
  <c r="CV2660" i="2"/>
  <c r="CV2661" i="2"/>
  <c r="CV2662" i="2"/>
  <c r="CV2663" i="2"/>
  <c r="CV2664" i="2"/>
  <c r="CV2665" i="2"/>
  <c r="CV2666" i="2"/>
  <c r="CV2667" i="2"/>
  <c r="CV2668" i="2"/>
  <c r="CV2669" i="2"/>
  <c r="CV2670" i="2"/>
  <c r="CV2671" i="2"/>
  <c r="CV2672" i="2"/>
  <c r="CV2673" i="2"/>
  <c r="CV2674" i="2"/>
  <c r="CV2675" i="2"/>
  <c r="CV2676" i="2"/>
  <c r="CV2677" i="2"/>
  <c r="CV2678" i="2"/>
  <c r="CV2679" i="2"/>
  <c r="CV2680" i="2"/>
  <c r="CV2681" i="2"/>
  <c r="CV2682" i="2"/>
  <c r="CV2683" i="2"/>
  <c r="CV2684" i="2"/>
  <c r="CV2685" i="2"/>
  <c r="CV2686" i="2"/>
  <c r="CV2687" i="2"/>
  <c r="CV2688" i="2"/>
  <c r="CV2689" i="2"/>
  <c r="CV2690" i="2"/>
  <c r="CV2691" i="2"/>
  <c r="CV2692" i="2"/>
  <c r="CV2693" i="2"/>
  <c r="CV2694" i="2"/>
  <c r="CV2695" i="2"/>
  <c r="CV2696" i="2"/>
  <c r="CV2697" i="2"/>
  <c r="CV2698" i="2"/>
  <c r="CV2699" i="2"/>
  <c r="CV2700" i="2"/>
  <c r="CV2701" i="2"/>
  <c r="CV2702" i="2"/>
  <c r="CV2703" i="2"/>
  <c r="CV2704" i="2"/>
  <c r="CV2705" i="2"/>
  <c r="CV2706" i="2"/>
  <c r="CV2707" i="2"/>
  <c r="CV2708" i="2"/>
  <c r="CV2709" i="2"/>
  <c r="CV2710" i="2"/>
  <c r="CV2711" i="2"/>
  <c r="CV2712" i="2"/>
  <c r="CV2713" i="2"/>
  <c r="CV2714" i="2"/>
  <c r="CV2715" i="2"/>
  <c r="CV2716" i="2"/>
  <c r="CV2717" i="2"/>
  <c r="CV2718" i="2"/>
  <c r="CV2719" i="2"/>
  <c r="CV2720" i="2"/>
  <c r="CV2721" i="2"/>
  <c r="CV2722" i="2"/>
  <c r="CV2723" i="2"/>
  <c r="CV2724" i="2"/>
  <c r="CV2725" i="2"/>
  <c r="CV2726" i="2"/>
  <c r="CV2727" i="2"/>
  <c r="CV2728" i="2"/>
  <c r="CV2729" i="2"/>
  <c r="CV2730" i="2"/>
  <c r="CV2731" i="2"/>
  <c r="CV2732" i="2"/>
  <c r="CV2733" i="2"/>
  <c r="CV2734" i="2"/>
  <c r="CV2735" i="2"/>
  <c r="CV2736" i="2"/>
  <c r="CV2737" i="2"/>
  <c r="CV2738" i="2"/>
  <c r="CV2739" i="2"/>
  <c r="CV2740" i="2"/>
  <c r="CV2741" i="2"/>
  <c r="CV2742" i="2"/>
  <c r="CV2743" i="2"/>
  <c r="CV2744" i="2"/>
  <c r="CV2745" i="2"/>
  <c r="CV2746" i="2"/>
  <c r="CV2747" i="2"/>
  <c r="CV2748" i="2"/>
  <c r="CV2749" i="2"/>
  <c r="CV2750" i="2"/>
  <c r="CV2751" i="2"/>
  <c r="CV2752" i="2"/>
  <c r="CV2753" i="2"/>
  <c r="CV2754" i="2"/>
  <c r="CV2755" i="2"/>
  <c r="CV2756" i="2"/>
  <c r="CV2757" i="2"/>
  <c r="CV2758" i="2"/>
  <c r="CV2759" i="2"/>
  <c r="CV2760" i="2"/>
  <c r="CV2761" i="2"/>
  <c r="CV2762" i="2"/>
  <c r="CV2763" i="2"/>
  <c r="CV2764" i="2"/>
  <c r="CV2765" i="2"/>
  <c r="CV2766" i="2"/>
  <c r="CV2767" i="2"/>
  <c r="CV2768" i="2"/>
  <c r="CV2769" i="2"/>
  <c r="CV2770" i="2"/>
  <c r="CV2771" i="2"/>
  <c r="CV2772" i="2"/>
  <c r="CV2773" i="2"/>
  <c r="CV2774" i="2"/>
  <c r="CV2775" i="2"/>
  <c r="CV2776" i="2"/>
  <c r="CV2777" i="2"/>
  <c r="CV2778" i="2"/>
  <c r="CV2779" i="2"/>
  <c r="CV2780" i="2"/>
  <c r="CV2781" i="2"/>
  <c r="CV2782" i="2"/>
  <c r="CV2783" i="2"/>
  <c r="CV2784" i="2"/>
  <c r="CV2785" i="2"/>
  <c r="CV2786" i="2"/>
  <c r="CV2787" i="2"/>
  <c r="CV2788" i="2"/>
  <c r="CV2789" i="2"/>
  <c r="CV2790" i="2"/>
  <c r="CV2791" i="2"/>
  <c r="CV2792" i="2"/>
  <c r="CV2793" i="2"/>
  <c r="CV2794" i="2"/>
  <c r="CV2795" i="2"/>
  <c r="CV2796" i="2"/>
  <c r="CV2797" i="2"/>
  <c r="CV2798" i="2"/>
  <c r="CV2799" i="2"/>
  <c r="CV2800" i="2"/>
  <c r="CV2801" i="2"/>
  <c r="CV2802" i="2"/>
  <c r="CV2803" i="2"/>
  <c r="CV2804" i="2"/>
  <c r="CV2805" i="2"/>
  <c r="CV2806" i="2"/>
  <c r="CV2807" i="2"/>
  <c r="CV2808" i="2"/>
  <c r="CV2809" i="2"/>
  <c r="CV2810" i="2"/>
  <c r="CV2811" i="2"/>
  <c r="CV2812" i="2"/>
  <c r="CV2813" i="2"/>
  <c r="CV2814" i="2"/>
  <c r="CV2815" i="2"/>
  <c r="CV2816" i="2"/>
  <c r="CV2817" i="2"/>
  <c r="CV2818" i="2"/>
  <c r="CV2819" i="2"/>
  <c r="CV2820" i="2"/>
  <c r="CV2821" i="2"/>
  <c r="CV2822" i="2"/>
  <c r="CV2823" i="2"/>
  <c r="CV2824" i="2"/>
  <c r="CV2825" i="2"/>
  <c r="CV2826" i="2"/>
  <c r="CV2827" i="2"/>
  <c r="CV2828" i="2"/>
  <c r="CV2829" i="2"/>
  <c r="CV2830" i="2"/>
  <c r="CV2831" i="2"/>
  <c r="CV2832" i="2"/>
  <c r="CV2833" i="2"/>
  <c r="CV2834" i="2"/>
  <c r="CV2835" i="2"/>
  <c r="CV2836" i="2"/>
  <c r="CV2837" i="2"/>
  <c r="CV2838" i="2"/>
  <c r="CV2839" i="2"/>
  <c r="CV2840" i="2"/>
  <c r="CV2841" i="2"/>
  <c r="CV2842" i="2"/>
  <c r="CV2843" i="2"/>
  <c r="CV2844" i="2"/>
  <c r="CV2845" i="2"/>
  <c r="CV2846" i="2"/>
  <c r="CV2847" i="2"/>
  <c r="CV2848" i="2"/>
  <c r="CV2849" i="2"/>
  <c r="CV2850" i="2"/>
  <c r="CV2851" i="2"/>
  <c r="CV2852" i="2"/>
  <c r="CV2853" i="2"/>
  <c r="CV2854" i="2"/>
  <c r="CV2855" i="2"/>
  <c r="CV2856" i="2"/>
  <c r="CV2857" i="2"/>
  <c r="CV2858" i="2"/>
  <c r="CV2859" i="2"/>
  <c r="CV2860" i="2"/>
  <c r="CV2861" i="2"/>
  <c r="CV2862" i="2"/>
  <c r="CV2863" i="2"/>
  <c r="CV2864" i="2"/>
  <c r="CV2865" i="2"/>
  <c r="CV2866" i="2"/>
  <c r="CV2867" i="2"/>
  <c r="CV2868" i="2"/>
  <c r="CV2869" i="2"/>
  <c r="CV2870" i="2"/>
  <c r="CV2871" i="2"/>
  <c r="CV2872" i="2"/>
  <c r="CV2873" i="2"/>
  <c r="CV2874" i="2"/>
  <c r="CV2875" i="2"/>
  <c r="CV2876" i="2"/>
  <c r="CV2877" i="2"/>
  <c r="CV2878" i="2"/>
  <c r="CV2879" i="2"/>
  <c r="CV2880" i="2"/>
  <c r="CV2881" i="2"/>
  <c r="CV2882" i="2"/>
  <c r="CV2883" i="2"/>
  <c r="CV2884" i="2"/>
  <c r="CV2885" i="2"/>
  <c r="CV2886" i="2"/>
  <c r="CV2887" i="2"/>
  <c r="CV2888" i="2"/>
  <c r="CV2889" i="2"/>
  <c r="CV2890" i="2"/>
  <c r="CV2891" i="2"/>
  <c r="CV2892" i="2"/>
  <c r="CV2893" i="2"/>
  <c r="CV2894" i="2"/>
  <c r="CV2895" i="2"/>
  <c r="CV2896" i="2"/>
  <c r="CV2897" i="2"/>
  <c r="CV2898" i="2"/>
  <c r="CV2899" i="2"/>
  <c r="CV2900" i="2"/>
  <c r="CV2901" i="2"/>
  <c r="CV2902" i="2"/>
  <c r="CV2903" i="2"/>
  <c r="CV2904" i="2"/>
  <c r="CV2905" i="2"/>
  <c r="CV2906" i="2"/>
  <c r="CV2907" i="2"/>
  <c r="CV2908" i="2"/>
  <c r="CV2909" i="2"/>
  <c r="CV2910" i="2"/>
  <c r="CV2911" i="2"/>
  <c r="CV2912" i="2"/>
  <c r="CV2913" i="2"/>
  <c r="CV2914" i="2"/>
  <c r="CV2915" i="2"/>
  <c r="CV2916" i="2"/>
  <c r="CV2917" i="2"/>
  <c r="CV2918" i="2"/>
  <c r="CV2919" i="2"/>
  <c r="CV2920" i="2"/>
  <c r="CV2921" i="2"/>
  <c r="CV2922" i="2"/>
  <c r="CV2923" i="2"/>
  <c r="CV2924" i="2"/>
  <c r="CV2925" i="2"/>
  <c r="CV2926" i="2"/>
  <c r="CV2927" i="2"/>
  <c r="CV2928" i="2"/>
  <c r="CV2929" i="2"/>
  <c r="CV2930" i="2"/>
  <c r="CV2931" i="2"/>
  <c r="CV2932" i="2"/>
  <c r="CV2933" i="2"/>
  <c r="CV2934" i="2"/>
  <c r="CV2935" i="2"/>
  <c r="CV2936" i="2"/>
  <c r="CV2937" i="2"/>
  <c r="CV2938" i="2"/>
  <c r="CV2939" i="2"/>
  <c r="CV2940" i="2"/>
  <c r="CV2941" i="2"/>
  <c r="CV2942" i="2"/>
  <c r="CV2943" i="2"/>
  <c r="CV2944" i="2"/>
  <c r="CV2945" i="2"/>
  <c r="CV2946" i="2"/>
  <c r="CV2947" i="2"/>
  <c r="CV2948" i="2"/>
  <c r="CV2949" i="2"/>
  <c r="CV2950" i="2"/>
  <c r="CV2951" i="2"/>
  <c r="CV2952" i="2"/>
  <c r="CV2953" i="2"/>
  <c r="CV2954" i="2"/>
  <c r="CV2955" i="2"/>
  <c r="CV2956" i="2"/>
  <c r="CV2957" i="2"/>
  <c r="CV2958" i="2"/>
  <c r="CV2959" i="2"/>
  <c r="CV2960" i="2"/>
  <c r="CV2961" i="2"/>
  <c r="CV2962" i="2"/>
  <c r="CV2963" i="2"/>
  <c r="CV2964" i="2"/>
  <c r="CV2965" i="2"/>
  <c r="CV2966" i="2"/>
  <c r="CV2967" i="2"/>
  <c r="CV2968" i="2"/>
  <c r="CV2969" i="2"/>
  <c r="CV2970" i="2"/>
  <c r="CV2971" i="2"/>
  <c r="CV2972" i="2"/>
  <c r="CV2973" i="2"/>
  <c r="CV2974" i="2"/>
  <c r="CV2975" i="2"/>
  <c r="CV2976" i="2"/>
  <c r="CV2977" i="2"/>
  <c r="CV2978" i="2"/>
  <c r="CV2979" i="2"/>
  <c r="CV2980" i="2"/>
  <c r="CV2981" i="2"/>
  <c r="CV2982" i="2"/>
  <c r="CV2983" i="2"/>
  <c r="CV2984" i="2"/>
  <c r="CV2985" i="2"/>
  <c r="CV2986" i="2"/>
  <c r="CV2987" i="2"/>
  <c r="CV2988" i="2"/>
  <c r="CV2989" i="2"/>
  <c r="CV2990" i="2"/>
  <c r="CV2991" i="2"/>
  <c r="CV2992" i="2"/>
  <c r="CV2993" i="2"/>
  <c r="CV2994" i="2"/>
  <c r="CV2995" i="2"/>
  <c r="CV2996" i="2"/>
  <c r="CV2997" i="2"/>
  <c r="CV2998" i="2"/>
  <c r="CV2999" i="2"/>
  <c r="CV3000" i="2"/>
  <c r="CV3001" i="2"/>
  <c r="CV3002" i="2"/>
  <c r="CV3003" i="2"/>
  <c r="CV3004" i="2"/>
  <c r="CV3005" i="2"/>
  <c r="CV3006" i="2"/>
  <c r="CV3007" i="2"/>
  <c r="CV3008" i="2"/>
  <c r="CV3009" i="2"/>
  <c r="CV3010" i="2"/>
  <c r="CV3011" i="2"/>
  <c r="CV3012" i="2"/>
  <c r="CV3013" i="2"/>
  <c r="CV3014" i="2"/>
  <c r="CV3015" i="2"/>
  <c r="CV3016" i="2"/>
  <c r="CV3017" i="2"/>
  <c r="CV3018" i="2"/>
  <c r="CV3019" i="2"/>
  <c r="CV3020" i="2"/>
  <c r="CV3021" i="2"/>
  <c r="CV3022" i="2"/>
  <c r="CV3023" i="2"/>
  <c r="CV3024" i="2"/>
  <c r="CV3025" i="2"/>
  <c r="CV3026" i="2"/>
  <c r="CV3027" i="2"/>
  <c r="CV3028" i="2"/>
  <c r="CV3029" i="2"/>
  <c r="CV3030" i="2"/>
  <c r="CV3031" i="2"/>
  <c r="CV3032" i="2"/>
  <c r="CV3033" i="2"/>
  <c r="CV3034" i="2"/>
  <c r="CV3035" i="2"/>
  <c r="CV3036" i="2"/>
  <c r="CV3037" i="2"/>
  <c r="CV3038" i="2"/>
  <c r="CV3039" i="2"/>
  <c r="CV3040" i="2"/>
  <c r="CV3041" i="2"/>
  <c r="CV3042" i="2"/>
  <c r="CV3043" i="2"/>
  <c r="CV3044" i="2"/>
  <c r="CV3045" i="2"/>
  <c r="CV3046" i="2"/>
  <c r="CV3047" i="2"/>
  <c r="CV3048" i="2"/>
  <c r="CV3049" i="2"/>
  <c r="CV3050" i="2"/>
  <c r="CV3051" i="2"/>
  <c r="CV3052" i="2"/>
  <c r="CV3053" i="2"/>
  <c r="CV3054" i="2"/>
  <c r="CV3055" i="2"/>
  <c r="CV3056" i="2"/>
  <c r="CV3057" i="2"/>
  <c r="CV3058" i="2"/>
  <c r="CV3059" i="2"/>
  <c r="CV3060" i="2"/>
  <c r="CV3061" i="2"/>
  <c r="CV3062" i="2"/>
  <c r="CV3063" i="2"/>
  <c r="CV3064" i="2"/>
  <c r="CV3065" i="2"/>
  <c r="CV3066" i="2"/>
  <c r="CV3067" i="2"/>
  <c r="CV3068" i="2"/>
  <c r="CV3069" i="2"/>
  <c r="CV3070" i="2"/>
  <c r="CV3071" i="2"/>
  <c r="CV3072" i="2"/>
  <c r="CV3073" i="2"/>
  <c r="CV3074" i="2"/>
  <c r="CV3075" i="2"/>
  <c r="CV3076" i="2"/>
  <c r="CV3077" i="2"/>
  <c r="CV3078" i="2"/>
  <c r="CV3079" i="2"/>
  <c r="CV3080" i="2"/>
  <c r="CV3081" i="2"/>
  <c r="CV3082" i="2"/>
  <c r="CV3083" i="2"/>
  <c r="CV3084" i="2"/>
  <c r="CV3085" i="2"/>
  <c r="CV3086" i="2"/>
  <c r="CV3087" i="2"/>
  <c r="CV3088" i="2"/>
  <c r="CV3089" i="2"/>
  <c r="CV3090" i="2"/>
  <c r="CV3091" i="2"/>
  <c r="CV3092" i="2"/>
  <c r="CV3093" i="2"/>
  <c r="CV3094" i="2"/>
  <c r="CV3095" i="2"/>
  <c r="CV3096" i="2"/>
  <c r="CV3097" i="2"/>
  <c r="CV3098" i="2"/>
  <c r="CV3099" i="2"/>
  <c r="CV3100" i="2"/>
  <c r="CV3101" i="2"/>
  <c r="CV3102" i="2"/>
  <c r="CV3103" i="2"/>
  <c r="CV3104" i="2"/>
  <c r="CV3105" i="2"/>
  <c r="CV3106" i="2"/>
  <c r="CV3107" i="2"/>
  <c r="CV3108" i="2"/>
  <c r="CV3109" i="2"/>
  <c r="CV3110" i="2"/>
  <c r="CV3111" i="2"/>
  <c r="CV3112" i="2"/>
  <c r="CV3113" i="2"/>
  <c r="CV3114" i="2"/>
  <c r="CV3115" i="2"/>
  <c r="CV3116" i="2"/>
  <c r="CV3117" i="2"/>
  <c r="CV3118" i="2"/>
  <c r="CV3119" i="2"/>
  <c r="CV3120" i="2"/>
  <c r="CV3121" i="2"/>
  <c r="CV3122" i="2"/>
  <c r="CV3123" i="2"/>
  <c r="CV3124" i="2"/>
  <c r="CV3125" i="2"/>
  <c r="CV3126" i="2"/>
  <c r="CV3127" i="2"/>
  <c r="CV3128" i="2"/>
  <c r="CV3129" i="2"/>
  <c r="CV3130" i="2"/>
  <c r="CV3131" i="2"/>
  <c r="CV3132" i="2"/>
  <c r="CV3133" i="2"/>
  <c r="CV3134" i="2"/>
  <c r="CV3135" i="2"/>
  <c r="CV3136" i="2"/>
  <c r="CV3137" i="2"/>
  <c r="CV3138" i="2"/>
  <c r="CV3139" i="2"/>
  <c r="CV3140" i="2"/>
  <c r="CV3141" i="2"/>
  <c r="CV3142" i="2"/>
  <c r="CV3143" i="2"/>
  <c r="CV3144" i="2"/>
  <c r="CV3145" i="2"/>
  <c r="CV3146" i="2"/>
  <c r="CV3147" i="2"/>
  <c r="CV3148" i="2"/>
  <c r="CV3149" i="2"/>
  <c r="CV3150" i="2"/>
  <c r="CV3151" i="2"/>
  <c r="CV3152" i="2"/>
  <c r="CV3153" i="2"/>
  <c r="CV3154" i="2"/>
  <c r="CV3155" i="2"/>
  <c r="CV3156" i="2"/>
  <c r="CV3157" i="2"/>
  <c r="CV3158" i="2"/>
  <c r="CV3159" i="2"/>
  <c r="CV3160" i="2"/>
  <c r="CV3161" i="2"/>
  <c r="CV3162" i="2"/>
  <c r="CV3163" i="2"/>
  <c r="CV3164" i="2"/>
  <c r="CV3165" i="2"/>
  <c r="CV3166" i="2"/>
  <c r="CV3167" i="2"/>
  <c r="CV3168" i="2"/>
  <c r="CV3169" i="2"/>
  <c r="CV3170" i="2"/>
  <c r="CV3171" i="2"/>
  <c r="CV3172" i="2"/>
  <c r="CV3173" i="2"/>
  <c r="CV3174" i="2"/>
  <c r="CV3175" i="2"/>
  <c r="CV3176" i="2"/>
  <c r="CV3177" i="2"/>
  <c r="CV3178" i="2"/>
  <c r="CV3179" i="2"/>
  <c r="CV3180" i="2"/>
  <c r="CV3181" i="2"/>
  <c r="CV3182" i="2"/>
  <c r="CV3183" i="2"/>
  <c r="CV3184" i="2"/>
  <c r="CV3185" i="2"/>
  <c r="CV3186" i="2"/>
  <c r="CV3187" i="2"/>
  <c r="CV3188" i="2"/>
  <c r="CV3189" i="2"/>
  <c r="CV3190" i="2"/>
  <c r="CV3191" i="2"/>
  <c r="CV3192" i="2"/>
  <c r="CV3193" i="2"/>
  <c r="CV3194" i="2"/>
  <c r="CV3195" i="2"/>
  <c r="CV3196" i="2"/>
  <c r="CV3197" i="2"/>
  <c r="CV3198" i="2"/>
  <c r="CV3199" i="2"/>
  <c r="CV3200" i="2"/>
  <c r="CV3201" i="2"/>
  <c r="CV3202" i="2"/>
  <c r="CV3203" i="2"/>
  <c r="CV3204" i="2"/>
  <c r="CV3205" i="2"/>
  <c r="CV3206" i="2"/>
  <c r="CV3207" i="2"/>
  <c r="CV3208" i="2"/>
  <c r="CV3209" i="2"/>
  <c r="CV3210" i="2"/>
  <c r="CV3211" i="2"/>
  <c r="CV3212" i="2"/>
  <c r="CV3213" i="2"/>
  <c r="CV3214" i="2"/>
  <c r="CV3215" i="2"/>
  <c r="CV3216" i="2"/>
  <c r="CV3217" i="2"/>
  <c r="CV3218" i="2"/>
  <c r="CV3219" i="2"/>
  <c r="CV3220" i="2"/>
  <c r="CV3221" i="2"/>
  <c r="CV3222" i="2"/>
  <c r="CV3223" i="2"/>
  <c r="CV3224" i="2"/>
  <c r="CV3225" i="2"/>
  <c r="CV3226" i="2"/>
  <c r="CV3227" i="2"/>
  <c r="CV3228" i="2"/>
  <c r="CV3229" i="2"/>
  <c r="CV3230" i="2"/>
  <c r="CV3231" i="2"/>
  <c r="CV3232" i="2"/>
  <c r="CV3233" i="2"/>
  <c r="CV3234" i="2"/>
  <c r="CV3235" i="2"/>
  <c r="CV3236" i="2"/>
  <c r="CV3237" i="2"/>
  <c r="CV3238" i="2"/>
  <c r="CV3239" i="2"/>
  <c r="CV3240" i="2"/>
  <c r="CV3241" i="2"/>
  <c r="CV3242" i="2"/>
  <c r="CV3243" i="2"/>
  <c r="CV3244" i="2"/>
  <c r="CV3245" i="2"/>
  <c r="CV3246" i="2"/>
  <c r="CV3247" i="2"/>
  <c r="CV3248" i="2"/>
  <c r="CV3249" i="2"/>
  <c r="CV3250" i="2"/>
  <c r="CV3251" i="2"/>
  <c r="CV3252" i="2"/>
  <c r="CV3253" i="2"/>
  <c r="CV3254" i="2"/>
  <c r="CV3255" i="2"/>
  <c r="CV3256" i="2"/>
  <c r="CV3257" i="2"/>
  <c r="CV3258" i="2"/>
  <c r="CV3259" i="2"/>
  <c r="CV3260" i="2"/>
  <c r="CV3261" i="2"/>
  <c r="CV3262" i="2"/>
  <c r="CV3263" i="2"/>
  <c r="CV3264" i="2"/>
  <c r="CV3265" i="2"/>
  <c r="CV3266" i="2"/>
  <c r="CV3267" i="2"/>
  <c r="CV3268" i="2"/>
  <c r="CV3269" i="2"/>
  <c r="CV3270" i="2"/>
  <c r="CV3271" i="2"/>
  <c r="CV3272" i="2"/>
  <c r="CV3273" i="2"/>
  <c r="CV3274" i="2"/>
  <c r="CV3275" i="2"/>
  <c r="CV3276" i="2"/>
  <c r="CV3277" i="2"/>
  <c r="CV3278" i="2"/>
  <c r="CV3279" i="2"/>
  <c r="CV3280" i="2"/>
  <c r="CV3281" i="2"/>
  <c r="CV3282" i="2"/>
  <c r="CV3283" i="2"/>
  <c r="CV3284" i="2"/>
  <c r="CV3285" i="2"/>
  <c r="CV3286" i="2"/>
  <c r="CV3287" i="2"/>
  <c r="CV3288" i="2"/>
  <c r="CV3289" i="2"/>
  <c r="CV3290" i="2"/>
  <c r="CV3291" i="2"/>
  <c r="CV3292" i="2"/>
  <c r="CV3293" i="2"/>
  <c r="CV3294" i="2"/>
  <c r="CV3295" i="2"/>
  <c r="CV3296" i="2"/>
  <c r="CV3297" i="2"/>
  <c r="CV3298" i="2"/>
  <c r="CV3299" i="2"/>
  <c r="CV3300" i="2"/>
  <c r="CV3301" i="2"/>
  <c r="CV3302" i="2"/>
  <c r="CV3303" i="2"/>
  <c r="CV3304" i="2"/>
  <c r="CV3305" i="2"/>
  <c r="CV3306" i="2"/>
  <c r="CV3307" i="2"/>
  <c r="CV3308" i="2"/>
  <c r="CV3309" i="2"/>
  <c r="CV3310" i="2"/>
  <c r="CV3311" i="2"/>
  <c r="CV3312" i="2"/>
  <c r="CV3313" i="2"/>
  <c r="CV3314" i="2"/>
  <c r="CV3315" i="2"/>
  <c r="CV3316" i="2"/>
  <c r="CV3317" i="2"/>
  <c r="CV3318" i="2"/>
  <c r="CV3319" i="2"/>
  <c r="CV3320" i="2"/>
  <c r="CV3321" i="2"/>
  <c r="CV3322" i="2"/>
  <c r="CV3323" i="2"/>
  <c r="CV3324" i="2"/>
  <c r="CV3325" i="2"/>
  <c r="CV3326" i="2"/>
  <c r="CV3327" i="2"/>
  <c r="CV3328" i="2"/>
  <c r="CV3329" i="2"/>
  <c r="CV3330" i="2"/>
  <c r="CV3331" i="2"/>
  <c r="CV3332" i="2"/>
  <c r="CV3333" i="2"/>
  <c r="CV3334" i="2"/>
  <c r="CV3335" i="2"/>
  <c r="CV3336" i="2"/>
  <c r="CV3337" i="2"/>
  <c r="CV3338" i="2"/>
  <c r="CV3339" i="2"/>
  <c r="CV3340" i="2"/>
  <c r="CV3341" i="2"/>
  <c r="CV3342" i="2"/>
  <c r="CV3343" i="2"/>
  <c r="CV3344" i="2"/>
  <c r="CV3345" i="2"/>
  <c r="CV3346" i="2"/>
  <c r="CV3347" i="2"/>
  <c r="CV3348" i="2"/>
  <c r="CV3349" i="2"/>
  <c r="CV3350" i="2"/>
  <c r="CV3351" i="2"/>
  <c r="CV3352" i="2"/>
  <c r="CV3353" i="2"/>
  <c r="CV3354" i="2"/>
  <c r="CV3355" i="2"/>
  <c r="CV3356" i="2"/>
  <c r="CV3357" i="2"/>
  <c r="CV3358" i="2"/>
  <c r="CV3359" i="2"/>
  <c r="CV3360" i="2"/>
  <c r="CV3361" i="2"/>
  <c r="CV3362" i="2"/>
  <c r="CV3363" i="2"/>
  <c r="CV3364" i="2"/>
  <c r="CV3365" i="2"/>
  <c r="CV3366" i="2"/>
  <c r="CV3367" i="2"/>
  <c r="CV3368" i="2"/>
  <c r="CV3369" i="2"/>
  <c r="CV3370" i="2"/>
  <c r="CV3371" i="2"/>
  <c r="CV3372" i="2"/>
  <c r="CV3373" i="2"/>
  <c r="CV3374" i="2"/>
  <c r="CV3375" i="2"/>
  <c r="CV3376" i="2"/>
  <c r="CV3377" i="2"/>
  <c r="CV3378" i="2"/>
  <c r="CV3379" i="2"/>
  <c r="CV3380" i="2"/>
  <c r="CV3381" i="2"/>
  <c r="CV3382" i="2"/>
  <c r="CV3383" i="2"/>
  <c r="CV3384" i="2"/>
  <c r="CV3385" i="2"/>
  <c r="CV3386" i="2"/>
  <c r="CV3387" i="2"/>
  <c r="CV3388" i="2"/>
  <c r="CV3389" i="2"/>
  <c r="CV3390" i="2"/>
  <c r="CV3391" i="2"/>
  <c r="CV3392" i="2"/>
  <c r="CV3393" i="2"/>
  <c r="CV3394" i="2"/>
  <c r="CV3395" i="2"/>
  <c r="CV3396" i="2"/>
  <c r="CV3397" i="2"/>
  <c r="CV3398" i="2"/>
  <c r="CV3399" i="2"/>
  <c r="CV3400" i="2"/>
  <c r="CV3401" i="2"/>
  <c r="CV3402" i="2"/>
  <c r="CV3403" i="2"/>
  <c r="CV3404" i="2"/>
  <c r="CV3405" i="2"/>
  <c r="CV3406" i="2"/>
  <c r="CV3407" i="2"/>
  <c r="CV3408" i="2"/>
  <c r="CV3409" i="2"/>
  <c r="CV3410" i="2"/>
  <c r="CV3411" i="2"/>
  <c r="CV3412" i="2"/>
  <c r="CV3413" i="2"/>
  <c r="CV3414" i="2"/>
  <c r="CV3415" i="2"/>
  <c r="CV3416" i="2"/>
  <c r="CV3417" i="2"/>
  <c r="CV3418" i="2"/>
  <c r="CV3419" i="2"/>
  <c r="CV3420" i="2"/>
  <c r="CV3421" i="2"/>
  <c r="CV3422" i="2"/>
  <c r="CV3423" i="2"/>
  <c r="CV3424" i="2"/>
  <c r="CV3425" i="2"/>
  <c r="CV3426" i="2"/>
  <c r="CV3427" i="2"/>
  <c r="CV3428" i="2"/>
  <c r="CV3429" i="2"/>
  <c r="CV3430" i="2"/>
  <c r="CV3431" i="2"/>
  <c r="CV3432" i="2"/>
  <c r="CV3433" i="2"/>
  <c r="CV3434" i="2"/>
  <c r="CV3435" i="2"/>
  <c r="CV3436" i="2"/>
  <c r="CV3437" i="2"/>
  <c r="CV3438" i="2"/>
  <c r="CV3439" i="2"/>
  <c r="CV3440" i="2"/>
  <c r="CV3441" i="2"/>
  <c r="CV3442" i="2"/>
  <c r="CV3443" i="2"/>
  <c r="CV3444" i="2"/>
  <c r="CV3445" i="2"/>
  <c r="CV3446" i="2"/>
  <c r="CV3447" i="2"/>
  <c r="CV3448" i="2"/>
  <c r="CV3449" i="2"/>
  <c r="CV3450" i="2"/>
  <c r="CV3451" i="2"/>
  <c r="CV3452" i="2"/>
  <c r="CV3453" i="2"/>
  <c r="CV3454" i="2"/>
  <c r="CV3455" i="2"/>
  <c r="CV3456" i="2"/>
  <c r="CV3457" i="2"/>
  <c r="CV3458" i="2"/>
  <c r="CV3459" i="2"/>
  <c r="CV3460" i="2"/>
  <c r="CV3461" i="2"/>
  <c r="CV3462" i="2"/>
  <c r="CV3463" i="2"/>
  <c r="CV3464" i="2"/>
  <c r="CV3465" i="2"/>
  <c r="CV3466" i="2"/>
  <c r="CV3467" i="2"/>
  <c r="CV3468" i="2"/>
  <c r="CV3469" i="2"/>
  <c r="CV3470" i="2"/>
  <c r="CV3471" i="2"/>
  <c r="CV3472" i="2"/>
  <c r="CV3473" i="2"/>
  <c r="CV3474" i="2"/>
  <c r="CV3475" i="2"/>
  <c r="CV3476" i="2"/>
  <c r="CV3477" i="2"/>
  <c r="CV3478" i="2"/>
  <c r="CV3479" i="2"/>
  <c r="CV3480" i="2"/>
  <c r="CV3481" i="2"/>
  <c r="CV3482" i="2"/>
  <c r="CV3483" i="2"/>
  <c r="CV3484" i="2"/>
  <c r="CV3485" i="2"/>
  <c r="CV3486" i="2"/>
  <c r="CV3487" i="2"/>
  <c r="CV3488" i="2"/>
  <c r="CV3489" i="2"/>
  <c r="CV3490" i="2"/>
  <c r="CV3491" i="2"/>
  <c r="CV3492" i="2"/>
  <c r="CV3493" i="2"/>
  <c r="CV3494" i="2"/>
  <c r="CV3495" i="2"/>
  <c r="CV3496" i="2"/>
  <c r="CV3497" i="2"/>
  <c r="CV3498" i="2"/>
  <c r="CV3499" i="2"/>
  <c r="CV3500" i="2"/>
  <c r="CV3501" i="2"/>
  <c r="CV3502" i="2"/>
  <c r="CV3503" i="2"/>
  <c r="CV3504" i="2"/>
  <c r="CV3505" i="2"/>
  <c r="CV3506" i="2"/>
  <c r="CV3507" i="2"/>
  <c r="CV3508" i="2"/>
  <c r="CV3509" i="2"/>
  <c r="CV3510" i="2"/>
  <c r="CV3511" i="2"/>
  <c r="CV3512" i="2"/>
  <c r="CV3513" i="2"/>
  <c r="CV3514" i="2"/>
  <c r="CV3515" i="2"/>
  <c r="CV3516" i="2"/>
  <c r="CV3517" i="2"/>
  <c r="CV3518" i="2"/>
  <c r="CV3519" i="2"/>
  <c r="CV3520" i="2"/>
  <c r="CV3521" i="2"/>
  <c r="CV3522" i="2"/>
  <c r="CV3523" i="2"/>
  <c r="CV3524" i="2"/>
  <c r="CV3525" i="2"/>
  <c r="CV3526" i="2"/>
  <c r="CV3527" i="2"/>
  <c r="CV3528" i="2"/>
  <c r="CV3529" i="2"/>
  <c r="CV3530" i="2"/>
  <c r="CV3531" i="2"/>
  <c r="CV3532" i="2"/>
  <c r="CV3533" i="2"/>
  <c r="CV3534" i="2"/>
  <c r="CV3535" i="2"/>
  <c r="CV3536" i="2"/>
  <c r="CV3537" i="2"/>
  <c r="CV3538" i="2"/>
  <c r="CV3539" i="2"/>
  <c r="CV3540" i="2"/>
  <c r="CV3541" i="2"/>
  <c r="CV3542" i="2"/>
  <c r="CV3543" i="2"/>
  <c r="CV3544" i="2"/>
  <c r="CV3545" i="2"/>
  <c r="CV3546" i="2"/>
  <c r="CV3547" i="2"/>
  <c r="CV3548" i="2"/>
  <c r="CV3549" i="2"/>
  <c r="CV3550" i="2"/>
  <c r="CV3551" i="2"/>
  <c r="CV3552" i="2"/>
  <c r="CV3553" i="2"/>
  <c r="CV3554" i="2"/>
  <c r="CV3555" i="2"/>
  <c r="A4" i="5"/>
  <c r="B9" i="17" s="1"/>
  <c r="A5" i="5"/>
  <c r="B16" i="17" s="1"/>
  <c r="B29" i="5"/>
  <c r="A28" i="15" s="1"/>
  <c r="B30" i="5"/>
  <c r="A29" i="15" s="1"/>
  <c r="BG5" i="2"/>
  <c r="X4" i="3" s="1"/>
  <c r="X2287" i="2"/>
  <c r="BF5" i="2"/>
  <c r="W4" i="3" s="1"/>
  <c r="W105" i="3" s="1"/>
  <c r="BE5" i="2"/>
  <c r="V4" i="3" s="1"/>
  <c r="V105" i="3" s="1"/>
  <c r="V2287" i="2"/>
  <c r="BE2287" i="2" s="1"/>
  <c r="BE2284" i="2" s="1"/>
  <c r="BD5" i="2"/>
  <c r="U4" i="3" s="1"/>
  <c r="BC5" i="2"/>
  <c r="T4" i="3" s="1"/>
  <c r="T2287" i="2"/>
  <c r="BC2287" i="2"/>
  <c r="BC2284" i="2" s="1"/>
  <c r="BG2287" i="2"/>
  <c r="BG2284" i="2" s="1"/>
  <c r="D168" i="9"/>
  <c r="D143" i="9"/>
  <c r="D133" i="9"/>
  <c r="D129" i="9"/>
  <c r="C127" i="9"/>
  <c r="D125" i="9"/>
  <c r="AN125" i="9" s="1"/>
  <c r="D123" i="9"/>
  <c r="C121" i="9"/>
  <c r="D115" i="9"/>
  <c r="B103" i="9"/>
  <c r="AL103" i="9" s="1"/>
  <c r="D167" i="10"/>
  <c r="D165" i="10"/>
  <c r="B142" i="10"/>
  <c r="AL142" i="10" s="1"/>
  <c r="D122" i="10"/>
  <c r="AN122" i="10" s="1"/>
  <c r="B164" i="9"/>
  <c r="AN135" i="3"/>
  <c r="AN131" i="3"/>
  <c r="AP121" i="3"/>
  <c r="AP107" i="3"/>
  <c r="AR126" i="9"/>
  <c r="D188" i="9"/>
  <c r="D166" i="9"/>
  <c r="D182" i="9"/>
  <c r="AR131" i="10"/>
  <c r="B186" i="9"/>
  <c r="D180" i="9"/>
  <c r="AR114" i="9"/>
  <c r="AR112" i="9"/>
  <c r="AT131" i="10"/>
  <c r="AR131" i="3"/>
  <c r="D193" i="9"/>
  <c r="B191" i="9"/>
  <c r="D187" i="9"/>
  <c r="D183" i="9"/>
  <c r="D181" i="9"/>
  <c r="B179" i="9"/>
  <c r="D167" i="9"/>
  <c r="D165" i="9"/>
  <c r="D160" i="9"/>
  <c r="D158" i="9"/>
  <c r="AT114" i="9"/>
  <c r="AT112" i="9"/>
  <c r="AT110" i="9"/>
  <c r="B191" i="10"/>
  <c r="AT121" i="10"/>
  <c r="AR111" i="10"/>
  <c r="AR129" i="3"/>
  <c r="AR126" i="3"/>
  <c r="AT125" i="3"/>
  <c r="AR121" i="3"/>
  <c r="AR105" i="3"/>
  <c r="AR132" i="9"/>
  <c r="AR127" i="9"/>
  <c r="AT126" i="9"/>
  <c r="AP110" i="9"/>
  <c r="AL59" i="9"/>
  <c r="AS72" i="13"/>
  <c r="AR105" i="10"/>
  <c r="AT133" i="3"/>
  <c r="AT131" i="3"/>
  <c r="AT111" i="3"/>
  <c r="AR110" i="3"/>
  <c r="AR107" i="3"/>
  <c r="AN105" i="3"/>
  <c r="D194" i="9"/>
  <c r="D192" i="9"/>
  <c r="AC188" i="9"/>
  <c r="AR133" i="9"/>
  <c r="AT132" i="9"/>
  <c r="AR121" i="9"/>
  <c r="AR110" i="9"/>
  <c r="I187" i="10"/>
  <c r="AT111" i="10"/>
  <c r="AH160" i="3"/>
  <c r="AD160" i="3"/>
  <c r="Z160" i="3"/>
  <c r="V160" i="3"/>
  <c r="R160" i="3"/>
  <c r="N160" i="3"/>
  <c r="J160" i="3"/>
  <c r="F160" i="3"/>
  <c r="F68" i="4"/>
  <c r="AG134" i="3"/>
  <c r="AC134" i="3"/>
  <c r="Y134" i="3"/>
  <c r="U134" i="3"/>
  <c r="Q134" i="3"/>
  <c r="M134" i="3"/>
  <c r="G134" i="3"/>
  <c r="E134" i="3"/>
  <c r="E1" i="10"/>
  <c r="E102" i="10" s="1"/>
  <c r="E1" i="9"/>
  <c r="E102" i="9" s="1"/>
  <c r="E1" i="3"/>
  <c r="E102" i="3" s="1"/>
  <c r="AH165" i="3"/>
  <c r="AF165" i="3"/>
  <c r="AD165" i="3"/>
  <c r="AB165" i="3"/>
  <c r="Z165" i="3"/>
  <c r="X165" i="3"/>
  <c r="V165" i="3"/>
  <c r="T165" i="3"/>
  <c r="R165" i="3"/>
  <c r="P165" i="3"/>
  <c r="N165" i="3"/>
  <c r="L165" i="3"/>
  <c r="J165" i="3"/>
  <c r="H165" i="3"/>
  <c r="F165" i="3"/>
  <c r="F73" i="4" s="1"/>
  <c r="AG158" i="3"/>
  <c r="AE158" i="3"/>
  <c r="AC158" i="3"/>
  <c r="AA158" i="3"/>
  <c r="Y158" i="3"/>
  <c r="W158" i="3"/>
  <c r="U158" i="3"/>
  <c r="S158" i="3"/>
  <c r="Q158" i="3"/>
  <c r="O158" i="3"/>
  <c r="M158" i="3"/>
  <c r="K158" i="3"/>
  <c r="K70" i="13" s="1"/>
  <c r="I158" i="3"/>
  <c r="G158" i="3"/>
  <c r="E158" i="3"/>
  <c r="AT135" i="3"/>
  <c r="AT129" i="3"/>
  <c r="AR122" i="3"/>
  <c r="AT121" i="3"/>
  <c r="AV121" i="3" s="1"/>
  <c r="AR114" i="3"/>
  <c r="AT107" i="3"/>
  <c r="AV107" i="3" s="1"/>
  <c r="AR106" i="3"/>
  <c r="AT105" i="3"/>
  <c r="AV105" i="3"/>
  <c r="AP125" i="9"/>
  <c r="AR125" i="9"/>
  <c r="AG188" i="9"/>
  <c r="AE188" i="9"/>
  <c r="AA188" i="9"/>
  <c r="Y188" i="9"/>
  <c r="W188" i="9"/>
  <c r="S188" i="9"/>
  <c r="Q188" i="9"/>
  <c r="O188" i="9"/>
  <c r="M188" i="9"/>
  <c r="K188" i="9"/>
  <c r="P107" i="13"/>
  <c r="I188" i="9"/>
  <c r="G188" i="9"/>
  <c r="E188" i="9"/>
  <c r="AG176" i="9"/>
  <c r="AE176" i="9"/>
  <c r="AC176" i="9"/>
  <c r="AA176" i="9"/>
  <c r="Y176" i="9"/>
  <c r="W176" i="9"/>
  <c r="U176" i="9"/>
  <c r="S176" i="9"/>
  <c r="Q176" i="9"/>
  <c r="O176" i="9"/>
  <c r="M176" i="9"/>
  <c r="K176" i="9"/>
  <c r="P88" i="13"/>
  <c r="I176" i="9"/>
  <c r="G176" i="9"/>
  <c r="E176" i="9"/>
  <c r="AG174" i="9"/>
  <c r="AE174" i="9"/>
  <c r="AC174" i="9"/>
  <c r="AA174" i="9"/>
  <c r="Y174" i="9"/>
  <c r="W174" i="9"/>
  <c r="U174" i="9"/>
  <c r="S174" i="9"/>
  <c r="Q174" i="9"/>
  <c r="O174" i="9"/>
  <c r="M174" i="9"/>
  <c r="K174" i="9"/>
  <c r="P86" i="13"/>
  <c r="I174" i="9"/>
  <c r="G174" i="9"/>
  <c r="E174" i="9"/>
  <c r="AG160" i="9"/>
  <c r="AE160" i="9"/>
  <c r="AC160" i="9"/>
  <c r="AA160" i="9"/>
  <c r="Y160" i="9"/>
  <c r="W160" i="9"/>
  <c r="U160" i="9"/>
  <c r="S160" i="9"/>
  <c r="Q160" i="9"/>
  <c r="O160" i="9"/>
  <c r="M160" i="9"/>
  <c r="K160" i="9"/>
  <c r="P72" i="13"/>
  <c r="I160" i="9"/>
  <c r="G160" i="9"/>
  <c r="E160" i="9"/>
  <c r="AH159" i="9"/>
  <c r="AF159" i="9"/>
  <c r="AD159" i="9"/>
  <c r="AB159" i="9"/>
  <c r="Z159" i="9"/>
  <c r="X159" i="9"/>
  <c r="V159" i="9"/>
  <c r="T159" i="9"/>
  <c r="R159" i="9"/>
  <c r="P159" i="9"/>
  <c r="N159" i="9"/>
  <c r="L159" i="9"/>
  <c r="J159" i="9"/>
  <c r="H159" i="9"/>
  <c r="F159" i="9"/>
  <c r="S67" i="4" s="1"/>
  <c r="AG135" i="9"/>
  <c r="AE135" i="9"/>
  <c r="AC135" i="9"/>
  <c r="AA135" i="9"/>
  <c r="Y135" i="9"/>
  <c r="W135" i="9"/>
  <c r="U135" i="9"/>
  <c r="S135" i="9"/>
  <c r="Q135" i="9"/>
  <c r="O135" i="9"/>
  <c r="M135" i="9"/>
  <c r="K135" i="9"/>
  <c r="P40" i="13" s="1"/>
  <c r="I135" i="9"/>
  <c r="G135" i="9"/>
  <c r="E135" i="9"/>
  <c r="AH132" i="9"/>
  <c r="AF132" i="9"/>
  <c r="AD132" i="9"/>
  <c r="AB132" i="9"/>
  <c r="Z132" i="9"/>
  <c r="X132" i="9"/>
  <c r="V132" i="9"/>
  <c r="T132" i="9"/>
  <c r="R132" i="9"/>
  <c r="P132" i="9"/>
  <c r="N132" i="9"/>
  <c r="L132" i="9"/>
  <c r="J132" i="9"/>
  <c r="H132" i="9"/>
  <c r="F132" i="9"/>
  <c r="S35" i="4" s="1"/>
  <c r="AR129" i="9"/>
  <c r="AG107" i="9"/>
  <c r="AC107" i="9"/>
  <c r="Y107" i="9"/>
  <c r="W107" i="9"/>
  <c r="S107" i="9"/>
  <c r="O107" i="9"/>
  <c r="K107" i="9"/>
  <c r="P12" i="13" s="1"/>
  <c r="G107" i="9"/>
  <c r="AG106" i="9"/>
  <c r="AC106" i="9"/>
  <c r="Y106" i="9"/>
  <c r="U106" i="9"/>
  <c r="Q106" i="9"/>
  <c r="M106" i="9"/>
  <c r="I106" i="9"/>
  <c r="E106" i="9"/>
  <c r="AG187" i="9"/>
  <c r="AE187" i="9"/>
  <c r="AC187" i="9"/>
  <c r="AA187" i="9"/>
  <c r="Y187" i="9"/>
  <c r="W187" i="9"/>
  <c r="U187" i="9"/>
  <c r="S187" i="9"/>
  <c r="Q187" i="9"/>
  <c r="O187" i="9"/>
  <c r="M187" i="9"/>
  <c r="K187" i="9"/>
  <c r="P106" i="13" s="1"/>
  <c r="I187" i="9"/>
  <c r="G187" i="9"/>
  <c r="E187" i="9"/>
  <c r="AG182" i="9"/>
  <c r="AE182" i="9"/>
  <c r="AC182" i="9"/>
  <c r="AA182" i="9"/>
  <c r="Y182" i="9"/>
  <c r="W182" i="9"/>
  <c r="U182" i="9"/>
  <c r="S182" i="9"/>
  <c r="Q182" i="9"/>
  <c r="O182" i="9"/>
  <c r="M182" i="9"/>
  <c r="K182" i="9"/>
  <c r="P101" i="13" s="1"/>
  <c r="I182" i="9"/>
  <c r="G182" i="9"/>
  <c r="E182" i="9"/>
  <c r="AG175" i="9"/>
  <c r="AE175" i="9"/>
  <c r="AC175" i="9"/>
  <c r="AA175" i="9"/>
  <c r="Y175" i="9"/>
  <c r="W175" i="9"/>
  <c r="U175" i="9"/>
  <c r="S175" i="9"/>
  <c r="Q175" i="9"/>
  <c r="O175" i="9"/>
  <c r="M175" i="9"/>
  <c r="K175" i="9"/>
  <c r="P87" i="13" s="1"/>
  <c r="I175" i="9"/>
  <c r="G175" i="9"/>
  <c r="E175" i="9"/>
  <c r="AH165" i="9"/>
  <c r="AF165" i="9"/>
  <c r="AD165" i="9"/>
  <c r="AB165" i="9"/>
  <c r="Z165" i="9"/>
  <c r="X165" i="9"/>
  <c r="V165" i="9"/>
  <c r="T165" i="9"/>
  <c r="R165" i="9"/>
  <c r="P165" i="9"/>
  <c r="N165" i="9"/>
  <c r="L165" i="9"/>
  <c r="J165" i="9"/>
  <c r="H165" i="9"/>
  <c r="F165" i="9"/>
  <c r="S73" i="4" s="1"/>
  <c r="AH160" i="9"/>
  <c r="AF160" i="9"/>
  <c r="AD160" i="9"/>
  <c r="AB160" i="9"/>
  <c r="Z160" i="9"/>
  <c r="X160" i="9"/>
  <c r="V160" i="9"/>
  <c r="T160" i="9"/>
  <c r="R160" i="9"/>
  <c r="P160" i="9"/>
  <c r="N160" i="9"/>
  <c r="L160" i="9"/>
  <c r="J160" i="9"/>
  <c r="H160" i="9"/>
  <c r="F160" i="9"/>
  <c r="S68" i="4"/>
  <c r="AG159" i="9"/>
  <c r="AE159" i="9"/>
  <c r="AC159" i="9"/>
  <c r="AA159" i="9"/>
  <c r="Y159" i="9"/>
  <c r="W159" i="9"/>
  <c r="U159" i="9"/>
  <c r="S159" i="9"/>
  <c r="Q159" i="9"/>
  <c r="O159" i="9"/>
  <c r="M159" i="9"/>
  <c r="K159" i="9"/>
  <c r="P71" i="13" s="1"/>
  <c r="I159" i="9"/>
  <c r="G159" i="9"/>
  <c r="AV112" i="9"/>
  <c r="AV110" i="9"/>
  <c r="AE107" i="9"/>
  <c r="AA107" i="9"/>
  <c r="U107" i="9"/>
  <c r="M107" i="9"/>
  <c r="I107" i="9"/>
  <c r="E107" i="9"/>
  <c r="AE106" i="9"/>
  <c r="AA106" i="9"/>
  <c r="W106" i="9"/>
  <c r="S106" i="9"/>
  <c r="O106" i="9"/>
  <c r="K106" i="9"/>
  <c r="P11" i="13" s="1"/>
  <c r="G106" i="9"/>
  <c r="AP107" i="10"/>
  <c r="AT107" i="10"/>
  <c r="AN107" i="10"/>
  <c r="AR107" i="10"/>
  <c r="AG187" i="10"/>
  <c r="AE187" i="10"/>
  <c r="AA187" i="10"/>
  <c r="Y187" i="10"/>
  <c r="W187" i="10"/>
  <c r="U187" i="10"/>
  <c r="Q187" i="10"/>
  <c r="O187" i="10"/>
  <c r="M187" i="10"/>
  <c r="K187" i="10"/>
  <c r="U106" i="13" s="1"/>
  <c r="G187" i="10"/>
  <c r="E187" i="10"/>
  <c r="AG175" i="10"/>
  <c r="AE175" i="10"/>
  <c r="AA175" i="10"/>
  <c r="Y175" i="10"/>
  <c r="W175" i="10"/>
  <c r="U175" i="10"/>
  <c r="Q175" i="10"/>
  <c r="O175" i="10"/>
  <c r="M175" i="10"/>
  <c r="K175" i="10"/>
  <c r="U87" i="13" s="1"/>
  <c r="G175" i="10"/>
  <c r="E175" i="10"/>
  <c r="AE160" i="10"/>
  <c r="AA160" i="10"/>
  <c r="W160" i="10"/>
  <c r="S160" i="10"/>
  <c r="O160" i="10"/>
  <c r="K160" i="10"/>
  <c r="U72" i="13" s="1"/>
  <c r="G160" i="10"/>
  <c r="AH159" i="10"/>
  <c r="AD159" i="10"/>
  <c r="Z159" i="10"/>
  <c r="V159" i="10"/>
  <c r="R159" i="10"/>
  <c r="N159" i="10"/>
  <c r="J159" i="10"/>
  <c r="F159" i="10"/>
  <c r="AF67" i="4" s="1"/>
  <c r="AH160" i="10"/>
  <c r="AF160" i="10"/>
  <c r="AD160" i="10"/>
  <c r="AB160" i="10"/>
  <c r="Z160" i="10"/>
  <c r="X160" i="10"/>
  <c r="V160" i="10"/>
  <c r="T160" i="10"/>
  <c r="R160" i="10"/>
  <c r="P160" i="10"/>
  <c r="N160" i="10"/>
  <c r="L160" i="10"/>
  <c r="J160" i="10"/>
  <c r="H160" i="10"/>
  <c r="AG159" i="10"/>
  <c r="AE159" i="10"/>
  <c r="AC159" i="10"/>
  <c r="AA159" i="10"/>
  <c r="Y159" i="10"/>
  <c r="W159" i="10"/>
  <c r="U159" i="10"/>
  <c r="S159" i="10"/>
  <c r="Q159" i="10"/>
  <c r="O159" i="10"/>
  <c r="M159" i="10"/>
  <c r="K159" i="10"/>
  <c r="U71" i="13" s="1"/>
  <c r="I159" i="10"/>
  <c r="G159" i="10"/>
  <c r="E159" i="10"/>
  <c r="E134" i="10"/>
  <c r="G134" i="10"/>
  <c r="I134" i="10"/>
  <c r="K134" i="10"/>
  <c r="U39" i="13"/>
  <c r="M134" i="10"/>
  <c r="O134" i="10"/>
  <c r="Q134" i="10"/>
  <c r="S134" i="10"/>
  <c r="U134" i="10"/>
  <c r="W134" i="10"/>
  <c r="Y134" i="10"/>
  <c r="AA134" i="10"/>
  <c r="AC134" i="10"/>
  <c r="AE134" i="10"/>
  <c r="AG134" i="10"/>
  <c r="AP133" i="10"/>
  <c r="AT133" i="10"/>
  <c r="AN133" i="10"/>
  <c r="AR133" i="10"/>
  <c r="AG85" i="9"/>
  <c r="AG186" i="9" s="1"/>
  <c r="AE85" i="9"/>
  <c r="AE186" i="9" s="1"/>
  <c r="AC85" i="9"/>
  <c r="AC186" i="9" s="1"/>
  <c r="AA85" i="9"/>
  <c r="AA186" i="9" s="1"/>
  <c r="Y85" i="9"/>
  <c r="Y186" i="9" s="1"/>
  <c r="W85" i="9"/>
  <c r="W186" i="9" s="1"/>
  <c r="U85" i="9"/>
  <c r="U186" i="9" s="1"/>
  <c r="S85" i="9"/>
  <c r="S186" i="9" s="1"/>
  <c r="Q85" i="9"/>
  <c r="Q186" i="9" s="1"/>
  <c r="O85" i="9"/>
  <c r="O186" i="9" s="1"/>
  <c r="M85" i="9"/>
  <c r="M186" i="9" s="1"/>
  <c r="K85" i="9"/>
  <c r="I85" i="9"/>
  <c r="I186" i="9" s="1"/>
  <c r="G85" i="9"/>
  <c r="G186" i="9" s="1"/>
  <c r="E85" i="9"/>
  <c r="E186" i="9" s="1"/>
  <c r="AF193" i="10"/>
  <c r="AB193" i="10"/>
  <c r="X193" i="10"/>
  <c r="T193" i="10"/>
  <c r="P193" i="10"/>
  <c r="L193" i="10"/>
  <c r="H193" i="10"/>
  <c r="AG188" i="10"/>
  <c r="AE188" i="10"/>
  <c r="AC188" i="10"/>
  <c r="AA188" i="10"/>
  <c r="Y188" i="10"/>
  <c r="W188" i="10"/>
  <c r="U188" i="10"/>
  <c r="S188" i="10"/>
  <c r="Q188" i="10"/>
  <c r="O188" i="10"/>
  <c r="M188" i="10"/>
  <c r="K188" i="10"/>
  <c r="U107" i="13"/>
  <c r="I188" i="10"/>
  <c r="G188" i="10"/>
  <c r="E188" i="10"/>
  <c r="AG176" i="10"/>
  <c r="AE176" i="10"/>
  <c r="AC176" i="10"/>
  <c r="AA176" i="10"/>
  <c r="Y176" i="10"/>
  <c r="W176" i="10"/>
  <c r="U176" i="10"/>
  <c r="S176" i="10"/>
  <c r="Q176" i="10"/>
  <c r="O176" i="10"/>
  <c r="M176" i="10"/>
  <c r="K176" i="10"/>
  <c r="U88" i="13"/>
  <c r="I176" i="10"/>
  <c r="G176" i="10"/>
  <c r="E176" i="10"/>
  <c r="AG174" i="10"/>
  <c r="AE174" i="10"/>
  <c r="AC174" i="10"/>
  <c r="AA174" i="10"/>
  <c r="Y174" i="10"/>
  <c r="W174" i="10"/>
  <c r="U174" i="10"/>
  <c r="S174" i="10"/>
  <c r="Q174" i="10"/>
  <c r="O174" i="10"/>
  <c r="M174" i="10"/>
  <c r="K174" i="10"/>
  <c r="U86" i="13"/>
  <c r="I174" i="10"/>
  <c r="G174" i="10"/>
  <c r="E174" i="10"/>
  <c r="AG160" i="10"/>
  <c r="AC160" i="10"/>
  <c r="Y160" i="10"/>
  <c r="U160" i="10"/>
  <c r="Q160" i="10"/>
  <c r="M160" i="10"/>
  <c r="I160" i="10"/>
  <c r="E160" i="10"/>
  <c r="AF159" i="10"/>
  <c r="AB159" i="10"/>
  <c r="X159" i="10"/>
  <c r="T159" i="10"/>
  <c r="P159" i="10"/>
  <c r="L159" i="10"/>
  <c r="H159" i="10"/>
  <c r="AD37" i="4"/>
  <c r="D134" i="10"/>
  <c r="AL59" i="10"/>
  <c r="AV72" i="13" s="1"/>
  <c r="AP129" i="10"/>
  <c r="AT129" i="10"/>
  <c r="AN129" i="10"/>
  <c r="AP106" i="10"/>
  <c r="AR106" i="10"/>
  <c r="AN106" i="10"/>
  <c r="F160" i="10"/>
  <c r="AF68" i="4"/>
  <c r="D160" i="10"/>
  <c r="D158" i="10"/>
  <c r="AD31" i="4"/>
  <c r="D128" i="10"/>
  <c r="AD29" i="4"/>
  <c r="D126" i="10"/>
  <c r="AD27" i="4"/>
  <c r="D124" i="10"/>
  <c r="AB23" i="4"/>
  <c r="B120" i="10"/>
  <c r="AL120" i="10" s="1"/>
  <c r="AP122" i="10"/>
  <c r="AR122" i="10"/>
  <c r="AP105" i="10"/>
  <c r="AT105" i="10"/>
  <c r="D130" i="10"/>
  <c r="AV131" i="10"/>
  <c r="B116" i="10"/>
  <c r="AL116" i="10" s="1"/>
  <c r="D112" i="10"/>
  <c r="AT112" i="10"/>
  <c r="D110" i="10"/>
  <c r="AG85" i="10"/>
  <c r="AG186" i="10" s="1"/>
  <c r="AE85" i="10"/>
  <c r="AE186" i="10" s="1"/>
  <c r="AC85" i="10"/>
  <c r="AC186" i="10" s="1"/>
  <c r="AA85" i="10"/>
  <c r="AA186" i="10" s="1"/>
  <c r="Y85" i="10"/>
  <c r="Y186" i="10" s="1"/>
  <c r="W85" i="10"/>
  <c r="W186" i="10" s="1"/>
  <c r="U85" i="10"/>
  <c r="U186" i="10" s="1"/>
  <c r="S85" i="10"/>
  <c r="S186" i="10"/>
  <c r="Q85" i="10"/>
  <c r="Q186" i="10"/>
  <c r="O85" i="10"/>
  <c r="O186" i="10"/>
  <c r="M85" i="10"/>
  <c r="M186" i="10"/>
  <c r="K85" i="10"/>
  <c r="I85" i="10"/>
  <c r="I186" i="10" s="1"/>
  <c r="G85" i="10"/>
  <c r="G186" i="10" s="1"/>
  <c r="E85" i="10"/>
  <c r="E186" i="10" s="1"/>
  <c r="AH78" i="10"/>
  <c r="AH179" i="10" s="1"/>
  <c r="AF78" i="10"/>
  <c r="AF179" i="10" s="1"/>
  <c r="AD78" i="10"/>
  <c r="AD179" i="10" s="1"/>
  <c r="AB78" i="10"/>
  <c r="AB179" i="10" s="1"/>
  <c r="Z78" i="10"/>
  <c r="Z179" i="10" s="1"/>
  <c r="X78" i="10"/>
  <c r="X179" i="10" s="1"/>
  <c r="V78" i="10"/>
  <c r="V179" i="10" s="1"/>
  <c r="T78" i="10"/>
  <c r="T179" i="10" s="1"/>
  <c r="R78" i="10"/>
  <c r="R179" i="10" s="1"/>
  <c r="P78" i="10"/>
  <c r="P179" i="10" s="1"/>
  <c r="N78" i="10"/>
  <c r="N179" i="10" s="1"/>
  <c r="L78" i="10"/>
  <c r="L179" i="10" s="1"/>
  <c r="J78" i="10"/>
  <c r="J179" i="10" s="1"/>
  <c r="H78" i="10"/>
  <c r="H179" i="10" s="1"/>
  <c r="F78" i="10"/>
  <c r="F179" i="10" s="1"/>
  <c r="AF92" i="4" s="1"/>
  <c r="AL58" i="10"/>
  <c r="AV71" i="13"/>
  <c r="D113" i="13"/>
  <c r="D107" i="4"/>
  <c r="D112" i="13"/>
  <c r="D106" i="4"/>
  <c r="D111" i="13"/>
  <c r="D105" i="4"/>
  <c r="B110" i="13"/>
  <c r="B104" i="4"/>
  <c r="D107" i="13"/>
  <c r="D101" i="4"/>
  <c r="D106" i="13"/>
  <c r="D100" i="4"/>
  <c r="B105" i="13"/>
  <c r="B99" i="4"/>
  <c r="D102" i="13"/>
  <c r="D96" i="4"/>
  <c r="D101" i="13"/>
  <c r="D95" i="4"/>
  <c r="D100" i="13"/>
  <c r="D94" i="4"/>
  <c r="D99" i="13"/>
  <c r="D93" i="4"/>
  <c r="B98" i="13"/>
  <c r="B92" i="4"/>
  <c r="D88" i="13"/>
  <c r="D84" i="4"/>
  <c r="D87" i="13"/>
  <c r="D83" i="4"/>
  <c r="D86" i="13"/>
  <c r="D82" i="4"/>
  <c r="D85" i="13"/>
  <c r="D81" i="4"/>
  <c r="D84" i="13"/>
  <c r="D80" i="4"/>
  <c r="B83" i="13"/>
  <c r="B79" i="4"/>
  <c r="D80" i="13"/>
  <c r="D76" i="4"/>
  <c r="D79" i="13"/>
  <c r="D75" i="4"/>
  <c r="D78" i="13"/>
  <c r="D74" i="4"/>
  <c r="D77" i="13"/>
  <c r="D73" i="4"/>
  <c r="B76" i="13"/>
  <c r="B72" i="4"/>
  <c r="AT132" i="3"/>
  <c r="AT126" i="3"/>
  <c r="AT124" i="3"/>
  <c r="AT122" i="3"/>
  <c r="AT114" i="3"/>
  <c r="AT112" i="3"/>
  <c r="AV112" i="3" s="1"/>
  <c r="AT110" i="3"/>
  <c r="AT106" i="3"/>
  <c r="B73" i="13"/>
  <c r="B69" i="4"/>
  <c r="D72" i="13"/>
  <c r="D68" i="4"/>
  <c r="D71" i="13"/>
  <c r="D67" i="4"/>
  <c r="D70" i="13"/>
  <c r="D66" i="4"/>
  <c r="B68" i="13"/>
  <c r="B64" i="4"/>
  <c r="D67" i="13"/>
  <c r="D63" i="4"/>
  <c r="D66" i="13"/>
  <c r="D62" i="4"/>
  <c r="D65" i="13"/>
  <c r="D61" i="4"/>
  <c r="B64" i="13"/>
  <c r="B60" i="4"/>
  <c r="D63" i="13"/>
  <c r="D59" i="4"/>
  <c r="D62" i="13"/>
  <c r="D58" i="4"/>
  <c r="D61" i="13"/>
  <c r="D57" i="4"/>
  <c r="B60" i="13"/>
  <c r="B56" i="4"/>
  <c r="D59" i="13"/>
  <c r="D55" i="4"/>
  <c r="D58" i="13"/>
  <c r="D54" i="4"/>
  <c r="B57" i="13"/>
  <c r="B53" i="4"/>
  <c r="D56" i="13"/>
  <c r="D52" i="4"/>
  <c r="D55" i="13"/>
  <c r="D51" i="4"/>
  <c r="B54" i="13"/>
  <c r="B50" i="4"/>
  <c r="B53" i="13"/>
  <c r="Q53" i="13" s="1"/>
  <c r="B49" i="4"/>
  <c r="B43" i="13"/>
  <c r="V43" i="13" s="1"/>
  <c r="B41" i="4"/>
  <c r="D40" i="13"/>
  <c r="D38" i="4"/>
  <c r="D39" i="13"/>
  <c r="D37" i="4"/>
  <c r="D38" i="13"/>
  <c r="D36" i="4"/>
  <c r="D37" i="13"/>
  <c r="D35" i="4"/>
  <c r="C36" i="13"/>
  <c r="C34" i="4"/>
  <c r="D35" i="13"/>
  <c r="D33" i="4"/>
  <c r="D34" i="13"/>
  <c r="D32" i="4"/>
  <c r="D33" i="13"/>
  <c r="D31" i="4"/>
  <c r="C32" i="13"/>
  <c r="C30" i="4"/>
  <c r="D31" i="13"/>
  <c r="D29" i="4"/>
  <c r="D30" i="13"/>
  <c r="D28" i="4"/>
  <c r="D29" i="13"/>
  <c r="D27" i="4"/>
  <c r="D28" i="13"/>
  <c r="D26" i="4"/>
  <c r="D27" i="13"/>
  <c r="D25" i="4"/>
  <c r="C26" i="13"/>
  <c r="C24" i="4"/>
  <c r="B25" i="13"/>
  <c r="B23" i="4"/>
  <c r="B21" i="13"/>
  <c r="B19" i="4"/>
  <c r="D20" i="13"/>
  <c r="D18" i="4"/>
  <c r="D19" i="13"/>
  <c r="D17" i="4"/>
  <c r="B18" i="13"/>
  <c r="B16" i="4"/>
  <c r="D17" i="13"/>
  <c r="D15" i="4"/>
  <c r="D16" i="13"/>
  <c r="D14" i="4"/>
  <c r="D15" i="13"/>
  <c r="D13" i="4"/>
  <c r="D14" i="13"/>
  <c r="D12" i="4"/>
  <c r="B13" i="13"/>
  <c r="B11" i="4"/>
  <c r="D12" i="13"/>
  <c r="D10" i="4"/>
  <c r="D11" i="13"/>
  <c r="D9" i="4"/>
  <c r="D10" i="13"/>
  <c r="D8" i="4"/>
  <c r="B9" i="13"/>
  <c r="B7" i="4"/>
  <c r="B8" i="13"/>
  <c r="B6" i="4"/>
  <c r="AP114" i="10"/>
  <c r="AT114" i="10"/>
  <c r="F78" i="9"/>
  <c r="F179" i="9" s="1"/>
  <c r="S92" i="4" s="1"/>
  <c r="AT133" i="9"/>
  <c r="AT129" i="9"/>
  <c r="AT127" i="9"/>
  <c r="AT125" i="9"/>
  <c r="AV125" i="9"/>
  <c r="AT121" i="9"/>
  <c r="AT126" i="10"/>
  <c r="AT124" i="10"/>
  <c r="AT122" i="10"/>
  <c r="AV122" i="10" s="1"/>
  <c r="AT110" i="10"/>
  <c r="AT106" i="10"/>
  <c r="AP121" i="9"/>
  <c r="AN121" i="9"/>
  <c r="AP129" i="9"/>
  <c r="AN129" i="9"/>
  <c r="AV129" i="9"/>
  <c r="AP133" i="9"/>
  <c r="AN133" i="9"/>
  <c r="AV133" i="9" s="1"/>
  <c r="AP112" i="10"/>
  <c r="AP127" i="9"/>
  <c r="AN127" i="9"/>
  <c r="AV106" i="10"/>
  <c r="AV105" i="10"/>
  <c r="AU105" i="13"/>
  <c r="K186" i="10"/>
  <c r="T105" i="13" s="1"/>
  <c r="AR112" i="10"/>
  <c r="AN112" i="10"/>
  <c r="AP110" i="10"/>
  <c r="AN110" i="10"/>
  <c r="AV110" i="10"/>
  <c r="AR110" i="10"/>
  <c r="AP124" i="10"/>
  <c r="AN124" i="10"/>
  <c r="AR124" i="10"/>
  <c r="AP126" i="10"/>
  <c r="AN126" i="10"/>
  <c r="AR126" i="10"/>
  <c r="AV126" i="10"/>
  <c r="AR105" i="13"/>
  <c r="K186" i="9"/>
  <c r="O105" i="13" s="1"/>
  <c r="AV129" i="10"/>
  <c r="AV133" i="10"/>
  <c r="AV107" i="10"/>
  <c r="L76" i="13"/>
  <c r="Q76" i="13"/>
  <c r="L83" i="13"/>
  <c r="Q83" i="13"/>
  <c r="L98" i="13"/>
  <c r="Q98" i="13"/>
  <c r="L105" i="13"/>
  <c r="Q105" i="13"/>
  <c r="L110" i="13"/>
  <c r="Q110" i="13"/>
  <c r="AV124" i="10"/>
  <c r="AP126" i="9"/>
  <c r="AN126" i="9"/>
  <c r="AV126" i="9" s="1"/>
  <c r="AP114" i="9"/>
  <c r="AN114" i="9"/>
  <c r="AV114" i="9" s="1"/>
  <c r="O50" i="4"/>
  <c r="B142" i="9"/>
  <c r="AL142" i="9" s="1"/>
  <c r="Q10" i="4"/>
  <c r="D107" i="9"/>
  <c r="O7" i="4"/>
  <c r="B104" i="9"/>
  <c r="AL104" i="9" s="1"/>
  <c r="AP127" i="10"/>
  <c r="AN127" i="10"/>
  <c r="AR114" i="10"/>
  <c r="AN114" i="10"/>
  <c r="AV114" i="10" s="1"/>
  <c r="AD38" i="4"/>
  <c r="D135" i="10"/>
  <c r="AP135" i="10" s="1"/>
  <c r="AD28" i="4"/>
  <c r="D125" i="10"/>
  <c r="AR125" i="10" s="1"/>
  <c r="N194" i="9"/>
  <c r="AL81" i="10"/>
  <c r="AV101" i="13" s="1"/>
  <c r="AL79" i="10"/>
  <c r="AV99" i="13" s="1"/>
  <c r="AP126" i="3"/>
  <c r="AN126" i="3"/>
  <c r="AP114" i="3"/>
  <c r="AN114" i="3"/>
  <c r="AV114" i="3"/>
  <c r="AP110" i="3"/>
  <c r="AN110" i="3"/>
  <c r="AV110" i="3" s="1"/>
  <c r="AP125" i="3"/>
  <c r="AN125" i="3"/>
  <c r="AV125" i="3" s="1"/>
  <c r="Q63" i="4"/>
  <c r="D155" i="9"/>
  <c r="Q61" i="4"/>
  <c r="D153" i="9"/>
  <c r="Q59" i="4"/>
  <c r="D151" i="9"/>
  <c r="Q57" i="4"/>
  <c r="D149" i="9"/>
  <c r="Q55" i="4"/>
  <c r="D147" i="9"/>
  <c r="O53" i="4"/>
  <c r="B145" i="9"/>
  <c r="O49" i="4"/>
  <c r="B141" i="9"/>
  <c r="AL141" i="9" s="1"/>
  <c r="Q9" i="4"/>
  <c r="D106" i="9"/>
  <c r="AC175" i="10"/>
  <c r="S187" i="10"/>
  <c r="AP111" i="10"/>
  <c r="AN111" i="10"/>
  <c r="AB16" i="4"/>
  <c r="B113" i="10"/>
  <c r="AL113" i="10" s="1"/>
  <c r="AH194" i="9"/>
  <c r="D188" i="10"/>
  <c r="I175" i="10"/>
  <c r="AL82" i="10"/>
  <c r="AV102" i="13" s="1"/>
  <c r="AL80" i="10"/>
  <c r="AV100" i="13" s="1"/>
  <c r="AP106" i="9"/>
  <c r="AN106" i="9"/>
  <c r="AR106" i="9"/>
  <c r="AT106" i="9"/>
  <c r="AP125" i="10"/>
  <c r="AN135" i="10"/>
  <c r="AT135" i="10"/>
  <c r="AR107" i="9"/>
  <c r="AT107" i="9"/>
  <c r="AN107" i="9"/>
  <c r="AP107" i="9"/>
  <c r="AV111" i="10"/>
  <c r="AV107" i="9"/>
  <c r="E105" i="3"/>
  <c r="S183" i="3"/>
  <c r="AH182" i="3"/>
  <c r="S181" i="3"/>
  <c r="N180" i="3"/>
  <c r="S183" i="10"/>
  <c r="X182" i="10"/>
  <c r="S181" i="10"/>
  <c r="X180" i="10"/>
  <c r="AC183" i="3"/>
  <c r="I183" i="3"/>
  <c r="N182" i="3"/>
  <c r="AC181" i="3"/>
  <c r="I181" i="3"/>
  <c r="AH180" i="3"/>
  <c r="AR135" i="10"/>
  <c r="AA181" i="3"/>
  <c r="Q181" i="3"/>
  <c r="E181" i="3"/>
  <c r="W134" i="3"/>
  <c r="S134" i="3"/>
  <c r="O134" i="3"/>
  <c r="I134" i="3"/>
  <c r="AG181" i="3"/>
  <c r="W181" i="3"/>
  <c r="M181" i="3"/>
  <c r="AE134" i="3"/>
  <c r="AA134" i="3"/>
  <c r="K134" i="3"/>
  <c r="K39" i="13" s="1"/>
  <c r="AG183" i="3"/>
  <c r="AG78" i="3"/>
  <c r="AG179" i="3" s="1"/>
  <c r="AA183" i="3"/>
  <c r="AA78" i="3"/>
  <c r="AA179" i="3" s="1"/>
  <c r="W183" i="3"/>
  <c r="W78" i="3"/>
  <c r="W179" i="3" s="1"/>
  <c r="Q183" i="3"/>
  <c r="Q78" i="3"/>
  <c r="Q179" i="3"/>
  <c r="M183" i="3"/>
  <c r="M78" i="3"/>
  <c r="M179" i="3" s="1"/>
  <c r="AL82" i="3"/>
  <c r="AP102" i="13"/>
  <c r="E183" i="3"/>
  <c r="AL79" i="3"/>
  <c r="AP99" i="13" s="1"/>
  <c r="F180" i="3"/>
  <c r="F93" i="4" s="1"/>
  <c r="AP133" i="3"/>
  <c r="AN133" i="3"/>
  <c r="AR133" i="3"/>
  <c r="AP132" i="3"/>
  <c r="AN132" i="3"/>
  <c r="AV132" i="3" s="1"/>
  <c r="AR132" i="3"/>
  <c r="AD182" i="3"/>
  <c r="Z182" i="3"/>
  <c r="T182" i="3"/>
  <c r="P182" i="3"/>
  <c r="J182" i="3"/>
  <c r="F182" i="3"/>
  <c r="F95" i="4" s="1"/>
  <c r="AD180" i="3"/>
  <c r="Z180" i="3"/>
  <c r="T180" i="3"/>
  <c r="P180" i="3"/>
  <c r="J180" i="3"/>
  <c r="AF160" i="3"/>
  <c r="AB160" i="3"/>
  <c r="X160" i="3"/>
  <c r="T160" i="3"/>
  <c r="P160" i="3"/>
  <c r="L160" i="3"/>
  <c r="H160" i="3"/>
  <c r="AP124" i="3"/>
  <c r="AN124" i="3"/>
  <c r="AR124" i="3"/>
  <c r="AP129" i="3"/>
  <c r="AN129" i="3"/>
  <c r="AV129" i="3" s="1"/>
  <c r="AR135" i="3"/>
  <c r="AP135" i="3"/>
  <c r="Q38" i="4"/>
  <c r="D135" i="9"/>
  <c r="AP135" i="9" s="1"/>
  <c r="P34" i="4"/>
  <c r="C131" i="9"/>
  <c r="AN131" i="9" s="1"/>
  <c r="Q8" i="4"/>
  <c r="D105" i="9"/>
  <c r="AN105" i="9" s="1"/>
  <c r="AH180" i="10"/>
  <c r="AC181" i="10"/>
  <c r="AH182" i="10"/>
  <c r="AC183" i="10"/>
  <c r="AC187" i="10"/>
  <c r="B161" i="9"/>
  <c r="AT127" i="3"/>
  <c r="D159" i="9"/>
  <c r="D154" i="9"/>
  <c r="D146" i="9"/>
  <c r="AN127" i="3"/>
  <c r="AV127" i="3" s="1"/>
  <c r="AR127" i="3"/>
  <c r="AP122" i="3"/>
  <c r="AN122" i="3"/>
  <c r="AR111" i="3"/>
  <c r="AN111" i="3"/>
  <c r="AV111" i="3"/>
  <c r="AP132" i="9"/>
  <c r="AN132" i="9"/>
  <c r="AV132" i="9" s="1"/>
  <c r="Q37" i="4"/>
  <c r="D134" i="9"/>
  <c r="AR127" i="10"/>
  <c r="AT127" i="10"/>
  <c r="AB45" i="4"/>
  <c r="O45" i="4"/>
  <c r="AB88" i="4"/>
  <c r="B45" i="4"/>
  <c r="O88" i="4"/>
  <c r="B88" i="4"/>
  <c r="C191" i="17"/>
  <c r="C184" i="17"/>
  <c r="AR105" i="9"/>
  <c r="AP105" i="9"/>
  <c r="AR131" i="9"/>
  <c r="AT131" i="9"/>
  <c r="AR135" i="9"/>
  <c r="AN135" i="9"/>
  <c r="AV135" i="3"/>
  <c r="AV133" i="3"/>
  <c r="AV135" i="10" l="1"/>
  <c r="AV106" i="9"/>
  <c r="AV126" i="3"/>
  <c r="AV112" i="10"/>
  <c r="AV127" i="9"/>
  <c r="AV121" i="9"/>
  <c r="AV127" i="10"/>
  <c r="AV122" i="3"/>
  <c r="AV124" i="3"/>
  <c r="C2516" i="2"/>
  <c r="AE2487" i="2"/>
  <c r="AA2487" i="2"/>
  <c r="W2487" i="2"/>
  <c r="S2487" i="2"/>
  <c r="O2487" i="2"/>
  <c r="K2487" i="2"/>
  <c r="G2487" i="2"/>
  <c r="C2492" i="2"/>
  <c r="C2509" i="2"/>
  <c r="AH2504" i="2"/>
  <c r="Z2504" i="2"/>
  <c r="R2504" i="2"/>
  <c r="J2504" i="2"/>
  <c r="AG2487" i="2"/>
  <c r="AC2487" i="2"/>
  <c r="Y2487" i="2"/>
  <c r="U2487" i="2"/>
  <c r="Q2487" i="2"/>
  <c r="M2487" i="2"/>
  <c r="I2487" i="2"/>
  <c r="E2487" i="2"/>
  <c r="C2463" i="2"/>
  <c r="AH2459" i="2"/>
  <c r="AF2459" i="2"/>
  <c r="AD2459" i="2"/>
  <c r="AB2459" i="2"/>
  <c r="Z2459" i="2"/>
  <c r="X2459" i="2"/>
  <c r="V2459" i="2"/>
  <c r="T2459" i="2"/>
  <c r="R2459" i="2"/>
  <c r="P2459" i="2"/>
  <c r="N2459" i="2"/>
  <c r="L2459" i="2"/>
  <c r="J2459" i="2"/>
  <c r="H2459" i="2"/>
  <c r="F2459" i="2"/>
  <c r="AH2405" i="2"/>
  <c r="AF2405" i="2"/>
  <c r="AD2405" i="2"/>
  <c r="AB2405" i="2"/>
  <c r="Z2405" i="2"/>
  <c r="X2405" i="2"/>
  <c r="V2405" i="2"/>
  <c r="T2405" i="2"/>
  <c r="R2405" i="2"/>
  <c r="P2405" i="2"/>
  <c r="N2405" i="2"/>
  <c r="L2405" i="2"/>
  <c r="J2405" i="2"/>
  <c r="C2295" i="2"/>
  <c r="AF2507" i="2"/>
  <c r="AF2504" i="2" s="1"/>
  <c r="AB2507" i="2"/>
  <c r="AB2504" i="2" s="1"/>
  <c r="X2507" i="2"/>
  <c r="X2504" i="2" s="1"/>
  <c r="T2507" i="2"/>
  <c r="T2504" i="2" s="1"/>
  <c r="P2507" i="2"/>
  <c r="P2504" i="2" s="1"/>
  <c r="L2507" i="2"/>
  <c r="L2504" i="2" s="1"/>
  <c r="H2507" i="2"/>
  <c r="H2504" i="2" s="1"/>
  <c r="BQ2256" i="2"/>
  <c r="AH93" i="10" s="1"/>
  <c r="AH194" i="10" s="1"/>
  <c r="BM2256" i="2"/>
  <c r="AD93" i="10" s="1"/>
  <c r="AD194" i="10" s="1"/>
  <c r="BI2256" i="2"/>
  <c r="Z93" i="10" s="1"/>
  <c r="Z194" i="10" s="1"/>
  <c r="BE2256" i="2"/>
  <c r="V93" i="10" s="1"/>
  <c r="V194" i="10" s="1"/>
  <c r="BA2256" i="2"/>
  <c r="R93" i="10" s="1"/>
  <c r="R194" i="10" s="1"/>
  <c r="AW2256" i="2"/>
  <c r="N93" i="10" s="1"/>
  <c r="N194" i="10" s="1"/>
  <c r="AS2256" i="2"/>
  <c r="J93" i="10" s="1"/>
  <c r="J194" i="10" s="1"/>
  <c r="AO2256" i="2"/>
  <c r="F93" i="10" s="1"/>
  <c r="F194" i="10" s="1"/>
  <c r="AF107" i="4" s="1"/>
  <c r="BO2255" i="2"/>
  <c r="AF93" i="9" s="1"/>
  <c r="AF194" i="9" s="1"/>
  <c r="BK2255" i="2"/>
  <c r="AB93" i="9" s="1"/>
  <c r="AB194" i="9" s="1"/>
  <c r="BG2255" i="2"/>
  <c r="X93" i="9" s="1"/>
  <c r="X194" i="9" s="1"/>
  <c r="BC2255" i="2"/>
  <c r="T93" i="9" s="1"/>
  <c r="T194" i="9" s="1"/>
  <c r="AY2255" i="2"/>
  <c r="P93" i="9" s="1"/>
  <c r="P194" i="9" s="1"/>
  <c r="AU2255" i="2"/>
  <c r="L93" i="9" s="1"/>
  <c r="L194" i="9" s="1"/>
  <c r="AQ2255" i="2"/>
  <c r="H93" i="9" s="1"/>
  <c r="H194" i="9" s="1"/>
  <c r="BP2254" i="2"/>
  <c r="AG93" i="3" s="1"/>
  <c r="AG194" i="3" s="1"/>
  <c r="BN2254" i="2"/>
  <c r="AE93" i="3" s="1"/>
  <c r="AE194" i="3" s="1"/>
  <c r="BL2254" i="2"/>
  <c r="AC93" i="3" s="1"/>
  <c r="AC194" i="3" s="1"/>
  <c r="BJ2254" i="2"/>
  <c r="AA93" i="3" s="1"/>
  <c r="AA194" i="3" s="1"/>
  <c r="BH2254" i="2"/>
  <c r="Y93" i="3" s="1"/>
  <c r="Y194" i="3" s="1"/>
  <c r="BF2254" i="2"/>
  <c r="W93" i="3" s="1"/>
  <c r="W194" i="3" s="1"/>
  <c r="BD2254" i="2"/>
  <c r="U93" i="3" s="1"/>
  <c r="U194" i="3" s="1"/>
  <c r="BB2254" i="2"/>
  <c r="S93" i="3" s="1"/>
  <c r="S194" i="3" s="1"/>
  <c r="AZ2254" i="2"/>
  <c r="Q93" i="3" s="1"/>
  <c r="Q194" i="3" s="1"/>
  <c r="AX2254" i="2"/>
  <c r="O93" i="3" s="1"/>
  <c r="O194" i="3" s="1"/>
  <c r="AV2254" i="2"/>
  <c r="M93" i="3" s="1"/>
  <c r="M194" i="3" s="1"/>
  <c r="AT2254" i="2"/>
  <c r="K93" i="3" s="1"/>
  <c r="K194" i="3" s="1"/>
  <c r="K113" i="13" s="1"/>
  <c r="AR2254" i="2"/>
  <c r="I93" i="3" s="1"/>
  <c r="I194" i="3" s="1"/>
  <c r="AP2254" i="2"/>
  <c r="G93" i="3" s="1"/>
  <c r="G194" i="3" s="1"/>
  <c r="AN2254" i="2"/>
  <c r="E93" i="3" s="1"/>
  <c r="AH2491" i="2"/>
  <c r="AF2491" i="2"/>
  <c r="AD2491" i="2"/>
  <c r="AB2491" i="2"/>
  <c r="Z2491" i="2"/>
  <c r="X2491" i="2"/>
  <c r="V2491" i="2"/>
  <c r="T2491" i="2"/>
  <c r="R2491" i="2"/>
  <c r="P2491" i="2"/>
  <c r="N2491" i="2"/>
  <c r="L2491" i="2"/>
  <c r="J2491" i="2"/>
  <c r="H2491" i="2"/>
  <c r="F2491" i="2"/>
  <c r="C2491" i="2" s="1"/>
  <c r="BQ2208" i="2"/>
  <c r="AH92" i="10" s="1"/>
  <c r="AH193" i="10" s="1"/>
  <c r="BM2208" i="2"/>
  <c r="AD92" i="10" s="1"/>
  <c r="AD193" i="10" s="1"/>
  <c r="BI2208" i="2"/>
  <c r="Z92" i="10" s="1"/>
  <c r="Z193" i="10" s="1"/>
  <c r="BE2208" i="2"/>
  <c r="V92" i="10" s="1"/>
  <c r="V193" i="10" s="1"/>
  <c r="BA2208" i="2"/>
  <c r="R92" i="10" s="1"/>
  <c r="R193" i="10" s="1"/>
  <c r="AW2208" i="2"/>
  <c r="N92" i="10" s="1"/>
  <c r="N193" i="10" s="1"/>
  <c r="AS2208" i="2"/>
  <c r="J92" i="10" s="1"/>
  <c r="J193" i="10" s="1"/>
  <c r="AO2208" i="2"/>
  <c r="F92" i="10" s="1"/>
  <c r="F193" i="10" s="1"/>
  <c r="AF106" i="4" s="1"/>
  <c r="AH2490" i="2"/>
  <c r="AH2487" i="2" s="1"/>
  <c r="BO2207" i="2"/>
  <c r="AF92" i="9" s="1"/>
  <c r="AF193" i="9" s="1"/>
  <c r="AF2490" i="2"/>
  <c r="AF2487" i="2" s="1"/>
  <c r="AD2490" i="2"/>
  <c r="AD2487" i="2" s="1"/>
  <c r="BK2207" i="2"/>
  <c r="AB92" i="9" s="1"/>
  <c r="AB193" i="9" s="1"/>
  <c r="AB2490" i="2"/>
  <c r="AB2487" i="2" s="1"/>
  <c r="Z2490" i="2"/>
  <c r="Z2487" i="2" s="1"/>
  <c r="BG2207" i="2"/>
  <c r="X92" i="9" s="1"/>
  <c r="X193" i="9" s="1"/>
  <c r="X2490" i="2"/>
  <c r="X2487" i="2" s="1"/>
  <c r="V2490" i="2"/>
  <c r="V2487" i="2" s="1"/>
  <c r="BC2207" i="2"/>
  <c r="T92" i="9" s="1"/>
  <c r="T193" i="9" s="1"/>
  <c r="T2490" i="2"/>
  <c r="T2487" i="2" s="1"/>
  <c r="R2490" i="2"/>
  <c r="R2487" i="2" s="1"/>
  <c r="AY2207" i="2"/>
  <c r="P92" i="9" s="1"/>
  <c r="P193" i="9" s="1"/>
  <c r="P2490" i="2"/>
  <c r="P2487" i="2" s="1"/>
  <c r="N2490" i="2"/>
  <c r="N2487" i="2" s="1"/>
  <c r="AU2207" i="2"/>
  <c r="L92" i="9" s="1"/>
  <c r="L193" i="9" s="1"/>
  <c r="L2490" i="2"/>
  <c r="L2487" i="2" s="1"/>
  <c r="J2490" i="2"/>
  <c r="J2487" i="2" s="1"/>
  <c r="AQ2207" i="2"/>
  <c r="H92" i="9" s="1"/>
  <c r="H193" i="9" s="1"/>
  <c r="H2490" i="2"/>
  <c r="H2487" i="2" s="1"/>
  <c r="F2490" i="2"/>
  <c r="F2487" i="2" s="1"/>
  <c r="BP2206" i="2"/>
  <c r="AG92" i="3" s="1"/>
  <c r="AG193" i="3" s="1"/>
  <c r="BN2206" i="2"/>
  <c r="AE92" i="3" s="1"/>
  <c r="AE193" i="3" s="1"/>
  <c r="BL2206" i="2"/>
  <c r="AC92" i="3" s="1"/>
  <c r="AC193" i="3" s="1"/>
  <c r="BJ2206" i="2"/>
  <c r="AA92" i="3" s="1"/>
  <c r="AA193" i="3" s="1"/>
  <c r="BH2206" i="2"/>
  <c r="Y92" i="3" s="1"/>
  <c r="Y193" i="3" s="1"/>
  <c r="BF2206" i="2"/>
  <c r="W92" i="3" s="1"/>
  <c r="W193" i="3" s="1"/>
  <c r="BD2206" i="2"/>
  <c r="U92" i="3" s="1"/>
  <c r="U193" i="3" s="1"/>
  <c r="BB2206" i="2"/>
  <c r="S92" i="3" s="1"/>
  <c r="S193" i="3" s="1"/>
  <c r="AZ2206" i="2"/>
  <c r="Q92" i="3" s="1"/>
  <c r="Q193" i="3" s="1"/>
  <c r="AX2206" i="2"/>
  <c r="O92" i="3" s="1"/>
  <c r="O193" i="3" s="1"/>
  <c r="AV2206" i="2"/>
  <c r="M92" i="3" s="1"/>
  <c r="M193" i="3" s="1"/>
  <c r="AT2206" i="2"/>
  <c r="K92" i="3" s="1"/>
  <c r="K193" i="3" s="1"/>
  <c r="K112" i="13" s="1"/>
  <c r="AR2206" i="2"/>
  <c r="I92" i="3" s="1"/>
  <c r="I193" i="3" s="1"/>
  <c r="AP2206" i="2"/>
  <c r="G92" i="3" s="1"/>
  <c r="G193" i="3" s="1"/>
  <c r="AN2206" i="2"/>
  <c r="E92" i="3" s="1"/>
  <c r="E193" i="3" s="1"/>
  <c r="BQ2207" i="2"/>
  <c r="AH92" i="9" s="1"/>
  <c r="AH193" i="9" s="1"/>
  <c r="BI2207" i="2"/>
  <c r="Z92" i="9" s="1"/>
  <c r="Z193" i="9" s="1"/>
  <c r="BA2207" i="2"/>
  <c r="R92" i="9" s="1"/>
  <c r="R193" i="9" s="1"/>
  <c r="AS2207" i="2"/>
  <c r="J92" i="9" s="1"/>
  <c r="J193" i="9" s="1"/>
  <c r="BQ2187" i="2"/>
  <c r="AH91" i="10" s="1"/>
  <c r="BO2187" i="2"/>
  <c r="AF91" i="10" s="1"/>
  <c r="BM2187" i="2"/>
  <c r="AD91" i="10" s="1"/>
  <c r="BK2187" i="2"/>
  <c r="AB91" i="10" s="1"/>
  <c r="BI2187" i="2"/>
  <c r="Z91" i="10" s="1"/>
  <c r="BG2187" i="2"/>
  <c r="X91" i="10" s="1"/>
  <c r="BE2187" i="2"/>
  <c r="V91" i="10" s="1"/>
  <c r="BC2187" i="2"/>
  <c r="T91" i="10" s="1"/>
  <c r="BA2187" i="2"/>
  <c r="R91" i="10" s="1"/>
  <c r="AY2187" i="2"/>
  <c r="P91" i="10" s="1"/>
  <c r="AW2187" i="2"/>
  <c r="N91" i="10" s="1"/>
  <c r="AU2187" i="2"/>
  <c r="L91" i="10" s="1"/>
  <c r="AS2187" i="2"/>
  <c r="J91" i="10" s="1"/>
  <c r="AQ2187" i="2"/>
  <c r="H91" i="10" s="1"/>
  <c r="AO2187" i="2"/>
  <c r="F91" i="10" s="1"/>
  <c r="BQ2186" i="2"/>
  <c r="AH91" i="9" s="1"/>
  <c r="BO2186" i="2"/>
  <c r="AF91" i="9" s="1"/>
  <c r="BM2186" i="2"/>
  <c r="AD91" i="9" s="1"/>
  <c r="BK2186" i="2"/>
  <c r="AB91" i="9" s="1"/>
  <c r="BI2186" i="2"/>
  <c r="Z91" i="9" s="1"/>
  <c r="BG2186" i="2"/>
  <c r="X91" i="9" s="1"/>
  <c r="BE2186" i="2"/>
  <c r="V91" i="9" s="1"/>
  <c r="BC2186" i="2"/>
  <c r="T91" i="9" s="1"/>
  <c r="BA2186" i="2"/>
  <c r="R91" i="9" s="1"/>
  <c r="AY2186" i="2"/>
  <c r="P91" i="9" s="1"/>
  <c r="AW2186" i="2"/>
  <c r="N91" i="9" s="1"/>
  <c r="AU2186" i="2"/>
  <c r="L91" i="9" s="1"/>
  <c r="AS2186" i="2"/>
  <c r="J91" i="9" s="1"/>
  <c r="AQ2186" i="2"/>
  <c r="H91" i="9" s="1"/>
  <c r="AO2186" i="2"/>
  <c r="F91" i="9" s="1"/>
  <c r="BP2185" i="2"/>
  <c r="AG91" i="3" s="1"/>
  <c r="BN2185" i="2"/>
  <c r="AE91" i="3" s="1"/>
  <c r="BL2185" i="2"/>
  <c r="AC91" i="3" s="1"/>
  <c r="BJ2185" i="2"/>
  <c r="AA91" i="3" s="1"/>
  <c r="BH2185" i="2"/>
  <c r="Y91" i="3" s="1"/>
  <c r="BF2185" i="2"/>
  <c r="W91" i="3" s="1"/>
  <c r="BD2185" i="2"/>
  <c r="U91" i="3" s="1"/>
  <c r="BB2185" i="2"/>
  <c r="S91" i="3" s="1"/>
  <c r="AZ2185" i="2"/>
  <c r="Q91" i="3" s="1"/>
  <c r="AX2185" i="2"/>
  <c r="O91" i="3" s="1"/>
  <c r="AV2185" i="2"/>
  <c r="M91" i="3" s="1"/>
  <c r="AT2185" i="2"/>
  <c r="K91" i="3" s="1"/>
  <c r="AR2185" i="2"/>
  <c r="I91" i="3" s="1"/>
  <c r="AP2185" i="2"/>
  <c r="G91" i="3" s="1"/>
  <c r="AN2185" i="2"/>
  <c r="E91" i="3" s="1"/>
  <c r="BQ2142" i="2"/>
  <c r="AH87" i="3" s="1"/>
  <c r="AH188" i="3" s="1"/>
  <c r="BO2142" i="2"/>
  <c r="AF87" i="3" s="1"/>
  <c r="AF188" i="3" s="1"/>
  <c r="BM2142" i="2"/>
  <c r="AD87" i="3" s="1"/>
  <c r="AD188" i="3" s="1"/>
  <c r="BK2142" i="2"/>
  <c r="AB87" i="3" s="1"/>
  <c r="AB188" i="3" s="1"/>
  <c r="BI2142" i="2"/>
  <c r="Z87" i="3" s="1"/>
  <c r="Z188" i="3" s="1"/>
  <c r="BG2142" i="2"/>
  <c r="X87" i="3" s="1"/>
  <c r="X188" i="3" s="1"/>
  <c r="BE2142" i="2"/>
  <c r="V87" i="3" s="1"/>
  <c r="V188" i="3" s="1"/>
  <c r="BC2142" i="2"/>
  <c r="T87" i="3" s="1"/>
  <c r="T188" i="3" s="1"/>
  <c r="BA2142" i="2"/>
  <c r="R87" i="3" s="1"/>
  <c r="R188" i="3" s="1"/>
  <c r="AY2142" i="2"/>
  <c r="P87" i="3" s="1"/>
  <c r="P188" i="3" s="1"/>
  <c r="AW2142" i="2"/>
  <c r="N87" i="3" s="1"/>
  <c r="N188" i="3" s="1"/>
  <c r="AU2142" i="2"/>
  <c r="L87" i="3" s="1"/>
  <c r="L188" i="3" s="1"/>
  <c r="AS2142" i="2"/>
  <c r="J87" i="3" s="1"/>
  <c r="J188" i="3" s="1"/>
  <c r="AQ2142" i="2"/>
  <c r="H87" i="3" s="1"/>
  <c r="H188" i="3" s="1"/>
  <c r="AO2142" i="2"/>
  <c r="F87" i="3" s="1"/>
  <c r="F188" i="3" s="1"/>
  <c r="F101" i="4" s="1"/>
  <c r="BQ2123" i="2"/>
  <c r="AH86" i="10" s="1"/>
  <c r="BO2123" i="2"/>
  <c r="AF86" i="10" s="1"/>
  <c r="BM2123" i="2"/>
  <c r="AD86" i="10" s="1"/>
  <c r="BK2123" i="2"/>
  <c r="AB86" i="10" s="1"/>
  <c r="BI2123" i="2"/>
  <c r="Z86" i="10" s="1"/>
  <c r="BG2123" i="2"/>
  <c r="X86" i="10" s="1"/>
  <c r="BE2123" i="2"/>
  <c r="V86" i="10" s="1"/>
  <c r="BC2123" i="2"/>
  <c r="T86" i="10" s="1"/>
  <c r="BA2123" i="2"/>
  <c r="R86" i="10" s="1"/>
  <c r="AY2123" i="2"/>
  <c r="P86" i="10" s="1"/>
  <c r="AW2123" i="2"/>
  <c r="N86" i="10" s="1"/>
  <c r="AU2123" i="2"/>
  <c r="L86" i="10" s="1"/>
  <c r="AS2123" i="2"/>
  <c r="J86" i="10" s="1"/>
  <c r="AQ2123" i="2"/>
  <c r="H86" i="10" s="1"/>
  <c r="AO2123" i="2"/>
  <c r="F86" i="10" s="1"/>
  <c r="BQ2122" i="2"/>
  <c r="AH86" i="9" s="1"/>
  <c r="BO2122" i="2"/>
  <c r="AF86" i="9" s="1"/>
  <c r="BM2122" i="2"/>
  <c r="AD86" i="9" s="1"/>
  <c r="BK2122" i="2"/>
  <c r="AB86" i="9" s="1"/>
  <c r="BI2122" i="2"/>
  <c r="Z86" i="9" s="1"/>
  <c r="BG2122" i="2"/>
  <c r="X86" i="9" s="1"/>
  <c r="BE2122" i="2"/>
  <c r="V86" i="9" s="1"/>
  <c r="BC2122" i="2"/>
  <c r="T86" i="9" s="1"/>
  <c r="BA2122" i="2"/>
  <c r="R86" i="9" s="1"/>
  <c r="AY2122" i="2"/>
  <c r="P86" i="9" s="1"/>
  <c r="AW2122" i="2"/>
  <c r="N86" i="9" s="1"/>
  <c r="AU2122" i="2"/>
  <c r="L86" i="9" s="1"/>
  <c r="AS2122" i="2"/>
  <c r="J86" i="9" s="1"/>
  <c r="AQ2122" i="2"/>
  <c r="H86" i="9" s="1"/>
  <c r="AO2122" i="2"/>
  <c r="F86" i="9" s="1"/>
  <c r="BP2121" i="2"/>
  <c r="AG86" i="3" s="1"/>
  <c r="BN2121" i="2"/>
  <c r="AE86" i="3" s="1"/>
  <c r="AE187" i="3" s="1"/>
  <c r="BL2121" i="2"/>
  <c r="AC86" i="3" s="1"/>
  <c r="BJ2121" i="2"/>
  <c r="AA86" i="3" s="1"/>
  <c r="BH2121" i="2"/>
  <c r="Y86" i="3" s="1"/>
  <c r="Y187" i="3" s="1"/>
  <c r="BF2121" i="2"/>
  <c r="W86" i="3" s="1"/>
  <c r="BD2121" i="2"/>
  <c r="U86" i="3" s="1"/>
  <c r="U187" i="3" s="1"/>
  <c r="BB2121" i="2"/>
  <c r="S86" i="3" s="1"/>
  <c r="S187" i="3" s="1"/>
  <c r="AZ2121" i="2"/>
  <c r="Q86" i="3" s="1"/>
  <c r="AX2121" i="2"/>
  <c r="O86" i="3" s="1"/>
  <c r="O187" i="3" s="1"/>
  <c r="AV2121" i="2"/>
  <c r="M86" i="3" s="1"/>
  <c r="AT2121" i="2"/>
  <c r="K86" i="3" s="1"/>
  <c r="K187" i="3" s="1"/>
  <c r="K106" i="13" s="1"/>
  <c r="AR2121" i="2"/>
  <c r="I86" i="3" s="1"/>
  <c r="AP2121" i="2"/>
  <c r="G86" i="3" s="1"/>
  <c r="G187" i="3" s="1"/>
  <c r="AN2121" i="2"/>
  <c r="E86" i="3" s="1"/>
  <c r="BQ2035" i="2"/>
  <c r="AH75" i="3" s="1"/>
  <c r="AH176" i="3" s="1"/>
  <c r="BO2035" i="2"/>
  <c r="AF75" i="3" s="1"/>
  <c r="AF176" i="3" s="1"/>
  <c r="BM2035" i="2"/>
  <c r="AD75" i="3" s="1"/>
  <c r="AD176" i="3" s="1"/>
  <c r="BK2035" i="2"/>
  <c r="AB75" i="3" s="1"/>
  <c r="AB176" i="3" s="1"/>
  <c r="BI2035" i="2"/>
  <c r="Z75" i="3" s="1"/>
  <c r="Z176" i="3" s="1"/>
  <c r="BG2035" i="2"/>
  <c r="X75" i="3" s="1"/>
  <c r="X176" i="3" s="1"/>
  <c r="BE2035" i="2"/>
  <c r="V75" i="3" s="1"/>
  <c r="V176" i="3" s="1"/>
  <c r="BC2035" i="2"/>
  <c r="T75" i="3" s="1"/>
  <c r="T176" i="3" s="1"/>
  <c r="BA2035" i="2"/>
  <c r="R75" i="3" s="1"/>
  <c r="R176" i="3" s="1"/>
  <c r="AY2035" i="2"/>
  <c r="P75" i="3" s="1"/>
  <c r="P176" i="3" s="1"/>
  <c r="AW2035" i="2"/>
  <c r="N75" i="3" s="1"/>
  <c r="N176" i="3" s="1"/>
  <c r="AU2035" i="2"/>
  <c r="L75" i="3" s="1"/>
  <c r="L176" i="3" s="1"/>
  <c r="AS2035" i="2"/>
  <c r="J75" i="3" s="1"/>
  <c r="J176" i="3" s="1"/>
  <c r="AQ2035" i="2"/>
  <c r="H75" i="3" s="1"/>
  <c r="H176" i="3" s="1"/>
  <c r="AO2035" i="2"/>
  <c r="F75" i="3" s="1"/>
  <c r="F176" i="3" s="1"/>
  <c r="F84" i="4" s="1"/>
  <c r="BQ2005" i="2"/>
  <c r="AH74" i="3" s="1"/>
  <c r="AH175" i="3" s="1"/>
  <c r="BO2005" i="2"/>
  <c r="AF74" i="3" s="1"/>
  <c r="AF175" i="3" s="1"/>
  <c r="BM2005" i="2"/>
  <c r="AD74" i="3" s="1"/>
  <c r="AD175" i="3" s="1"/>
  <c r="BK2005" i="2"/>
  <c r="AB74" i="3" s="1"/>
  <c r="AB175" i="3" s="1"/>
  <c r="BI2005" i="2"/>
  <c r="Z74" i="3" s="1"/>
  <c r="Z175" i="3" s="1"/>
  <c r="BG2005" i="2"/>
  <c r="X74" i="3" s="1"/>
  <c r="X175" i="3" s="1"/>
  <c r="BE2005" i="2"/>
  <c r="V74" i="3" s="1"/>
  <c r="V175" i="3" s="1"/>
  <c r="BC2005" i="2"/>
  <c r="T74" i="3" s="1"/>
  <c r="T175" i="3" s="1"/>
  <c r="BA2005" i="2"/>
  <c r="R74" i="3" s="1"/>
  <c r="R175" i="3" s="1"/>
  <c r="AY2005" i="2"/>
  <c r="P74" i="3" s="1"/>
  <c r="P175" i="3" s="1"/>
  <c r="AW2005" i="2"/>
  <c r="N74" i="3" s="1"/>
  <c r="N175" i="3" s="1"/>
  <c r="AU2005" i="2"/>
  <c r="L74" i="3" s="1"/>
  <c r="L175" i="3" s="1"/>
  <c r="AS2005" i="2"/>
  <c r="J74" i="3" s="1"/>
  <c r="J175" i="3" s="1"/>
  <c r="AQ2005" i="2"/>
  <c r="H74" i="3" s="1"/>
  <c r="H175" i="3" s="1"/>
  <c r="AO2005" i="2"/>
  <c r="F74" i="3" s="1"/>
  <c r="F175" i="3" s="1"/>
  <c r="F83" i="4" s="1"/>
  <c r="BQ1984" i="2"/>
  <c r="BO1984" i="2"/>
  <c r="BM1984" i="2"/>
  <c r="BK1984" i="2"/>
  <c r="BI1984" i="2"/>
  <c r="BG1984" i="2"/>
  <c r="BE1984" i="2"/>
  <c r="BC1984" i="2"/>
  <c r="BA1984" i="2"/>
  <c r="AY1984" i="2"/>
  <c r="AW1984" i="2"/>
  <c r="AU1984" i="2"/>
  <c r="AS1984" i="2"/>
  <c r="AQ1984" i="2"/>
  <c r="AO1984" i="2"/>
  <c r="BP1913" i="2"/>
  <c r="AG72" i="9" s="1"/>
  <c r="AG173" i="9" s="1"/>
  <c r="BN1913" i="2"/>
  <c r="AE72" i="9" s="1"/>
  <c r="AE173" i="9" s="1"/>
  <c r="BL1913" i="2"/>
  <c r="AC72" i="9" s="1"/>
  <c r="AC173" i="9" s="1"/>
  <c r="BJ1913" i="2"/>
  <c r="AA72" i="9" s="1"/>
  <c r="AA173" i="9" s="1"/>
  <c r="BH1913" i="2"/>
  <c r="Y72" i="9" s="1"/>
  <c r="Y173" i="9" s="1"/>
  <c r="BF1913" i="2"/>
  <c r="W72" i="9" s="1"/>
  <c r="W173" i="9" s="1"/>
  <c r="BD1913" i="2"/>
  <c r="U72" i="9" s="1"/>
  <c r="U173" i="9" s="1"/>
  <c r="BB1913" i="2"/>
  <c r="S72" i="9" s="1"/>
  <c r="S173" i="9" s="1"/>
  <c r="AZ1913" i="2"/>
  <c r="Q72" i="9" s="1"/>
  <c r="Q173" i="9" s="1"/>
  <c r="AX1913" i="2"/>
  <c r="O72" i="9" s="1"/>
  <c r="O173" i="9" s="1"/>
  <c r="AV1913" i="2"/>
  <c r="M72" i="9" s="1"/>
  <c r="M173" i="9" s="1"/>
  <c r="AT1913" i="2"/>
  <c r="K72" i="9" s="1"/>
  <c r="K173" i="9" s="1"/>
  <c r="P85" i="13" s="1"/>
  <c r="AR1913" i="2"/>
  <c r="I72" i="9" s="1"/>
  <c r="I173" i="9" s="1"/>
  <c r="AP1913" i="2"/>
  <c r="G72" i="9" s="1"/>
  <c r="G173" i="9" s="1"/>
  <c r="AN1913" i="2"/>
  <c r="E72" i="9" s="1"/>
  <c r="BQ1914" i="2"/>
  <c r="AH72" i="10" s="1"/>
  <c r="AH173" i="10" s="1"/>
  <c r="BO1914" i="2"/>
  <c r="AF72" i="10" s="1"/>
  <c r="AF173" i="10" s="1"/>
  <c r="BM1914" i="2"/>
  <c r="AD72" i="10" s="1"/>
  <c r="AD173" i="10" s="1"/>
  <c r="BK1914" i="2"/>
  <c r="AB72" i="10" s="1"/>
  <c r="AB173" i="10" s="1"/>
  <c r="BI1914" i="2"/>
  <c r="Z72" i="10" s="1"/>
  <c r="Z173" i="10" s="1"/>
  <c r="BG1914" i="2"/>
  <c r="X72" i="10" s="1"/>
  <c r="X173" i="10" s="1"/>
  <c r="BE1914" i="2"/>
  <c r="V72" i="10" s="1"/>
  <c r="V173" i="10" s="1"/>
  <c r="BC1914" i="2"/>
  <c r="T72" i="10" s="1"/>
  <c r="T173" i="10" s="1"/>
  <c r="BA1914" i="2"/>
  <c r="R72" i="10" s="1"/>
  <c r="R173" i="10" s="1"/>
  <c r="AY1914" i="2"/>
  <c r="P72" i="10" s="1"/>
  <c r="P173" i="10" s="1"/>
  <c r="AW1914" i="2"/>
  <c r="N72" i="10" s="1"/>
  <c r="N173" i="10" s="1"/>
  <c r="AU1914" i="2"/>
  <c r="L72" i="10" s="1"/>
  <c r="L173" i="10" s="1"/>
  <c r="AS1914" i="2"/>
  <c r="J72" i="10" s="1"/>
  <c r="J173" i="10" s="1"/>
  <c r="AQ1914" i="2"/>
  <c r="H72" i="10" s="1"/>
  <c r="H173" i="10" s="1"/>
  <c r="AO1914" i="2"/>
  <c r="F72" i="10" s="1"/>
  <c r="F173" i="10" s="1"/>
  <c r="AF81" i="4" s="1"/>
  <c r="BQ1912" i="2"/>
  <c r="AH72" i="3" s="1"/>
  <c r="AH173" i="3" s="1"/>
  <c r="BO1912" i="2"/>
  <c r="AF72" i="3" s="1"/>
  <c r="AF173" i="3" s="1"/>
  <c r="BM1912" i="2"/>
  <c r="AD72" i="3" s="1"/>
  <c r="AD173" i="3" s="1"/>
  <c r="BK1912" i="2"/>
  <c r="AB72" i="3" s="1"/>
  <c r="AB173" i="3" s="1"/>
  <c r="BI1912" i="2"/>
  <c r="Z72" i="3" s="1"/>
  <c r="Z173" i="3" s="1"/>
  <c r="BG1912" i="2"/>
  <c r="X72" i="3" s="1"/>
  <c r="X173" i="3" s="1"/>
  <c r="BE1912" i="2"/>
  <c r="V72" i="3" s="1"/>
  <c r="V173" i="3" s="1"/>
  <c r="BC1912" i="2"/>
  <c r="T72" i="3" s="1"/>
  <c r="T173" i="3" s="1"/>
  <c r="BA1912" i="2"/>
  <c r="R72" i="3" s="1"/>
  <c r="R173" i="3" s="1"/>
  <c r="AY1912" i="2"/>
  <c r="P72" i="3" s="1"/>
  <c r="P173" i="3" s="1"/>
  <c r="AW1912" i="2"/>
  <c r="N72" i="3" s="1"/>
  <c r="N173" i="3" s="1"/>
  <c r="AU1912" i="2"/>
  <c r="L72" i="3" s="1"/>
  <c r="L173" i="3" s="1"/>
  <c r="AS1912" i="2"/>
  <c r="J72" i="3" s="1"/>
  <c r="J173" i="3" s="1"/>
  <c r="AQ1912" i="2"/>
  <c r="H72" i="3" s="1"/>
  <c r="H173" i="3" s="1"/>
  <c r="AO1912" i="2"/>
  <c r="F72" i="3" s="1"/>
  <c r="F173" i="3" s="1"/>
  <c r="F81" i="4" s="1"/>
  <c r="BQ1806" i="2"/>
  <c r="BO1806" i="2"/>
  <c r="BM1806" i="2"/>
  <c r="BK1806" i="2"/>
  <c r="BI1806" i="2"/>
  <c r="BG1806" i="2"/>
  <c r="BE1806" i="2"/>
  <c r="BC1806" i="2"/>
  <c r="BA1806" i="2"/>
  <c r="AY1806" i="2"/>
  <c r="AW1806" i="2"/>
  <c r="AU1806" i="2"/>
  <c r="AS1806" i="2"/>
  <c r="AQ1806" i="2"/>
  <c r="AO1806" i="2"/>
  <c r="BQ1724" i="2"/>
  <c r="AH66" i="3" s="1"/>
  <c r="AH167" i="3" s="1"/>
  <c r="BO1724" i="2"/>
  <c r="AF66" i="3" s="1"/>
  <c r="AF167" i="3" s="1"/>
  <c r="BM1724" i="2"/>
  <c r="AD66" i="3" s="1"/>
  <c r="AD167" i="3" s="1"/>
  <c r="BK1724" i="2"/>
  <c r="AB66" i="3" s="1"/>
  <c r="AB167" i="3" s="1"/>
  <c r="BI1724" i="2"/>
  <c r="Z66" i="3" s="1"/>
  <c r="Z167" i="3" s="1"/>
  <c r="BG1724" i="2"/>
  <c r="X66" i="3" s="1"/>
  <c r="X167" i="3" s="1"/>
  <c r="BE1724" i="2"/>
  <c r="V66" i="3" s="1"/>
  <c r="V167" i="3" s="1"/>
  <c r="BC1724" i="2"/>
  <c r="T66" i="3" s="1"/>
  <c r="T167" i="3" s="1"/>
  <c r="BA1724" i="2"/>
  <c r="R66" i="3" s="1"/>
  <c r="R167" i="3" s="1"/>
  <c r="AY1724" i="2"/>
  <c r="P66" i="3" s="1"/>
  <c r="P167" i="3" s="1"/>
  <c r="AW1724" i="2"/>
  <c r="N66" i="3" s="1"/>
  <c r="N167" i="3" s="1"/>
  <c r="AU1724" i="2"/>
  <c r="L66" i="3" s="1"/>
  <c r="L167" i="3" s="1"/>
  <c r="AS1724" i="2"/>
  <c r="J66" i="3" s="1"/>
  <c r="J167" i="3" s="1"/>
  <c r="AQ1724" i="2"/>
  <c r="H66" i="3" s="1"/>
  <c r="H167" i="3" s="1"/>
  <c r="AO1724" i="2"/>
  <c r="F66" i="3" s="1"/>
  <c r="F167" i="3" s="1"/>
  <c r="F75" i="4" s="1"/>
  <c r="BQ1685" i="2"/>
  <c r="AH65" i="3" s="1"/>
  <c r="AH166" i="3" s="1"/>
  <c r="BO1685" i="2"/>
  <c r="AF65" i="3" s="1"/>
  <c r="AF166" i="3" s="1"/>
  <c r="BM1685" i="2"/>
  <c r="AD65" i="3" s="1"/>
  <c r="AD166" i="3" s="1"/>
  <c r="BK1685" i="2"/>
  <c r="AB65" i="3" s="1"/>
  <c r="AB166" i="3" s="1"/>
  <c r="BI1685" i="2"/>
  <c r="Z65" i="3" s="1"/>
  <c r="Z166" i="3" s="1"/>
  <c r="BG1685" i="2"/>
  <c r="X65" i="3" s="1"/>
  <c r="X166" i="3" s="1"/>
  <c r="BE1685" i="2"/>
  <c r="V65" i="3" s="1"/>
  <c r="V166" i="3" s="1"/>
  <c r="BC1685" i="2"/>
  <c r="T65" i="3" s="1"/>
  <c r="T166" i="3" s="1"/>
  <c r="BA1685" i="2"/>
  <c r="R65" i="3" s="1"/>
  <c r="R166" i="3" s="1"/>
  <c r="AY1685" i="2"/>
  <c r="P65" i="3" s="1"/>
  <c r="P166" i="3" s="1"/>
  <c r="AW1685" i="2"/>
  <c r="N65" i="3" s="1"/>
  <c r="N166" i="3" s="1"/>
  <c r="AU1685" i="2"/>
  <c r="L65" i="3" s="1"/>
  <c r="L166" i="3" s="1"/>
  <c r="AS1685" i="2"/>
  <c r="J65" i="3" s="1"/>
  <c r="J166" i="3" s="1"/>
  <c r="AQ1685" i="2"/>
  <c r="H65" i="3" s="1"/>
  <c r="H166" i="3" s="1"/>
  <c r="AO1685" i="2"/>
  <c r="F65" i="3" s="1"/>
  <c r="F166" i="3" s="1"/>
  <c r="F74" i="4" s="1"/>
  <c r="BQ1623" i="2"/>
  <c r="AH60" i="10" s="1"/>
  <c r="AH161" i="10" s="1"/>
  <c r="BO1623" i="2"/>
  <c r="AF60" i="10" s="1"/>
  <c r="AF161" i="10" s="1"/>
  <c r="BM1623" i="2"/>
  <c r="AD60" i="10" s="1"/>
  <c r="AD161" i="10" s="1"/>
  <c r="BK1623" i="2"/>
  <c r="AB60" i="10" s="1"/>
  <c r="AB161" i="10" s="1"/>
  <c r="BI1623" i="2"/>
  <c r="Z60" i="10" s="1"/>
  <c r="Z161" i="10" s="1"/>
  <c r="BG1623" i="2"/>
  <c r="X60" i="10" s="1"/>
  <c r="X161" i="10" s="1"/>
  <c r="BE1623" i="2"/>
  <c r="V60" i="10" s="1"/>
  <c r="V161" i="10" s="1"/>
  <c r="BC1623" i="2"/>
  <c r="T60" i="10" s="1"/>
  <c r="T161" i="10" s="1"/>
  <c r="BA1623" i="2"/>
  <c r="R60" i="10" s="1"/>
  <c r="R161" i="10" s="1"/>
  <c r="AY1623" i="2"/>
  <c r="P60" i="10" s="1"/>
  <c r="P161" i="10" s="1"/>
  <c r="AW1623" i="2"/>
  <c r="N60" i="10" s="1"/>
  <c r="N161" i="10" s="1"/>
  <c r="AU1623" i="2"/>
  <c r="L60" i="10" s="1"/>
  <c r="L161" i="10" s="1"/>
  <c r="AS1623" i="2"/>
  <c r="J60" i="10" s="1"/>
  <c r="J161" i="10" s="1"/>
  <c r="AQ1623" i="2"/>
  <c r="H60" i="10" s="1"/>
  <c r="H161" i="10" s="1"/>
  <c r="AO1623" i="2"/>
  <c r="F60" i="10" s="1"/>
  <c r="F161" i="10" s="1"/>
  <c r="AF69" i="4" s="1"/>
  <c r="BQ1622" i="2"/>
  <c r="AH60" i="9" s="1"/>
  <c r="AH161" i="9" s="1"/>
  <c r="BO1622" i="2"/>
  <c r="AF60" i="9" s="1"/>
  <c r="AF161" i="9" s="1"/>
  <c r="BM1622" i="2"/>
  <c r="AD60" i="9" s="1"/>
  <c r="AD161" i="9" s="1"/>
  <c r="BK1622" i="2"/>
  <c r="AB60" i="9" s="1"/>
  <c r="AB161" i="9" s="1"/>
  <c r="BI1622" i="2"/>
  <c r="Z60" i="9" s="1"/>
  <c r="Z161" i="9" s="1"/>
  <c r="BG1622" i="2"/>
  <c r="X60" i="9" s="1"/>
  <c r="X161" i="9" s="1"/>
  <c r="BE1622" i="2"/>
  <c r="V60" i="9" s="1"/>
  <c r="V161" i="9" s="1"/>
  <c r="BC1622" i="2"/>
  <c r="T60" i="9" s="1"/>
  <c r="T161" i="9" s="1"/>
  <c r="BA1622" i="2"/>
  <c r="R60" i="9" s="1"/>
  <c r="R161" i="9" s="1"/>
  <c r="AY1622" i="2"/>
  <c r="P60" i="9" s="1"/>
  <c r="P161" i="9" s="1"/>
  <c r="AW1622" i="2"/>
  <c r="N60" i="9" s="1"/>
  <c r="N161" i="9" s="1"/>
  <c r="AU1622" i="2"/>
  <c r="L60" i="9" s="1"/>
  <c r="L161" i="9" s="1"/>
  <c r="AS1622" i="2"/>
  <c r="J60" i="9" s="1"/>
  <c r="J161" i="9" s="1"/>
  <c r="AQ1622" i="2"/>
  <c r="H60" i="9" s="1"/>
  <c r="H161" i="9" s="1"/>
  <c r="AO1622" i="2"/>
  <c r="F60" i="9" s="1"/>
  <c r="F161" i="9" s="1"/>
  <c r="S69" i="4" s="1"/>
  <c r="BP1623" i="2"/>
  <c r="AG60" i="10" s="1"/>
  <c r="AG161" i="10" s="1"/>
  <c r="BN1623" i="2"/>
  <c r="AE60" i="10" s="1"/>
  <c r="AE161" i="10" s="1"/>
  <c r="BL1623" i="2"/>
  <c r="AC60" i="10" s="1"/>
  <c r="AC161" i="10" s="1"/>
  <c r="BJ1623" i="2"/>
  <c r="AA60" i="10" s="1"/>
  <c r="AA161" i="10" s="1"/>
  <c r="BH1623" i="2"/>
  <c r="Y60" i="10" s="1"/>
  <c r="Y161" i="10" s="1"/>
  <c r="BF1623" i="2"/>
  <c r="W60" i="10" s="1"/>
  <c r="W161" i="10" s="1"/>
  <c r="BD1623" i="2"/>
  <c r="U60" i="10" s="1"/>
  <c r="U161" i="10" s="1"/>
  <c r="BB1623" i="2"/>
  <c r="S60" i="10" s="1"/>
  <c r="S161" i="10" s="1"/>
  <c r="AZ1623" i="2"/>
  <c r="Q60" i="10" s="1"/>
  <c r="Q161" i="10" s="1"/>
  <c r="AX1623" i="2"/>
  <c r="O60" i="10" s="1"/>
  <c r="O161" i="10" s="1"/>
  <c r="AV1623" i="2"/>
  <c r="M60" i="10" s="1"/>
  <c r="M161" i="10" s="1"/>
  <c r="AT1623" i="2"/>
  <c r="K60" i="10" s="1"/>
  <c r="K161" i="10" s="1"/>
  <c r="U73" i="13" s="1"/>
  <c r="AR1623" i="2"/>
  <c r="I60" i="10" s="1"/>
  <c r="I161" i="10" s="1"/>
  <c r="AP1623" i="2"/>
  <c r="G60" i="10" s="1"/>
  <c r="G161" i="10" s="1"/>
  <c r="AN1623" i="2"/>
  <c r="E60" i="10" s="1"/>
  <c r="BP1622" i="2"/>
  <c r="AG60" i="9" s="1"/>
  <c r="AG161" i="9" s="1"/>
  <c r="BN1622" i="2"/>
  <c r="AE60" i="9" s="1"/>
  <c r="AE161" i="9" s="1"/>
  <c r="BL1622" i="2"/>
  <c r="AC60" i="9" s="1"/>
  <c r="AC161" i="9" s="1"/>
  <c r="BJ1622" i="2"/>
  <c r="AA60" i="9" s="1"/>
  <c r="AA161" i="9" s="1"/>
  <c r="BH1622" i="2"/>
  <c r="Y60" i="9" s="1"/>
  <c r="Y161" i="9" s="1"/>
  <c r="BF1622" i="2"/>
  <c r="W60" i="9" s="1"/>
  <c r="W161" i="9" s="1"/>
  <c r="BD1622" i="2"/>
  <c r="U60" i="9" s="1"/>
  <c r="U161" i="9" s="1"/>
  <c r="BB1622" i="2"/>
  <c r="S60" i="9" s="1"/>
  <c r="S161" i="9" s="1"/>
  <c r="AZ1622" i="2"/>
  <c r="Q60" i="9" s="1"/>
  <c r="Q161" i="9" s="1"/>
  <c r="AX1622" i="2"/>
  <c r="O60" i="9" s="1"/>
  <c r="O161" i="9" s="1"/>
  <c r="AV1622" i="2"/>
  <c r="M60" i="9" s="1"/>
  <c r="M161" i="9" s="1"/>
  <c r="AT1622" i="2"/>
  <c r="K60" i="9" s="1"/>
  <c r="K161" i="9" s="1"/>
  <c r="P73" i="13" s="1"/>
  <c r="AR1622" i="2"/>
  <c r="I60" i="9" s="1"/>
  <c r="I161" i="9" s="1"/>
  <c r="AP1622" i="2"/>
  <c r="G60" i="9" s="1"/>
  <c r="G161" i="9" s="1"/>
  <c r="AN1622" i="2"/>
  <c r="E60" i="9" s="1"/>
  <c r="BQ1621" i="2"/>
  <c r="AH60" i="3" s="1"/>
  <c r="AH161" i="3" s="1"/>
  <c r="BO1621" i="2"/>
  <c r="AF60" i="3" s="1"/>
  <c r="AF161" i="3" s="1"/>
  <c r="BM1621" i="2"/>
  <c r="AD60" i="3" s="1"/>
  <c r="AD161" i="3" s="1"/>
  <c r="BK1621" i="2"/>
  <c r="AB60" i="3" s="1"/>
  <c r="AB161" i="3" s="1"/>
  <c r="BI1621" i="2"/>
  <c r="Z60" i="3" s="1"/>
  <c r="Z161" i="3" s="1"/>
  <c r="BG1621" i="2"/>
  <c r="X60" i="3" s="1"/>
  <c r="X161" i="3" s="1"/>
  <c r="BE1621" i="2"/>
  <c r="V60" i="3" s="1"/>
  <c r="V161" i="3" s="1"/>
  <c r="BC1621" i="2"/>
  <c r="T60" i="3" s="1"/>
  <c r="T161" i="3" s="1"/>
  <c r="BA1621" i="2"/>
  <c r="R60" i="3" s="1"/>
  <c r="R161" i="3" s="1"/>
  <c r="AY1621" i="2"/>
  <c r="P60" i="3" s="1"/>
  <c r="P161" i="3" s="1"/>
  <c r="AW1621" i="2"/>
  <c r="N60" i="3" s="1"/>
  <c r="N161" i="3" s="1"/>
  <c r="AU1621" i="2"/>
  <c r="L60" i="3" s="1"/>
  <c r="L161" i="3" s="1"/>
  <c r="AS1621" i="2"/>
  <c r="J60" i="3" s="1"/>
  <c r="J161" i="3" s="1"/>
  <c r="AQ1621" i="2"/>
  <c r="H60" i="3" s="1"/>
  <c r="H161" i="3" s="1"/>
  <c r="AO1621" i="2"/>
  <c r="F60" i="3" s="1"/>
  <c r="F161" i="3" s="1"/>
  <c r="F69" i="4" s="1"/>
  <c r="BQ1360" i="2"/>
  <c r="AH50" i="10" s="1"/>
  <c r="AH151" i="10" s="1"/>
  <c r="BO1360" i="2"/>
  <c r="AF50" i="10" s="1"/>
  <c r="AF151" i="10" s="1"/>
  <c r="BM1360" i="2"/>
  <c r="AD50" i="10" s="1"/>
  <c r="AD151" i="10" s="1"/>
  <c r="BK1360" i="2"/>
  <c r="AB50" i="10" s="1"/>
  <c r="AB151" i="10" s="1"/>
  <c r="BI1360" i="2"/>
  <c r="Z50" i="10" s="1"/>
  <c r="Z151" i="10" s="1"/>
  <c r="BG1360" i="2"/>
  <c r="X50" i="10" s="1"/>
  <c r="X151" i="10" s="1"/>
  <c r="BE1360" i="2"/>
  <c r="V50" i="10" s="1"/>
  <c r="V151" i="10" s="1"/>
  <c r="BC1360" i="2"/>
  <c r="T50" i="10" s="1"/>
  <c r="T151" i="10" s="1"/>
  <c r="BA1360" i="2"/>
  <c r="R50" i="10" s="1"/>
  <c r="R151" i="10" s="1"/>
  <c r="AY1360" i="2"/>
  <c r="P50" i="10" s="1"/>
  <c r="P151" i="10" s="1"/>
  <c r="AW1360" i="2"/>
  <c r="N50" i="10" s="1"/>
  <c r="N151" i="10" s="1"/>
  <c r="AU1360" i="2"/>
  <c r="L50" i="10" s="1"/>
  <c r="L151" i="10" s="1"/>
  <c r="AS1360" i="2"/>
  <c r="J50" i="10" s="1"/>
  <c r="J151" i="10" s="1"/>
  <c r="AQ1360" i="2"/>
  <c r="H50" i="10" s="1"/>
  <c r="H151" i="10" s="1"/>
  <c r="AO1360" i="2"/>
  <c r="F50" i="10" s="1"/>
  <c r="F151" i="10" s="1"/>
  <c r="AF59" i="4" s="1"/>
  <c r="BP1359" i="2"/>
  <c r="AG50" i="9" s="1"/>
  <c r="AG151" i="9" s="1"/>
  <c r="BN1359" i="2"/>
  <c r="AE50" i="9" s="1"/>
  <c r="AE151" i="9" s="1"/>
  <c r="BL1359" i="2"/>
  <c r="AC50" i="9" s="1"/>
  <c r="AC151" i="9" s="1"/>
  <c r="BJ1359" i="2"/>
  <c r="AA50" i="9" s="1"/>
  <c r="AA151" i="9" s="1"/>
  <c r="BH1359" i="2"/>
  <c r="Y50" i="9" s="1"/>
  <c r="Y151" i="9" s="1"/>
  <c r="BF1359" i="2"/>
  <c r="W50" i="9" s="1"/>
  <c r="W151" i="9" s="1"/>
  <c r="BD1359" i="2"/>
  <c r="U50" i="9" s="1"/>
  <c r="U151" i="9" s="1"/>
  <c r="BB1359" i="2"/>
  <c r="S50" i="9" s="1"/>
  <c r="S151" i="9" s="1"/>
  <c r="AZ1359" i="2"/>
  <c r="Q50" i="9" s="1"/>
  <c r="Q151" i="9" s="1"/>
  <c r="AX1359" i="2"/>
  <c r="O50" i="9" s="1"/>
  <c r="O151" i="9" s="1"/>
  <c r="AV1359" i="2"/>
  <c r="M50" i="9" s="1"/>
  <c r="M151" i="9" s="1"/>
  <c r="AT1359" i="2"/>
  <c r="K50" i="9" s="1"/>
  <c r="K151" i="9" s="1"/>
  <c r="P63" i="13" s="1"/>
  <c r="AR1359" i="2"/>
  <c r="I50" i="9" s="1"/>
  <c r="I151" i="9" s="1"/>
  <c r="AP1359" i="2"/>
  <c r="G50" i="9" s="1"/>
  <c r="G151" i="9" s="1"/>
  <c r="AN1359" i="2"/>
  <c r="E50" i="9" s="1"/>
  <c r="BQ1358" i="2"/>
  <c r="AH50" i="3" s="1"/>
  <c r="AH151" i="3" s="1"/>
  <c r="BO1358" i="2"/>
  <c r="AF50" i="3" s="1"/>
  <c r="AF151" i="3" s="1"/>
  <c r="BM1358" i="2"/>
  <c r="AD50" i="3" s="1"/>
  <c r="AD151" i="3" s="1"/>
  <c r="BK1358" i="2"/>
  <c r="AB50" i="3" s="1"/>
  <c r="AB151" i="3" s="1"/>
  <c r="BI1358" i="2"/>
  <c r="Z50" i="3" s="1"/>
  <c r="Z151" i="3" s="1"/>
  <c r="BG1358" i="2"/>
  <c r="X50" i="3" s="1"/>
  <c r="X151" i="3" s="1"/>
  <c r="BE1358" i="2"/>
  <c r="V50" i="3" s="1"/>
  <c r="V151" i="3" s="1"/>
  <c r="BC1358" i="2"/>
  <c r="T50" i="3" s="1"/>
  <c r="T151" i="3" s="1"/>
  <c r="BA1358" i="2"/>
  <c r="R50" i="3" s="1"/>
  <c r="R151" i="3" s="1"/>
  <c r="AY1358" i="2"/>
  <c r="P50" i="3" s="1"/>
  <c r="P151" i="3" s="1"/>
  <c r="AW1358" i="2"/>
  <c r="N50" i="3" s="1"/>
  <c r="N151" i="3" s="1"/>
  <c r="AU1358" i="2"/>
  <c r="L50" i="3" s="1"/>
  <c r="L151" i="3" s="1"/>
  <c r="AS1358" i="2"/>
  <c r="J50" i="3" s="1"/>
  <c r="J151" i="3" s="1"/>
  <c r="AQ1358" i="2"/>
  <c r="H50" i="3" s="1"/>
  <c r="H151" i="3" s="1"/>
  <c r="AO1358" i="2"/>
  <c r="F50" i="3" s="1"/>
  <c r="F151" i="3" s="1"/>
  <c r="F59" i="4" s="1"/>
  <c r="BQ1294" i="2"/>
  <c r="AH49" i="10" s="1"/>
  <c r="AH150" i="10" s="1"/>
  <c r="BO1294" i="2"/>
  <c r="AF49" i="10" s="1"/>
  <c r="AF150" i="10" s="1"/>
  <c r="BM1294" i="2"/>
  <c r="AD49" i="10" s="1"/>
  <c r="AD150" i="10" s="1"/>
  <c r="BK1294" i="2"/>
  <c r="AB49" i="10" s="1"/>
  <c r="AB150" i="10" s="1"/>
  <c r="BI1294" i="2"/>
  <c r="Z49" i="10" s="1"/>
  <c r="Z150" i="10" s="1"/>
  <c r="BG1294" i="2"/>
  <c r="X49" i="10" s="1"/>
  <c r="X150" i="10" s="1"/>
  <c r="BE1294" i="2"/>
  <c r="V49" i="10" s="1"/>
  <c r="V150" i="10" s="1"/>
  <c r="BC1294" i="2"/>
  <c r="T49" i="10" s="1"/>
  <c r="T150" i="10" s="1"/>
  <c r="BA1294" i="2"/>
  <c r="R49" i="10" s="1"/>
  <c r="R150" i="10" s="1"/>
  <c r="AY1294" i="2"/>
  <c r="P49" i="10" s="1"/>
  <c r="P150" i="10" s="1"/>
  <c r="AW1294" i="2"/>
  <c r="N49" i="10" s="1"/>
  <c r="N150" i="10" s="1"/>
  <c r="AU1294" i="2"/>
  <c r="L49" i="10" s="1"/>
  <c r="L150" i="10" s="1"/>
  <c r="AS1294" i="2"/>
  <c r="J49" i="10" s="1"/>
  <c r="J150" i="10" s="1"/>
  <c r="AQ1294" i="2"/>
  <c r="H49" i="10" s="1"/>
  <c r="H150" i="10" s="1"/>
  <c r="AO1294" i="2"/>
  <c r="F49" i="10" s="1"/>
  <c r="F150" i="10" s="1"/>
  <c r="AF58" i="4" s="1"/>
  <c r="BP1293" i="2"/>
  <c r="AG49" i="9" s="1"/>
  <c r="AG150" i="9" s="1"/>
  <c r="BN1293" i="2"/>
  <c r="AE49" i="9" s="1"/>
  <c r="AE150" i="9" s="1"/>
  <c r="BL1293" i="2"/>
  <c r="AC49" i="9" s="1"/>
  <c r="AC150" i="9" s="1"/>
  <c r="BJ1293" i="2"/>
  <c r="AA49" i="9" s="1"/>
  <c r="AA150" i="9" s="1"/>
  <c r="BH1293" i="2"/>
  <c r="Y49" i="9" s="1"/>
  <c r="Y150" i="9" s="1"/>
  <c r="BF1293" i="2"/>
  <c r="W49" i="9" s="1"/>
  <c r="W150" i="9" s="1"/>
  <c r="BD1293" i="2"/>
  <c r="U49" i="9" s="1"/>
  <c r="U150" i="9" s="1"/>
  <c r="BB1293" i="2"/>
  <c r="S49" i="9" s="1"/>
  <c r="S150" i="9" s="1"/>
  <c r="AZ1293" i="2"/>
  <c r="Q49" i="9" s="1"/>
  <c r="Q150" i="9" s="1"/>
  <c r="AX1293" i="2"/>
  <c r="O49" i="9" s="1"/>
  <c r="O150" i="9" s="1"/>
  <c r="AV1293" i="2"/>
  <c r="M49" i="9" s="1"/>
  <c r="M150" i="9" s="1"/>
  <c r="AT1293" i="2"/>
  <c r="K49" i="9" s="1"/>
  <c r="K150" i="9" s="1"/>
  <c r="P62" i="13" s="1"/>
  <c r="AR1293" i="2"/>
  <c r="I49" i="9" s="1"/>
  <c r="I150" i="9" s="1"/>
  <c r="AP1293" i="2"/>
  <c r="G49" i="9" s="1"/>
  <c r="G150" i="9" s="1"/>
  <c r="AN1293" i="2"/>
  <c r="E49" i="9" s="1"/>
  <c r="E150" i="9" s="1"/>
  <c r="BQ1292" i="2"/>
  <c r="AH49" i="3" s="1"/>
  <c r="AH150" i="3" s="1"/>
  <c r="BO1292" i="2"/>
  <c r="AF49" i="3" s="1"/>
  <c r="AF150" i="3" s="1"/>
  <c r="BM1292" i="2"/>
  <c r="AD49" i="3" s="1"/>
  <c r="AD150" i="3" s="1"/>
  <c r="BK1292" i="2"/>
  <c r="AB49" i="3" s="1"/>
  <c r="AB150" i="3" s="1"/>
  <c r="BI1292" i="2"/>
  <c r="Z49" i="3" s="1"/>
  <c r="Z150" i="3" s="1"/>
  <c r="BG1292" i="2"/>
  <c r="X49" i="3" s="1"/>
  <c r="X150" i="3" s="1"/>
  <c r="BE1292" i="2"/>
  <c r="V49" i="3" s="1"/>
  <c r="V150" i="3" s="1"/>
  <c r="BC1292" i="2"/>
  <c r="T49" i="3" s="1"/>
  <c r="T150" i="3" s="1"/>
  <c r="BA1292" i="2"/>
  <c r="R49" i="3" s="1"/>
  <c r="R150" i="3" s="1"/>
  <c r="AY1292" i="2"/>
  <c r="P49" i="3" s="1"/>
  <c r="P150" i="3" s="1"/>
  <c r="AW1292" i="2"/>
  <c r="N49" i="3" s="1"/>
  <c r="N150" i="3" s="1"/>
  <c r="AU1292" i="2"/>
  <c r="L49" i="3" s="1"/>
  <c r="L150" i="3" s="1"/>
  <c r="AS1292" i="2"/>
  <c r="J49" i="3" s="1"/>
  <c r="J150" i="3" s="1"/>
  <c r="AQ1292" i="2"/>
  <c r="H49" i="3" s="1"/>
  <c r="H150" i="3" s="1"/>
  <c r="AO1292" i="2"/>
  <c r="F49" i="3" s="1"/>
  <c r="F150" i="3" s="1"/>
  <c r="F58" i="4" s="1"/>
  <c r="BQ1246" i="2"/>
  <c r="AH48" i="10" s="1"/>
  <c r="BO1246" i="2"/>
  <c r="AF48" i="10" s="1"/>
  <c r="BM1246" i="2"/>
  <c r="AD48" i="10" s="1"/>
  <c r="BK1246" i="2"/>
  <c r="AB48" i="10" s="1"/>
  <c r="BI1246" i="2"/>
  <c r="Z48" i="10" s="1"/>
  <c r="BG1246" i="2"/>
  <c r="X48" i="10" s="1"/>
  <c r="BE1246" i="2"/>
  <c r="V48" i="10" s="1"/>
  <c r="BC1246" i="2"/>
  <c r="T48" i="10" s="1"/>
  <c r="BA1246" i="2"/>
  <c r="R48" i="10" s="1"/>
  <c r="AY1246" i="2"/>
  <c r="P48" i="10" s="1"/>
  <c r="AW1246" i="2"/>
  <c r="N48" i="10" s="1"/>
  <c r="AU1246" i="2"/>
  <c r="L48" i="10" s="1"/>
  <c r="AS1246" i="2"/>
  <c r="J48" i="10" s="1"/>
  <c r="AQ1246" i="2"/>
  <c r="H48" i="10" s="1"/>
  <c r="AO1246" i="2"/>
  <c r="F48" i="10" s="1"/>
  <c r="BP1245" i="2"/>
  <c r="AG48" i="9" s="1"/>
  <c r="BN1245" i="2"/>
  <c r="AE48" i="9" s="1"/>
  <c r="BL1245" i="2"/>
  <c r="AC48" i="9" s="1"/>
  <c r="BJ1245" i="2"/>
  <c r="AA48" i="9" s="1"/>
  <c r="BH1245" i="2"/>
  <c r="Y48" i="9" s="1"/>
  <c r="BF1245" i="2"/>
  <c r="W48" i="9" s="1"/>
  <c r="BD1245" i="2"/>
  <c r="U48" i="9" s="1"/>
  <c r="BB1245" i="2"/>
  <c r="S48" i="9" s="1"/>
  <c r="AZ1245" i="2"/>
  <c r="Q48" i="9" s="1"/>
  <c r="AX1245" i="2"/>
  <c r="O48" i="9" s="1"/>
  <c r="AV1245" i="2"/>
  <c r="M48" i="9" s="1"/>
  <c r="AT1245" i="2"/>
  <c r="K48" i="9" s="1"/>
  <c r="AR1245" i="2"/>
  <c r="I48" i="9" s="1"/>
  <c r="AP1245" i="2"/>
  <c r="G48" i="9" s="1"/>
  <c r="AN1245" i="2"/>
  <c r="E48" i="9" s="1"/>
  <c r="BQ1244" i="2"/>
  <c r="AH48" i="3" s="1"/>
  <c r="BO1244" i="2"/>
  <c r="AF48" i="3" s="1"/>
  <c r="BM1244" i="2"/>
  <c r="AD48" i="3" s="1"/>
  <c r="BK1244" i="2"/>
  <c r="AB48" i="3" s="1"/>
  <c r="BI1244" i="2"/>
  <c r="Z48" i="3" s="1"/>
  <c r="BG1244" i="2"/>
  <c r="X48" i="3" s="1"/>
  <c r="BE1244" i="2"/>
  <c r="V48" i="3" s="1"/>
  <c r="BC1244" i="2"/>
  <c r="T48" i="3" s="1"/>
  <c r="BA1244" i="2"/>
  <c r="R48" i="3" s="1"/>
  <c r="AY1244" i="2"/>
  <c r="P48" i="3" s="1"/>
  <c r="AW1244" i="2"/>
  <c r="N48" i="3" s="1"/>
  <c r="AU1244" i="2"/>
  <c r="L48" i="3" s="1"/>
  <c r="AS1244" i="2"/>
  <c r="J48" i="3" s="1"/>
  <c r="AQ1244" i="2"/>
  <c r="H48" i="3" s="1"/>
  <c r="AO1244" i="2"/>
  <c r="F48" i="3" s="1"/>
  <c r="BQ1214" i="2"/>
  <c r="BO1214" i="2"/>
  <c r="BM1214" i="2"/>
  <c r="BK1214" i="2"/>
  <c r="BI1214" i="2"/>
  <c r="BG1214" i="2"/>
  <c r="BE1214" i="2"/>
  <c r="BC1214" i="2"/>
  <c r="BA1214" i="2"/>
  <c r="AY1214" i="2"/>
  <c r="AW1214" i="2"/>
  <c r="AU1214" i="2"/>
  <c r="AS1214" i="2"/>
  <c r="AQ1214" i="2"/>
  <c r="AO1214" i="2"/>
  <c r="BP1213" i="2"/>
  <c r="BN1213" i="2"/>
  <c r="BL1213" i="2"/>
  <c r="BJ1213" i="2"/>
  <c r="BH1213" i="2"/>
  <c r="BF1213" i="2"/>
  <c r="BD1213" i="2"/>
  <c r="BB1213" i="2"/>
  <c r="AZ1213" i="2"/>
  <c r="AX1213" i="2"/>
  <c r="AV1213" i="2"/>
  <c r="AT1213" i="2"/>
  <c r="AR1213" i="2"/>
  <c r="AP1213" i="2"/>
  <c r="AN1213" i="2"/>
  <c r="BQ1212" i="2"/>
  <c r="BO1212" i="2"/>
  <c r="BM1212" i="2"/>
  <c r="BK1212" i="2"/>
  <c r="BI1212" i="2"/>
  <c r="BG1212" i="2"/>
  <c r="BE1212" i="2"/>
  <c r="BC1212" i="2"/>
  <c r="BA1212" i="2"/>
  <c r="AY1212" i="2"/>
  <c r="AW1212" i="2"/>
  <c r="AU1212" i="2"/>
  <c r="AS1212" i="2"/>
  <c r="AQ1212" i="2"/>
  <c r="AO1212" i="2"/>
  <c r="BP1164" i="2"/>
  <c r="BN1164" i="2"/>
  <c r="BL1164" i="2"/>
  <c r="BJ1164" i="2"/>
  <c r="BH1164" i="2"/>
  <c r="BF1164" i="2"/>
  <c r="BD1164" i="2"/>
  <c r="BB1164" i="2"/>
  <c r="AZ1164" i="2"/>
  <c r="AX1164" i="2"/>
  <c r="AV1164" i="2"/>
  <c r="AT1164" i="2"/>
  <c r="AR1164" i="2"/>
  <c r="AP1164" i="2"/>
  <c r="AN1164" i="2"/>
  <c r="BP1104" i="2"/>
  <c r="BN1104" i="2"/>
  <c r="BL1104" i="2"/>
  <c r="BJ1104" i="2"/>
  <c r="BH1104" i="2"/>
  <c r="BF1104" i="2"/>
  <c r="BD1104" i="2"/>
  <c r="BB1104" i="2"/>
  <c r="AZ1104" i="2"/>
  <c r="AX1104" i="2"/>
  <c r="AV1104" i="2"/>
  <c r="AT1104" i="2"/>
  <c r="AR1104" i="2"/>
  <c r="AP1104" i="2"/>
  <c r="AN1104" i="2"/>
  <c r="BP1103" i="2"/>
  <c r="BN1103" i="2"/>
  <c r="BL1103" i="2"/>
  <c r="BJ1103" i="2"/>
  <c r="BH1103" i="2"/>
  <c r="BF1103" i="2"/>
  <c r="BD1103" i="2"/>
  <c r="BB1103" i="2"/>
  <c r="AZ1103" i="2"/>
  <c r="AX1103" i="2"/>
  <c r="AV1103" i="2"/>
  <c r="AT1103" i="2"/>
  <c r="AR1103" i="2"/>
  <c r="AP1103" i="2"/>
  <c r="AN1103" i="2"/>
  <c r="BQ1102" i="2"/>
  <c r="BO1102" i="2"/>
  <c r="BM1102" i="2"/>
  <c r="BK1102" i="2"/>
  <c r="BI1102" i="2"/>
  <c r="BG1102" i="2"/>
  <c r="BE1102" i="2"/>
  <c r="BC1102" i="2"/>
  <c r="BA1102" i="2"/>
  <c r="AY1102" i="2"/>
  <c r="AW1102" i="2"/>
  <c r="AU1102" i="2"/>
  <c r="AS1102" i="2"/>
  <c r="AQ1102" i="2"/>
  <c r="AO1102" i="2"/>
  <c r="BP1069" i="2"/>
  <c r="AG37" i="10" s="1"/>
  <c r="AG138" i="10" s="1"/>
  <c r="BN1069" i="2"/>
  <c r="AE37" i="10" s="1"/>
  <c r="AE138" i="10" s="1"/>
  <c r="BL1069" i="2"/>
  <c r="AC37" i="10" s="1"/>
  <c r="AC138" i="10" s="1"/>
  <c r="BJ1069" i="2"/>
  <c r="AA37" i="10" s="1"/>
  <c r="AA138" i="10" s="1"/>
  <c r="BH1069" i="2"/>
  <c r="Y37" i="10" s="1"/>
  <c r="Y138" i="10" s="1"/>
  <c r="BF1069" i="2"/>
  <c r="W37" i="10" s="1"/>
  <c r="W138" i="10" s="1"/>
  <c r="BD1069" i="2"/>
  <c r="U37" i="10" s="1"/>
  <c r="U138" i="10" s="1"/>
  <c r="BB1069" i="2"/>
  <c r="S37" i="10" s="1"/>
  <c r="S138" i="10" s="1"/>
  <c r="AZ1069" i="2"/>
  <c r="Q37" i="10" s="1"/>
  <c r="Q138" i="10" s="1"/>
  <c r="AX1069" i="2"/>
  <c r="O37" i="10" s="1"/>
  <c r="O138" i="10" s="1"/>
  <c r="AV1069" i="2"/>
  <c r="M37" i="10" s="1"/>
  <c r="M138" i="10" s="1"/>
  <c r="AT1069" i="2"/>
  <c r="K37" i="10" s="1"/>
  <c r="AR1069" i="2"/>
  <c r="I37" i="10" s="1"/>
  <c r="I138" i="10" s="1"/>
  <c r="AP1069" i="2"/>
  <c r="G37" i="10" s="1"/>
  <c r="G138" i="10" s="1"/>
  <c r="AN1069" i="2"/>
  <c r="E37" i="10" s="1"/>
  <c r="BP1068" i="2"/>
  <c r="AG37" i="9" s="1"/>
  <c r="AG138" i="9" s="1"/>
  <c r="BN1068" i="2"/>
  <c r="AE37" i="9" s="1"/>
  <c r="AE138" i="9" s="1"/>
  <c r="BL1068" i="2"/>
  <c r="AC37" i="9" s="1"/>
  <c r="AC138" i="9" s="1"/>
  <c r="BJ1068" i="2"/>
  <c r="AA37" i="9" s="1"/>
  <c r="AA138" i="9" s="1"/>
  <c r="BH1068" i="2"/>
  <c r="Y37" i="9" s="1"/>
  <c r="Y138" i="9" s="1"/>
  <c r="BF1068" i="2"/>
  <c r="W37" i="9" s="1"/>
  <c r="W138" i="9" s="1"/>
  <c r="BD1068" i="2"/>
  <c r="U37" i="9" s="1"/>
  <c r="U138" i="9" s="1"/>
  <c r="BB1068" i="2"/>
  <c r="S37" i="9" s="1"/>
  <c r="S138" i="9" s="1"/>
  <c r="AZ1068" i="2"/>
  <c r="Q37" i="9" s="1"/>
  <c r="Q138" i="9" s="1"/>
  <c r="AX1068" i="2"/>
  <c r="O37" i="9" s="1"/>
  <c r="O138" i="9" s="1"/>
  <c r="AV1068" i="2"/>
  <c r="M37" i="9" s="1"/>
  <c r="M138" i="9" s="1"/>
  <c r="AT1068" i="2"/>
  <c r="K37" i="9" s="1"/>
  <c r="AR1068" i="2"/>
  <c r="I37" i="9" s="1"/>
  <c r="I138" i="9" s="1"/>
  <c r="AP1068" i="2"/>
  <c r="G37" i="9" s="1"/>
  <c r="G138" i="9" s="1"/>
  <c r="AN1068" i="2"/>
  <c r="E37" i="9" s="1"/>
  <c r="E138" i="9" s="1"/>
  <c r="BQ1067" i="2"/>
  <c r="AH37" i="3" s="1"/>
  <c r="AH138" i="3" s="1"/>
  <c r="BO1067" i="2"/>
  <c r="AF37" i="3" s="1"/>
  <c r="AF138" i="3" s="1"/>
  <c r="BM1067" i="2"/>
  <c r="AD37" i="3" s="1"/>
  <c r="AD138" i="3" s="1"/>
  <c r="BK1067" i="2"/>
  <c r="AB37" i="3" s="1"/>
  <c r="AB138" i="3" s="1"/>
  <c r="BI1067" i="2"/>
  <c r="Z37" i="3" s="1"/>
  <c r="Z138" i="3" s="1"/>
  <c r="BG1067" i="2"/>
  <c r="X37" i="3" s="1"/>
  <c r="X138" i="3" s="1"/>
  <c r="BE1067" i="2"/>
  <c r="V37" i="3" s="1"/>
  <c r="V138" i="3" s="1"/>
  <c r="BC1067" i="2"/>
  <c r="T37" i="3" s="1"/>
  <c r="T138" i="3" s="1"/>
  <c r="BA1067" i="2"/>
  <c r="R37" i="3" s="1"/>
  <c r="R138" i="3" s="1"/>
  <c r="AY1067" i="2"/>
  <c r="P37" i="3" s="1"/>
  <c r="P138" i="3" s="1"/>
  <c r="AW1067" i="2"/>
  <c r="N37" i="3" s="1"/>
  <c r="N138" i="3" s="1"/>
  <c r="AU1067" i="2"/>
  <c r="L37" i="3" s="1"/>
  <c r="L138" i="3" s="1"/>
  <c r="AS1067" i="2"/>
  <c r="J37" i="3" s="1"/>
  <c r="J138" i="3" s="1"/>
  <c r="AQ1067" i="2"/>
  <c r="H37" i="3" s="1"/>
  <c r="H138" i="3" s="1"/>
  <c r="AO1067" i="2"/>
  <c r="F37" i="3" s="1"/>
  <c r="F138" i="3" s="1"/>
  <c r="F41" i="4" s="1"/>
  <c r="BQ1036" i="2"/>
  <c r="AH34" i="10" s="1"/>
  <c r="AH135" i="10" s="1"/>
  <c r="BO1036" i="2"/>
  <c r="AF34" i="10" s="1"/>
  <c r="AF135" i="10" s="1"/>
  <c r="BM1036" i="2"/>
  <c r="AD34" i="10" s="1"/>
  <c r="AD135" i="10" s="1"/>
  <c r="BK1036" i="2"/>
  <c r="AB34" i="10" s="1"/>
  <c r="AB135" i="10" s="1"/>
  <c r="BI1036" i="2"/>
  <c r="Z34" i="10" s="1"/>
  <c r="Z135" i="10" s="1"/>
  <c r="BG1036" i="2"/>
  <c r="X34" i="10" s="1"/>
  <c r="X135" i="10" s="1"/>
  <c r="BE1036" i="2"/>
  <c r="V34" i="10" s="1"/>
  <c r="V135" i="10" s="1"/>
  <c r="BC1036" i="2"/>
  <c r="T34" i="10" s="1"/>
  <c r="T135" i="10" s="1"/>
  <c r="BA1036" i="2"/>
  <c r="R34" i="10" s="1"/>
  <c r="R135" i="10" s="1"/>
  <c r="AY1036" i="2"/>
  <c r="P34" i="10" s="1"/>
  <c r="P135" i="10" s="1"/>
  <c r="AW1036" i="2"/>
  <c r="N34" i="10" s="1"/>
  <c r="N135" i="10" s="1"/>
  <c r="AU1036" i="2"/>
  <c r="L34" i="10" s="1"/>
  <c r="L135" i="10" s="1"/>
  <c r="AS1036" i="2"/>
  <c r="J34" i="10" s="1"/>
  <c r="J135" i="10" s="1"/>
  <c r="AQ1036" i="2"/>
  <c r="H34" i="10" s="1"/>
  <c r="H135" i="10" s="1"/>
  <c r="AO1036" i="2"/>
  <c r="F34" i="10" s="1"/>
  <c r="F135" i="10" s="1"/>
  <c r="AF38" i="4" s="1"/>
  <c r="BQ1034" i="2"/>
  <c r="AH34" i="3" s="1"/>
  <c r="AH135" i="3" s="1"/>
  <c r="BO1034" i="2"/>
  <c r="AF34" i="3" s="1"/>
  <c r="AF135" i="3" s="1"/>
  <c r="BM1034" i="2"/>
  <c r="AD34" i="3" s="1"/>
  <c r="AD135" i="3" s="1"/>
  <c r="BK1034" i="2"/>
  <c r="AB34" i="3" s="1"/>
  <c r="AB135" i="3" s="1"/>
  <c r="BI1034" i="2"/>
  <c r="Z34" i="3" s="1"/>
  <c r="Z135" i="3" s="1"/>
  <c r="BG1034" i="2"/>
  <c r="X34" i="3" s="1"/>
  <c r="X135" i="3" s="1"/>
  <c r="BE1034" i="2"/>
  <c r="V34" i="3" s="1"/>
  <c r="V135" i="3" s="1"/>
  <c r="BC1034" i="2"/>
  <c r="T34" i="3" s="1"/>
  <c r="T135" i="3" s="1"/>
  <c r="BA1034" i="2"/>
  <c r="R34" i="3" s="1"/>
  <c r="R135" i="3" s="1"/>
  <c r="AY1034" i="2"/>
  <c r="P34" i="3" s="1"/>
  <c r="P135" i="3" s="1"/>
  <c r="AW1034" i="2"/>
  <c r="N34" i="3" s="1"/>
  <c r="N135" i="3" s="1"/>
  <c r="AU1034" i="2"/>
  <c r="L34" i="3" s="1"/>
  <c r="L135" i="3" s="1"/>
  <c r="AS1034" i="2"/>
  <c r="J34" i="3" s="1"/>
  <c r="J135" i="3" s="1"/>
  <c r="AQ1034" i="2"/>
  <c r="H34" i="3" s="1"/>
  <c r="H135" i="3" s="1"/>
  <c r="AO1034" i="2"/>
  <c r="F34" i="3" s="1"/>
  <c r="F135" i="3" s="1"/>
  <c r="F38" i="4" s="1"/>
  <c r="BQ1005" i="2"/>
  <c r="AH33" i="9" s="1"/>
  <c r="AH134" i="9" s="1"/>
  <c r="BO1005" i="2"/>
  <c r="AF33" i="9" s="1"/>
  <c r="AF134" i="9" s="1"/>
  <c r="BM1005" i="2"/>
  <c r="AD33" i="9" s="1"/>
  <c r="AD134" i="9" s="1"/>
  <c r="BK1005" i="2"/>
  <c r="AB33" i="9" s="1"/>
  <c r="AB134" i="9" s="1"/>
  <c r="BI1005" i="2"/>
  <c r="Z33" i="9" s="1"/>
  <c r="Z134" i="9" s="1"/>
  <c r="BG1005" i="2"/>
  <c r="X33" i="9" s="1"/>
  <c r="X134" i="9" s="1"/>
  <c r="BE1005" i="2"/>
  <c r="V33" i="9" s="1"/>
  <c r="V134" i="9" s="1"/>
  <c r="BC1005" i="2"/>
  <c r="T33" i="9" s="1"/>
  <c r="T134" i="9" s="1"/>
  <c r="BA1005" i="2"/>
  <c r="R33" i="9" s="1"/>
  <c r="R134" i="9" s="1"/>
  <c r="AY1005" i="2"/>
  <c r="P33" i="9" s="1"/>
  <c r="P134" i="9" s="1"/>
  <c r="AW1005" i="2"/>
  <c r="N33" i="9" s="1"/>
  <c r="N134" i="9" s="1"/>
  <c r="AU1005" i="2"/>
  <c r="L33" i="9" s="1"/>
  <c r="L134" i="9" s="1"/>
  <c r="AS1005" i="2"/>
  <c r="J33" i="9" s="1"/>
  <c r="J134" i="9" s="1"/>
  <c r="AQ1005" i="2"/>
  <c r="H33" i="9" s="1"/>
  <c r="H134" i="9" s="1"/>
  <c r="AO1005" i="2"/>
  <c r="F33" i="9" s="1"/>
  <c r="F134" i="9" s="1"/>
  <c r="S37" i="4" s="1"/>
  <c r="AV131" i="3"/>
  <c r="AG2513" i="2"/>
  <c r="AE2513" i="2"/>
  <c r="AC2513" i="2"/>
  <c r="AA2513" i="2"/>
  <c r="Y2513" i="2"/>
  <c r="W2513" i="2"/>
  <c r="U2513" i="2"/>
  <c r="S2513" i="2"/>
  <c r="Q2513" i="2"/>
  <c r="O2513" i="2"/>
  <c r="M2513" i="2"/>
  <c r="K2513" i="2"/>
  <c r="I2513" i="2"/>
  <c r="G2513" i="2"/>
  <c r="E2513" i="2"/>
  <c r="C2508" i="2"/>
  <c r="C2464" i="2"/>
  <c r="AG2459" i="2"/>
  <c r="AE2459" i="2"/>
  <c r="AC2459" i="2"/>
  <c r="AA2459" i="2"/>
  <c r="Y2459" i="2"/>
  <c r="W2459" i="2"/>
  <c r="U2459" i="2"/>
  <c r="S2459" i="2"/>
  <c r="Q2459" i="2"/>
  <c r="O2459" i="2"/>
  <c r="M2459" i="2"/>
  <c r="K2459" i="2"/>
  <c r="I2459" i="2"/>
  <c r="G2459" i="2"/>
  <c r="E2459" i="2"/>
  <c r="C2296" i="2"/>
  <c r="C2294" i="2"/>
  <c r="AG2507" i="2"/>
  <c r="AG2504" i="2" s="1"/>
  <c r="AE2507" i="2"/>
  <c r="AE2504" i="2" s="1"/>
  <c r="AC2507" i="2"/>
  <c r="AC2504" i="2" s="1"/>
  <c r="AA2507" i="2"/>
  <c r="AA2504" i="2" s="1"/>
  <c r="Y2507" i="2"/>
  <c r="Y2504" i="2" s="1"/>
  <c r="W2507" i="2"/>
  <c r="W2504" i="2" s="1"/>
  <c r="U2507" i="2"/>
  <c r="U2504" i="2" s="1"/>
  <c r="S2507" i="2"/>
  <c r="S2504" i="2" s="1"/>
  <c r="Q2507" i="2"/>
  <c r="Q2504" i="2" s="1"/>
  <c r="O2507" i="2"/>
  <c r="O2504" i="2" s="1"/>
  <c r="M2507" i="2"/>
  <c r="M2504" i="2" s="1"/>
  <c r="K2507" i="2"/>
  <c r="K2504" i="2" s="1"/>
  <c r="I2507" i="2"/>
  <c r="I2504" i="2" s="1"/>
  <c r="G2507" i="2"/>
  <c r="G2504" i="2" s="1"/>
  <c r="E2507" i="2"/>
  <c r="BP2256" i="2"/>
  <c r="AG93" i="10" s="1"/>
  <c r="AG194" i="10" s="1"/>
  <c r="BN2256" i="2"/>
  <c r="AE93" i="10" s="1"/>
  <c r="AE194" i="10" s="1"/>
  <c r="BL2256" i="2"/>
  <c r="AC93" i="10" s="1"/>
  <c r="AC194" i="10" s="1"/>
  <c r="BJ2256" i="2"/>
  <c r="AA93" i="10" s="1"/>
  <c r="AA194" i="10" s="1"/>
  <c r="BH2256" i="2"/>
  <c r="Y93" i="10" s="1"/>
  <c r="Y194" i="10" s="1"/>
  <c r="BF2256" i="2"/>
  <c r="W93" i="10" s="1"/>
  <c r="W194" i="10" s="1"/>
  <c r="BD2256" i="2"/>
  <c r="U93" i="10" s="1"/>
  <c r="U194" i="10" s="1"/>
  <c r="BB2256" i="2"/>
  <c r="S93" i="10" s="1"/>
  <c r="S194" i="10" s="1"/>
  <c r="AZ2256" i="2"/>
  <c r="Q93" i="10" s="1"/>
  <c r="Q194" i="10" s="1"/>
  <c r="AX2256" i="2"/>
  <c r="O93" i="10" s="1"/>
  <c r="O194" i="10" s="1"/>
  <c r="AV2256" i="2"/>
  <c r="M93" i="10" s="1"/>
  <c r="M194" i="10" s="1"/>
  <c r="AT2256" i="2"/>
  <c r="K93" i="10" s="1"/>
  <c r="K194" i="10" s="1"/>
  <c r="U113" i="13" s="1"/>
  <c r="AR2256" i="2"/>
  <c r="I93" i="10" s="1"/>
  <c r="I194" i="10" s="1"/>
  <c r="AP2256" i="2"/>
  <c r="G93" i="10" s="1"/>
  <c r="G194" i="10" s="1"/>
  <c r="AN2256" i="2"/>
  <c r="E93" i="10" s="1"/>
  <c r="BP2255" i="2"/>
  <c r="AG93" i="9" s="1"/>
  <c r="AG194" i="9" s="1"/>
  <c r="BN2255" i="2"/>
  <c r="AE93" i="9" s="1"/>
  <c r="AE194" i="9" s="1"/>
  <c r="BL2255" i="2"/>
  <c r="AC93" i="9" s="1"/>
  <c r="AC194" i="9" s="1"/>
  <c r="BJ2255" i="2"/>
  <c r="AA93" i="9" s="1"/>
  <c r="AA194" i="9" s="1"/>
  <c r="BH2255" i="2"/>
  <c r="Y93" i="9" s="1"/>
  <c r="Y194" i="9" s="1"/>
  <c r="BF2255" i="2"/>
  <c r="W93" i="9" s="1"/>
  <c r="W194" i="9" s="1"/>
  <c r="BD2255" i="2"/>
  <c r="U93" i="9" s="1"/>
  <c r="U194" i="9" s="1"/>
  <c r="BB2255" i="2"/>
  <c r="S93" i="9" s="1"/>
  <c r="S194" i="9" s="1"/>
  <c r="AZ2255" i="2"/>
  <c r="Q93" i="9" s="1"/>
  <c r="Q194" i="9" s="1"/>
  <c r="AX2255" i="2"/>
  <c r="O93" i="9" s="1"/>
  <c r="O194" i="9" s="1"/>
  <c r="AV2255" i="2"/>
  <c r="M93" i="9" s="1"/>
  <c r="M194" i="9" s="1"/>
  <c r="AT2255" i="2"/>
  <c r="K93" i="9" s="1"/>
  <c r="K194" i="9" s="1"/>
  <c r="P113" i="13" s="1"/>
  <c r="AR2255" i="2"/>
  <c r="I93" i="9" s="1"/>
  <c r="I194" i="9" s="1"/>
  <c r="AP2255" i="2"/>
  <c r="G93" i="9" s="1"/>
  <c r="G194" i="9" s="1"/>
  <c r="AN2255" i="2"/>
  <c r="E93" i="9" s="1"/>
  <c r="BQ2254" i="2"/>
  <c r="AH93" i="3" s="1"/>
  <c r="AH194" i="3" s="1"/>
  <c r="BO2254" i="2"/>
  <c r="AF93" i="3" s="1"/>
  <c r="AF194" i="3" s="1"/>
  <c r="BM2254" i="2"/>
  <c r="AD93" i="3" s="1"/>
  <c r="AD194" i="3" s="1"/>
  <c r="BK2254" i="2"/>
  <c r="AB93" i="3" s="1"/>
  <c r="AB194" i="3" s="1"/>
  <c r="BI2254" i="2"/>
  <c r="Z93" i="3" s="1"/>
  <c r="Z194" i="3" s="1"/>
  <c r="BG2254" i="2"/>
  <c r="X93" i="3" s="1"/>
  <c r="X194" i="3" s="1"/>
  <c r="BE2254" i="2"/>
  <c r="V93" i="3" s="1"/>
  <c r="V194" i="3" s="1"/>
  <c r="BC2254" i="2"/>
  <c r="T93" i="3" s="1"/>
  <c r="T194" i="3" s="1"/>
  <c r="BA2254" i="2"/>
  <c r="R93" i="3" s="1"/>
  <c r="R194" i="3" s="1"/>
  <c r="AY2254" i="2"/>
  <c r="P93" i="3" s="1"/>
  <c r="P194" i="3" s="1"/>
  <c r="AW2254" i="2"/>
  <c r="N93" i="3" s="1"/>
  <c r="N194" i="3" s="1"/>
  <c r="AU2254" i="2"/>
  <c r="L93" i="3" s="1"/>
  <c r="L194" i="3" s="1"/>
  <c r="AS2254" i="2"/>
  <c r="J93" i="3" s="1"/>
  <c r="J194" i="3" s="1"/>
  <c r="AQ2254" i="2"/>
  <c r="H93" i="3" s="1"/>
  <c r="H194" i="3" s="1"/>
  <c r="AO2254" i="2"/>
  <c r="F93" i="3" s="1"/>
  <c r="F194" i="3" s="1"/>
  <c r="F107" i="4" s="1"/>
  <c r="BP2208" i="2"/>
  <c r="AG92" i="10" s="1"/>
  <c r="AG193" i="10" s="1"/>
  <c r="BN2208" i="2"/>
  <c r="AE92" i="10" s="1"/>
  <c r="AE193" i="10" s="1"/>
  <c r="BL2208" i="2"/>
  <c r="AC92" i="10" s="1"/>
  <c r="AC193" i="10" s="1"/>
  <c r="BJ2208" i="2"/>
  <c r="AA92" i="10" s="1"/>
  <c r="AA193" i="10" s="1"/>
  <c r="BH2208" i="2"/>
  <c r="Y92" i="10" s="1"/>
  <c r="Y193" i="10" s="1"/>
  <c r="BF2208" i="2"/>
  <c r="W92" i="10" s="1"/>
  <c r="W193" i="10" s="1"/>
  <c r="BD2208" i="2"/>
  <c r="U92" i="10" s="1"/>
  <c r="U193" i="10" s="1"/>
  <c r="BB2208" i="2"/>
  <c r="S92" i="10" s="1"/>
  <c r="S193" i="10" s="1"/>
  <c r="AZ2208" i="2"/>
  <c r="Q92" i="10" s="1"/>
  <c r="Q193" i="10" s="1"/>
  <c r="AX2208" i="2"/>
  <c r="O92" i="10" s="1"/>
  <c r="O193" i="10" s="1"/>
  <c r="AV2208" i="2"/>
  <c r="M92" i="10" s="1"/>
  <c r="M193" i="10" s="1"/>
  <c r="AT2208" i="2"/>
  <c r="K92" i="10" s="1"/>
  <c r="K193" i="10" s="1"/>
  <c r="U112" i="13" s="1"/>
  <c r="AR2208" i="2"/>
  <c r="I92" i="10" s="1"/>
  <c r="I193" i="10" s="1"/>
  <c r="AP2208" i="2"/>
  <c r="G92" i="10" s="1"/>
  <c r="G193" i="10" s="1"/>
  <c r="AN2208" i="2"/>
  <c r="E92" i="10" s="1"/>
  <c r="BP2207" i="2"/>
  <c r="AG92" i="9" s="1"/>
  <c r="AG193" i="9" s="1"/>
  <c r="BN2207" i="2"/>
  <c r="AE92" i="9" s="1"/>
  <c r="AE193" i="9" s="1"/>
  <c r="BL2207" i="2"/>
  <c r="AC92" i="9" s="1"/>
  <c r="AC193" i="9" s="1"/>
  <c r="BJ2207" i="2"/>
  <c r="AA92" i="9" s="1"/>
  <c r="AA193" i="9" s="1"/>
  <c r="BH2207" i="2"/>
  <c r="Y92" i="9" s="1"/>
  <c r="Y193" i="9" s="1"/>
  <c r="BF2207" i="2"/>
  <c r="W92" i="9" s="1"/>
  <c r="W193" i="9" s="1"/>
  <c r="BD2207" i="2"/>
  <c r="U92" i="9" s="1"/>
  <c r="U193" i="9" s="1"/>
  <c r="BB2207" i="2"/>
  <c r="S92" i="9" s="1"/>
  <c r="S193" i="9" s="1"/>
  <c r="AZ2207" i="2"/>
  <c r="Q92" i="9" s="1"/>
  <c r="Q193" i="9" s="1"/>
  <c r="AX2207" i="2"/>
  <c r="O92" i="9" s="1"/>
  <c r="O193" i="9" s="1"/>
  <c r="AV2207" i="2"/>
  <c r="M92" i="9" s="1"/>
  <c r="M193" i="9" s="1"/>
  <c r="AT2207" i="2"/>
  <c r="K92" i="9" s="1"/>
  <c r="K193" i="9" s="1"/>
  <c r="P112" i="13" s="1"/>
  <c r="AR2207" i="2"/>
  <c r="I92" i="9" s="1"/>
  <c r="I193" i="9" s="1"/>
  <c r="AP2207" i="2"/>
  <c r="G92" i="9" s="1"/>
  <c r="G193" i="9" s="1"/>
  <c r="AN2207" i="2"/>
  <c r="E92" i="9" s="1"/>
  <c r="BQ2206" i="2"/>
  <c r="AH92" i="3" s="1"/>
  <c r="AH193" i="3" s="1"/>
  <c r="BO2206" i="2"/>
  <c r="AF92" i="3" s="1"/>
  <c r="AF193" i="3" s="1"/>
  <c r="BM2206" i="2"/>
  <c r="AD92" i="3" s="1"/>
  <c r="AD193" i="3" s="1"/>
  <c r="BK2206" i="2"/>
  <c r="AB92" i="3" s="1"/>
  <c r="AB193" i="3" s="1"/>
  <c r="BI2206" i="2"/>
  <c r="Z92" i="3" s="1"/>
  <c r="Z193" i="3" s="1"/>
  <c r="BG2206" i="2"/>
  <c r="X92" i="3" s="1"/>
  <c r="X193" i="3" s="1"/>
  <c r="BE2206" i="2"/>
  <c r="V92" i="3" s="1"/>
  <c r="V193" i="3" s="1"/>
  <c r="BC2206" i="2"/>
  <c r="T92" i="3" s="1"/>
  <c r="T193" i="3" s="1"/>
  <c r="BA2206" i="2"/>
  <c r="R92" i="3" s="1"/>
  <c r="R193" i="3" s="1"/>
  <c r="AY2206" i="2"/>
  <c r="P92" i="3" s="1"/>
  <c r="P193" i="3" s="1"/>
  <c r="AW2206" i="2"/>
  <c r="N92" i="3" s="1"/>
  <c r="N193" i="3" s="1"/>
  <c r="AU2206" i="2"/>
  <c r="L92" i="3" s="1"/>
  <c r="L193" i="3" s="1"/>
  <c r="AS2206" i="2"/>
  <c r="J92" i="3" s="1"/>
  <c r="J193" i="3" s="1"/>
  <c r="AQ2206" i="2"/>
  <c r="H92" i="3" s="1"/>
  <c r="H193" i="3" s="1"/>
  <c r="AO2206" i="2"/>
  <c r="F92" i="3" s="1"/>
  <c r="F193" i="3" s="1"/>
  <c r="F106" i="4" s="1"/>
  <c r="BP2187" i="2"/>
  <c r="AG91" i="10" s="1"/>
  <c r="BN2187" i="2"/>
  <c r="AE91" i="10" s="1"/>
  <c r="BL2187" i="2"/>
  <c r="AC91" i="10" s="1"/>
  <c r="BJ2187" i="2"/>
  <c r="AA91" i="10" s="1"/>
  <c r="BH2187" i="2"/>
  <c r="Y91" i="10" s="1"/>
  <c r="BF2187" i="2"/>
  <c r="W91" i="10" s="1"/>
  <c r="BD2187" i="2"/>
  <c r="U91" i="10" s="1"/>
  <c r="BB2187" i="2"/>
  <c r="S91" i="10" s="1"/>
  <c r="AZ2187" i="2"/>
  <c r="Q91" i="10" s="1"/>
  <c r="AX2187" i="2"/>
  <c r="O91" i="10" s="1"/>
  <c r="AV2187" i="2"/>
  <c r="M91" i="10" s="1"/>
  <c r="AT2187" i="2"/>
  <c r="K91" i="10" s="1"/>
  <c r="AR2187" i="2"/>
  <c r="I91" i="10" s="1"/>
  <c r="AP2187" i="2"/>
  <c r="G91" i="10" s="1"/>
  <c r="AN2187" i="2"/>
  <c r="E91" i="10" s="1"/>
  <c r="BP2186" i="2"/>
  <c r="AG91" i="9" s="1"/>
  <c r="BN2186" i="2"/>
  <c r="AE91" i="9" s="1"/>
  <c r="BL2186" i="2"/>
  <c r="AC91" i="9" s="1"/>
  <c r="BJ2186" i="2"/>
  <c r="AA91" i="9" s="1"/>
  <c r="BH2186" i="2"/>
  <c r="Y91" i="9" s="1"/>
  <c r="BF2186" i="2"/>
  <c r="W91" i="9" s="1"/>
  <c r="BD2186" i="2"/>
  <c r="U91" i="9" s="1"/>
  <c r="BB2186" i="2"/>
  <c r="S91" i="9" s="1"/>
  <c r="AZ2186" i="2"/>
  <c r="Q91" i="9" s="1"/>
  <c r="AX2186" i="2"/>
  <c r="O91" i="9" s="1"/>
  <c r="AV2186" i="2"/>
  <c r="M91" i="9" s="1"/>
  <c r="AT2186" i="2"/>
  <c r="K91" i="9" s="1"/>
  <c r="AR2186" i="2"/>
  <c r="I91" i="9" s="1"/>
  <c r="AP2186" i="2"/>
  <c r="G91" i="9" s="1"/>
  <c r="AN2186" i="2"/>
  <c r="E91" i="9" s="1"/>
  <c r="BQ2185" i="2"/>
  <c r="AH91" i="3" s="1"/>
  <c r="AH192" i="3" s="1"/>
  <c r="BO2185" i="2"/>
  <c r="AF91" i="3" s="1"/>
  <c r="BM2185" i="2"/>
  <c r="AD91" i="3" s="1"/>
  <c r="AD192" i="3" s="1"/>
  <c r="BK2185" i="2"/>
  <c r="AB91" i="3" s="1"/>
  <c r="BI2185" i="2"/>
  <c r="Z91" i="3" s="1"/>
  <c r="Z192" i="3" s="1"/>
  <c r="BG2185" i="2"/>
  <c r="X91" i="3" s="1"/>
  <c r="BE2185" i="2"/>
  <c r="V91" i="3" s="1"/>
  <c r="BC2185" i="2"/>
  <c r="T91" i="3" s="1"/>
  <c r="T192" i="3" s="1"/>
  <c r="BA2185" i="2"/>
  <c r="R91" i="3" s="1"/>
  <c r="AY2185" i="2"/>
  <c r="P91" i="3" s="1"/>
  <c r="P192" i="3" s="1"/>
  <c r="AW2185" i="2"/>
  <c r="N91" i="3" s="1"/>
  <c r="N192" i="3" s="1"/>
  <c r="AU2185" i="2"/>
  <c r="L91" i="3" s="1"/>
  <c r="AS2185" i="2"/>
  <c r="J91" i="3" s="1"/>
  <c r="J192" i="3" s="1"/>
  <c r="AQ2185" i="2"/>
  <c r="H91" i="3" s="1"/>
  <c r="AO2185" i="2"/>
  <c r="F91" i="3" s="1"/>
  <c r="F192" i="3" s="1"/>
  <c r="F105" i="4" s="1"/>
  <c r="BQ2144" i="2"/>
  <c r="AH87" i="10" s="1"/>
  <c r="AH188" i="10" s="1"/>
  <c r="BO2144" i="2"/>
  <c r="AF87" i="10" s="1"/>
  <c r="AF188" i="10" s="1"/>
  <c r="BM2144" i="2"/>
  <c r="AD87" i="10" s="1"/>
  <c r="AD188" i="10" s="1"/>
  <c r="BK2144" i="2"/>
  <c r="AB87" i="10" s="1"/>
  <c r="AB188" i="10" s="1"/>
  <c r="BI2144" i="2"/>
  <c r="Z87" i="10" s="1"/>
  <c r="Z188" i="10" s="1"/>
  <c r="BG2144" i="2"/>
  <c r="X87" i="10" s="1"/>
  <c r="X188" i="10" s="1"/>
  <c r="BE2144" i="2"/>
  <c r="V87" i="10" s="1"/>
  <c r="V188" i="10" s="1"/>
  <c r="BC2144" i="2"/>
  <c r="T87" i="10" s="1"/>
  <c r="T188" i="10" s="1"/>
  <c r="BA2144" i="2"/>
  <c r="R87" i="10" s="1"/>
  <c r="R188" i="10" s="1"/>
  <c r="AY2144" i="2"/>
  <c r="P87" i="10" s="1"/>
  <c r="P188" i="10" s="1"/>
  <c r="AW2144" i="2"/>
  <c r="N87" i="10" s="1"/>
  <c r="N188" i="10" s="1"/>
  <c r="AU2144" i="2"/>
  <c r="L87" i="10" s="1"/>
  <c r="L188" i="10" s="1"/>
  <c r="AS2144" i="2"/>
  <c r="J87" i="10" s="1"/>
  <c r="J188" i="10" s="1"/>
  <c r="AQ2144" i="2"/>
  <c r="H87" i="10" s="1"/>
  <c r="H188" i="10" s="1"/>
  <c r="AO2144" i="2"/>
  <c r="F87" i="10" s="1"/>
  <c r="BQ2143" i="2"/>
  <c r="AH87" i="9" s="1"/>
  <c r="AH188" i="9" s="1"/>
  <c r="BO2143" i="2"/>
  <c r="AF87" i="9" s="1"/>
  <c r="AF188" i="9" s="1"/>
  <c r="BM2143" i="2"/>
  <c r="AD87" i="9" s="1"/>
  <c r="AD188" i="9" s="1"/>
  <c r="BK2143" i="2"/>
  <c r="AB87" i="9" s="1"/>
  <c r="AB188" i="9" s="1"/>
  <c r="BI2143" i="2"/>
  <c r="Z87" i="9" s="1"/>
  <c r="Z188" i="9" s="1"/>
  <c r="BG2143" i="2"/>
  <c r="X87" i="9" s="1"/>
  <c r="X188" i="9" s="1"/>
  <c r="BE2143" i="2"/>
  <c r="V87" i="9" s="1"/>
  <c r="V188" i="9" s="1"/>
  <c r="BC2143" i="2"/>
  <c r="T87" i="9" s="1"/>
  <c r="T188" i="9" s="1"/>
  <c r="BA2143" i="2"/>
  <c r="R87" i="9" s="1"/>
  <c r="R188" i="9" s="1"/>
  <c r="AY2143" i="2"/>
  <c r="P87" i="9" s="1"/>
  <c r="P188" i="9" s="1"/>
  <c r="AW2143" i="2"/>
  <c r="N87" i="9" s="1"/>
  <c r="N188" i="9" s="1"/>
  <c r="AU2143" i="2"/>
  <c r="L87" i="9" s="1"/>
  <c r="L188" i="9" s="1"/>
  <c r="AS2143" i="2"/>
  <c r="J87" i="9" s="1"/>
  <c r="J188" i="9" s="1"/>
  <c r="AQ2143" i="2"/>
  <c r="H87" i="9" s="1"/>
  <c r="H188" i="9" s="1"/>
  <c r="AO2143" i="2"/>
  <c r="F87" i="9" s="1"/>
  <c r="BP2142" i="2"/>
  <c r="AG87" i="3" s="1"/>
  <c r="AG188" i="3" s="1"/>
  <c r="BN2142" i="2"/>
  <c r="AE87" i="3" s="1"/>
  <c r="AE188" i="3" s="1"/>
  <c r="BL2142" i="2"/>
  <c r="AC87" i="3" s="1"/>
  <c r="AC188" i="3" s="1"/>
  <c r="BJ2142" i="2"/>
  <c r="AA87" i="3" s="1"/>
  <c r="AA188" i="3" s="1"/>
  <c r="BH2142" i="2"/>
  <c r="Y87" i="3" s="1"/>
  <c r="Y188" i="3" s="1"/>
  <c r="BF2142" i="2"/>
  <c r="W87" i="3" s="1"/>
  <c r="W188" i="3" s="1"/>
  <c r="BD2142" i="2"/>
  <c r="U87" i="3" s="1"/>
  <c r="U188" i="3" s="1"/>
  <c r="BB2142" i="2"/>
  <c r="S87" i="3" s="1"/>
  <c r="S188" i="3" s="1"/>
  <c r="AZ2142" i="2"/>
  <c r="Q87" i="3" s="1"/>
  <c r="Q188" i="3" s="1"/>
  <c r="AX2142" i="2"/>
  <c r="O87" i="3" s="1"/>
  <c r="O188" i="3" s="1"/>
  <c r="AV2142" i="2"/>
  <c r="M87" i="3" s="1"/>
  <c r="M188" i="3" s="1"/>
  <c r="AT2142" i="2"/>
  <c r="K87" i="3" s="1"/>
  <c r="K188" i="3" s="1"/>
  <c r="K107" i="13" s="1"/>
  <c r="AR2142" i="2"/>
  <c r="I87" i="3" s="1"/>
  <c r="I188" i="3" s="1"/>
  <c r="AP2142" i="2"/>
  <c r="G87" i="3" s="1"/>
  <c r="G188" i="3" s="1"/>
  <c r="AN2142" i="2"/>
  <c r="E87" i="3" s="1"/>
  <c r="BQ2121" i="2"/>
  <c r="AH86" i="3" s="1"/>
  <c r="BO2121" i="2"/>
  <c r="AF86" i="3" s="1"/>
  <c r="BM2121" i="2"/>
  <c r="AD86" i="3" s="1"/>
  <c r="BK2121" i="2"/>
  <c r="AB86" i="3" s="1"/>
  <c r="BI2121" i="2"/>
  <c r="Z86" i="3" s="1"/>
  <c r="BG2121" i="2"/>
  <c r="X86" i="3" s="1"/>
  <c r="BE2121" i="2"/>
  <c r="V86" i="3" s="1"/>
  <c r="BC2121" i="2"/>
  <c r="T86" i="3" s="1"/>
  <c r="BA2121" i="2"/>
  <c r="R86" i="3" s="1"/>
  <c r="AY2121" i="2"/>
  <c r="P86" i="3" s="1"/>
  <c r="AW2121" i="2"/>
  <c r="N86" i="3" s="1"/>
  <c r="AU2121" i="2"/>
  <c r="L86" i="3" s="1"/>
  <c r="AS2121" i="2"/>
  <c r="J86" i="3" s="1"/>
  <c r="AQ2121" i="2"/>
  <c r="H86" i="3" s="1"/>
  <c r="AO2121" i="2"/>
  <c r="F86" i="3" s="1"/>
  <c r="BQ2037" i="2"/>
  <c r="AH75" i="10" s="1"/>
  <c r="AH176" i="10" s="1"/>
  <c r="BO2037" i="2"/>
  <c r="AF75" i="10" s="1"/>
  <c r="AF176" i="10" s="1"/>
  <c r="BM2037" i="2"/>
  <c r="AD75" i="10" s="1"/>
  <c r="AD176" i="10" s="1"/>
  <c r="BK2037" i="2"/>
  <c r="AB75" i="10" s="1"/>
  <c r="AB176" i="10" s="1"/>
  <c r="BI2037" i="2"/>
  <c r="Z75" i="10" s="1"/>
  <c r="Z176" i="10" s="1"/>
  <c r="BG2037" i="2"/>
  <c r="X75" i="10" s="1"/>
  <c r="X176" i="10" s="1"/>
  <c r="BE2037" i="2"/>
  <c r="V75" i="10" s="1"/>
  <c r="V176" i="10" s="1"/>
  <c r="BC2037" i="2"/>
  <c r="T75" i="10" s="1"/>
  <c r="T176" i="10" s="1"/>
  <c r="BA2037" i="2"/>
  <c r="R75" i="10" s="1"/>
  <c r="R176" i="10" s="1"/>
  <c r="AY2037" i="2"/>
  <c r="P75" i="10" s="1"/>
  <c r="P176" i="10" s="1"/>
  <c r="AW2037" i="2"/>
  <c r="N75" i="10" s="1"/>
  <c r="N176" i="10" s="1"/>
  <c r="AU2037" i="2"/>
  <c r="L75" i="10" s="1"/>
  <c r="L176" i="10" s="1"/>
  <c r="AS2037" i="2"/>
  <c r="J75" i="10" s="1"/>
  <c r="J176" i="10" s="1"/>
  <c r="AQ2037" i="2"/>
  <c r="H75" i="10" s="1"/>
  <c r="H176" i="10" s="1"/>
  <c r="AO2037" i="2"/>
  <c r="F75" i="10" s="1"/>
  <c r="BQ2036" i="2"/>
  <c r="AH75" i="9" s="1"/>
  <c r="AH176" i="9" s="1"/>
  <c r="BO2036" i="2"/>
  <c r="AF75" i="9" s="1"/>
  <c r="AF176" i="9" s="1"/>
  <c r="BM2036" i="2"/>
  <c r="AD75" i="9" s="1"/>
  <c r="AD176" i="9" s="1"/>
  <c r="BK2036" i="2"/>
  <c r="AB75" i="9" s="1"/>
  <c r="AB176" i="9" s="1"/>
  <c r="BI2036" i="2"/>
  <c r="Z75" i="9" s="1"/>
  <c r="Z176" i="9" s="1"/>
  <c r="BG2036" i="2"/>
  <c r="X75" i="9" s="1"/>
  <c r="X176" i="9" s="1"/>
  <c r="BE2036" i="2"/>
  <c r="V75" i="9" s="1"/>
  <c r="V176" i="9" s="1"/>
  <c r="BC2036" i="2"/>
  <c r="T75" i="9" s="1"/>
  <c r="T176" i="9" s="1"/>
  <c r="BA2036" i="2"/>
  <c r="R75" i="9" s="1"/>
  <c r="R176" i="9" s="1"/>
  <c r="AY2036" i="2"/>
  <c r="P75" i="9" s="1"/>
  <c r="P176" i="9" s="1"/>
  <c r="AW2036" i="2"/>
  <c r="N75" i="9" s="1"/>
  <c r="N176" i="9" s="1"/>
  <c r="AU2036" i="2"/>
  <c r="L75" i="9" s="1"/>
  <c r="L176" i="9" s="1"/>
  <c r="AS2036" i="2"/>
  <c r="J75" i="9" s="1"/>
  <c r="J176" i="9" s="1"/>
  <c r="AQ2036" i="2"/>
  <c r="H75" i="9" s="1"/>
  <c r="H176" i="9" s="1"/>
  <c r="AO2036" i="2"/>
  <c r="F75" i="9" s="1"/>
  <c r="BP2035" i="2"/>
  <c r="AG75" i="3" s="1"/>
  <c r="AG176" i="3" s="1"/>
  <c r="BN2035" i="2"/>
  <c r="AE75" i="3" s="1"/>
  <c r="AE176" i="3" s="1"/>
  <c r="BL2035" i="2"/>
  <c r="AC75" i="3" s="1"/>
  <c r="AC176" i="3" s="1"/>
  <c r="BJ2035" i="2"/>
  <c r="AA75" i="3" s="1"/>
  <c r="AA176" i="3" s="1"/>
  <c r="BH2035" i="2"/>
  <c r="Y75" i="3" s="1"/>
  <c r="Y176" i="3" s="1"/>
  <c r="BF2035" i="2"/>
  <c r="W75" i="3" s="1"/>
  <c r="W176" i="3" s="1"/>
  <c r="BD2035" i="2"/>
  <c r="U75" i="3" s="1"/>
  <c r="U176" i="3" s="1"/>
  <c r="BB2035" i="2"/>
  <c r="S75" i="3" s="1"/>
  <c r="S176" i="3" s="1"/>
  <c r="AZ2035" i="2"/>
  <c r="Q75" i="3" s="1"/>
  <c r="Q176" i="3" s="1"/>
  <c r="AX2035" i="2"/>
  <c r="O75" i="3" s="1"/>
  <c r="O176" i="3" s="1"/>
  <c r="AV2035" i="2"/>
  <c r="M75" i="3" s="1"/>
  <c r="M176" i="3" s="1"/>
  <c r="AT2035" i="2"/>
  <c r="K75" i="3" s="1"/>
  <c r="K176" i="3" s="1"/>
  <c r="K88" i="13" s="1"/>
  <c r="AR2035" i="2"/>
  <c r="I75" i="3" s="1"/>
  <c r="I176" i="3" s="1"/>
  <c r="AP2035" i="2"/>
  <c r="G75" i="3" s="1"/>
  <c r="G176" i="3" s="1"/>
  <c r="AN2035" i="2"/>
  <c r="E75" i="3" s="1"/>
  <c r="BQ2007" i="2"/>
  <c r="AH74" i="10" s="1"/>
  <c r="AH175" i="10" s="1"/>
  <c r="BO2007" i="2"/>
  <c r="AF74" i="10" s="1"/>
  <c r="AF175" i="10" s="1"/>
  <c r="BM2007" i="2"/>
  <c r="AD74" i="10" s="1"/>
  <c r="AD175" i="10" s="1"/>
  <c r="BK2007" i="2"/>
  <c r="AB74" i="10" s="1"/>
  <c r="AB175" i="10" s="1"/>
  <c r="BI2007" i="2"/>
  <c r="Z74" i="10" s="1"/>
  <c r="Z175" i="10" s="1"/>
  <c r="BG2007" i="2"/>
  <c r="X74" i="10" s="1"/>
  <c r="X175" i="10" s="1"/>
  <c r="BE2007" i="2"/>
  <c r="V74" i="10" s="1"/>
  <c r="V175" i="10" s="1"/>
  <c r="BC2007" i="2"/>
  <c r="T74" i="10" s="1"/>
  <c r="T175" i="10" s="1"/>
  <c r="BA2007" i="2"/>
  <c r="R74" i="10" s="1"/>
  <c r="R175" i="10" s="1"/>
  <c r="AY2007" i="2"/>
  <c r="P74" i="10" s="1"/>
  <c r="P175" i="10" s="1"/>
  <c r="AW2007" i="2"/>
  <c r="N74" i="10" s="1"/>
  <c r="N175" i="10" s="1"/>
  <c r="AU2007" i="2"/>
  <c r="L74" i="10" s="1"/>
  <c r="L175" i="10" s="1"/>
  <c r="AS2007" i="2"/>
  <c r="J74" i="10" s="1"/>
  <c r="J175" i="10" s="1"/>
  <c r="AQ2007" i="2"/>
  <c r="H74" i="10" s="1"/>
  <c r="H175" i="10" s="1"/>
  <c r="AO2007" i="2"/>
  <c r="F74" i="10" s="1"/>
  <c r="BQ2006" i="2"/>
  <c r="AH74" i="9" s="1"/>
  <c r="AH175" i="9" s="1"/>
  <c r="BO2006" i="2"/>
  <c r="AF74" i="9" s="1"/>
  <c r="AF175" i="9" s="1"/>
  <c r="BM2006" i="2"/>
  <c r="AD74" i="9" s="1"/>
  <c r="AD175" i="9" s="1"/>
  <c r="BK2006" i="2"/>
  <c r="AB74" i="9" s="1"/>
  <c r="AB175" i="9" s="1"/>
  <c r="BI2006" i="2"/>
  <c r="Z74" i="9" s="1"/>
  <c r="Z175" i="9" s="1"/>
  <c r="BG2006" i="2"/>
  <c r="X74" i="9" s="1"/>
  <c r="X175" i="9" s="1"/>
  <c r="BE2006" i="2"/>
  <c r="V74" i="9" s="1"/>
  <c r="V175" i="9" s="1"/>
  <c r="BC2006" i="2"/>
  <c r="T74" i="9" s="1"/>
  <c r="T175" i="9" s="1"/>
  <c r="BA2006" i="2"/>
  <c r="R74" i="9" s="1"/>
  <c r="R175" i="9" s="1"/>
  <c r="AY2006" i="2"/>
  <c r="P74" i="9" s="1"/>
  <c r="P175" i="9" s="1"/>
  <c r="AW2006" i="2"/>
  <c r="N74" i="9" s="1"/>
  <c r="N175" i="9" s="1"/>
  <c r="AU2006" i="2"/>
  <c r="L74" i="9" s="1"/>
  <c r="L175" i="9" s="1"/>
  <c r="AS2006" i="2"/>
  <c r="J74" i="9" s="1"/>
  <c r="J175" i="9" s="1"/>
  <c r="AQ2006" i="2"/>
  <c r="H74" i="9" s="1"/>
  <c r="H175" i="9" s="1"/>
  <c r="AO2006" i="2"/>
  <c r="F74" i="9" s="1"/>
  <c r="BP2005" i="2"/>
  <c r="AG74" i="3" s="1"/>
  <c r="AG175" i="3" s="1"/>
  <c r="BN2005" i="2"/>
  <c r="AE74" i="3" s="1"/>
  <c r="AE175" i="3" s="1"/>
  <c r="BL2005" i="2"/>
  <c r="AC74" i="3" s="1"/>
  <c r="AC175" i="3" s="1"/>
  <c r="BJ2005" i="2"/>
  <c r="AA74" i="3" s="1"/>
  <c r="AA175" i="3" s="1"/>
  <c r="BH2005" i="2"/>
  <c r="Y74" i="3" s="1"/>
  <c r="Y175" i="3" s="1"/>
  <c r="BF2005" i="2"/>
  <c r="W74" i="3" s="1"/>
  <c r="W175" i="3" s="1"/>
  <c r="BD2005" i="2"/>
  <c r="U74" i="3" s="1"/>
  <c r="U175" i="3" s="1"/>
  <c r="BB2005" i="2"/>
  <c r="S74" i="3" s="1"/>
  <c r="S175" i="3" s="1"/>
  <c r="AZ2005" i="2"/>
  <c r="Q74" i="3" s="1"/>
  <c r="Q175" i="3" s="1"/>
  <c r="AX2005" i="2"/>
  <c r="O74" i="3" s="1"/>
  <c r="O175" i="3" s="1"/>
  <c r="AV2005" i="2"/>
  <c r="M74" i="3" s="1"/>
  <c r="M175" i="3" s="1"/>
  <c r="AT2005" i="2"/>
  <c r="K74" i="3" s="1"/>
  <c r="K175" i="3" s="1"/>
  <c r="K87" i="13" s="1"/>
  <c r="AR2005" i="2"/>
  <c r="I74" i="3" s="1"/>
  <c r="I175" i="3" s="1"/>
  <c r="AP2005" i="2"/>
  <c r="G74" i="3" s="1"/>
  <c r="G175" i="3" s="1"/>
  <c r="AN2005" i="2"/>
  <c r="E74" i="3" s="1"/>
  <c r="BQ1986" i="2"/>
  <c r="BO1986" i="2"/>
  <c r="BM1986" i="2"/>
  <c r="BK1986" i="2"/>
  <c r="BI1986" i="2"/>
  <c r="BG1986" i="2"/>
  <c r="BE1986" i="2"/>
  <c r="BC1986" i="2"/>
  <c r="BA1986" i="2"/>
  <c r="AY1986" i="2"/>
  <c r="AW1986" i="2"/>
  <c r="AU1986" i="2"/>
  <c r="AS1986" i="2"/>
  <c r="AQ1986" i="2"/>
  <c r="AO1986" i="2"/>
  <c r="BQ1985" i="2"/>
  <c r="BO1985" i="2"/>
  <c r="BM1985" i="2"/>
  <c r="BK1985" i="2"/>
  <c r="BI1985" i="2"/>
  <c r="BG1985" i="2"/>
  <c r="BE1985" i="2"/>
  <c r="BC1985" i="2"/>
  <c r="BA1985" i="2"/>
  <c r="AY1985" i="2"/>
  <c r="AW1985" i="2"/>
  <c r="AU1985" i="2"/>
  <c r="AS1985" i="2"/>
  <c r="AQ1985" i="2"/>
  <c r="AO1985" i="2"/>
  <c r="BP1984" i="2"/>
  <c r="BN1984" i="2"/>
  <c r="BL1984" i="2"/>
  <c r="BJ1984" i="2"/>
  <c r="BH1984" i="2"/>
  <c r="BF1984" i="2"/>
  <c r="BD1984" i="2"/>
  <c r="BB1984" i="2"/>
  <c r="AZ1984" i="2"/>
  <c r="AX1984" i="2"/>
  <c r="AV1984" i="2"/>
  <c r="AT1984" i="2"/>
  <c r="AR1984" i="2"/>
  <c r="AP1984" i="2"/>
  <c r="AN1984" i="2"/>
  <c r="BP1914" i="2"/>
  <c r="AG72" i="10" s="1"/>
  <c r="AG173" i="10" s="1"/>
  <c r="BN1914" i="2"/>
  <c r="AE72" i="10" s="1"/>
  <c r="AE173" i="10" s="1"/>
  <c r="BL1914" i="2"/>
  <c r="AC72" i="10" s="1"/>
  <c r="AC173" i="10" s="1"/>
  <c r="BJ1914" i="2"/>
  <c r="AA72" i="10" s="1"/>
  <c r="AA173" i="10" s="1"/>
  <c r="BH1914" i="2"/>
  <c r="Y72" i="10" s="1"/>
  <c r="Y173" i="10" s="1"/>
  <c r="BF1914" i="2"/>
  <c r="W72" i="10" s="1"/>
  <c r="W173" i="10" s="1"/>
  <c r="BD1914" i="2"/>
  <c r="U72" i="10" s="1"/>
  <c r="U173" i="10" s="1"/>
  <c r="BB1914" i="2"/>
  <c r="S72" i="10" s="1"/>
  <c r="S173" i="10" s="1"/>
  <c r="AZ1914" i="2"/>
  <c r="Q72" i="10" s="1"/>
  <c r="Q173" i="10" s="1"/>
  <c r="AX1914" i="2"/>
  <c r="O72" i="10" s="1"/>
  <c r="O173" i="10" s="1"/>
  <c r="AV1914" i="2"/>
  <c r="M72" i="10" s="1"/>
  <c r="M173" i="10" s="1"/>
  <c r="AT1914" i="2"/>
  <c r="K72" i="10" s="1"/>
  <c r="K173" i="10" s="1"/>
  <c r="U85" i="13" s="1"/>
  <c r="AR1914" i="2"/>
  <c r="I72" i="10" s="1"/>
  <c r="I173" i="10" s="1"/>
  <c r="AP1914" i="2"/>
  <c r="G72" i="10" s="1"/>
  <c r="G173" i="10" s="1"/>
  <c r="AN1914" i="2"/>
  <c r="E72" i="10" s="1"/>
  <c r="BQ1913" i="2"/>
  <c r="AH72" i="9" s="1"/>
  <c r="AH173" i="9" s="1"/>
  <c r="BO1913" i="2"/>
  <c r="AF72" i="9" s="1"/>
  <c r="AF173" i="9" s="1"/>
  <c r="BM1913" i="2"/>
  <c r="AD72" i="9" s="1"/>
  <c r="AD173" i="9" s="1"/>
  <c r="BK1913" i="2"/>
  <c r="AB72" i="9" s="1"/>
  <c r="AB173" i="9" s="1"/>
  <c r="BI1913" i="2"/>
  <c r="Z72" i="9" s="1"/>
  <c r="Z173" i="9" s="1"/>
  <c r="BG1913" i="2"/>
  <c r="X72" i="9" s="1"/>
  <c r="X173" i="9" s="1"/>
  <c r="BE1913" i="2"/>
  <c r="V72" i="9" s="1"/>
  <c r="V173" i="9" s="1"/>
  <c r="BC1913" i="2"/>
  <c r="T72" i="9" s="1"/>
  <c r="T173" i="9" s="1"/>
  <c r="BA1913" i="2"/>
  <c r="R72" i="9" s="1"/>
  <c r="R173" i="9" s="1"/>
  <c r="AY1913" i="2"/>
  <c r="P72" i="9" s="1"/>
  <c r="P173" i="9" s="1"/>
  <c r="AW1913" i="2"/>
  <c r="N72" i="9" s="1"/>
  <c r="N173" i="9" s="1"/>
  <c r="AU1913" i="2"/>
  <c r="L72" i="9" s="1"/>
  <c r="L173" i="9" s="1"/>
  <c r="AS1913" i="2"/>
  <c r="J72" i="9" s="1"/>
  <c r="J173" i="9" s="1"/>
  <c r="AQ1913" i="2"/>
  <c r="H72" i="9" s="1"/>
  <c r="H173" i="9" s="1"/>
  <c r="AO1913" i="2"/>
  <c r="F72" i="9" s="1"/>
  <c r="F173" i="9" s="1"/>
  <c r="S81" i="4" s="1"/>
  <c r="BP1912" i="2"/>
  <c r="AG72" i="3" s="1"/>
  <c r="AG173" i="3" s="1"/>
  <c r="BN1912" i="2"/>
  <c r="AE72" i="3" s="1"/>
  <c r="AE173" i="3" s="1"/>
  <c r="BL1912" i="2"/>
  <c r="AC72" i="3" s="1"/>
  <c r="AC173" i="3" s="1"/>
  <c r="BJ1912" i="2"/>
  <c r="AA72" i="3" s="1"/>
  <c r="AA173" i="3" s="1"/>
  <c r="BH1912" i="2"/>
  <c r="Y72" i="3" s="1"/>
  <c r="Y173" i="3" s="1"/>
  <c r="BF1912" i="2"/>
  <c r="W72" i="3" s="1"/>
  <c r="W173" i="3" s="1"/>
  <c r="BD1912" i="2"/>
  <c r="U72" i="3" s="1"/>
  <c r="U173" i="3" s="1"/>
  <c r="BB1912" i="2"/>
  <c r="S72" i="3" s="1"/>
  <c r="S173" i="3" s="1"/>
  <c r="AZ1912" i="2"/>
  <c r="Q72" i="3" s="1"/>
  <c r="Q173" i="3" s="1"/>
  <c r="AX1912" i="2"/>
  <c r="O72" i="3" s="1"/>
  <c r="O173" i="3" s="1"/>
  <c r="AV1912" i="2"/>
  <c r="M72" i="3" s="1"/>
  <c r="M173" i="3" s="1"/>
  <c r="AT1912" i="2"/>
  <c r="K72" i="3" s="1"/>
  <c r="K173" i="3" s="1"/>
  <c r="K85" i="13" s="1"/>
  <c r="AR1912" i="2"/>
  <c r="I72" i="3" s="1"/>
  <c r="I173" i="3" s="1"/>
  <c r="AP1912" i="2"/>
  <c r="G72" i="3" s="1"/>
  <c r="G173" i="3" s="1"/>
  <c r="AN1912" i="2"/>
  <c r="E72" i="3" s="1"/>
  <c r="BP1808" i="2"/>
  <c r="BN1808" i="2"/>
  <c r="BL1808" i="2"/>
  <c r="BJ1808" i="2"/>
  <c r="BH1808" i="2"/>
  <c r="BF1808" i="2"/>
  <c r="BD1808" i="2"/>
  <c r="BB1808" i="2"/>
  <c r="AZ1808" i="2"/>
  <c r="AX1808" i="2"/>
  <c r="AV1808" i="2"/>
  <c r="AT1808" i="2"/>
  <c r="AR1808" i="2"/>
  <c r="AP1808" i="2"/>
  <c r="AN1808" i="2"/>
  <c r="BP1807" i="2"/>
  <c r="BN1807" i="2"/>
  <c r="BL1807" i="2"/>
  <c r="BJ1807" i="2"/>
  <c r="BH1807" i="2"/>
  <c r="BF1807" i="2"/>
  <c r="BD1807" i="2"/>
  <c r="BB1807" i="2"/>
  <c r="AZ1807" i="2"/>
  <c r="AX1807" i="2"/>
  <c r="AV1807" i="2"/>
  <c r="AT1807" i="2"/>
  <c r="AR1807" i="2"/>
  <c r="AP1807" i="2"/>
  <c r="AN1807" i="2"/>
  <c r="BQ1808" i="2"/>
  <c r="BO1808" i="2"/>
  <c r="BM1808" i="2"/>
  <c r="BK1808" i="2"/>
  <c r="BI1808" i="2"/>
  <c r="BG1808" i="2"/>
  <c r="BE1808" i="2"/>
  <c r="BC1808" i="2"/>
  <c r="BA1808" i="2"/>
  <c r="AY1808" i="2"/>
  <c r="AW1808" i="2"/>
  <c r="AU1808" i="2"/>
  <c r="AS1808" i="2"/>
  <c r="AQ1808" i="2"/>
  <c r="AO1808" i="2"/>
  <c r="BQ1807" i="2"/>
  <c r="BO1807" i="2"/>
  <c r="BM1807" i="2"/>
  <c r="BK1807" i="2"/>
  <c r="BI1807" i="2"/>
  <c r="BG1807" i="2"/>
  <c r="BE1807" i="2"/>
  <c r="BC1807" i="2"/>
  <c r="BA1807" i="2"/>
  <c r="AY1807" i="2"/>
  <c r="AW1807" i="2"/>
  <c r="AU1807" i="2"/>
  <c r="AS1807" i="2"/>
  <c r="AQ1807" i="2"/>
  <c r="AO1807" i="2"/>
  <c r="BP1806" i="2"/>
  <c r="BN1806" i="2"/>
  <c r="BL1806" i="2"/>
  <c r="BJ1806" i="2"/>
  <c r="BH1806" i="2"/>
  <c r="BF1806" i="2"/>
  <c r="BD1806" i="2"/>
  <c r="BB1806" i="2"/>
  <c r="AZ1806" i="2"/>
  <c r="AX1806" i="2"/>
  <c r="AV1806" i="2"/>
  <c r="AT1806" i="2"/>
  <c r="AR1806" i="2"/>
  <c r="AP1806" i="2"/>
  <c r="AN1806" i="2"/>
  <c r="BQ1774" i="2"/>
  <c r="AH67" i="10" s="1"/>
  <c r="AH168" i="10" s="1"/>
  <c r="BM1774" i="2"/>
  <c r="AD67" i="10" s="1"/>
  <c r="AD168" i="10" s="1"/>
  <c r="BI1774" i="2"/>
  <c r="Z67" i="10" s="1"/>
  <c r="Z168" i="10" s="1"/>
  <c r="BE1774" i="2"/>
  <c r="V67" i="10" s="1"/>
  <c r="V168" i="10" s="1"/>
  <c r="BA1774" i="2"/>
  <c r="R67" i="10" s="1"/>
  <c r="R168" i="10" s="1"/>
  <c r="AW1774" i="2"/>
  <c r="N67" i="10" s="1"/>
  <c r="N168" i="10" s="1"/>
  <c r="AS1774" i="2"/>
  <c r="J67" i="10" s="1"/>
  <c r="J168" i="10" s="1"/>
  <c r="AO1774" i="2"/>
  <c r="F67" i="10" s="1"/>
  <c r="F168" i="10" s="1"/>
  <c r="AF76" i="4" s="1"/>
  <c r="BO1773" i="2"/>
  <c r="AF67" i="9" s="1"/>
  <c r="BK1773" i="2"/>
  <c r="AB67" i="9" s="1"/>
  <c r="BG1773" i="2"/>
  <c r="X67" i="9" s="1"/>
  <c r="BC1773" i="2"/>
  <c r="T67" i="9" s="1"/>
  <c r="AY1773" i="2"/>
  <c r="P67" i="9" s="1"/>
  <c r="AU1773" i="2"/>
  <c r="L67" i="9" s="1"/>
  <c r="AQ1773" i="2"/>
  <c r="H67" i="9" s="1"/>
  <c r="BQ1772" i="2"/>
  <c r="AH67" i="3" s="1"/>
  <c r="BM1772" i="2"/>
  <c r="AD67" i="3" s="1"/>
  <c r="BI1772" i="2"/>
  <c r="Z67" i="3" s="1"/>
  <c r="BP1726" i="2"/>
  <c r="AG66" i="10" s="1"/>
  <c r="AG167" i="10" s="1"/>
  <c r="BN1726" i="2"/>
  <c r="AE66" i="10" s="1"/>
  <c r="AE167" i="10" s="1"/>
  <c r="BL1726" i="2"/>
  <c r="AC66" i="10" s="1"/>
  <c r="AC167" i="10" s="1"/>
  <c r="BJ1726" i="2"/>
  <c r="AA66" i="10" s="1"/>
  <c r="AA167" i="10" s="1"/>
  <c r="BH1726" i="2"/>
  <c r="Y66" i="10" s="1"/>
  <c r="Y167" i="10" s="1"/>
  <c r="BF1726" i="2"/>
  <c r="W66" i="10" s="1"/>
  <c r="W167" i="10" s="1"/>
  <c r="BD1726" i="2"/>
  <c r="U66" i="10" s="1"/>
  <c r="U167" i="10" s="1"/>
  <c r="BB1726" i="2"/>
  <c r="S66" i="10" s="1"/>
  <c r="S167" i="10" s="1"/>
  <c r="AZ1726" i="2"/>
  <c r="Q66" i="10" s="1"/>
  <c r="Q167" i="10" s="1"/>
  <c r="AX1726" i="2"/>
  <c r="O66" i="10" s="1"/>
  <c r="O167" i="10" s="1"/>
  <c r="AV1726" i="2"/>
  <c r="M66" i="10" s="1"/>
  <c r="M167" i="10" s="1"/>
  <c r="AT1726" i="2"/>
  <c r="K66" i="10" s="1"/>
  <c r="K167" i="10" s="1"/>
  <c r="U79" i="13" s="1"/>
  <c r="AR1726" i="2"/>
  <c r="I66" i="10" s="1"/>
  <c r="I167" i="10" s="1"/>
  <c r="AP1726" i="2"/>
  <c r="G66" i="10" s="1"/>
  <c r="G167" i="10" s="1"/>
  <c r="AN1726" i="2"/>
  <c r="E66" i="10" s="1"/>
  <c r="BP1725" i="2"/>
  <c r="AG66" i="9" s="1"/>
  <c r="AG167" i="9" s="1"/>
  <c r="BN1725" i="2"/>
  <c r="AE66" i="9" s="1"/>
  <c r="AE167" i="9" s="1"/>
  <c r="BL1725" i="2"/>
  <c r="AC66" i="9" s="1"/>
  <c r="AC167" i="9" s="1"/>
  <c r="BJ1725" i="2"/>
  <c r="AA66" i="9" s="1"/>
  <c r="AA167" i="9" s="1"/>
  <c r="BH1725" i="2"/>
  <c r="Y66" i="9" s="1"/>
  <c r="Y167" i="9" s="1"/>
  <c r="BF1725" i="2"/>
  <c r="W66" i="9" s="1"/>
  <c r="W167" i="9" s="1"/>
  <c r="BD1725" i="2"/>
  <c r="U66" i="9" s="1"/>
  <c r="U167" i="9" s="1"/>
  <c r="BB1725" i="2"/>
  <c r="S66" i="9" s="1"/>
  <c r="S167" i="9" s="1"/>
  <c r="AZ1725" i="2"/>
  <c r="Q66" i="9" s="1"/>
  <c r="Q167" i="9" s="1"/>
  <c r="AX1725" i="2"/>
  <c r="O66" i="9" s="1"/>
  <c r="O167" i="9" s="1"/>
  <c r="AV1725" i="2"/>
  <c r="M66" i="9" s="1"/>
  <c r="M167" i="9" s="1"/>
  <c r="AT1725" i="2"/>
  <c r="K66" i="9" s="1"/>
  <c r="K167" i="9" s="1"/>
  <c r="P79" i="13" s="1"/>
  <c r="AR1725" i="2"/>
  <c r="I66" i="9" s="1"/>
  <c r="I167" i="9" s="1"/>
  <c r="AP1725" i="2"/>
  <c r="G66" i="9" s="1"/>
  <c r="G167" i="9" s="1"/>
  <c r="AN1725" i="2"/>
  <c r="E66" i="9" s="1"/>
  <c r="BQ1726" i="2"/>
  <c r="AH66" i="10" s="1"/>
  <c r="AH167" i="10" s="1"/>
  <c r="BO1726" i="2"/>
  <c r="AF66" i="10" s="1"/>
  <c r="AF167" i="10" s="1"/>
  <c r="BM1726" i="2"/>
  <c r="AD66" i="10" s="1"/>
  <c r="AD167" i="10" s="1"/>
  <c r="BK1726" i="2"/>
  <c r="AB66" i="10" s="1"/>
  <c r="AB167" i="10" s="1"/>
  <c r="BI1726" i="2"/>
  <c r="Z66" i="10" s="1"/>
  <c r="Z167" i="10" s="1"/>
  <c r="BG1726" i="2"/>
  <c r="X66" i="10" s="1"/>
  <c r="X167" i="10" s="1"/>
  <c r="BE1726" i="2"/>
  <c r="V66" i="10" s="1"/>
  <c r="V167" i="10" s="1"/>
  <c r="BC1726" i="2"/>
  <c r="T66" i="10" s="1"/>
  <c r="T167" i="10" s="1"/>
  <c r="BA1726" i="2"/>
  <c r="R66" i="10" s="1"/>
  <c r="R167" i="10" s="1"/>
  <c r="AY1726" i="2"/>
  <c r="P66" i="10" s="1"/>
  <c r="P167" i="10" s="1"/>
  <c r="AW1726" i="2"/>
  <c r="N66" i="10" s="1"/>
  <c r="N167" i="10" s="1"/>
  <c r="AU1726" i="2"/>
  <c r="L66" i="10" s="1"/>
  <c r="L167" i="10" s="1"/>
  <c r="AS1726" i="2"/>
  <c r="J66" i="10" s="1"/>
  <c r="J167" i="10" s="1"/>
  <c r="AQ1726" i="2"/>
  <c r="H66" i="10" s="1"/>
  <c r="H167" i="10" s="1"/>
  <c r="AO1726" i="2"/>
  <c r="F66" i="10" s="1"/>
  <c r="F167" i="10" s="1"/>
  <c r="AF75" i="4" s="1"/>
  <c r="BQ1725" i="2"/>
  <c r="AH66" i="9" s="1"/>
  <c r="AH167" i="9" s="1"/>
  <c r="BO1725" i="2"/>
  <c r="AF66" i="9" s="1"/>
  <c r="AF167" i="9" s="1"/>
  <c r="BM1725" i="2"/>
  <c r="AD66" i="9" s="1"/>
  <c r="AD167" i="9" s="1"/>
  <c r="BK1725" i="2"/>
  <c r="AB66" i="9" s="1"/>
  <c r="AB167" i="9" s="1"/>
  <c r="BI1725" i="2"/>
  <c r="Z66" i="9" s="1"/>
  <c r="Z167" i="9" s="1"/>
  <c r="BG1725" i="2"/>
  <c r="X66" i="9" s="1"/>
  <c r="X167" i="9" s="1"/>
  <c r="BE1725" i="2"/>
  <c r="V66" i="9" s="1"/>
  <c r="V167" i="9" s="1"/>
  <c r="BC1725" i="2"/>
  <c r="T66" i="9" s="1"/>
  <c r="T167" i="9" s="1"/>
  <c r="BA1725" i="2"/>
  <c r="R66" i="9" s="1"/>
  <c r="R167" i="9" s="1"/>
  <c r="AY1725" i="2"/>
  <c r="P66" i="9" s="1"/>
  <c r="P167" i="9" s="1"/>
  <c r="AW1725" i="2"/>
  <c r="N66" i="9" s="1"/>
  <c r="N167" i="9" s="1"/>
  <c r="AU1725" i="2"/>
  <c r="L66" i="9" s="1"/>
  <c r="L167" i="9" s="1"/>
  <c r="AS1725" i="2"/>
  <c r="J66" i="9" s="1"/>
  <c r="J167" i="9" s="1"/>
  <c r="AQ1725" i="2"/>
  <c r="H66" i="9" s="1"/>
  <c r="H167" i="9" s="1"/>
  <c r="AO1725" i="2"/>
  <c r="F66" i="9" s="1"/>
  <c r="F167" i="9" s="1"/>
  <c r="S75" i="4" s="1"/>
  <c r="BP1724" i="2"/>
  <c r="AG66" i="3" s="1"/>
  <c r="AG167" i="3" s="1"/>
  <c r="BN1724" i="2"/>
  <c r="AE66" i="3" s="1"/>
  <c r="AE167" i="3" s="1"/>
  <c r="BL1724" i="2"/>
  <c r="AC66" i="3" s="1"/>
  <c r="AC167" i="3" s="1"/>
  <c r="BJ1724" i="2"/>
  <c r="AA66" i="3" s="1"/>
  <c r="AA167" i="3" s="1"/>
  <c r="BH1724" i="2"/>
  <c r="Y66" i="3" s="1"/>
  <c r="Y167" i="3" s="1"/>
  <c r="BF1724" i="2"/>
  <c r="W66" i="3" s="1"/>
  <c r="W167" i="3" s="1"/>
  <c r="BD1724" i="2"/>
  <c r="U66" i="3" s="1"/>
  <c r="U167" i="3" s="1"/>
  <c r="BB1724" i="2"/>
  <c r="S66" i="3" s="1"/>
  <c r="S167" i="3" s="1"/>
  <c r="AZ1724" i="2"/>
  <c r="Q66" i="3" s="1"/>
  <c r="Q167" i="3" s="1"/>
  <c r="AX1724" i="2"/>
  <c r="O66" i="3" s="1"/>
  <c r="O167" i="3" s="1"/>
  <c r="AV1724" i="2"/>
  <c r="M66" i="3" s="1"/>
  <c r="M167" i="3" s="1"/>
  <c r="AT1724" i="2"/>
  <c r="K66" i="3" s="1"/>
  <c r="K167" i="3" s="1"/>
  <c r="K79" i="13" s="1"/>
  <c r="AR1724" i="2"/>
  <c r="I66" i="3" s="1"/>
  <c r="I167" i="3" s="1"/>
  <c r="AP1724" i="2"/>
  <c r="G66" i="3" s="1"/>
  <c r="G167" i="3" s="1"/>
  <c r="AN1724" i="2"/>
  <c r="E66" i="3" s="1"/>
  <c r="BP1687" i="2"/>
  <c r="AG65" i="10" s="1"/>
  <c r="AG166" i="10" s="1"/>
  <c r="BN1687" i="2"/>
  <c r="AE65" i="10" s="1"/>
  <c r="AE166" i="10" s="1"/>
  <c r="BL1687" i="2"/>
  <c r="AC65" i="10" s="1"/>
  <c r="AC166" i="10" s="1"/>
  <c r="BJ1687" i="2"/>
  <c r="AA65" i="10" s="1"/>
  <c r="AA166" i="10" s="1"/>
  <c r="BH1687" i="2"/>
  <c r="Y65" i="10" s="1"/>
  <c r="Y166" i="10" s="1"/>
  <c r="BF1687" i="2"/>
  <c r="W65" i="10" s="1"/>
  <c r="W166" i="10" s="1"/>
  <c r="BD1687" i="2"/>
  <c r="U65" i="10" s="1"/>
  <c r="U166" i="10" s="1"/>
  <c r="BB1687" i="2"/>
  <c r="S65" i="10" s="1"/>
  <c r="S166" i="10" s="1"/>
  <c r="AZ1687" i="2"/>
  <c r="Q65" i="10" s="1"/>
  <c r="Q166" i="10" s="1"/>
  <c r="AX1687" i="2"/>
  <c r="O65" i="10" s="1"/>
  <c r="O166" i="10" s="1"/>
  <c r="AV1687" i="2"/>
  <c r="M65" i="10" s="1"/>
  <c r="M166" i="10" s="1"/>
  <c r="AT1687" i="2"/>
  <c r="K65" i="10" s="1"/>
  <c r="K166" i="10" s="1"/>
  <c r="U78" i="13" s="1"/>
  <c r="AR1687" i="2"/>
  <c r="I65" i="10" s="1"/>
  <c r="I166" i="10" s="1"/>
  <c r="AP1687" i="2"/>
  <c r="G65" i="10" s="1"/>
  <c r="G166" i="10" s="1"/>
  <c r="AN1687" i="2"/>
  <c r="E65" i="10" s="1"/>
  <c r="BP1686" i="2"/>
  <c r="AG65" i="9" s="1"/>
  <c r="AG166" i="9" s="1"/>
  <c r="BN1686" i="2"/>
  <c r="AE65" i="9" s="1"/>
  <c r="AE166" i="9" s="1"/>
  <c r="BL1686" i="2"/>
  <c r="AC65" i="9" s="1"/>
  <c r="AC166" i="9" s="1"/>
  <c r="BJ1686" i="2"/>
  <c r="AA65" i="9" s="1"/>
  <c r="AA166" i="9" s="1"/>
  <c r="BH1686" i="2"/>
  <c r="Y65" i="9" s="1"/>
  <c r="Y166" i="9" s="1"/>
  <c r="BF1686" i="2"/>
  <c r="W65" i="9" s="1"/>
  <c r="W166" i="9" s="1"/>
  <c r="BD1686" i="2"/>
  <c r="U65" i="9" s="1"/>
  <c r="U166" i="9" s="1"/>
  <c r="BB1686" i="2"/>
  <c r="S65" i="9" s="1"/>
  <c r="S166" i="9" s="1"/>
  <c r="AZ1686" i="2"/>
  <c r="Q65" i="9" s="1"/>
  <c r="Q166" i="9" s="1"/>
  <c r="AX1686" i="2"/>
  <c r="O65" i="9" s="1"/>
  <c r="O166" i="9" s="1"/>
  <c r="AV1686" i="2"/>
  <c r="M65" i="9" s="1"/>
  <c r="M166" i="9" s="1"/>
  <c r="AT1686" i="2"/>
  <c r="K65" i="9" s="1"/>
  <c r="K166" i="9" s="1"/>
  <c r="P78" i="13" s="1"/>
  <c r="AR1686" i="2"/>
  <c r="I65" i="9" s="1"/>
  <c r="I166" i="9" s="1"/>
  <c r="AP1686" i="2"/>
  <c r="G65" i="9" s="1"/>
  <c r="G166" i="9" s="1"/>
  <c r="AN1686" i="2"/>
  <c r="E65" i="9" s="1"/>
  <c r="BQ1687" i="2"/>
  <c r="AH65" i="10" s="1"/>
  <c r="AH166" i="10" s="1"/>
  <c r="BO1687" i="2"/>
  <c r="AF65" i="10" s="1"/>
  <c r="AF166" i="10" s="1"/>
  <c r="BM1687" i="2"/>
  <c r="AD65" i="10" s="1"/>
  <c r="AD166" i="10" s="1"/>
  <c r="BK1687" i="2"/>
  <c r="AB65" i="10" s="1"/>
  <c r="AB166" i="10" s="1"/>
  <c r="BI1687" i="2"/>
  <c r="Z65" i="10" s="1"/>
  <c r="Z166" i="10" s="1"/>
  <c r="BG1687" i="2"/>
  <c r="X65" i="10" s="1"/>
  <c r="X166" i="10" s="1"/>
  <c r="BE1687" i="2"/>
  <c r="V65" i="10" s="1"/>
  <c r="V166" i="10" s="1"/>
  <c r="BC1687" i="2"/>
  <c r="T65" i="10" s="1"/>
  <c r="T166" i="10" s="1"/>
  <c r="BA1687" i="2"/>
  <c r="R65" i="10" s="1"/>
  <c r="R166" i="10" s="1"/>
  <c r="AY1687" i="2"/>
  <c r="P65" i="10" s="1"/>
  <c r="P166" i="10" s="1"/>
  <c r="AW1687" i="2"/>
  <c r="N65" i="10" s="1"/>
  <c r="N166" i="10" s="1"/>
  <c r="AU1687" i="2"/>
  <c r="L65" i="10" s="1"/>
  <c r="L166" i="10" s="1"/>
  <c r="AS1687" i="2"/>
  <c r="J65" i="10" s="1"/>
  <c r="J166" i="10" s="1"/>
  <c r="AQ1687" i="2"/>
  <c r="H65" i="10" s="1"/>
  <c r="H166" i="10" s="1"/>
  <c r="AO1687" i="2"/>
  <c r="F65" i="10" s="1"/>
  <c r="F166" i="10" s="1"/>
  <c r="AF74" i="4" s="1"/>
  <c r="BQ1686" i="2"/>
  <c r="AH65" i="9" s="1"/>
  <c r="AH166" i="9" s="1"/>
  <c r="BO1686" i="2"/>
  <c r="AF65" i="9" s="1"/>
  <c r="AF166" i="9" s="1"/>
  <c r="BM1686" i="2"/>
  <c r="AD65" i="9" s="1"/>
  <c r="AD166" i="9" s="1"/>
  <c r="BK1686" i="2"/>
  <c r="AB65" i="9" s="1"/>
  <c r="AB166" i="9" s="1"/>
  <c r="BI1686" i="2"/>
  <c r="Z65" i="9" s="1"/>
  <c r="Z166" i="9" s="1"/>
  <c r="BG1686" i="2"/>
  <c r="X65" i="9" s="1"/>
  <c r="X166" i="9" s="1"/>
  <c r="BE1686" i="2"/>
  <c r="V65" i="9" s="1"/>
  <c r="V166" i="9" s="1"/>
  <c r="BC1686" i="2"/>
  <c r="T65" i="9" s="1"/>
  <c r="T166" i="9" s="1"/>
  <c r="BA1686" i="2"/>
  <c r="R65" i="9" s="1"/>
  <c r="R166" i="9" s="1"/>
  <c r="AY1686" i="2"/>
  <c r="P65" i="9" s="1"/>
  <c r="P166" i="9" s="1"/>
  <c r="AW1686" i="2"/>
  <c r="N65" i="9" s="1"/>
  <c r="N166" i="9" s="1"/>
  <c r="AU1686" i="2"/>
  <c r="L65" i="9" s="1"/>
  <c r="L166" i="9" s="1"/>
  <c r="AS1686" i="2"/>
  <c r="J65" i="9" s="1"/>
  <c r="J166" i="9" s="1"/>
  <c r="AQ1686" i="2"/>
  <c r="H65" i="9" s="1"/>
  <c r="H166" i="9" s="1"/>
  <c r="AO1686" i="2"/>
  <c r="F65" i="9" s="1"/>
  <c r="BP1685" i="2"/>
  <c r="AG65" i="3" s="1"/>
  <c r="AG166" i="3" s="1"/>
  <c r="BN1685" i="2"/>
  <c r="AE65" i="3" s="1"/>
  <c r="AE166" i="3" s="1"/>
  <c r="BL1685" i="2"/>
  <c r="AC65" i="3" s="1"/>
  <c r="AC166" i="3" s="1"/>
  <c r="BJ1685" i="2"/>
  <c r="AA65" i="3" s="1"/>
  <c r="AA166" i="3" s="1"/>
  <c r="BH1685" i="2"/>
  <c r="Y65" i="3" s="1"/>
  <c r="Y166" i="3" s="1"/>
  <c r="BF1685" i="2"/>
  <c r="W65" i="3" s="1"/>
  <c r="W166" i="3" s="1"/>
  <c r="BD1685" i="2"/>
  <c r="U65" i="3" s="1"/>
  <c r="U166" i="3" s="1"/>
  <c r="BB1685" i="2"/>
  <c r="S65" i="3" s="1"/>
  <c r="S166" i="3" s="1"/>
  <c r="AZ1685" i="2"/>
  <c r="Q65" i="3" s="1"/>
  <c r="Q166" i="3" s="1"/>
  <c r="AX1685" i="2"/>
  <c r="O65" i="3" s="1"/>
  <c r="O166" i="3" s="1"/>
  <c r="AV1685" i="2"/>
  <c r="M65" i="3" s="1"/>
  <c r="M166" i="3" s="1"/>
  <c r="AT1685" i="2"/>
  <c r="K65" i="3" s="1"/>
  <c r="K166" i="3" s="1"/>
  <c r="K78" i="13" s="1"/>
  <c r="AR1685" i="2"/>
  <c r="I65" i="3" s="1"/>
  <c r="I166" i="3" s="1"/>
  <c r="AP1685" i="2"/>
  <c r="G65" i="3" s="1"/>
  <c r="G166" i="3" s="1"/>
  <c r="AN1685" i="2"/>
  <c r="E65" i="3" s="1"/>
  <c r="BP1666" i="2"/>
  <c r="AG64" i="10" s="1"/>
  <c r="AG165" i="10" s="1"/>
  <c r="BN1666" i="2"/>
  <c r="AE64" i="10" s="1"/>
  <c r="AE165" i="10" s="1"/>
  <c r="BL1666" i="2"/>
  <c r="AC64" i="10" s="1"/>
  <c r="AC165" i="10" s="1"/>
  <c r="BJ1666" i="2"/>
  <c r="AA64" i="10" s="1"/>
  <c r="AA165" i="10" s="1"/>
  <c r="BH1666" i="2"/>
  <c r="Y64" i="10" s="1"/>
  <c r="Y165" i="10" s="1"/>
  <c r="BF1666" i="2"/>
  <c r="W64" i="10" s="1"/>
  <c r="W165" i="10" s="1"/>
  <c r="BD1666" i="2"/>
  <c r="U64" i="10" s="1"/>
  <c r="U165" i="10" s="1"/>
  <c r="BB1666" i="2"/>
  <c r="S64" i="10" s="1"/>
  <c r="S165" i="10" s="1"/>
  <c r="AZ1666" i="2"/>
  <c r="Q64" i="10" s="1"/>
  <c r="Q165" i="10" s="1"/>
  <c r="AX1666" i="2"/>
  <c r="O64" i="10" s="1"/>
  <c r="O165" i="10" s="1"/>
  <c r="AV1666" i="2"/>
  <c r="M64" i="10" s="1"/>
  <c r="M165" i="10" s="1"/>
  <c r="AT1666" i="2"/>
  <c r="K64" i="10" s="1"/>
  <c r="K165" i="10" s="1"/>
  <c r="U77" i="13" s="1"/>
  <c r="AR1666" i="2"/>
  <c r="I64" i="10" s="1"/>
  <c r="I165" i="10" s="1"/>
  <c r="AP1666" i="2"/>
  <c r="G64" i="10" s="1"/>
  <c r="G165" i="10" s="1"/>
  <c r="AN1666" i="2"/>
  <c r="E64" i="10" s="1"/>
  <c r="BQ1666" i="2"/>
  <c r="AH64" i="10" s="1"/>
  <c r="BO1666" i="2"/>
  <c r="AF64" i="10" s="1"/>
  <c r="BM1666" i="2"/>
  <c r="AD64" i="10" s="1"/>
  <c r="BK1666" i="2"/>
  <c r="AB64" i="10" s="1"/>
  <c r="BI1666" i="2"/>
  <c r="Z64" i="10" s="1"/>
  <c r="BG1666" i="2"/>
  <c r="X64" i="10" s="1"/>
  <c r="BE1666" i="2"/>
  <c r="V64" i="10" s="1"/>
  <c r="BC1666" i="2"/>
  <c r="T64" i="10" s="1"/>
  <c r="BA1666" i="2"/>
  <c r="R64" i="10" s="1"/>
  <c r="AY1666" i="2"/>
  <c r="P64" i="10" s="1"/>
  <c r="AW1666" i="2"/>
  <c r="N64" i="10" s="1"/>
  <c r="AU1666" i="2"/>
  <c r="L64" i="10" s="1"/>
  <c r="AS1666" i="2"/>
  <c r="J64" i="10" s="1"/>
  <c r="AQ1666" i="2"/>
  <c r="H64" i="10" s="1"/>
  <c r="AO1666" i="2"/>
  <c r="F64" i="10" s="1"/>
  <c r="BP1665" i="2"/>
  <c r="AG64" i="9" s="1"/>
  <c r="AG165" i="9" s="1"/>
  <c r="BN1665" i="2"/>
  <c r="AE64" i="9" s="1"/>
  <c r="AE165" i="9" s="1"/>
  <c r="BL1665" i="2"/>
  <c r="AC64" i="9" s="1"/>
  <c r="AC165" i="9" s="1"/>
  <c r="BJ1665" i="2"/>
  <c r="AA64" i="9" s="1"/>
  <c r="AA165" i="9" s="1"/>
  <c r="BH1665" i="2"/>
  <c r="Y64" i="9" s="1"/>
  <c r="Y165" i="9" s="1"/>
  <c r="BF1665" i="2"/>
  <c r="W64" i="9" s="1"/>
  <c r="W165" i="9" s="1"/>
  <c r="BD1665" i="2"/>
  <c r="U64" i="9" s="1"/>
  <c r="U165" i="9" s="1"/>
  <c r="BB1665" i="2"/>
  <c r="S64" i="9" s="1"/>
  <c r="S165" i="9" s="1"/>
  <c r="AZ1665" i="2"/>
  <c r="Q64" i="9" s="1"/>
  <c r="Q165" i="9" s="1"/>
  <c r="AX1665" i="2"/>
  <c r="O64" i="9" s="1"/>
  <c r="O165" i="9" s="1"/>
  <c r="AV1665" i="2"/>
  <c r="M64" i="9" s="1"/>
  <c r="M165" i="9" s="1"/>
  <c r="AT1665" i="2"/>
  <c r="K64" i="9" s="1"/>
  <c r="K165" i="9" s="1"/>
  <c r="P77" i="13" s="1"/>
  <c r="AR1665" i="2"/>
  <c r="I64" i="9" s="1"/>
  <c r="I165" i="9" s="1"/>
  <c r="AP1665" i="2"/>
  <c r="G64" i="9" s="1"/>
  <c r="G165" i="9" s="1"/>
  <c r="AN1665" i="2"/>
  <c r="E64" i="9" s="1"/>
  <c r="BP1664" i="2"/>
  <c r="AG64" i="3" s="1"/>
  <c r="AG165" i="3" s="1"/>
  <c r="BN1664" i="2"/>
  <c r="AE64" i="3" s="1"/>
  <c r="AE165" i="3" s="1"/>
  <c r="BL1664" i="2"/>
  <c r="AC64" i="3" s="1"/>
  <c r="AC165" i="3" s="1"/>
  <c r="BJ1664" i="2"/>
  <c r="AA64" i="3" s="1"/>
  <c r="AA165" i="3" s="1"/>
  <c r="BH1664" i="2"/>
  <c r="Y64" i="3" s="1"/>
  <c r="Y165" i="3" s="1"/>
  <c r="BF1664" i="2"/>
  <c r="W64" i="3" s="1"/>
  <c r="W165" i="3" s="1"/>
  <c r="BD1664" i="2"/>
  <c r="U64" i="3" s="1"/>
  <c r="U165" i="3" s="1"/>
  <c r="BB1664" i="2"/>
  <c r="S64" i="3" s="1"/>
  <c r="S165" i="3" s="1"/>
  <c r="AZ1664" i="2"/>
  <c r="Q64" i="3" s="1"/>
  <c r="Q165" i="3" s="1"/>
  <c r="AX1664" i="2"/>
  <c r="O64" i="3" s="1"/>
  <c r="O165" i="3" s="1"/>
  <c r="AV1664" i="2"/>
  <c r="M64" i="3" s="1"/>
  <c r="M165" i="3" s="1"/>
  <c r="AT1664" i="2"/>
  <c r="K64" i="3" s="1"/>
  <c r="K165" i="3" s="1"/>
  <c r="K77" i="13" s="1"/>
  <c r="AR1664" i="2"/>
  <c r="I64" i="3" s="1"/>
  <c r="I165" i="3" s="1"/>
  <c r="AP1664" i="2"/>
  <c r="G64" i="3" s="1"/>
  <c r="G165" i="3" s="1"/>
  <c r="AN1664" i="2"/>
  <c r="E64" i="3" s="1"/>
  <c r="BP1621" i="2"/>
  <c r="AG60" i="3" s="1"/>
  <c r="AG161" i="3" s="1"/>
  <c r="BN1621" i="2"/>
  <c r="AE60" i="3" s="1"/>
  <c r="AE161" i="3" s="1"/>
  <c r="BL1621" i="2"/>
  <c r="AC60" i="3" s="1"/>
  <c r="AC161" i="3" s="1"/>
  <c r="BJ1621" i="2"/>
  <c r="AA60" i="3" s="1"/>
  <c r="AA161" i="3" s="1"/>
  <c r="BH1621" i="2"/>
  <c r="Y60" i="3" s="1"/>
  <c r="Y161" i="3" s="1"/>
  <c r="BF1621" i="2"/>
  <c r="W60" i="3" s="1"/>
  <c r="W161" i="3" s="1"/>
  <c r="BD1621" i="2"/>
  <c r="U60" i="3" s="1"/>
  <c r="U161" i="3" s="1"/>
  <c r="BB1621" i="2"/>
  <c r="S60" i="3" s="1"/>
  <c r="S161" i="3" s="1"/>
  <c r="AZ1621" i="2"/>
  <c r="Q60" i="3" s="1"/>
  <c r="Q161" i="3" s="1"/>
  <c r="AX1621" i="2"/>
  <c r="O60" i="3" s="1"/>
  <c r="O161" i="3" s="1"/>
  <c r="AV1621" i="2"/>
  <c r="M60" i="3" s="1"/>
  <c r="M161" i="3" s="1"/>
  <c r="AT1621" i="2"/>
  <c r="K60" i="3" s="1"/>
  <c r="K161" i="3" s="1"/>
  <c r="K73" i="13" s="1"/>
  <c r="AR1621" i="2"/>
  <c r="I60" i="3" s="1"/>
  <c r="I161" i="3" s="1"/>
  <c r="AP1621" i="2"/>
  <c r="G60" i="3" s="1"/>
  <c r="G161" i="3" s="1"/>
  <c r="AN1621" i="2"/>
  <c r="E60" i="3" s="1"/>
  <c r="BP1599" i="2"/>
  <c r="AG59" i="3" s="1"/>
  <c r="AG160" i="3" s="1"/>
  <c r="BN1599" i="2"/>
  <c r="AE59" i="3" s="1"/>
  <c r="AE160" i="3" s="1"/>
  <c r="BL1599" i="2"/>
  <c r="AC59" i="3" s="1"/>
  <c r="AC160" i="3" s="1"/>
  <c r="BJ1599" i="2"/>
  <c r="AA59" i="3" s="1"/>
  <c r="AA160" i="3" s="1"/>
  <c r="BH1599" i="2"/>
  <c r="Y59" i="3" s="1"/>
  <c r="Y160" i="3" s="1"/>
  <c r="BF1599" i="2"/>
  <c r="W59" i="3" s="1"/>
  <c r="W160" i="3" s="1"/>
  <c r="BD1599" i="2"/>
  <c r="U59" i="3" s="1"/>
  <c r="U160" i="3" s="1"/>
  <c r="BB1599" i="2"/>
  <c r="S59" i="3" s="1"/>
  <c r="S160" i="3" s="1"/>
  <c r="AZ1599" i="2"/>
  <c r="Q59" i="3" s="1"/>
  <c r="Q160" i="3" s="1"/>
  <c r="AX1599" i="2"/>
  <c r="O59" i="3" s="1"/>
  <c r="O160" i="3" s="1"/>
  <c r="AV1599" i="2"/>
  <c r="M59" i="3" s="1"/>
  <c r="M160" i="3" s="1"/>
  <c r="AT1599" i="2"/>
  <c r="K59" i="3" s="1"/>
  <c r="K160" i="3" s="1"/>
  <c r="K72" i="13" s="1"/>
  <c r="AR1599" i="2"/>
  <c r="I59" i="3" s="1"/>
  <c r="I160" i="3" s="1"/>
  <c r="AP1599" i="2"/>
  <c r="G59" i="3" s="1"/>
  <c r="G160" i="3" s="1"/>
  <c r="AN1599" i="2"/>
  <c r="E59" i="3" s="1"/>
  <c r="BP1578" i="2"/>
  <c r="AG58" i="3" s="1"/>
  <c r="BN1578" i="2"/>
  <c r="AE58" i="3" s="1"/>
  <c r="BL1578" i="2"/>
  <c r="AC58" i="3" s="1"/>
  <c r="BJ1578" i="2"/>
  <c r="AA58" i="3" s="1"/>
  <c r="BH1578" i="2"/>
  <c r="Y58" i="3" s="1"/>
  <c r="BF1578" i="2"/>
  <c r="W58" i="3" s="1"/>
  <c r="BD1578" i="2"/>
  <c r="U58" i="3" s="1"/>
  <c r="BB1578" i="2"/>
  <c r="S58" i="3" s="1"/>
  <c r="AZ1578" i="2"/>
  <c r="Q58" i="3" s="1"/>
  <c r="AX1578" i="2"/>
  <c r="O58" i="3" s="1"/>
  <c r="AV1578" i="2"/>
  <c r="M58" i="3" s="1"/>
  <c r="AT1578" i="2"/>
  <c r="K58" i="3" s="1"/>
  <c r="AR1578" i="2"/>
  <c r="I58" i="3" s="1"/>
  <c r="AP1578" i="2"/>
  <c r="G58" i="3" s="1"/>
  <c r="AN1578" i="2"/>
  <c r="E58" i="3" s="1"/>
  <c r="BQ1518" i="2"/>
  <c r="AH56" i="3" s="1"/>
  <c r="AH157" i="3" s="1"/>
  <c r="BO1518" i="2"/>
  <c r="AF56" i="3" s="1"/>
  <c r="AF157" i="3" s="1"/>
  <c r="BM1518" i="2"/>
  <c r="AD56" i="3" s="1"/>
  <c r="AD157" i="3" s="1"/>
  <c r="BK1518" i="2"/>
  <c r="AB56" i="3" s="1"/>
  <c r="AB157" i="3" s="1"/>
  <c r="BI1518" i="2"/>
  <c r="Z56" i="3" s="1"/>
  <c r="Z157" i="3" s="1"/>
  <c r="BG1518" i="2"/>
  <c r="X56" i="3" s="1"/>
  <c r="X157" i="3" s="1"/>
  <c r="BE1518" i="2"/>
  <c r="V56" i="3" s="1"/>
  <c r="V157" i="3" s="1"/>
  <c r="BC1518" i="2"/>
  <c r="T56" i="3" s="1"/>
  <c r="T157" i="3" s="1"/>
  <c r="BA1518" i="2"/>
  <c r="R56" i="3" s="1"/>
  <c r="R157" i="3" s="1"/>
  <c r="AY1518" i="2"/>
  <c r="P56" i="3" s="1"/>
  <c r="P157" i="3" s="1"/>
  <c r="AW1518" i="2"/>
  <c r="N56" i="3" s="1"/>
  <c r="N157" i="3" s="1"/>
  <c r="AU1518" i="2"/>
  <c r="L56" i="3" s="1"/>
  <c r="L157" i="3" s="1"/>
  <c r="AS1518" i="2"/>
  <c r="J56" i="3" s="1"/>
  <c r="J157" i="3" s="1"/>
  <c r="AQ1518" i="2"/>
  <c r="H56" i="3" s="1"/>
  <c r="H157" i="3" s="1"/>
  <c r="AO1518" i="2"/>
  <c r="F56" i="3" s="1"/>
  <c r="F157" i="3" s="1"/>
  <c r="F65" i="4" s="1"/>
  <c r="BP1486" i="2"/>
  <c r="AG54" i="3" s="1"/>
  <c r="AG155" i="3" s="1"/>
  <c r="BN1486" i="2"/>
  <c r="AE54" i="3" s="1"/>
  <c r="AE155" i="3" s="1"/>
  <c r="BL1486" i="2"/>
  <c r="AC54" i="3" s="1"/>
  <c r="AC155" i="3" s="1"/>
  <c r="BJ1486" i="2"/>
  <c r="AA54" i="3" s="1"/>
  <c r="AA155" i="3" s="1"/>
  <c r="BH1486" i="2"/>
  <c r="Y54" i="3" s="1"/>
  <c r="Y155" i="3" s="1"/>
  <c r="BF1486" i="2"/>
  <c r="W54" i="3" s="1"/>
  <c r="W155" i="3" s="1"/>
  <c r="BD1486" i="2"/>
  <c r="U54" i="3" s="1"/>
  <c r="U155" i="3" s="1"/>
  <c r="BB1486" i="2"/>
  <c r="S54" i="3" s="1"/>
  <c r="S155" i="3" s="1"/>
  <c r="AZ1486" i="2"/>
  <c r="Q54" i="3" s="1"/>
  <c r="Q155" i="3" s="1"/>
  <c r="AX1486" i="2"/>
  <c r="O54" i="3" s="1"/>
  <c r="O155" i="3" s="1"/>
  <c r="AV1486" i="2"/>
  <c r="M54" i="3" s="1"/>
  <c r="M155" i="3" s="1"/>
  <c r="AT1486" i="2"/>
  <c r="K54" i="3" s="1"/>
  <c r="K155" i="3" s="1"/>
  <c r="K67" i="13" s="1"/>
  <c r="AR1486" i="2"/>
  <c r="I54" i="3" s="1"/>
  <c r="I155" i="3" s="1"/>
  <c r="AP1486" i="2"/>
  <c r="G54" i="3" s="1"/>
  <c r="G155" i="3" s="1"/>
  <c r="AN1486" i="2"/>
  <c r="E54" i="3" s="1"/>
  <c r="BP1458" i="2"/>
  <c r="AG53" i="10" s="1"/>
  <c r="AG154" i="10" s="1"/>
  <c r="BN1458" i="2"/>
  <c r="AE53" i="10" s="1"/>
  <c r="AE154" i="10" s="1"/>
  <c r="BL1458" i="2"/>
  <c r="AC53" i="10" s="1"/>
  <c r="AC154" i="10" s="1"/>
  <c r="BJ1458" i="2"/>
  <c r="AA53" i="10" s="1"/>
  <c r="AA154" i="10" s="1"/>
  <c r="BH1458" i="2"/>
  <c r="Y53" i="10" s="1"/>
  <c r="Y154" i="10" s="1"/>
  <c r="BF1458" i="2"/>
  <c r="W53" i="10" s="1"/>
  <c r="W154" i="10" s="1"/>
  <c r="BD1458" i="2"/>
  <c r="U53" i="10" s="1"/>
  <c r="U154" i="10" s="1"/>
  <c r="BB1458" i="2"/>
  <c r="S53" i="10" s="1"/>
  <c r="S154" i="10" s="1"/>
  <c r="AZ1458" i="2"/>
  <c r="Q53" i="10" s="1"/>
  <c r="Q154" i="10" s="1"/>
  <c r="AX1458" i="2"/>
  <c r="O53" i="10" s="1"/>
  <c r="O154" i="10" s="1"/>
  <c r="AV1458" i="2"/>
  <c r="M53" i="10" s="1"/>
  <c r="M154" i="10" s="1"/>
  <c r="AT1458" i="2"/>
  <c r="K53" i="10" s="1"/>
  <c r="K154" i="10" s="1"/>
  <c r="U66" i="13" s="1"/>
  <c r="AR1458" i="2"/>
  <c r="I53" i="10" s="1"/>
  <c r="I154" i="10" s="1"/>
  <c r="AP1458" i="2"/>
  <c r="G53" i="10" s="1"/>
  <c r="G154" i="10" s="1"/>
  <c r="AN1458" i="2"/>
  <c r="E53" i="10" s="1"/>
  <c r="BP1457" i="2"/>
  <c r="AG53" i="9" s="1"/>
  <c r="AG154" i="9" s="1"/>
  <c r="BN1457" i="2"/>
  <c r="AE53" i="9" s="1"/>
  <c r="AE154" i="9" s="1"/>
  <c r="BL1457" i="2"/>
  <c r="AC53" i="9" s="1"/>
  <c r="AC154" i="9" s="1"/>
  <c r="BJ1457" i="2"/>
  <c r="AA53" i="9" s="1"/>
  <c r="AA154" i="9" s="1"/>
  <c r="BH1457" i="2"/>
  <c r="Y53" i="9" s="1"/>
  <c r="Y154" i="9" s="1"/>
  <c r="BF1457" i="2"/>
  <c r="W53" i="9" s="1"/>
  <c r="W154" i="9" s="1"/>
  <c r="BD1457" i="2"/>
  <c r="U53" i="9" s="1"/>
  <c r="U154" i="9" s="1"/>
  <c r="BB1457" i="2"/>
  <c r="S53" i="9" s="1"/>
  <c r="S154" i="9" s="1"/>
  <c r="AZ1457" i="2"/>
  <c r="Q53" i="9" s="1"/>
  <c r="Q154" i="9" s="1"/>
  <c r="AX1457" i="2"/>
  <c r="O53" i="9" s="1"/>
  <c r="O154" i="9" s="1"/>
  <c r="AV1457" i="2"/>
  <c r="M53" i="9" s="1"/>
  <c r="M154" i="9" s="1"/>
  <c r="AT1457" i="2"/>
  <c r="K53" i="9" s="1"/>
  <c r="K154" i="9" s="1"/>
  <c r="P66" i="13" s="1"/>
  <c r="AR1457" i="2"/>
  <c r="I53" i="9" s="1"/>
  <c r="I154" i="9" s="1"/>
  <c r="AP1457" i="2"/>
  <c r="G53" i="9" s="1"/>
  <c r="G154" i="9" s="1"/>
  <c r="AN1457" i="2"/>
  <c r="E53" i="9" s="1"/>
  <c r="BQ1456" i="2"/>
  <c r="AH53" i="3" s="1"/>
  <c r="AH154" i="3" s="1"/>
  <c r="BO1456" i="2"/>
  <c r="AF53" i="3" s="1"/>
  <c r="AF154" i="3" s="1"/>
  <c r="BM1456" i="2"/>
  <c r="AD53" i="3" s="1"/>
  <c r="AD154" i="3" s="1"/>
  <c r="BK1456" i="2"/>
  <c r="AB53" i="3" s="1"/>
  <c r="AB154" i="3" s="1"/>
  <c r="BI1456" i="2"/>
  <c r="Z53" i="3" s="1"/>
  <c r="Z154" i="3" s="1"/>
  <c r="BG1456" i="2"/>
  <c r="X53" i="3" s="1"/>
  <c r="X154" i="3" s="1"/>
  <c r="BE1456" i="2"/>
  <c r="V53" i="3" s="1"/>
  <c r="V154" i="3" s="1"/>
  <c r="BC1456" i="2"/>
  <c r="T53" i="3" s="1"/>
  <c r="T154" i="3" s="1"/>
  <c r="BA1456" i="2"/>
  <c r="R53" i="3" s="1"/>
  <c r="R154" i="3" s="1"/>
  <c r="AY1456" i="2"/>
  <c r="P53" i="3" s="1"/>
  <c r="P154" i="3" s="1"/>
  <c r="AW1456" i="2"/>
  <c r="N53" i="3" s="1"/>
  <c r="N154" i="3" s="1"/>
  <c r="AU1456" i="2"/>
  <c r="L53" i="3" s="1"/>
  <c r="L154" i="3" s="1"/>
  <c r="AS1456" i="2"/>
  <c r="J53" i="3" s="1"/>
  <c r="J154" i="3" s="1"/>
  <c r="AQ1456" i="2"/>
  <c r="H53" i="3" s="1"/>
  <c r="H154" i="3" s="1"/>
  <c r="AO1456" i="2"/>
  <c r="F53" i="3" s="1"/>
  <c r="F154" i="3" s="1"/>
  <c r="F62" i="4" s="1"/>
  <c r="BQ1383" i="2"/>
  <c r="AH52" i="10" s="1"/>
  <c r="BO1383" i="2"/>
  <c r="AF52" i="10" s="1"/>
  <c r="BM1383" i="2"/>
  <c r="AD52" i="10" s="1"/>
  <c r="BK1383" i="2"/>
  <c r="AB52" i="10" s="1"/>
  <c r="BI1383" i="2"/>
  <c r="Z52" i="10" s="1"/>
  <c r="BG1383" i="2"/>
  <c r="X52" i="10" s="1"/>
  <c r="BE1383" i="2"/>
  <c r="V52" i="10" s="1"/>
  <c r="BC1383" i="2"/>
  <c r="T52" i="10" s="1"/>
  <c r="BA1383" i="2"/>
  <c r="R52" i="10" s="1"/>
  <c r="AY1383" i="2"/>
  <c r="P52" i="10" s="1"/>
  <c r="AW1383" i="2"/>
  <c r="N52" i="10" s="1"/>
  <c r="AU1383" i="2"/>
  <c r="L52" i="10" s="1"/>
  <c r="AS1383" i="2"/>
  <c r="J52" i="10" s="1"/>
  <c r="AQ1383" i="2"/>
  <c r="H52" i="10" s="1"/>
  <c r="AO1383" i="2"/>
  <c r="F52" i="10" s="1"/>
  <c r="BQ1382" i="2"/>
  <c r="AH52" i="9" s="1"/>
  <c r="BO1382" i="2"/>
  <c r="AF52" i="9" s="1"/>
  <c r="BM1382" i="2"/>
  <c r="AD52" i="9" s="1"/>
  <c r="BK1382" i="2"/>
  <c r="AB52" i="9" s="1"/>
  <c r="BI1382" i="2"/>
  <c r="Z52" i="9" s="1"/>
  <c r="BG1382" i="2"/>
  <c r="X52" i="9" s="1"/>
  <c r="BE1382" i="2"/>
  <c r="V52" i="9" s="1"/>
  <c r="BC1382" i="2"/>
  <c r="T52" i="9" s="1"/>
  <c r="BA1382" i="2"/>
  <c r="R52" i="9" s="1"/>
  <c r="AY1382" i="2"/>
  <c r="P52" i="9" s="1"/>
  <c r="AW1382" i="2"/>
  <c r="N52" i="9" s="1"/>
  <c r="AU1382" i="2"/>
  <c r="L52" i="9" s="1"/>
  <c r="AS1382" i="2"/>
  <c r="J52" i="9" s="1"/>
  <c r="AQ1382" i="2"/>
  <c r="H52" i="9" s="1"/>
  <c r="AO1382" i="2"/>
  <c r="F52" i="9" s="1"/>
  <c r="BP1381" i="2"/>
  <c r="AG52" i="3" s="1"/>
  <c r="BN1381" i="2"/>
  <c r="AE52" i="3" s="1"/>
  <c r="BL1381" i="2"/>
  <c r="AC52" i="3" s="1"/>
  <c r="BJ1381" i="2"/>
  <c r="AA52" i="3" s="1"/>
  <c r="BH1381" i="2"/>
  <c r="Y52" i="3" s="1"/>
  <c r="BF1381" i="2"/>
  <c r="W52" i="3" s="1"/>
  <c r="BD1381" i="2"/>
  <c r="U52" i="3" s="1"/>
  <c r="BB1381" i="2"/>
  <c r="S52" i="3" s="1"/>
  <c r="AZ1381" i="2"/>
  <c r="Q52" i="3" s="1"/>
  <c r="AX1381" i="2"/>
  <c r="O52" i="3" s="1"/>
  <c r="AV1381" i="2"/>
  <c r="M52" i="3" s="1"/>
  <c r="AT1381" i="2"/>
  <c r="K52" i="3" s="1"/>
  <c r="AR1381" i="2"/>
  <c r="I52" i="3" s="1"/>
  <c r="AP1381" i="2"/>
  <c r="G52" i="3" s="1"/>
  <c r="AN1381" i="2"/>
  <c r="E52" i="3" s="1"/>
  <c r="AN1579" i="2"/>
  <c r="E58" i="9" s="1"/>
  <c r="BQ1578" i="2"/>
  <c r="AH58" i="3" s="1"/>
  <c r="AH159" i="3" s="1"/>
  <c r="BO1578" i="2"/>
  <c r="AF58" i="3" s="1"/>
  <c r="AF159" i="3" s="1"/>
  <c r="BM1578" i="2"/>
  <c r="AD58" i="3" s="1"/>
  <c r="AD159" i="3" s="1"/>
  <c r="BK1578" i="2"/>
  <c r="AB58" i="3" s="1"/>
  <c r="AB159" i="3" s="1"/>
  <c r="BI1578" i="2"/>
  <c r="Z58" i="3" s="1"/>
  <c r="Z159" i="3" s="1"/>
  <c r="BG1578" i="2"/>
  <c r="X58" i="3" s="1"/>
  <c r="X159" i="3" s="1"/>
  <c r="BE1578" i="2"/>
  <c r="V58" i="3" s="1"/>
  <c r="V159" i="3" s="1"/>
  <c r="BC1578" i="2"/>
  <c r="T58" i="3" s="1"/>
  <c r="T159" i="3" s="1"/>
  <c r="BA1578" i="2"/>
  <c r="R58" i="3" s="1"/>
  <c r="R159" i="3" s="1"/>
  <c r="AY1578" i="2"/>
  <c r="P58" i="3" s="1"/>
  <c r="P159" i="3" s="1"/>
  <c r="AW1578" i="2"/>
  <c r="N58" i="3" s="1"/>
  <c r="N159" i="3" s="1"/>
  <c r="AU1578" i="2"/>
  <c r="L58" i="3" s="1"/>
  <c r="L159" i="3" s="1"/>
  <c r="AS1578" i="2"/>
  <c r="J58" i="3" s="1"/>
  <c r="J159" i="3" s="1"/>
  <c r="AQ1578" i="2"/>
  <c r="H58" i="3" s="1"/>
  <c r="H159" i="3" s="1"/>
  <c r="AO1578" i="2"/>
  <c r="F58" i="3" s="1"/>
  <c r="F159" i="3" s="1"/>
  <c r="F67" i="4" s="1"/>
  <c r="BQ1559" i="2"/>
  <c r="AH57" i="10" s="1"/>
  <c r="BO1559" i="2"/>
  <c r="AF57" i="10" s="1"/>
  <c r="BM1559" i="2"/>
  <c r="AD57" i="10" s="1"/>
  <c r="BK1559" i="2"/>
  <c r="AB57" i="10" s="1"/>
  <c r="BI1559" i="2"/>
  <c r="Z57" i="10" s="1"/>
  <c r="BG1559" i="2"/>
  <c r="X57" i="10" s="1"/>
  <c r="BE1559" i="2"/>
  <c r="V57" i="10" s="1"/>
  <c r="BC1559" i="2"/>
  <c r="T57" i="10" s="1"/>
  <c r="BA1559" i="2"/>
  <c r="R57" i="10" s="1"/>
  <c r="AY1559" i="2"/>
  <c r="P57" i="10" s="1"/>
  <c r="AW1559" i="2"/>
  <c r="N57" i="10" s="1"/>
  <c r="AU1559" i="2"/>
  <c r="L57" i="10" s="1"/>
  <c r="AS1559" i="2"/>
  <c r="J57" i="10" s="1"/>
  <c r="AQ1559" i="2"/>
  <c r="H57" i="10" s="1"/>
  <c r="AO1559" i="2"/>
  <c r="F57" i="10" s="1"/>
  <c r="BQ1558" i="2"/>
  <c r="AH57" i="9" s="1"/>
  <c r="BO1558" i="2"/>
  <c r="AF57" i="9" s="1"/>
  <c r="BM1558" i="2"/>
  <c r="AD57" i="9" s="1"/>
  <c r="BK1558" i="2"/>
  <c r="AB57" i="9" s="1"/>
  <c r="BI1558" i="2"/>
  <c r="Z57" i="9" s="1"/>
  <c r="BG1558" i="2"/>
  <c r="X57" i="9" s="1"/>
  <c r="BE1558" i="2"/>
  <c r="V57" i="9" s="1"/>
  <c r="BC1558" i="2"/>
  <c r="T57" i="9" s="1"/>
  <c r="BA1558" i="2"/>
  <c r="R57" i="9" s="1"/>
  <c r="AY1558" i="2"/>
  <c r="P57" i="9" s="1"/>
  <c r="AW1558" i="2"/>
  <c r="N57" i="9" s="1"/>
  <c r="AU1558" i="2"/>
  <c r="L57" i="9" s="1"/>
  <c r="AS1558" i="2"/>
  <c r="J57" i="9" s="1"/>
  <c r="AQ1558" i="2"/>
  <c r="H57" i="9" s="1"/>
  <c r="AO1558" i="2"/>
  <c r="F57" i="9" s="1"/>
  <c r="BP1559" i="2"/>
  <c r="AG57" i="10" s="1"/>
  <c r="BN1559" i="2"/>
  <c r="AE57" i="10" s="1"/>
  <c r="BL1559" i="2"/>
  <c r="AC57" i="10" s="1"/>
  <c r="BJ1559" i="2"/>
  <c r="AA57" i="10" s="1"/>
  <c r="BH1559" i="2"/>
  <c r="Y57" i="10" s="1"/>
  <c r="BF1559" i="2"/>
  <c r="W57" i="10" s="1"/>
  <c r="BD1559" i="2"/>
  <c r="U57" i="10" s="1"/>
  <c r="BB1559" i="2"/>
  <c r="S57" i="10" s="1"/>
  <c r="AZ1559" i="2"/>
  <c r="Q57" i="10" s="1"/>
  <c r="AX1559" i="2"/>
  <c r="O57" i="10" s="1"/>
  <c r="AV1559" i="2"/>
  <c r="M57" i="10" s="1"/>
  <c r="AT1559" i="2"/>
  <c r="K57" i="10" s="1"/>
  <c r="AR1559" i="2"/>
  <c r="I57" i="10" s="1"/>
  <c r="AP1559" i="2"/>
  <c r="G57" i="10" s="1"/>
  <c r="AN1559" i="2"/>
  <c r="E57" i="10" s="1"/>
  <c r="BP1558" i="2"/>
  <c r="AG57" i="9" s="1"/>
  <c r="BN1558" i="2"/>
  <c r="AE57" i="9" s="1"/>
  <c r="BL1558" i="2"/>
  <c r="AC57" i="9" s="1"/>
  <c r="BJ1558" i="2"/>
  <c r="AA57" i="9" s="1"/>
  <c r="BH1558" i="2"/>
  <c r="Y57" i="9" s="1"/>
  <c r="BF1558" i="2"/>
  <c r="W57" i="9" s="1"/>
  <c r="BD1558" i="2"/>
  <c r="U57" i="9" s="1"/>
  <c r="BB1558" i="2"/>
  <c r="S57" i="9" s="1"/>
  <c r="AZ1558" i="2"/>
  <c r="Q57" i="9" s="1"/>
  <c r="AX1558" i="2"/>
  <c r="O57" i="9" s="1"/>
  <c r="AV1558" i="2"/>
  <c r="M57" i="9" s="1"/>
  <c r="AT1558" i="2"/>
  <c r="K57" i="9" s="1"/>
  <c r="AR1558" i="2"/>
  <c r="I57" i="9" s="1"/>
  <c r="AP1558" i="2"/>
  <c r="G57" i="9" s="1"/>
  <c r="AN1558" i="2"/>
  <c r="E57" i="9" s="1"/>
  <c r="BQ1557" i="2"/>
  <c r="AH57" i="3" s="1"/>
  <c r="BO1557" i="2"/>
  <c r="AF57" i="3" s="1"/>
  <c r="BM1557" i="2"/>
  <c r="AD57" i="3" s="1"/>
  <c r="BK1557" i="2"/>
  <c r="AB57" i="3" s="1"/>
  <c r="BI1557" i="2"/>
  <c r="Z57" i="3" s="1"/>
  <c r="BG1557" i="2"/>
  <c r="X57" i="3" s="1"/>
  <c r="BE1557" i="2"/>
  <c r="V57" i="3" s="1"/>
  <c r="BC1557" i="2"/>
  <c r="T57" i="3" s="1"/>
  <c r="BA1557" i="2"/>
  <c r="R57" i="3" s="1"/>
  <c r="AY1557" i="2"/>
  <c r="P57" i="3" s="1"/>
  <c r="AW1557" i="2"/>
  <c r="N57" i="3" s="1"/>
  <c r="AU1557" i="2"/>
  <c r="L57" i="3" s="1"/>
  <c r="AS1557" i="2"/>
  <c r="J57" i="3" s="1"/>
  <c r="AQ1557" i="2"/>
  <c r="H57" i="3" s="1"/>
  <c r="AO1557" i="2"/>
  <c r="F57" i="3" s="1"/>
  <c r="BP1520" i="2"/>
  <c r="AG56" i="10" s="1"/>
  <c r="AG157" i="10" s="1"/>
  <c r="BN1520" i="2"/>
  <c r="AE56" i="10" s="1"/>
  <c r="AE157" i="10" s="1"/>
  <c r="BL1520" i="2"/>
  <c r="AC56" i="10" s="1"/>
  <c r="AC157" i="10" s="1"/>
  <c r="BJ1520" i="2"/>
  <c r="AA56" i="10" s="1"/>
  <c r="AA157" i="10" s="1"/>
  <c r="BH1520" i="2"/>
  <c r="Y56" i="10" s="1"/>
  <c r="Y157" i="10" s="1"/>
  <c r="BF1520" i="2"/>
  <c r="W56" i="10" s="1"/>
  <c r="W157" i="10" s="1"/>
  <c r="BD1520" i="2"/>
  <c r="U56" i="10" s="1"/>
  <c r="U157" i="10" s="1"/>
  <c r="BB1520" i="2"/>
  <c r="S56" i="10" s="1"/>
  <c r="S157" i="10" s="1"/>
  <c r="AZ1520" i="2"/>
  <c r="Q56" i="10" s="1"/>
  <c r="Q157" i="10" s="1"/>
  <c r="AX1520" i="2"/>
  <c r="O56" i="10" s="1"/>
  <c r="O157" i="10" s="1"/>
  <c r="AV1520" i="2"/>
  <c r="M56" i="10" s="1"/>
  <c r="M157" i="10" s="1"/>
  <c r="AT1520" i="2"/>
  <c r="K56" i="10" s="1"/>
  <c r="K157" i="10" s="1"/>
  <c r="U69" i="13" s="1"/>
  <c r="AR1520" i="2"/>
  <c r="I56" i="10" s="1"/>
  <c r="I157" i="10" s="1"/>
  <c r="AP1520" i="2"/>
  <c r="G56" i="10" s="1"/>
  <c r="G157" i="10" s="1"/>
  <c r="AN1520" i="2"/>
  <c r="E56" i="10" s="1"/>
  <c r="BP1519" i="2"/>
  <c r="AG56" i="9" s="1"/>
  <c r="AG157" i="9" s="1"/>
  <c r="BN1519" i="2"/>
  <c r="AE56" i="9" s="1"/>
  <c r="AE157" i="9" s="1"/>
  <c r="BL1519" i="2"/>
  <c r="AC56" i="9" s="1"/>
  <c r="AC157" i="9" s="1"/>
  <c r="BJ1519" i="2"/>
  <c r="AA56" i="9" s="1"/>
  <c r="AA157" i="9" s="1"/>
  <c r="BH1519" i="2"/>
  <c r="Y56" i="9" s="1"/>
  <c r="Y157" i="9" s="1"/>
  <c r="BF1519" i="2"/>
  <c r="W56" i="9" s="1"/>
  <c r="W157" i="9" s="1"/>
  <c r="BD1519" i="2"/>
  <c r="U56" i="9" s="1"/>
  <c r="U157" i="9" s="1"/>
  <c r="BB1519" i="2"/>
  <c r="S56" i="9" s="1"/>
  <c r="S157" i="9" s="1"/>
  <c r="AZ1519" i="2"/>
  <c r="Q56" i="9" s="1"/>
  <c r="Q157" i="9" s="1"/>
  <c r="AX1519" i="2"/>
  <c r="O56" i="9" s="1"/>
  <c r="O157" i="9" s="1"/>
  <c r="AV1519" i="2"/>
  <c r="M56" i="9" s="1"/>
  <c r="M157" i="9" s="1"/>
  <c r="AT1519" i="2"/>
  <c r="K56" i="9" s="1"/>
  <c r="K157" i="9" s="1"/>
  <c r="P69" i="13" s="1"/>
  <c r="AR1519" i="2"/>
  <c r="I56" i="9" s="1"/>
  <c r="I157" i="9" s="1"/>
  <c r="AP1519" i="2"/>
  <c r="G56" i="9" s="1"/>
  <c r="G157" i="9" s="1"/>
  <c r="AN1519" i="2"/>
  <c r="E56" i="9" s="1"/>
  <c r="BQ1520" i="2"/>
  <c r="AH56" i="10" s="1"/>
  <c r="AH157" i="10" s="1"/>
  <c r="BO1520" i="2"/>
  <c r="AF56" i="10" s="1"/>
  <c r="AF157" i="10" s="1"/>
  <c r="BM1520" i="2"/>
  <c r="AD56" i="10" s="1"/>
  <c r="AD157" i="10" s="1"/>
  <c r="BK1520" i="2"/>
  <c r="AB56" i="10" s="1"/>
  <c r="AB157" i="10" s="1"/>
  <c r="BI1520" i="2"/>
  <c r="Z56" i="10" s="1"/>
  <c r="Z157" i="10" s="1"/>
  <c r="BG1520" i="2"/>
  <c r="X56" i="10" s="1"/>
  <c r="X157" i="10" s="1"/>
  <c r="BE1520" i="2"/>
  <c r="V56" i="10" s="1"/>
  <c r="V157" i="10" s="1"/>
  <c r="BC1520" i="2"/>
  <c r="T56" i="10" s="1"/>
  <c r="T157" i="10" s="1"/>
  <c r="BA1520" i="2"/>
  <c r="R56" i="10" s="1"/>
  <c r="R157" i="10" s="1"/>
  <c r="AY1520" i="2"/>
  <c r="P56" i="10" s="1"/>
  <c r="P157" i="10" s="1"/>
  <c r="AW1520" i="2"/>
  <c r="N56" i="10" s="1"/>
  <c r="N157" i="10" s="1"/>
  <c r="AU1520" i="2"/>
  <c r="L56" i="10" s="1"/>
  <c r="L157" i="10" s="1"/>
  <c r="AS1520" i="2"/>
  <c r="J56" i="10" s="1"/>
  <c r="J157" i="10" s="1"/>
  <c r="AQ1520" i="2"/>
  <c r="H56" i="10" s="1"/>
  <c r="H157" i="10" s="1"/>
  <c r="AO1520" i="2"/>
  <c r="F56" i="10" s="1"/>
  <c r="F157" i="10" s="1"/>
  <c r="AF65" i="4" s="1"/>
  <c r="BQ1519" i="2"/>
  <c r="AH56" i="9" s="1"/>
  <c r="AH157" i="9" s="1"/>
  <c r="BO1519" i="2"/>
  <c r="AF56" i="9" s="1"/>
  <c r="AF157" i="9" s="1"/>
  <c r="BM1519" i="2"/>
  <c r="AD56" i="9" s="1"/>
  <c r="AD157" i="9" s="1"/>
  <c r="BK1519" i="2"/>
  <c r="AB56" i="9" s="1"/>
  <c r="AB157" i="9" s="1"/>
  <c r="BI1519" i="2"/>
  <c r="Z56" i="9" s="1"/>
  <c r="Z157" i="9" s="1"/>
  <c r="BG1519" i="2"/>
  <c r="X56" i="9" s="1"/>
  <c r="X157" i="9" s="1"/>
  <c r="BE1519" i="2"/>
  <c r="V56" i="9" s="1"/>
  <c r="V157" i="9" s="1"/>
  <c r="BC1519" i="2"/>
  <c r="T56" i="9" s="1"/>
  <c r="T157" i="9" s="1"/>
  <c r="BA1519" i="2"/>
  <c r="R56" i="9" s="1"/>
  <c r="R157" i="9" s="1"/>
  <c r="AY1519" i="2"/>
  <c r="P56" i="9" s="1"/>
  <c r="P157" i="9" s="1"/>
  <c r="AW1519" i="2"/>
  <c r="N56" i="9" s="1"/>
  <c r="N157" i="9" s="1"/>
  <c r="AU1519" i="2"/>
  <c r="L56" i="9" s="1"/>
  <c r="L157" i="9" s="1"/>
  <c r="AS1519" i="2"/>
  <c r="J56" i="9" s="1"/>
  <c r="J157" i="9" s="1"/>
  <c r="AQ1519" i="2"/>
  <c r="H56" i="9" s="1"/>
  <c r="H157" i="9" s="1"/>
  <c r="AO1519" i="2"/>
  <c r="F56" i="9" s="1"/>
  <c r="F157" i="9" s="1"/>
  <c r="S65" i="4" s="1"/>
  <c r="BP1518" i="2"/>
  <c r="AG56" i="3" s="1"/>
  <c r="AG157" i="3" s="1"/>
  <c r="BN1518" i="2"/>
  <c r="AE56" i="3" s="1"/>
  <c r="AE157" i="3" s="1"/>
  <c r="BL1518" i="2"/>
  <c r="AC56" i="3" s="1"/>
  <c r="AC157" i="3" s="1"/>
  <c r="BJ1518" i="2"/>
  <c r="AA56" i="3" s="1"/>
  <c r="AA157" i="3" s="1"/>
  <c r="BH1518" i="2"/>
  <c r="Y56" i="3" s="1"/>
  <c r="Y157" i="3" s="1"/>
  <c r="BF1518" i="2"/>
  <c r="W56" i="3" s="1"/>
  <c r="W157" i="3" s="1"/>
  <c r="BD1518" i="2"/>
  <c r="U56" i="3" s="1"/>
  <c r="U157" i="3" s="1"/>
  <c r="BB1518" i="2"/>
  <c r="S56" i="3" s="1"/>
  <c r="S157" i="3" s="1"/>
  <c r="AZ1518" i="2"/>
  <c r="Q56" i="3" s="1"/>
  <c r="Q157" i="3" s="1"/>
  <c r="AX1518" i="2"/>
  <c r="O56" i="3" s="1"/>
  <c r="O157" i="3" s="1"/>
  <c r="AV1518" i="2"/>
  <c r="M56" i="3" s="1"/>
  <c r="M157" i="3" s="1"/>
  <c r="AT1518" i="2"/>
  <c r="K56" i="3" s="1"/>
  <c r="K157" i="3" s="1"/>
  <c r="K69" i="13" s="1"/>
  <c r="AR1518" i="2"/>
  <c r="I56" i="3" s="1"/>
  <c r="I157" i="3" s="1"/>
  <c r="AP1518" i="2"/>
  <c r="G56" i="3" s="1"/>
  <c r="G157" i="3" s="1"/>
  <c r="AN1518" i="2"/>
  <c r="E56" i="3" s="1"/>
  <c r="BQ1488" i="2"/>
  <c r="AH54" i="10" s="1"/>
  <c r="AH155" i="10" s="1"/>
  <c r="BO1488" i="2"/>
  <c r="AF54" i="10" s="1"/>
  <c r="AF155" i="10" s="1"/>
  <c r="BM1488" i="2"/>
  <c r="AD54" i="10" s="1"/>
  <c r="AD155" i="10" s="1"/>
  <c r="BK1488" i="2"/>
  <c r="AB54" i="10" s="1"/>
  <c r="AB155" i="10" s="1"/>
  <c r="BI1488" i="2"/>
  <c r="Z54" i="10" s="1"/>
  <c r="Z155" i="10" s="1"/>
  <c r="BG1488" i="2"/>
  <c r="X54" i="10" s="1"/>
  <c r="X155" i="10" s="1"/>
  <c r="BE1488" i="2"/>
  <c r="V54" i="10" s="1"/>
  <c r="V155" i="10" s="1"/>
  <c r="BC1488" i="2"/>
  <c r="T54" i="10" s="1"/>
  <c r="T155" i="10" s="1"/>
  <c r="BA1488" i="2"/>
  <c r="R54" i="10" s="1"/>
  <c r="R155" i="10" s="1"/>
  <c r="AY1488" i="2"/>
  <c r="P54" i="10" s="1"/>
  <c r="P155" i="10" s="1"/>
  <c r="AW1488" i="2"/>
  <c r="N54" i="10" s="1"/>
  <c r="N155" i="10" s="1"/>
  <c r="AU1488" i="2"/>
  <c r="L54" i="10" s="1"/>
  <c r="L155" i="10" s="1"/>
  <c r="AS1488" i="2"/>
  <c r="J54" i="10" s="1"/>
  <c r="J155" i="10" s="1"/>
  <c r="AQ1488" i="2"/>
  <c r="H54" i="10" s="1"/>
  <c r="H155" i="10" s="1"/>
  <c r="AO1488" i="2"/>
  <c r="F54" i="10" s="1"/>
  <c r="F155" i="10" s="1"/>
  <c r="AF63" i="4" s="1"/>
  <c r="BQ1487" i="2"/>
  <c r="AH54" i="9" s="1"/>
  <c r="AH155" i="9" s="1"/>
  <c r="BO1487" i="2"/>
  <c r="AF54" i="9" s="1"/>
  <c r="AF155" i="9" s="1"/>
  <c r="BM1487" i="2"/>
  <c r="AD54" i="9" s="1"/>
  <c r="AD155" i="9" s="1"/>
  <c r="BK1487" i="2"/>
  <c r="AB54" i="9" s="1"/>
  <c r="AB155" i="9" s="1"/>
  <c r="BI1487" i="2"/>
  <c r="Z54" i="9" s="1"/>
  <c r="Z155" i="9" s="1"/>
  <c r="BG1487" i="2"/>
  <c r="X54" i="9" s="1"/>
  <c r="X155" i="9" s="1"/>
  <c r="BE1487" i="2"/>
  <c r="V54" i="9" s="1"/>
  <c r="V155" i="9" s="1"/>
  <c r="BC1487" i="2"/>
  <c r="T54" i="9" s="1"/>
  <c r="T155" i="9" s="1"/>
  <c r="BA1487" i="2"/>
  <c r="R54" i="9" s="1"/>
  <c r="R155" i="9" s="1"/>
  <c r="AY1487" i="2"/>
  <c r="P54" i="9" s="1"/>
  <c r="P155" i="9" s="1"/>
  <c r="AW1487" i="2"/>
  <c r="N54" i="9" s="1"/>
  <c r="N155" i="9" s="1"/>
  <c r="AU1487" i="2"/>
  <c r="L54" i="9" s="1"/>
  <c r="L155" i="9" s="1"/>
  <c r="AS1487" i="2"/>
  <c r="J54" i="9" s="1"/>
  <c r="J155" i="9" s="1"/>
  <c r="AQ1487" i="2"/>
  <c r="H54" i="9" s="1"/>
  <c r="H155" i="9" s="1"/>
  <c r="AO1487" i="2"/>
  <c r="F54" i="9" s="1"/>
  <c r="F155" i="9" s="1"/>
  <c r="S63" i="4" s="1"/>
  <c r="BP1488" i="2"/>
  <c r="AG54" i="10" s="1"/>
  <c r="AG155" i="10" s="1"/>
  <c r="BN1488" i="2"/>
  <c r="AE54" i="10" s="1"/>
  <c r="AE155" i="10" s="1"/>
  <c r="BL1488" i="2"/>
  <c r="AC54" i="10" s="1"/>
  <c r="AC155" i="10" s="1"/>
  <c r="BJ1488" i="2"/>
  <c r="AA54" i="10" s="1"/>
  <c r="AA155" i="10" s="1"/>
  <c r="BH1488" i="2"/>
  <c r="Y54" i="10" s="1"/>
  <c r="Y155" i="10" s="1"/>
  <c r="BF1488" i="2"/>
  <c r="W54" i="10" s="1"/>
  <c r="W155" i="10" s="1"/>
  <c r="BD1488" i="2"/>
  <c r="U54" i="10" s="1"/>
  <c r="U155" i="10" s="1"/>
  <c r="BB1488" i="2"/>
  <c r="S54" i="10" s="1"/>
  <c r="S155" i="10" s="1"/>
  <c r="AZ1488" i="2"/>
  <c r="Q54" i="10" s="1"/>
  <c r="Q155" i="10" s="1"/>
  <c r="AX1488" i="2"/>
  <c r="O54" i="10" s="1"/>
  <c r="O155" i="10" s="1"/>
  <c r="AV1488" i="2"/>
  <c r="M54" i="10" s="1"/>
  <c r="M155" i="10" s="1"/>
  <c r="AT1488" i="2"/>
  <c r="K54" i="10" s="1"/>
  <c r="K155" i="10" s="1"/>
  <c r="U67" i="13" s="1"/>
  <c r="AR1488" i="2"/>
  <c r="I54" i="10" s="1"/>
  <c r="I155" i="10" s="1"/>
  <c r="AP1488" i="2"/>
  <c r="G54" i="10" s="1"/>
  <c r="G155" i="10" s="1"/>
  <c r="AN1488" i="2"/>
  <c r="E54" i="10" s="1"/>
  <c r="BP1487" i="2"/>
  <c r="AG54" i="9" s="1"/>
  <c r="AG155" i="9" s="1"/>
  <c r="BN1487" i="2"/>
  <c r="AE54" i="9" s="1"/>
  <c r="AE155" i="9" s="1"/>
  <c r="BL1487" i="2"/>
  <c r="AC54" i="9" s="1"/>
  <c r="AC155" i="9" s="1"/>
  <c r="BJ1487" i="2"/>
  <c r="AA54" i="9" s="1"/>
  <c r="AA155" i="9" s="1"/>
  <c r="BH1487" i="2"/>
  <c r="Y54" i="9" s="1"/>
  <c r="Y155" i="9" s="1"/>
  <c r="BF1487" i="2"/>
  <c r="W54" i="9" s="1"/>
  <c r="W155" i="9" s="1"/>
  <c r="BD1487" i="2"/>
  <c r="U54" i="9" s="1"/>
  <c r="U155" i="9" s="1"/>
  <c r="BB1487" i="2"/>
  <c r="S54" i="9" s="1"/>
  <c r="S155" i="9" s="1"/>
  <c r="AZ1487" i="2"/>
  <c r="Q54" i="9" s="1"/>
  <c r="Q155" i="9" s="1"/>
  <c r="AX1487" i="2"/>
  <c r="O54" i="9" s="1"/>
  <c r="O155" i="9" s="1"/>
  <c r="AV1487" i="2"/>
  <c r="M54" i="9" s="1"/>
  <c r="M155" i="9" s="1"/>
  <c r="AT1487" i="2"/>
  <c r="K54" i="9" s="1"/>
  <c r="K155" i="9" s="1"/>
  <c r="P67" i="13" s="1"/>
  <c r="AR1487" i="2"/>
  <c r="I54" i="9" s="1"/>
  <c r="I155" i="9" s="1"/>
  <c r="AP1487" i="2"/>
  <c r="G54" i="9" s="1"/>
  <c r="G155" i="9" s="1"/>
  <c r="AN1487" i="2"/>
  <c r="E54" i="9" s="1"/>
  <c r="BQ1486" i="2"/>
  <c r="AH54" i="3" s="1"/>
  <c r="AH155" i="3" s="1"/>
  <c r="BO1486" i="2"/>
  <c r="AF54" i="3" s="1"/>
  <c r="AF155" i="3" s="1"/>
  <c r="BM1486" i="2"/>
  <c r="AD54" i="3" s="1"/>
  <c r="AD155" i="3" s="1"/>
  <c r="BK1486" i="2"/>
  <c r="AB54" i="3" s="1"/>
  <c r="AB155" i="3" s="1"/>
  <c r="BI1486" i="2"/>
  <c r="Z54" i="3" s="1"/>
  <c r="Z155" i="3" s="1"/>
  <c r="BG1486" i="2"/>
  <c r="X54" i="3" s="1"/>
  <c r="X155" i="3" s="1"/>
  <c r="BE1486" i="2"/>
  <c r="V54" i="3" s="1"/>
  <c r="V155" i="3" s="1"/>
  <c r="BC1486" i="2"/>
  <c r="T54" i="3" s="1"/>
  <c r="T155" i="3" s="1"/>
  <c r="BA1486" i="2"/>
  <c r="R54" i="3" s="1"/>
  <c r="R155" i="3" s="1"/>
  <c r="AY1486" i="2"/>
  <c r="P54" i="3" s="1"/>
  <c r="P155" i="3" s="1"/>
  <c r="AW1486" i="2"/>
  <c r="N54" i="3" s="1"/>
  <c r="N155" i="3" s="1"/>
  <c r="AU1486" i="2"/>
  <c r="L54" i="3" s="1"/>
  <c r="L155" i="3" s="1"/>
  <c r="AS1486" i="2"/>
  <c r="J54" i="3" s="1"/>
  <c r="J155" i="3" s="1"/>
  <c r="AQ1486" i="2"/>
  <c r="H54" i="3" s="1"/>
  <c r="H155" i="3" s="1"/>
  <c r="AO1486" i="2"/>
  <c r="F54" i="3" s="1"/>
  <c r="F155" i="3" s="1"/>
  <c r="F63" i="4" s="1"/>
  <c r="BQ1458" i="2"/>
  <c r="AH53" i="10" s="1"/>
  <c r="AH154" i="10" s="1"/>
  <c r="BO1458" i="2"/>
  <c r="AF53" i="10" s="1"/>
  <c r="AF154" i="10" s="1"/>
  <c r="BM1458" i="2"/>
  <c r="AD53" i="10" s="1"/>
  <c r="AD154" i="10" s="1"/>
  <c r="BK1458" i="2"/>
  <c r="AB53" i="10" s="1"/>
  <c r="AB154" i="10" s="1"/>
  <c r="BI1458" i="2"/>
  <c r="Z53" i="10" s="1"/>
  <c r="Z154" i="10" s="1"/>
  <c r="BG1458" i="2"/>
  <c r="X53" i="10" s="1"/>
  <c r="X154" i="10" s="1"/>
  <c r="BE1458" i="2"/>
  <c r="V53" i="10" s="1"/>
  <c r="V154" i="10" s="1"/>
  <c r="BC1458" i="2"/>
  <c r="T53" i="10" s="1"/>
  <c r="T154" i="10" s="1"/>
  <c r="BA1458" i="2"/>
  <c r="R53" i="10" s="1"/>
  <c r="R154" i="10" s="1"/>
  <c r="AY1458" i="2"/>
  <c r="P53" i="10" s="1"/>
  <c r="P154" i="10" s="1"/>
  <c r="AW1458" i="2"/>
  <c r="N53" i="10" s="1"/>
  <c r="N154" i="10" s="1"/>
  <c r="AU1458" i="2"/>
  <c r="L53" i="10" s="1"/>
  <c r="L154" i="10" s="1"/>
  <c r="AS1458" i="2"/>
  <c r="J53" i="10" s="1"/>
  <c r="J154" i="10" s="1"/>
  <c r="AQ1458" i="2"/>
  <c r="H53" i="10" s="1"/>
  <c r="H154" i="10" s="1"/>
  <c r="AO1458" i="2"/>
  <c r="F53" i="10" s="1"/>
  <c r="F154" i="10" s="1"/>
  <c r="AF62" i="4" s="1"/>
  <c r="BQ1457" i="2"/>
  <c r="AH53" i="9" s="1"/>
  <c r="AH154" i="9" s="1"/>
  <c r="BO1457" i="2"/>
  <c r="AF53" i="9" s="1"/>
  <c r="AF154" i="9" s="1"/>
  <c r="BM1457" i="2"/>
  <c r="AD53" i="9" s="1"/>
  <c r="AD154" i="9" s="1"/>
  <c r="BK1457" i="2"/>
  <c r="AB53" i="9" s="1"/>
  <c r="AB154" i="9" s="1"/>
  <c r="BI1457" i="2"/>
  <c r="Z53" i="9" s="1"/>
  <c r="Z154" i="9" s="1"/>
  <c r="BG1457" i="2"/>
  <c r="X53" i="9" s="1"/>
  <c r="X154" i="9" s="1"/>
  <c r="BE1457" i="2"/>
  <c r="V53" i="9" s="1"/>
  <c r="V154" i="9" s="1"/>
  <c r="BC1457" i="2"/>
  <c r="T53" i="9" s="1"/>
  <c r="T154" i="9" s="1"/>
  <c r="BA1457" i="2"/>
  <c r="R53" i="9" s="1"/>
  <c r="R154" i="9" s="1"/>
  <c r="AY1457" i="2"/>
  <c r="P53" i="9" s="1"/>
  <c r="P154" i="9" s="1"/>
  <c r="AW1457" i="2"/>
  <c r="N53" i="9" s="1"/>
  <c r="N154" i="9" s="1"/>
  <c r="AU1457" i="2"/>
  <c r="L53" i="9" s="1"/>
  <c r="L154" i="9" s="1"/>
  <c r="AS1457" i="2"/>
  <c r="J53" i="9" s="1"/>
  <c r="J154" i="9" s="1"/>
  <c r="AQ1457" i="2"/>
  <c r="H53" i="9" s="1"/>
  <c r="H154" i="9" s="1"/>
  <c r="AO1457" i="2"/>
  <c r="F53" i="9" s="1"/>
  <c r="F154" i="9" s="1"/>
  <c r="S62" i="4" s="1"/>
  <c r="BP1456" i="2"/>
  <c r="AG53" i="3" s="1"/>
  <c r="AG154" i="3" s="1"/>
  <c r="BN1456" i="2"/>
  <c r="AE53" i="3" s="1"/>
  <c r="AE154" i="3" s="1"/>
  <c r="BL1456" i="2"/>
  <c r="AC53" i="3" s="1"/>
  <c r="AC154" i="3" s="1"/>
  <c r="BJ1456" i="2"/>
  <c r="AA53" i="3" s="1"/>
  <c r="AA154" i="3" s="1"/>
  <c r="BH1456" i="2"/>
  <c r="Y53" i="3" s="1"/>
  <c r="Y154" i="3" s="1"/>
  <c r="BF1456" i="2"/>
  <c r="W53" i="3" s="1"/>
  <c r="W154" i="3" s="1"/>
  <c r="BD1456" i="2"/>
  <c r="U53" i="3" s="1"/>
  <c r="U154" i="3" s="1"/>
  <c r="BB1456" i="2"/>
  <c r="S53" i="3" s="1"/>
  <c r="S154" i="3" s="1"/>
  <c r="AZ1456" i="2"/>
  <c r="Q53" i="3" s="1"/>
  <c r="Q154" i="3" s="1"/>
  <c r="AX1456" i="2"/>
  <c r="O53" i="3" s="1"/>
  <c r="O154" i="3" s="1"/>
  <c r="AV1456" i="2"/>
  <c r="M53" i="3" s="1"/>
  <c r="M154" i="3" s="1"/>
  <c r="AT1456" i="2"/>
  <c r="K53" i="3" s="1"/>
  <c r="K154" i="3" s="1"/>
  <c r="K66" i="13" s="1"/>
  <c r="AR1456" i="2"/>
  <c r="I53" i="3" s="1"/>
  <c r="I154" i="3" s="1"/>
  <c r="AP1456" i="2"/>
  <c r="G53" i="3" s="1"/>
  <c r="G154" i="3" s="1"/>
  <c r="AN1456" i="2"/>
  <c r="E53" i="3" s="1"/>
  <c r="BP1383" i="2"/>
  <c r="AG52" i="10" s="1"/>
  <c r="BN1383" i="2"/>
  <c r="AE52" i="10" s="1"/>
  <c r="BL1383" i="2"/>
  <c r="AC52" i="10" s="1"/>
  <c r="BJ1383" i="2"/>
  <c r="AA52" i="10" s="1"/>
  <c r="BH1383" i="2"/>
  <c r="Y52" i="10" s="1"/>
  <c r="BF1383" i="2"/>
  <c r="W52" i="10" s="1"/>
  <c r="BD1383" i="2"/>
  <c r="U52" i="10" s="1"/>
  <c r="BB1383" i="2"/>
  <c r="S52" i="10" s="1"/>
  <c r="AZ1383" i="2"/>
  <c r="Q52" i="10" s="1"/>
  <c r="AX1383" i="2"/>
  <c r="O52" i="10" s="1"/>
  <c r="AV1383" i="2"/>
  <c r="M52" i="10" s="1"/>
  <c r="AT1383" i="2"/>
  <c r="K52" i="10" s="1"/>
  <c r="AR1383" i="2"/>
  <c r="I52" i="10" s="1"/>
  <c r="AP1383" i="2"/>
  <c r="G52" i="10" s="1"/>
  <c r="AN1383" i="2"/>
  <c r="E52" i="10" s="1"/>
  <c r="BP1382" i="2"/>
  <c r="AG52" i="9" s="1"/>
  <c r="BN1382" i="2"/>
  <c r="AE52" i="9" s="1"/>
  <c r="BL1382" i="2"/>
  <c r="AC52" i="9" s="1"/>
  <c r="BJ1382" i="2"/>
  <c r="AA52" i="9" s="1"/>
  <c r="BH1382" i="2"/>
  <c r="Y52" i="9" s="1"/>
  <c r="BF1382" i="2"/>
  <c r="W52" i="9" s="1"/>
  <c r="BD1382" i="2"/>
  <c r="U52" i="9" s="1"/>
  <c r="BB1382" i="2"/>
  <c r="S52" i="9" s="1"/>
  <c r="AZ1382" i="2"/>
  <c r="Q52" i="9" s="1"/>
  <c r="AX1382" i="2"/>
  <c r="O52" i="9" s="1"/>
  <c r="AV1382" i="2"/>
  <c r="M52" i="9" s="1"/>
  <c r="AT1382" i="2"/>
  <c r="K52" i="9" s="1"/>
  <c r="AR1382" i="2"/>
  <c r="I52" i="9" s="1"/>
  <c r="AP1382" i="2"/>
  <c r="G52" i="9" s="1"/>
  <c r="AN1382" i="2"/>
  <c r="E52" i="9" s="1"/>
  <c r="BQ1381" i="2"/>
  <c r="AH52" i="3" s="1"/>
  <c r="BO1381" i="2"/>
  <c r="AF52" i="3" s="1"/>
  <c r="BM1381" i="2"/>
  <c r="AD52" i="3" s="1"/>
  <c r="BK1381" i="2"/>
  <c r="AB52" i="3" s="1"/>
  <c r="BI1381" i="2"/>
  <c r="Z52" i="3" s="1"/>
  <c r="BG1381" i="2"/>
  <c r="X52" i="3" s="1"/>
  <c r="BE1381" i="2"/>
  <c r="V52" i="3" s="1"/>
  <c r="BC1381" i="2"/>
  <c r="T52" i="3" s="1"/>
  <c r="BA1381" i="2"/>
  <c r="R52" i="3" s="1"/>
  <c r="AY1381" i="2"/>
  <c r="P52" i="3" s="1"/>
  <c r="AW1381" i="2"/>
  <c r="N52" i="3" s="1"/>
  <c r="AU1381" i="2"/>
  <c r="L52" i="3" s="1"/>
  <c r="AS1381" i="2"/>
  <c r="J52" i="3" s="1"/>
  <c r="AQ1381" i="2"/>
  <c r="H52" i="3" s="1"/>
  <c r="AO1381" i="2"/>
  <c r="F52" i="3" s="1"/>
  <c r="BP1360" i="2"/>
  <c r="AG50" i="10" s="1"/>
  <c r="AG151" i="10" s="1"/>
  <c r="BN1360" i="2"/>
  <c r="AE50" i="10" s="1"/>
  <c r="AE151" i="10" s="1"/>
  <c r="BL1360" i="2"/>
  <c r="AC50" i="10" s="1"/>
  <c r="AC151" i="10" s="1"/>
  <c r="BJ1360" i="2"/>
  <c r="AA50" i="10" s="1"/>
  <c r="AA151" i="10" s="1"/>
  <c r="BH1360" i="2"/>
  <c r="Y50" i="10" s="1"/>
  <c r="Y151" i="10" s="1"/>
  <c r="BF1360" i="2"/>
  <c r="W50" i="10" s="1"/>
  <c r="W151" i="10" s="1"/>
  <c r="BD1360" i="2"/>
  <c r="U50" i="10" s="1"/>
  <c r="U151" i="10" s="1"/>
  <c r="BB1360" i="2"/>
  <c r="S50" i="10" s="1"/>
  <c r="S151" i="10" s="1"/>
  <c r="AZ1360" i="2"/>
  <c r="Q50" i="10" s="1"/>
  <c r="Q151" i="10" s="1"/>
  <c r="AX1360" i="2"/>
  <c r="O50" i="10" s="1"/>
  <c r="O151" i="10" s="1"/>
  <c r="AV1360" i="2"/>
  <c r="M50" i="10" s="1"/>
  <c r="M151" i="10" s="1"/>
  <c r="AT1360" i="2"/>
  <c r="K50" i="10" s="1"/>
  <c r="K151" i="10" s="1"/>
  <c r="U63" i="13" s="1"/>
  <c r="AR1360" i="2"/>
  <c r="I50" i="10" s="1"/>
  <c r="I151" i="10" s="1"/>
  <c r="AP1360" i="2"/>
  <c r="G50" i="10" s="1"/>
  <c r="G151" i="10" s="1"/>
  <c r="AN1360" i="2"/>
  <c r="E50" i="10" s="1"/>
  <c r="BQ1359" i="2"/>
  <c r="AH50" i="9" s="1"/>
  <c r="AH151" i="9" s="1"/>
  <c r="BO1359" i="2"/>
  <c r="AF50" i="9" s="1"/>
  <c r="AF151" i="9" s="1"/>
  <c r="BM1359" i="2"/>
  <c r="AD50" i="9" s="1"/>
  <c r="AD151" i="9" s="1"/>
  <c r="BK1359" i="2"/>
  <c r="AB50" i="9" s="1"/>
  <c r="AB151" i="9" s="1"/>
  <c r="BI1359" i="2"/>
  <c r="Z50" i="9" s="1"/>
  <c r="Z151" i="9" s="1"/>
  <c r="BG1359" i="2"/>
  <c r="X50" i="9" s="1"/>
  <c r="X151" i="9" s="1"/>
  <c r="BE1359" i="2"/>
  <c r="V50" i="9" s="1"/>
  <c r="V151" i="9" s="1"/>
  <c r="BC1359" i="2"/>
  <c r="T50" i="9" s="1"/>
  <c r="T151" i="9" s="1"/>
  <c r="BA1359" i="2"/>
  <c r="R50" i="9" s="1"/>
  <c r="R151" i="9" s="1"/>
  <c r="AY1359" i="2"/>
  <c r="P50" i="9" s="1"/>
  <c r="P151" i="9" s="1"/>
  <c r="AW1359" i="2"/>
  <c r="N50" i="9" s="1"/>
  <c r="N151" i="9" s="1"/>
  <c r="AU1359" i="2"/>
  <c r="L50" i="9" s="1"/>
  <c r="L151" i="9" s="1"/>
  <c r="AS1359" i="2"/>
  <c r="J50" i="9" s="1"/>
  <c r="J151" i="9" s="1"/>
  <c r="AQ1359" i="2"/>
  <c r="H50" i="9" s="1"/>
  <c r="H151" i="9" s="1"/>
  <c r="AO1359" i="2"/>
  <c r="F50" i="9" s="1"/>
  <c r="F151" i="9" s="1"/>
  <c r="S59" i="4" s="1"/>
  <c r="BP1358" i="2"/>
  <c r="AG50" i="3" s="1"/>
  <c r="AG151" i="3" s="1"/>
  <c r="BN1358" i="2"/>
  <c r="AE50" i="3" s="1"/>
  <c r="AE151" i="3" s="1"/>
  <c r="BL1358" i="2"/>
  <c r="AC50" i="3" s="1"/>
  <c r="AC151" i="3" s="1"/>
  <c r="BJ1358" i="2"/>
  <c r="AA50" i="3" s="1"/>
  <c r="AA151" i="3" s="1"/>
  <c r="BH1358" i="2"/>
  <c r="Y50" i="3" s="1"/>
  <c r="Y151" i="3" s="1"/>
  <c r="BF1358" i="2"/>
  <c r="W50" i="3" s="1"/>
  <c r="W151" i="3" s="1"/>
  <c r="BD1358" i="2"/>
  <c r="U50" i="3" s="1"/>
  <c r="U151" i="3" s="1"/>
  <c r="BB1358" i="2"/>
  <c r="S50" i="3" s="1"/>
  <c r="S151" i="3" s="1"/>
  <c r="AZ1358" i="2"/>
  <c r="Q50" i="3" s="1"/>
  <c r="Q151" i="3" s="1"/>
  <c r="AX1358" i="2"/>
  <c r="O50" i="3" s="1"/>
  <c r="O151" i="3" s="1"/>
  <c r="AV1358" i="2"/>
  <c r="M50" i="3" s="1"/>
  <c r="M151" i="3" s="1"/>
  <c r="AT1358" i="2"/>
  <c r="K50" i="3" s="1"/>
  <c r="K151" i="3" s="1"/>
  <c r="K63" i="13" s="1"/>
  <c r="AR1358" i="2"/>
  <c r="I50" i="3" s="1"/>
  <c r="I151" i="3" s="1"/>
  <c r="AP1358" i="2"/>
  <c r="G50" i="3" s="1"/>
  <c r="G151" i="3" s="1"/>
  <c r="AN1358" i="2"/>
  <c r="E50" i="3" s="1"/>
  <c r="BP1294" i="2"/>
  <c r="AG49" i="10" s="1"/>
  <c r="AG150" i="10" s="1"/>
  <c r="BN1294" i="2"/>
  <c r="AE49" i="10" s="1"/>
  <c r="AE150" i="10" s="1"/>
  <c r="BL1294" i="2"/>
  <c r="AC49" i="10" s="1"/>
  <c r="AC150" i="10" s="1"/>
  <c r="BJ1294" i="2"/>
  <c r="AA49" i="10" s="1"/>
  <c r="AA150" i="10" s="1"/>
  <c r="BH1294" i="2"/>
  <c r="Y49" i="10" s="1"/>
  <c r="Y150" i="10" s="1"/>
  <c r="BF1294" i="2"/>
  <c r="W49" i="10" s="1"/>
  <c r="W150" i="10" s="1"/>
  <c r="BD1294" i="2"/>
  <c r="U49" i="10" s="1"/>
  <c r="U150" i="10" s="1"/>
  <c r="BB1294" i="2"/>
  <c r="S49" i="10" s="1"/>
  <c r="S150" i="10" s="1"/>
  <c r="AZ1294" i="2"/>
  <c r="Q49" i="10" s="1"/>
  <c r="Q150" i="10" s="1"/>
  <c r="AX1294" i="2"/>
  <c r="O49" i="10" s="1"/>
  <c r="O150" i="10" s="1"/>
  <c r="AV1294" i="2"/>
  <c r="M49" i="10" s="1"/>
  <c r="M150" i="10" s="1"/>
  <c r="AT1294" i="2"/>
  <c r="K49" i="10" s="1"/>
  <c r="K150" i="10" s="1"/>
  <c r="U62" i="13" s="1"/>
  <c r="AR1294" i="2"/>
  <c r="I49" i="10" s="1"/>
  <c r="I150" i="10" s="1"/>
  <c r="AP1294" i="2"/>
  <c r="G49" i="10" s="1"/>
  <c r="G150" i="10" s="1"/>
  <c r="AN1294" i="2"/>
  <c r="E49" i="10" s="1"/>
  <c r="BQ1293" i="2"/>
  <c r="AH49" i="9" s="1"/>
  <c r="AH150" i="9" s="1"/>
  <c r="BO1293" i="2"/>
  <c r="AF49" i="9" s="1"/>
  <c r="AF150" i="9" s="1"/>
  <c r="BM1293" i="2"/>
  <c r="AD49" i="9" s="1"/>
  <c r="AD150" i="9" s="1"/>
  <c r="BK1293" i="2"/>
  <c r="AB49" i="9" s="1"/>
  <c r="AB150" i="9" s="1"/>
  <c r="BI1293" i="2"/>
  <c r="Z49" i="9" s="1"/>
  <c r="Z150" i="9" s="1"/>
  <c r="BG1293" i="2"/>
  <c r="X49" i="9" s="1"/>
  <c r="X150" i="9" s="1"/>
  <c r="BE1293" i="2"/>
  <c r="V49" i="9" s="1"/>
  <c r="V150" i="9" s="1"/>
  <c r="BC1293" i="2"/>
  <c r="T49" i="9" s="1"/>
  <c r="T150" i="9" s="1"/>
  <c r="BA1293" i="2"/>
  <c r="R49" i="9" s="1"/>
  <c r="R150" i="9" s="1"/>
  <c r="AY1293" i="2"/>
  <c r="P49" i="9" s="1"/>
  <c r="P150" i="9" s="1"/>
  <c r="AW1293" i="2"/>
  <c r="N49" i="9" s="1"/>
  <c r="N150" i="9" s="1"/>
  <c r="AU1293" i="2"/>
  <c r="L49" i="9" s="1"/>
  <c r="L150" i="9" s="1"/>
  <c r="AS1293" i="2"/>
  <c r="J49" i="9" s="1"/>
  <c r="J150" i="9" s="1"/>
  <c r="AQ1293" i="2"/>
  <c r="H49" i="9" s="1"/>
  <c r="H150" i="9" s="1"/>
  <c r="AO1293" i="2"/>
  <c r="F49" i="9" s="1"/>
  <c r="F150" i="9" s="1"/>
  <c r="S58" i="4" s="1"/>
  <c r="BP1292" i="2"/>
  <c r="AG49" i="3" s="1"/>
  <c r="AG150" i="3" s="1"/>
  <c r="BN1292" i="2"/>
  <c r="AE49" i="3" s="1"/>
  <c r="AE150" i="3" s="1"/>
  <c r="BL1292" i="2"/>
  <c r="AC49" i="3" s="1"/>
  <c r="AC150" i="3" s="1"/>
  <c r="BJ1292" i="2"/>
  <c r="AA49" i="3" s="1"/>
  <c r="AA150" i="3" s="1"/>
  <c r="BH1292" i="2"/>
  <c r="Y49" i="3" s="1"/>
  <c r="Y150" i="3" s="1"/>
  <c r="BF1292" i="2"/>
  <c r="W49" i="3" s="1"/>
  <c r="W150" i="3" s="1"/>
  <c r="BD1292" i="2"/>
  <c r="U49" i="3" s="1"/>
  <c r="U150" i="3" s="1"/>
  <c r="BB1292" i="2"/>
  <c r="S49" i="3" s="1"/>
  <c r="S150" i="3" s="1"/>
  <c r="AZ1292" i="2"/>
  <c r="Q49" i="3" s="1"/>
  <c r="Q150" i="3" s="1"/>
  <c r="AX1292" i="2"/>
  <c r="O49" i="3" s="1"/>
  <c r="O150" i="3" s="1"/>
  <c r="AV1292" i="2"/>
  <c r="M49" i="3" s="1"/>
  <c r="M150" i="3" s="1"/>
  <c r="AT1292" i="2"/>
  <c r="K49" i="3" s="1"/>
  <c r="K150" i="3" s="1"/>
  <c r="K62" i="13" s="1"/>
  <c r="AR1292" i="2"/>
  <c r="I49" i="3" s="1"/>
  <c r="I150" i="3" s="1"/>
  <c r="AP1292" i="2"/>
  <c r="G49" i="3" s="1"/>
  <c r="G150" i="3" s="1"/>
  <c r="AN1292" i="2"/>
  <c r="E49" i="3" s="1"/>
  <c r="BP1246" i="2"/>
  <c r="AG48" i="10" s="1"/>
  <c r="BN1246" i="2"/>
  <c r="AE48" i="10" s="1"/>
  <c r="BL1246" i="2"/>
  <c r="AC48" i="10" s="1"/>
  <c r="BJ1246" i="2"/>
  <c r="AA48" i="10" s="1"/>
  <c r="BH1246" i="2"/>
  <c r="Y48" i="10" s="1"/>
  <c r="BF1246" i="2"/>
  <c r="W48" i="10" s="1"/>
  <c r="BD1246" i="2"/>
  <c r="U48" i="10" s="1"/>
  <c r="BB1246" i="2"/>
  <c r="S48" i="10" s="1"/>
  <c r="AZ1246" i="2"/>
  <c r="Q48" i="10" s="1"/>
  <c r="AX1246" i="2"/>
  <c r="O48" i="10" s="1"/>
  <c r="AV1246" i="2"/>
  <c r="M48" i="10" s="1"/>
  <c r="AT1246" i="2"/>
  <c r="K48" i="10" s="1"/>
  <c r="AR1246" i="2"/>
  <c r="I48" i="10" s="1"/>
  <c r="AP1246" i="2"/>
  <c r="G48" i="10" s="1"/>
  <c r="AN1246" i="2"/>
  <c r="E48" i="10" s="1"/>
  <c r="BQ1245" i="2"/>
  <c r="AH48" i="9" s="1"/>
  <c r="BO1245" i="2"/>
  <c r="AF48" i="9" s="1"/>
  <c r="BM1245" i="2"/>
  <c r="AD48" i="9" s="1"/>
  <c r="BK1245" i="2"/>
  <c r="AB48" i="9" s="1"/>
  <c r="BI1245" i="2"/>
  <c r="Z48" i="9" s="1"/>
  <c r="BG1245" i="2"/>
  <c r="X48" i="9" s="1"/>
  <c r="BE1245" i="2"/>
  <c r="V48" i="9" s="1"/>
  <c r="BC1245" i="2"/>
  <c r="T48" i="9" s="1"/>
  <c r="BA1245" i="2"/>
  <c r="R48" i="9" s="1"/>
  <c r="AY1245" i="2"/>
  <c r="P48" i="9" s="1"/>
  <c r="AW1245" i="2"/>
  <c r="N48" i="9" s="1"/>
  <c r="AU1245" i="2"/>
  <c r="L48" i="9" s="1"/>
  <c r="AS1245" i="2"/>
  <c r="J48" i="9" s="1"/>
  <c r="AQ1245" i="2"/>
  <c r="H48" i="9" s="1"/>
  <c r="AO1245" i="2"/>
  <c r="F48" i="9" s="1"/>
  <c r="BP1244" i="2"/>
  <c r="AG48" i="3" s="1"/>
  <c r="BN1244" i="2"/>
  <c r="AE48" i="3" s="1"/>
  <c r="BL1244" i="2"/>
  <c r="AC48" i="3" s="1"/>
  <c r="BJ1244" i="2"/>
  <c r="AA48" i="3" s="1"/>
  <c r="BH1244" i="2"/>
  <c r="Y48" i="3" s="1"/>
  <c r="BF1244" i="2"/>
  <c r="W48" i="3" s="1"/>
  <c r="BD1244" i="2"/>
  <c r="U48" i="3" s="1"/>
  <c r="BB1244" i="2"/>
  <c r="S48" i="3" s="1"/>
  <c r="AZ1244" i="2"/>
  <c r="Q48" i="3" s="1"/>
  <c r="AX1244" i="2"/>
  <c r="O48" i="3" s="1"/>
  <c r="AV1244" i="2"/>
  <c r="M48" i="3" s="1"/>
  <c r="AT1244" i="2"/>
  <c r="K48" i="3" s="1"/>
  <c r="AR1244" i="2"/>
  <c r="I48" i="3" s="1"/>
  <c r="AP1244" i="2"/>
  <c r="G48" i="3" s="1"/>
  <c r="AN1244" i="2"/>
  <c r="E48" i="3" s="1"/>
  <c r="BP1214" i="2"/>
  <c r="BN1214" i="2"/>
  <c r="BL1214" i="2"/>
  <c r="BJ1214" i="2"/>
  <c r="BH1214" i="2"/>
  <c r="BF1214" i="2"/>
  <c r="BD1214" i="2"/>
  <c r="BB1214" i="2"/>
  <c r="AZ1214" i="2"/>
  <c r="AX1214" i="2"/>
  <c r="AV1214" i="2"/>
  <c r="AT1214" i="2"/>
  <c r="AR1214" i="2"/>
  <c r="AP1214" i="2"/>
  <c r="AN1214" i="2"/>
  <c r="BQ1213" i="2"/>
  <c r="BO1213" i="2"/>
  <c r="BM1213" i="2"/>
  <c r="BK1213" i="2"/>
  <c r="BI1213" i="2"/>
  <c r="BG1213" i="2"/>
  <c r="BE1213" i="2"/>
  <c r="BC1213" i="2"/>
  <c r="BA1213" i="2"/>
  <c r="AY1213" i="2"/>
  <c r="AW1213" i="2"/>
  <c r="AU1213" i="2"/>
  <c r="AS1213" i="2"/>
  <c r="AQ1213" i="2"/>
  <c r="AO1213" i="2"/>
  <c r="BP1212" i="2"/>
  <c r="BN1212" i="2"/>
  <c r="BL1212" i="2"/>
  <c r="BJ1212" i="2"/>
  <c r="BH1212" i="2"/>
  <c r="BF1212" i="2"/>
  <c r="BD1212" i="2"/>
  <c r="BB1212" i="2"/>
  <c r="AZ1212" i="2"/>
  <c r="AX1212" i="2"/>
  <c r="AV1212" i="2"/>
  <c r="AT1212" i="2"/>
  <c r="AR1212" i="2"/>
  <c r="AP1212" i="2"/>
  <c r="AN1212" i="2"/>
  <c r="BQ1164" i="2"/>
  <c r="BO1164" i="2"/>
  <c r="BM1164" i="2"/>
  <c r="BK1164" i="2"/>
  <c r="BI1164" i="2"/>
  <c r="BG1164" i="2"/>
  <c r="BE1164" i="2"/>
  <c r="BC1164" i="2"/>
  <c r="BA1164" i="2"/>
  <c r="AY1164" i="2"/>
  <c r="AW1164" i="2"/>
  <c r="AU1164" i="2"/>
  <c r="AS1164" i="2"/>
  <c r="AQ1164" i="2"/>
  <c r="AO1164" i="2"/>
  <c r="BP1143" i="2"/>
  <c r="BN1143" i="2"/>
  <c r="BL1143" i="2"/>
  <c r="BJ1143" i="2"/>
  <c r="BH1143" i="2"/>
  <c r="BF1143" i="2"/>
  <c r="BD1143" i="2"/>
  <c r="BB1143" i="2"/>
  <c r="AZ1143" i="2"/>
  <c r="AX1143" i="2"/>
  <c r="AV1143" i="2"/>
  <c r="AT1143" i="2"/>
  <c r="AR1143" i="2"/>
  <c r="AP1143" i="2"/>
  <c r="AN1143" i="2"/>
  <c r="BP1142" i="2"/>
  <c r="BN1142" i="2"/>
  <c r="BL1142" i="2"/>
  <c r="BJ1142" i="2"/>
  <c r="BH1142" i="2"/>
  <c r="BF1142" i="2"/>
  <c r="BD1142" i="2"/>
  <c r="BB1142" i="2"/>
  <c r="AZ1142" i="2"/>
  <c r="AX1142" i="2"/>
  <c r="AV1142" i="2"/>
  <c r="AT1142" i="2"/>
  <c r="AR1142" i="2"/>
  <c r="AP1142" i="2"/>
  <c r="AN1142" i="2"/>
  <c r="BQ1141" i="2"/>
  <c r="BO1141" i="2"/>
  <c r="BM1141" i="2"/>
  <c r="BK1141" i="2"/>
  <c r="BI1141" i="2"/>
  <c r="BG1141" i="2"/>
  <c r="BE1141" i="2"/>
  <c r="BC1141" i="2"/>
  <c r="BA1141" i="2"/>
  <c r="AY1141" i="2"/>
  <c r="AW1141" i="2"/>
  <c r="AU1141" i="2"/>
  <c r="AS1141" i="2"/>
  <c r="AQ1141" i="2"/>
  <c r="AO1141" i="2"/>
  <c r="BQ1104" i="2"/>
  <c r="BO1104" i="2"/>
  <c r="BM1104" i="2"/>
  <c r="BK1104" i="2"/>
  <c r="BI1104" i="2"/>
  <c r="BG1104" i="2"/>
  <c r="BE1104" i="2"/>
  <c r="BC1104" i="2"/>
  <c r="BA1104" i="2"/>
  <c r="AY1104" i="2"/>
  <c r="AW1104" i="2"/>
  <c r="AU1104" i="2"/>
  <c r="AS1104" i="2"/>
  <c r="AQ1104" i="2"/>
  <c r="AO1104" i="2"/>
  <c r="BQ1103" i="2"/>
  <c r="BO1103" i="2"/>
  <c r="BM1103" i="2"/>
  <c r="BK1103" i="2"/>
  <c r="BI1103" i="2"/>
  <c r="BG1103" i="2"/>
  <c r="BE1103" i="2"/>
  <c r="BC1103" i="2"/>
  <c r="BA1103" i="2"/>
  <c r="AY1103" i="2"/>
  <c r="AW1103" i="2"/>
  <c r="AU1103" i="2"/>
  <c r="AS1103" i="2"/>
  <c r="AQ1103" i="2"/>
  <c r="AO1103" i="2"/>
  <c r="BP1102" i="2"/>
  <c r="BN1102" i="2"/>
  <c r="BL1102" i="2"/>
  <c r="BJ1102" i="2"/>
  <c r="BH1102" i="2"/>
  <c r="BF1102" i="2"/>
  <c r="BD1102" i="2"/>
  <c r="BB1102" i="2"/>
  <c r="AZ1102" i="2"/>
  <c r="AX1102" i="2"/>
  <c r="AV1102" i="2"/>
  <c r="AT1102" i="2"/>
  <c r="AR1102" i="2"/>
  <c r="AP1102" i="2"/>
  <c r="AN1102" i="2"/>
  <c r="BQ1069" i="2"/>
  <c r="AH37" i="10" s="1"/>
  <c r="AH138" i="10" s="1"/>
  <c r="BO1069" i="2"/>
  <c r="AF37" i="10" s="1"/>
  <c r="AF138" i="10" s="1"/>
  <c r="BM1069" i="2"/>
  <c r="AD37" i="10" s="1"/>
  <c r="AD138" i="10" s="1"/>
  <c r="BK1069" i="2"/>
  <c r="AB37" i="10" s="1"/>
  <c r="AB138" i="10" s="1"/>
  <c r="BI1069" i="2"/>
  <c r="Z37" i="10" s="1"/>
  <c r="Z138" i="10" s="1"/>
  <c r="BG1069" i="2"/>
  <c r="X37" i="10" s="1"/>
  <c r="X138" i="10" s="1"/>
  <c r="BE1069" i="2"/>
  <c r="V37" i="10" s="1"/>
  <c r="V138" i="10" s="1"/>
  <c r="BC1069" i="2"/>
  <c r="T37" i="10" s="1"/>
  <c r="T138" i="10" s="1"/>
  <c r="BA1069" i="2"/>
  <c r="R37" i="10" s="1"/>
  <c r="R138" i="10" s="1"/>
  <c r="AY1069" i="2"/>
  <c r="P37" i="10" s="1"/>
  <c r="P138" i="10" s="1"/>
  <c r="AW1069" i="2"/>
  <c r="N37" i="10" s="1"/>
  <c r="N138" i="10" s="1"/>
  <c r="AU1069" i="2"/>
  <c r="L37" i="10" s="1"/>
  <c r="L138" i="10" s="1"/>
  <c r="AS1069" i="2"/>
  <c r="J37" i="10" s="1"/>
  <c r="J138" i="10" s="1"/>
  <c r="AQ1069" i="2"/>
  <c r="H37" i="10" s="1"/>
  <c r="H138" i="10" s="1"/>
  <c r="AO1069" i="2"/>
  <c r="F37" i="10" s="1"/>
  <c r="F138" i="10" s="1"/>
  <c r="AF41" i="4" s="1"/>
  <c r="BQ1068" i="2"/>
  <c r="AH37" i="9" s="1"/>
  <c r="AH138" i="9" s="1"/>
  <c r="BO1068" i="2"/>
  <c r="AF37" i="9" s="1"/>
  <c r="AF138" i="9" s="1"/>
  <c r="BM1068" i="2"/>
  <c r="AD37" i="9" s="1"/>
  <c r="AD138" i="9" s="1"/>
  <c r="BK1068" i="2"/>
  <c r="AB37" i="9" s="1"/>
  <c r="AB138" i="9" s="1"/>
  <c r="BI1068" i="2"/>
  <c r="Z37" i="9" s="1"/>
  <c r="Z138" i="9" s="1"/>
  <c r="BG1068" i="2"/>
  <c r="X37" i="9" s="1"/>
  <c r="X138" i="9" s="1"/>
  <c r="BE1068" i="2"/>
  <c r="V37" i="9" s="1"/>
  <c r="V138" i="9" s="1"/>
  <c r="BC1068" i="2"/>
  <c r="T37" i="9" s="1"/>
  <c r="T138" i="9" s="1"/>
  <c r="BA1068" i="2"/>
  <c r="R37" i="9" s="1"/>
  <c r="R138" i="9" s="1"/>
  <c r="AY1068" i="2"/>
  <c r="P37" i="9" s="1"/>
  <c r="P138" i="9" s="1"/>
  <c r="AW1068" i="2"/>
  <c r="N37" i="9" s="1"/>
  <c r="N138" i="9" s="1"/>
  <c r="AU1068" i="2"/>
  <c r="L37" i="9" s="1"/>
  <c r="L138" i="9" s="1"/>
  <c r="AS1068" i="2"/>
  <c r="J37" i="9" s="1"/>
  <c r="J138" i="9" s="1"/>
  <c r="AQ1068" i="2"/>
  <c r="H37" i="9" s="1"/>
  <c r="H138" i="9" s="1"/>
  <c r="AO1068" i="2"/>
  <c r="F37" i="9" s="1"/>
  <c r="F138" i="9" s="1"/>
  <c r="S41" i="4" s="1"/>
  <c r="BP1067" i="2"/>
  <c r="AG37" i="3" s="1"/>
  <c r="AG138" i="3" s="1"/>
  <c r="BN1067" i="2"/>
  <c r="AE37" i="3" s="1"/>
  <c r="AE138" i="3" s="1"/>
  <c r="BL1067" i="2"/>
  <c r="AC37" i="3" s="1"/>
  <c r="AC138" i="3" s="1"/>
  <c r="BJ1067" i="2"/>
  <c r="AA37" i="3" s="1"/>
  <c r="AA138" i="3" s="1"/>
  <c r="BH1067" i="2"/>
  <c r="Y37" i="3" s="1"/>
  <c r="Y138" i="3" s="1"/>
  <c r="BF1067" i="2"/>
  <c r="W37" i="3" s="1"/>
  <c r="W138" i="3" s="1"/>
  <c r="BD1067" i="2"/>
  <c r="U37" i="3" s="1"/>
  <c r="U138" i="3" s="1"/>
  <c r="BB1067" i="2"/>
  <c r="S37" i="3" s="1"/>
  <c r="S138" i="3" s="1"/>
  <c r="AZ1067" i="2"/>
  <c r="Q37" i="3" s="1"/>
  <c r="Q138" i="3" s="1"/>
  <c r="AX1067" i="2"/>
  <c r="O37" i="3" s="1"/>
  <c r="O138" i="3" s="1"/>
  <c r="AV1067" i="2"/>
  <c r="M37" i="3" s="1"/>
  <c r="M138" i="3" s="1"/>
  <c r="AT1067" i="2"/>
  <c r="K37" i="3" s="1"/>
  <c r="AR1067" i="2"/>
  <c r="I37" i="3" s="1"/>
  <c r="I138" i="3" s="1"/>
  <c r="AP1067" i="2"/>
  <c r="G37" i="3" s="1"/>
  <c r="G138" i="3" s="1"/>
  <c r="AN1067" i="2"/>
  <c r="E37" i="3" s="1"/>
  <c r="BP1036" i="2"/>
  <c r="AG34" i="10" s="1"/>
  <c r="AG135" i="10" s="1"/>
  <c r="BN1036" i="2"/>
  <c r="AE34" i="10" s="1"/>
  <c r="AE135" i="10" s="1"/>
  <c r="BL1036" i="2"/>
  <c r="AC34" i="10" s="1"/>
  <c r="AC135" i="10" s="1"/>
  <c r="BJ1036" i="2"/>
  <c r="AA34" i="10" s="1"/>
  <c r="AA135" i="10" s="1"/>
  <c r="BH1036" i="2"/>
  <c r="Y34" i="10" s="1"/>
  <c r="Y135" i="10" s="1"/>
  <c r="BF1036" i="2"/>
  <c r="W34" i="10" s="1"/>
  <c r="W135" i="10" s="1"/>
  <c r="BD1036" i="2"/>
  <c r="U34" i="10" s="1"/>
  <c r="U135" i="10" s="1"/>
  <c r="BB1036" i="2"/>
  <c r="S34" i="10" s="1"/>
  <c r="S135" i="10" s="1"/>
  <c r="AZ1036" i="2"/>
  <c r="Q34" i="10" s="1"/>
  <c r="Q135" i="10" s="1"/>
  <c r="AX1036" i="2"/>
  <c r="O34" i="10" s="1"/>
  <c r="O135" i="10" s="1"/>
  <c r="AV1036" i="2"/>
  <c r="M34" i="10" s="1"/>
  <c r="M135" i="10" s="1"/>
  <c r="AT1036" i="2"/>
  <c r="K34" i="10" s="1"/>
  <c r="K135" i="10" s="1"/>
  <c r="U40" i="13" s="1"/>
  <c r="AR1036" i="2"/>
  <c r="I34" i="10" s="1"/>
  <c r="I135" i="10" s="1"/>
  <c r="AP1036" i="2"/>
  <c r="G34" i="10" s="1"/>
  <c r="G135" i="10" s="1"/>
  <c r="AN1036" i="2"/>
  <c r="E34" i="10" s="1"/>
  <c r="BQ1035" i="2"/>
  <c r="AH34" i="9" s="1"/>
  <c r="AH135" i="9" s="1"/>
  <c r="BO1035" i="2"/>
  <c r="AF34" i="9" s="1"/>
  <c r="AF135" i="9" s="1"/>
  <c r="BM1035" i="2"/>
  <c r="AD34" i="9" s="1"/>
  <c r="AD135" i="9" s="1"/>
  <c r="BK1035" i="2"/>
  <c r="AB34" i="9" s="1"/>
  <c r="AB135" i="9" s="1"/>
  <c r="BI1035" i="2"/>
  <c r="Z34" i="9" s="1"/>
  <c r="Z135" i="9" s="1"/>
  <c r="BG1035" i="2"/>
  <c r="X34" i="9" s="1"/>
  <c r="X135" i="9" s="1"/>
  <c r="BE1035" i="2"/>
  <c r="V34" i="9" s="1"/>
  <c r="V135" i="9" s="1"/>
  <c r="BC1035" i="2"/>
  <c r="T34" i="9" s="1"/>
  <c r="T135" i="9" s="1"/>
  <c r="BA1035" i="2"/>
  <c r="R34" i="9" s="1"/>
  <c r="R135" i="9" s="1"/>
  <c r="AY1035" i="2"/>
  <c r="P34" i="9" s="1"/>
  <c r="P135" i="9" s="1"/>
  <c r="AW1035" i="2"/>
  <c r="N34" i="9" s="1"/>
  <c r="N135" i="9" s="1"/>
  <c r="AU1035" i="2"/>
  <c r="L34" i="9" s="1"/>
  <c r="L135" i="9" s="1"/>
  <c r="AS1035" i="2"/>
  <c r="J34" i="9" s="1"/>
  <c r="J135" i="9" s="1"/>
  <c r="AQ1035" i="2"/>
  <c r="H34" i="9" s="1"/>
  <c r="H135" i="9" s="1"/>
  <c r="AO1035" i="2"/>
  <c r="F34" i="9" s="1"/>
  <c r="F135" i="9" s="1"/>
  <c r="S38" i="4" s="1"/>
  <c r="BP1034" i="2"/>
  <c r="AG34" i="3" s="1"/>
  <c r="AG135" i="3" s="1"/>
  <c r="BN1034" i="2"/>
  <c r="AE34" i="3" s="1"/>
  <c r="AE135" i="3" s="1"/>
  <c r="BL1034" i="2"/>
  <c r="AC34" i="3" s="1"/>
  <c r="AC135" i="3" s="1"/>
  <c r="BJ1034" i="2"/>
  <c r="AA34" i="3" s="1"/>
  <c r="AA135" i="3" s="1"/>
  <c r="BH1034" i="2"/>
  <c r="Y34" i="3" s="1"/>
  <c r="Y135" i="3" s="1"/>
  <c r="BF1034" i="2"/>
  <c r="W34" i="3" s="1"/>
  <c r="W135" i="3" s="1"/>
  <c r="BD1034" i="2"/>
  <c r="U34" i="3" s="1"/>
  <c r="U135" i="3" s="1"/>
  <c r="BB1034" i="2"/>
  <c r="S34" i="3" s="1"/>
  <c r="S135" i="3" s="1"/>
  <c r="AZ1034" i="2"/>
  <c r="Q34" i="3" s="1"/>
  <c r="Q135" i="3" s="1"/>
  <c r="AX1034" i="2"/>
  <c r="O34" i="3" s="1"/>
  <c r="O135" i="3" s="1"/>
  <c r="AV1034" i="2"/>
  <c r="M34" i="3" s="1"/>
  <c r="M135" i="3" s="1"/>
  <c r="AT1034" i="2"/>
  <c r="K34" i="3" s="1"/>
  <c r="K135" i="3" s="1"/>
  <c r="K40" i="13" s="1"/>
  <c r="AR1034" i="2"/>
  <c r="I34" i="3" s="1"/>
  <c r="I135" i="3" s="1"/>
  <c r="AP1034" i="2"/>
  <c r="G34" i="3" s="1"/>
  <c r="G135" i="3" s="1"/>
  <c r="AN1034" i="2"/>
  <c r="E34" i="3" s="1"/>
  <c r="BQ1006" i="2"/>
  <c r="AH33" i="10" s="1"/>
  <c r="AH134" i="10" s="1"/>
  <c r="BO1006" i="2"/>
  <c r="AF33" i="10" s="1"/>
  <c r="AF134" i="10" s="1"/>
  <c r="BM1006" i="2"/>
  <c r="AD33" i="10" s="1"/>
  <c r="AD134" i="10" s="1"/>
  <c r="BK1006" i="2"/>
  <c r="AB33" i="10" s="1"/>
  <c r="AB134" i="10" s="1"/>
  <c r="BI1006" i="2"/>
  <c r="Z33" i="10" s="1"/>
  <c r="Z134" i="10" s="1"/>
  <c r="BG1006" i="2"/>
  <c r="X33" i="10" s="1"/>
  <c r="X134" i="10" s="1"/>
  <c r="BE1006" i="2"/>
  <c r="V33" i="10" s="1"/>
  <c r="V134" i="10" s="1"/>
  <c r="BC1006" i="2"/>
  <c r="T33" i="10" s="1"/>
  <c r="T134" i="10" s="1"/>
  <c r="BA1006" i="2"/>
  <c r="R33" i="10" s="1"/>
  <c r="R134" i="10" s="1"/>
  <c r="AY1006" i="2"/>
  <c r="P33" i="10" s="1"/>
  <c r="P134" i="10" s="1"/>
  <c r="AW1006" i="2"/>
  <c r="N33" i="10" s="1"/>
  <c r="N134" i="10" s="1"/>
  <c r="AU1006" i="2"/>
  <c r="L33" i="10" s="1"/>
  <c r="L134" i="10" s="1"/>
  <c r="AS1006" i="2"/>
  <c r="J33" i="10" s="1"/>
  <c r="J134" i="10" s="1"/>
  <c r="AQ1006" i="2"/>
  <c r="H33" i="10" s="1"/>
  <c r="H134" i="10" s="1"/>
  <c r="AO1006" i="2"/>
  <c r="F33" i="10" s="1"/>
  <c r="BP1005" i="2"/>
  <c r="AG33" i="9" s="1"/>
  <c r="AG134" i="9" s="1"/>
  <c r="BN1005" i="2"/>
  <c r="AE33" i="9" s="1"/>
  <c r="AE134" i="9" s="1"/>
  <c r="BL1005" i="2"/>
  <c r="AC33" i="9" s="1"/>
  <c r="AC134" i="9" s="1"/>
  <c r="BJ1005" i="2"/>
  <c r="AA33" i="9" s="1"/>
  <c r="AA134" i="9" s="1"/>
  <c r="BH1005" i="2"/>
  <c r="Y33" i="9" s="1"/>
  <c r="Y134" i="9" s="1"/>
  <c r="BF1005" i="2"/>
  <c r="W33" i="9" s="1"/>
  <c r="W134" i="9" s="1"/>
  <c r="BD1005" i="2"/>
  <c r="U33" i="9" s="1"/>
  <c r="U134" i="9" s="1"/>
  <c r="BB1005" i="2"/>
  <c r="S33" i="9" s="1"/>
  <c r="S134" i="9" s="1"/>
  <c r="AZ1005" i="2"/>
  <c r="Q33" i="9" s="1"/>
  <c r="Q134" i="9" s="1"/>
  <c r="AX1005" i="2"/>
  <c r="O33" i="9" s="1"/>
  <c r="O134" i="9" s="1"/>
  <c r="AV1005" i="2"/>
  <c r="M33" i="9" s="1"/>
  <c r="M134" i="9" s="1"/>
  <c r="AT1005" i="2"/>
  <c r="K33" i="9" s="1"/>
  <c r="K134" i="9" s="1"/>
  <c r="P39" i="13" s="1"/>
  <c r="AR1005" i="2"/>
  <c r="I33" i="9" s="1"/>
  <c r="I134" i="9" s="1"/>
  <c r="AP1005" i="2"/>
  <c r="G33" i="9" s="1"/>
  <c r="G134" i="9" s="1"/>
  <c r="AN1005" i="2"/>
  <c r="E33" i="9" s="1"/>
  <c r="BQ1004" i="2"/>
  <c r="AH33" i="3" s="1"/>
  <c r="AH134" i="3" s="1"/>
  <c r="BO1004" i="2"/>
  <c r="AF33" i="3" s="1"/>
  <c r="AF134" i="3" s="1"/>
  <c r="BM1004" i="2"/>
  <c r="AD33" i="3" s="1"/>
  <c r="AD134" i="3" s="1"/>
  <c r="BK1004" i="2"/>
  <c r="AB33" i="3" s="1"/>
  <c r="AB134" i="3" s="1"/>
  <c r="BI1004" i="2"/>
  <c r="Z33" i="3" s="1"/>
  <c r="Z134" i="3" s="1"/>
  <c r="BG1004" i="2"/>
  <c r="X33" i="3" s="1"/>
  <c r="X134" i="3" s="1"/>
  <c r="BE1004" i="2"/>
  <c r="V33" i="3" s="1"/>
  <c r="V134" i="3" s="1"/>
  <c r="BC1004" i="2"/>
  <c r="T33" i="3" s="1"/>
  <c r="T134" i="3" s="1"/>
  <c r="BA1004" i="2"/>
  <c r="R33" i="3" s="1"/>
  <c r="R134" i="3" s="1"/>
  <c r="AY1004" i="2"/>
  <c r="P33" i="3" s="1"/>
  <c r="P134" i="3" s="1"/>
  <c r="AW1004" i="2"/>
  <c r="N33" i="3" s="1"/>
  <c r="N134" i="3" s="1"/>
  <c r="AU1004" i="2"/>
  <c r="L33" i="3" s="1"/>
  <c r="L134" i="3" s="1"/>
  <c r="AS1004" i="2"/>
  <c r="J33" i="3" s="1"/>
  <c r="J134" i="3" s="1"/>
  <c r="AQ1004" i="2"/>
  <c r="H33" i="3" s="1"/>
  <c r="H134" i="3" s="1"/>
  <c r="AO1004" i="2"/>
  <c r="F33" i="3" s="1"/>
  <c r="BQ976" i="2"/>
  <c r="AH32" i="10" s="1"/>
  <c r="AH133" i="10" s="1"/>
  <c r="BO976" i="2"/>
  <c r="AF32" i="10" s="1"/>
  <c r="AF133" i="10" s="1"/>
  <c r="BM976" i="2"/>
  <c r="AD32" i="10" s="1"/>
  <c r="AD133" i="10" s="1"/>
  <c r="BK976" i="2"/>
  <c r="AB32" i="10" s="1"/>
  <c r="AB133" i="10" s="1"/>
  <c r="BI976" i="2"/>
  <c r="Z32" i="10" s="1"/>
  <c r="Z133" i="10" s="1"/>
  <c r="BG976" i="2"/>
  <c r="X32" i="10" s="1"/>
  <c r="X133" i="10" s="1"/>
  <c r="BE976" i="2"/>
  <c r="V32" i="10" s="1"/>
  <c r="V133" i="10" s="1"/>
  <c r="BC976" i="2"/>
  <c r="T32" i="10" s="1"/>
  <c r="T133" i="10" s="1"/>
  <c r="BA976" i="2"/>
  <c r="R32" i="10" s="1"/>
  <c r="R133" i="10" s="1"/>
  <c r="AY976" i="2"/>
  <c r="P32" i="10" s="1"/>
  <c r="P133" i="10" s="1"/>
  <c r="AW976" i="2"/>
  <c r="N32" i="10" s="1"/>
  <c r="N133" i="10" s="1"/>
  <c r="AU976" i="2"/>
  <c r="L32" i="10" s="1"/>
  <c r="L133" i="10" s="1"/>
  <c r="AS976" i="2"/>
  <c r="J32" i="10" s="1"/>
  <c r="J133" i="10" s="1"/>
  <c r="AQ976" i="2"/>
  <c r="H32" i="10" s="1"/>
  <c r="H133" i="10" s="1"/>
  <c r="AO976" i="2"/>
  <c r="F32" i="10" s="1"/>
  <c r="F133" i="10" s="1"/>
  <c r="AF36" i="4" s="1"/>
  <c r="BP975" i="2"/>
  <c r="AG32" i="9" s="1"/>
  <c r="AG133" i="9" s="1"/>
  <c r="BN975" i="2"/>
  <c r="AE32" i="9" s="1"/>
  <c r="AE133" i="9" s="1"/>
  <c r="BL975" i="2"/>
  <c r="AC32" i="9" s="1"/>
  <c r="AC133" i="9" s="1"/>
  <c r="BJ975" i="2"/>
  <c r="AA32" i="9" s="1"/>
  <c r="AA133" i="9" s="1"/>
  <c r="BH975" i="2"/>
  <c r="Y32" i="9" s="1"/>
  <c r="Y133" i="9" s="1"/>
  <c r="BF975" i="2"/>
  <c r="W32" i="9" s="1"/>
  <c r="W133" i="9" s="1"/>
  <c r="BD975" i="2"/>
  <c r="U32" i="9" s="1"/>
  <c r="U133" i="9" s="1"/>
  <c r="BB975" i="2"/>
  <c r="S32" i="9" s="1"/>
  <c r="S133" i="9" s="1"/>
  <c r="AZ975" i="2"/>
  <c r="Q32" i="9" s="1"/>
  <c r="Q133" i="9" s="1"/>
  <c r="AX975" i="2"/>
  <c r="O32" i="9" s="1"/>
  <c r="O133" i="9" s="1"/>
  <c r="AV975" i="2"/>
  <c r="M32" i="9" s="1"/>
  <c r="M133" i="9" s="1"/>
  <c r="AT975" i="2"/>
  <c r="K32" i="9" s="1"/>
  <c r="K133" i="9" s="1"/>
  <c r="P38" i="13" s="1"/>
  <c r="AR975" i="2"/>
  <c r="I32" i="9" s="1"/>
  <c r="I133" i="9" s="1"/>
  <c r="AP975" i="2"/>
  <c r="G32" i="9" s="1"/>
  <c r="G133" i="9" s="1"/>
  <c r="AN975" i="2"/>
  <c r="E32" i="9" s="1"/>
  <c r="BQ974" i="2"/>
  <c r="AH32" i="3" s="1"/>
  <c r="AH133" i="3" s="1"/>
  <c r="BO974" i="2"/>
  <c r="AF32" i="3" s="1"/>
  <c r="AF133" i="3" s="1"/>
  <c r="BM974" i="2"/>
  <c r="AD32" i="3" s="1"/>
  <c r="AD133" i="3" s="1"/>
  <c r="BK974" i="2"/>
  <c r="AB32" i="3" s="1"/>
  <c r="AB133" i="3" s="1"/>
  <c r="BI974" i="2"/>
  <c r="Z32" i="3" s="1"/>
  <c r="Z133" i="3" s="1"/>
  <c r="BG974" i="2"/>
  <c r="X32" i="3" s="1"/>
  <c r="X133" i="3" s="1"/>
  <c r="BE974" i="2"/>
  <c r="V32" i="3" s="1"/>
  <c r="V133" i="3" s="1"/>
  <c r="BC974" i="2"/>
  <c r="T32" i="3" s="1"/>
  <c r="T133" i="3" s="1"/>
  <c r="BA974" i="2"/>
  <c r="R32" i="3" s="1"/>
  <c r="R133" i="3" s="1"/>
  <c r="AY974" i="2"/>
  <c r="P32" i="3" s="1"/>
  <c r="P133" i="3" s="1"/>
  <c r="AW974" i="2"/>
  <c r="N32" i="3" s="1"/>
  <c r="N133" i="3" s="1"/>
  <c r="AU974" i="2"/>
  <c r="L32" i="3" s="1"/>
  <c r="L133" i="3" s="1"/>
  <c r="AS974" i="2"/>
  <c r="J32" i="3" s="1"/>
  <c r="J133" i="3" s="1"/>
  <c r="AQ974" i="2"/>
  <c r="H32" i="3" s="1"/>
  <c r="H133" i="3" s="1"/>
  <c r="AO974" i="2"/>
  <c r="F32" i="3" s="1"/>
  <c r="F133" i="3" s="1"/>
  <c r="F36" i="4" s="1"/>
  <c r="BQ937" i="2"/>
  <c r="AH31" i="10" s="1"/>
  <c r="BO937" i="2"/>
  <c r="AF31" i="10" s="1"/>
  <c r="BM937" i="2"/>
  <c r="AD31" i="10" s="1"/>
  <c r="BK937" i="2"/>
  <c r="AB31" i="10" s="1"/>
  <c r="BI937" i="2"/>
  <c r="Z31" i="10" s="1"/>
  <c r="BG937" i="2"/>
  <c r="X31" i="10" s="1"/>
  <c r="BE937" i="2"/>
  <c r="V31" i="10" s="1"/>
  <c r="BC937" i="2"/>
  <c r="T31" i="10" s="1"/>
  <c r="BA937" i="2"/>
  <c r="R31" i="10" s="1"/>
  <c r="AY937" i="2"/>
  <c r="P31" i="10" s="1"/>
  <c r="AW937" i="2"/>
  <c r="N31" i="10" s="1"/>
  <c r="AU937" i="2"/>
  <c r="L31" i="10" s="1"/>
  <c r="AS937" i="2"/>
  <c r="J31" i="10" s="1"/>
  <c r="AQ937" i="2"/>
  <c r="H31" i="10" s="1"/>
  <c r="AO937" i="2"/>
  <c r="F31" i="10" s="1"/>
  <c r="BP936" i="2"/>
  <c r="AG31" i="9" s="1"/>
  <c r="BN936" i="2"/>
  <c r="AE31" i="9" s="1"/>
  <c r="BL936" i="2"/>
  <c r="AC31" i="9" s="1"/>
  <c r="BJ936" i="2"/>
  <c r="AA31" i="9" s="1"/>
  <c r="BH936" i="2"/>
  <c r="Y31" i="9" s="1"/>
  <c r="BF936" i="2"/>
  <c r="W31" i="9" s="1"/>
  <c r="BD936" i="2"/>
  <c r="U31" i="9" s="1"/>
  <c r="BB936" i="2"/>
  <c r="S31" i="9" s="1"/>
  <c r="AZ936" i="2"/>
  <c r="Q31" i="9" s="1"/>
  <c r="AX936" i="2"/>
  <c r="O31" i="9" s="1"/>
  <c r="AV936" i="2"/>
  <c r="M31" i="9" s="1"/>
  <c r="AT936" i="2"/>
  <c r="K31" i="9" s="1"/>
  <c r="AR936" i="2"/>
  <c r="I31" i="9" s="1"/>
  <c r="AP936" i="2"/>
  <c r="G31" i="9" s="1"/>
  <c r="AN936" i="2"/>
  <c r="E31" i="9" s="1"/>
  <c r="BQ935" i="2"/>
  <c r="AH31" i="3" s="1"/>
  <c r="BO935" i="2"/>
  <c r="AF31" i="3" s="1"/>
  <c r="BM935" i="2"/>
  <c r="AD31" i="3" s="1"/>
  <c r="BK935" i="2"/>
  <c r="AB31" i="3" s="1"/>
  <c r="BI935" i="2"/>
  <c r="Z31" i="3" s="1"/>
  <c r="BG935" i="2"/>
  <c r="X31" i="3" s="1"/>
  <c r="BE935" i="2"/>
  <c r="V31" i="3" s="1"/>
  <c r="BC935" i="2"/>
  <c r="T31" i="3" s="1"/>
  <c r="BA935" i="2"/>
  <c r="R31" i="3" s="1"/>
  <c r="AY935" i="2"/>
  <c r="P31" i="3" s="1"/>
  <c r="AW935" i="2"/>
  <c r="N31" i="3" s="1"/>
  <c r="AU935" i="2"/>
  <c r="L31" i="3" s="1"/>
  <c r="AS935" i="2"/>
  <c r="J31" i="3" s="1"/>
  <c r="AQ935" i="2"/>
  <c r="H31" i="3" s="1"/>
  <c r="AO935" i="2"/>
  <c r="F31" i="3" s="1"/>
  <c r="BP878" i="2"/>
  <c r="AG29" i="10" s="1"/>
  <c r="AG130" i="10" s="1"/>
  <c r="BN878" i="2"/>
  <c r="AE29" i="10" s="1"/>
  <c r="AE130" i="10" s="1"/>
  <c r="BL878" i="2"/>
  <c r="AC29" i="10" s="1"/>
  <c r="AC130" i="10" s="1"/>
  <c r="BJ878" i="2"/>
  <c r="AA29" i="10" s="1"/>
  <c r="AA130" i="10" s="1"/>
  <c r="BH878" i="2"/>
  <c r="Y29" i="10" s="1"/>
  <c r="Y130" i="10" s="1"/>
  <c r="BF878" i="2"/>
  <c r="W29" i="10" s="1"/>
  <c r="W130" i="10" s="1"/>
  <c r="BD878" i="2"/>
  <c r="U29" i="10" s="1"/>
  <c r="U130" i="10" s="1"/>
  <c r="BB878" i="2"/>
  <c r="S29" i="10" s="1"/>
  <c r="S130" i="10" s="1"/>
  <c r="AZ878" i="2"/>
  <c r="Q29" i="10" s="1"/>
  <c r="Q130" i="10" s="1"/>
  <c r="AX878" i="2"/>
  <c r="O29" i="10" s="1"/>
  <c r="O130" i="10" s="1"/>
  <c r="AV878" i="2"/>
  <c r="M29" i="10" s="1"/>
  <c r="M130" i="10" s="1"/>
  <c r="AT878" i="2"/>
  <c r="K29" i="10" s="1"/>
  <c r="K130" i="10" s="1"/>
  <c r="U35" i="13" s="1"/>
  <c r="AR878" i="2"/>
  <c r="I29" i="10" s="1"/>
  <c r="I130" i="10" s="1"/>
  <c r="AP878" i="2"/>
  <c r="G29" i="10" s="1"/>
  <c r="G130" i="10" s="1"/>
  <c r="AN878" i="2"/>
  <c r="E29" i="10" s="1"/>
  <c r="BQ877" i="2"/>
  <c r="AH29" i="9" s="1"/>
  <c r="AH130" i="9" s="1"/>
  <c r="BO877" i="2"/>
  <c r="AF29" i="9" s="1"/>
  <c r="AF130" i="9" s="1"/>
  <c r="BM877" i="2"/>
  <c r="AD29" i="9" s="1"/>
  <c r="AD130" i="9" s="1"/>
  <c r="BK877" i="2"/>
  <c r="AB29" i="9" s="1"/>
  <c r="AB130" i="9" s="1"/>
  <c r="BI877" i="2"/>
  <c r="Z29" i="9" s="1"/>
  <c r="Z130" i="9" s="1"/>
  <c r="BG877" i="2"/>
  <c r="X29" i="9" s="1"/>
  <c r="X130" i="9" s="1"/>
  <c r="BE877" i="2"/>
  <c r="V29" i="9" s="1"/>
  <c r="V130" i="9" s="1"/>
  <c r="BC877" i="2"/>
  <c r="T29" i="9" s="1"/>
  <c r="T130" i="9" s="1"/>
  <c r="BA877" i="2"/>
  <c r="R29" i="9" s="1"/>
  <c r="R130" i="9" s="1"/>
  <c r="AY877" i="2"/>
  <c r="P29" i="9" s="1"/>
  <c r="P130" i="9" s="1"/>
  <c r="AW877" i="2"/>
  <c r="N29" i="9" s="1"/>
  <c r="N130" i="9" s="1"/>
  <c r="AU877" i="2"/>
  <c r="L29" i="9" s="1"/>
  <c r="L130" i="9" s="1"/>
  <c r="AS877" i="2"/>
  <c r="J29" i="9" s="1"/>
  <c r="J130" i="9" s="1"/>
  <c r="AQ877" i="2"/>
  <c r="H29" i="9" s="1"/>
  <c r="H130" i="9" s="1"/>
  <c r="AO877" i="2"/>
  <c r="F29" i="9" s="1"/>
  <c r="F130" i="9" s="1"/>
  <c r="S33" i="4" s="1"/>
  <c r="BP876" i="2"/>
  <c r="AG29" i="3" s="1"/>
  <c r="AG130" i="3" s="1"/>
  <c r="BN876" i="2"/>
  <c r="AE29" i="3" s="1"/>
  <c r="AE130" i="3" s="1"/>
  <c r="BL876" i="2"/>
  <c r="AC29" i="3" s="1"/>
  <c r="AC130" i="3" s="1"/>
  <c r="BJ876" i="2"/>
  <c r="AA29" i="3" s="1"/>
  <c r="AA130" i="3" s="1"/>
  <c r="BH876" i="2"/>
  <c r="Y29" i="3" s="1"/>
  <c r="Y130" i="3" s="1"/>
  <c r="BF876" i="2"/>
  <c r="W29" i="3" s="1"/>
  <c r="W130" i="3" s="1"/>
  <c r="BD876" i="2"/>
  <c r="U29" i="3" s="1"/>
  <c r="U130" i="3" s="1"/>
  <c r="BB876" i="2"/>
  <c r="S29" i="3" s="1"/>
  <c r="S130" i="3" s="1"/>
  <c r="AZ876" i="2"/>
  <c r="Q29" i="3" s="1"/>
  <c r="Q130" i="3" s="1"/>
  <c r="AX876" i="2"/>
  <c r="O29" i="3" s="1"/>
  <c r="O130" i="3" s="1"/>
  <c r="AV876" i="2"/>
  <c r="M29" i="3" s="1"/>
  <c r="M130" i="3" s="1"/>
  <c r="AT876" i="2"/>
  <c r="K29" i="3" s="1"/>
  <c r="K130" i="3" s="1"/>
  <c r="K35" i="13" s="1"/>
  <c r="AR876" i="2"/>
  <c r="I29" i="3" s="1"/>
  <c r="I130" i="3" s="1"/>
  <c r="AP876" i="2"/>
  <c r="G29" i="3" s="1"/>
  <c r="G130" i="3" s="1"/>
  <c r="AN876" i="2"/>
  <c r="E29" i="3" s="1"/>
  <c r="BP839" i="2"/>
  <c r="AG28" i="10" s="1"/>
  <c r="AG129" i="10" s="1"/>
  <c r="BN839" i="2"/>
  <c r="AE28" i="10" s="1"/>
  <c r="AE129" i="10" s="1"/>
  <c r="BL839" i="2"/>
  <c r="AC28" i="10" s="1"/>
  <c r="AC129" i="10" s="1"/>
  <c r="BJ839" i="2"/>
  <c r="AA28" i="10" s="1"/>
  <c r="AA129" i="10" s="1"/>
  <c r="BH839" i="2"/>
  <c r="Y28" i="10" s="1"/>
  <c r="Y129" i="10" s="1"/>
  <c r="BF839" i="2"/>
  <c r="W28" i="10" s="1"/>
  <c r="W129" i="10" s="1"/>
  <c r="BD839" i="2"/>
  <c r="U28" i="10" s="1"/>
  <c r="U129" i="10" s="1"/>
  <c r="BB839" i="2"/>
  <c r="S28" i="10" s="1"/>
  <c r="S129" i="10" s="1"/>
  <c r="AZ839" i="2"/>
  <c r="Q28" i="10" s="1"/>
  <c r="Q129" i="10" s="1"/>
  <c r="AX839" i="2"/>
  <c r="O28" i="10" s="1"/>
  <c r="O129" i="10" s="1"/>
  <c r="AV839" i="2"/>
  <c r="M28" i="10" s="1"/>
  <c r="M129" i="10" s="1"/>
  <c r="AT839" i="2"/>
  <c r="K28" i="10" s="1"/>
  <c r="K129" i="10" s="1"/>
  <c r="U34" i="13" s="1"/>
  <c r="AR839" i="2"/>
  <c r="I28" i="10" s="1"/>
  <c r="I129" i="10" s="1"/>
  <c r="AP839" i="2"/>
  <c r="G28" i="10" s="1"/>
  <c r="G129" i="10" s="1"/>
  <c r="AN839" i="2"/>
  <c r="E28" i="10" s="1"/>
  <c r="BQ838" i="2"/>
  <c r="AH28" i="9" s="1"/>
  <c r="AH129" i="9" s="1"/>
  <c r="BO838" i="2"/>
  <c r="AF28" i="9" s="1"/>
  <c r="AF129" i="9" s="1"/>
  <c r="BM838" i="2"/>
  <c r="AD28" i="9" s="1"/>
  <c r="AD129" i="9" s="1"/>
  <c r="BK838" i="2"/>
  <c r="AB28" i="9" s="1"/>
  <c r="AB129" i="9" s="1"/>
  <c r="BI838" i="2"/>
  <c r="Z28" i="9" s="1"/>
  <c r="Z129" i="9" s="1"/>
  <c r="BG838" i="2"/>
  <c r="X28" i="9" s="1"/>
  <c r="X129" i="9" s="1"/>
  <c r="BE838" i="2"/>
  <c r="V28" i="9" s="1"/>
  <c r="V129" i="9" s="1"/>
  <c r="BC838" i="2"/>
  <c r="T28" i="9" s="1"/>
  <c r="T129" i="9" s="1"/>
  <c r="BA838" i="2"/>
  <c r="R28" i="9" s="1"/>
  <c r="R129" i="9" s="1"/>
  <c r="AY838" i="2"/>
  <c r="P28" i="9" s="1"/>
  <c r="P129" i="9" s="1"/>
  <c r="AW838" i="2"/>
  <c r="N28" i="9" s="1"/>
  <c r="N129" i="9" s="1"/>
  <c r="AU838" i="2"/>
  <c r="L28" i="9" s="1"/>
  <c r="L129" i="9" s="1"/>
  <c r="AS838" i="2"/>
  <c r="J28" i="9" s="1"/>
  <c r="J129" i="9" s="1"/>
  <c r="AQ838" i="2"/>
  <c r="H28" i="9" s="1"/>
  <c r="H129" i="9" s="1"/>
  <c r="AO838" i="2"/>
  <c r="F28" i="9" s="1"/>
  <c r="F129" i="9" s="1"/>
  <c r="S32" i="4" s="1"/>
  <c r="BP837" i="2"/>
  <c r="AG28" i="3" s="1"/>
  <c r="AG129" i="3" s="1"/>
  <c r="BN837" i="2"/>
  <c r="AE28" i="3" s="1"/>
  <c r="AE129" i="3" s="1"/>
  <c r="BL837" i="2"/>
  <c r="AC28" i="3" s="1"/>
  <c r="AC129" i="3" s="1"/>
  <c r="BJ837" i="2"/>
  <c r="AA28" i="3" s="1"/>
  <c r="AA129" i="3" s="1"/>
  <c r="BH837" i="2"/>
  <c r="Y28" i="3" s="1"/>
  <c r="Y129" i="3" s="1"/>
  <c r="BF837" i="2"/>
  <c r="W28" i="3" s="1"/>
  <c r="W129" i="3" s="1"/>
  <c r="BD837" i="2"/>
  <c r="U28" i="3" s="1"/>
  <c r="U129" i="3" s="1"/>
  <c r="BB837" i="2"/>
  <c r="S28" i="3" s="1"/>
  <c r="S129" i="3" s="1"/>
  <c r="AZ837" i="2"/>
  <c r="Q28" i="3" s="1"/>
  <c r="Q129" i="3" s="1"/>
  <c r="AX837" i="2"/>
  <c r="O28" i="3" s="1"/>
  <c r="O129" i="3" s="1"/>
  <c r="AV837" i="2"/>
  <c r="M28" i="3" s="1"/>
  <c r="M129" i="3" s="1"/>
  <c r="AT837" i="2"/>
  <c r="K28" i="3" s="1"/>
  <c r="K129" i="3" s="1"/>
  <c r="K34" i="13" s="1"/>
  <c r="AR837" i="2"/>
  <c r="I28" i="3" s="1"/>
  <c r="I129" i="3" s="1"/>
  <c r="AP837" i="2"/>
  <c r="G28" i="3" s="1"/>
  <c r="G129" i="3" s="1"/>
  <c r="AN837" i="2"/>
  <c r="E28" i="3" s="1"/>
  <c r="BP800" i="2"/>
  <c r="AG27" i="10" s="1"/>
  <c r="AG128" i="10" s="1"/>
  <c r="BN800" i="2"/>
  <c r="AE27" i="10" s="1"/>
  <c r="AE128" i="10" s="1"/>
  <c r="BL800" i="2"/>
  <c r="AC27" i="10" s="1"/>
  <c r="AC128" i="10" s="1"/>
  <c r="BJ800" i="2"/>
  <c r="AA27" i="10" s="1"/>
  <c r="AA128" i="10" s="1"/>
  <c r="BH800" i="2"/>
  <c r="Y27" i="10" s="1"/>
  <c r="Y128" i="10" s="1"/>
  <c r="BF800" i="2"/>
  <c r="W27" i="10" s="1"/>
  <c r="W128" i="10" s="1"/>
  <c r="BD800" i="2"/>
  <c r="U27" i="10" s="1"/>
  <c r="U128" i="10" s="1"/>
  <c r="BB800" i="2"/>
  <c r="S27" i="10" s="1"/>
  <c r="S128" i="10" s="1"/>
  <c r="AZ800" i="2"/>
  <c r="Q27" i="10" s="1"/>
  <c r="Q128" i="10" s="1"/>
  <c r="AX800" i="2"/>
  <c r="O27" i="10" s="1"/>
  <c r="O128" i="10" s="1"/>
  <c r="AV800" i="2"/>
  <c r="M27" i="10" s="1"/>
  <c r="M128" i="10" s="1"/>
  <c r="AT800" i="2"/>
  <c r="K27" i="10" s="1"/>
  <c r="K128" i="10" s="1"/>
  <c r="U33" i="13" s="1"/>
  <c r="AR800" i="2"/>
  <c r="I27" i="10" s="1"/>
  <c r="I128" i="10" s="1"/>
  <c r="AP800" i="2"/>
  <c r="G27" i="10" s="1"/>
  <c r="G128" i="10" s="1"/>
  <c r="AN800" i="2"/>
  <c r="E27" i="10" s="1"/>
  <c r="BQ799" i="2"/>
  <c r="AH27" i="9" s="1"/>
  <c r="AH128" i="9" s="1"/>
  <c r="BO799" i="2"/>
  <c r="AF27" i="9" s="1"/>
  <c r="AF128" i="9" s="1"/>
  <c r="BM799" i="2"/>
  <c r="AD27" i="9" s="1"/>
  <c r="AD128" i="9" s="1"/>
  <c r="BK799" i="2"/>
  <c r="AB27" i="9" s="1"/>
  <c r="AB128" i="9" s="1"/>
  <c r="BI799" i="2"/>
  <c r="Z27" i="9" s="1"/>
  <c r="Z128" i="9" s="1"/>
  <c r="BG799" i="2"/>
  <c r="X27" i="9" s="1"/>
  <c r="X128" i="9" s="1"/>
  <c r="BE799" i="2"/>
  <c r="V27" i="9" s="1"/>
  <c r="V128" i="9" s="1"/>
  <c r="BC799" i="2"/>
  <c r="T27" i="9" s="1"/>
  <c r="T128" i="9" s="1"/>
  <c r="BA799" i="2"/>
  <c r="R27" i="9" s="1"/>
  <c r="R128" i="9" s="1"/>
  <c r="AY799" i="2"/>
  <c r="P27" i="9" s="1"/>
  <c r="P128" i="9" s="1"/>
  <c r="AW799" i="2"/>
  <c r="N27" i="9" s="1"/>
  <c r="N128" i="9" s="1"/>
  <c r="AU799" i="2"/>
  <c r="L27" i="9" s="1"/>
  <c r="L128" i="9" s="1"/>
  <c r="AS799" i="2"/>
  <c r="J27" i="9" s="1"/>
  <c r="J128" i="9" s="1"/>
  <c r="AQ799" i="2"/>
  <c r="H27" i="9" s="1"/>
  <c r="H128" i="9" s="1"/>
  <c r="AO799" i="2"/>
  <c r="F27" i="9" s="1"/>
  <c r="F128" i="9" s="1"/>
  <c r="S31" i="4" s="1"/>
  <c r="BP798" i="2"/>
  <c r="AG27" i="3" s="1"/>
  <c r="AG128" i="3" s="1"/>
  <c r="BN798" i="2"/>
  <c r="AE27" i="3" s="1"/>
  <c r="AE128" i="3" s="1"/>
  <c r="BL798" i="2"/>
  <c r="AC27" i="3" s="1"/>
  <c r="AC128" i="3" s="1"/>
  <c r="BJ798" i="2"/>
  <c r="AA27" i="3" s="1"/>
  <c r="AA128" i="3" s="1"/>
  <c r="BH798" i="2"/>
  <c r="Y27" i="3" s="1"/>
  <c r="Y128" i="3" s="1"/>
  <c r="BF798" i="2"/>
  <c r="W27" i="3" s="1"/>
  <c r="W128" i="3" s="1"/>
  <c r="BD798" i="2"/>
  <c r="U27" i="3" s="1"/>
  <c r="U128" i="3" s="1"/>
  <c r="BB798" i="2"/>
  <c r="S27" i="3" s="1"/>
  <c r="S128" i="3" s="1"/>
  <c r="AZ798" i="2"/>
  <c r="Q27" i="3" s="1"/>
  <c r="Q128" i="3" s="1"/>
  <c r="AX798" i="2"/>
  <c r="O27" i="3" s="1"/>
  <c r="O128" i="3" s="1"/>
  <c r="AV798" i="2"/>
  <c r="M27" i="3" s="1"/>
  <c r="M128" i="3" s="1"/>
  <c r="AT798" i="2"/>
  <c r="K27" i="3" s="1"/>
  <c r="K128" i="3" s="1"/>
  <c r="K33" i="13" s="1"/>
  <c r="AR798" i="2"/>
  <c r="I27" i="3" s="1"/>
  <c r="I128" i="3" s="1"/>
  <c r="AP798" i="2"/>
  <c r="G27" i="3" s="1"/>
  <c r="G128" i="3" s="1"/>
  <c r="AN798" i="2"/>
  <c r="E27" i="3" s="1"/>
  <c r="BQ748" i="2"/>
  <c r="AH25" i="10" s="1"/>
  <c r="AH126" i="10" s="1"/>
  <c r="BO748" i="2"/>
  <c r="AF25" i="10" s="1"/>
  <c r="AF126" i="10" s="1"/>
  <c r="BM748" i="2"/>
  <c r="AD25" i="10" s="1"/>
  <c r="AD126" i="10" s="1"/>
  <c r="BK748" i="2"/>
  <c r="AB25" i="10" s="1"/>
  <c r="AB126" i="10" s="1"/>
  <c r="BI748" i="2"/>
  <c r="Z25" i="10" s="1"/>
  <c r="Z126" i="10" s="1"/>
  <c r="BG748" i="2"/>
  <c r="X25" i="10" s="1"/>
  <c r="X126" i="10" s="1"/>
  <c r="BE748" i="2"/>
  <c r="V25" i="10" s="1"/>
  <c r="V126" i="10" s="1"/>
  <c r="BC748" i="2"/>
  <c r="T25" i="10" s="1"/>
  <c r="T126" i="10" s="1"/>
  <c r="BA748" i="2"/>
  <c r="R25" i="10" s="1"/>
  <c r="R126" i="10" s="1"/>
  <c r="AY748" i="2"/>
  <c r="P25" i="10" s="1"/>
  <c r="P126" i="10" s="1"/>
  <c r="AW748" i="2"/>
  <c r="N25" i="10" s="1"/>
  <c r="N126" i="10" s="1"/>
  <c r="AU748" i="2"/>
  <c r="L25" i="10" s="1"/>
  <c r="L126" i="10" s="1"/>
  <c r="AS748" i="2"/>
  <c r="J25" i="10" s="1"/>
  <c r="J126" i="10" s="1"/>
  <c r="AQ748" i="2"/>
  <c r="H25" i="10" s="1"/>
  <c r="H126" i="10" s="1"/>
  <c r="AO748" i="2"/>
  <c r="F25" i="10" s="1"/>
  <c r="F126" i="10" s="1"/>
  <c r="AF29" i="4" s="1"/>
  <c r="BP747" i="2"/>
  <c r="AG25" i="9" s="1"/>
  <c r="AG126" i="9" s="1"/>
  <c r="BN747" i="2"/>
  <c r="AE25" i="9" s="1"/>
  <c r="AE126" i="9" s="1"/>
  <c r="BL747" i="2"/>
  <c r="AC25" i="9" s="1"/>
  <c r="AC126" i="9" s="1"/>
  <c r="BJ747" i="2"/>
  <c r="AA25" i="9" s="1"/>
  <c r="AA126" i="9" s="1"/>
  <c r="BH747" i="2"/>
  <c r="Y25" i="9" s="1"/>
  <c r="Y126" i="9" s="1"/>
  <c r="BF747" i="2"/>
  <c r="W25" i="9" s="1"/>
  <c r="W126" i="9" s="1"/>
  <c r="BD747" i="2"/>
  <c r="U25" i="9" s="1"/>
  <c r="U126" i="9" s="1"/>
  <c r="BB747" i="2"/>
  <c r="S25" i="9" s="1"/>
  <c r="S126" i="9" s="1"/>
  <c r="AZ747" i="2"/>
  <c r="Q25" i="9" s="1"/>
  <c r="Q126" i="9" s="1"/>
  <c r="AX747" i="2"/>
  <c r="O25" i="9" s="1"/>
  <c r="O126" i="9" s="1"/>
  <c r="AV747" i="2"/>
  <c r="M25" i="9" s="1"/>
  <c r="M126" i="9" s="1"/>
  <c r="AT747" i="2"/>
  <c r="K25" i="9" s="1"/>
  <c r="K126" i="9" s="1"/>
  <c r="P31" i="13" s="1"/>
  <c r="AR747" i="2"/>
  <c r="I25" i="9" s="1"/>
  <c r="I126" i="9" s="1"/>
  <c r="AP747" i="2"/>
  <c r="G25" i="9" s="1"/>
  <c r="G126" i="9" s="1"/>
  <c r="AN747" i="2"/>
  <c r="E25" i="9" s="1"/>
  <c r="E126" i="9" s="1"/>
  <c r="BQ746" i="2"/>
  <c r="AH25" i="3" s="1"/>
  <c r="AH126" i="3" s="1"/>
  <c r="BO746" i="2"/>
  <c r="AF25" i="3" s="1"/>
  <c r="AF126" i="3" s="1"/>
  <c r="BM746" i="2"/>
  <c r="AD25" i="3" s="1"/>
  <c r="AD126" i="3" s="1"/>
  <c r="BK746" i="2"/>
  <c r="AB25" i="3" s="1"/>
  <c r="AB126" i="3" s="1"/>
  <c r="BI746" i="2"/>
  <c r="Z25" i="3" s="1"/>
  <c r="Z126" i="3" s="1"/>
  <c r="BG746" i="2"/>
  <c r="X25" i="3" s="1"/>
  <c r="X126" i="3" s="1"/>
  <c r="BE746" i="2"/>
  <c r="V25" i="3" s="1"/>
  <c r="V126" i="3" s="1"/>
  <c r="BC746" i="2"/>
  <c r="T25" i="3" s="1"/>
  <c r="T126" i="3" s="1"/>
  <c r="BA746" i="2"/>
  <c r="R25" i="3" s="1"/>
  <c r="R126" i="3" s="1"/>
  <c r="AY746" i="2"/>
  <c r="P25" i="3" s="1"/>
  <c r="P126" i="3" s="1"/>
  <c r="AW746" i="2"/>
  <c r="N25" i="3" s="1"/>
  <c r="N126" i="3" s="1"/>
  <c r="AU746" i="2"/>
  <c r="L25" i="3" s="1"/>
  <c r="L126" i="3" s="1"/>
  <c r="AS746" i="2"/>
  <c r="J25" i="3" s="1"/>
  <c r="J126" i="3" s="1"/>
  <c r="AQ746" i="2"/>
  <c r="H25" i="3" s="1"/>
  <c r="H126" i="3" s="1"/>
  <c r="AO746" i="2"/>
  <c r="F25" i="3" s="1"/>
  <c r="F126" i="3" s="1"/>
  <c r="F29" i="4" s="1"/>
  <c r="BP976" i="2"/>
  <c r="AG32" i="10" s="1"/>
  <c r="AG133" i="10" s="1"/>
  <c r="BN976" i="2"/>
  <c r="AE32" i="10" s="1"/>
  <c r="AE133" i="10" s="1"/>
  <c r="BL976" i="2"/>
  <c r="AC32" i="10" s="1"/>
  <c r="AC133" i="10" s="1"/>
  <c r="BJ976" i="2"/>
  <c r="AA32" i="10" s="1"/>
  <c r="AA133" i="10" s="1"/>
  <c r="BH976" i="2"/>
  <c r="Y32" i="10" s="1"/>
  <c r="Y133" i="10" s="1"/>
  <c r="BF976" i="2"/>
  <c r="W32" i="10" s="1"/>
  <c r="W133" i="10" s="1"/>
  <c r="BD976" i="2"/>
  <c r="U32" i="10" s="1"/>
  <c r="U133" i="10" s="1"/>
  <c r="BB976" i="2"/>
  <c r="S32" i="10" s="1"/>
  <c r="S133" i="10" s="1"/>
  <c r="AZ976" i="2"/>
  <c r="Q32" i="10" s="1"/>
  <c r="Q133" i="10" s="1"/>
  <c r="AX976" i="2"/>
  <c r="O32" i="10" s="1"/>
  <c r="O133" i="10" s="1"/>
  <c r="AV976" i="2"/>
  <c r="M32" i="10" s="1"/>
  <c r="M133" i="10" s="1"/>
  <c r="AT976" i="2"/>
  <c r="K32" i="10" s="1"/>
  <c r="K133" i="10" s="1"/>
  <c r="U38" i="13" s="1"/>
  <c r="AR976" i="2"/>
  <c r="I32" i="10" s="1"/>
  <c r="I133" i="10" s="1"/>
  <c r="AP976" i="2"/>
  <c r="G32" i="10" s="1"/>
  <c r="G133" i="10" s="1"/>
  <c r="AN976" i="2"/>
  <c r="E32" i="10" s="1"/>
  <c r="BQ975" i="2"/>
  <c r="AH32" i="9" s="1"/>
  <c r="BO975" i="2"/>
  <c r="AF32" i="9" s="1"/>
  <c r="BM975" i="2"/>
  <c r="AD32" i="9" s="1"/>
  <c r="BK975" i="2"/>
  <c r="AB32" i="9" s="1"/>
  <c r="BI975" i="2"/>
  <c r="Z32" i="9" s="1"/>
  <c r="BG975" i="2"/>
  <c r="X32" i="9" s="1"/>
  <c r="BE975" i="2"/>
  <c r="V32" i="9" s="1"/>
  <c r="BC975" i="2"/>
  <c r="T32" i="9" s="1"/>
  <c r="BA975" i="2"/>
  <c r="R32" i="9" s="1"/>
  <c r="AY975" i="2"/>
  <c r="P32" i="9" s="1"/>
  <c r="AW975" i="2"/>
  <c r="N32" i="9" s="1"/>
  <c r="AU975" i="2"/>
  <c r="L32" i="9" s="1"/>
  <c r="AS975" i="2"/>
  <c r="J32" i="9" s="1"/>
  <c r="AQ975" i="2"/>
  <c r="H32" i="9" s="1"/>
  <c r="AO975" i="2"/>
  <c r="F32" i="9" s="1"/>
  <c r="BP974" i="2"/>
  <c r="AG32" i="3" s="1"/>
  <c r="AG133" i="3" s="1"/>
  <c r="BN974" i="2"/>
  <c r="AE32" i="3" s="1"/>
  <c r="AE133" i="3" s="1"/>
  <c r="BL974" i="2"/>
  <c r="AC32" i="3" s="1"/>
  <c r="AC133" i="3" s="1"/>
  <c r="BJ974" i="2"/>
  <c r="AA32" i="3" s="1"/>
  <c r="AA133" i="3" s="1"/>
  <c r="BH974" i="2"/>
  <c r="Y32" i="3" s="1"/>
  <c r="Y133" i="3" s="1"/>
  <c r="BF974" i="2"/>
  <c r="W32" i="3" s="1"/>
  <c r="W133" i="3" s="1"/>
  <c r="BD974" i="2"/>
  <c r="U32" i="3" s="1"/>
  <c r="U133" i="3" s="1"/>
  <c r="BB974" i="2"/>
  <c r="S32" i="3" s="1"/>
  <c r="S133" i="3" s="1"/>
  <c r="AZ974" i="2"/>
  <c r="Q32" i="3" s="1"/>
  <c r="Q133" i="3" s="1"/>
  <c r="AX974" i="2"/>
  <c r="O32" i="3" s="1"/>
  <c r="O133" i="3" s="1"/>
  <c r="AV974" i="2"/>
  <c r="M32" i="3" s="1"/>
  <c r="M133" i="3" s="1"/>
  <c r="AT974" i="2"/>
  <c r="K32" i="3" s="1"/>
  <c r="K133" i="3" s="1"/>
  <c r="K38" i="13" s="1"/>
  <c r="AR974" i="2"/>
  <c r="I32" i="3" s="1"/>
  <c r="I133" i="3" s="1"/>
  <c r="AP974" i="2"/>
  <c r="G32" i="3" s="1"/>
  <c r="G133" i="3" s="1"/>
  <c r="AN974" i="2"/>
  <c r="E32" i="3" s="1"/>
  <c r="BP937" i="2"/>
  <c r="AG31" i="10" s="1"/>
  <c r="BN937" i="2"/>
  <c r="AE31" i="10" s="1"/>
  <c r="BL937" i="2"/>
  <c r="AC31" i="10" s="1"/>
  <c r="BJ937" i="2"/>
  <c r="AA31" i="10" s="1"/>
  <c r="BH937" i="2"/>
  <c r="Y31" i="10" s="1"/>
  <c r="BF937" i="2"/>
  <c r="W31" i="10" s="1"/>
  <c r="BD937" i="2"/>
  <c r="U31" i="10" s="1"/>
  <c r="BB937" i="2"/>
  <c r="S31" i="10" s="1"/>
  <c r="AZ937" i="2"/>
  <c r="Q31" i="10" s="1"/>
  <c r="AX937" i="2"/>
  <c r="O31" i="10" s="1"/>
  <c r="AV937" i="2"/>
  <c r="M31" i="10" s="1"/>
  <c r="AT937" i="2"/>
  <c r="K31" i="10" s="1"/>
  <c r="AR937" i="2"/>
  <c r="I31" i="10" s="1"/>
  <c r="AP937" i="2"/>
  <c r="G31" i="10" s="1"/>
  <c r="AN937" i="2"/>
  <c r="E31" i="10" s="1"/>
  <c r="BP935" i="2"/>
  <c r="AG31" i="3" s="1"/>
  <c r="BN935" i="2"/>
  <c r="AE31" i="3" s="1"/>
  <c r="BL935" i="2"/>
  <c r="AC31" i="3" s="1"/>
  <c r="BJ935" i="2"/>
  <c r="AA31" i="3" s="1"/>
  <c r="BH935" i="2"/>
  <c r="Y31" i="3" s="1"/>
  <c r="BF935" i="2"/>
  <c r="W31" i="3" s="1"/>
  <c r="BD935" i="2"/>
  <c r="U31" i="3" s="1"/>
  <c r="BB935" i="2"/>
  <c r="S31" i="3" s="1"/>
  <c r="AZ935" i="2"/>
  <c r="Q31" i="3" s="1"/>
  <c r="AX935" i="2"/>
  <c r="O31" i="3" s="1"/>
  <c r="AV935" i="2"/>
  <c r="M31" i="3" s="1"/>
  <c r="AT935" i="2"/>
  <c r="K31" i="3" s="1"/>
  <c r="AR935" i="2"/>
  <c r="I31" i="3" s="1"/>
  <c r="AP935" i="2"/>
  <c r="G31" i="3" s="1"/>
  <c r="AN935" i="2"/>
  <c r="E31" i="3" s="1"/>
  <c r="BQ878" i="2"/>
  <c r="AH29" i="10" s="1"/>
  <c r="AH130" i="10" s="1"/>
  <c r="BO878" i="2"/>
  <c r="AF29" i="10" s="1"/>
  <c r="AF130" i="10" s="1"/>
  <c r="BM878" i="2"/>
  <c r="AD29" i="10" s="1"/>
  <c r="AD130" i="10" s="1"/>
  <c r="BK878" i="2"/>
  <c r="AB29" i="10" s="1"/>
  <c r="AB130" i="10" s="1"/>
  <c r="BI878" i="2"/>
  <c r="Z29" i="10" s="1"/>
  <c r="Z130" i="10" s="1"/>
  <c r="BG878" i="2"/>
  <c r="X29" i="10" s="1"/>
  <c r="X130" i="10" s="1"/>
  <c r="BE878" i="2"/>
  <c r="V29" i="10" s="1"/>
  <c r="V130" i="10" s="1"/>
  <c r="BC878" i="2"/>
  <c r="T29" i="10" s="1"/>
  <c r="T130" i="10" s="1"/>
  <c r="BA878" i="2"/>
  <c r="R29" i="10" s="1"/>
  <c r="R130" i="10" s="1"/>
  <c r="AY878" i="2"/>
  <c r="P29" i="10" s="1"/>
  <c r="P130" i="10" s="1"/>
  <c r="AW878" i="2"/>
  <c r="N29" i="10" s="1"/>
  <c r="N130" i="10" s="1"/>
  <c r="AU878" i="2"/>
  <c r="L29" i="10" s="1"/>
  <c r="L130" i="10" s="1"/>
  <c r="AS878" i="2"/>
  <c r="J29" i="10" s="1"/>
  <c r="J130" i="10" s="1"/>
  <c r="AQ878" i="2"/>
  <c r="H29" i="10" s="1"/>
  <c r="H130" i="10" s="1"/>
  <c r="AO878" i="2"/>
  <c r="F29" i="10" s="1"/>
  <c r="F130" i="10" s="1"/>
  <c r="AF33" i="4" s="1"/>
  <c r="BP877" i="2"/>
  <c r="AG29" i="9" s="1"/>
  <c r="AG130" i="9" s="1"/>
  <c r="BN877" i="2"/>
  <c r="AE29" i="9" s="1"/>
  <c r="AE130" i="9" s="1"/>
  <c r="BL877" i="2"/>
  <c r="AC29" i="9" s="1"/>
  <c r="AC130" i="9" s="1"/>
  <c r="BJ877" i="2"/>
  <c r="AA29" i="9" s="1"/>
  <c r="AA130" i="9" s="1"/>
  <c r="BH877" i="2"/>
  <c r="Y29" i="9" s="1"/>
  <c r="Y130" i="9" s="1"/>
  <c r="BF877" i="2"/>
  <c r="W29" i="9" s="1"/>
  <c r="W130" i="9" s="1"/>
  <c r="BD877" i="2"/>
  <c r="U29" i="9" s="1"/>
  <c r="U130" i="9" s="1"/>
  <c r="BB877" i="2"/>
  <c r="S29" i="9" s="1"/>
  <c r="S130" i="9" s="1"/>
  <c r="AZ877" i="2"/>
  <c r="Q29" i="9" s="1"/>
  <c r="Q130" i="9" s="1"/>
  <c r="AX877" i="2"/>
  <c r="O29" i="9" s="1"/>
  <c r="O130" i="9" s="1"/>
  <c r="AV877" i="2"/>
  <c r="M29" i="9" s="1"/>
  <c r="M130" i="9" s="1"/>
  <c r="AT877" i="2"/>
  <c r="K29" i="9" s="1"/>
  <c r="K130" i="9" s="1"/>
  <c r="P35" i="13" s="1"/>
  <c r="AR877" i="2"/>
  <c r="I29" i="9" s="1"/>
  <c r="I130" i="9" s="1"/>
  <c r="AP877" i="2"/>
  <c r="G29" i="9" s="1"/>
  <c r="G130" i="9" s="1"/>
  <c r="AN877" i="2"/>
  <c r="E29" i="9" s="1"/>
  <c r="BQ876" i="2"/>
  <c r="AH29" i="3" s="1"/>
  <c r="AH130" i="3" s="1"/>
  <c r="BO876" i="2"/>
  <c r="AF29" i="3" s="1"/>
  <c r="AF130" i="3" s="1"/>
  <c r="BM876" i="2"/>
  <c r="AD29" i="3" s="1"/>
  <c r="AD130" i="3" s="1"/>
  <c r="BK876" i="2"/>
  <c r="AB29" i="3" s="1"/>
  <c r="AB130" i="3" s="1"/>
  <c r="BI876" i="2"/>
  <c r="Z29" i="3" s="1"/>
  <c r="Z130" i="3" s="1"/>
  <c r="BG876" i="2"/>
  <c r="X29" i="3" s="1"/>
  <c r="X130" i="3" s="1"/>
  <c r="BE876" i="2"/>
  <c r="V29" i="3" s="1"/>
  <c r="V130" i="3" s="1"/>
  <c r="BC876" i="2"/>
  <c r="T29" i="3" s="1"/>
  <c r="T130" i="3" s="1"/>
  <c r="BA876" i="2"/>
  <c r="R29" i="3" s="1"/>
  <c r="R130" i="3" s="1"/>
  <c r="AY876" i="2"/>
  <c r="P29" i="3" s="1"/>
  <c r="P130" i="3" s="1"/>
  <c r="AW876" i="2"/>
  <c r="N29" i="3" s="1"/>
  <c r="N130" i="3" s="1"/>
  <c r="AU876" i="2"/>
  <c r="L29" i="3" s="1"/>
  <c r="L130" i="3" s="1"/>
  <c r="AS876" i="2"/>
  <c r="J29" i="3" s="1"/>
  <c r="J130" i="3" s="1"/>
  <c r="AQ876" i="2"/>
  <c r="H29" i="3" s="1"/>
  <c r="H130" i="3" s="1"/>
  <c r="AO876" i="2"/>
  <c r="F29" i="3" s="1"/>
  <c r="F130" i="3" s="1"/>
  <c r="F33" i="4" s="1"/>
  <c r="BQ839" i="2"/>
  <c r="AH28" i="10" s="1"/>
  <c r="AH129" i="10" s="1"/>
  <c r="BO839" i="2"/>
  <c r="AF28" i="10" s="1"/>
  <c r="AF129" i="10" s="1"/>
  <c r="BM839" i="2"/>
  <c r="AD28" i="10" s="1"/>
  <c r="AD129" i="10" s="1"/>
  <c r="BK839" i="2"/>
  <c r="AB28" i="10" s="1"/>
  <c r="AB129" i="10" s="1"/>
  <c r="BI839" i="2"/>
  <c r="Z28" i="10" s="1"/>
  <c r="Z129" i="10" s="1"/>
  <c r="BG839" i="2"/>
  <c r="X28" i="10" s="1"/>
  <c r="X129" i="10" s="1"/>
  <c r="BE839" i="2"/>
  <c r="V28" i="10" s="1"/>
  <c r="V129" i="10" s="1"/>
  <c r="BC839" i="2"/>
  <c r="T28" i="10" s="1"/>
  <c r="T129" i="10" s="1"/>
  <c r="BA839" i="2"/>
  <c r="R28" i="10" s="1"/>
  <c r="R129" i="10" s="1"/>
  <c r="AY839" i="2"/>
  <c r="P28" i="10" s="1"/>
  <c r="P129" i="10" s="1"/>
  <c r="AW839" i="2"/>
  <c r="N28" i="10" s="1"/>
  <c r="N129" i="10" s="1"/>
  <c r="AU839" i="2"/>
  <c r="L28" i="10" s="1"/>
  <c r="L129" i="10" s="1"/>
  <c r="AS839" i="2"/>
  <c r="J28" i="10" s="1"/>
  <c r="J129" i="10" s="1"/>
  <c r="AQ839" i="2"/>
  <c r="H28" i="10" s="1"/>
  <c r="H129" i="10" s="1"/>
  <c r="AO839" i="2"/>
  <c r="F28" i="10" s="1"/>
  <c r="F129" i="10" s="1"/>
  <c r="AF32" i="4" s="1"/>
  <c r="BP838" i="2"/>
  <c r="AG28" i="9" s="1"/>
  <c r="AG129" i="9" s="1"/>
  <c r="BN838" i="2"/>
  <c r="AE28" i="9" s="1"/>
  <c r="AE129" i="9" s="1"/>
  <c r="BL838" i="2"/>
  <c r="AC28" i="9" s="1"/>
  <c r="AC129" i="9" s="1"/>
  <c r="BJ838" i="2"/>
  <c r="AA28" i="9" s="1"/>
  <c r="AA129" i="9" s="1"/>
  <c r="BH838" i="2"/>
  <c r="Y28" i="9" s="1"/>
  <c r="Y129" i="9" s="1"/>
  <c r="BF838" i="2"/>
  <c r="W28" i="9" s="1"/>
  <c r="W129" i="9" s="1"/>
  <c r="BD838" i="2"/>
  <c r="U28" i="9" s="1"/>
  <c r="U129" i="9" s="1"/>
  <c r="BB838" i="2"/>
  <c r="S28" i="9" s="1"/>
  <c r="S129" i="9" s="1"/>
  <c r="AZ838" i="2"/>
  <c r="Q28" i="9" s="1"/>
  <c r="Q129" i="9" s="1"/>
  <c r="AX838" i="2"/>
  <c r="O28" i="9" s="1"/>
  <c r="O129" i="9" s="1"/>
  <c r="AV838" i="2"/>
  <c r="M28" i="9" s="1"/>
  <c r="M129" i="9" s="1"/>
  <c r="AT838" i="2"/>
  <c r="K28" i="9" s="1"/>
  <c r="K129" i="9" s="1"/>
  <c r="P34" i="13" s="1"/>
  <c r="AR838" i="2"/>
  <c r="I28" i="9" s="1"/>
  <c r="I129" i="9" s="1"/>
  <c r="AP838" i="2"/>
  <c r="G28" i="9" s="1"/>
  <c r="G129" i="9" s="1"/>
  <c r="AN838" i="2"/>
  <c r="E28" i="9" s="1"/>
  <c r="BQ837" i="2"/>
  <c r="AH28" i="3" s="1"/>
  <c r="AH129" i="3" s="1"/>
  <c r="BO837" i="2"/>
  <c r="AF28" i="3" s="1"/>
  <c r="AF129" i="3" s="1"/>
  <c r="BM837" i="2"/>
  <c r="AD28" i="3" s="1"/>
  <c r="AD129" i="3" s="1"/>
  <c r="BK837" i="2"/>
  <c r="AB28" i="3" s="1"/>
  <c r="AB129" i="3" s="1"/>
  <c r="BI837" i="2"/>
  <c r="Z28" i="3" s="1"/>
  <c r="Z129" i="3" s="1"/>
  <c r="BG837" i="2"/>
  <c r="X28" i="3" s="1"/>
  <c r="X129" i="3" s="1"/>
  <c r="BE837" i="2"/>
  <c r="V28" i="3" s="1"/>
  <c r="V129" i="3" s="1"/>
  <c r="BC837" i="2"/>
  <c r="T28" i="3" s="1"/>
  <c r="T129" i="3" s="1"/>
  <c r="BA837" i="2"/>
  <c r="R28" i="3" s="1"/>
  <c r="R129" i="3" s="1"/>
  <c r="AY837" i="2"/>
  <c r="P28" i="3" s="1"/>
  <c r="P129" i="3" s="1"/>
  <c r="AW837" i="2"/>
  <c r="N28" i="3" s="1"/>
  <c r="N129" i="3" s="1"/>
  <c r="AU837" i="2"/>
  <c r="L28" i="3" s="1"/>
  <c r="L129" i="3" s="1"/>
  <c r="AS837" i="2"/>
  <c r="J28" i="3" s="1"/>
  <c r="J129" i="3" s="1"/>
  <c r="AQ837" i="2"/>
  <c r="H28" i="3" s="1"/>
  <c r="H129" i="3" s="1"/>
  <c r="AO837" i="2"/>
  <c r="F28" i="3" s="1"/>
  <c r="F129" i="3" s="1"/>
  <c r="F32" i="4" s="1"/>
  <c r="BQ800" i="2"/>
  <c r="AH27" i="10" s="1"/>
  <c r="AH128" i="10" s="1"/>
  <c r="BO800" i="2"/>
  <c r="AF27" i="10" s="1"/>
  <c r="AF128" i="10" s="1"/>
  <c r="BM800" i="2"/>
  <c r="AD27" i="10" s="1"/>
  <c r="AD128" i="10" s="1"/>
  <c r="BK800" i="2"/>
  <c r="AB27" i="10" s="1"/>
  <c r="AB128" i="10" s="1"/>
  <c r="BI800" i="2"/>
  <c r="Z27" i="10" s="1"/>
  <c r="Z128" i="10" s="1"/>
  <c r="BG800" i="2"/>
  <c r="X27" i="10" s="1"/>
  <c r="X128" i="10" s="1"/>
  <c r="BE800" i="2"/>
  <c r="V27" i="10" s="1"/>
  <c r="V128" i="10" s="1"/>
  <c r="BC800" i="2"/>
  <c r="T27" i="10" s="1"/>
  <c r="T128" i="10" s="1"/>
  <c r="BA800" i="2"/>
  <c r="R27" i="10" s="1"/>
  <c r="R128" i="10" s="1"/>
  <c r="AY800" i="2"/>
  <c r="P27" i="10" s="1"/>
  <c r="P128" i="10" s="1"/>
  <c r="AW800" i="2"/>
  <c r="N27" i="10" s="1"/>
  <c r="N128" i="10" s="1"/>
  <c r="AU800" i="2"/>
  <c r="L27" i="10" s="1"/>
  <c r="L128" i="10" s="1"/>
  <c r="AS800" i="2"/>
  <c r="J27" i="10" s="1"/>
  <c r="J128" i="10" s="1"/>
  <c r="AQ800" i="2"/>
  <c r="H27" i="10" s="1"/>
  <c r="H128" i="10" s="1"/>
  <c r="AO800" i="2"/>
  <c r="F27" i="10" s="1"/>
  <c r="F128" i="10" s="1"/>
  <c r="AF31" i="4" s="1"/>
  <c r="BP799" i="2"/>
  <c r="AG27" i="9" s="1"/>
  <c r="AG128" i="9" s="1"/>
  <c r="BN799" i="2"/>
  <c r="AE27" i="9" s="1"/>
  <c r="AE128" i="9" s="1"/>
  <c r="BL799" i="2"/>
  <c r="AC27" i="9" s="1"/>
  <c r="AC128" i="9" s="1"/>
  <c r="BJ799" i="2"/>
  <c r="AA27" i="9" s="1"/>
  <c r="AA128" i="9" s="1"/>
  <c r="BH799" i="2"/>
  <c r="Y27" i="9" s="1"/>
  <c r="Y128" i="9" s="1"/>
  <c r="BF799" i="2"/>
  <c r="W27" i="9" s="1"/>
  <c r="W128" i="9" s="1"/>
  <c r="BD799" i="2"/>
  <c r="U27" i="9" s="1"/>
  <c r="U128" i="9" s="1"/>
  <c r="BB799" i="2"/>
  <c r="S27" i="9" s="1"/>
  <c r="S128" i="9" s="1"/>
  <c r="AZ799" i="2"/>
  <c r="Q27" i="9" s="1"/>
  <c r="Q128" i="9" s="1"/>
  <c r="AX799" i="2"/>
  <c r="O27" i="9" s="1"/>
  <c r="O128" i="9" s="1"/>
  <c r="AV799" i="2"/>
  <c r="M27" i="9" s="1"/>
  <c r="M128" i="9" s="1"/>
  <c r="AT799" i="2"/>
  <c r="K27" i="9" s="1"/>
  <c r="K128" i="9" s="1"/>
  <c r="P33" i="13" s="1"/>
  <c r="AR799" i="2"/>
  <c r="I27" i="9" s="1"/>
  <c r="I128" i="9" s="1"/>
  <c r="AP799" i="2"/>
  <c r="G27" i="9" s="1"/>
  <c r="G128" i="9" s="1"/>
  <c r="AN799" i="2"/>
  <c r="E27" i="9" s="1"/>
  <c r="BQ798" i="2"/>
  <c r="AH27" i="3" s="1"/>
  <c r="AH128" i="3" s="1"/>
  <c r="BO798" i="2"/>
  <c r="AF27" i="3" s="1"/>
  <c r="AF128" i="3" s="1"/>
  <c r="BM798" i="2"/>
  <c r="AD27" i="3" s="1"/>
  <c r="AD128" i="3" s="1"/>
  <c r="BK798" i="2"/>
  <c r="AB27" i="3" s="1"/>
  <c r="AB128" i="3" s="1"/>
  <c r="BI798" i="2"/>
  <c r="Z27" i="3" s="1"/>
  <c r="Z128" i="3" s="1"/>
  <c r="BG798" i="2"/>
  <c r="X27" i="3" s="1"/>
  <c r="X128" i="3" s="1"/>
  <c r="BE798" i="2"/>
  <c r="V27" i="3" s="1"/>
  <c r="V128" i="3" s="1"/>
  <c r="BC798" i="2"/>
  <c r="T27" i="3" s="1"/>
  <c r="T128" i="3" s="1"/>
  <c r="BA798" i="2"/>
  <c r="R27" i="3" s="1"/>
  <c r="R128" i="3" s="1"/>
  <c r="AY798" i="2"/>
  <c r="P27" i="3" s="1"/>
  <c r="P128" i="3" s="1"/>
  <c r="AW798" i="2"/>
  <c r="N27" i="3" s="1"/>
  <c r="N128" i="3" s="1"/>
  <c r="AU798" i="2"/>
  <c r="L27" i="3" s="1"/>
  <c r="L128" i="3" s="1"/>
  <c r="AS798" i="2"/>
  <c r="J27" i="3" s="1"/>
  <c r="J128" i="3" s="1"/>
  <c r="AQ798" i="2"/>
  <c r="H27" i="3" s="1"/>
  <c r="H128" i="3" s="1"/>
  <c r="AO798" i="2"/>
  <c r="F27" i="3" s="1"/>
  <c r="F128" i="3" s="1"/>
  <c r="F31" i="4" s="1"/>
  <c r="BP748" i="2"/>
  <c r="AG25" i="10" s="1"/>
  <c r="AG126" i="10" s="1"/>
  <c r="BN748" i="2"/>
  <c r="AE25" i="10" s="1"/>
  <c r="AE126" i="10" s="1"/>
  <c r="BL748" i="2"/>
  <c r="AC25" i="10" s="1"/>
  <c r="AC126" i="10" s="1"/>
  <c r="BJ748" i="2"/>
  <c r="AA25" i="10" s="1"/>
  <c r="AA126" i="10" s="1"/>
  <c r="BH748" i="2"/>
  <c r="Y25" i="10" s="1"/>
  <c r="Y126" i="10" s="1"/>
  <c r="BF748" i="2"/>
  <c r="W25" i="10" s="1"/>
  <c r="W126" i="10" s="1"/>
  <c r="BD748" i="2"/>
  <c r="U25" i="10" s="1"/>
  <c r="U126" i="10" s="1"/>
  <c r="BB748" i="2"/>
  <c r="S25" i="10" s="1"/>
  <c r="S126" i="10" s="1"/>
  <c r="AZ748" i="2"/>
  <c r="Q25" i="10" s="1"/>
  <c r="Q126" i="10" s="1"/>
  <c r="AX748" i="2"/>
  <c r="O25" i="10" s="1"/>
  <c r="O126" i="10" s="1"/>
  <c r="AV748" i="2"/>
  <c r="M25" i="10" s="1"/>
  <c r="M126" i="10" s="1"/>
  <c r="AT748" i="2"/>
  <c r="K25" i="10" s="1"/>
  <c r="K126" i="10" s="1"/>
  <c r="U31" i="13" s="1"/>
  <c r="AR748" i="2"/>
  <c r="I25" i="10" s="1"/>
  <c r="I126" i="10" s="1"/>
  <c r="AP748" i="2"/>
  <c r="G25" i="10" s="1"/>
  <c r="G126" i="10" s="1"/>
  <c r="AN748" i="2"/>
  <c r="E25" i="10" s="1"/>
  <c r="BQ747" i="2"/>
  <c r="AH25" i="9" s="1"/>
  <c r="AH126" i="9" s="1"/>
  <c r="BO747" i="2"/>
  <c r="AF25" i="9" s="1"/>
  <c r="AF126" i="9" s="1"/>
  <c r="BM747" i="2"/>
  <c r="AD25" i="9" s="1"/>
  <c r="AD126" i="9" s="1"/>
  <c r="BK747" i="2"/>
  <c r="AB25" i="9" s="1"/>
  <c r="AB126" i="9" s="1"/>
  <c r="BI747" i="2"/>
  <c r="Z25" i="9" s="1"/>
  <c r="Z126" i="9" s="1"/>
  <c r="BG747" i="2"/>
  <c r="X25" i="9" s="1"/>
  <c r="X126" i="9" s="1"/>
  <c r="BE747" i="2"/>
  <c r="V25" i="9" s="1"/>
  <c r="V126" i="9" s="1"/>
  <c r="BC747" i="2"/>
  <c r="T25" i="9" s="1"/>
  <c r="T126" i="9" s="1"/>
  <c r="BA747" i="2"/>
  <c r="R25" i="9" s="1"/>
  <c r="R126" i="9" s="1"/>
  <c r="AY747" i="2"/>
  <c r="P25" i="9" s="1"/>
  <c r="P126" i="9" s="1"/>
  <c r="AW747" i="2"/>
  <c r="N25" i="9" s="1"/>
  <c r="N126" i="9" s="1"/>
  <c r="AU747" i="2"/>
  <c r="L25" i="9" s="1"/>
  <c r="L126" i="9" s="1"/>
  <c r="AS747" i="2"/>
  <c r="J25" i="9" s="1"/>
  <c r="J126" i="9" s="1"/>
  <c r="AQ747" i="2"/>
  <c r="H25" i="9" s="1"/>
  <c r="H126" i="9" s="1"/>
  <c r="AO747" i="2"/>
  <c r="F25" i="9" s="1"/>
  <c r="F126" i="9" s="1"/>
  <c r="S29" i="4" s="1"/>
  <c r="BP746" i="2"/>
  <c r="AG25" i="3" s="1"/>
  <c r="AG126" i="3" s="1"/>
  <c r="BN746" i="2"/>
  <c r="AE25" i="3" s="1"/>
  <c r="AE126" i="3" s="1"/>
  <c r="BL746" i="2"/>
  <c r="AC25" i="3" s="1"/>
  <c r="AC126" i="3" s="1"/>
  <c r="BJ746" i="2"/>
  <c r="AA25" i="3" s="1"/>
  <c r="AA126" i="3" s="1"/>
  <c r="BH746" i="2"/>
  <c r="Y25" i="3" s="1"/>
  <c r="Y126" i="3" s="1"/>
  <c r="BF746" i="2"/>
  <c r="W25" i="3" s="1"/>
  <c r="W126" i="3" s="1"/>
  <c r="BD746" i="2"/>
  <c r="U25" i="3" s="1"/>
  <c r="U126" i="3" s="1"/>
  <c r="BB746" i="2"/>
  <c r="S25" i="3" s="1"/>
  <c r="S126" i="3" s="1"/>
  <c r="AZ746" i="2"/>
  <c r="Q25" i="3" s="1"/>
  <c r="Q126" i="3" s="1"/>
  <c r="AX746" i="2"/>
  <c r="O25" i="3" s="1"/>
  <c r="O126" i="3" s="1"/>
  <c r="AV746" i="2"/>
  <c r="M25" i="3" s="1"/>
  <c r="M126" i="3" s="1"/>
  <c r="AT746" i="2"/>
  <c r="K25" i="3" s="1"/>
  <c r="K126" i="3" s="1"/>
  <c r="K31" i="13" s="1"/>
  <c r="AR746" i="2"/>
  <c r="I25" i="3" s="1"/>
  <c r="I126" i="3" s="1"/>
  <c r="AP746" i="2"/>
  <c r="G25" i="3" s="1"/>
  <c r="G126" i="3" s="1"/>
  <c r="AN746" i="2"/>
  <c r="E25" i="3" s="1"/>
  <c r="BQ682" i="2"/>
  <c r="AH24" i="10" s="1"/>
  <c r="AH125" i="10" s="1"/>
  <c r="BO682" i="2"/>
  <c r="AF24" i="10" s="1"/>
  <c r="AF125" i="10" s="1"/>
  <c r="BM682" i="2"/>
  <c r="AD24" i="10" s="1"/>
  <c r="AD125" i="10" s="1"/>
  <c r="BK682" i="2"/>
  <c r="AB24" i="10" s="1"/>
  <c r="AB125" i="10" s="1"/>
  <c r="BI682" i="2"/>
  <c r="Z24" i="10" s="1"/>
  <c r="Z125" i="10" s="1"/>
  <c r="BG682" i="2"/>
  <c r="X24" i="10" s="1"/>
  <c r="X125" i="10" s="1"/>
  <c r="BE682" i="2"/>
  <c r="V24" i="10" s="1"/>
  <c r="V125" i="10" s="1"/>
  <c r="BC682" i="2"/>
  <c r="T24" i="10" s="1"/>
  <c r="T125" i="10" s="1"/>
  <c r="BA682" i="2"/>
  <c r="R24" i="10" s="1"/>
  <c r="R125" i="10" s="1"/>
  <c r="AY682" i="2"/>
  <c r="P24" i="10" s="1"/>
  <c r="P125" i="10" s="1"/>
  <c r="AW682" i="2"/>
  <c r="N24" i="10" s="1"/>
  <c r="N125" i="10" s="1"/>
  <c r="AU682" i="2"/>
  <c r="L24" i="10" s="1"/>
  <c r="L125" i="10" s="1"/>
  <c r="AS682" i="2"/>
  <c r="J24" i="10" s="1"/>
  <c r="J125" i="10" s="1"/>
  <c r="AQ682" i="2"/>
  <c r="H24" i="10" s="1"/>
  <c r="H125" i="10" s="1"/>
  <c r="AO682" i="2"/>
  <c r="F24" i="10" s="1"/>
  <c r="F125" i="10" s="1"/>
  <c r="AF28" i="4" s="1"/>
  <c r="BP681" i="2"/>
  <c r="AG24" i="9" s="1"/>
  <c r="AG125" i="9" s="1"/>
  <c r="BN681" i="2"/>
  <c r="AE24" i="9" s="1"/>
  <c r="AE125" i="9" s="1"/>
  <c r="BL681" i="2"/>
  <c r="AC24" i="9" s="1"/>
  <c r="AC125" i="9" s="1"/>
  <c r="BP682" i="2"/>
  <c r="AG24" i="10" s="1"/>
  <c r="AG125" i="10" s="1"/>
  <c r="BN682" i="2"/>
  <c r="AE24" i="10" s="1"/>
  <c r="AE125" i="10" s="1"/>
  <c r="BL682" i="2"/>
  <c r="AC24" i="10" s="1"/>
  <c r="AC125" i="10" s="1"/>
  <c r="BJ682" i="2"/>
  <c r="AA24" i="10" s="1"/>
  <c r="AA125" i="10" s="1"/>
  <c r="BH682" i="2"/>
  <c r="Y24" i="10" s="1"/>
  <c r="Y125" i="10" s="1"/>
  <c r="BF682" i="2"/>
  <c r="W24" i="10" s="1"/>
  <c r="W125" i="10" s="1"/>
  <c r="BD682" i="2"/>
  <c r="U24" i="10" s="1"/>
  <c r="U125" i="10" s="1"/>
  <c r="BB682" i="2"/>
  <c r="S24" i="10" s="1"/>
  <c r="S125" i="10" s="1"/>
  <c r="AZ682" i="2"/>
  <c r="Q24" i="10" s="1"/>
  <c r="Q125" i="10" s="1"/>
  <c r="AX682" i="2"/>
  <c r="O24" i="10" s="1"/>
  <c r="O125" i="10" s="1"/>
  <c r="AV682" i="2"/>
  <c r="M24" i="10" s="1"/>
  <c r="M125" i="10" s="1"/>
  <c r="AT682" i="2"/>
  <c r="K24" i="10" s="1"/>
  <c r="K125" i="10" s="1"/>
  <c r="U30" i="13" s="1"/>
  <c r="AR682" i="2"/>
  <c r="I24" i="10" s="1"/>
  <c r="I125" i="10" s="1"/>
  <c r="AP682" i="2"/>
  <c r="G24" i="10" s="1"/>
  <c r="G125" i="10" s="1"/>
  <c r="AN682" i="2"/>
  <c r="E24" i="10" s="1"/>
  <c r="BQ681" i="2"/>
  <c r="AH24" i="9" s="1"/>
  <c r="AH125" i="9" s="1"/>
  <c r="BO681" i="2"/>
  <c r="AF24" i="9" s="1"/>
  <c r="AF125" i="9" s="1"/>
  <c r="BM681" i="2"/>
  <c r="AD24" i="9" s="1"/>
  <c r="AD125" i="9" s="1"/>
  <c r="BK681" i="2"/>
  <c r="AB24" i="9" s="1"/>
  <c r="AB125" i="9" s="1"/>
  <c r="BI681" i="2"/>
  <c r="Z24" i="9" s="1"/>
  <c r="Z125" i="9" s="1"/>
  <c r="BG681" i="2"/>
  <c r="X24" i="9" s="1"/>
  <c r="X125" i="9" s="1"/>
  <c r="BE681" i="2"/>
  <c r="V24" i="9" s="1"/>
  <c r="V125" i="9" s="1"/>
  <c r="BC681" i="2"/>
  <c r="T24" i="9" s="1"/>
  <c r="T125" i="9" s="1"/>
  <c r="BA681" i="2"/>
  <c r="R24" i="9" s="1"/>
  <c r="R125" i="9" s="1"/>
  <c r="AY681" i="2"/>
  <c r="P24" i="9" s="1"/>
  <c r="P125" i="9" s="1"/>
  <c r="AW681" i="2"/>
  <c r="N24" i="9" s="1"/>
  <c r="N125" i="9" s="1"/>
  <c r="AU681" i="2"/>
  <c r="L24" i="9" s="1"/>
  <c r="L125" i="9" s="1"/>
  <c r="AS681" i="2"/>
  <c r="J24" i="9" s="1"/>
  <c r="J125" i="9" s="1"/>
  <c r="AQ681" i="2"/>
  <c r="H24" i="9" s="1"/>
  <c r="H125" i="9" s="1"/>
  <c r="AO681" i="2"/>
  <c r="F24" i="9" s="1"/>
  <c r="F125" i="9" s="1"/>
  <c r="S28" i="4" s="1"/>
  <c r="BP680" i="2"/>
  <c r="AG24" i="3" s="1"/>
  <c r="AG125" i="3" s="1"/>
  <c r="BN680" i="2"/>
  <c r="AE24" i="3" s="1"/>
  <c r="AE125" i="3" s="1"/>
  <c r="BL680" i="2"/>
  <c r="AC24" i="3" s="1"/>
  <c r="AC125" i="3" s="1"/>
  <c r="BJ680" i="2"/>
  <c r="AA24" i="3" s="1"/>
  <c r="AA125" i="3" s="1"/>
  <c r="BH680" i="2"/>
  <c r="Y24" i="3" s="1"/>
  <c r="Y125" i="3" s="1"/>
  <c r="BF680" i="2"/>
  <c r="W24" i="3" s="1"/>
  <c r="W125" i="3" s="1"/>
  <c r="BD680" i="2"/>
  <c r="U24" i="3" s="1"/>
  <c r="U125" i="3" s="1"/>
  <c r="BB680" i="2"/>
  <c r="S24" i="3" s="1"/>
  <c r="S125" i="3" s="1"/>
  <c r="AZ680" i="2"/>
  <c r="Q24" i="3" s="1"/>
  <c r="Q125" i="3" s="1"/>
  <c r="AX680" i="2"/>
  <c r="O24" i="3" s="1"/>
  <c r="O125" i="3" s="1"/>
  <c r="AV680" i="2"/>
  <c r="M24" i="3" s="1"/>
  <c r="M125" i="3" s="1"/>
  <c r="AT680" i="2"/>
  <c r="K24" i="3" s="1"/>
  <c r="K125" i="3" s="1"/>
  <c r="K30" i="13" s="1"/>
  <c r="AR680" i="2"/>
  <c r="I24" i="3" s="1"/>
  <c r="I125" i="3" s="1"/>
  <c r="AP680" i="2"/>
  <c r="G24" i="3" s="1"/>
  <c r="G125" i="3" s="1"/>
  <c r="AN680" i="2"/>
  <c r="E24" i="3" s="1"/>
  <c r="BQ607" i="2"/>
  <c r="AH23" i="10" s="1"/>
  <c r="AH124" i="10" s="1"/>
  <c r="BO607" i="2"/>
  <c r="AF23" i="10" s="1"/>
  <c r="AF124" i="10" s="1"/>
  <c r="BM607" i="2"/>
  <c r="AD23" i="10" s="1"/>
  <c r="AD124" i="10" s="1"/>
  <c r="BK607" i="2"/>
  <c r="AB23" i="10" s="1"/>
  <c r="AB124" i="10" s="1"/>
  <c r="BI607" i="2"/>
  <c r="Z23" i="10" s="1"/>
  <c r="Z124" i="10" s="1"/>
  <c r="BG607" i="2"/>
  <c r="X23" i="10" s="1"/>
  <c r="X124" i="10" s="1"/>
  <c r="BE607" i="2"/>
  <c r="V23" i="10" s="1"/>
  <c r="V124" i="10" s="1"/>
  <c r="BC607" i="2"/>
  <c r="T23" i="10" s="1"/>
  <c r="T124" i="10" s="1"/>
  <c r="BA607" i="2"/>
  <c r="R23" i="10" s="1"/>
  <c r="R124" i="10" s="1"/>
  <c r="AY607" i="2"/>
  <c r="P23" i="10" s="1"/>
  <c r="P124" i="10" s="1"/>
  <c r="AW607" i="2"/>
  <c r="N23" i="10" s="1"/>
  <c r="N124" i="10" s="1"/>
  <c r="AU607" i="2"/>
  <c r="L23" i="10" s="1"/>
  <c r="L124" i="10" s="1"/>
  <c r="AS607" i="2"/>
  <c r="J23" i="10" s="1"/>
  <c r="J124" i="10" s="1"/>
  <c r="AQ607" i="2"/>
  <c r="H23" i="10" s="1"/>
  <c r="H124" i="10" s="1"/>
  <c r="AO607" i="2"/>
  <c r="F23" i="10" s="1"/>
  <c r="F124" i="10" s="1"/>
  <c r="AF27" i="4" s="1"/>
  <c r="BP606" i="2"/>
  <c r="AG23" i="9" s="1"/>
  <c r="AG124" i="9" s="1"/>
  <c r="BN606" i="2"/>
  <c r="AE23" i="9" s="1"/>
  <c r="AE124" i="9" s="1"/>
  <c r="BL606" i="2"/>
  <c r="AC23" i="9" s="1"/>
  <c r="AC124" i="9" s="1"/>
  <c r="BJ606" i="2"/>
  <c r="AA23" i="9" s="1"/>
  <c r="AA124" i="9" s="1"/>
  <c r="BH606" i="2"/>
  <c r="Y23" i="9" s="1"/>
  <c r="Y124" i="9" s="1"/>
  <c r="BF606" i="2"/>
  <c r="W23" i="9" s="1"/>
  <c r="W124" i="9" s="1"/>
  <c r="BD606" i="2"/>
  <c r="U23" i="9" s="1"/>
  <c r="U124" i="9" s="1"/>
  <c r="BB606" i="2"/>
  <c r="S23" i="9" s="1"/>
  <c r="S124" i="9" s="1"/>
  <c r="AZ606" i="2"/>
  <c r="Q23" i="9" s="1"/>
  <c r="Q124" i="9" s="1"/>
  <c r="AX606" i="2"/>
  <c r="O23" i="9" s="1"/>
  <c r="O124" i="9" s="1"/>
  <c r="AV606" i="2"/>
  <c r="M23" i="9" s="1"/>
  <c r="M124" i="9" s="1"/>
  <c r="AT606" i="2"/>
  <c r="K23" i="9" s="1"/>
  <c r="K124" i="9" s="1"/>
  <c r="P29" i="13" s="1"/>
  <c r="AR606" i="2"/>
  <c r="I23" i="9" s="1"/>
  <c r="I124" i="9" s="1"/>
  <c r="BQ541" i="2"/>
  <c r="AH22" i="10" s="1"/>
  <c r="AH123" i="10" s="1"/>
  <c r="BO541" i="2"/>
  <c r="AF22" i="10" s="1"/>
  <c r="AF123" i="10" s="1"/>
  <c r="BM541" i="2"/>
  <c r="AD22" i="10" s="1"/>
  <c r="AD123" i="10" s="1"/>
  <c r="BK541" i="2"/>
  <c r="AB22" i="10" s="1"/>
  <c r="AB123" i="10" s="1"/>
  <c r="BI541" i="2"/>
  <c r="Z22" i="10" s="1"/>
  <c r="Z123" i="10" s="1"/>
  <c r="BG541" i="2"/>
  <c r="X22" i="10" s="1"/>
  <c r="X123" i="10" s="1"/>
  <c r="BE541" i="2"/>
  <c r="V22" i="10" s="1"/>
  <c r="V123" i="10" s="1"/>
  <c r="BC541" i="2"/>
  <c r="T22" i="10" s="1"/>
  <c r="T123" i="10" s="1"/>
  <c r="BA541" i="2"/>
  <c r="R22" i="10" s="1"/>
  <c r="R123" i="10" s="1"/>
  <c r="AY541" i="2"/>
  <c r="P22" i="10" s="1"/>
  <c r="P123" i="10" s="1"/>
  <c r="AW541" i="2"/>
  <c r="N22" i="10" s="1"/>
  <c r="N123" i="10" s="1"/>
  <c r="AU541" i="2"/>
  <c r="L22" i="10" s="1"/>
  <c r="L123" i="10" s="1"/>
  <c r="AS541" i="2"/>
  <c r="J22" i="10" s="1"/>
  <c r="J123" i="10" s="1"/>
  <c r="AQ541" i="2"/>
  <c r="H22" i="10" s="1"/>
  <c r="H123" i="10" s="1"/>
  <c r="AO541" i="2"/>
  <c r="F22" i="10" s="1"/>
  <c r="F123" i="10" s="1"/>
  <c r="AF26" i="4" s="1"/>
  <c r="BP540" i="2"/>
  <c r="AG22" i="9" s="1"/>
  <c r="AG123" i="9" s="1"/>
  <c r="BN540" i="2"/>
  <c r="AE22" i="9" s="1"/>
  <c r="AE123" i="9" s="1"/>
  <c r="BL540" i="2"/>
  <c r="AC22" i="9" s="1"/>
  <c r="AC123" i="9" s="1"/>
  <c r="BJ540" i="2"/>
  <c r="AA22" i="9" s="1"/>
  <c r="AA123" i="9" s="1"/>
  <c r="BH540" i="2"/>
  <c r="Y22" i="9" s="1"/>
  <c r="Y123" i="9" s="1"/>
  <c r="BF540" i="2"/>
  <c r="W22" i="9" s="1"/>
  <c r="W123" i="9" s="1"/>
  <c r="BD540" i="2"/>
  <c r="U22" i="9" s="1"/>
  <c r="U123" i="9" s="1"/>
  <c r="BB540" i="2"/>
  <c r="S22" i="9" s="1"/>
  <c r="S123" i="9" s="1"/>
  <c r="AZ540" i="2"/>
  <c r="Q22" i="9" s="1"/>
  <c r="Q123" i="9" s="1"/>
  <c r="AX540" i="2"/>
  <c r="O22" i="9" s="1"/>
  <c r="O123" i="9" s="1"/>
  <c r="AV540" i="2"/>
  <c r="M22" i="9" s="1"/>
  <c r="M123" i="9" s="1"/>
  <c r="AT540" i="2"/>
  <c r="K22" i="9" s="1"/>
  <c r="K123" i="9" s="1"/>
  <c r="P28" i="13" s="1"/>
  <c r="AR540" i="2"/>
  <c r="I22" i="9" s="1"/>
  <c r="I123" i="9" s="1"/>
  <c r="AP540" i="2"/>
  <c r="G22" i="9" s="1"/>
  <c r="G123" i="9" s="1"/>
  <c r="AN540" i="2"/>
  <c r="E22" i="9" s="1"/>
  <c r="BQ539" i="2"/>
  <c r="AH22" i="3" s="1"/>
  <c r="AH123" i="3" s="1"/>
  <c r="BO539" i="2"/>
  <c r="AF22" i="3" s="1"/>
  <c r="AF123" i="3" s="1"/>
  <c r="BM539" i="2"/>
  <c r="AD22" i="3" s="1"/>
  <c r="AD123" i="3" s="1"/>
  <c r="BK539" i="2"/>
  <c r="AB22" i="3" s="1"/>
  <c r="AB123" i="3" s="1"/>
  <c r="BI539" i="2"/>
  <c r="Z22" i="3" s="1"/>
  <c r="Z123" i="3" s="1"/>
  <c r="BG539" i="2"/>
  <c r="X22" i="3" s="1"/>
  <c r="X123" i="3" s="1"/>
  <c r="BE539" i="2"/>
  <c r="V22" i="3" s="1"/>
  <c r="V123" i="3" s="1"/>
  <c r="BC539" i="2"/>
  <c r="T22" i="3" s="1"/>
  <c r="T123" i="3" s="1"/>
  <c r="BA539" i="2"/>
  <c r="R22" i="3" s="1"/>
  <c r="R123" i="3" s="1"/>
  <c r="AY539" i="2"/>
  <c r="P22" i="3" s="1"/>
  <c r="P123" i="3" s="1"/>
  <c r="AW539" i="2"/>
  <c r="N22" i="3" s="1"/>
  <c r="N123" i="3" s="1"/>
  <c r="AU539" i="2"/>
  <c r="L22" i="3" s="1"/>
  <c r="L123" i="3" s="1"/>
  <c r="AS539" i="2"/>
  <c r="J22" i="3" s="1"/>
  <c r="J123" i="3" s="1"/>
  <c r="AQ539" i="2"/>
  <c r="H22" i="3" s="1"/>
  <c r="H123" i="3" s="1"/>
  <c r="AO539" i="2"/>
  <c r="F22" i="3" s="1"/>
  <c r="F123" i="3" s="1"/>
  <c r="F26" i="4" s="1"/>
  <c r="BQ493" i="2"/>
  <c r="AH21" i="10" s="1"/>
  <c r="BO493" i="2"/>
  <c r="AF21" i="10" s="1"/>
  <c r="BM493" i="2"/>
  <c r="AD21" i="10" s="1"/>
  <c r="BK493" i="2"/>
  <c r="AB21" i="10" s="1"/>
  <c r="BI493" i="2"/>
  <c r="Z21" i="10" s="1"/>
  <c r="BG493" i="2"/>
  <c r="X21" i="10" s="1"/>
  <c r="BE493" i="2"/>
  <c r="V21" i="10" s="1"/>
  <c r="BC493" i="2"/>
  <c r="T21" i="10" s="1"/>
  <c r="BA493" i="2"/>
  <c r="R21" i="10" s="1"/>
  <c r="AY493" i="2"/>
  <c r="P21" i="10" s="1"/>
  <c r="AW493" i="2"/>
  <c r="N21" i="10" s="1"/>
  <c r="AU493" i="2"/>
  <c r="L21" i="10" s="1"/>
  <c r="AS493" i="2"/>
  <c r="J21" i="10" s="1"/>
  <c r="AQ493" i="2"/>
  <c r="H21" i="10" s="1"/>
  <c r="AO493" i="2"/>
  <c r="F21" i="10" s="1"/>
  <c r="BP492" i="2"/>
  <c r="AG21" i="9" s="1"/>
  <c r="BN492" i="2"/>
  <c r="AE21" i="9" s="1"/>
  <c r="BL492" i="2"/>
  <c r="AC21" i="9" s="1"/>
  <c r="BJ492" i="2"/>
  <c r="AA21" i="9" s="1"/>
  <c r="BH492" i="2"/>
  <c r="Y21" i="9" s="1"/>
  <c r="BF492" i="2"/>
  <c r="W21" i="9" s="1"/>
  <c r="BD492" i="2"/>
  <c r="U21" i="9" s="1"/>
  <c r="BB492" i="2"/>
  <c r="S21" i="9" s="1"/>
  <c r="AZ492" i="2"/>
  <c r="Q21" i="9" s="1"/>
  <c r="AX492" i="2"/>
  <c r="O21" i="9" s="1"/>
  <c r="AV492" i="2"/>
  <c r="M21" i="9" s="1"/>
  <c r="AT492" i="2"/>
  <c r="K21" i="9" s="1"/>
  <c r="AR492" i="2"/>
  <c r="I21" i="9" s="1"/>
  <c r="AP492" i="2"/>
  <c r="G21" i="9" s="1"/>
  <c r="G122" i="9" s="1"/>
  <c r="AN492" i="2"/>
  <c r="E21" i="9" s="1"/>
  <c r="BQ491" i="2"/>
  <c r="AH21" i="3" s="1"/>
  <c r="AH122" i="3" s="1"/>
  <c r="BO491" i="2"/>
  <c r="AF21" i="3" s="1"/>
  <c r="AF122" i="3" s="1"/>
  <c r="BM491" i="2"/>
  <c r="AD21" i="3" s="1"/>
  <c r="AD122" i="3" s="1"/>
  <c r="BK491" i="2"/>
  <c r="AB21" i="3" s="1"/>
  <c r="AB122" i="3" s="1"/>
  <c r="BI491" i="2"/>
  <c r="Z21" i="3" s="1"/>
  <c r="Z122" i="3" s="1"/>
  <c r="BG491" i="2"/>
  <c r="X21" i="3" s="1"/>
  <c r="X122" i="3" s="1"/>
  <c r="BE491" i="2"/>
  <c r="V21" i="3" s="1"/>
  <c r="V122" i="3" s="1"/>
  <c r="BC491" i="2"/>
  <c r="T21" i="3" s="1"/>
  <c r="T122" i="3" s="1"/>
  <c r="BA491" i="2"/>
  <c r="R21" i="3" s="1"/>
  <c r="R122" i="3" s="1"/>
  <c r="AY491" i="2"/>
  <c r="P21" i="3" s="1"/>
  <c r="P122" i="3" s="1"/>
  <c r="AW491" i="2"/>
  <c r="N21" i="3" s="1"/>
  <c r="N122" i="3" s="1"/>
  <c r="AU491" i="2"/>
  <c r="L21" i="3" s="1"/>
  <c r="L122" i="3" s="1"/>
  <c r="AS491" i="2"/>
  <c r="J21" i="3" s="1"/>
  <c r="J122" i="3" s="1"/>
  <c r="AQ491" i="2"/>
  <c r="H21" i="3" s="1"/>
  <c r="H122" i="3" s="1"/>
  <c r="AO491" i="2"/>
  <c r="F21" i="3" s="1"/>
  <c r="F122" i="3" s="1"/>
  <c r="F25" i="4" s="1"/>
  <c r="BQ442" i="2"/>
  <c r="AH18" i="10" s="1"/>
  <c r="AH119" i="10" s="1"/>
  <c r="BO442" i="2"/>
  <c r="AF18" i="10" s="1"/>
  <c r="AF119" i="10" s="1"/>
  <c r="BM442" i="2"/>
  <c r="AD18" i="10" s="1"/>
  <c r="AD119" i="10" s="1"/>
  <c r="BK442" i="2"/>
  <c r="AB18" i="10" s="1"/>
  <c r="AB119" i="10" s="1"/>
  <c r="BI442" i="2"/>
  <c r="Z18" i="10" s="1"/>
  <c r="Z119" i="10" s="1"/>
  <c r="BG442" i="2"/>
  <c r="X18" i="10" s="1"/>
  <c r="X119" i="10" s="1"/>
  <c r="BE442" i="2"/>
  <c r="V18" i="10" s="1"/>
  <c r="V119" i="10" s="1"/>
  <c r="BC442" i="2"/>
  <c r="T18" i="10" s="1"/>
  <c r="T119" i="10" s="1"/>
  <c r="BA442" i="2"/>
  <c r="R18" i="10" s="1"/>
  <c r="R119" i="10" s="1"/>
  <c r="AY442" i="2"/>
  <c r="P18" i="10" s="1"/>
  <c r="P119" i="10" s="1"/>
  <c r="AW442" i="2"/>
  <c r="N18" i="10" s="1"/>
  <c r="N119" i="10" s="1"/>
  <c r="AU442" i="2"/>
  <c r="L18" i="10" s="1"/>
  <c r="L119" i="10" s="1"/>
  <c r="AS442" i="2"/>
  <c r="J18" i="10" s="1"/>
  <c r="J119" i="10" s="1"/>
  <c r="AQ442" i="2"/>
  <c r="H18" i="10" s="1"/>
  <c r="H119" i="10" s="1"/>
  <c r="AO442" i="2"/>
  <c r="F18" i="10" s="1"/>
  <c r="F119" i="10" s="1"/>
  <c r="AF22" i="4" s="1"/>
  <c r="BP441" i="2"/>
  <c r="AG18" i="9" s="1"/>
  <c r="AG119" i="9" s="1"/>
  <c r="BN441" i="2"/>
  <c r="AE18" i="9" s="1"/>
  <c r="AE119" i="9" s="1"/>
  <c r="BL441" i="2"/>
  <c r="AC18" i="9" s="1"/>
  <c r="AC119" i="9" s="1"/>
  <c r="BJ441" i="2"/>
  <c r="AA18" i="9" s="1"/>
  <c r="AA119" i="9" s="1"/>
  <c r="BH441" i="2"/>
  <c r="Y18" i="9" s="1"/>
  <c r="Y119" i="9" s="1"/>
  <c r="BF441" i="2"/>
  <c r="W18" i="9" s="1"/>
  <c r="W119" i="9" s="1"/>
  <c r="BD441" i="2"/>
  <c r="U18" i="9" s="1"/>
  <c r="U119" i="9" s="1"/>
  <c r="BB441" i="2"/>
  <c r="S18" i="9" s="1"/>
  <c r="S119" i="9" s="1"/>
  <c r="AZ441" i="2"/>
  <c r="Q18" i="9" s="1"/>
  <c r="Q119" i="9" s="1"/>
  <c r="AX441" i="2"/>
  <c r="O18" i="9" s="1"/>
  <c r="O119" i="9" s="1"/>
  <c r="AV441" i="2"/>
  <c r="M18" i="9" s="1"/>
  <c r="M119" i="9" s="1"/>
  <c r="AT441" i="2"/>
  <c r="K18" i="9" s="1"/>
  <c r="K119" i="9" s="1"/>
  <c r="P24" i="13" s="1"/>
  <c r="AR441" i="2"/>
  <c r="I18" i="9" s="1"/>
  <c r="I119" i="9" s="1"/>
  <c r="AP441" i="2"/>
  <c r="G18" i="9" s="1"/>
  <c r="G119" i="9" s="1"/>
  <c r="AN441" i="2"/>
  <c r="E18" i="9" s="1"/>
  <c r="BQ440" i="2"/>
  <c r="AH18" i="3" s="1"/>
  <c r="AH119" i="3" s="1"/>
  <c r="BO440" i="2"/>
  <c r="AF18" i="3" s="1"/>
  <c r="AF119" i="3" s="1"/>
  <c r="BM440" i="2"/>
  <c r="AD18" i="3" s="1"/>
  <c r="AD119" i="3" s="1"/>
  <c r="BK440" i="2"/>
  <c r="AB18" i="3" s="1"/>
  <c r="AB119" i="3" s="1"/>
  <c r="BI440" i="2"/>
  <c r="Z18" i="3" s="1"/>
  <c r="Z119" i="3" s="1"/>
  <c r="BG440" i="2"/>
  <c r="X18" i="3" s="1"/>
  <c r="X119" i="3" s="1"/>
  <c r="BE440" i="2"/>
  <c r="V18" i="3" s="1"/>
  <c r="V119" i="3" s="1"/>
  <c r="BC440" i="2"/>
  <c r="T18" i="3" s="1"/>
  <c r="T119" i="3" s="1"/>
  <c r="BA440" i="2"/>
  <c r="R18" i="3" s="1"/>
  <c r="R119" i="3" s="1"/>
  <c r="AY440" i="2"/>
  <c r="P18" i="3" s="1"/>
  <c r="P119" i="3" s="1"/>
  <c r="AW440" i="2"/>
  <c r="N18" i="3" s="1"/>
  <c r="N119" i="3" s="1"/>
  <c r="AU440" i="2"/>
  <c r="L18" i="3" s="1"/>
  <c r="L119" i="3" s="1"/>
  <c r="AS440" i="2"/>
  <c r="J18" i="3" s="1"/>
  <c r="J119" i="3" s="1"/>
  <c r="AQ440" i="2"/>
  <c r="H18" i="3" s="1"/>
  <c r="H119" i="3" s="1"/>
  <c r="AO440" i="2"/>
  <c r="F18" i="3" s="1"/>
  <c r="F119" i="3" s="1"/>
  <c r="F22" i="4" s="1"/>
  <c r="BP394" i="2"/>
  <c r="AG17" i="10" s="1"/>
  <c r="BN394" i="2"/>
  <c r="AE17" i="10" s="1"/>
  <c r="BL394" i="2"/>
  <c r="AC17" i="10" s="1"/>
  <c r="BJ394" i="2"/>
  <c r="AA17" i="10" s="1"/>
  <c r="BH394" i="2"/>
  <c r="Y17" i="10" s="1"/>
  <c r="BF394" i="2"/>
  <c r="W17" i="10" s="1"/>
  <c r="BD394" i="2"/>
  <c r="U17" i="10" s="1"/>
  <c r="BB394" i="2"/>
  <c r="S17" i="10" s="1"/>
  <c r="AZ394" i="2"/>
  <c r="Q17" i="10" s="1"/>
  <c r="AX394" i="2"/>
  <c r="O17" i="10" s="1"/>
  <c r="AV394" i="2"/>
  <c r="M17" i="10" s="1"/>
  <c r="AT394" i="2"/>
  <c r="K17" i="10" s="1"/>
  <c r="AR394" i="2"/>
  <c r="I17" i="10" s="1"/>
  <c r="AP394" i="2"/>
  <c r="G17" i="10" s="1"/>
  <c r="AN394" i="2"/>
  <c r="E17" i="10" s="1"/>
  <c r="BQ393" i="2"/>
  <c r="AH17" i="9" s="1"/>
  <c r="BO393" i="2"/>
  <c r="AF17" i="9" s="1"/>
  <c r="BM393" i="2"/>
  <c r="AD17" i="9" s="1"/>
  <c r="BK393" i="2"/>
  <c r="AB17" i="9" s="1"/>
  <c r="BI393" i="2"/>
  <c r="Z17" i="9" s="1"/>
  <c r="BG393" i="2"/>
  <c r="X17" i="9" s="1"/>
  <c r="BE393" i="2"/>
  <c r="V17" i="9" s="1"/>
  <c r="BC393" i="2"/>
  <c r="T17" i="9" s="1"/>
  <c r="BA393" i="2"/>
  <c r="R17" i="9" s="1"/>
  <c r="AY393" i="2"/>
  <c r="P17" i="9" s="1"/>
  <c r="AW393" i="2"/>
  <c r="N17" i="9" s="1"/>
  <c r="AU393" i="2"/>
  <c r="L17" i="9" s="1"/>
  <c r="AS393" i="2"/>
  <c r="J17" i="9" s="1"/>
  <c r="AQ393" i="2"/>
  <c r="H17" i="9" s="1"/>
  <c r="AO393" i="2"/>
  <c r="F17" i="9" s="1"/>
  <c r="BP392" i="2"/>
  <c r="AG17" i="3" s="1"/>
  <c r="BN392" i="2"/>
  <c r="AE17" i="3" s="1"/>
  <c r="BL392" i="2"/>
  <c r="AC17" i="3" s="1"/>
  <c r="BJ392" i="2"/>
  <c r="AA17" i="3" s="1"/>
  <c r="BH392" i="2"/>
  <c r="Y17" i="3" s="1"/>
  <c r="BF392" i="2"/>
  <c r="W17" i="3" s="1"/>
  <c r="BD392" i="2"/>
  <c r="U17" i="3" s="1"/>
  <c r="BB392" i="2"/>
  <c r="S17" i="3" s="1"/>
  <c r="AZ392" i="2"/>
  <c r="Q17" i="3" s="1"/>
  <c r="AX392" i="2"/>
  <c r="O17" i="3" s="1"/>
  <c r="AV392" i="2"/>
  <c r="M17" i="3" s="1"/>
  <c r="AT392" i="2"/>
  <c r="K17" i="3" s="1"/>
  <c r="AR392" i="2"/>
  <c r="I17" i="3" s="1"/>
  <c r="AP392" i="2"/>
  <c r="G17" i="3" s="1"/>
  <c r="AN392" i="2"/>
  <c r="E17" i="3" s="1"/>
  <c r="BQ364" i="2"/>
  <c r="AH16" i="10" s="1"/>
  <c r="AH117" i="10" s="1"/>
  <c r="BO364" i="2"/>
  <c r="AF16" i="10" s="1"/>
  <c r="AF117" i="10" s="1"/>
  <c r="BM364" i="2"/>
  <c r="AD16" i="10" s="1"/>
  <c r="AD117" i="10" s="1"/>
  <c r="BK364" i="2"/>
  <c r="AB16" i="10" s="1"/>
  <c r="AB117" i="10" s="1"/>
  <c r="BI364" i="2"/>
  <c r="Z16" i="10" s="1"/>
  <c r="Z117" i="10" s="1"/>
  <c r="BG364" i="2"/>
  <c r="X16" i="10" s="1"/>
  <c r="X117" i="10" s="1"/>
  <c r="BE364" i="2"/>
  <c r="V16" i="10" s="1"/>
  <c r="V117" i="10" s="1"/>
  <c r="BC364" i="2"/>
  <c r="T16" i="10" s="1"/>
  <c r="T117" i="10" s="1"/>
  <c r="BA364" i="2"/>
  <c r="R16" i="10" s="1"/>
  <c r="R117" i="10" s="1"/>
  <c r="AY364" i="2"/>
  <c r="P16" i="10" s="1"/>
  <c r="P117" i="10" s="1"/>
  <c r="AW364" i="2"/>
  <c r="N16" i="10" s="1"/>
  <c r="N117" i="10" s="1"/>
  <c r="AU364" i="2"/>
  <c r="L16" i="10" s="1"/>
  <c r="L117" i="10" s="1"/>
  <c r="AS364" i="2"/>
  <c r="J16" i="10" s="1"/>
  <c r="J117" i="10" s="1"/>
  <c r="AQ364" i="2"/>
  <c r="H16" i="10" s="1"/>
  <c r="H117" i="10" s="1"/>
  <c r="AO364" i="2"/>
  <c r="F16" i="10" s="1"/>
  <c r="F117" i="10" s="1"/>
  <c r="AF20" i="4" s="1"/>
  <c r="BP363" i="2"/>
  <c r="AG16" i="9" s="1"/>
  <c r="AG117" i="9" s="1"/>
  <c r="BN363" i="2"/>
  <c r="AE16" i="9" s="1"/>
  <c r="AE117" i="9" s="1"/>
  <c r="BL363" i="2"/>
  <c r="AC16" i="9" s="1"/>
  <c r="AC117" i="9" s="1"/>
  <c r="BJ363" i="2"/>
  <c r="AA16" i="9" s="1"/>
  <c r="AA117" i="9" s="1"/>
  <c r="BH363" i="2"/>
  <c r="Y16" i="9" s="1"/>
  <c r="Y117" i="9" s="1"/>
  <c r="BF363" i="2"/>
  <c r="W16" i="9" s="1"/>
  <c r="W117" i="9" s="1"/>
  <c r="BD363" i="2"/>
  <c r="U16" i="9" s="1"/>
  <c r="U117" i="9" s="1"/>
  <c r="BB363" i="2"/>
  <c r="S16" i="9" s="1"/>
  <c r="S117" i="9" s="1"/>
  <c r="AZ363" i="2"/>
  <c r="Q16" i="9" s="1"/>
  <c r="Q117" i="9" s="1"/>
  <c r="AX363" i="2"/>
  <c r="O16" i="9" s="1"/>
  <c r="O117" i="9" s="1"/>
  <c r="AV363" i="2"/>
  <c r="M16" i="9" s="1"/>
  <c r="M117" i="9" s="1"/>
  <c r="AT363" i="2"/>
  <c r="K16" i="9" s="1"/>
  <c r="K117" i="9" s="1"/>
  <c r="P22" i="13" s="1"/>
  <c r="AR363" i="2"/>
  <c r="I16" i="9" s="1"/>
  <c r="I117" i="9" s="1"/>
  <c r="AP363" i="2"/>
  <c r="G16" i="9" s="1"/>
  <c r="G117" i="9" s="1"/>
  <c r="AN363" i="2"/>
  <c r="E16" i="9" s="1"/>
  <c r="BQ362" i="2"/>
  <c r="AH16" i="3" s="1"/>
  <c r="AH117" i="3" s="1"/>
  <c r="BO362" i="2"/>
  <c r="AF16" i="3" s="1"/>
  <c r="AF117" i="3" s="1"/>
  <c r="BM362" i="2"/>
  <c r="AD16" i="3" s="1"/>
  <c r="AD117" i="3" s="1"/>
  <c r="BK362" i="2"/>
  <c r="AB16" i="3" s="1"/>
  <c r="AB117" i="3" s="1"/>
  <c r="BI362" i="2"/>
  <c r="Z16" i="3" s="1"/>
  <c r="Z117" i="3" s="1"/>
  <c r="BG362" i="2"/>
  <c r="X16" i="3" s="1"/>
  <c r="X117" i="3" s="1"/>
  <c r="BE362" i="2"/>
  <c r="V16" i="3" s="1"/>
  <c r="V117" i="3" s="1"/>
  <c r="BC362" i="2"/>
  <c r="T16" i="3" s="1"/>
  <c r="T117" i="3" s="1"/>
  <c r="BA362" i="2"/>
  <c r="R16" i="3" s="1"/>
  <c r="R117" i="3" s="1"/>
  <c r="AY362" i="2"/>
  <c r="P16" i="3" s="1"/>
  <c r="P117" i="3" s="1"/>
  <c r="AW362" i="2"/>
  <c r="N16" i="3" s="1"/>
  <c r="N117" i="3" s="1"/>
  <c r="AU362" i="2"/>
  <c r="L16" i="3" s="1"/>
  <c r="L117" i="3" s="1"/>
  <c r="AS362" i="2"/>
  <c r="J16" i="3" s="1"/>
  <c r="J117" i="3" s="1"/>
  <c r="AQ362" i="2"/>
  <c r="H16" i="3" s="1"/>
  <c r="H117" i="3" s="1"/>
  <c r="AO362" i="2"/>
  <c r="F16" i="3" s="1"/>
  <c r="F117" i="3" s="1"/>
  <c r="F20" i="4" s="1"/>
  <c r="BQ332" i="2"/>
  <c r="AH14" i="10" s="1"/>
  <c r="AH115" i="10" s="1"/>
  <c r="BO332" i="2"/>
  <c r="AF14" i="10" s="1"/>
  <c r="AF115" i="10" s="1"/>
  <c r="BM332" i="2"/>
  <c r="AD14" i="10" s="1"/>
  <c r="AD115" i="10" s="1"/>
  <c r="BK332" i="2"/>
  <c r="AB14" i="10" s="1"/>
  <c r="AB115" i="10" s="1"/>
  <c r="BI332" i="2"/>
  <c r="Z14" i="10" s="1"/>
  <c r="Z115" i="10" s="1"/>
  <c r="BG332" i="2"/>
  <c r="X14" i="10" s="1"/>
  <c r="X115" i="10" s="1"/>
  <c r="BE332" i="2"/>
  <c r="V14" i="10" s="1"/>
  <c r="V115" i="10" s="1"/>
  <c r="BC332" i="2"/>
  <c r="T14" i="10" s="1"/>
  <c r="T115" i="10" s="1"/>
  <c r="BA332" i="2"/>
  <c r="R14" i="10" s="1"/>
  <c r="R115" i="10" s="1"/>
  <c r="AY332" i="2"/>
  <c r="P14" i="10" s="1"/>
  <c r="P115" i="10" s="1"/>
  <c r="AW332" i="2"/>
  <c r="N14" i="10" s="1"/>
  <c r="N115" i="10" s="1"/>
  <c r="AU332" i="2"/>
  <c r="L14" i="10" s="1"/>
  <c r="L115" i="10" s="1"/>
  <c r="AS332" i="2"/>
  <c r="J14" i="10" s="1"/>
  <c r="J115" i="10" s="1"/>
  <c r="AQ332" i="2"/>
  <c r="H14" i="10" s="1"/>
  <c r="H115" i="10" s="1"/>
  <c r="AO332" i="2"/>
  <c r="F14" i="10" s="1"/>
  <c r="F115" i="10" s="1"/>
  <c r="AF18" i="4" s="1"/>
  <c r="BP331" i="2"/>
  <c r="AG14" i="9" s="1"/>
  <c r="AG115" i="9" s="1"/>
  <c r="BN331" i="2"/>
  <c r="AE14" i="9" s="1"/>
  <c r="AE115" i="9" s="1"/>
  <c r="BL331" i="2"/>
  <c r="AC14" i="9" s="1"/>
  <c r="AC115" i="9" s="1"/>
  <c r="BJ331" i="2"/>
  <c r="AA14" i="9" s="1"/>
  <c r="AA115" i="9" s="1"/>
  <c r="BH331" i="2"/>
  <c r="Y14" i="9" s="1"/>
  <c r="Y115" i="9" s="1"/>
  <c r="BF331" i="2"/>
  <c r="W14" i="9" s="1"/>
  <c r="W115" i="9" s="1"/>
  <c r="BD331" i="2"/>
  <c r="U14" i="9" s="1"/>
  <c r="U115" i="9" s="1"/>
  <c r="BB331" i="2"/>
  <c r="S14" i="9" s="1"/>
  <c r="S115" i="9" s="1"/>
  <c r="AZ331" i="2"/>
  <c r="Q14" i="9" s="1"/>
  <c r="Q115" i="9" s="1"/>
  <c r="AX331" i="2"/>
  <c r="O14" i="9" s="1"/>
  <c r="O115" i="9" s="1"/>
  <c r="AV331" i="2"/>
  <c r="M14" i="9" s="1"/>
  <c r="M115" i="9" s="1"/>
  <c r="AT331" i="2"/>
  <c r="K14" i="9" s="1"/>
  <c r="K115" i="9" s="1"/>
  <c r="P20" i="13" s="1"/>
  <c r="AR331" i="2"/>
  <c r="I14" i="9" s="1"/>
  <c r="I115" i="9" s="1"/>
  <c r="AP331" i="2"/>
  <c r="G14" i="9" s="1"/>
  <c r="G115" i="9" s="1"/>
  <c r="AN331" i="2"/>
  <c r="E14" i="9" s="1"/>
  <c r="E115" i="9" s="1"/>
  <c r="BJ681" i="2"/>
  <c r="AA24" i="9" s="1"/>
  <c r="AA125" i="9" s="1"/>
  <c r="BH681" i="2"/>
  <c r="Y24" i="9" s="1"/>
  <c r="Y125" i="9" s="1"/>
  <c r="BF681" i="2"/>
  <c r="W24" i="9" s="1"/>
  <c r="W125" i="9" s="1"/>
  <c r="BD681" i="2"/>
  <c r="U24" i="9" s="1"/>
  <c r="U125" i="9" s="1"/>
  <c r="BB681" i="2"/>
  <c r="S24" i="9" s="1"/>
  <c r="S125" i="9" s="1"/>
  <c r="AZ681" i="2"/>
  <c r="Q24" i="9" s="1"/>
  <c r="Q125" i="9" s="1"/>
  <c r="AX681" i="2"/>
  <c r="O24" i="9" s="1"/>
  <c r="O125" i="9" s="1"/>
  <c r="AV681" i="2"/>
  <c r="M24" i="9" s="1"/>
  <c r="M125" i="9" s="1"/>
  <c r="AT681" i="2"/>
  <c r="K24" i="9" s="1"/>
  <c r="K125" i="9" s="1"/>
  <c r="P30" i="13" s="1"/>
  <c r="AR681" i="2"/>
  <c r="I24" i="9" s="1"/>
  <c r="I125" i="9" s="1"/>
  <c r="AP681" i="2"/>
  <c r="G24" i="9" s="1"/>
  <c r="G125" i="9" s="1"/>
  <c r="AN681" i="2"/>
  <c r="E24" i="9" s="1"/>
  <c r="BQ680" i="2"/>
  <c r="AH24" i="3" s="1"/>
  <c r="AH125" i="3" s="1"/>
  <c r="BO680" i="2"/>
  <c r="AF24" i="3" s="1"/>
  <c r="AF125" i="3" s="1"/>
  <c r="BM680" i="2"/>
  <c r="AD24" i="3" s="1"/>
  <c r="AD125" i="3" s="1"/>
  <c r="BK680" i="2"/>
  <c r="AB24" i="3" s="1"/>
  <c r="AB125" i="3" s="1"/>
  <c r="BI680" i="2"/>
  <c r="Z24" i="3" s="1"/>
  <c r="Z125" i="3" s="1"/>
  <c r="BG680" i="2"/>
  <c r="X24" i="3" s="1"/>
  <c r="X125" i="3" s="1"/>
  <c r="BE680" i="2"/>
  <c r="V24" i="3" s="1"/>
  <c r="V125" i="3" s="1"/>
  <c r="BC680" i="2"/>
  <c r="T24" i="3" s="1"/>
  <c r="T125" i="3" s="1"/>
  <c r="BA680" i="2"/>
  <c r="R24" i="3" s="1"/>
  <c r="R125" i="3" s="1"/>
  <c r="AY680" i="2"/>
  <c r="P24" i="3" s="1"/>
  <c r="P125" i="3" s="1"/>
  <c r="AW680" i="2"/>
  <c r="N24" i="3" s="1"/>
  <c r="N125" i="3" s="1"/>
  <c r="AU680" i="2"/>
  <c r="L24" i="3" s="1"/>
  <c r="L125" i="3" s="1"/>
  <c r="AS680" i="2"/>
  <c r="J24" i="3" s="1"/>
  <c r="J125" i="3" s="1"/>
  <c r="AQ680" i="2"/>
  <c r="H24" i="3" s="1"/>
  <c r="H125" i="3" s="1"/>
  <c r="AO680" i="2"/>
  <c r="F24" i="3" s="1"/>
  <c r="F125" i="3" s="1"/>
  <c r="F28" i="4" s="1"/>
  <c r="BP607" i="2"/>
  <c r="AG23" i="10" s="1"/>
  <c r="AG124" i="10" s="1"/>
  <c r="BN607" i="2"/>
  <c r="AE23" i="10" s="1"/>
  <c r="AE124" i="10" s="1"/>
  <c r="BL607" i="2"/>
  <c r="AC23" i="10" s="1"/>
  <c r="AC124" i="10" s="1"/>
  <c r="BJ607" i="2"/>
  <c r="AA23" i="10" s="1"/>
  <c r="AA124" i="10" s="1"/>
  <c r="BH607" i="2"/>
  <c r="Y23" i="10" s="1"/>
  <c r="Y124" i="10" s="1"/>
  <c r="BF607" i="2"/>
  <c r="W23" i="10" s="1"/>
  <c r="W124" i="10" s="1"/>
  <c r="BD607" i="2"/>
  <c r="U23" i="10" s="1"/>
  <c r="U124" i="10" s="1"/>
  <c r="BB607" i="2"/>
  <c r="S23" i="10" s="1"/>
  <c r="S124" i="10" s="1"/>
  <c r="AZ607" i="2"/>
  <c r="Q23" i="10" s="1"/>
  <c r="Q124" i="10" s="1"/>
  <c r="AX607" i="2"/>
  <c r="O23" i="10" s="1"/>
  <c r="O124" i="10" s="1"/>
  <c r="AV607" i="2"/>
  <c r="M23" i="10" s="1"/>
  <c r="M124" i="10" s="1"/>
  <c r="AT607" i="2"/>
  <c r="K23" i="10" s="1"/>
  <c r="K124" i="10" s="1"/>
  <c r="U29" i="13" s="1"/>
  <c r="AR607" i="2"/>
  <c r="I23" i="10" s="1"/>
  <c r="I124" i="10" s="1"/>
  <c r="AP607" i="2"/>
  <c r="G23" i="10" s="1"/>
  <c r="G124" i="10" s="1"/>
  <c r="AN607" i="2"/>
  <c r="E23" i="10" s="1"/>
  <c r="BQ606" i="2"/>
  <c r="AH23" i="9" s="1"/>
  <c r="AH124" i="9" s="1"/>
  <c r="BO606" i="2"/>
  <c r="AF23" i="9" s="1"/>
  <c r="AF124" i="9" s="1"/>
  <c r="BM606" i="2"/>
  <c r="AD23" i="9" s="1"/>
  <c r="AD124" i="9" s="1"/>
  <c r="BK606" i="2"/>
  <c r="AB23" i="9" s="1"/>
  <c r="AB124" i="9" s="1"/>
  <c r="BI606" i="2"/>
  <c r="Z23" i="9" s="1"/>
  <c r="Z124" i="9" s="1"/>
  <c r="BG606" i="2"/>
  <c r="X23" i="9" s="1"/>
  <c r="X124" i="9" s="1"/>
  <c r="BE606" i="2"/>
  <c r="V23" i="9" s="1"/>
  <c r="V124" i="9" s="1"/>
  <c r="BC606" i="2"/>
  <c r="T23" i="9" s="1"/>
  <c r="T124" i="9" s="1"/>
  <c r="BA606" i="2"/>
  <c r="R23" i="9" s="1"/>
  <c r="R124" i="9" s="1"/>
  <c r="AY606" i="2"/>
  <c r="P23" i="9" s="1"/>
  <c r="P124" i="9" s="1"/>
  <c r="BP541" i="2"/>
  <c r="AG22" i="10" s="1"/>
  <c r="AG123" i="10" s="1"/>
  <c r="BN541" i="2"/>
  <c r="AE22" i="10" s="1"/>
  <c r="AE123" i="10" s="1"/>
  <c r="BL541" i="2"/>
  <c r="AC22" i="10" s="1"/>
  <c r="AC123" i="10" s="1"/>
  <c r="BJ541" i="2"/>
  <c r="AA22" i="10" s="1"/>
  <c r="AA123" i="10" s="1"/>
  <c r="BH541" i="2"/>
  <c r="Y22" i="10" s="1"/>
  <c r="Y123" i="10" s="1"/>
  <c r="BF541" i="2"/>
  <c r="W22" i="10" s="1"/>
  <c r="W123" i="10" s="1"/>
  <c r="BD541" i="2"/>
  <c r="U22" i="10" s="1"/>
  <c r="U123" i="10" s="1"/>
  <c r="BB541" i="2"/>
  <c r="S22" i="10" s="1"/>
  <c r="S123" i="10" s="1"/>
  <c r="AZ541" i="2"/>
  <c r="Q22" i="10" s="1"/>
  <c r="Q123" i="10" s="1"/>
  <c r="AX541" i="2"/>
  <c r="O22" i="10" s="1"/>
  <c r="O123" i="10" s="1"/>
  <c r="AV541" i="2"/>
  <c r="M22" i="10" s="1"/>
  <c r="M123" i="10" s="1"/>
  <c r="AT541" i="2"/>
  <c r="K22" i="10" s="1"/>
  <c r="K123" i="10" s="1"/>
  <c r="U28" i="13" s="1"/>
  <c r="AR541" i="2"/>
  <c r="I22" i="10" s="1"/>
  <c r="I123" i="10" s="1"/>
  <c r="AP541" i="2"/>
  <c r="G22" i="10" s="1"/>
  <c r="G123" i="10" s="1"/>
  <c r="AN541" i="2"/>
  <c r="E22" i="10" s="1"/>
  <c r="BQ540" i="2"/>
  <c r="AH22" i="9" s="1"/>
  <c r="AH123" i="9" s="1"/>
  <c r="BO540" i="2"/>
  <c r="AF22" i="9" s="1"/>
  <c r="AF123" i="9" s="1"/>
  <c r="BM540" i="2"/>
  <c r="AD22" i="9" s="1"/>
  <c r="AD123" i="9" s="1"/>
  <c r="BK540" i="2"/>
  <c r="AB22" i="9" s="1"/>
  <c r="AB123" i="9" s="1"/>
  <c r="BI540" i="2"/>
  <c r="Z22" i="9" s="1"/>
  <c r="Z123" i="9" s="1"/>
  <c r="BG540" i="2"/>
  <c r="X22" i="9" s="1"/>
  <c r="X123" i="9" s="1"/>
  <c r="BE540" i="2"/>
  <c r="V22" i="9" s="1"/>
  <c r="V123" i="9" s="1"/>
  <c r="BC540" i="2"/>
  <c r="T22" i="9" s="1"/>
  <c r="T123" i="9" s="1"/>
  <c r="BA540" i="2"/>
  <c r="R22" i="9" s="1"/>
  <c r="R123" i="9" s="1"/>
  <c r="AY540" i="2"/>
  <c r="P22" i="9" s="1"/>
  <c r="P123" i="9" s="1"/>
  <c r="AW540" i="2"/>
  <c r="N22" i="9" s="1"/>
  <c r="N123" i="9" s="1"/>
  <c r="AU540" i="2"/>
  <c r="L22" i="9" s="1"/>
  <c r="L123" i="9" s="1"/>
  <c r="AS540" i="2"/>
  <c r="J22" i="9" s="1"/>
  <c r="J123" i="9" s="1"/>
  <c r="AQ540" i="2"/>
  <c r="H22" i="9" s="1"/>
  <c r="H123" i="9" s="1"/>
  <c r="AO540" i="2"/>
  <c r="F22" i="9" s="1"/>
  <c r="F123" i="9" s="1"/>
  <c r="S26" i="4" s="1"/>
  <c r="BP539" i="2"/>
  <c r="AG22" i="3" s="1"/>
  <c r="AG123" i="3" s="1"/>
  <c r="BN539" i="2"/>
  <c r="AE22" i="3" s="1"/>
  <c r="AE123" i="3" s="1"/>
  <c r="BL539" i="2"/>
  <c r="AC22" i="3" s="1"/>
  <c r="AC123" i="3" s="1"/>
  <c r="BJ539" i="2"/>
  <c r="AA22" i="3" s="1"/>
  <c r="AA123" i="3" s="1"/>
  <c r="BH539" i="2"/>
  <c r="Y22" i="3" s="1"/>
  <c r="Y123" i="3" s="1"/>
  <c r="BF539" i="2"/>
  <c r="W22" i="3" s="1"/>
  <c r="W123" i="3" s="1"/>
  <c r="BD539" i="2"/>
  <c r="U22" i="3" s="1"/>
  <c r="U123" i="3" s="1"/>
  <c r="BB539" i="2"/>
  <c r="S22" i="3" s="1"/>
  <c r="S123" i="3" s="1"/>
  <c r="AZ539" i="2"/>
  <c r="Q22" i="3" s="1"/>
  <c r="Q123" i="3" s="1"/>
  <c r="AX539" i="2"/>
  <c r="O22" i="3" s="1"/>
  <c r="O123" i="3" s="1"/>
  <c r="AV539" i="2"/>
  <c r="M22" i="3" s="1"/>
  <c r="M123" i="3" s="1"/>
  <c r="AT539" i="2"/>
  <c r="K22" i="3" s="1"/>
  <c r="K123" i="3" s="1"/>
  <c r="K28" i="13" s="1"/>
  <c r="AR539" i="2"/>
  <c r="I22" i="3" s="1"/>
  <c r="I123" i="3" s="1"/>
  <c r="AP539" i="2"/>
  <c r="G22" i="3" s="1"/>
  <c r="G123" i="3" s="1"/>
  <c r="AN539" i="2"/>
  <c r="E22" i="3" s="1"/>
  <c r="BP493" i="2"/>
  <c r="AG21" i="10" s="1"/>
  <c r="BN493" i="2"/>
  <c r="AE21" i="10" s="1"/>
  <c r="BL493" i="2"/>
  <c r="AC21" i="10" s="1"/>
  <c r="BJ493" i="2"/>
  <c r="AA21" i="10" s="1"/>
  <c r="BH493" i="2"/>
  <c r="Y21" i="10" s="1"/>
  <c r="BF493" i="2"/>
  <c r="W21" i="10" s="1"/>
  <c r="BD493" i="2"/>
  <c r="U21" i="10" s="1"/>
  <c r="BB493" i="2"/>
  <c r="S21" i="10" s="1"/>
  <c r="AZ493" i="2"/>
  <c r="Q21" i="10" s="1"/>
  <c r="AX493" i="2"/>
  <c r="O21" i="10" s="1"/>
  <c r="AV493" i="2"/>
  <c r="M21" i="10" s="1"/>
  <c r="AT493" i="2"/>
  <c r="K21" i="10" s="1"/>
  <c r="AR493" i="2"/>
  <c r="I21" i="10" s="1"/>
  <c r="AP493" i="2"/>
  <c r="G21" i="10" s="1"/>
  <c r="AN493" i="2"/>
  <c r="E21" i="10" s="1"/>
  <c r="BQ492" i="2"/>
  <c r="AH21" i="9" s="1"/>
  <c r="BO492" i="2"/>
  <c r="AF21" i="9" s="1"/>
  <c r="BM492" i="2"/>
  <c r="AD21" i="9" s="1"/>
  <c r="BK492" i="2"/>
  <c r="AB21" i="9" s="1"/>
  <c r="BI492" i="2"/>
  <c r="Z21" i="9" s="1"/>
  <c r="BG492" i="2"/>
  <c r="X21" i="9" s="1"/>
  <c r="BE492" i="2"/>
  <c r="V21" i="9" s="1"/>
  <c r="BC492" i="2"/>
  <c r="T21" i="9" s="1"/>
  <c r="BA492" i="2"/>
  <c r="R21" i="9" s="1"/>
  <c r="AY492" i="2"/>
  <c r="P21" i="9" s="1"/>
  <c r="AW492" i="2"/>
  <c r="N21" i="9" s="1"/>
  <c r="N122" i="9" s="1"/>
  <c r="AU492" i="2"/>
  <c r="L21" i="9" s="1"/>
  <c r="L122" i="9" s="1"/>
  <c r="AS492" i="2"/>
  <c r="J21" i="9" s="1"/>
  <c r="J122" i="9" s="1"/>
  <c r="AQ492" i="2"/>
  <c r="H21" i="9" s="1"/>
  <c r="H122" i="9" s="1"/>
  <c r="AO492" i="2"/>
  <c r="F21" i="9" s="1"/>
  <c r="F122" i="9" s="1"/>
  <c r="S25" i="4" s="1"/>
  <c r="BP491" i="2"/>
  <c r="AG21" i="3" s="1"/>
  <c r="AG122" i="3" s="1"/>
  <c r="BN491" i="2"/>
  <c r="AE21" i="3" s="1"/>
  <c r="AE122" i="3" s="1"/>
  <c r="BL491" i="2"/>
  <c r="AC21" i="3" s="1"/>
  <c r="AC122" i="3" s="1"/>
  <c r="BJ491" i="2"/>
  <c r="AA21" i="3" s="1"/>
  <c r="AA122" i="3" s="1"/>
  <c r="BH491" i="2"/>
  <c r="Y21" i="3" s="1"/>
  <c r="Y122" i="3" s="1"/>
  <c r="BF491" i="2"/>
  <c r="W21" i="3" s="1"/>
  <c r="W122" i="3" s="1"/>
  <c r="BD491" i="2"/>
  <c r="U21" i="3" s="1"/>
  <c r="U122" i="3" s="1"/>
  <c r="BB491" i="2"/>
  <c r="S21" i="3" s="1"/>
  <c r="S122" i="3" s="1"/>
  <c r="AZ491" i="2"/>
  <c r="Q21" i="3" s="1"/>
  <c r="Q122" i="3" s="1"/>
  <c r="AX491" i="2"/>
  <c r="O21" i="3" s="1"/>
  <c r="O122" i="3" s="1"/>
  <c r="AV491" i="2"/>
  <c r="M21" i="3" s="1"/>
  <c r="M122" i="3" s="1"/>
  <c r="AT491" i="2"/>
  <c r="K21" i="3" s="1"/>
  <c r="K122" i="3" s="1"/>
  <c r="K27" i="13" s="1"/>
  <c r="AR491" i="2"/>
  <c r="I21" i="3" s="1"/>
  <c r="I122" i="3" s="1"/>
  <c r="AP491" i="2"/>
  <c r="G21" i="3" s="1"/>
  <c r="G122" i="3" s="1"/>
  <c r="AN491" i="2"/>
  <c r="E21" i="3" s="1"/>
  <c r="BP442" i="2"/>
  <c r="AG18" i="10" s="1"/>
  <c r="AG119" i="10" s="1"/>
  <c r="BN442" i="2"/>
  <c r="AE18" i="10" s="1"/>
  <c r="AE119" i="10" s="1"/>
  <c r="BL442" i="2"/>
  <c r="AC18" i="10" s="1"/>
  <c r="AC119" i="10" s="1"/>
  <c r="BJ442" i="2"/>
  <c r="AA18" i="10" s="1"/>
  <c r="AA119" i="10" s="1"/>
  <c r="BH442" i="2"/>
  <c r="Y18" i="10" s="1"/>
  <c r="Y119" i="10" s="1"/>
  <c r="BF442" i="2"/>
  <c r="W18" i="10" s="1"/>
  <c r="W119" i="10" s="1"/>
  <c r="BD442" i="2"/>
  <c r="U18" i="10" s="1"/>
  <c r="U119" i="10" s="1"/>
  <c r="BB442" i="2"/>
  <c r="S18" i="10" s="1"/>
  <c r="S119" i="10" s="1"/>
  <c r="AZ442" i="2"/>
  <c r="Q18" i="10" s="1"/>
  <c r="Q119" i="10" s="1"/>
  <c r="AX442" i="2"/>
  <c r="O18" i="10" s="1"/>
  <c r="O119" i="10" s="1"/>
  <c r="AV442" i="2"/>
  <c r="M18" i="10" s="1"/>
  <c r="M119" i="10" s="1"/>
  <c r="AT442" i="2"/>
  <c r="K18" i="10" s="1"/>
  <c r="K119" i="10" s="1"/>
  <c r="U24" i="13" s="1"/>
  <c r="AR442" i="2"/>
  <c r="I18" i="10" s="1"/>
  <c r="I119" i="10" s="1"/>
  <c r="AP442" i="2"/>
  <c r="G18" i="10" s="1"/>
  <c r="G119" i="10" s="1"/>
  <c r="AN442" i="2"/>
  <c r="E18" i="10" s="1"/>
  <c r="BQ441" i="2"/>
  <c r="AH18" i="9" s="1"/>
  <c r="AH119" i="9" s="1"/>
  <c r="BO441" i="2"/>
  <c r="AF18" i="9" s="1"/>
  <c r="AF119" i="9" s="1"/>
  <c r="BM441" i="2"/>
  <c r="AD18" i="9" s="1"/>
  <c r="AD119" i="9" s="1"/>
  <c r="BK441" i="2"/>
  <c r="AB18" i="9" s="1"/>
  <c r="AB119" i="9" s="1"/>
  <c r="BI441" i="2"/>
  <c r="Z18" i="9" s="1"/>
  <c r="Z119" i="9" s="1"/>
  <c r="BG441" i="2"/>
  <c r="X18" i="9" s="1"/>
  <c r="X119" i="9" s="1"/>
  <c r="BE441" i="2"/>
  <c r="V18" i="9" s="1"/>
  <c r="V119" i="9" s="1"/>
  <c r="BC441" i="2"/>
  <c r="T18" i="9" s="1"/>
  <c r="T119" i="9" s="1"/>
  <c r="BA441" i="2"/>
  <c r="R18" i="9" s="1"/>
  <c r="R119" i="9" s="1"/>
  <c r="AY441" i="2"/>
  <c r="P18" i="9" s="1"/>
  <c r="P119" i="9" s="1"/>
  <c r="AW441" i="2"/>
  <c r="N18" i="9" s="1"/>
  <c r="N119" i="9" s="1"/>
  <c r="AU441" i="2"/>
  <c r="L18" i="9" s="1"/>
  <c r="L119" i="9" s="1"/>
  <c r="AS441" i="2"/>
  <c r="J18" i="9" s="1"/>
  <c r="J119" i="9" s="1"/>
  <c r="AQ441" i="2"/>
  <c r="H18" i="9" s="1"/>
  <c r="H119" i="9" s="1"/>
  <c r="AO441" i="2"/>
  <c r="F18" i="9" s="1"/>
  <c r="F119" i="9" s="1"/>
  <c r="S22" i="4" s="1"/>
  <c r="BP440" i="2"/>
  <c r="AG18" i="3" s="1"/>
  <c r="AG119" i="3" s="1"/>
  <c r="BN440" i="2"/>
  <c r="AE18" i="3" s="1"/>
  <c r="AE119" i="3" s="1"/>
  <c r="BL440" i="2"/>
  <c r="AC18" i="3" s="1"/>
  <c r="AC119" i="3" s="1"/>
  <c r="BJ440" i="2"/>
  <c r="AA18" i="3" s="1"/>
  <c r="AA119" i="3" s="1"/>
  <c r="BH440" i="2"/>
  <c r="Y18" i="3" s="1"/>
  <c r="Y119" i="3" s="1"/>
  <c r="BF440" i="2"/>
  <c r="W18" i="3" s="1"/>
  <c r="W119" i="3" s="1"/>
  <c r="BD440" i="2"/>
  <c r="U18" i="3" s="1"/>
  <c r="U119" i="3" s="1"/>
  <c r="BB440" i="2"/>
  <c r="S18" i="3" s="1"/>
  <c r="S119" i="3" s="1"/>
  <c r="AZ440" i="2"/>
  <c r="Q18" i="3" s="1"/>
  <c r="Q119" i="3" s="1"/>
  <c r="AX440" i="2"/>
  <c r="O18" i="3" s="1"/>
  <c r="O119" i="3" s="1"/>
  <c r="AV440" i="2"/>
  <c r="M18" i="3" s="1"/>
  <c r="M119" i="3" s="1"/>
  <c r="AT440" i="2"/>
  <c r="K18" i="3" s="1"/>
  <c r="AR440" i="2"/>
  <c r="I18" i="3" s="1"/>
  <c r="I119" i="3" s="1"/>
  <c r="AP440" i="2"/>
  <c r="G18" i="3" s="1"/>
  <c r="G119" i="3" s="1"/>
  <c r="AN440" i="2"/>
  <c r="E18" i="3" s="1"/>
  <c r="BQ394" i="2"/>
  <c r="AH17" i="10" s="1"/>
  <c r="AH118" i="10" s="1"/>
  <c r="BO394" i="2"/>
  <c r="AF17" i="10" s="1"/>
  <c r="AF118" i="10" s="1"/>
  <c r="BM394" i="2"/>
  <c r="AD17" i="10" s="1"/>
  <c r="AD118" i="10" s="1"/>
  <c r="BK394" i="2"/>
  <c r="AB17" i="10" s="1"/>
  <c r="AB118" i="10" s="1"/>
  <c r="BI394" i="2"/>
  <c r="Z17" i="10" s="1"/>
  <c r="Z118" i="10" s="1"/>
  <c r="BG394" i="2"/>
  <c r="X17" i="10" s="1"/>
  <c r="X118" i="10" s="1"/>
  <c r="BE394" i="2"/>
  <c r="V17" i="10" s="1"/>
  <c r="V118" i="10" s="1"/>
  <c r="BC394" i="2"/>
  <c r="T17" i="10" s="1"/>
  <c r="T118" i="10" s="1"/>
  <c r="BA394" i="2"/>
  <c r="R17" i="10" s="1"/>
  <c r="R118" i="10" s="1"/>
  <c r="AY394" i="2"/>
  <c r="P17" i="10" s="1"/>
  <c r="P118" i="10" s="1"/>
  <c r="AW394" i="2"/>
  <c r="N17" i="10" s="1"/>
  <c r="N118" i="10" s="1"/>
  <c r="AU394" i="2"/>
  <c r="L17" i="10" s="1"/>
  <c r="L118" i="10" s="1"/>
  <c r="AS394" i="2"/>
  <c r="J17" i="10" s="1"/>
  <c r="J118" i="10" s="1"/>
  <c r="AQ394" i="2"/>
  <c r="H17" i="10" s="1"/>
  <c r="H118" i="10" s="1"/>
  <c r="AO394" i="2"/>
  <c r="F17" i="10" s="1"/>
  <c r="BP393" i="2"/>
  <c r="AG17" i="9" s="1"/>
  <c r="BN393" i="2"/>
  <c r="AE17" i="9" s="1"/>
  <c r="BL393" i="2"/>
  <c r="AC17" i="9" s="1"/>
  <c r="BJ393" i="2"/>
  <c r="AA17" i="9" s="1"/>
  <c r="BH393" i="2"/>
  <c r="Y17" i="9" s="1"/>
  <c r="BF393" i="2"/>
  <c r="W17" i="9" s="1"/>
  <c r="BD393" i="2"/>
  <c r="U17" i="9" s="1"/>
  <c r="BB393" i="2"/>
  <c r="S17" i="9" s="1"/>
  <c r="AZ393" i="2"/>
  <c r="Q17" i="9" s="1"/>
  <c r="AX393" i="2"/>
  <c r="O17" i="9" s="1"/>
  <c r="AV393" i="2"/>
  <c r="M17" i="9" s="1"/>
  <c r="AT393" i="2"/>
  <c r="K17" i="9" s="1"/>
  <c r="AR393" i="2"/>
  <c r="I17" i="9" s="1"/>
  <c r="AP393" i="2"/>
  <c r="G17" i="9" s="1"/>
  <c r="AN393" i="2"/>
  <c r="E17" i="9" s="1"/>
  <c r="BQ392" i="2"/>
  <c r="AH17" i="3" s="1"/>
  <c r="BO392" i="2"/>
  <c r="AF17" i="3" s="1"/>
  <c r="BM392" i="2"/>
  <c r="AD17" i="3" s="1"/>
  <c r="BK392" i="2"/>
  <c r="AB17" i="3" s="1"/>
  <c r="BI392" i="2"/>
  <c r="Z17" i="3" s="1"/>
  <c r="BG392" i="2"/>
  <c r="X17" i="3" s="1"/>
  <c r="BE392" i="2"/>
  <c r="V17" i="3" s="1"/>
  <c r="BC392" i="2"/>
  <c r="T17" i="3" s="1"/>
  <c r="BA392" i="2"/>
  <c r="R17" i="3" s="1"/>
  <c r="AY392" i="2"/>
  <c r="P17" i="3" s="1"/>
  <c r="AW392" i="2"/>
  <c r="N17" i="3" s="1"/>
  <c r="AU392" i="2"/>
  <c r="L17" i="3" s="1"/>
  <c r="AS392" i="2"/>
  <c r="J17" i="3" s="1"/>
  <c r="AQ392" i="2"/>
  <c r="H17" i="3" s="1"/>
  <c r="AO392" i="2"/>
  <c r="F17" i="3" s="1"/>
  <c r="BP364" i="2"/>
  <c r="AG16" i="10" s="1"/>
  <c r="AG117" i="10" s="1"/>
  <c r="BN364" i="2"/>
  <c r="AE16" i="10" s="1"/>
  <c r="AE117" i="10" s="1"/>
  <c r="BL364" i="2"/>
  <c r="AC16" i="10" s="1"/>
  <c r="AC117" i="10" s="1"/>
  <c r="BJ364" i="2"/>
  <c r="AA16" i="10" s="1"/>
  <c r="AA117" i="10" s="1"/>
  <c r="BH364" i="2"/>
  <c r="Y16" i="10" s="1"/>
  <c r="Y117" i="10" s="1"/>
  <c r="BF364" i="2"/>
  <c r="W16" i="10" s="1"/>
  <c r="W117" i="10" s="1"/>
  <c r="BD364" i="2"/>
  <c r="U16" i="10" s="1"/>
  <c r="U117" i="10" s="1"/>
  <c r="BB364" i="2"/>
  <c r="S16" i="10" s="1"/>
  <c r="S117" i="10" s="1"/>
  <c r="AZ364" i="2"/>
  <c r="Q16" i="10" s="1"/>
  <c r="Q117" i="10" s="1"/>
  <c r="AX364" i="2"/>
  <c r="O16" i="10" s="1"/>
  <c r="O117" i="10" s="1"/>
  <c r="AV364" i="2"/>
  <c r="M16" i="10" s="1"/>
  <c r="M117" i="10" s="1"/>
  <c r="AT364" i="2"/>
  <c r="K16" i="10" s="1"/>
  <c r="K117" i="10" s="1"/>
  <c r="U22" i="13" s="1"/>
  <c r="AR364" i="2"/>
  <c r="I16" i="10" s="1"/>
  <c r="I117" i="10" s="1"/>
  <c r="AP364" i="2"/>
  <c r="G16" i="10" s="1"/>
  <c r="G117" i="10" s="1"/>
  <c r="AN364" i="2"/>
  <c r="E16" i="10" s="1"/>
  <c r="BQ363" i="2"/>
  <c r="AH16" i="9" s="1"/>
  <c r="AH117" i="9" s="1"/>
  <c r="BO363" i="2"/>
  <c r="AF16" i="9" s="1"/>
  <c r="AF117" i="9" s="1"/>
  <c r="BM363" i="2"/>
  <c r="AD16" i="9" s="1"/>
  <c r="AD117" i="9" s="1"/>
  <c r="BK363" i="2"/>
  <c r="AB16" i="9" s="1"/>
  <c r="AB117" i="9" s="1"/>
  <c r="BI363" i="2"/>
  <c r="Z16" i="9" s="1"/>
  <c r="Z117" i="9" s="1"/>
  <c r="BG363" i="2"/>
  <c r="X16" i="9" s="1"/>
  <c r="X117" i="9" s="1"/>
  <c r="BE363" i="2"/>
  <c r="V16" i="9" s="1"/>
  <c r="V117" i="9" s="1"/>
  <c r="BC363" i="2"/>
  <c r="T16" i="9" s="1"/>
  <c r="T117" i="9" s="1"/>
  <c r="BA363" i="2"/>
  <c r="R16" i="9" s="1"/>
  <c r="R117" i="9" s="1"/>
  <c r="AY363" i="2"/>
  <c r="P16" i="9" s="1"/>
  <c r="P117" i="9" s="1"/>
  <c r="AW363" i="2"/>
  <c r="N16" i="9" s="1"/>
  <c r="N117" i="9" s="1"/>
  <c r="AU363" i="2"/>
  <c r="L16" i="9" s="1"/>
  <c r="L117" i="9" s="1"/>
  <c r="AS363" i="2"/>
  <c r="J16" i="9" s="1"/>
  <c r="J117" i="9" s="1"/>
  <c r="AQ363" i="2"/>
  <c r="H16" i="9" s="1"/>
  <c r="H117" i="9" s="1"/>
  <c r="AO363" i="2"/>
  <c r="F16" i="9" s="1"/>
  <c r="F117" i="9" s="1"/>
  <c r="S20" i="4" s="1"/>
  <c r="BP362" i="2"/>
  <c r="AG16" i="3" s="1"/>
  <c r="AG117" i="3" s="1"/>
  <c r="BN362" i="2"/>
  <c r="AE16" i="3" s="1"/>
  <c r="AE117" i="3" s="1"/>
  <c r="BL362" i="2"/>
  <c r="AC16" i="3" s="1"/>
  <c r="AC117" i="3" s="1"/>
  <c r="BJ362" i="2"/>
  <c r="AA16" i="3" s="1"/>
  <c r="AA117" i="3" s="1"/>
  <c r="BH362" i="2"/>
  <c r="Y16" i="3" s="1"/>
  <c r="Y117" i="3" s="1"/>
  <c r="BF362" i="2"/>
  <c r="W16" i="3" s="1"/>
  <c r="W117" i="3" s="1"/>
  <c r="BD362" i="2"/>
  <c r="U16" i="3" s="1"/>
  <c r="U117" i="3" s="1"/>
  <c r="BB362" i="2"/>
  <c r="S16" i="3" s="1"/>
  <c r="S117" i="3" s="1"/>
  <c r="AZ362" i="2"/>
  <c r="Q16" i="3" s="1"/>
  <c r="Q117" i="3" s="1"/>
  <c r="AX362" i="2"/>
  <c r="O16" i="3" s="1"/>
  <c r="O117" i="3" s="1"/>
  <c r="AV362" i="2"/>
  <c r="M16" i="3" s="1"/>
  <c r="M117" i="3" s="1"/>
  <c r="AT362" i="2"/>
  <c r="K16" i="3" s="1"/>
  <c r="AR362" i="2"/>
  <c r="I16" i="3" s="1"/>
  <c r="I117" i="3" s="1"/>
  <c r="AP362" i="2"/>
  <c r="G16" i="3" s="1"/>
  <c r="G117" i="3" s="1"/>
  <c r="AN362" i="2"/>
  <c r="E16" i="3" s="1"/>
  <c r="BP332" i="2"/>
  <c r="AG14" i="10" s="1"/>
  <c r="AG115" i="10" s="1"/>
  <c r="BN332" i="2"/>
  <c r="AE14" i="10" s="1"/>
  <c r="AE115" i="10" s="1"/>
  <c r="BL332" i="2"/>
  <c r="AC14" i="10" s="1"/>
  <c r="AC115" i="10" s="1"/>
  <c r="BJ332" i="2"/>
  <c r="AA14" i="10" s="1"/>
  <c r="AA115" i="10" s="1"/>
  <c r="BH332" i="2"/>
  <c r="Y14" i="10" s="1"/>
  <c r="Y115" i="10" s="1"/>
  <c r="BF332" i="2"/>
  <c r="W14" i="10" s="1"/>
  <c r="W115" i="10" s="1"/>
  <c r="BD332" i="2"/>
  <c r="U14" i="10" s="1"/>
  <c r="U115" i="10" s="1"/>
  <c r="BB332" i="2"/>
  <c r="S14" i="10" s="1"/>
  <c r="S115" i="10" s="1"/>
  <c r="AZ332" i="2"/>
  <c r="Q14" i="10" s="1"/>
  <c r="Q115" i="10" s="1"/>
  <c r="AX332" i="2"/>
  <c r="O14" i="10" s="1"/>
  <c r="O115" i="10" s="1"/>
  <c r="AV332" i="2"/>
  <c r="M14" i="10" s="1"/>
  <c r="M115" i="10" s="1"/>
  <c r="AT332" i="2"/>
  <c r="K14" i="10" s="1"/>
  <c r="K115" i="10" s="1"/>
  <c r="U20" i="13" s="1"/>
  <c r="AR332" i="2"/>
  <c r="I14" i="10" s="1"/>
  <c r="I115" i="10" s="1"/>
  <c r="AP332" i="2"/>
  <c r="G14" i="10" s="1"/>
  <c r="G115" i="10" s="1"/>
  <c r="AN332" i="2"/>
  <c r="E14" i="10" s="1"/>
  <c r="BQ331" i="2"/>
  <c r="AH14" i="9" s="1"/>
  <c r="AH115" i="9" s="1"/>
  <c r="BO331" i="2"/>
  <c r="AF14" i="9" s="1"/>
  <c r="AF115" i="9" s="1"/>
  <c r="BM331" i="2"/>
  <c r="AD14" i="9" s="1"/>
  <c r="AD115" i="9" s="1"/>
  <c r="BK331" i="2"/>
  <c r="AB14" i="9" s="1"/>
  <c r="AB115" i="9" s="1"/>
  <c r="BI331" i="2"/>
  <c r="Z14" i="9" s="1"/>
  <c r="Z115" i="9" s="1"/>
  <c r="BG331" i="2"/>
  <c r="X14" i="9" s="1"/>
  <c r="X115" i="9" s="1"/>
  <c r="BE331" i="2"/>
  <c r="V14" i="9" s="1"/>
  <c r="V115" i="9" s="1"/>
  <c r="BC331" i="2"/>
  <c r="T14" i="9" s="1"/>
  <c r="T115" i="9" s="1"/>
  <c r="BA331" i="2"/>
  <c r="R14" i="9" s="1"/>
  <c r="R115" i="9" s="1"/>
  <c r="AY331" i="2"/>
  <c r="P14" i="9" s="1"/>
  <c r="P115" i="9" s="1"/>
  <c r="AW331" i="2"/>
  <c r="N14" i="9" s="1"/>
  <c r="N115" i="9" s="1"/>
  <c r="AU331" i="2"/>
  <c r="L14" i="9" s="1"/>
  <c r="L115" i="9" s="1"/>
  <c r="AS331" i="2"/>
  <c r="J14" i="9" s="1"/>
  <c r="J115" i="9" s="1"/>
  <c r="AQ331" i="2"/>
  <c r="H14" i="9" s="1"/>
  <c r="H115" i="9" s="1"/>
  <c r="AO331" i="2"/>
  <c r="F14" i="9" s="1"/>
  <c r="F115" i="9" s="1"/>
  <c r="S18" i="4" s="1"/>
  <c r="BP330" i="2"/>
  <c r="AG14" i="3" s="1"/>
  <c r="AG115" i="3" s="1"/>
  <c r="BN330" i="2"/>
  <c r="AE14" i="3" s="1"/>
  <c r="AE115" i="3" s="1"/>
  <c r="BL330" i="2"/>
  <c r="AC14" i="3" s="1"/>
  <c r="AC115" i="3" s="1"/>
  <c r="BJ330" i="2"/>
  <c r="AA14" i="3" s="1"/>
  <c r="AA115" i="3" s="1"/>
  <c r="BH330" i="2"/>
  <c r="Y14" i="3" s="1"/>
  <c r="Y115" i="3" s="1"/>
  <c r="BF330" i="2"/>
  <c r="W14" i="3" s="1"/>
  <c r="W115" i="3" s="1"/>
  <c r="BD330" i="2"/>
  <c r="U14" i="3" s="1"/>
  <c r="U115" i="3" s="1"/>
  <c r="BB330" i="2"/>
  <c r="S14" i="3" s="1"/>
  <c r="S115" i="3" s="1"/>
  <c r="AZ330" i="2"/>
  <c r="Q14" i="3" s="1"/>
  <c r="Q115" i="3" s="1"/>
  <c r="AX330" i="2"/>
  <c r="O14" i="3" s="1"/>
  <c r="O115" i="3" s="1"/>
  <c r="AV330" i="2"/>
  <c r="M14" i="3" s="1"/>
  <c r="M115" i="3" s="1"/>
  <c r="AT330" i="2"/>
  <c r="K14" i="3" s="1"/>
  <c r="AR330" i="2"/>
  <c r="I14" i="3" s="1"/>
  <c r="I115" i="3" s="1"/>
  <c r="AP330" i="2"/>
  <c r="G14" i="3" s="1"/>
  <c r="G115" i="3" s="1"/>
  <c r="AN330" i="2"/>
  <c r="E14" i="3" s="1"/>
  <c r="BQ302" i="2"/>
  <c r="AH13" i="10" s="1"/>
  <c r="AH114" i="10" s="1"/>
  <c r="BO302" i="2"/>
  <c r="AF13" i="10" s="1"/>
  <c r="AF114" i="10" s="1"/>
  <c r="BM302" i="2"/>
  <c r="AD13" i="10" s="1"/>
  <c r="AD114" i="10" s="1"/>
  <c r="BK302" i="2"/>
  <c r="AB13" i="10" s="1"/>
  <c r="AB114" i="10" s="1"/>
  <c r="BI302" i="2"/>
  <c r="Z13" i="10" s="1"/>
  <c r="Z114" i="10" s="1"/>
  <c r="BG302" i="2"/>
  <c r="X13" i="10" s="1"/>
  <c r="X114" i="10" s="1"/>
  <c r="BE302" i="2"/>
  <c r="V13" i="10" s="1"/>
  <c r="V114" i="10" s="1"/>
  <c r="BC302" i="2"/>
  <c r="T13" i="10" s="1"/>
  <c r="T114" i="10" s="1"/>
  <c r="BA302" i="2"/>
  <c r="R13" i="10" s="1"/>
  <c r="R114" i="10" s="1"/>
  <c r="AY302" i="2"/>
  <c r="P13" i="10" s="1"/>
  <c r="P114" i="10" s="1"/>
  <c r="AW302" i="2"/>
  <c r="N13" i="10" s="1"/>
  <c r="N114" i="10" s="1"/>
  <c r="AU302" i="2"/>
  <c r="L13" i="10" s="1"/>
  <c r="L114" i="10" s="1"/>
  <c r="AS302" i="2"/>
  <c r="J13" i="10" s="1"/>
  <c r="J114" i="10" s="1"/>
  <c r="AQ302" i="2"/>
  <c r="H13" i="10" s="1"/>
  <c r="H114" i="10" s="1"/>
  <c r="AO302" i="2"/>
  <c r="F13" i="10" s="1"/>
  <c r="BP301" i="2"/>
  <c r="AG13" i="9" s="1"/>
  <c r="BN301" i="2"/>
  <c r="AE13" i="9" s="1"/>
  <c r="BL301" i="2"/>
  <c r="AC13" i="9" s="1"/>
  <c r="BJ301" i="2"/>
  <c r="AA13" i="9" s="1"/>
  <c r="BH301" i="2"/>
  <c r="Y13" i="9" s="1"/>
  <c r="BF301" i="2"/>
  <c r="W13" i="9" s="1"/>
  <c r="BD301" i="2"/>
  <c r="U13" i="9" s="1"/>
  <c r="BB301" i="2"/>
  <c r="S13" i="9" s="1"/>
  <c r="AZ301" i="2"/>
  <c r="Q13" i="9" s="1"/>
  <c r="AX301" i="2"/>
  <c r="O13" i="9" s="1"/>
  <c r="AV301" i="2"/>
  <c r="M13" i="9" s="1"/>
  <c r="AT301" i="2"/>
  <c r="K13" i="9" s="1"/>
  <c r="AR301" i="2"/>
  <c r="I13" i="9" s="1"/>
  <c r="AP301" i="2"/>
  <c r="G13" i="9" s="1"/>
  <c r="AN301" i="2"/>
  <c r="E13" i="9" s="1"/>
  <c r="BQ300" i="2"/>
  <c r="AH13" i="3" s="1"/>
  <c r="AH114" i="3" s="1"/>
  <c r="BO300" i="2"/>
  <c r="AF13" i="3" s="1"/>
  <c r="BM300" i="2"/>
  <c r="AD13" i="3" s="1"/>
  <c r="BK300" i="2"/>
  <c r="AB13" i="3" s="1"/>
  <c r="BI300" i="2"/>
  <c r="Z13" i="3" s="1"/>
  <c r="BG300" i="2"/>
  <c r="X13" i="3" s="1"/>
  <c r="BE300" i="2"/>
  <c r="V13" i="3" s="1"/>
  <c r="BC300" i="2"/>
  <c r="T13" i="3" s="1"/>
  <c r="BA300" i="2"/>
  <c r="R13" i="3" s="1"/>
  <c r="AY300" i="2"/>
  <c r="P13" i="3" s="1"/>
  <c r="AW300" i="2"/>
  <c r="N13" i="3" s="1"/>
  <c r="AU300" i="2"/>
  <c r="L13" i="3" s="1"/>
  <c r="AS300" i="2"/>
  <c r="J13" i="3" s="1"/>
  <c r="AQ300" i="2"/>
  <c r="H13" i="3" s="1"/>
  <c r="AO300" i="2"/>
  <c r="F13" i="3" s="1"/>
  <c r="BP270" i="2"/>
  <c r="AG11" i="10" s="1"/>
  <c r="AG112" i="10" s="1"/>
  <c r="BN270" i="2"/>
  <c r="AE11" i="10" s="1"/>
  <c r="AE112" i="10" s="1"/>
  <c r="BL270" i="2"/>
  <c r="AC11" i="10" s="1"/>
  <c r="AC112" i="10" s="1"/>
  <c r="BJ270" i="2"/>
  <c r="AA11" i="10" s="1"/>
  <c r="AA112" i="10" s="1"/>
  <c r="BH270" i="2"/>
  <c r="Y11" i="10" s="1"/>
  <c r="Y112" i="10" s="1"/>
  <c r="BF270" i="2"/>
  <c r="W11" i="10" s="1"/>
  <c r="W112" i="10" s="1"/>
  <c r="BD270" i="2"/>
  <c r="U11" i="10" s="1"/>
  <c r="U112" i="10" s="1"/>
  <c r="BB270" i="2"/>
  <c r="S11" i="10" s="1"/>
  <c r="S112" i="10" s="1"/>
  <c r="AZ270" i="2"/>
  <c r="Q11" i="10" s="1"/>
  <c r="Q112" i="10" s="1"/>
  <c r="AX270" i="2"/>
  <c r="O11" i="10" s="1"/>
  <c r="O112" i="10" s="1"/>
  <c r="AV270" i="2"/>
  <c r="M11" i="10" s="1"/>
  <c r="M112" i="10" s="1"/>
  <c r="AT270" i="2"/>
  <c r="K11" i="10" s="1"/>
  <c r="K112" i="10" s="1"/>
  <c r="U17" i="13" s="1"/>
  <c r="AR270" i="2"/>
  <c r="I11" i="10" s="1"/>
  <c r="I112" i="10" s="1"/>
  <c r="AP270" i="2"/>
  <c r="G11" i="10" s="1"/>
  <c r="G112" i="10" s="1"/>
  <c r="AN270" i="2"/>
  <c r="E11" i="10" s="1"/>
  <c r="BQ269" i="2"/>
  <c r="AH11" i="9" s="1"/>
  <c r="AH112" i="9" s="1"/>
  <c r="BO269" i="2"/>
  <c r="AF11" i="9" s="1"/>
  <c r="AF112" i="9" s="1"/>
  <c r="BM269" i="2"/>
  <c r="AD11" i="9" s="1"/>
  <c r="AD112" i="9" s="1"/>
  <c r="BK269" i="2"/>
  <c r="AB11" i="9" s="1"/>
  <c r="AB112" i="9" s="1"/>
  <c r="BI269" i="2"/>
  <c r="Z11" i="9" s="1"/>
  <c r="Z112" i="9" s="1"/>
  <c r="BG269" i="2"/>
  <c r="X11" i="9" s="1"/>
  <c r="X112" i="9" s="1"/>
  <c r="BE269" i="2"/>
  <c r="V11" i="9" s="1"/>
  <c r="V112" i="9" s="1"/>
  <c r="BC269" i="2"/>
  <c r="T11" i="9" s="1"/>
  <c r="T112" i="9" s="1"/>
  <c r="BA269" i="2"/>
  <c r="R11" i="9" s="1"/>
  <c r="R112" i="9" s="1"/>
  <c r="AY269" i="2"/>
  <c r="P11" i="9" s="1"/>
  <c r="P112" i="9" s="1"/>
  <c r="AW269" i="2"/>
  <c r="N11" i="9" s="1"/>
  <c r="N112" i="9" s="1"/>
  <c r="AU269" i="2"/>
  <c r="L11" i="9" s="1"/>
  <c r="L112" i="9" s="1"/>
  <c r="AS269" i="2"/>
  <c r="J11" i="9" s="1"/>
  <c r="J112" i="9" s="1"/>
  <c r="AQ269" i="2"/>
  <c r="H11" i="9" s="1"/>
  <c r="H112" i="9" s="1"/>
  <c r="AO269" i="2"/>
  <c r="F11" i="9" s="1"/>
  <c r="F112" i="9" s="1"/>
  <c r="S15" i="4" s="1"/>
  <c r="BP268" i="2"/>
  <c r="AG11" i="3" s="1"/>
  <c r="AG112" i="3" s="1"/>
  <c r="BN268" i="2"/>
  <c r="AE11" i="3" s="1"/>
  <c r="AE112" i="3" s="1"/>
  <c r="BL268" i="2"/>
  <c r="AC11" i="3" s="1"/>
  <c r="AC112" i="3" s="1"/>
  <c r="BJ268" i="2"/>
  <c r="AA11" i="3" s="1"/>
  <c r="AA112" i="3" s="1"/>
  <c r="BH268" i="2"/>
  <c r="Y11" i="3" s="1"/>
  <c r="Y112" i="3" s="1"/>
  <c r="BF268" i="2"/>
  <c r="W11" i="3" s="1"/>
  <c r="W112" i="3" s="1"/>
  <c r="BD268" i="2"/>
  <c r="U11" i="3" s="1"/>
  <c r="U112" i="3" s="1"/>
  <c r="BB268" i="2"/>
  <c r="S11" i="3" s="1"/>
  <c r="S112" i="3" s="1"/>
  <c r="AZ268" i="2"/>
  <c r="Q11" i="3" s="1"/>
  <c r="Q112" i="3" s="1"/>
  <c r="AX268" i="2"/>
  <c r="O11" i="3" s="1"/>
  <c r="O112" i="3" s="1"/>
  <c r="AV268" i="2"/>
  <c r="M11" i="3" s="1"/>
  <c r="M112" i="3" s="1"/>
  <c r="AT268" i="2"/>
  <c r="K11" i="3" s="1"/>
  <c r="AR268" i="2"/>
  <c r="I11" i="3" s="1"/>
  <c r="I112" i="3" s="1"/>
  <c r="AP268" i="2"/>
  <c r="G11" i="3" s="1"/>
  <c r="G112" i="3" s="1"/>
  <c r="AN268" i="2"/>
  <c r="E11" i="3" s="1"/>
  <c r="BQ249" i="2"/>
  <c r="AH10" i="10" s="1"/>
  <c r="AH111" i="10" s="1"/>
  <c r="BO249" i="2"/>
  <c r="AF10" i="10" s="1"/>
  <c r="AF111" i="10" s="1"/>
  <c r="BM249" i="2"/>
  <c r="AD10" i="10" s="1"/>
  <c r="AD111" i="10" s="1"/>
  <c r="BK249" i="2"/>
  <c r="AB10" i="10" s="1"/>
  <c r="AB111" i="10" s="1"/>
  <c r="BI249" i="2"/>
  <c r="Z10" i="10" s="1"/>
  <c r="Z111" i="10" s="1"/>
  <c r="BG249" i="2"/>
  <c r="X10" i="10" s="1"/>
  <c r="X111" i="10" s="1"/>
  <c r="BE249" i="2"/>
  <c r="V10" i="10" s="1"/>
  <c r="V111" i="10" s="1"/>
  <c r="BC249" i="2"/>
  <c r="T10" i="10" s="1"/>
  <c r="T111" i="10" s="1"/>
  <c r="BA249" i="2"/>
  <c r="R10" i="10" s="1"/>
  <c r="R111" i="10" s="1"/>
  <c r="AY249" i="2"/>
  <c r="P10" i="10" s="1"/>
  <c r="P111" i="10" s="1"/>
  <c r="AW249" i="2"/>
  <c r="N10" i="10" s="1"/>
  <c r="N111" i="10" s="1"/>
  <c r="AU249" i="2"/>
  <c r="L10" i="10" s="1"/>
  <c r="L111" i="10" s="1"/>
  <c r="AS249" i="2"/>
  <c r="J10" i="10" s="1"/>
  <c r="J111" i="10" s="1"/>
  <c r="AQ249" i="2"/>
  <c r="H10" i="10" s="1"/>
  <c r="H111" i="10" s="1"/>
  <c r="AO249" i="2"/>
  <c r="F10" i="10" s="1"/>
  <c r="F111" i="10" s="1"/>
  <c r="AF14" i="4" s="1"/>
  <c r="BP248" i="2"/>
  <c r="AG10" i="9" s="1"/>
  <c r="AG111" i="9" s="1"/>
  <c r="BN248" i="2"/>
  <c r="AE10" i="9" s="1"/>
  <c r="AE111" i="9" s="1"/>
  <c r="BL248" i="2"/>
  <c r="AC10" i="9" s="1"/>
  <c r="AC111" i="9" s="1"/>
  <c r="BJ248" i="2"/>
  <c r="AA10" i="9" s="1"/>
  <c r="AA111" i="9" s="1"/>
  <c r="BH248" i="2"/>
  <c r="Y10" i="9" s="1"/>
  <c r="Y111" i="9" s="1"/>
  <c r="BF248" i="2"/>
  <c r="W10" i="9" s="1"/>
  <c r="W111" i="9" s="1"/>
  <c r="BD248" i="2"/>
  <c r="U10" i="9" s="1"/>
  <c r="U111" i="9" s="1"/>
  <c r="BB248" i="2"/>
  <c r="S10" i="9" s="1"/>
  <c r="S111" i="9" s="1"/>
  <c r="AZ248" i="2"/>
  <c r="Q10" i="9" s="1"/>
  <c r="Q111" i="9" s="1"/>
  <c r="AX248" i="2"/>
  <c r="O10" i="9" s="1"/>
  <c r="O111" i="9" s="1"/>
  <c r="AV248" i="2"/>
  <c r="M10" i="9" s="1"/>
  <c r="M111" i="9" s="1"/>
  <c r="AT248" i="2"/>
  <c r="K10" i="9" s="1"/>
  <c r="K111" i="9" s="1"/>
  <c r="P16" i="13" s="1"/>
  <c r="AR248" i="2"/>
  <c r="I10" i="9" s="1"/>
  <c r="I111" i="9" s="1"/>
  <c r="AP248" i="2"/>
  <c r="G10" i="9" s="1"/>
  <c r="G111" i="9" s="1"/>
  <c r="AN248" i="2"/>
  <c r="E10" i="9" s="1"/>
  <c r="BQ247" i="2"/>
  <c r="AH10" i="3" s="1"/>
  <c r="AH111" i="3" s="1"/>
  <c r="BO247" i="2"/>
  <c r="AF10" i="3" s="1"/>
  <c r="AF111" i="3" s="1"/>
  <c r="BM247" i="2"/>
  <c r="AD10" i="3" s="1"/>
  <c r="AD111" i="3" s="1"/>
  <c r="BK247" i="2"/>
  <c r="AB10" i="3" s="1"/>
  <c r="AB111" i="3" s="1"/>
  <c r="BI247" i="2"/>
  <c r="Z10" i="3" s="1"/>
  <c r="Z111" i="3" s="1"/>
  <c r="BG247" i="2"/>
  <c r="X10" i="3" s="1"/>
  <c r="X111" i="3" s="1"/>
  <c r="BE247" i="2"/>
  <c r="V10" i="3" s="1"/>
  <c r="V111" i="3" s="1"/>
  <c r="BC247" i="2"/>
  <c r="T10" i="3" s="1"/>
  <c r="T111" i="3" s="1"/>
  <c r="BA247" i="2"/>
  <c r="R10" i="3" s="1"/>
  <c r="R111" i="3" s="1"/>
  <c r="AY247" i="2"/>
  <c r="P10" i="3" s="1"/>
  <c r="P111" i="3" s="1"/>
  <c r="AW247" i="2"/>
  <c r="N10" i="3" s="1"/>
  <c r="N111" i="3" s="1"/>
  <c r="AU247" i="2"/>
  <c r="L10" i="3" s="1"/>
  <c r="L111" i="3" s="1"/>
  <c r="AS247" i="2"/>
  <c r="J10" i="3" s="1"/>
  <c r="J111" i="3" s="1"/>
  <c r="AQ247" i="2"/>
  <c r="H10" i="3" s="1"/>
  <c r="H111" i="3" s="1"/>
  <c r="AO247" i="2"/>
  <c r="F10" i="3" s="1"/>
  <c r="F111" i="3" s="1"/>
  <c r="F14" i="4" s="1"/>
  <c r="BP192" i="2"/>
  <c r="AG9" i="10" s="1"/>
  <c r="AG110" i="10" s="1"/>
  <c r="BN192" i="2"/>
  <c r="AE9" i="10" s="1"/>
  <c r="AE110" i="10" s="1"/>
  <c r="BL192" i="2"/>
  <c r="AC9" i="10" s="1"/>
  <c r="AC110" i="10" s="1"/>
  <c r="BJ192" i="2"/>
  <c r="AA9" i="10" s="1"/>
  <c r="AA110" i="10" s="1"/>
  <c r="BH192" i="2"/>
  <c r="Y9" i="10" s="1"/>
  <c r="Y110" i="10" s="1"/>
  <c r="BF192" i="2"/>
  <c r="W9" i="10" s="1"/>
  <c r="W110" i="10" s="1"/>
  <c r="BD192" i="2"/>
  <c r="U9" i="10" s="1"/>
  <c r="U110" i="10" s="1"/>
  <c r="BB192" i="2"/>
  <c r="S9" i="10" s="1"/>
  <c r="S110" i="10" s="1"/>
  <c r="AZ192" i="2"/>
  <c r="Q9" i="10" s="1"/>
  <c r="Q110" i="10" s="1"/>
  <c r="AX192" i="2"/>
  <c r="O9" i="10" s="1"/>
  <c r="O110" i="10" s="1"/>
  <c r="AV192" i="2"/>
  <c r="M9" i="10" s="1"/>
  <c r="M110" i="10" s="1"/>
  <c r="AT192" i="2"/>
  <c r="K9" i="10" s="1"/>
  <c r="K110" i="10" s="1"/>
  <c r="U15" i="13" s="1"/>
  <c r="AR192" i="2"/>
  <c r="I9" i="10" s="1"/>
  <c r="I110" i="10" s="1"/>
  <c r="AP192" i="2"/>
  <c r="G9" i="10" s="1"/>
  <c r="G110" i="10" s="1"/>
  <c r="AN192" i="2"/>
  <c r="E9" i="10" s="1"/>
  <c r="BQ191" i="2"/>
  <c r="AH9" i="9" s="1"/>
  <c r="AH110" i="9" s="1"/>
  <c r="BO191" i="2"/>
  <c r="AF9" i="9" s="1"/>
  <c r="AF110" i="9" s="1"/>
  <c r="BM191" i="2"/>
  <c r="AD9" i="9" s="1"/>
  <c r="AD110" i="9" s="1"/>
  <c r="BK191" i="2"/>
  <c r="AB9" i="9" s="1"/>
  <c r="AB110" i="9" s="1"/>
  <c r="BI191" i="2"/>
  <c r="Z9" i="9" s="1"/>
  <c r="Z110" i="9" s="1"/>
  <c r="BG191" i="2"/>
  <c r="X9" i="9" s="1"/>
  <c r="X110" i="9" s="1"/>
  <c r="BE191" i="2"/>
  <c r="V9" i="9" s="1"/>
  <c r="V110" i="9" s="1"/>
  <c r="BC191" i="2"/>
  <c r="T9" i="9" s="1"/>
  <c r="T110" i="9" s="1"/>
  <c r="BA191" i="2"/>
  <c r="R9" i="9" s="1"/>
  <c r="R110" i="9" s="1"/>
  <c r="AY191" i="2"/>
  <c r="P9" i="9" s="1"/>
  <c r="P110" i="9" s="1"/>
  <c r="AW191" i="2"/>
  <c r="N9" i="9" s="1"/>
  <c r="N110" i="9" s="1"/>
  <c r="AU191" i="2"/>
  <c r="L9" i="9" s="1"/>
  <c r="L110" i="9" s="1"/>
  <c r="AS191" i="2"/>
  <c r="J9" i="9" s="1"/>
  <c r="J110" i="9" s="1"/>
  <c r="AQ191" i="2"/>
  <c r="H9" i="9" s="1"/>
  <c r="H110" i="9" s="1"/>
  <c r="AO191" i="2"/>
  <c r="F9" i="9" s="1"/>
  <c r="F110" i="9" s="1"/>
  <c r="S13" i="4" s="1"/>
  <c r="BP190" i="2"/>
  <c r="AG9" i="3" s="1"/>
  <c r="AG110" i="3" s="1"/>
  <c r="BN190" i="2"/>
  <c r="AE9" i="3" s="1"/>
  <c r="AE110" i="3" s="1"/>
  <c r="BL190" i="2"/>
  <c r="AC9" i="3" s="1"/>
  <c r="AC110" i="3" s="1"/>
  <c r="BJ190" i="2"/>
  <c r="AA9" i="3" s="1"/>
  <c r="AA110" i="3" s="1"/>
  <c r="BH190" i="2"/>
  <c r="Y9" i="3" s="1"/>
  <c r="Y110" i="3" s="1"/>
  <c r="BF190" i="2"/>
  <c r="W9" i="3" s="1"/>
  <c r="W110" i="3" s="1"/>
  <c r="BD190" i="2"/>
  <c r="U9" i="3" s="1"/>
  <c r="U110" i="3" s="1"/>
  <c r="BB190" i="2"/>
  <c r="S9" i="3" s="1"/>
  <c r="S110" i="3" s="1"/>
  <c r="AZ190" i="2"/>
  <c r="Q9" i="3" s="1"/>
  <c r="Q110" i="3" s="1"/>
  <c r="AX190" i="2"/>
  <c r="O9" i="3" s="1"/>
  <c r="O110" i="3" s="1"/>
  <c r="AV190" i="2"/>
  <c r="M9" i="3" s="1"/>
  <c r="M110" i="3" s="1"/>
  <c r="AT190" i="2"/>
  <c r="K9" i="3" s="1"/>
  <c r="AR190" i="2"/>
  <c r="I9" i="3" s="1"/>
  <c r="I110" i="3" s="1"/>
  <c r="AP190" i="2"/>
  <c r="G9" i="3" s="1"/>
  <c r="G110" i="3" s="1"/>
  <c r="AN190" i="2"/>
  <c r="E9" i="3" s="1"/>
  <c r="BQ108" i="2"/>
  <c r="AH8" i="10" s="1"/>
  <c r="BO108" i="2"/>
  <c r="AF8" i="10" s="1"/>
  <c r="BM108" i="2"/>
  <c r="AD8" i="10" s="1"/>
  <c r="BK108" i="2"/>
  <c r="AB8" i="10" s="1"/>
  <c r="BI108" i="2"/>
  <c r="Z8" i="10" s="1"/>
  <c r="BG108" i="2"/>
  <c r="X8" i="10" s="1"/>
  <c r="BE108" i="2"/>
  <c r="V8" i="10" s="1"/>
  <c r="BC108" i="2"/>
  <c r="T8" i="10" s="1"/>
  <c r="BA108" i="2"/>
  <c r="R8" i="10" s="1"/>
  <c r="AY108" i="2"/>
  <c r="P8" i="10" s="1"/>
  <c r="AW108" i="2"/>
  <c r="N8" i="10" s="1"/>
  <c r="AU108" i="2"/>
  <c r="L8" i="10" s="1"/>
  <c r="AS108" i="2"/>
  <c r="J8" i="10" s="1"/>
  <c r="AQ108" i="2"/>
  <c r="H8" i="10" s="1"/>
  <c r="AO108" i="2"/>
  <c r="F8" i="10" s="1"/>
  <c r="BP107" i="2"/>
  <c r="AG8" i="9" s="1"/>
  <c r="BN107" i="2"/>
  <c r="AE8" i="9" s="1"/>
  <c r="BL107" i="2"/>
  <c r="AC8" i="9" s="1"/>
  <c r="BJ107" i="2"/>
  <c r="AA8" i="9" s="1"/>
  <c r="BH107" i="2"/>
  <c r="Y8" i="9" s="1"/>
  <c r="BF107" i="2"/>
  <c r="W8" i="9" s="1"/>
  <c r="BD107" i="2"/>
  <c r="U8" i="9" s="1"/>
  <c r="BB107" i="2"/>
  <c r="S8" i="9" s="1"/>
  <c r="AZ107" i="2"/>
  <c r="Q8" i="9" s="1"/>
  <c r="AX107" i="2"/>
  <c r="O8" i="9" s="1"/>
  <c r="AV107" i="2"/>
  <c r="M8" i="9" s="1"/>
  <c r="AT107" i="2"/>
  <c r="K8" i="9" s="1"/>
  <c r="AR107" i="2"/>
  <c r="I8" i="9" s="1"/>
  <c r="AP107" i="2"/>
  <c r="G8" i="9" s="1"/>
  <c r="AN107" i="2"/>
  <c r="E8" i="9" s="1"/>
  <c r="BQ106" i="2"/>
  <c r="AH8" i="3" s="1"/>
  <c r="BO106" i="2"/>
  <c r="AF8" i="3" s="1"/>
  <c r="BM106" i="2"/>
  <c r="AD8" i="3" s="1"/>
  <c r="BK106" i="2"/>
  <c r="AB8" i="3" s="1"/>
  <c r="BI106" i="2"/>
  <c r="Z8" i="3" s="1"/>
  <c r="BG106" i="2"/>
  <c r="X8" i="3" s="1"/>
  <c r="BE106" i="2"/>
  <c r="V8" i="3" s="1"/>
  <c r="BC106" i="2"/>
  <c r="T8" i="3" s="1"/>
  <c r="BA106" i="2"/>
  <c r="R8" i="3" s="1"/>
  <c r="AY106" i="2"/>
  <c r="P8" i="3" s="1"/>
  <c r="AW106" i="2"/>
  <c r="N8" i="3" s="1"/>
  <c r="AU106" i="2"/>
  <c r="L8" i="3" s="1"/>
  <c r="AS106" i="2"/>
  <c r="J8" i="3" s="1"/>
  <c r="AQ106" i="2"/>
  <c r="H8" i="3" s="1"/>
  <c r="AO106" i="2"/>
  <c r="F8" i="3" s="1"/>
  <c r="BQ330" i="2"/>
  <c r="AH14" i="3" s="1"/>
  <c r="AH115" i="3" s="1"/>
  <c r="BO330" i="2"/>
  <c r="AF14" i="3" s="1"/>
  <c r="AF115" i="3" s="1"/>
  <c r="BM330" i="2"/>
  <c r="AD14" i="3" s="1"/>
  <c r="AD115" i="3" s="1"/>
  <c r="BK330" i="2"/>
  <c r="AB14" i="3" s="1"/>
  <c r="AB115" i="3" s="1"/>
  <c r="BI330" i="2"/>
  <c r="Z14" i="3" s="1"/>
  <c r="Z115" i="3" s="1"/>
  <c r="BG330" i="2"/>
  <c r="X14" i="3" s="1"/>
  <c r="X115" i="3" s="1"/>
  <c r="BE330" i="2"/>
  <c r="V14" i="3" s="1"/>
  <c r="V115" i="3" s="1"/>
  <c r="BC330" i="2"/>
  <c r="T14" i="3" s="1"/>
  <c r="T115" i="3" s="1"/>
  <c r="BA330" i="2"/>
  <c r="R14" i="3" s="1"/>
  <c r="R115" i="3" s="1"/>
  <c r="AY330" i="2"/>
  <c r="P14" i="3" s="1"/>
  <c r="P115" i="3" s="1"/>
  <c r="AW330" i="2"/>
  <c r="N14" i="3" s="1"/>
  <c r="N115" i="3" s="1"/>
  <c r="AU330" i="2"/>
  <c r="L14" i="3" s="1"/>
  <c r="L115" i="3" s="1"/>
  <c r="AS330" i="2"/>
  <c r="J14" i="3" s="1"/>
  <c r="J115" i="3" s="1"/>
  <c r="AQ330" i="2"/>
  <c r="H14" i="3" s="1"/>
  <c r="H115" i="3" s="1"/>
  <c r="AO330" i="2"/>
  <c r="F14" i="3" s="1"/>
  <c r="F115" i="3" s="1"/>
  <c r="F18" i="4" s="1"/>
  <c r="BP302" i="2"/>
  <c r="AG13" i="10" s="1"/>
  <c r="BN302" i="2"/>
  <c r="AE13" i="10" s="1"/>
  <c r="BL302" i="2"/>
  <c r="AC13" i="10" s="1"/>
  <c r="BJ302" i="2"/>
  <c r="AA13" i="10" s="1"/>
  <c r="BH302" i="2"/>
  <c r="Y13" i="10" s="1"/>
  <c r="BF302" i="2"/>
  <c r="W13" i="10" s="1"/>
  <c r="BD302" i="2"/>
  <c r="U13" i="10" s="1"/>
  <c r="BB302" i="2"/>
  <c r="S13" i="10" s="1"/>
  <c r="AZ302" i="2"/>
  <c r="Q13" i="10" s="1"/>
  <c r="AX302" i="2"/>
  <c r="O13" i="10" s="1"/>
  <c r="AV302" i="2"/>
  <c r="M13" i="10" s="1"/>
  <c r="AT302" i="2"/>
  <c r="K13" i="10" s="1"/>
  <c r="AR302" i="2"/>
  <c r="I13" i="10" s="1"/>
  <c r="AP302" i="2"/>
  <c r="G13" i="10" s="1"/>
  <c r="AN302" i="2"/>
  <c r="E13" i="10" s="1"/>
  <c r="BQ301" i="2"/>
  <c r="AH13" i="9" s="1"/>
  <c r="BO301" i="2"/>
  <c r="AF13" i="9" s="1"/>
  <c r="BM301" i="2"/>
  <c r="AD13" i="9" s="1"/>
  <c r="BK301" i="2"/>
  <c r="AB13" i="9" s="1"/>
  <c r="BI301" i="2"/>
  <c r="Z13" i="9" s="1"/>
  <c r="BG301" i="2"/>
  <c r="X13" i="9" s="1"/>
  <c r="BE301" i="2"/>
  <c r="V13" i="9" s="1"/>
  <c r="BC301" i="2"/>
  <c r="T13" i="9" s="1"/>
  <c r="BA301" i="2"/>
  <c r="R13" i="9" s="1"/>
  <c r="AY301" i="2"/>
  <c r="P13" i="9" s="1"/>
  <c r="AW301" i="2"/>
  <c r="N13" i="9" s="1"/>
  <c r="AU301" i="2"/>
  <c r="L13" i="9" s="1"/>
  <c r="AS301" i="2"/>
  <c r="J13" i="9" s="1"/>
  <c r="AQ301" i="2"/>
  <c r="H13" i="9" s="1"/>
  <c r="AO301" i="2"/>
  <c r="F13" i="9" s="1"/>
  <c r="BP300" i="2"/>
  <c r="AG13" i="3" s="1"/>
  <c r="BN300" i="2"/>
  <c r="AE13" i="3" s="1"/>
  <c r="BL300" i="2"/>
  <c r="AC13" i="3" s="1"/>
  <c r="BJ300" i="2"/>
  <c r="AA13" i="3" s="1"/>
  <c r="BH300" i="2"/>
  <c r="Y13" i="3" s="1"/>
  <c r="BF300" i="2"/>
  <c r="W13" i="3" s="1"/>
  <c r="BD300" i="2"/>
  <c r="U13" i="3" s="1"/>
  <c r="BB300" i="2"/>
  <c r="S13" i="3" s="1"/>
  <c r="AZ300" i="2"/>
  <c r="Q13" i="3" s="1"/>
  <c r="AX300" i="2"/>
  <c r="O13" i="3" s="1"/>
  <c r="AV300" i="2"/>
  <c r="M13" i="3" s="1"/>
  <c r="AT300" i="2"/>
  <c r="K13" i="3" s="1"/>
  <c r="AR300" i="2"/>
  <c r="I13" i="3" s="1"/>
  <c r="AP300" i="2"/>
  <c r="G13" i="3" s="1"/>
  <c r="AN300" i="2"/>
  <c r="E13" i="3" s="1"/>
  <c r="BQ270" i="2"/>
  <c r="AH11" i="10" s="1"/>
  <c r="AH112" i="10" s="1"/>
  <c r="BO270" i="2"/>
  <c r="AF11" i="10" s="1"/>
  <c r="AF112" i="10" s="1"/>
  <c r="BM270" i="2"/>
  <c r="AD11" i="10" s="1"/>
  <c r="AD112" i="10" s="1"/>
  <c r="BK270" i="2"/>
  <c r="AB11" i="10" s="1"/>
  <c r="AB112" i="10" s="1"/>
  <c r="BI270" i="2"/>
  <c r="Z11" i="10" s="1"/>
  <c r="Z112" i="10" s="1"/>
  <c r="BG270" i="2"/>
  <c r="X11" i="10" s="1"/>
  <c r="X112" i="10" s="1"/>
  <c r="BE270" i="2"/>
  <c r="V11" i="10" s="1"/>
  <c r="V112" i="10" s="1"/>
  <c r="BC270" i="2"/>
  <c r="T11" i="10" s="1"/>
  <c r="T112" i="10" s="1"/>
  <c r="BA270" i="2"/>
  <c r="R11" i="10" s="1"/>
  <c r="R112" i="10" s="1"/>
  <c r="AY270" i="2"/>
  <c r="P11" i="10" s="1"/>
  <c r="P112" i="10" s="1"/>
  <c r="AW270" i="2"/>
  <c r="N11" i="10" s="1"/>
  <c r="N112" i="10" s="1"/>
  <c r="AU270" i="2"/>
  <c r="L11" i="10" s="1"/>
  <c r="L112" i="10" s="1"/>
  <c r="AS270" i="2"/>
  <c r="J11" i="10" s="1"/>
  <c r="J112" i="10" s="1"/>
  <c r="AQ270" i="2"/>
  <c r="H11" i="10" s="1"/>
  <c r="H112" i="10" s="1"/>
  <c r="AO270" i="2"/>
  <c r="F11" i="10" s="1"/>
  <c r="F112" i="10" s="1"/>
  <c r="AF15" i="4" s="1"/>
  <c r="BP269" i="2"/>
  <c r="AG11" i="9" s="1"/>
  <c r="AG112" i="9" s="1"/>
  <c r="BN269" i="2"/>
  <c r="AE11" i="9" s="1"/>
  <c r="AE112" i="9" s="1"/>
  <c r="BL269" i="2"/>
  <c r="AC11" i="9" s="1"/>
  <c r="AC112" i="9" s="1"/>
  <c r="BJ269" i="2"/>
  <c r="AA11" i="9" s="1"/>
  <c r="AA112" i="9" s="1"/>
  <c r="BQ85" i="2"/>
  <c r="AH6" i="10" s="1"/>
  <c r="AH107" i="10" s="1"/>
  <c r="BO85" i="2"/>
  <c r="AF6" i="10" s="1"/>
  <c r="AF107" i="10" s="1"/>
  <c r="BM85" i="2"/>
  <c r="AD6" i="10" s="1"/>
  <c r="AD107" i="10" s="1"/>
  <c r="BK85" i="2"/>
  <c r="AB6" i="10" s="1"/>
  <c r="AB107" i="10" s="1"/>
  <c r="BI85" i="2"/>
  <c r="Z6" i="10" s="1"/>
  <c r="Z107" i="10" s="1"/>
  <c r="BG85" i="2"/>
  <c r="X6" i="10" s="1"/>
  <c r="X107" i="10" s="1"/>
  <c r="BE85" i="2"/>
  <c r="V6" i="10" s="1"/>
  <c r="V107" i="10" s="1"/>
  <c r="BC85" i="2"/>
  <c r="T6" i="10" s="1"/>
  <c r="T107" i="10" s="1"/>
  <c r="BA85" i="2"/>
  <c r="R6" i="10" s="1"/>
  <c r="R107" i="10" s="1"/>
  <c r="AY85" i="2"/>
  <c r="P6" i="10" s="1"/>
  <c r="P107" i="10" s="1"/>
  <c r="AW85" i="2"/>
  <c r="N6" i="10" s="1"/>
  <c r="N107" i="10" s="1"/>
  <c r="AU85" i="2"/>
  <c r="L6" i="10" s="1"/>
  <c r="L107" i="10" s="1"/>
  <c r="AS85" i="2"/>
  <c r="J6" i="10" s="1"/>
  <c r="J107" i="10" s="1"/>
  <c r="AQ85" i="2"/>
  <c r="H6" i="10" s="1"/>
  <c r="H107" i="10" s="1"/>
  <c r="AO85" i="2"/>
  <c r="F6" i="10" s="1"/>
  <c r="F107" i="10" s="1"/>
  <c r="AF10" i="4" s="1"/>
  <c r="BQ83" i="2"/>
  <c r="AH6" i="3" s="1"/>
  <c r="AH107" i="3" s="1"/>
  <c r="BO83" i="2"/>
  <c r="AF6" i="3" s="1"/>
  <c r="AF107" i="3" s="1"/>
  <c r="BM83" i="2"/>
  <c r="AD6" i="3" s="1"/>
  <c r="AD107" i="3" s="1"/>
  <c r="BK83" i="2"/>
  <c r="AB6" i="3" s="1"/>
  <c r="AB107" i="3" s="1"/>
  <c r="BI83" i="2"/>
  <c r="Z6" i="3" s="1"/>
  <c r="Z107" i="3" s="1"/>
  <c r="BG83" i="2"/>
  <c r="X6" i="3" s="1"/>
  <c r="X107" i="3" s="1"/>
  <c r="BE83" i="2"/>
  <c r="V6" i="3" s="1"/>
  <c r="V107" i="3" s="1"/>
  <c r="BC83" i="2"/>
  <c r="T6" i="3" s="1"/>
  <c r="T107" i="3" s="1"/>
  <c r="BA83" i="2"/>
  <c r="R6" i="3" s="1"/>
  <c r="R107" i="3" s="1"/>
  <c r="AY83" i="2"/>
  <c r="P6" i="3" s="1"/>
  <c r="P107" i="3" s="1"/>
  <c r="AW83" i="2"/>
  <c r="N6" i="3" s="1"/>
  <c r="N107" i="3" s="1"/>
  <c r="AU83" i="2"/>
  <c r="L6" i="3" s="1"/>
  <c r="L107" i="3" s="1"/>
  <c r="AS83" i="2"/>
  <c r="J6" i="3" s="1"/>
  <c r="J107" i="3" s="1"/>
  <c r="AQ83" i="2"/>
  <c r="H6" i="3" s="1"/>
  <c r="H107" i="3" s="1"/>
  <c r="AO83" i="2"/>
  <c r="F6" i="3" s="1"/>
  <c r="F107" i="3" s="1"/>
  <c r="F10" i="4" s="1"/>
  <c r="BQ64" i="2"/>
  <c r="AH5" i="10" s="1"/>
  <c r="AH106" i="10" s="1"/>
  <c r="BO64" i="2"/>
  <c r="AF5" i="10" s="1"/>
  <c r="AF106" i="10" s="1"/>
  <c r="BM64" i="2"/>
  <c r="AD5" i="10" s="1"/>
  <c r="AD106" i="10" s="1"/>
  <c r="BK64" i="2"/>
  <c r="AB5" i="10" s="1"/>
  <c r="AB106" i="10" s="1"/>
  <c r="BI64" i="2"/>
  <c r="Z5" i="10" s="1"/>
  <c r="Z106" i="10" s="1"/>
  <c r="BG64" i="2"/>
  <c r="X5" i="10" s="1"/>
  <c r="X106" i="10" s="1"/>
  <c r="BE64" i="2"/>
  <c r="V5" i="10" s="1"/>
  <c r="V106" i="10" s="1"/>
  <c r="BC64" i="2"/>
  <c r="T5" i="10" s="1"/>
  <c r="T106" i="10" s="1"/>
  <c r="BA64" i="2"/>
  <c r="R5" i="10" s="1"/>
  <c r="R106" i="10" s="1"/>
  <c r="AY64" i="2"/>
  <c r="P5" i="10" s="1"/>
  <c r="P106" i="10" s="1"/>
  <c r="AW64" i="2"/>
  <c r="N5" i="10" s="1"/>
  <c r="N106" i="10" s="1"/>
  <c r="AU64" i="2"/>
  <c r="L5" i="10" s="1"/>
  <c r="L106" i="10" s="1"/>
  <c r="AS64" i="2"/>
  <c r="J5" i="10" s="1"/>
  <c r="J106" i="10" s="1"/>
  <c r="AQ64" i="2"/>
  <c r="H5" i="10" s="1"/>
  <c r="H106" i="10" s="1"/>
  <c r="AO64" i="2"/>
  <c r="F5" i="10" s="1"/>
  <c r="F106" i="10" s="1"/>
  <c r="AF9" i="4" s="1"/>
  <c r="U2287" i="2"/>
  <c r="BD2287" i="2" s="1"/>
  <c r="BD2284" i="2" s="1"/>
  <c r="BQ7" i="2"/>
  <c r="AH4" i="10" s="1"/>
  <c r="BO7" i="2"/>
  <c r="AF4" i="10" s="1"/>
  <c r="BM7" i="2"/>
  <c r="AD4" i="10" s="1"/>
  <c r="BK7" i="2"/>
  <c r="AB4" i="10" s="1"/>
  <c r="BI7" i="2"/>
  <c r="Z4" i="10" s="1"/>
  <c r="BG7" i="2"/>
  <c r="X4" i="10" s="1"/>
  <c r="BE7" i="2"/>
  <c r="V4" i="10" s="1"/>
  <c r="BC7" i="2"/>
  <c r="T4" i="10" s="1"/>
  <c r="BA7" i="2"/>
  <c r="R4" i="10" s="1"/>
  <c r="AY7" i="2"/>
  <c r="P4" i="10" s="1"/>
  <c r="AW7" i="2"/>
  <c r="N4" i="10" s="1"/>
  <c r="AU7" i="2"/>
  <c r="L4" i="10" s="1"/>
  <c r="AS7" i="2"/>
  <c r="J4" i="10" s="1"/>
  <c r="AQ7" i="2"/>
  <c r="H4" i="10" s="1"/>
  <c r="AO7" i="2"/>
  <c r="F4" i="10" s="1"/>
  <c r="BP6" i="2"/>
  <c r="AG4" i="9" s="1"/>
  <c r="BN6" i="2"/>
  <c r="AE4" i="9" s="1"/>
  <c r="BL6" i="2"/>
  <c r="AC4" i="9" s="1"/>
  <c r="BJ6" i="2"/>
  <c r="AA4" i="9" s="1"/>
  <c r="BH6" i="2"/>
  <c r="Y4" i="9" s="1"/>
  <c r="BF6" i="2"/>
  <c r="W4" i="9" s="1"/>
  <c r="BD6" i="2"/>
  <c r="U4" i="9" s="1"/>
  <c r="BB6" i="2"/>
  <c r="S4" i="9" s="1"/>
  <c r="AZ6" i="2"/>
  <c r="Q4" i="9" s="1"/>
  <c r="AX6" i="2"/>
  <c r="O4" i="9" s="1"/>
  <c r="AV6" i="2"/>
  <c r="M4" i="9" s="1"/>
  <c r="AT6" i="2"/>
  <c r="K4" i="9" s="1"/>
  <c r="AR6" i="2"/>
  <c r="I4" i="9" s="1"/>
  <c r="AP6" i="2"/>
  <c r="G4" i="9" s="1"/>
  <c r="AN6" i="2"/>
  <c r="E4" i="9" s="1"/>
  <c r="BA5" i="2"/>
  <c r="R4" i="3" s="1"/>
  <c r="R105" i="3" s="1"/>
  <c r="AY5" i="2"/>
  <c r="P4" i="3" s="1"/>
  <c r="P105" i="3" s="1"/>
  <c r="AW5" i="2"/>
  <c r="N4" i="3" s="1"/>
  <c r="N105" i="3" s="1"/>
  <c r="AU5" i="2"/>
  <c r="L4" i="3" s="1"/>
  <c r="L105" i="3" s="1"/>
  <c r="AS5" i="2"/>
  <c r="J4" i="3" s="1"/>
  <c r="J105" i="3" s="1"/>
  <c r="AQ5" i="2"/>
  <c r="H4" i="3" s="1"/>
  <c r="H105" i="3" s="1"/>
  <c r="AO5" i="2"/>
  <c r="F4" i="3" s="1"/>
  <c r="F105" i="3" s="1"/>
  <c r="F8" i="4" s="1"/>
  <c r="AP106" i="3"/>
  <c r="AN106" i="3"/>
  <c r="AV137" i="9"/>
  <c r="AV120" i="9"/>
  <c r="AV113" i="9"/>
  <c r="AV104" i="9"/>
  <c r="AV103" i="9"/>
  <c r="Q52" i="4"/>
  <c r="D144" i="9"/>
  <c r="Q27" i="4"/>
  <c r="D124" i="9"/>
  <c r="Q25" i="4"/>
  <c r="D122" i="9"/>
  <c r="O16" i="4"/>
  <c r="B113" i="9"/>
  <c r="AL113" i="9" s="1"/>
  <c r="Q14" i="4"/>
  <c r="D111" i="9"/>
  <c r="BH269" i="2"/>
  <c r="Y11" i="9" s="1"/>
  <c r="Y112" i="9" s="1"/>
  <c r="BF269" i="2"/>
  <c r="W11" i="9" s="1"/>
  <c r="W112" i="9" s="1"/>
  <c r="BD269" i="2"/>
  <c r="U11" i="9" s="1"/>
  <c r="U112" i="9" s="1"/>
  <c r="BB269" i="2"/>
  <c r="S11" i="9" s="1"/>
  <c r="S112" i="9" s="1"/>
  <c r="AZ269" i="2"/>
  <c r="Q11" i="9" s="1"/>
  <c r="Q112" i="9" s="1"/>
  <c r="AX269" i="2"/>
  <c r="O11" i="9" s="1"/>
  <c r="O112" i="9" s="1"/>
  <c r="AV269" i="2"/>
  <c r="M11" i="9" s="1"/>
  <c r="M112" i="9" s="1"/>
  <c r="AT269" i="2"/>
  <c r="K11" i="9" s="1"/>
  <c r="K112" i="9" s="1"/>
  <c r="P17" i="13" s="1"/>
  <c r="AR269" i="2"/>
  <c r="I11" i="9" s="1"/>
  <c r="I112" i="9" s="1"/>
  <c r="AP269" i="2"/>
  <c r="G11" i="9" s="1"/>
  <c r="G112" i="9" s="1"/>
  <c r="AN269" i="2"/>
  <c r="E11" i="9" s="1"/>
  <c r="E112" i="9" s="1"/>
  <c r="BQ268" i="2"/>
  <c r="AH11" i="3" s="1"/>
  <c r="AH112" i="3" s="1"/>
  <c r="BO268" i="2"/>
  <c r="AF11" i="3" s="1"/>
  <c r="AF112" i="3" s="1"/>
  <c r="BM268" i="2"/>
  <c r="AD11" i="3" s="1"/>
  <c r="AD112" i="3" s="1"/>
  <c r="BK268" i="2"/>
  <c r="AB11" i="3" s="1"/>
  <c r="AB112" i="3" s="1"/>
  <c r="BI268" i="2"/>
  <c r="Z11" i="3" s="1"/>
  <c r="Z112" i="3" s="1"/>
  <c r="BG268" i="2"/>
  <c r="X11" i="3" s="1"/>
  <c r="X112" i="3" s="1"/>
  <c r="BE268" i="2"/>
  <c r="V11" i="3" s="1"/>
  <c r="V112" i="3" s="1"/>
  <c r="BC268" i="2"/>
  <c r="T11" i="3" s="1"/>
  <c r="T112" i="3" s="1"/>
  <c r="BA268" i="2"/>
  <c r="R11" i="3" s="1"/>
  <c r="R112" i="3" s="1"/>
  <c r="AY268" i="2"/>
  <c r="P11" i="3" s="1"/>
  <c r="P112" i="3" s="1"/>
  <c r="AW268" i="2"/>
  <c r="N11" i="3" s="1"/>
  <c r="N112" i="3" s="1"/>
  <c r="AU268" i="2"/>
  <c r="L11" i="3" s="1"/>
  <c r="L112" i="3" s="1"/>
  <c r="AS268" i="2"/>
  <c r="J11" i="3" s="1"/>
  <c r="J112" i="3" s="1"/>
  <c r="AQ268" i="2"/>
  <c r="H11" i="3" s="1"/>
  <c r="H112" i="3" s="1"/>
  <c r="AO268" i="2"/>
  <c r="F11" i="3" s="1"/>
  <c r="F112" i="3" s="1"/>
  <c r="F15" i="4" s="1"/>
  <c r="BP249" i="2"/>
  <c r="AG10" i="10" s="1"/>
  <c r="AG111" i="10" s="1"/>
  <c r="BN249" i="2"/>
  <c r="AE10" i="10" s="1"/>
  <c r="AE111" i="10" s="1"/>
  <c r="BL249" i="2"/>
  <c r="AC10" i="10" s="1"/>
  <c r="AC111" i="10" s="1"/>
  <c r="BJ249" i="2"/>
  <c r="AA10" i="10" s="1"/>
  <c r="AA111" i="10" s="1"/>
  <c r="BH249" i="2"/>
  <c r="Y10" i="10" s="1"/>
  <c r="Y111" i="10" s="1"/>
  <c r="BF249" i="2"/>
  <c r="W10" i="10" s="1"/>
  <c r="W111" i="10" s="1"/>
  <c r="BD249" i="2"/>
  <c r="U10" i="10" s="1"/>
  <c r="U111" i="10" s="1"/>
  <c r="BB249" i="2"/>
  <c r="S10" i="10" s="1"/>
  <c r="S111" i="10" s="1"/>
  <c r="AZ249" i="2"/>
  <c r="Q10" i="10" s="1"/>
  <c r="Q111" i="10" s="1"/>
  <c r="AX249" i="2"/>
  <c r="O10" i="10" s="1"/>
  <c r="O111" i="10" s="1"/>
  <c r="AV249" i="2"/>
  <c r="M10" i="10" s="1"/>
  <c r="M111" i="10" s="1"/>
  <c r="AT249" i="2"/>
  <c r="K10" i="10" s="1"/>
  <c r="K111" i="10" s="1"/>
  <c r="U16" i="13" s="1"/>
  <c r="AR249" i="2"/>
  <c r="I10" i="10" s="1"/>
  <c r="I111" i="10" s="1"/>
  <c r="AP249" i="2"/>
  <c r="G10" i="10" s="1"/>
  <c r="G111" i="10" s="1"/>
  <c r="AN249" i="2"/>
  <c r="E10" i="10" s="1"/>
  <c r="BQ248" i="2"/>
  <c r="AH10" i="9" s="1"/>
  <c r="AH111" i="9" s="1"/>
  <c r="BO248" i="2"/>
  <c r="AF10" i="9" s="1"/>
  <c r="AF111" i="9" s="1"/>
  <c r="BM248" i="2"/>
  <c r="AD10" i="9" s="1"/>
  <c r="AD111" i="9" s="1"/>
  <c r="BK248" i="2"/>
  <c r="AB10" i="9" s="1"/>
  <c r="AB111" i="9" s="1"/>
  <c r="BI248" i="2"/>
  <c r="Z10" i="9" s="1"/>
  <c r="Z111" i="9" s="1"/>
  <c r="BG248" i="2"/>
  <c r="X10" i="9" s="1"/>
  <c r="X111" i="9" s="1"/>
  <c r="BE248" i="2"/>
  <c r="V10" i="9" s="1"/>
  <c r="V111" i="9" s="1"/>
  <c r="BC248" i="2"/>
  <c r="T10" i="9" s="1"/>
  <c r="T111" i="9" s="1"/>
  <c r="BA248" i="2"/>
  <c r="R10" i="9" s="1"/>
  <c r="R111" i="9" s="1"/>
  <c r="AY248" i="2"/>
  <c r="P10" i="9" s="1"/>
  <c r="P111" i="9" s="1"/>
  <c r="AW248" i="2"/>
  <c r="N10" i="9" s="1"/>
  <c r="N111" i="9" s="1"/>
  <c r="AU248" i="2"/>
  <c r="L10" i="9" s="1"/>
  <c r="L111" i="9" s="1"/>
  <c r="AS248" i="2"/>
  <c r="J10" i="9" s="1"/>
  <c r="J111" i="9" s="1"/>
  <c r="AQ248" i="2"/>
  <c r="H10" i="9" s="1"/>
  <c r="H111" i="9" s="1"/>
  <c r="AO248" i="2"/>
  <c r="F10" i="9" s="1"/>
  <c r="F111" i="9" s="1"/>
  <c r="S14" i="4" s="1"/>
  <c r="BP247" i="2"/>
  <c r="AG10" i="3" s="1"/>
  <c r="AG111" i="3" s="1"/>
  <c r="BN247" i="2"/>
  <c r="AE10" i="3" s="1"/>
  <c r="AE111" i="3" s="1"/>
  <c r="BL247" i="2"/>
  <c r="AC10" i="3" s="1"/>
  <c r="AC111" i="3" s="1"/>
  <c r="BJ247" i="2"/>
  <c r="AA10" i="3" s="1"/>
  <c r="AA111" i="3" s="1"/>
  <c r="BH247" i="2"/>
  <c r="Y10" i="3" s="1"/>
  <c r="Y111" i="3" s="1"/>
  <c r="BF247" i="2"/>
  <c r="W10" i="3" s="1"/>
  <c r="W111" i="3" s="1"/>
  <c r="BD247" i="2"/>
  <c r="U10" i="3" s="1"/>
  <c r="U111" i="3" s="1"/>
  <c r="BB247" i="2"/>
  <c r="S10" i="3" s="1"/>
  <c r="S111" i="3" s="1"/>
  <c r="AZ247" i="2"/>
  <c r="Q10" i="3" s="1"/>
  <c r="Q111" i="3" s="1"/>
  <c r="AX247" i="2"/>
  <c r="O10" i="3" s="1"/>
  <c r="O111" i="3" s="1"/>
  <c r="AV247" i="2"/>
  <c r="M10" i="3" s="1"/>
  <c r="M111" i="3" s="1"/>
  <c r="AT247" i="2"/>
  <c r="K10" i="3" s="1"/>
  <c r="AR247" i="2"/>
  <c r="I10" i="3" s="1"/>
  <c r="I111" i="3" s="1"/>
  <c r="AP247" i="2"/>
  <c r="G10" i="3" s="1"/>
  <c r="G111" i="3" s="1"/>
  <c r="AN247" i="2"/>
  <c r="E10" i="3" s="1"/>
  <c r="BQ192" i="2"/>
  <c r="AH9" i="10" s="1"/>
  <c r="AH110" i="10" s="1"/>
  <c r="BO192" i="2"/>
  <c r="AF9" i="10" s="1"/>
  <c r="AF110" i="10" s="1"/>
  <c r="BM192" i="2"/>
  <c r="AD9" i="10" s="1"/>
  <c r="AD110" i="10" s="1"/>
  <c r="BK192" i="2"/>
  <c r="AB9" i="10" s="1"/>
  <c r="AB110" i="10" s="1"/>
  <c r="BI192" i="2"/>
  <c r="Z9" i="10" s="1"/>
  <c r="Z110" i="10" s="1"/>
  <c r="BG192" i="2"/>
  <c r="X9" i="10" s="1"/>
  <c r="X110" i="10" s="1"/>
  <c r="BE192" i="2"/>
  <c r="V9" i="10" s="1"/>
  <c r="V110" i="10" s="1"/>
  <c r="BC192" i="2"/>
  <c r="T9" i="10" s="1"/>
  <c r="T110" i="10" s="1"/>
  <c r="BA192" i="2"/>
  <c r="R9" i="10" s="1"/>
  <c r="R110" i="10" s="1"/>
  <c r="AY192" i="2"/>
  <c r="P9" i="10" s="1"/>
  <c r="P110" i="10" s="1"/>
  <c r="AW192" i="2"/>
  <c r="N9" i="10" s="1"/>
  <c r="N110" i="10" s="1"/>
  <c r="AU192" i="2"/>
  <c r="L9" i="10" s="1"/>
  <c r="L110" i="10" s="1"/>
  <c r="AS192" i="2"/>
  <c r="J9" i="10" s="1"/>
  <c r="J110" i="10" s="1"/>
  <c r="AQ192" i="2"/>
  <c r="H9" i="10" s="1"/>
  <c r="H110" i="10" s="1"/>
  <c r="AO192" i="2"/>
  <c r="F9" i="10" s="1"/>
  <c r="F110" i="10" s="1"/>
  <c r="AF13" i="4" s="1"/>
  <c r="BP191" i="2"/>
  <c r="AG9" i="9" s="1"/>
  <c r="AG110" i="9" s="1"/>
  <c r="BN191" i="2"/>
  <c r="AE9" i="9" s="1"/>
  <c r="AE110" i="9" s="1"/>
  <c r="BL191" i="2"/>
  <c r="AC9" i="9" s="1"/>
  <c r="AC110" i="9" s="1"/>
  <c r="BJ191" i="2"/>
  <c r="AA9" i="9" s="1"/>
  <c r="AA110" i="9" s="1"/>
  <c r="BH191" i="2"/>
  <c r="Y9" i="9" s="1"/>
  <c r="Y110" i="9" s="1"/>
  <c r="BF191" i="2"/>
  <c r="W9" i="9" s="1"/>
  <c r="W110" i="9" s="1"/>
  <c r="BD191" i="2"/>
  <c r="U9" i="9" s="1"/>
  <c r="U110" i="9" s="1"/>
  <c r="BB191" i="2"/>
  <c r="S9" i="9" s="1"/>
  <c r="S110" i="9" s="1"/>
  <c r="AZ191" i="2"/>
  <c r="Q9" i="9" s="1"/>
  <c r="Q110" i="9" s="1"/>
  <c r="AX191" i="2"/>
  <c r="O9" i="9" s="1"/>
  <c r="O110" i="9" s="1"/>
  <c r="AV191" i="2"/>
  <c r="M9" i="9" s="1"/>
  <c r="M110" i="9" s="1"/>
  <c r="AT191" i="2"/>
  <c r="K9" i="9" s="1"/>
  <c r="K110" i="9" s="1"/>
  <c r="P15" i="13" s="1"/>
  <c r="AR191" i="2"/>
  <c r="I9" i="9" s="1"/>
  <c r="I110" i="9" s="1"/>
  <c r="AP191" i="2"/>
  <c r="G9" i="9" s="1"/>
  <c r="G110" i="9" s="1"/>
  <c r="AN191" i="2"/>
  <c r="E9" i="9" s="1"/>
  <c r="E110" i="9" s="1"/>
  <c r="BQ190" i="2"/>
  <c r="AH9" i="3" s="1"/>
  <c r="AH110" i="3" s="1"/>
  <c r="BO190" i="2"/>
  <c r="AF9" i="3" s="1"/>
  <c r="AF110" i="3" s="1"/>
  <c r="BM190" i="2"/>
  <c r="AD9" i="3" s="1"/>
  <c r="AD110" i="3" s="1"/>
  <c r="BK190" i="2"/>
  <c r="AB9" i="3" s="1"/>
  <c r="AB110" i="3" s="1"/>
  <c r="BI190" i="2"/>
  <c r="Z9" i="3" s="1"/>
  <c r="Z110" i="3" s="1"/>
  <c r="BG190" i="2"/>
  <c r="X9" i="3" s="1"/>
  <c r="X110" i="3" s="1"/>
  <c r="BE190" i="2"/>
  <c r="V9" i="3" s="1"/>
  <c r="V110" i="3" s="1"/>
  <c r="BC190" i="2"/>
  <c r="T9" i="3" s="1"/>
  <c r="T110" i="3" s="1"/>
  <c r="BA190" i="2"/>
  <c r="R9" i="3" s="1"/>
  <c r="R110" i="3" s="1"/>
  <c r="AY190" i="2"/>
  <c r="P9" i="3" s="1"/>
  <c r="P110" i="3" s="1"/>
  <c r="AW190" i="2"/>
  <c r="N9" i="3" s="1"/>
  <c r="N110" i="3" s="1"/>
  <c r="AU190" i="2"/>
  <c r="L9" i="3" s="1"/>
  <c r="L110" i="3" s="1"/>
  <c r="AS190" i="2"/>
  <c r="J9" i="3" s="1"/>
  <c r="J110" i="3" s="1"/>
  <c r="AQ190" i="2"/>
  <c r="H9" i="3" s="1"/>
  <c r="H110" i="3" s="1"/>
  <c r="AO190" i="2"/>
  <c r="F9" i="3" s="1"/>
  <c r="F110" i="3" s="1"/>
  <c r="F13" i="4" s="1"/>
  <c r="AN106" i="2"/>
  <c r="E8" i="3" s="1"/>
  <c r="BP108" i="2"/>
  <c r="AG8" i="10" s="1"/>
  <c r="BN108" i="2"/>
  <c r="AE8" i="10" s="1"/>
  <c r="BL108" i="2"/>
  <c r="AC8" i="10" s="1"/>
  <c r="BJ108" i="2"/>
  <c r="AA8" i="10" s="1"/>
  <c r="BH108" i="2"/>
  <c r="Y8" i="10" s="1"/>
  <c r="BF108" i="2"/>
  <c r="W8" i="10" s="1"/>
  <c r="BD108" i="2"/>
  <c r="U8" i="10" s="1"/>
  <c r="BB108" i="2"/>
  <c r="S8" i="10" s="1"/>
  <c r="AZ108" i="2"/>
  <c r="Q8" i="10" s="1"/>
  <c r="AX108" i="2"/>
  <c r="O8" i="10" s="1"/>
  <c r="AV108" i="2"/>
  <c r="M8" i="10" s="1"/>
  <c r="AT108" i="2"/>
  <c r="K8" i="10" s="1"/>
  <c r="AR108" i="2"/>
  <c r="I8" i="10" s="1"/>
  <c r="AP108" i="2"/>
  <c r="G8" i="10" s="1"/>
  <c r="AN108" i="2"/>
  <c r="E8" i="10" s="1"/>
  <c r="BQ107" i="2"/>
  <c r="AH8" i="9" s="1"/>
  <c r="BO107" i="2"/>
  <c r="AF8" i="9" s="1"/>
  <c r="BM107" i="2"/>
  <c r="AD8" i="9" s="1"/>
  <c r="BK107" i="2"/>
  <c r="AB8" i="9" s="1"/>
  <c r="BI107" i="2"/>
  <c r="Z8" i="9" s="1"/>
  <c r="BG107" i="2"/>
  <c r="X8" i="9" s="1"/>
  <c r="BE107" i="2"/>
  <c r="V8" i="9" s="1"/>
  <c r="BC107" i="2"/>
  <c r="T8" i="9" s="1"/>
  <c r="BA107" i="2"/>
  <c r="R8" i="9" s="1"/>
  <c r="AY107" i="2"/>
  <c r="P8" i="9" s="1"/>
  <c r="AW107" i="2"/>
  <c r="N8" i="9" s="1"/>
  <c r="AU107" i="2"/>
  <c r="L8" i="9" s="1"/>
  <c r="AS107" i="2"/>
  <c r="J8" i="9" s="1"/>
  <c r="AQ107" i="2"/>
  <c r="H8" i="9" s="1"/>
  <c r="AO107" i="2"/>
  <c r="F8" i="9" s="1"/>
  <c r="BP106" i="2"/>
  <c r="AG8" i="3" s="1"/>
  <c r="BN106" i="2"/>
  <c r="AE8" i="3" s="1"/>
  <c r="BL106" i="2"/>
  <c r="AC8" i="3" s="1"/>
  <c r="BJ106" i="2"/>
  <c r="AA8" i="3" s="1"/>
  <c r="BH106" i="2"/>
  <c r="Y8" i="3" s="1"/>
  <c r="BF106" i="2"/>
  <c r="W8" i="3" s="1"/>
  <c r="BD106" i="2"/>
  <c r="U8" i="3" s="1"/>
  <c r="BB106" i="2"/>
  <c r="S8" i="3" s="1"/>
  <c r="AZ106" i="2"/>
  <c r="Q8" i="3" s="1"/>
  <c r="AX106" i="2"/>
  <c r="O8" i="3" s="1"/>
  <c r="AV106" i="2"/>
  <c r="M8" i="3" s="1"/>
  <c r="AT106" i="2"/>
  <c r="K8" i="3" s="1"/>
  <c r="AR106" i="2"/>
  <c r="I8" i="3" s="1"/>
  <c r="AP106" i="2"/>
  <c r="G8" i="3" s="1"/>
  <c r="BP85" i="2"/>
  <c r="AG6" i="10" s="1"/>
  <c r="AG107" i="10" s="1"/>
  <c r="BN85" i="2"/>
  <c r="AE6" i="10" s="1"/>
  <c r="AE107" i="10" s="1"/>
  <c r="BL85" i="2"/>
  <c r="AC6" i="10" s="1"/>
  <c r="AC107" i="10" s="1"/>
  <c r="BJ85" i="2"/>
  <c r="AA6" i="10" s="1"/>
  <c r="AA107" i="10" s="1"/>
  <c r="BH85" i="2"/>
  <c r="Y6" i="10" s="1"/>
  <c r="Y107" i="10" s="1"/>
  <c r="BF85" i="2"/>
  <c r="W6" i="10" s="1"/>
  <c r="W107" i="10" s="1"/>
  <c r="BD85" i="2"/>
  <c r="U6" i="10" s="1"/>
  <c r="U107" i="10" s="1"/>
  <c r="AV137" i="3"/>
  <c r="AP121" i="10"/>
  <c r="AN121" i="10"/>
  <c r="AV103" i="10"/>
  <c r="AD63" i="4"/>
  <c r="D155" i="10"/>
  <c r="AD61" i="4"/>
  <c r="D153" i="10"/>
  <c r="AD59" i="4"/>
  <c r="D151" i="10"/>
  <c r="AD57" i="4"/>
  <c r="D149" i="10"/>
  <c r="BB85" i="2"/>
  <c r="S6" i="10" s="1"/>
  <c r="S107" i="10" s="1"/>
  <c r="AZ85" i="2"/>
  <c r="Q6" i="10" s="1"/>
  <c r="Q107" i="10" s="1"/>
  <c r="AX85" i="2"/>
  <c r="O6" i="10" s="1"/>
  <c r="O107" i="10" s="1"/>
  <c r="AV85" i="2"/>
  <c r="M6" i="10" s="1"/>
  <c r="M107" i="10" s="1"/>
  <c r="AT85" i="2"/>
  <c r="K6" i="10" s="1"/>
  <c r="K107" i="10" s="1"/>
  <c r="U12" i="13" s="1"/>
  <c r="AR85" i="2"/>
  <c r="I6" i="10" s="1"/>
  <c r="I107" i="10" s="1"/>
  <c r="AP85" i="2"/>
  <c r="G6" i="10" s="1"/>
  <c r="G107" i="10" s="1"/>
  <c r="AN85" i="2"/>
  <c r="E6" i="10" s="1"/>
  <c r="BQ84" i="2"/>
  <c r="AH6" i="9" s="1"/>
  <c r="AH107" i="9" s="1"/>
  <c r="BO84" i="2"/>
  <c r="AF6" i="9" s="1"/>
  <c r="AF107" i="9" s="1"/>
  <c r="BM84" i="2"/>
  <c r="AD6" i="9" s="1"/>
  <c r="AD107" i="9" s="1"/>
  <c r="BK84" i="2"/>
  <c r="AB6" i="9" s="1"/>
  <c r="AB107" i="9" s="1"/>
  <c r="BI84" i="2"/>
  <c r="Z6" i="9" s="1"/>
  <c r="Z107" i="9" s="1"/>
  <c r="BG84" i="2"/>
  <c r="X6" i="9" s="1"/>
  <c r="X107" i="9" s="1"/>
  <c r="BE84" i="2"/>
  <c r="V6" i="9" s="1"/>
  <c r="V107" i="9" s="1"/>
  <c r="BC84" i="2"/>
  <c r="T6" i="9" s="1"/>
  <c r="T107" i="9" s="1"/>
  <c r="BA84" i="2"/>
  <c r="R6" i="9" s="1"/>
  <c r="R107" i="9" s="1"/>
  <c r="AY84" i="2"/>
  <c r="P6" i="9" s="1"/>
  <c r="P107" i="9" s="1"/>
  <c r="AW84" i="2"/>
  <c r="N6" i="9" s="1"/>
  <c r="N107" i="9" s="1"/>
  <c r="AU84" i="2"/>
  <c r="L6" i="9" s="1"/>
  <c r="L107" i="9" s="1"/>
  <c r="AS84" i="2"/>
  <c r="J6" i="9" s="1"/>
  <c r="J107" i="9" s="1"/>
  <c r="AQ84" i="2"/>
  <c r="H6" i="9" s="1"/>
  <c r="H107" i="9" s="1"/>
  <c r="AO84" i="2"/>
  <c r="F6" i="9" s="1"/>
  <c r="BP83" i="2"/>
  <c r="AG6" i="3" s="1"/>
  <c r="AG107" i="3" s="1"/>
  <c r="BN83" i="2"/>
  <c r="AE6" i="3" s="1"/>
  <c r="AE107" i="3" s="1"/>
  <c r="BL83" i="2"/>
  <c r="AC6" i="3" s="1"/>
  <c r="AC107" i="3" s="1"/>
  <c r="BJ83" i="2"/>
  <c r="AA6" i="3" s="1"/>
  <c r="AA107" i="3" s="1"/>
  <c r="BH83" i="2"/>
  <c r="Y6" i="3" s="1"/>
  <c r="Y107" i="3" s="1"/>
  <c r="BF83" i="2"/>
  <c r="W6" i="3" s="1"/>
  <c r="W107" i="3" s="1"/>
  <c r="BD83" i="2"/>
  <c r="U6" i="3" s="1"/>
  <c r="U107" i="3" s="1"/>
  <c r="BB83" i="2"/>
  <c r="S6" i="3" s="1"/>
  <c r="S107" i="3" s="1"/>
  <c r="AZ83" i="2"/>
  <c r="Q6" i="3" s="1"/>
  <c r="Q107" i="3" s="1"/>
  <c r="AX83" i="2"/>
  <c r="O6" i="3" s="1"/>
  <c r="O107" i="3" s="1"/>
  <c r="AV83" i="2"/>
  <c r="M6" i="3" s="1"/>
  <c r="M107" i="3" s="1"/>
  <c r="AT83" i="2"/>
  <c r="K6" i="3" s="1"/>
  <c r="AR83" i="2"/>
  <c r="I6" i="3" s="1"/>
  <c r="I107" i="3" s="1"/>
  <c r="AP83" i="2"/>
  <c r="G6" i="3" s="1"/>
  <c r="G107" i="3" s="1"/>
  <c r="BP64" i="2"/>
  <c r="AG5" i="10" s="1"/>
  <c r="AG106" i="10" s="1"/>
  <c r="BN64" i="2"/>
  <c r="AE5" i="10" s="1"/>
  <c r="AE106" i="10" s="1"/>
  <c r="BL64" i="2"/>
  <c r="AC5" i="10" s="1"/>
  <c r="AC106" i="10" s="1"/>
  <c r="BJ64" i="2"/>
  <c r="AA5" i="10" s="1"/>
  <c r="AA106" i="10" s="1"/>
  <c r="BH64" i="2"/>
  <c r="Y5" i="10" s="1"/>
  <c r="Y106" i="10" s="1"/>
  <c r="BF64" i="2"/>
  <c r="W5" i="10" s="1"/>
  <c r="W106" i="10" s="1"/>
  <c r="BD64" i="2"/>
  <c r="U5" i="10" s="1"/>
  <c r="U106" i="10" s="1"/>
  <c r="BB64" i="2"/>
  <c r="S5" i="10" s="1"/>
  <c r="S106" i="10" s="1"/>
  <c r="AZ64" i="2"/>
  <c r="Q5" i="10" s="1"/>
  <c r="Q106" i="10" s="1"/>
  <c r="AX64" i="2"/>
  <c r="O5" i="10" s="1"/>
  <c r="O106" i="10" s="1"/>
  <c r="AV64" i="2"/>
  <c r="M5" i="10" s="1"/>
  <c r="M106" i="10" s="1"/>
  <c r="AT64" i="2"/>
  <c r="K5" i="10" s="1"/>
  <c r="K106" i="10" s="1"/>
  <c r="U11" i="13" s="1"/>
  <c r="AR64" i="2"/>
  <c r="I5" i="10" s="1"/>
  <c r="I106" i="10" s="1"/>
  <c r="AP64" i="2"/>
  <c r="G5" i="10" s="1"/>
  <c r="G106" i="10" s="1"/>
  <c r="AN64" i="2"/>
  <c r="E5" i="10" s="1"/>
  <c r="E106" i="10" s="1"/>
  <c r="BQ63" i="2"/>
  <c r="AH5" i="9" s="1"/>
  <c r="AH106" i="9" s="1"/>
  <c r="BO63" i="2"/>
  <c r="AF5" i="9" s="1"/>
  <c r="AF106" i="9" s="1"/>
  <c r="BM63" i="2"/>
  <c r="AD5" i="9" s="1"/>
  <c r="AD106" i="9" s="1"/>
  <c r="BK63" i="2"/>
  <c r="AB5" i="9" s="1"/>
  <c r="AB106" i="9" s="1"/>
  <c r="BI63" i="2"/>
  <c r="Z5" i="9" s="1"/>
  <c r="Z106" i="9" s="1"/>
  <c r="BG63" i="2"/>
  <c r="X5" i="9" s="1"/>
  <c r="X106" i="9" s="1"/>
  <c r="BE63" i="2"/>
  <c r="V5" i="9" s="1"/>
  <c r="V106" i="9" s="1"/>
  <c r="BC63" i="2"/>
  <c r="T5" i="9" s="1"/>
  <c r="T106" i="9" s="1"/>
  <c r="BA63" i="2"/>
  <c r="R5" i="9" s="1"/>
  <c r="R106" i="9" s="1"/>
  <c r="AY63" i="2"/>
  <c r="P5" i="9" s="1"/>
  <c r="P106" i="9" s="1"/>
  <c r="AW63" i="2"/>
  <c r="N5" i="9" s="1"/>
  <c r="N106" i="9" s="1"/>
  <c r="AU63" i="2"/>
  <c r="L5" i="9" s="1"/>
  <c r="L106" i="9" s="1"/>
  <c r="AS63" i="2"/>
  <c r="J5" i="9" s="1"/>
  <c r="J106" i="9" s="1"/>
  <c r="AQ63" i="2"/>
  <c r="H5" i="9" s="1"/>
  <c r="H106" i="9" s="1"/>
  <c r="AO63" i="2"/>
  <c r="F5" i="9" s="1"/>
  <c r="F106" i="9" s="1"/>
  <c r="S9" i="4" s="1"/>
  <c r="W2287" i="2"/>
  <c r="BF2287" i="2" s="1"/>
  <c r="BF2284" i="2" s="1"/>
  <c r="BP7" i="2"/>
  <c r="AG4" i="10" s="1"/>
  <c r="BN7" i="2"/>
  <c r="AE4" i="10" s="1"/>
  <c r="BL7" i="2"/>
  <c r="AC4" i="10" s="1"/>
  <c r="BJ7" i="2"/>
  <c r="AA4" i="10" s="1"/>
  <c r="F1" i="2"/>
  <c r="G2" i="2"/>
  <c r="G1" i="2" s="1"/>
  <c r="AV120" i="3"/>
  <c r="AV116" i="3"/>
  <c r="AV108" i="9"/>
  <c r="O60" i="4"/>
  <c r="B152" i="9"/>
  <c r="AV137" i="10"/>
  <c r="AV120" i="10"/>
  <c r="AV113" i="10"/>
  <c r="AD35" i="4"/>
  <c r="D132" i="10"/>
  <c r="BH7" i="2"/>
  <c r="Y4" i="10" s="1"/>
  <c r="BF7" i="2"/>
  <c r="W4" i="10" s="1"/>
  <c r="BD7" i="2"/>
  <c r="U4" i="10" s="1"/>
  <c r="BB7" i="2"/>
  <c r="S4" i="10" s="1"/>
  <c r="AZ7" i="2"/>
  <c r="Q4" i="10" s="1"/>
  <c r="AX7" i="2"/>
  <c r="O4" i="10" s="1"/>
  <c r="AV7" i="2"/>
  <c r="M4" i="10" s="1"/>
  <c r="AT7" i="2"/>
  <c r="K4" i="10" s="1"/>
  <c r="AR7" i="2"/>
  <c r="I4" i="10" s="1"/>
  <c r="AP7" i="2"/>
  <c r="G4" i="10" s="1"/>
  <c r="AN7" i="2"/>
  <c r="E4" i="10" s="1"/>
  <c r="BQ6" i="2"/>
  <c r="AH4" i="9" s="1"/>
  <c r="BO6" i="2"/>
  <c r="AF4" i="9" s="1"/>
  <c r="BM6" i="2"/>
  <c r="AD4" i="9" s="1"/>
  <c r="BK6" i="2"/>
  <c r="AB4" i="9" s="1"/>
  <c r="BI6" i="2"/>
  <c r="Z4" i="9" s="1"/>
  <c r="BG6" i="2"/>
  <c r="X4" i="9" s="1"/>
  <c r="BE6" i="2"/>
  <c r="V4" i="9" s="1"/>
  <c r="BC6" i="2"/>
  <c r="T4" i="9" s="1"/>
  <c r="BA6" i="2"/>
  <c r="R4" i="9" s="1"/>
  <c r="AY6" i="2"/>
  <c r="P4" i="9" s="1"/>
  <c r="AW6" i="2"/>
  <c r="N4" i="9" s="1"/>
  <c r="AU6" i="2"/>
  <c r="L4" i="9" s="1"/>
  <c r="AS6" i="2"/>
  <c r="J4" i="9" s="1"/>
  <c r="AQ6" i="2"/>
  <c r="H4" i="9" s="1"/>
  <c r="AO6" i="2"/>
  <c r="F4" i="9" s="1"/>
  <c r="AV113" i="3"/>
  <c r="AV116" i="10"/>
  <c r="AV108" i="10"/>
  <c r="AV104" i="10"/>
  <c r="U105" i="3"/>
  <c r="AJ2459" i="2"/>
  <c r="AJ2405" i="2"/>
  <c r="AJ2369" i="2"/>
  <c r="C2507" i="2"/>
  <c r="E2504" i="2"/>
  <c r="AJ2504" i="2" s="1"/>
  <c r="E194" i="9"/>
  <c r="AL93" i="9"/>
  <c r="AS113" i="13" s="1"/>
  <c r="E193" i="9"/>
  <c r="AL92" i="9"/>
  <c r="AS112" i="13" s="1"/>
  <c r="AG192" i="10"/>
  <c r="AG90" i="10"/>
  <c r="AG191" i="10" s="1"/>
  <c r="AE90" i="10"/>
  <c r="AE191" i="10" s="1"/>
  <c r="AE192" i="10"/>
  <c r="AC192" i="10"/>
  <c r="AC90" i="10"/>
  <c r="AC191" i="10" s="1"/>
  <c r="AA90" i="10"/>
  <c r="AA191" i="10" s="1"/>
  <c r="AA192" i="10"/>
  <c r="Y192" i="10"/>
  <c r="Y90" i="10"/>
  <c r="Y191" i="10" s="1"/>
  <c r="W90" i="10"/>
  <c r="W191" i="10" s="1"/>
  <c r="W192" i="10"/>
  <c r="U192" i="10"/>
  <c r="U90" i="10"/>
  <c r="U191" i="10" s="1"/>
  <c r="S90" i="10"/>
  <c r="S191" i="10" s="1"/>
  <c r="S192" i="10"/>
  <c r="Q192" i="10"/>
  <c r="Q90" i="10"/>
  <c r="Q191" i="10" s="1"/>
  <c r="O90" i="10"/>
  <c r="O191" i="10" s="1"/>
  <c r="O192" i="10"/>
  <c r="M192" i="10"/>
  <c r="M90" i="10"/>
  <c r="M191" i="10" s="1"/>
  <c r="K90" i="10"/>
  <c r="K192" i="10"/>
  <c r="U111" i="13" s="1"/>
  <c r="I90" i="10"/>
  <c r="I191" i="10" s="1"/>
  <c r="I192" i="10"/>
  <c r="G90" i="10"/>
  <c r="G191" i="10" s="1"/>
  <c r="G192" i="10"/>
  <c r="AL91" i="10"/>
  <c r="AV111" i="13" s="1"/>
  <c r="E90" i="10"/>
  <c r="E192" i="10"/>
  <c r="AG90" i="9"/>
  <c r="AG191" i="9" s="1"/>
  <c r="AG192" i="9"/>
  <c r="AE192" i="9"/>
  <c r="AE90" i="9"/>
  <c r="AE191" i="9" s="1"/>
  <c r="AC90" i="9"/>
  <c r="AC191" i="9" s="1"/>
  <c r="AC192" i="9"/>
  <c r="AA192" i="9"/>
  <c r="AA90" i="9"/>
  <c r="AA191" i="9" s="1"/>
  <c r="Y90" i="9"/>
  <c r="Y191" i="9" s="1"/>
  <c r="Y192" i="9"/>
  <c r="W192" i="9"/>
  <c r="W90" i="9"/>
  <c r="W191" i="9" s="1"/>
  <c r="U90" i="9"/>
  <c r="U191" i="9" s="1"/>
  <c r="U192" i="9"/>
  <c r="S192" i="9"/>
  <c r="S90" i="9"/>
  <c r="S191" i="9" s="1"/>
  <c r="Q90" i="9"/>
  <c r="Q191" i="9" s="1"/>
  <c r="Q192" i="9"/>
  <c r="O192" i="9"/>
  <c r="O90" i="9"/>
  <c r="O191" i="9" s="1"/>
  <c r="M90" i="9"/>
  <c r="M191" i="9" s="1"/>
  <c r="M192" i="9"/>
  <c r="K192" i="9"/>
  <c r="P111" i="13" s="1"/>
  <c r="K90" i="9"/>
  <c r="I192" i="9"/>
  <c r="I90" i="9"/>
  <c r="I191" i="9" s="1"/>
  <c r="G192" i="9"/>
  <c r="G90" i="9"/>
  <c r="G191" i="9" s="1"/>
  <c r="E192" i="9"/>
  <c r="AL91" i="9"/>
  <c r="AS111" i="13" s="1"/>
  <c r="E90" i="9"/>
  <c r="AH90" i="3"/>
  <c r="AH191" i="3" s="1"/>
  <c r="AF192" i="3"/>
  <c r="AF90" i="3"/>
  <c r="AF191" i="3" s="1"/>
  <c r="AD90" i="3"/>
  <c r="AD191" i="3" s="1"/>
  <c r="AB192" i="3"/>
  <c r="AB90" i="3"/>
  <c r="AB191" i="3" s="1"/>
  <c r="Z90" i="3"/>
  <c r="Z191" i="3" s="1"/>
  <c r="X192" i="3"/>
  <c r="X90" i="3"/>
  <c r="X191" i="3" s="1"/>
  <c r="V192" i="3"/>
  <c r="V90" i="3"/>
  <c r="V191" i="3" s="1"/>
  <c r="T90" i="3"/>
  <c r="T191" i="3" s="1"/>
  <c r="R192" i="3"/>
  <c r="R90" i="3"/>
  <c r="R191" i="3" s="1"/>
  <c r="P90" i="3"/>
  <c r="P191" i="3" s="1"/>
  <c r="N90" i="3"/>
  <c r="N191" i="3" s="1"/>
  <c r="L192" i="3"/>
  <c r="L90" i="3"/>
  <c r="L191" i="3" s="1"/>
  <c r="J90" i="3"/>
  <c r="J191" i="3" s="1"/>
  <c r="H192" i="3"/>
  <c r="H90" i="3"/>
  <c r="H191" i="3" s="1"/>
  <c r="F90" i="3"/>
  <c r="F191" i="3" s="1"/>
  <c r="AL87" i="9"/>
  <c r="AS107" i="13" s="1"/>
  <c r="F188" i="9"/>
  <c r="S101" i="4" s="1"/>
  <c r="AL87" i="3"/>
  <c r="AP107" i="13" s="1"/>
  <c r="E188" i="3"/>
  <c r="AH187" i="3"/>
  <c r="AH85" i="3"/>
  <c r="AH186" i="3" s="1"/>
  <c r="AF85" i="3"/>
  <c r="AF186" i="3" s="1"/>
  <c r="AF187" i="3"/>
  <c r="AD187" i="3"/>
  <c r="AD85" i="3"/>
  <c r="AD186" i="3" s="1"/>
  <c r="AB85" i="3"/>
  <c r="AB186" i="3" s="1"/>
  <c r="AB187" i="3"/>
  <c r="Z187" i="3"/>
  <c r="Z85" i="3"/>
  <c r="Z186" i="3" s="1"/>
  <c r="X85" i="3"/>
  <c r="X186" i="3" s="1"/>
  <c r="X187" i="3"/>
  <c r="V187" i="3"/>
  <c r="V85" i="3"/>
  <c r="V186" i="3" s="1"/>
  <c r="T85" i="3"/>
  <c r="T186" i="3" s="1"/>
  <c r="T187" i="3"/>
  <c r="R187" i="3"/>
  <c r="R85" i="3"/>
  <c r="R186" i="3" s="1"/>
  <c r="P85" i="3"/>
  <c r="P186" i="3" s="1"/>
  <c r="P187" i="3"/>
  <c r="N187" i="3"/>
  <c r="N85" i="3"/>
  <c r="N186" i="3" s="1"/>
  <c r="L85" i="3"/>
  <c r="L186" i="3" s="1"/>
  <c r="L187" i="3"/>
  <c r="J187" i="3"/>
  <c r="J85" i="3"/>
  <c r="J186" i="3" s="1"/>
  <c r="H85" i="3"/>
  <c r="H186" i="3" s="1"/>
  <c r="H187" i="3"/>
  <c r="F187" i="3"/>
  <c r="F100" i="4" s="1"/>
  <c r="F85" i="3"/>
  <c r="F186" i="3" s="1"/>
  <c r="E183" i="9"/>
  <c r="AL82" i="9"/>
  <c r="AS102" i="13" s="1"/>
  <c r="AL81" i="3"/>
  <c r="AP101" i="13" s="1"/>
  <c r="E182" i="3"/>
  <c r="AH180" i="9"/>
  <c r="AH78" i="9"/>
  <c r="AH179" i="9" s="1"/>
  <c r="AF180" i="9"/>
  <c r="AF78" i="9"/>
  <c r="AF179" i="9" s="1"/>
  <c r="AD180" i="9"/>
  <c r="AD78" i="9"/>
  <c r="AD179" i="9" s="1"/>
  <c r="AB180" i="9"/>
  <c r="AB78" i="9"/>
  <c r="AB179" i="9" s="1"/>
  <c r="Z180" i="9"/>
  <c r="Z78" i="9"/>
  <c r="Z179" i="9" s="1"/>
  <c r="X180" i="9"/>
  <c r="X78" i="9"/>
  <c r="X179" i="9" s="1"/>
  <c r="V180" i="9"/>
  <c r="V78" i="9"/>
  <c r="V179" i="9" s="1"/>
  <c r="T180" i="9"/>
  <c r="T78" i="9"/>
  <c r="T179" i="9" s="1"/>
  <c r="R180" i="9"/>
  <c r="R78" i="9"/>
  <c r="R179" i="9" s="1"/>
  <c r="P180" i="9"/>
  <c r="P78" i="9"/>
  <c r="P179" i="9" s="1"/>
  <c r="N180" i="9"/>
  <c r="N78" i="9"/>
  <c r="N179" i="9" s="1"/>
  <c r="L180" i="9"/>
  <c r="L78" i="9"/>
  <c r="L179" i="9" s="1"/>
  <c r="J180" i="9"/>
  <c r="J78" i="9"/>
  <c r="J179" i="9" s="1"/>
  <c r="H180" i="9"/>
  <c r="H78" i="9"/>
  <c r="H179" i="9" s="1"/>
  <c r="AH78" i="3"/>
  <c r="AH179" i="3" s="1"/>
  <c r="AF180" i="3"/>
  <c r="AF78" i="3"/>
  <c r="AF179" i="3" s="1"/>
  <c r="AD78" i="3"/>
  <c r="AD179" i="3" s="1"/>
  <c r="AB180" i="3"/>
  <c r="AB78" i="3"/>
  <c r="AB179" i="3" s="1"/>
  <c r="Z78" i="3"/>
  <c r="Z179" i="3" s="1"/>
  <c r="X180" i="3"/>
  <c r="X78" i="3"/>
  <c r="X179" i="3" s="1"/>
  <c r="V180" i="3"/>
  <c r="V78" i="3"/>
  <c r="V179" i="3" s="1"/>
  <c r="T78" i="3"/>
  <c r="T179" i="3" s="1"/>
  <c r="R180" i="3"/>
  <c r="R78" i="3"/>
  <c r="R179" i="3" s="1"/>
  <c r="P78" i="3"/>
  <c r="P179" i="3" s="1"/>
  <c r="N78" i="3"/>
  <c r="N179" i="3" s="1"/>
  <c r="L180" i="3"/>
  <c r="L78" i="3"/>
  <c r="L179" i="3" s="1"/>
  <c r="J78" i="3"/>
  <c r="J179" i="3" s="1"/>
  <c r="H180" i="3"/>
  <c r="H78" i="3"/>
  <c r="H179" i="3" s="1"/>
  <c r="F78" i="3"/>
  <c r="F179" i="3" s="1"/>
  <c r="F176" i="9"/>
  <c r="S84" i="4" s="1"/>
  <c r="AL75" i="9"/>
  <c r="AS88" i="13" s="1"/>
  <c r="AL75" i="3"/>
  <c r="AP88" i="13" s="1"/>
  <c r="E176" i="3"/>
  <c r="F175" i="10"/>
  <c r="AF83" i="4" s="1"/>
  <c r="AL74" i="10"/>
  <c r="AV87" i="13" s="1"/>
  <c r="F175" i="9"/>
  <c r="S83" i="4" s="1"/>
  <c r="AL74" i="9"/>
  <c r="AS87" i="13" s="1"/>
  <c r="AL74" i="3"/>
  <c r="AP87" i="13" s="1"/>
  <c r="E175" i="3"/>
  <c r="AH73" i="10"/>
  <c r="AH174" i="10" s="1"/>
  <c r="BQ1983" i="2"/>
  <c r="AF73" i="10"/>
  <c r="AF174" i="10" s="1"/>
  <c r="BO1983" i="2"/>
  <c r="AD73" i="10"/>
  <c r="AD174" i="10" s="1"/>
  <c r="BM1983" i="2"/>
  <c r="AB73" i="10"/>
  <c r="AB174" i="10" s="1"/>
  <c r="BK1983" i="2"/>
  <c r="Z73" i="10"/>
  <c r="Z174" i="10" s="1"/>
  <c r="BI1983" i="2"/>
  <c r="X73" i="10"/>
  <c r="X174" i="10" s="1"/>
  <c r="BG1983" i="2"/>
  <c r="V73" i="10"/>
  <c r="V174" i="10" s="1"/>
  <c r="BE1983" i="2"/>
  <c r="T73" i="10"/>
  <c r="T174" i="10" s="1"/>
  <c r="BC1983" i="2"/>
  <c r="R73" i="10"/>
  <c r="R174" i="10" s="1"/>
  <c r="BA1983" i="2"/>
  <c r="P73" i="10"/>
  <c r="P174" i="10" s="1"/>
  <c r="AY1983" i="2"/>
  <c r="N73" i="10"/>
  <c r="N174" i="10" s="1"/>
  <c r="AW1983" i="2"/>
  <c r="L73" i="10"/>
  <c r="L174" i="10" s="1"/>
  <c r="AU1983" i="2"/>
  <c r="J73" i="10"/>
  <c r="J174" i="10" s="1"/>
  <c r="AS1983" i="2"/>
  <c r="H73" i="10"/>
  <c r="H174" i="10" s="1"/>
  <c r="AQ1983" i="2"/>
  <c r="F73" i="10"/>
  <c r="AO1983" i="2"/>
  <c r="AH73" i="9"/>
  <c r="AH174" i="9" s="1"/>
  <c r="BQ1982" i="2"/>
  <c r="AF73" i="9"/>
  <c r="AF174" i="9" s="1"/>
  <c r="BO1982" i="2"/>
  <c r="AD73" i="9"/>
  <c r="AD174" i="9" s="1"/>
  <c r="BM1982" i="2"/>
  <c r="AB73" i="9"/>
  <c r="AB174" i="9" s="1"/>
  <c r="BK1982" i="2"/>
  <c r="Z73" i="9"/>
  <c r="Z174" i="9" s="1"/>
  <c r="BI1982" i="2"/>
  <c r="X73" i="9"/>
  <c r="X174" i="9" s="1"/>
  <c r="BG1982" i="2"/>
  <c r="V73" i="9"/>
  <c r="V174" i="9" s="1"/>
  <c r="BE1982" i="2"/>
  <c r="T73" i="9"/>
  <c r="T174" i="9" s="1"/>
  <c r="BC1982" i="2"/>
  <c r="R73" i="9"/>
  <c r="R174" i="9" s="1"/>
  <c r="BA1982" i="2"/>
  <c r="P73" i="9"/>
  <c r="P174" i="9" s="1"/>
  <c r="AY1982" i="2"/>
  <c r="N73" i="9"/>
  <c r="N174" i="9" s="1"/>
  <c r="AW1982" i="2"/>
  <c r="L73" i="9"/>
  <c r="L174" i="9" s="1"/>
  <c r="AU1982" i="2"/>
  <c r="J73" i="9"/>
  <c r="J174" i="9" s="1"/>
  <c r="AS1982" i="2"/>
  <c r="H73" i="9"/>
  <c r="H174" i="9" s="1"/>
  <c r="AQ1982" i="2"/>
  <c r="F73" i="9"/>
  <c r="AO1982" i="2"/>
  <c r="AG73" i="3"/>
  <c r="AG174" i="3" s="1"/>
  <c r="BP1981" i="2"/>
  <c r="AE73" i="3"/>
  <c r="AE174" i="3" s="1"/>
  <c r="BN1981" i="2"/>
  <c r="AC73" i="3"/>
  <c r="AC174" i="3" s="1"/>
  <c r="BL1981" i="2"/>
  <c r="AA73" i="3"/>
  <c r="AA174" i="3" s="1"/>
  <c r="BJ1981" i="2"/>
  <c r="Y73" i="3"/>
  <c r="Y174" i="3" s="1"/>
  <c r="BH1981" i="2"/>
  <c r="W73" i="3"/>
  <c r="W174" i="3" s="1"/>
  <c r="BF1981" i="2"/>
  <c r="U73" i="3"/>
  <c r="U174" i="3" s="1"/>
  <c r="BD1981" i="2"/>
  <c r="S73" i="3"/>
  <c r="S174" i="3" s="1"/>
  <c r="BB1981" i="2"/>
  <c r="Q73" i="3"/>
  <c r="Q174" i="3" s="1"/>
  <c r="AZ1981" i="2"/>
  <c r="O73" i="3"/>
  <c r="O174" i="3" s="1"/>
  <c r="AX1981" i="2"/>
  <c r="M73" i="3"/>
  <c r="M174" i="3" s="1"/>
  <c r="AV1981" i="2"/>
  <c r="K73" i="3"/>
  <c r="K174" i="3" s="1"/>
  <c r="K86" i="13" s="1"/>
  <c r="AT1981" i="2"/>
  <c r="I73" i="3"/>
  <c r="I174" i="3" s="1"/>
  <c r="AR1981" i="2"/>
  <c r="G73" i="3"/>
  <c r="G174" i="3" s="1"/>
  <c r="AP1981" i="2"/>
  <c r="E73" i="3"/>
  <c r="AN1981" i="2"/>
  <c r="E173" i="10"/>
  <c r="AL72" i="10"/>
  <c r="AV85" i="13" s="1"/>
  <c r="AL72" i="3"/>
  <c r="AP85" i="13" s="1"/>
  <c r="E173" i="3"/>
  <c r="AF168" i="9"/>
  <c r="AF63" i="9"/>
  <c r="AF164" i="9" s="1"/>
  <c r="AB168" i="9"/>
  <c r="AB63" i="9"/>
  <c r="AB164" i="9" s="1"/>
  <c r="X168" i="9"/>
  <c r="X63" i="9"/>
  <c r="X164" i="9" s="1"/>
  <c r="T168" i="9"/>
  <c r="T63" i="9"/>
  <c r="T164" i="9" s="1"/>
  <c r="P168" i="9"/>
  <c r="P63" i="9"/>
  <c r="P164" i="9" s="1"/>
  <c r="L168" i="9"/>
  <c r="L63" i="9"/>
  <c r="L164" i="9" s="1"/>
  <c r="H168" i="9"/>
  <c r="H63" i="9"/>
  <c r="H164" i="9" s="1"/>
  <c r="AT135" i="9"/>
  <c r="AV135" i="9" s="1"/>
  <c r="AP131" i="9"/>
  <c r="AV131" i="9" s="1"/>
  <c r="AT105" i="9"/>
  <c r="AV105" i="9" s="1"/>
  <c r="AN125" i="10"/>
  <c r="AT125" i="10"/>
  <c r="Q43" i="13"/>
  <c r="T105" i="3"/>
  <c r="X105" i="3"/>
  <c r="AJ2487" i="2"/>
  <c r="AL93" i="3"/>
  <c r="AP113" i="13" s="1"/>
  <c r="E194" i="3"/>
  <c r="AL92" i="3"/>
  <c r="AP112" i="13" s="1"/>
  <c r="AG192" i="3"/>
  <c r="AG90" i="3"/>
  <c r="AG191" i="3" s="1"/>
  <c r="AE90" i="3"/>
  <c r="AE191" i="3" s="1"/>
  <c r="AE192" i="3"/>
  <c r="AC192" i="3"/>
  <c r="AC90" i="3"/>
  <c r="AC191" i="3" s="1"/>
  <c r="AA90" i="3"/>
  <c r="AA191" i="3" s="1"/>
  <c r="AA192" i="3"/>
  <c r="Y192" i="3"/>
  <c r="Y90" i="3"/>
  <c r="Y191" i="3" s="1"/>
  <c r="W90" i="3"/>
  <c r="W191" i="3" s="1"/>
  <c r="W192" i="3"/>
  <c r="U192" i="3"/>
  <c r="U90" i="3"/>
  <c r="U191" i="3" s="1"/>
  <c r="S90" i="3"/>
  <c r="S191" i="3" s="1"/>
  <c r="S192" i="3"/>
  <c r="Q192" i="3"/>
  <c r="Q90" i="3"/>
  <c r="Q191" i="3" s="1"/>
  <c r="O90" i="3"/>
  <c r="O191" i="3" s="1"/>
  <c r="O192" i="3"/>
  <c r="M192" i="3"/>
  <c r="M90" i="3"/>
  <c r="M191" i="3" s="1"/>
  <c r="K90" i="3"/>
  <c r="K192" i="3"/>
  <c r="K111" i="13" s="1"/>
  <c r="I90" i="3"/>
  <c r="I191" i="3" s="1"/>
  <c r="I192" i="3"/>
  <c r="G90" i="3"/>
  <c r="G191" i="3" s="1"/>
  <c r="G192" i="3"/>
  <c r="E90" i="3"/>
  <c r="AL91" i="3"/>
  <c r="AP111" i="13" s="1"/>
  <c r="E192" i="3"/>
  <c r="AH85" i="10"/>
  <c r="AH186" i="10" s="1"/>
  <c r="AH187" i="10"/>
  <c r="AF85" i="10"/>
  <c r="AF186" i="10" s="1"/>
  <c r="AF187" i="10"/>
  <c r="AD85" i="10"/>
  <c r="AD186" i="10" s="1"/>
  <c r="AD187" i="10"/>
  <c r="AB85" i="10"/>
  <c r="AB186" i="10" s="1"/>
  <c r="AB187" i="10"/>
  <c r="Z85" i="10"/>
  <c r="Z186" i="10" s="1"/>
  <c r="Z187" i="10"/>
  <c r="X85" i="10"/>
  <c r="X186" i="10" s="1"/>
  <c r="X187" i="10"/>
  <c r="V85" i="10"/>
  <c r="V186" i="10" s="1"/>
  <c r="V187" i="10"/>
  <c r="T85" i="10"/>
  <c r="T186" i="10" s="1"/>
  <c r="T187" i="10"/>
  <c r="R85" i="10"/>
  <c r="R186" i="10" s="1"/>
  <c r="R187" i="10"/>
  <c r="P85" i="10"/>
  <c r="P186" i="10" s="1"/>
  <c r="P187" i="10"/>
  <c r="N85" i="10"/>
  <c r="N186" i="10" s="1"/>
  <c r="N187" i="10"/>
  <c r="L85" i="10"/>
  <c r="L186" i="10" s="1"/>
  <c r="L187" i="10"/>
  <c r="J85" i="10"/>
  <c r="J186" i="10" s="1"/>
  <c r="J187" i="10"/>
  <c r="H85" i="10"/>
  <c r="H186" i="10" s="1"/>
  <c r="H187" i="10"/>
  <c r="F85" i="10"/>
  <c r="F187" i="10"/>
  <c r="AF100" i="4" s="1"/>
  <c r="AL86" i="10"/>
  <c r="AV106" i="13" s="1"/>
  <c r="AH187" i="9"/>
  <c r="AH85" i="9"/>
  <c r="AH186" i="9" s="1"/>
  <c r="AF85" i="9"/>
  <c r="AF186" i="9" s="1"/>
  <c r="AF187" i="9"/>
  <c r="AD187" i="9"/>
  <c r="AD85" i="9"/>
  <c r="AD186" i="9" s="1"/>
  <c r="AB85" i="9"/>
  <c r="AB186" i="9" s="1"/>
  <c r="AB187" i="9"/>
  <c r="Z187" i="9"/>
  <c r="Z85" i="9"/>
  <c r="Z186" i="9" s="1"/>
  <c r="X85" i="9"/>
  <c r="X186" i="9" s="1"/>
  <c r="X187" i="9"/>
  <c r="V187" i="9"/>
  <c r="V85" i="9"/>
  <c r="V186" i="9" s="1"/>
  <c r="T85" i="9"/>
  <c r="T186" i="9" s="1"/>
  <c r="T187" i="9"/>
  <c r="R187" i="9"/>
  <c r="R85" i="9"/>
  <c r="R186" i="9" s="1"/>
  <c r="P85" i="9"/>
  <c r="P186" i="9" s="1"/>
  <c r="P187" i="9"/>
  <c r="N187" i="9"/>
  <c r="N85" i="9"/>
  <c r="N186" i="9" s="1"/>
  <c r="L85" i="9"/>
  <c r="L186" i="9" s="1"/>
  <c r="L187" i="9"/>
  <c r="J187" i="9"/>
  <c r="J85" i="9"/>
  <c r="J186" i="9" s="1"/>
  <c r="H85" i="9"/>
  <c r="H187" i="9"/>
  <c r="F187" i="9"/>
  <c r="S100" i="4" s="1"/>
  <c r="AL86" i="9"/>
  <c r="AS106" i="13" s="1"/>
  <c r="AG187" i="3"/>
  <c r="AG85" i="3"/>
  <c r="AG186" i="3" s="1"/>
  <c r="AE85" i="3"/>
  <c r="AE186" i="3" s="1"/>
  <c r="AC187" i="3"/>
  <c r="AC85" i="3"/>
  <c r="AC186" i="3" s="1"/>
  <c r="AA187" i="3"/>
  <c r="AA85" i="3"/>
  <c r="AA186" i="3" s="1"/>
  <c r="Y85" i="3"/>
  <c r="Y186" i="3" s="1"/>
  <c r="W187" i="3"/>
  <c r="W85" i="3"/>
  <c r="W186" i="3" s="1"/>
  <c r="U85" i="3"/>
  <c r="U186" i="3" s="1"/>
  <c r="S85" i="3"/>
  <c r="S186" i="3" s="1"/>
  <c r="Q187" i="3"/>
  <c r="Q85" i="3"/>
  <c r="Q186" i="3" s="1"/>
  <c r="O85" i="3"/>
  <c r="O186" i="3" s="1"/>
  <c r="M187" i="3"/>
  <c r="M85" i="3"/>
  <c r="M186" i="3" s="1"/>
  <c r="K85" i="3"/>
  <c r="I85" i="3"/>
  <c r="I186" i="3" s="1"/>
  <c r="I187" i="3"/>
  <c r="G85" i="3"/>
  <c r="G186" i="3" s="1"/>
  <c r="E85" i="3"/>
  <c r="E187" i="3"/>
  <c r="AL86" i="3"/>
  <c r="AP106" i="13" s="1"/>
  <c r="F182" i="9"/>
  <c r="S95" i="4" s="1"/>
  <c r="AL81" i="9"/>
  <c r="AS101" i="13" s="1"/>
  <c r="E181" i="9"/>
  <c r="AL80" i="9"/>
  <c r="AS100" i="13" s="1"/>
  <c r="AL80" i="3"/>
  <c r="AP100" i="13" s="1"/>
  <c r="AG78" i="10"/>
  <c r="AG179" i="10" s="1"/>
  <c r="AG180" i="10"/>
  <c r="AE78" i="10"/>
  <c r="AE179" i="10" s="1"/>
  <c r="AE180" i="10"/>
  <c r="AC78" i="10"/>
  <c r="AC179" i="10" s="1"/>
  <c r="AC180" i="10"/>
  <c r="AA78" i="10"/>
  <c r="AA179" i="10" s="1"/>
  <c r="AA180" i="10"/>
  <c r="Y78" i="10"/>
  <c r="Y179" i="10" s="1"/>
  <c r="Y180" i="10"/>
  <c r="W78" i="10"/>
  <c r="W179" i="10" s="1"/>
  <c r="W180" i="10"/>
  <c r="U78" i="10"/>
  <c r="U179" i="10" s="1"/>
  <c r="U180" i="10"/>
  <c r="S78" i="10"/>
  <c r="S179" i="10" s="1"/>
  <c r="S180" i="10"/>
  <c r="Q78" i="10"/>
  <c r="Q179" i="10" s="1"/>
  <c r="Q180" i="10"/>
  <c r="O78" i="10"/>
  <c r="O179" i="10" s="1"/>
  <c r="O180" i="10"/>
  <c r="M78" i="10"/>
  <c r="M179" i="10" s="1"/>
  <c r="M180" i="10"/>
  <c r="K78" i="10"/>
  <c r="K180" i="10"/>
  <c r="U99" i="13" s="1"/>
  <c r="I78" i="10"/>
  <c r="I179" i="10" s="1"/>
  <c r="I180" i="10"/>
  <c r="G180" i="10"/>
  <c r="G78" i="10"/>
  <c r="G179" i="10" s="1"/>
  <c r="E78" i="10"/>
  <c r="E180" i="10"/>
  <c r="AG180" i="9"/>
  <c r="AG78" i="9"/>
  <c r="AG179" i="9" s="1"/>
  <c r="AE180" i="9"/>
  <c r="AE78" i="9"/>
  <c r="AE179" i="9" s="1"/>
  <c r="AC180" i="9"/>
  <c r="AC78" i="9"/>
  <c r="AC179" i="9" s="1"/>
  <c r="AA180" i="9"/>
  <c r="AA78" i="9"/>
  <c r="AA179" i="9" s="1"/>
  <c r="Y180" i="9"/>
  <c r="Y78" i="9"/>
  <c r="Y179" i="9" s="1"/>
  <c r="W180" i="9"/>
  <c r="W78" i="9"/>
  <c r="W179" i="9" s="1"/>
  <c r="U180" i="9"/>
  <c r="U78" i="9"/>
  <c r="U179" i="9" s="1"/>
  <c r="S180" i="9"/>
  <c r="S78" i="9"/>
  <c r="S179" i="9" s="1"/>
  <c r="Q180" i="9"/>
  <c r="Q78" i="9"/>
  <c r="Q179" i="9" s="1"/>
  <c r="O180" i="9"/>
  <c r="O78" i="9"/>
  <c r="O179" i="9" s="1"/>
  <c r="M180" i="9"/>
  <c r="M78" i="9"/>
  <c r="M179" i="9" s="1"/>
  <c r="K180" i="9"/>
  <c r="P99" i="13" s="1"/>
  <c r="K78" i="9"/>
  <c r="I180" i="9"/>
  <c r="I78" i="9"/>
  <c r="I179" i="9" s="1"/>
  <c r="G78" i="9"/>
  <c r="G179" i="9" s="1"/>
  <c r="G180" i="9"/>
  <c r="E180" i="9"/>
  <c r="E78" i="9"/>
  <c r="AL79" i="9"/>
  <c r="AS99" i="13" s="1"/>
  <c r="AE78" i="3"/>
  <c r="AE179" i="3" s="1"/>
  <c r="AE180" i="3"/>
  <c r="AC78" i="3"/>
  <c r="AC179" i="3" s="1"/>
  <c r="AC180" i="3"/>
  <c r="Y78" i="3"/>
  <c r="Y179" i="3" s="1"/>
  <c r="Y180" i="3"/>
  <c r="U78" i="3"/>
  <c r="U179" i="3" s="1"/>
  <c r="U180" i="3"/>
  <c r="S78" i="3"/>
  <c r="S179" i="3" s="1"/>
  <c r="S180" i="3"/>
  <c r="O78" i="3"/>
  <c r="O179" i="3" s="1"/>
  <c r="O180" i="3"/>
  <c r="K78" i="3"/>
  <c r="K180" i="3"/>
  <c r="K99" i="13" s="1"/>
  <c r="I78" i="3"/>
  <c r="I179" i="3" s="1"/>
  <c r="I180" i="3"/>
  <c r="G180" i="3"/>
  <c r="G78" i="3"/>
  <c r="G179" i="3" s="1"/>
  <c r="E78" i="3"/>
  <c r="E180" i="3"/>
  <c r="AH73" i="3"/>
  <c r="AH174" i="3" s="1"/>
  <c r="BQ1981" i="2"/>
  <c r="AF73" i="3"/>
  <c r="AF174" i="3" s="1"/>
  <c r="BO1981" i="2"/>
  <c r="AD73" i="3"/>
  <c r="AD174" i="3" s="1"/>
  <c r="BM1981" i="2"/>
  <c r="AB73" i="3"/>
  <c r="AB174" i="3" s="1"/>
  <c r="BK1981" i="2"/>
  <c r="Z73" i="3"/>
  <c r="Z174" i="3" s="1"/>
  <c r="BI1981" i="2"/>
  <c r="X73" i="3"/>
  <c r="X174" i="3" s="1"/>
  <c r="BG1981" i="2"/>
  <c r="V73" i="3"/>
  <c r="V174" i="3" s="1"/>
  <c r="BE1981" i="2"/>
  <c r="T73" i="3"/>
  <c r="T174" i="3" s="1"/>
  <c r="BC1981" i="2"/>
  <c r="R73" i="3"/>
  <c r="R174" i="3" s="1"/>
  <c r="BA1981" i="2"/>
  <c r="P73" i="3"/>
  <c r="P174" i="3" s="1"/>
  <c r="AY1981" i="2"/>
  <c r="N73" i="3"/>
  <c r="N174" i="3" s="1"/>
  <c r="AW1981" i="2"/>
  <c r="L73" i="3"/>
  <c r="L174" i="3" s="1"/>
  <c r="AU1981" i="2"/>
  <c r="J73" i="3"/>
  <c r="J174" i="3" s="1"/>
  <c r="AS1981" i="2"/>
  <c r="H73" i="3"/>
  <c r="H174" i="3" s="1"/>
  <c r="AQ1981" i="2"/>
  <c r="F73" i="3"/>
  <c r="F174" i="3" s="1"/>
  <c r="F82" i="4" s="1"/>
  <c r="AO1981" i="2"/>
  <c r="E173" i="9"/>
  <c r="AL72" i="9"/>
  <c r="AS85" i="13" s="1"/>
  <c r="AH168" i="9"/>
  <c r="AH63" i="9"/>
  <c r="AH164" i="9" s="1"/>
  <c r="AD168" i="9"/>
  <c r="AD63" i="9"/>
  <c r="AD164" i="9" s="1"/>
  <c r="Z168" i="9"/>
  <c r="Z63" i="9"/>
  <c r="Z164" i="9" s="1"/>
  <c r="V168" i="9"/>
  <c r="V63" i="9"/>
  <c r="V164" i="9" s="1"/>
  <c r="R168" i="9"/>
  <c r="R63" i="9"/>
  <c r="R164" i="9" s="1"/>
  <c r="N168" i="9"/>
  <c r="N63" i="9"/>
  <c r="N164" i="9" s="1"/>
  <c r="J168" i="9"/>
  <c r="J63" i="9"/>
  <c r="J164" i="9" s="1"/>
  <c r="AF168" i="3"/>
  <c r="AF63" i="3"/>
  <c r="AF164" i="3" s="1"/>
  <c r="AB168" i="3"/>
  <c r="AB63" i="3"/>
  <c r="AB164" i="3" s="1"/>
  <c r="X168" i="3"/>
  <c r="X63" i="3"/>
  <c r="X164" i="3" s="1"/>
  <c r="B31" i="5"/>
  <c r="A6" i="5"/>
  <c r="C2462" i="2"/>
  <c r="C2417" i="2"/>
  <c r="BQ1811" i="2"/>
  <c r="AH71" i="10" s="1"/>
  <c r="BO1811" i="2"/>
  <c r="AF71" i="10" s="1"/>
  <c r="BM1811" i="2"/>
  <c r="AD71" i="10" s="1"/>
  <c r="BK1811" i="2"/>
  <c r="AB71" i="10" s="1"/>
  <c r="BI1811" i="2"/>
  <c r="Z71" i="10" s="1"/>
  <c r="BG1811" i="2"/>
  <c r="X71" i="10" s="1"/>
  <c r="BE1811" i="2"/>
  <c r="V71" i="10" s="1"/>
  <c r="BC1811" i="2"/>
  <c r="T71" i="10" s="1"/>
  <c r="BA1811" i="2"/>
  <c r="R71" i="10" s="1"/>
  <c r="AY1811" i="2"/>
  <c r="P71" i="10" s="1"/>
  <c r="AW1811" i="2"/>
  <c r="N71" i="10" s="1"/>
  <c r="AU1811" i="2"/>
  <c r="L71" i="10" s="1"/>
  <c r="AS1811" i="2"/>
  <c r="J71" i="10" s="1"/>
  <c r="AQ1811" i="2"/>
  <c r="H71" i="10" s="1"/>
  <c r="AO1811" i="2"/>
  <c r="F71" i="10" s="1"/>
  <c r="BQ1810" i="2"/>
  <c r="AH71" i="9" s="1"/>
  <c r="BO1810" i="2"/>
  <c r="AF71" i="9" s="1"/>
  <c r="BM1810" i="2"/>
  <c r="AD71" i="9" s="1"/>
  <c r="BK1810" i="2"/>
  <c r="AB71" i="9" s="1"/>
  <c r="BI1810" i="2"/>
  <c r="Z71" i="9" s="1"/>
  <c r="BG1810" i="2"/>
  <c r="X71" i="9" s="1"/>
  <c r="BE1810" i="2"/>
  <c r="V71" i="9" s="1"/>
  <c r="BC1810" i="2"/>
  <c r="T71" i="9" s="1"/>
  <c r="BA1810" i="2"/>
  <c r="R71" i="9" s="1"/>
  <c r="AY1810" i="2"/>
  <c r="P71" i="9" s="1"/>
  <c r="AW1810" i="2"/>
  <c r="N71" i="9" s="1"/>
  <c r="AU1810" i="2"/>
  <c r="L71" i="9" s="1"/>
  <c r="AS1810" i="2"/>
  <c r="J71" i="9" s="1"/>
  <c r="AQ1810" i="2"/>
  <c r="H71" i="9" s="1"/>
  <c r="AO1810" i="2"/>
  <c r="F71" i="9" s="1"/>
  <c r="BQ1809" i="2"/>
  <c r="AH71" i="3" s="1"/>
  <c r="BO1809" i="2"/>
  <c r="AF71" i="3" s="1"/>
  <c r="BM1809" i="2"/>
  <c r="AD71" i="3" s="1"/>
  <c r="BK1809" i="2"/>
  <c r="AB71" i="3" s="1"/>
  <c r="BI1809" i="2"/>
  <c r="Z71" i="3" s="1"/>
  <c r="BG1809" i="2"/>
  <c r="X71" i="3" s="1"/>
  <c r="BE1809" i="2"/>
  <c r="V71" i="3" s="1"/>
  <c r="BC1809" i="2"/>
  <c r="T71" i="3" s="1"/>
  <c r="BA1809" i="2"/>
  <c r="R71" i="3" s="1"/>
  <c r="AY1809" i="2"/>
  <c r="P71" i="3" s="1"/>
  <c r="AW1809" i="2"/>
  <c r="N71" i="3" s="1"/>
  <c r="AU1809" i="2"/>
  <c r="L71" i="3" s="1"/>
  <c r="AS1809" i="2"/>
  <c r="J71" i="3" s="1"/>
  <c r="AQ1809" i="2"/>
  <c r="H71" i="3" s="1"/>
  <c r="AO1809" i="2"/>
  <c r="F71" i="3" s="1"/>
  <c r="BP1774" i="2"/>
  <c r="AG67" i="10" s="1"/>
  <c r="BN1774" i="2"/>
  <c r="AE67" i="10" s="1"/>
  <c r="BL1774" i="2"/>
  <c r="AC67" i="10" s="1"/>
  <c r="BJ1774" i="2"/>
  <c r="AA67" i="10" s="1"/>
  <c r="BH1774" i="2"/>
  <c r="Y67" i="10" s="1"/>
  <c r="BF1774" i="2"/>
  <c r="W67" i="10" s="1"/>
  <c r="BD1774" i="2"/>
  <c r="U67" i="10" s="1"/>
  <c r="BB1774" i="2"/>
  <c r="S67" i="10" s="1"/>
  <c r="AZ1774" i="2"/>
  <c r="Q67" i="10" s="1"/>
  <c r="AX1774" i="2"/>
  <c r="O67" i="10" s="1"/>
  <c r="AV1774" i="2"/>
  <c r="M67" i="10" s="1"/>
  <c r="AT1774" i="2"/>
  <c r="K67" i="10" s="1"/>
  <c r="AR1774" i="2"/>
  <c r="I67" i="10" s="1"/>
  <c r="AP1774" i="2"/>
  <c r="G67" i="10" s="1"/>
  <c r="AN1774" i="2"/>
  <c r="E67" i="10" s="1"/>
  <c r="BP1773" i="2"/>
  <c r="AG67" i="9" s="1"/>
  <c r="BN1773" i="2"/>
  <c r="AE67" i="9" s="1"/>
  <c r="BL1773" i="2"/>
  <c r="AC67" i="9" s="1"/>
  <c r="BJ1773" i="2"/>
  <c r="AA67" i="9" s="1"/>
  <c r="BH1773" i="2"/>
  <c r="Y67" i="9" s="1"/>
  <c r="BF1773" i="2"/>
  <c r="W67" i="9" s="1"/>
  <c r="BD1773" i="2"/>
  <c r="U67" i="9" s="1"/>
  <c r="BB1773" i="2"/>
  <c r="S67" i="9" s="1"/>
  <c r="AZ1773" i="2"/>
  <c r="Q67" i="9" s="1"/>
  <c r="AX1773" i="2"/>
  <c r="O67" i="9" s="1"/>
  <c r="AV1773" i="2"/>
  <c r="M67" i="9" s="1"/>
  <c r="AT1773" i="2"/>
  <c r="K67" i="9" s="1"/>
  <c r="AR1773" i="2"/>
  <c r="I67" i="9" s="1"/>
  <c r="AP1773" i="2"/>
  <c r="G67" i="9" s="1"/>
  <c r="AN1773" i="2"/>
  <c r="E67" i="9" s="1"/>
  <c r="BE1772" i="2"/>
  <c r="V67" i="3" s="1"/>
  <c r="BC1772" i="2"/>
  <c r="T67" i="3" s="1"/>
  <c r="BA1772" i="2"/>
  <c r="R67" i="3" s="1"/>
  <c r="AY1772" i="2"/>
  <c r="P67" i="3" s="1"/>
  <c r="AW1772" i="2"/>
  <c r="N67" i="3" s="1"/>
  <c r="AU1772" i="2"/>
  <c r="L67" i="3" s="1"/>
  <c r="AS1772" i="2"/>
  <c r="J67" i="3" s="1"/>
  <c r="AQ1772" i="2"/>
  <c r="H67" i="3" s="1"/>
  <c r="AO1772" i="2"/>
  <c r="F67" i="3" s="1"/>
  <c r="D56" i="10"/>
  <c r="D56" i="9"/>
  <c r="D56" i="3"/>
  <c r="AL49" i="9"/>
  <c r="AS62" i="13" s="1"/>
  <c r="AH43" i="10"/>
  <c r="AH144" i="10" s="1"/>
  <c r="AH46" i="10"/>
  <c r="AH147" i="10" s="1"/>
  <c r="AF43" i="10"/>
  <c r="AF144" i="10" s="1"/>
  <c r="AF46" i="10"/>
  <c r="AF147" i="10" s="1"/>
  <c r="AD46" i="10"/>
  <c r="AD147" i="10" s="1"/>
  <c r="AD43" i="10"/>
  <c r="AD144" i="10" s="1"/>
  <c r="AB46" i="10"/>
  <c r="AB147" i="10" s="1"/>
  <c r="AB43" i="10"/>
  <c r="AB144" i="10" s="1"/>
  <c r="Z43" i="10"/>
  <c r="Z144" i="10" s="1"/>
  <c r="Z46" i="10"/>
  <c r="Z147" i="10" s="1"/>
  <c r="X43" i="10"/>
  <c r="X144" i="10" s="1"/>
  <c r="X46" i="10"/>
  <c r="X147" i="10" s="1"/>
  <c r="V46" i="10"/>
  <c r="V147" i="10" s="1"/>
  <c r="V43" i="10"/>
  <c r="V144" i="10" s="1"/>
  <c r="T46" i="10"/>
  <c r="T147" i="10" s="1"/>
  <c r="T43" i="10"/>
  <c r="T144" i="10" s="1"/>
  <c r="R43" i="10"/>
  <c r="R144" i="10" s="1"/>
  <c r="R46" i="10"/>
  <c r="R147" i="10" s="1"/>
  <c r="P43" i="10"/>
  <c r="P144" i="10" s="1"/>
  <c r="P46" i="10"/>
  <c r="P147" i="10" s="1"/>
  <c r="N46" i="10"/>
  <c r="N147" i="10" s="1"/>
  <c r="N43" i="10"/>
  <c r="N144" i="10" s="1"/>
  <c r="L46" i="10"/>
  <c r="L147" i="10" s="1"/>
  <c r="L43" i="10"/>
  <c r="L144" i="10" s="1"/>
  <c r="J43" i="10"/>
  <c r="J144" i="10" s="1"/>
  <c r="J46" i="10"/>
  <c r="J147" i="10" s="1"/>
  <c r="H43" i="10"/>
  <c r="H144" i="10" s="1"/>
  <c r="H46" i="10"/>
  <c r="H147" i="10" s="1"/>
  <c r="F43" i="10"/>
  <c r="F144" i="10" s="1"/>
  <c r="AF52" i="4" s="1"/>
  <c r="F46" i="10"/>
  <c r="F147" i="10" s="1"/>
  <c r="AF55" i="4" s="1"/>
  <c r="AG43" i="9"/>
  <c r="AG144" i="9" s="1"/>
  <c r="AG46" i="9"/>
  <c r="AG147" i="9" s="1"/>
  <c r="AE43" i="9"/>
  <c r="AE144" i="9" s="1"/>
  <c r="AE46" i="9"/>
  <c r="AE147" i="9" s="1"/>
  <c r="AC43" i="9"/>
  <c r="AC144" i="9" s="1"/>
  <c r="AC46" i="9"/>
  <c r="AC147" i="9" s="1"/>
  <c r="AA43" i="9"/>
  <c r="AA144" i="9" s="1"/>
  <c r="AA46" i="9"/>
  <c r="AA147" i="9" s="1"/>
  <c r="Y43" i="9"/>
  <c r="Y144" i="9" s="1"/>
  <c r="Y46" i="9"/>
  <c r="Y147" i="9" s="1"/>
  <c r="W43" i="9"/>
  <c r="W144" i="9" s="1"/>
  <c r="W46" i="9"/>
  <c r="W147" i="9" s="1"/>
  <c r="U43" i="9"/>
  <c r="U144" i="9" s="1"/>
  <c r="U46" i="9"/>
  <c r="U147" i="9" s="1"/>
  <c r="S43" i="9"/>
  <c r="S144" i="9" s="1"/>
  <c r="S46" i="9"/>
  <c r="S147" i="9" s="1"/>
  <c r="Q43" i="9"/>
  <c r="Q144" i="9" s="1"/>
  <c r="Q46" i="9"/>
  <c r="Q147" i="9" s="1"/>
  <c r="O43" i="9"/>
  <c r="O144" i="9" s="1"/>
  <c r="O46" i="9"/>
  <c r="O147" i="9" s="1"/>
  <c r="M43" i="9"/>
  <c r="M144" i="9" s="1"/>
  <c r="M46" i="9"/>
  <c r="M147" i="9" s="1"/>
  <c r="K43" i="9"/>
  <c r="K144" i="9" s="1"/>
  <c r="P56" i="13" s="1"/>
  <c r="K46" i="9"/>
  <c r="K147" i="9" s="1"/>
  <c r="P59" i="13" s="1"/>
  <c r="I43" i="9"/>
  <c r="I144" i="9" s="1"/>
  <c r="I46" i="9"/>
  <c r="I147" i="9" s="1"/>
  <c r="G43" i="9"/>
  <c r="G144" i="9" s="1"/>
  <c r="G46" i="9"/>
  <c r="G147" i="9" s="1"/>
  <c r="E43" i="9"/>
  <c r="E46" i="9"/>
  <c r="AH46" i="3"/>
  <c r="AH147" i="3" s="1"/>
  <c r="AH43" i="3"/>
  <c r="AH144" i="3" s="1"/>
  <c r="AF46" i="3"/>
  <c r="AF147" i="3" s="1"/>
  <c r="AF43" i="3"/>
  <c r="AF144" i="3" s="1"/>
  <c r="AD46" i="3"/>
  <c r="AD147" i="3" s="1"/>
  <c r="AD43" i="3"/>
  <c r="AD144" i="3" s="1"/>
  <c r="AB46" i="3"/>
  <c r="AB147" i="3" s="1"/>
  <c r="AB43" i="3"/>
  <c r="AB144" i="3" s="1"/>
  <c r="Z46" i="3"/>
  <c r="Z147" i="3" s="1"/>
  <c r="Z43" i="3"/>
  <c r="Z144" i="3" s="1"/>
  <c r="X46" i="3"/>
  <c r="X147" i="3" s="1"/>
  <c r="X43" i="3"/>
  <c r="X144" i="3" s="1"/>
  <c r="V46" i="3"/>
  <c r="V147" i="3" s="1"/>
  <c r="V43" i="3"/>
  <c r="V144" i="3" s="1"/>
  <c r="T46" i="3"/>
  <c r="T147" i="3" s="1"/>
  <c r="T43" i="3"/>
  <c r="T144" i="3" s="1"/>
  <c r="R46" i="3"/>
  <c r="R147" i="3" s="1"/>
  <c r="R43" i="3"/>
  <c r="R144" i="3" s="1"/>
  <c r="P46" i="3"/>
  <c r="P147" i="3" s="1"/>
  <c r="P43" i="3"/>
  <c r="P144" i="3" s="1"/>
  <c r="N46" i="3"/>
  <c r="N147" i="3" s="1"/>
  <c r="N43" i="3"/>
  <c r="N144" i="3" s="1"/>
  <c r="L46" i="3"/>
  <c r="L147" i="3" s="1"/>
  <c r="L43" i="3"/>
  <c r="L144" i="3" s="1"/>
  <c r="J46" i="3"/>
  <c r="J147" i="3" s="1"/>
  <c r="J43" i="3"/>
  <c r="J144" i="3" s="1"/>
  <c r="H46" i="3"/>
  <c r="H147" i="3" s="1"/>
  <c r="H43" i="3"/>
  <c r="H144" i="3" s="1"/>
  <c r="F46" i="3"/>
  <c r="F147" i="3" s="1"/>
  <c r="F55" i="4" s="1"/>
  <c r="F43" i="3"/>
  <c r="F144" i="3" s="1"/>
  <c r="F52" i="4" s="1"/>
  <c r="AG42" i="3"/>
  <c r="AG45" i="3"/>
  <c r="AE42" i="3"/>
  <c r="AE45" i="3"/>
  <c r="AC42" i="3"/>
  <c r="AC45" i="3"/>
  <c r="AA42" i="3"/>
  <c r="AA45" i="3"/>
  <c r="Y42" i="3"/>
  <c r="Y45" i="3"/>
  <c r="W42" i="3"/>
  <c r="W45" i="3"/>
  <c r="U42" i="3"/>
  <c r="U45" i="3"/>
  <c r="S42" i="3"/>
  <c r="S45" i="3"/>
  <c r="Q42" i="3"/>
  <c r="Q45" i="3"/>
  <c r="O42" i="3"/>
  <c r="O45" i="3"/>
  <c r="M42" i="3"/>
  <c r="M45" i="3"/>
  <c r="K42" i="3"/>
  <c r="K45" i="3"/>
  <c r="I42" i="3"/>
  <c r="I45" i="3"/>
  <c r="G42" i="3"/>
  <c r="G45" i="3"/>
  <c r="E42" i="3"/>
  <c r="E45" i="3"/>
  <c r="AL37" i="9"/>
  <c r="AS43" i="13" s="1"/>
  <c r="AL34" i="9"/>
  <c r="AS40" i="13" s="1"/>
  <c r="BP788" i="2"/>
  <c r="BN788" i="2"/>
  <c r="BL788" i="2"/>
  <c r="BJ788" i="2"/>
  <c r="BH788" i="2"/>
  <c r="BF788" i="2"/>
  <c r="BD788" i="2"/>
  <c r="BB788" i="2"/>
  <c r="AZ788" i="2"/>
  <c r="AX788" i="2"/>
  <c r="AV788" i="2"/>
  <c r="AT788" i="2"/>
  <c r="AR788" i="2"/>
  <c r="AP788" i="2"/>
  <c r="AN788" i="2"/>
  <c r="BQ787" i="2"/>
  <c r="AH26" i="10" s="1"/>
  <c r="BO787" i="2"/>
  <c r="AF26" i="10" s="1"/>
  <c r="BM787" i="2"/>
  <c r="AD26" i="10" s="1"/>
  <c r="BK787" i="2"/>
  <c r="AB26" i="10" s="1"/>
  <c r="BI787" i="2"/>
  <c r="Z26" i="10" s="1"/>
  <c r="BG787" i="2"/>
  <c r="X26" i="10" s="1"/>
  <c r="BE787" i="2"/>
  <c r="V26" i="10" s="1"/>
  <c r="BC787" i="2"/>
  <c r="T26" i="10" s="1"/>
  <c r="BA787" i="2"/>
  <c r="R26" i="10" s="1"/>
  <c r="AY787" i="2"/>
  <c r="P26" i="10" s="1"/>
  <c r="AW787" i="2"/>
  <c r="N26" i="10" s="1"/>
  <c r="AU787" i="2"/>
  <c r="L26" i="10" s="1"/>
  <c r="L127" i="10" s="1"/>
  <c r="AS787" i="2"/>
  <c r="J26" i="10" s="1"/>
  <c r="AQ787" i="2"/>
  <c r="H26" i="10" s="1"/>
  <c r="AO787" i="2"/>
  <c r="F26" i="10" s="1"/>
  <c r="BP786" i="2"/>
  <c r="BN786" i="2"/>
  <c r="BL786" i="2"/>
  <c r="BJ786" i="2"/>
  <c r="BH786" i="2"/>
  <c r="BF786" i="2"/>
  <c r="BD786" i="2"/>
  <c r="BB786" i="2"/>
  <c r="AZ786" i="2"/>
  <c r="AX786" i="2"/>
  <c r="AV786" i="2"/>
  <c r="AT786" i="2"/>
  <c r="AR786" i="2"/>
  <c r="AP786" i="2"/>
  <c r="AN786" i="2"/>
  <c r="C2490" i="2"/>
  <c r="BP1983" i="2"/>
  <c r="BN1983" i="2"/>
  <c r="BL1983" i="2"/>
  <c r="BJ1983" i="2"/>
  <c r="BH1983" i="2"/>
  <c r="BF1983" i="2"/>
  <c r="BD1983" i="2"/>
  <c r="BB1983" i="2"/>
  <c r="AZ1983" i="2"/>
  <c r="AX1983" i="2"/>
  <c r="AV1983" i="2"/>
  <c r="AT1983" i="2"/>
  <c r="AR1983" i="2"/>
  <c r="AP1983" i="2"/>
  <c r="AN1983" i="2"/>
  <c r="BP1982" i="2"/>
  <c r="BN1982" i="2"/>
  <c r="BL1982" i="2"/>
  <c r="BJ1982" i="2"/>
  <c r="BH1982" i="2"/>
  <c r="BF1982" i="2"/>
  <c r="BD1982" i="2"/>
  <c r="BB1982" i="2"/>
  <c r="AZ1982" i="2"/>
  <c r="AX1982" i="2"/>
  <c r="AV1982" i="2"/>
  <c r="AT1982" i="2"/>
  <c r="AR1982" i="2"/>
  <c r="AP1982" i="2"/>
  <c r="AN1982" i="2"/>
  <c r="BP1811" i="2"/>
  <c r="AG71" i="10" s="1"/>
  <c r="BN1811" i="2"/>
  <c r="AE71" i="10" s="1"/>
  <c r="BL1811" i="2"/>
  <c r="AC71" i="10" s="1"/>
  <c r="BJ1811" i="2"/>
  <c r="AA71" i="10" s="1"/>
  <c r="BH1811" i="2"/>
  <c r="Y71" i="10" s="1"/>
  <c r="BF1811" i="2"/>
  <c r="W71" i="10" s="1"/>
  <c r="BD1811" i="2"/>
  <c r="U71" i="10" s="1"/>
  <c r="BB1811" i="2"/>
  <c r="S71" i="10" s="1"/>
  <c r="AZ1811" i="2"/>
  <c r="Q71" i="10" s="1"/>
  <c r="AX1811" i="2"/>
  <c r="O71" i="10" s="1"/>
  <c r="AV1811" i="2"/>
  <c r="M71" i="10" s="1"/>
  <c r="AT1811" i="2"/>
  <c r="K71" i="10" s="1"/>
  <c r="AR1811" i="2"/>
  <c r="I71" i="10" s="1"/>
  <c r="AP1811" i="2"/>
  <c r="G71" i="10" s="1"/>
  <c r="AN1811" i="2"/>
  <c r="E71" i="10" s="1"/>
  <c r="BP1810" i="2"/>
  <c r="AG71" i="9" s="1"/>
  <c r="BN1810" i="2"/>
  <c r="AE71" i="9" s="1"/>
  <c r="BL1810" i="2"/>
  <c r="AC71" i="9" s="1"/>
  <c r="BJ1810" i="2"/>
  <c r="AA71" i="9" s="1"/>
  <c r="BH1810" i="2"/>
  <c r="Y71" i="9" s="1"/>
  <c r="BF1810" i="2"/>
  <c r="W71" i="9" s="1"/>
  <c r="BD1810" i="2"/>
  <c r="U71" i="9" s="1"/>
  <c r="BB1810" i="2"/>
  <c r="S71" i="9" s="1"/>
  <c r="AZ1810" i="2"/>
  <c r="Q71" i="9" s="1"/>
  <c r="AX1810" i="2"/>
  <c r="O71" i="9" s="1"/>
  <c r="AV1810" i="2"/>
  <c r="M71" i="9" s="1"/>
  <c r="AT1810" i="2"/>
  <c r="K71" i="9" s="1"/>
  <c r="AR1810" i="2"/>
  <c r="I71" i="9" s="1"/>
  <c r="AP1810" i="2"/>
  <c r="G71" i="9" s="1"/>
  <c r="AN1810" i="2"/>
  <c r="E71" i="9" s="1"/>
  <c r="BP1809" i="2"/>
  <c r="AG71" i="3" s="1"/>
  <c r="BN1809" i="2"/>
  <c r="AE71" i="3" s="1"/>
  <c r="BL1809" i="2"/>
  <c r="AC71" i="3" s="1"/>
  <c r="BJ1809" i="2"/>
  <c r="AA71" i="3" s="1"/>
  <c r="BH1809" i="2"/>
  <c r="Y71" i="3" s="1"/>
  <c r="BF1809" i="2"/>
  <c r="W71" i="3" s="1"/>
  <c r="BD1809" i="2"/>
  <c r="U71" i="3" s="1"/>
  <c r="BB1809" i="2"/>
  <c r="S71" i="3" s="1"/>
  <c r="AZ1809" i="2"/>
  <c r="Q71" i="3" s="1"/>
  <c r="AX1809" i="2"/>
  <c r="O71" i="3" s="1"/>
  <c r="AV1809" i="2"/>
  <c r="M71" i="3" s="1"/>
  <c r="AT1809" i="2"/>
  <c r="K71" i="3" s="1"/>
  <c r="AR1809" i="2"/>
  <c r="I71" i="3" s="1"/>
  <c r="AP1809" i="2"/>
  <c r="G71" i="3" s="1"/>
  <c r="AN1809" i="2"/>
  <c r="E71" i="3" s="1"/>
  <c r="BP1772" i="2"/>
  <c r="AG67" i="3" s="1"/>
  <c r="BN1772" i="2"/>
  <c r="AE67" i="3" s="1"/>
  <c r="BL1772" i="2"/>
  <c r="AC67" i="3" s="1"/>
  <c r="BJ1772" i="2"/>
  <c r="AA67" i="3" s="1"/>
  <c r="BH1772" i="2"/>
  <c r="Y67" i="3" s="1"/>
  <c r="BF1772" i="2"/>
  <c r="W67" i="3" s="1"/>
  <c r="BD1772" i="2"/>
  <c r="U67" i="3" s="1"/>
  <c r="BB1772" i="2"/>
  <c r="S67" i="3" s="1"/>
  <c r="AZ1772" i="2"/>
  <c r="Q67" i="3" s="1"/>
  <c r="AX1772" i="2"/>
  <c r="O67" i="3" s="1"/>
  <c r="AV1772" i="2"/>
  <c r="M67" i="3" s="1"/>
  <c r="AT1772" i="2"/>
  <c r="K67" i="3" s="1"/>
  <c r="AR1772" i="2"/>
  <c r="I67" i="3" s="1"/>
  <c r="AP1772" i="2"/>
  <c r="G67" i="3" s="1"/>
  <c r="AN1772" i="2"/>
  <c r="E67" i="3" s="1"/>
  <c r="AG43" i="10"/>
  <c r="AG144" i="10" s="1"/>
  <c r="AG46" i="10"/>
  <c r="AG147" i="10" s="1"/>
  <c r="AE43" i="10"/>
  <c r="AE144" i="10" s="1"/>
  <c r="AE46" i="10"/>
  <c r="AE147" i="10" s="1"/>
  <c r="AC43" i="10"/>
  <c r="AC144" i="10" s="1"/>
  <c r="AC46" i="10"/>
  <c r="AC147" i="10" s="1"/>
  <c r="AA43" i="10"/>
  <c r="AA144" i="10" s="1"/>
  <c r="AA46" i="10"/>
  <c r="AA147" i="10" s="1"/>
  <c r="Y43" i="10"/>
  <c r="Y144" i="10" s="1"/>
  <c r="Y46" i="10"/>
  <c r="Y147" i="10" s="1"/>
  <c r="W43" i="10"/>
  <c r="W144" i="10" s="1"/>
  <c r="W46" i="10"/>
  <c r="W147" i="10" s="1"/>
  <c r="U43" i="10"/>
  <c r="U144" i="10" s="1"/>
  <c r="U46" i="10"/>
  <c r="U147" i="10" s="1"/>
  <c r="S43" i="10"/>
  <c r="S144" i="10" s="1"/>
  <c r="S46" i="10"/>
  <c r="S147" i="10" s="1"/>
  <c r="Q43" i="10"/>
  <c r="Q144" i="10" s="1"/>
  <c r="Q46" i="10"/>
  <c r="Q147" i="10" s="1"/>
  <c r="O43" i="10"/>
  <c r="O144" i="10" s="1"/>
  <c r="O46" i="10"/>
  <c r="O147" i="10" s="1"/>
  <c r="M43" i="10"/>
  <c r="M144" i="10" s="1"/>
  <c r="M46" i="10"/>
  <c r="M147" i="10" s="1"/>
  <c r="K43" i="10"/>
  <c r="K144" i="10" s="1"/>
  <c r="U56" i="13" s="1"/>
  <c r="K46" i="10"/>
  <c r="K147" i="10" s="1"/>
  <c r="U59" i="13" s="1"/>
  <c r="I43" i="10"/>
  <c r="I144" i="10" s="1"/>
  <c r="I46" i="10"/>
  <c r="I147" i="10" s="1"/>
  <c r="G43" i="10"/>
  <c r="G144" i="10" s="1"/>
  <c r="G46" i="10"/>
  <c r="G147" i="10" s="1"/>
  <c r="E43" i="10"/>
  <c r="E46" i="10"/>
  <c r="AH43" i="9"/>
  <c r="AH144" i="9" s="1"/>
  <c r="AH46" i="9"/>
  <c r="AH147" i="9" s="1"/>
  <c r="AF43" i="9"/>
  <c r="AF144" i="9" s="1"/>
  <c r="AF46" i="9"/>
  <c r="AF147" i="9" s="1"/>
  <c r="AD43" i="9"/>
  <c r="AD144" i="9" s="1"/>
  <c r="AD46" i="9"/>
  <c r="AD147" i="9" s="1"/>
  <c r="AB43" i="9"/>
  <c r="AB144" i="9" s="1"/>
  <c r="AB46" i="9"/>
  <c r="AB147" i="9" s="1"/>
  <c r="Z43" i="9"/>
  <c r="Z144" i="9" s="1"/>
  <c r="Z46" i="9"/>
  <c r="Z147" i="9" s="1"/>
  <c r="X43" i="9"/>
  <c r="X144" i="9" s="1"/>
  <c r="X46" i="9"/>
  <c r="X147" i="9" s="1"/>
  <c r="V43" i="9"/>
  <c r="V144" i="9" s="1"/>
  <c r="V46" i="9"/>
  <c r="V147" i="9" s="1"/>
  <c r="T43" i="9"/>
  <c r="T144" i="9" s="1"/>
  <c r="T46" i="9"/>
  <c r="T147" i="9" s="1"/>
  <c r="R43" i="9"/>
  <c r="R144" i="9" s="1"/>
  <c r="R46" i="9"/>
  <c r="R147" i="9" s="1"/>
  <c r="P43" i="9"/>
  <c r="P144" i="9" s="1"/>
  <c r="P46" i="9"/>
  <c r="P147" i="9" s="1"/>
  <c r="N43" i="9"/>
  <c r="N144" i="9" s="1"/>
  <c r="N46" i="9"/>
  <c r="N147" i="9" s="1"/>
  <c r="L43" i="9"/>
  <c r="L144" i="9" s="1"/>
  <c r="L46" i="9"/>
  <c r="L147" i="9" s="1"/>
  <c r="J43" i="9"/>
  <c r="J144" i="9" s="1"/>
  <c r="J46" i="9"/>
  <c r="J147" i="9" s="1"/>
  <c r="H43" i="9"/>
  <c r="H144" i="9" s="1"/>
  <c r="H46" i="9"/>
  <c r="H147" i="9" s="1"/>
  <c r="F43" i="9"/>
  <c r="F144" i="9" s="1"/>
  <c r="S52" i="4" s="1"/>
  <c r="F46" i="9"/>
  <c r="F147" i="9" s="1"/>
  <c r="S55" i="4" s="1"/>
  <c r="AG43" i="3"/>
  <c r="AG144" i="3" s="1"/>
  <c r="AG46" i="3"/>
  <c r="AG147" i="3" s="1"/>
  <c r="AE43" i="3"/>
  <c r="AE144" i="3" s="1"/>
  <c r="AE46" i="3"/>
  <c r="AE147" i="3" s="1"/>
  <c r="AC43" i="3"/>
  <c r="AC144" i="3" s="1"/>
  <c r="AC46" i="3"/>
  <c r="AC147" i="3" s="1"/>
  <c r="AA43" i="3"/>
  <c r="AA144" i="3" s="1"/>
  <c r="AA46" i="3"/>
  <c r="AA147" i="3" s="1"/>
  <c r="Y43" i="3"/>
  <c r="Y144" i="3" s="1"/>
  <c r="Y46" i="3"/>
  <c r="Y147" i="3" s="1"/>
  <c r="W43" i="3"/>
  <c r="W144" i="3" s="1"/>
  <c r="W46" i="3"/>
  <c r="W147" i="3" s="1"/>
  <c r="U43" i="3"/>
  <c r="U144" i="3" s="1"/>
  <c r="U46" i="3"/>
  <c r="U147" i="3" s="1"/>
  <c r="S43" i="3"/>
  <c r="S144" i="3" s="1"/>
  <c r="S46" i="3"/>
  <c r="S147" i="3" s="1"/>
  <c r="Q43" i="3"/>
  <c r="Q144" i="3" s="1"/>
  <c r="Q46" i="3"/>
  <c r="Q147" i="3" s="1"/>
  <c r="O43" i="3"/>
  <c r="O144" i="3" s="1"/>
  <c r="O46" i="3"/>
  <c r="O147" i="3" s="1"/>
  <c r="M43" i="3"/>
  <c r="M144" i="3" s="1"/>
  <c r="M46" i="3"/>
  <c r="M147" i="3" s="1"/>
  <c r="K43" i="3"/>
  <c r="K144" i="3" s="1"/>
  <c r="K56" i="13" s="1"/>
  <c r="K46" i="3"/>
  <c r="K147" i="3" s="1"/>
  <c r="K59" i="13" s="1"/>
  <c r="I43" i="3"/>
  <c r="I144" i="3" s="1"/>
  <c r="I46" i="3"/>
  <c r="I147" i="3" s="1"/>
  <c r="G43" i="3"/>
  <c r="G144" i="3" s="1"/>
  <c r="G46" i="3"/>
  <c r="G147" i="3" s="1"/>
  <c r="E43" i="3"/>
  <c r="E46" i="3"/>
  <c r="AH45" i="3"/>
  <c r="AH42" i="3"/>
  <c r="AF45" i="3"/>
  <c r="AF42" i="3"/>
  <c r="AD45" i="3"/>
  <c r="AD42" i="3"/>
  <c r="AB45" i="3"/>
  <c r="AB42" i="3"/>
  <c r="Z45" i="3"/>
  <c r="Z42" i="3"/>
  <c r="X45" i="3"/>
  <c r="X42" i="3"/>
  <c r="V45" i="3"/>
  <c r="V42" i="3"/>
  <c r="T45" i="3"/>
  <c r="T42" i="3"/>
  <c r="R45" i="3"/>
  <c r="R42" i="3"/>
  <c r="P45" i="3"/>
  <c r="P42" i="3"/>
  <c r="N45" i="3"/>
  <c r="N42" i="3"/>
  <c r="L45" i="3"/>
  <c r="L42" i="3"/>
  <c r="J45" i="3"/>
  <c r="J42" i="3"/>
  <c r="H45" i="3"/>
  <c r="H42" i="3"/>
  <c r="F45" i="3"/>
  <c r="F42" i="3"/>
  <c r="BQ788" i="2"/>
  <c r="BO788" i="2"/>
  <c r="BM788" i="2"/>
  <c r="BK788" i="2"/>
  <c r="BI788" i="2"/>
  <c r="BG788" i="2"/>
  <c r="BE788" i="2"/>
  <c r="BC788" i="2"/>
  <c r="BA788" i="2"/>
  <c r="AY788" i="2"/>
  <c r="AW788" i="2"/>
  <c r="AU788" i="2"/>
  <c r="AS788" i="2"/>
  <c r="AQ788" i="2"/>
  <c r="AO788" i="2"/>
  <c r="BP787" i="2"/>
  <c r="AG26" i="10" s="1"/>
  <c r="AG127" i="10" s="1"/>
  <c r="BN787" i="2"/>
  <c r="AE26" i="10" s="1"/>
  <c r="AE127" i="10" s="1"/>
  <c r="BL787" i="2"/>
  <c r="AC26" i="10" s="1"/>
  <c r="BJ787" i="2"/>
  <c r="AA26" i="10" s="1"/>
  <c r="AA127" i="10" s="1"/>
  <c r="BH787" i="2"/>
  <c r="Y26" i="10" s="1"/>
  <c r="Y127" i="10" s="1"/>
  <c r="BF787" i="2"/>
  <c r="W26" i="10" s="1"/>
  <c r="W127" i="10" s="1"/>
  <c r="BD787" i="2"/>
  <c r="U26" i="10" s="1"/>
  <c r="BB787" i="2"/>
  <c r="S26" i="10" s="1"/>
  <c r="S127" i="10" s="1"/>
  <c r="AZ787" i="2"/>
  <c r="Q26" i="10" s="1"/>
  <c r="Q127" i="10" s="1"/>
  <c r="AX787" i="2"/>
  <c r="O26" i="10" s="1"/>
  <c r="O127" i="10" s="1"/>
  <c r="AV787" i="2"/>
  <c r="M26" i="10" s="1"/>
  <c r="AT787" i="2"/>
  <c r="K26" i="10" s="1"/>
  <c r="AR787" i="2"/>
  <c r="I26" i="10" s="1"/>
  <c r="AP787" i="2"/>
  <c r="G26" i="10" s="1"/>
  <c r="AN787" i="2"/>
  <c r="E26" i="10" s="1"/>
  <c r="BQ786" i="2"/>
  <c r="BO786" i="2"/>
  <c r="BM786" i="2"/>
  <c r="BK786" i="2"/>
  <c r="BI786" i="2"/>
  <c r="BG786" i="2"/>
  <c r="BE786" i="2"/>
  <c r="BC786" i="2"/>
  <c r="BA786" i="2"/>
  <c r="AY786" i="2"/>
  <c r="AW786" i="2"/>
  <c r="AU786" i="2"/>
  <c r="AS786" i="2"/>
  <c r="AQ786" i="2"/>
  <c r="AO786" i="2"/>
  <c r="AL25" i="9"/>
  <c r="AS31" i="13" s="1"/>
  <c r="BQ1166" i="2"/>
  <c r="BO1166" i="2"/>
  <c r="BM1166" i="2"/>
  <c r="BK1166" i="2"/>
  <c r="BI1166" i="2"/>
  <c r="BG1166" i="2"/>
  <c r="BE1166" i="2"/>
  <c r="BC1166" i="2"/>
  <c r="BA1166" i="2"/>
  <c r="AY1166" i="2"/>
  <c r="AW1166" i="2"/>
  <c r="AU1166" i="2"/>
  <c r="AS1166" i="2"/>
  <c r="AQ1166" i="2"/>
  <c r="AO1166" i="2"/>
  <c r="BQ1165" i="2"/>
  <c r="BO1165" i="2"/>
  <c r="BM1165" i="2"/>
  <c r="BK1165" i="2"/>
  <c r="BI1165" i="2"/>
  <c r="BG1165" i="2"/>
  <c r="BE1165" i="2"/>
  <c r="BC1165" i="2"/>
  <c r="BA1165" i="2"/>
  <c r="AY1165" i="2"/>
  <c r="AW1165" i="2"/>
  <c r="AU1165" i="2"/>
  <c r="AS1165" i="2"/>
  <c r="AQ1165" i="2"/>
  <c r="AO1165" i="2"/>
  <c r="AP606" i="2"/>
  <c r="G23" i="9" s="1"/>
  <c r="AN606" i="2"/>
  <c r="E23" i="9" s="1"/>
  <c r="BQ605" i="2"/>
  <c r="AH23" i="3" s="1"/>
  <c r="BO605" i="2"/>
  <c r="AF23" i="3" s="1"/>
  <c r="BM605" i="2"/>
  <c r="AD23" i="3" s="1"/>
  <c r="BK605" i="2"/>
  <c r="AB23" i="3" s="1"/>
  <c r="BI605" i="2"/>
  <c r="Z23" i="3" s="1"/>
  <c r="BG605" i="2"/>
  <c r="X23" i="3" s="1"/>
  <c r="BE605" i="2"/>
  <c r="V23" i="3" s="1"/>
  <c r="BC605" i="2"/>
  <c r="T23" i="3" s="1"/>
  <c r="BA605" i="2"/>
  <c r="R23" i="3" s="1"/>
  <c r="AY605" i="2"/>
  <c r="P23" i="3" s="1"/>
  <c r="AW605" i="2"/>
  <c r="N23" i="3" s="1"/>
  <c r="AU605" i="2"/>
  <c r="L23" i="3" s="1"/>
  <c r="AS605" i="2"/>
  <c r="J23" i="3" s="1"/>
  <c r="AQ605" i="2"/>
  <c r="H23" i="3" s="1"/>
  <c r="AO605" i="2"/>
  <c r="F23" i="3" s="1"/>
  <c r="AH15" i="10"/>
  <c r="AH116" i="10" s="1"/>
  <c r="AF15" i="10"/>
  <c r="AF116" i="10" s="1"/>
  <c r="AD15" i="10"/>
  <c r="AD116" i="10" s="1"/>
  <c r="AB15" i="10"/>
  <c r="AB116" i="10" s="1"/>
  <c r="Z15" i="10"/>
  <c r="Z116" i="10" s="1"/>
  <c r="X15" i="10"/>
  <c r="X116" i="10" s="1"/>
  <c r="V15" i="10"/>
  <c r="V116" i="10" s="1"/>
  <c r="T15" i="10"/>
  <c r="T116" i="10" s="1"/>
  <c r="R15" i="10"/>
  <c r="R116" i="10" s="1"/>
  <c r="P15" i="10"/>
  <c r="P116" i="10" s="1"/>
  <c r="N15" i="10"/>
  <c r="N116" i="10" s="1"/>
  <c r="L15" i="10"/>
  <c r="L116" i="10" s="1"/>
  <c r="J15" i="10"/>
  <c r="J116" i="10" s="1"/>
  <c r="H15" i="10"/>
  <c r="H116" i="10" s="1"/>
  <c r="AH12" i="10"/>
  <c r="AF12" i="10"/>
  <c r="AD12" i="10"/>
  <c r="AB12" i="10"/>
  <c r="Z12" i="10"/>
  <c r="X12" i="10"/>
  <c r="V12" i="10"/>
  <c r="T12" i="10"/>
  <c r="R12" i="10"/>
  <c r="R113" i="10" s="1"/>
  <c r="P12" i="10"/>
  <c r="N12" i="10"/>
  <c r="L12" i="10"/>
  <c r="J12" i="10"/>
  <c r="H12" i="10"/>
  <c r="AH12" i="3"/>
  <c r="AH113" i="3" s="1"/>
  <c r="AL5" i="9"/>
  <c r="AS11" i="13" s="1"/>
  <c r="BP1166" i="2"/>
  <c r="BN1166" i="2"/>
  <c r="BL1166" i="2"/>
  <c r="BJ1166" i="2"/>
  <c r="BH1166" i="2"/>
  <c r="BF1166" i="2"/>
  <c r="BD1166" i="2"/>
  <c r="BB1166" i="2"/>
  <c r="AZ1166" i="2"/>
  <c r="AX1166" i="2"/>
  <c r="AV1166" i="2"/>
  <c r="AT1166" i="2"/>
  <c r="AR1166" i="2"/>
  <c r="AP1166" i="2"/>
  <c r="AN1166" i="2"/>
  <c r="BP1165" i="2"/>
  <c r="BN1165" i="2"/>
  <c r="BL1165" i="2"/>
  <c r="BJ1165" i="2"/>
  <c r="BH1165" i="2"/>
  <c r="BF1165" i="2"/>
  <c r="BD1165" i="2"/>
  <c r="BB1165" i="2"/>
  <c r="AZ1165" i="2"/>
  <c r="AX1165" i="2"/>
  <c r="AV1165" i="2"/>
  <c r="AT1165" i="2"/>
  <c r="AR1165" i="2"/>
  <c r="AP1165" i="2"/>
  <c r="AN1165" i="2"/>
  <c r="AW606" i="2"/>
  <c r="N23" i="9" s="1"/>
  <c r="AU606" i="2"/>
  <c r="L23" i="9" s="1"/>
  <c r="AS606" i="2"/>
  <c r="J23" i="9" s="1"/>
  <c r="AQ606" i="2"/>
  <c r="H23" i="9" s="1"/>
  <c r="AO606" i="2"/>
  <c r="F23" i="9" s="1"/>
  <c r="BP605" i="2"/>
  <c r="AG23" i="3" s="1"/>
  <c r="BN605" i="2"/>
  <c r="AE23" i="3" s="1"/>
  <c r="BL605" i="2"/>
  <c r="AC23" i="3" s="1"/>
  <c r="BJ605" i="2"/>
  <c r="AA23" i="3" s="1"/>
  <c r="BH605" i="2"/>
  <c r="Y23" i="3" s="1"/>
  <c r="BF605" i="2"/>
  <c r="W23" i="3" s="1"/>
  <c r="BD605" i="2"/>
  <c r="U23" i="3" s="1"/>
  <c r="BB605" i="2"/>
  <c r="S23" i="3" s="1"/>
  <c r="AZ605" i="2"/>
  <c r="Q23" i="3" s="1"/>
  <c r="AX605" i="2"/>
  <c r="O23" i="3" s="1"/>
  <c r="AV605" i="2"/>
  <c r="M23" i="3" s="1"/>
  <c r="AT605" i="2"/>
  <c r="K23" i="3" s="1"/>
  <c r="AR605" i="2"/>
  <c r="I23" i="3" s="1"/>
  <c r="AP605" i="2"/>
  <c r="G23" i="3" s="1"/>
  <c r="AN605" i="2"/>
  <c r="E23" i="3" s="1"/>
  <c r="AL14" i="9"/>
  <c r="AS20" i="13" s="1"/>
  <c r="AL11" i="9"/>
  <c r="AS17" i="13" s="1"/>
  <c r="AL9" i="9"/>
  <c r="AS15" i="13" s="1"/>
  <c r="AL5" i="10"/>
  <c r="AV11" i="13" s="1"/>
  <c r="D18" i="10"/>
  <c r="D18" i="9"/>
  <c r="D18" i="3"/>
  <c r="D16" i="10"/>
  <c r="AD20" i="4" s="1"/>
  <c r="D16" i="9"/>
  <c r="Q20" i="4" s="1"/>
  <c r="D16" i="3"/>
  <c r="E2291" i="2"/>
  <c r="C2291" i="2" s="1"/>
  <c r="AN83" i="2"/>
  <c r="E6" i="3" s="1"/>
  <c r="AG2290" i="2"/>
  <c r="AE2290" i="2"/>
  <c r="AC2290" i="2"/>
  <c r="AA2290" i="2"/>
  <c r="Y2290" i="2"/>
  <c r="W2290" i="2"/>
  <c r="U2290" i="2"/>
  <c r="S2290" i="2"/>
  <c r="Q2290" i="2"/>
  <c r="O2290" i="2"/>
  <c r="M2290" i="2"/>
  <c r="K2290" i="2"/>
  <c r="I2290" i="2"/>
  <c r="G2290" i="2"/>
  <c r="E2290" i="2"/>
  <c r="BP62" i="2"/>
  <c r="AG5" i="3" s="1"/>
  <c r="AG106" i="3" s="1"/>
  <c r="BN62" i="2"/>
  <c r="AE5" i="3" s="1"/>
  <c r="AE106" i="3" s="1"/>
  <c r="BL62" i="2"/>
  <c r="AC5" i="3" s="1"/>
  <c r="AC106" i="3" s="1"/>
  <c r="BJ62" i="2"/>
  <c r="AA5" i="3" s="1"/>
  <c r="AA106" i="3" s="1"/>
  <c r="BH62" i="2"/>
  <c r="Y5" i="3" s="1"/>
  <c r="Y106" i="3" s="1"/>
  <c r="BF62" i="2"/>
  <c r="W5" i="3" s="1"/>
  <c r="BD62" i="2"/>
  <c r="U5" i="3" s="1"/>
  <c r="U106" i="3" s="1"/>
  <c r="BB62" i="2"/>
  <c r="S5" i="3" s="1"/>
  <c r="S106" i="3" s="1"/>
  <c r="AZ62" i="2"/>
  <c r="Q5" i="3" s="1"/>
  <c r="Q106" i="3" s="1"/>
  <c r="AX62" i="2"/>
  <c r="O5" i="3" s="1"/>
  <c r="O106" i="3" s="1"/>
  <c r="AV62" i="2"/>
  <c r="M5" i="3" s="1"/>
  <c r="M106" i="3" s="1"/>
  <c r="AT62" i="2"/>
  <c r="K5" i="3" s="1"/>
  <c r="AR62" i="2"/>
  <c r="I5" i="3" s="1"/>
  <c r="I106" i="3" s="1"/>
  <c r="AP62" i="2"/>
  <c r="G5" i="3" s="1"/>
  <c r="G106" i="3" s="1"/>
  <c r="AN62" i="2"/>
  <c r="E5" i="3" s="1"/>
  <c r="AG2289" i="2"/>
  <c r="AG2287" i="2"/>
  <c r="AE2289" i="2"/>
  <c r="AE2287" i="2"/>
  <c r="AC2289" i="2"/>
  <c r="AC2287" i="2"/>
  <c r="AA2289" i="2"/>
  <c r="AA2287" i="2"/>
  <c r="Y2289" i="2"/>
  <c r="Y2287" i="2"/>
  <c r="X2289" i="2"/>
  <c r="U2289" i="2"/>
  <c r="S2289" i="2"/>
  <c r="S2287" i="2"/>
  <c r="Q2289" i="2"/>
  <c r="Q2287" i="2"/>
  <c r="O2289" i="2"/>
  <c r="O2287" i="2"/>
  <c r="M2289" i="2"/>
  <c r="M2287" i="2"/>
  <c r="K2289" i="2"/>
  <c r="K2287" i="2"/>
  <c r="I2289" i="2"/>
  <c r="I2287" i="2"/>
  <c r="G2289" i="2"/>
  <c r="G2287" i="2"/>
  <c r="E2289" i="2"/>
  <c r="E2287" i="2"/>
  <c r="AG2288" i="2"/>
  <c r="AE2288" i="2"/>
  <c r="AC2288" i="2"/>
  <c r="AA2288" i="2"/>
  <c r="Y2288" i="2"/>
  <c r="W2288" i="2"/>
  <c r="U2288" i="2"/>
  <c r="U2286" i="2" s="1"/>
  <c r="S2288" i="2"/>
  <c r="Q2288" i="2"/>
  <c r="O2288" i="2"/>
  <c r="M2288" i="2"/>
  <c r="K2288" i="2"/>
  <c r="I2288" i="2"/>
  <c r="G2288" i="2"/>
  <c r="E2288" i="2"/>
  <c r="BP5" i="2"/>
  <c r="AG4" i="3" s="1"/>
  <c r="BN5" i="2"/>
  <c r="AE4" i="3" s="1"/>
  <c r="BL5" i="2"/>
  <c r="AC4" i="3" s="1"/>
  <c r="BJ5" i="2"/>
  <c r="AA4" i="3" s="1"/>
  <c r="BH5" i="2"/>
  <c r="Y4" i="3" s="1"/>
  <c r="D17" i="10"/>
  <c r="D17" i="9"/>
  <c r="D17" i="3"/>
  <c r="AH2290" i="2"/>
  <c r="AF2290" i="2"/>
  <c r="AD2290" i="2"/>
  <c r="AB2290" i="2"/>
  <c r="Z2290" i="2"/>
  <c r="X2290" i="2"/>
  <c r="V2290" i="2"/>
  <c r="T2290" i="2"/>
  <c r="R2290" i="2"/>
  <c r="P2290" i="2"/>
  <c r="N2290" i="2"/>
  <c r="L2290" i="2"/>
  <c r="J2290" i="2"/>
  <c r="H2290" i="2"/>
  <c r="F2290" i="2"/>
  <c r="BQ62" i="2"/>
  <c r="AH5" i="3" s="1"/>
  <c r="AH106" i="3" s="1"/>
  <c r="BO62" i="2"/>
  <c r="AF5" i="3" s="1"/>
  <c r="AF106" i="3" s="1"/>
  <c r="BM62" i="2"/>
  <c r="AD5" i="3" s="1"/>
  <c r="AD106" i="3" s="1"/>
  <c r="BK62" i="2"/>
  <c r="AB5" i="3" s="1"/>
  <c r="AB106" i="3" s="1"/>
  <c r="BI62" i="2"/>
  <c r="Z5" i="3" s="1"/>
  <c r="Z106" i="3" s="1"/>
  <c r="BG62" i="2"/>
  <c r="X5" i="3" s="1"/>
  <c r="X106" i="3" s="1"/>
  <c r="BE62" i="2"/>
  <c r="V5" i="3" s="1"/>
  <c r="BC62" i="2"/>
  <c r="T5" i="3" s="1"/>
  <c r="T106" i="3" s="1"/>
  <c r="BA62" i="2"/>
  <c r="R5" i="3" s="1"/>
  <c r="AY62" i="2"/>
  <c r="P5" i="3" s="1"/>
  <c r="AW62" i="2"/>
  <c r="N5" i="3" s="1"/>
  <c r="AU62" i="2"/>
  <c r="L5" i="3" s="1"/>
  <c r="AS62" i="2"/>
  <c r="J5" i="3" s="1"/>
  <c r="AQ62" i="2"/>
  <c r="H5" i="3" s="1"/>
  <c r="AO62" i="2"/>
  <c r="F5" i="3" s="1"/>
  <c r="AH2289" i="2"/>
  <c r="AH2287" i="2"/>
  <c r="AF2289" i="2"/>
  <c r="AF2287" i="2"/>
  <c r="AD2289" i="2"/>
  <c r="AD2287" i="2"/>
  <c r="AB2289" i="2"/>
  <c r="AB2287" i="2"/>
  <c r="Z2289" i="2"/>
  <c r="Z2287" i="2"/>
  <c r="W2289" i="2"/>
  <c r="V2289" i="2"/>
  <c r="T2289" i="2"/>
  <c r="R2287" i="2"/>
  <c r="R2289" i="2"/>
  <c r="P2287" i="2"/>
  <c r="P2289" i="2"/>
  <c r="N2287" i="2"/>
  <c r="N2289" i="2"/>
  <c r="L2287" i="2"/>
  <c r="L2289" i="2"/>
  <c r="J2287" i="2"/>
  <c r="J2289" i="2"/>
  <c r="H2287" i="2"/>
  <c r="H2289" i="2"/>
  <c r="F2287" i="2"/>
  <c r="F2289" i="2"/>
  <c r="AH2288" i="2"/>
  <c r="AF2288" i="2"/>
  <c r="AD2288" i="2"/>
  <c r="AB2288" i="2"/>
  <c r="Z2288" i="2"/>
  <c r="X2288" i="2"/>
  <c r="X2286" i="2" s="1"/>
  <c r="V2288" i="2"/>
  <c r="V2286" i="2" s="1"/>
  <c r="T2288" i="2"/>
  <c r="T2286" i="2" s="1"/>
  <c r="R2288" i="2"/>
  <c r="P2288" i="2"/>
  <c r="N2288" i="2"/>
  <c r="L2288" i="2"/>
  <c r="J2288" i="2"/>
  <c r="H2288" i="2"/>
  <c r="F2288" i="2"/>
  <c r="BQ5" i="2"/>
  <c r="AH4" i="3" s="1"/>
  <c r="BO5" i="2"/>
  <c r="AF4" i="3" s="1"/>
  <c r="BM5" i="2"/>
  <c r="AD4" i="3" s="1"/>
  <c r="BK5" i="2"/>
  <c r="AB4" i="3" s="1"/>
  <c r="BI5" i="2"/>
  <c r="Z4" i="3" s="1"/>
  <c r="BB5" i="2"/>
  <c r="S4" i="3" s="1"/>
  <c r="AZ5" i="2"/>
  <c r="Q4" i="3" s="1"/>
  <c r="AX5" i="2"/>
  <c r="O4" i="3" s="1"/>
  <c r="AV5" i="2"/>
  <c r="M4" i="3" s="1"/>
  <c r="AT5" i="2"/>
  <c r="K4" i="3" s="1"/>
  <c r="AR5" i="2"/>
  <c r="I4" i="3" s="1"/>
  <c r="AP5" i="2"/>
  <c r="G4" i="3" s="1"/>
  <c r="AN5" i="2"/>
  <c r="H2" i="2"/>
  <c r="AN122" i="9"/>
  <c r="H105" i="9" l="1"/>
  <c r="H3" i="9"/>
  <c r="H104" i="9" s="1"/>
  <c r="L105" i="9"/>
  <c r="L3" i="9"/>
  <c r="L104" i="9" s="1"/>
  <c r="P105" i="9"/>
  <c r="P3" i="9"/>
  <c r="P104" i="9" s="1"/>
  <c r="T105" i="9"/>
  <c r="T3" i="9"/>
  <c r="T104" i="9" s="1"/>
  <c r="X105" i="9"/>
  <c r="X3" i="9"/>
  <c r="X104" i="9" s="1"/>
  <c r="AB105" i="9"/>
  <c r="AB3" i="9"/>
  <c r="AB104" i="9" s="1"/>
  <c r="AF105" i="9"/>
  <c r="AF3" i="9"/>
  <c r="AF104" i="9" s="1"/>
  <c r="E105" i="10"/>
  <c r="E3" i="10"/>
  <c r="AL4" i="10"/>
  <c r="AV10" i="13" s="1"/>
  <c r="I105" i="10"/>
  <c r="I3" i="10"/>
  <c r="I104" i="10" s="1"/>
  <c r="M105" i="10"/>
  <c r="M3" i="10"/>
  <c r="M104" i="10" s="1"/>
  <c r="Q105" i="10"/>
  <c r="Q3" i="10"/>
  <c r="Q104" i="10" s="1"/>
  <c r="U105" i="10"/>
  <c r="U3" i="10"/>
  <c r="U104" i="10" s="1"/>
  <c r="Y105" i="10"/>
  <c r="Y3" i="10"/>
  <c r="Y104" i="10" s="1"/>
  <c r="AO1" i="2"/>
  <c r="F1" i="10"/>
  <c r="F102" i="10" s="1"/>
  <c r="F1" i="3"/>
  <c r="F102" i="3" s="1"/>
  <c r="F1" i="9"/>
  <c r="F102" i="9" s="1"/>
  <c r="AC105" i="10"/>
  <c r="AC3" i="10"/>
  <c r="AC104" i="10" s="1"/>
  <c r="AG105" i="10"/>
  <c r="AG3" i="10"/>
  <c r="AG104" i="10" s="1"/>
  <c r="AO12" i="13"/>
  <c r="K107" i="3"/>
  <c r="K12" i="13" s="1"/>
  <c r="AL6" i="9"/>
  <c r="AS12" i="13" s="1"/>
  <c r="F107" i="9"/>
  <c r="S10" i="4" s="1"/>
  <c r="AV121" i="10"/>
  <c r="G109" i="3"/>
  <c r="G7" i="3"/>
  <c r="G108" i="3" s="1"/>
  <c r="AO14" i="13"/>
  <c r="K109" i="3"/>
  <c r="K14" i="13" s="1"/>
  <c r="K7" i="3"/>
  <c r="O109" i="3"/>
  <c r="O7" i="3"/>
  <c r="O108" i="3" s="1"/>
  <c r="S109" i="3"/>
  <c r="S7" i="3"/>
  <c r="S108" i="3" s="1"/>
  <c r="W109" i="3"/>
  <c r="W7" i="3"/>
  <c r="W108" i="3" s="1"/>
  <c r="AA109" i="3"/>
  <c r="AA7" i="3"/>
  <c r="AA108" i="3" s="1"/>
  <c r="AE109" i="3"/>
  <c r="AE7" i="3"/>
  <c r="AE108" i="3" s="1"/>
  <c r="F109" i="9"/>
  <c r="S12" i="4" s="1"/>
  <c r="F7" i="9"/>
  <c r="F108" i="9" s="1"/>
  <c r="S11" i="4" s="1"/>
  <c r="J7" i="9"/>
  <c r="J108" i="9" s="1"/>
  <c r="J109" i="9"/>
  <c r="N109" i="9"/>
  <c r="N7" i="9"/>
  <c r="N108" i="9" s="1"/>
  <c r="R7" i="9"/>
  <c r="R108" i="9" s="1"/>
  <c r="R109" i="9"/>
  <c r="V109" i="9"/>
  <c r="V7" i="9"/>
  <c r="V108" i="9" s="1"/>
  <c r="Z7" i="9"/>
  <c r="Z108" i="9" s="1"/>
  <c r="Z109" i="9"/>
  <c r="AD109" i="9"/>
  <c r="AD7" i="9"/>
  <c r="AD108" i="9" s="1"/>
  <c r="AH7" i="9"/>
  <c r="AH108" i="9" s="1"/>
  <c r="AH109" i="9"/>
  <c r="G109" i="10"/>
  <c r="G7" i="10"/>
  <c r="G108" i="10" s="1"/>
  <c r="K109" i="10"/>
  <c r="U14" i="13" s="1"/>
  <c r="K7" i="10"/>
  <c r="K108" i="10" s="1"/>
  <c r="U13" i="13" s="1"/>
  <c r="O109" i="10"/>
  <c r="O7" i="10"/>
  <c r="O108" i="10" s="1"/>
  <c r="S7" i="10"/>
  <c r="S108" i="10" s="1"/>
  <c r="S109" i="10"/>
  <c r="W7" i="10"/>
  <c r="W108" i="10" s="1"/>
  <c r="W109" i="10"/>
  <c r="AA7" i="10"/>
  <c r="AA108" i="10" s="1"/>
  <c r="AA109" i="10"/>
  <c r="AE7" i="10"/>
  <c r="AE108" i="10" s="1"/>
  <c r="AE109" i="10"/>
  <c r="AL8" i="3"/>
  <c r="AP14" i="13" s="1"/>
  <c r="E109" i="3"/>
  <c r="E7" i="3"/>
  <c r="E111" i="3"/>
  <c r="AL10" i="3"/>
  <c r="AP16" i="13" s="1"/>
  <c r="AL10" i="10"/>
  <c r="AV16" i="13" s="1"/>
  <c r="E111" i="10"/>
  <c r="AV106" i="3"/>
  <c r="G105" i="9"/>
  <c r="G3" i="9"/>
  <c r="G104" i="9" s="1"/>
  <c r="K105" i="9"/>
  <c r="P10" i="13" s="1"/>
  <c r="K3" i="9"/>
  <c r="K104" i="9" s="1"/>
  <c r="P9" i="13" s="1"/>
  <c r="O105" i="9"/>
  <c r="O3" i="9"/>
  <c r="O104" i="9" s="1"/>
  <c r="S105" i="9"/>
  <c r="S3" i="9"/>
  <c r="S104" i="9" s="1"/>
  <c r="W105" i="9"/>
  <c r="W3" i="9"/>
  <c r="W104" i="9" s="1"/>
  <c r="AA105" i="9"/>
  <c r="AA3" i="9"/>
  <c r="AA104" i="9" s="1"/>
  <c r="AE105" i="9"/>
  <c r="AE3" i="9"/>
  <c r="AE104" i="9" s="1"/>
  <c r="F105" i="10"/>
  <c r="AF8" i="4" s="1"/>
  <c r="F3" i="10"/>
  <c r="F104" i="10" s="1"/>
  <c r="AF7" i="4" s="1"/>
  <c r="J105" i="10"/>
  <c r="J3" i="10"/>
  <c r="J104" i="10" s="1"/>
  <c r="N105" i="10"/>
  <c r="N3" i="10"/>
  <c r="N104" i="10" s="1"/>
  <c r="R105" i="10"/>
  <c r="R3" i="10"/>
  <c r="R104" i="10" s="1"/>
  <c r="V105" i="10"/>
  <c r="V3" i="10"/>
  <c r="V104" i="10" s="1"/>
  <c r="Z105" i="10"/>
  <c r="Z3" i="10"/>
  <c r="Z104" i="10" s="1"/>
  <c r="AD105" i="10"/>
  <c r="AD3" i="10"/>
  <c r="AD104" i="10" s="1"/>
  <c r="AH105" i="10"/>
  <c r="AH3" i="10"/>
  <c r="AH104" i="10" s="1"/>
  <c r="E12" i="3"/>
  <c r="E113" i="3" s="1"/>
  <c r="E114" i="3"/>
  <c r="AL13" i="3"/>
  <c r="AP19" i="13" s="1"/>
  <c r="I12" i="3"/>
  <c r="I113" i="3" s="1"/>
  <c r="I114" i="3"/>
  <c r="M114" i="3"/>
  <c r="M12" i="3"/>
  <c r="M113" i="3" s="1"/>
  <c r="Q114" i="3"/>
  <c r="Q12" i="3"/>
  <c r="Q113" i="3" s="1"/>
  <c r="U114" i="3"/>
  <c r="U12" i="3"/>
  <c r="U113" i="3" s="1"/>
  <c r="Y114" i="3"/>
  <c r="Y12" i="3"/>
  <c r="Y113" i="3" s="1"/>
  <c r="AC114" i="3"/>
  <c r="AC12" i="3"/>
  <c r="AC113" i="3" s="1"/>
  <c r="AG114" i="3"/>
  <c r="AG12" i="3"/>
  <c r="AG113" i="3" s="1"/>
  <c r="H114" i="9"/>
  <c r="H12" i="9"/>
  <c r="H113" i="9" s="1"/>
  <c r="L114" i="9"/>
  <c r="L12" i="9"/>
  <c r="L113" i="9" s="1"/>
  <c r="P114" i="9"/>
  <c r="P12" i="9"/>
  <c r="P113" i="9" s="1"/>
  <c r="T114" i="9"/>
  <c r="T12" i="9"/>
  <c r="T113" i="9" s="1"/>
  <c r="X114" i="9"/>
  <c r="X12" i="9"/>
  <c r="X113" i="9" s="1"/>
  <c r="AB114" i="9"/>
  <c r="AB12" i="9"/>
  <c r="AB113" i="9" s="1"/>
  <c r="AF114" i="9"/>
  <c r="AF12" i="9"/>
  <c r="AF113" i="9" s="1"/>
  <c r="AL13" i="10"/>
  <c r="AV19" i="13" s="1"/>
  <c r="E12" i="10"/>
  <c r="E113" i="10" s="1"/>
  <c r="E114" i="10"/>
  <c r="I12" i="10"/>
  <c r="I113" i="10" s="1"/>
  <c r="I114" i="10"/>
  <c r="M114" i="10"/>
  <c r="M12" i="10"/>
  <c r="M113" i="10" s="1"/>
  <c r="Q114" i="10"/>
  <c r="Q12" i="10"/>
  <c r="Q113" i="10" s="1"/>
  <c r="U114" i="10"/>
  <c r="U12" i="10"/>
  <c r="U113" i="10" s="1"/>
  <c r="Y114" i="10"/>
  <c r="Y12" i="10"/>
  <c r="Y113" i="10" s="1"/>
  <c r="AC114" i="10"/>
  <c r="AC12" i="10"/>
  <c r="AC113" i="10" s="1"/>
  <c r="AG114" i="10"/>
  <c r="AG12" i="10"/>
  <c r="AG113" i="10" s="1"/>
  <c r="F109" i="3"/>
  <c r="F12" i="4" s="1"/>
  <c r="F7" i="3"/>
  <c r="F108" i="3" s="1"/>
  <c r="F11" i="4" s="1"/>
  <c r="J109" i="3"/>
  <c r="J7" i="3"/>
  <c r="J108" i="3" s="1"/>
  <c r="N109" i="3"/>
  <c r="N7" i="3"/>
  <c r="N108" i="3" s="1"/>
  <c r="R109" i="3"/>
  <c r="R7" i="3"/>
  <c r="R108" i="3" s="1"/>
  <c r="V109" i="3"/>
  <c r="V7" i="3"/>
  <c r="V108" i="3" s="1"/>
  <c r="Z7" i="3"/>
  <c r="Z108" i="3" s="1"/>
  <c r="Z109" i="3"/>
  <c r="AD7" i="3"/>
  <c r="AD108" i="3" s="1"/>
  <c r="AD109" i="3"/>
  <c r="AH7" i="3"/>
  <c r="AH108" i="3" s="1"/>
  <c r="AH109" i="3"/>
  <c r="G109" i="9"/>
  <c r="G7" i="9"/>
  <c r="G108" i="9" s="1"/>
  <c r="K109" i="9"/>
  <c r="P14" i="13" s="1"/>
  <c r="K7" i="9"/>
  <c r="K108" i="9" s="1"/>
  <c r="P13" i="13" s="1"/>
  <c r="O109" i="9"/>
  <c r="O7" i="9"/>
  <c r="O108" i="9" s="1"/>
  <c r="S109" i="9"/>
  <c r="S7" i="9"/>
  <c r="S108" i="9" s="1"/>
  <c r="W109" i="9"/>
  <c r="W7" i="9"/>
  <c r="W108" i="9" s="1"/>
  <c r="AA109" i="9"/>
  <c r="AA7" i="9"/>
  <c r="AA108" i="9" s="1"/>
  <c r="AE109" i="9"/>
  <c r="AE7" i="9"/>
  <c r="AE108" i="9" s="1"/>
  <c r="F7" i="10"/>
  <c r="F108" i="10" s="1"/>
  <c r="AF11" i="4" s="1"/>
  <c r="F109" i="10"/>
  <c r="AF12" i="4" s="1"/>
  <c r="J7" i="10"/>
  <c r="J108" i="10" s="1"/>
  <c r="J109" i="10"/>
  <c r="N7" i="10"/>
  <c r="N108" i="10" s="1"/>
  <c r="N109" i="10"/>
  <c r="R109" i="10"/>
  <c r="R7" i="10"/>
  <c r="R108" i="10" s="1"/>
  <c r="V109" i="10"/>
  <c r="V7" i="10"/>
  <c r="V108" i="10" s="1"/>
  <c r="Z7" i="10"/>
  <c r="Z108" i="10" s="1"/>
  <c r="Z109" i="10"/>
  <c r="AD109" i="10"/>
  <c r="AD7" i="10"/>
  <c r="AD108" i="10" s="1"/>
  <c r="AH109" i="10"/>
  <c r="AH7" i="10"/>
  <c r="AH108" i="10" s="1"/>
  <c r="AO15" i="13"/>
  <c r="K110" i="3"/>
  <c r="AO17" i="13"/>
  <c r="K112" i="3"/>
  <c r="K17" i="13" s="1"/>
  <c r="F12" i="3"/>
  <c r="F113" i="3" s="1"/>
  <c r="F16" i="4" s="1"/>
  <c r="F114" i="3"/>
  <c r="F17" i="4" s="1"/>
  <c r="J12" i="3"/>
  <c r="J113" i="3" s="1"/>
  <c r="J114" i="3"/>
  <c r="N12" i="3"/>
  <c r="N113" i="3" s="1"/>
  <c r="N114" i="3"/>
  <c r="R12" i="3"/>
  <c r="R113" i="3" s="1"/>
  <c r="R114" i="3"/>
  <c r="V12" i="3"/>
  <c r="V113" i="3" s="1"/>
  <c r="V114" i="3"/>
  <c r="Z12" i="3"/>
  <c r="Z113" i="3" s="1"/>
  <c r="Z114" i="3"/>
  <c r="AD12" i="3"/>
  <c r="AD113" i="3" s="1"/>
  <c r="AD114" i="3"/>
  <c r="G12" i="9"/>
  <c r="G113" i="9" s="1"/>
  <c r="G114" i="9"/>
  <c r="K114" i="9"/>
  <c r="P19" i="13" s="1"/>
  <c r="K12" i="9"/>
  <c r="K113" i="9" s="1"/>
  <c r="P18" i="13" s="1"/>
  <c r="O114" i="9"/>
  <c r="O12" i="9"/>
  <c r="O113" i="9" s="1"/>
  <c r="S114" i="9"/>
  <c r="S12" i="9"/>
  <c r="S113" i="9" s="1"/>
  <c r="W114" i="9"/>
  <c r="W12" i="9"/>
  <c r="W113" i="9" s="1"/>
  <c r="AA114" i="9"/>
  <c r="AA12" i="9"/>
  <c r="AA113" i="9" s="1"/>
  <c r="AE114" i="9"/>
  <c r="AE12" i="9"/>
  <c r="AE113" i="9" s="1"/>
  <c r="F114" i="10"/>
  <c r="AF17" i="4" s="1"/>
  <c r="F12" i="10"/>
  <c r="F113" i="10" s="1"/>
  <c r="AF16" i="4" s="1"/>
  <c r="AO20" i="13"/>
  <c r="K115" i="3"/>
  <c r="K20" i="13" s="1"/>
  <c r="E117" i="3"/>
  <c r="AL16" i="3"/>
  <c r="AP22" i="13" s="1"/>
  <c r="AL16" i="10"/>
  <c r="AV22" i="13" s="1"/>
  <c r="E117" i="10"/>
  <c r="H15" i="3"/>
  <c r="H116" i="3" s="1"/>
  <c r="H118" i="3"/>
  <c r="L118" i="3"/>
  <c r="L15" i="3"/>
  <c r="L116" i="3" s="1"/>
  <c r="P15" i="3"/>
  <c r="P116" i="3" s="1"/>
  <c r="P118" i="3"/>
  <c r="T118" i="3"/>
  <c r="T15" i="3"/>
  <c r="T116" i="3" s="1"/>
  <c r="X15" i="3"/>
  <c r="X116" i="3" s="1"/>
  <c r="X118" i="3"/>
  <c r="AB118" i="3"/>
  <c r="AB15" i="3"/>
  <c r="AB116" i="3" s="1"/>
  <c r="AF118" i="3"/>
  <c r="AF15" i="3"/>
  <c r="AF116" i="3" s="1"/>
  <c r="E118" i="9"/>
  <c r="AL17" i="9"/>
  <c r="AS23" i="13" s="1"/>
  <c r="E15" i="9"/>
  <c r="I118" i="9"/>
  <c r="I15" i="9"/>
  <c r="I116" i="9" s="1"/>
  <c r="M118" i="9"/>
  <c r="M15" i="9"/>
  <c r="M116" i="9" s="1"/>
  <c r="Q118" i="9"/>
  <c r="Q15" i="9"/>
  <c r="Q116" i="9" s="1"/>
  <c r="U118" i="9"/>
  <c r="U15" i="9"/>
  <c r="U116" i="9" s="1"/>
  <c r="Y118" i="9"/>
  <c r="Y15" i="9"/>
  <c r="Y116" i="9" s="1"/>
  <c r="AC118" i="9"/>
  <c r="AC15" i="9"/>
  <c r="AC116" i="9" s="1"/>
  <c r="AG118" i="9"/>
  <c r="AG15" i="9"/>
  <c r="AG116" i="9" s="1"/>
  <c r="E119" i="3"/>
  <c r="AL18" i="3"/>
  <c r="AP24" i="13" s="1"/>
  <c r="E119" i="10"/>
  <c r="AL18" i="10"/>
  <c r="AV24" i="13" s="1"/>
  <c r="R122" i="9"/>
  <c r="R20" i="9"/>
  <c r="R121" i="9" s="1"/>
  <c r="V122" i="9"/>
  <c r="V20" i="9"/>
  <c r="V121" i="9" s="1"/>
  <c r="Z122" i="9"/>
  <c r="Z20" i="9"/>
  <c r="Z121" i="9" s="1"/>
  <c r="AD122" i="9"/>
  <c r="AD20" i="9"/>
  <c r="AD121" i="9" s="1"/>
  <c r="AH122" i="9"/>
  <c r="AH20" i="9"/>
  <c r="AH121" i="9" s="1"/>
  <c r="G122" i="10"/>
  <c r="G20" i="10"/>
  <c r="G121" i="10" s="1"/>
  <c r="K20" i="10"/>
  <c r="K121" i="10" s="1"/>
  <c r="U26" i="13" s="1"/>
  <c r="K122" i="10"/>
  <c r="U27" i="13" s="1"/>
  <c r="O122" i="10"/>
  <c r="O20" i="10"/>
  <c r="O121" i="10" s="1"/>
  <c r="S122" i="10"/>
  <c r="S20" i="10"/>
  <c r="S121" i="10" s="1"/>
  <c r="W122" i="10"/>
  <c r="W20" i="10"/>
  <c r="W121" i="10" s="1"/>
  <c r="AA122" i="10"/>
  <c r="AA20" i="10"/>
  <c r="AA121" i="10" s="1"/>
  <c r="AE122" i="10"/>
  <c r="AE20" i="10"/>
  <c r="AE121" i="10" s="1"/>
  <c r="E123" i="3"/>
  <c r="AL22" i="3"/>
  <c r="AP28" i="13" s="1"/>
  <c r="E123" i="10"/>
  <c r="AL22" i="10"/>
  <c r="AV28" i="13" s="1"/>
  <c r="AL16" i="9"/>
  <c r="AS22" i="13" s="1"/>
  <c r="E117" i="9"/>
  <c r="E118" i="3"/>
  <c r="E15" i="3"/>
  <c r="AL17" i="3"/>
  <c r="AP23" i="13" s="1"/>
  <c r="I118" i="3"/>
  <c r="I15" i="3"/>
  <c r="I116" i="3" s="1"/>
  <c r="M15" i="3"/>
  <c r="M116" i="3" s="1"/>
  <c r="M118" i="3"/>
  <c r="Q15" i="3"/>
  <c r="Q116" i="3" s="1"/>
  <c r="Q118" i="3"/>
  <c r="U15" i="3"/>
  <c r="U116" i="3" s="1"/>
  <c r="U118" i="3"/>
  <c r="Y15" i="3"/>
  <c r="Y116" i="3" s="1"/>
  <c r="Y118" i="3"/>
  <c r="AC15" i="3"/>
  <c r="AC116" i="3" s="1"/>
  <c r="AC118" i="3"/>
  <c r="AG15" i="3"/>
  <c r="AG116" i="3" s="1"/>
  <c r="AG118" i="3"/>
  <c r="H118" i="9"/>
  <c r="H15" i="9"/>
  <c r="H116" i="9" s="1"/>
  <c r="L118" i="9"/>
  <c r="L15" i="9"/>
  <c r="L116" i="9" s="1"/>
  <c r="P118" i="9"/>
  <c r="P15" i="9"/>
  <c r="P116" i="9" s="1"/>
  <c r="T118" i="9"/>
  <c r="T15" i="9"/>
  <c r="T116" i="9" s="1"/>
  <c r="X118" i="9"/>
  <c r="X15" i="9"/>
  <c r="X116" i="9" s="1"/>
  <c r="AB118" i="9"/>
  <c r="AB15" i="9"/>
  <c r="AB116" i="9" s="1"/>
  <c r="AF118" i="9"/>
  <c r="AF15" i="9"/>
  <c r="AF116" i="9" s="1"/>
  <c r="E118" i="10"/>
  <c r="AL17" i="10"/>
  <c r="AV23" i="13" s="1"/>
  <c r="E15" i="10"/>
  <c r="E116" i="10" s="1"/>
  <c r="I118" i="10"/>
  <c r="I15" i="10"/>
  <c r="I116" i="10" s="1"/>
  <c r="M118" i="10"/>
  <c r="M15" i="10"/>
  <c r="M116" i="10" s="1"/>
  <c r="Q118" i="10"/>
  <c r="Q15" i="10"/>
  <c r="Q116" i="10" s="1"/>
  <c r="U118" i="10"/>
  <c r="U15" i="10"/>
  <c r="U116" i="10" s="1"/>
  <c r="Y118" i="10"/>
  <c r="Y15" i="10"/>
  <c r="Y116" i="10" s="1"/>
  <c r="AC118" i="10"/>
  <c r="AC15" i="10"/>
  <c r="AC116" i="10" s="1"/>
  <c r="AG118" i="10"/>
  <c r="AG15" i="10"/>
  <c r="AG116" i="10" s="1"/>
  <c r="E119" i="9"/>
  <c r="AL18" i="9"/>
  <c r="AS24" i="13" s="1"/>
  <c r="K122" i="9"/>
  <c r="P27" i="13" s="1"/>
  <c r="K20" i="9"/>
  <c r="K121" i="9" s="1"/>
  <c r="P26" i="13" s="1"/>
  <c r="O122" i="9"/>
  <c r="O20" i="9"/>
  <c r="O121" i="9" s="1"/>
  <c r="S122" i="9"/>
  <c r="S20" i="9"/>
  <c r="S121" i="9" s="1"/>
  <c r="W122" i="9"/>
  <c r="W20" i="9"/>
  <c r="W121" i="9" s="1"/>
  <c r="AA122" i="9"/>
  <c r="AA20" i="9"/>
  <c r="AA121" i="9" s="1"/>
  <c r="AE122" i="9"/>
  <c r="AE20" i="9"/>
  <c r="AE121" i="9" s="1"/>
  <c r="F20" i="10"/>
  <c r="F121" i="10" s="1"/>
  <c r="AF24" i="4" s="1"/>
  <c r="F122" i="10"/>
  <c r="AF25" i="4" s="1"/>
  <c r="J122" i="10"/>
  <c r="J20" i="10"/>
  <c r="J121" i="10" s="1"/>
  <c r="N122" i="10"/>
  <c r="N20" i="10"/>
  <c r="N121" i="10" s="1"/>
  <c r="R122" i="10"/>
  <c r="R20" i="10"/>
  <c r="R121" i="10" s="1"/>
  <c r="V122" i="10"/>
  <c r="V20" i="10"/>
  <c r="V121" i="10" s="1"/>
  <c r="Z122" i="10"/>
  <c r="Z20" i="10"/>
  <c r="Z121" i="10" s="1"/>
  <c r="AD122" i="10"/>
  <c r="AD20" i="10"/>
  <c r="AD121" i="10" s="1"/>
  <c r="AH122" i="10"/>
  <c r="AH20" i="10"/>
  <c r="AH121" i="10" s="1"/>
  <c r="AL22" i="9"/>
  <c r="AS28" i="13" s="1"/>
  <c r="E123" i="9"/>
  <c r="E125" i="3"/>
  <c r="AL24" i="3"/>
  <c r="AP30" i="13" s="1"/>
  <c r="E125" i="10"/>
  <c r="AL24" i="10"/>
  <c r="AV30" i="13" s="1"/>
  <c r="AL28" i="9"/>
  <c r="AS34" i="13" s="1"/>
  <c r="E129" i="9"/>
  <c r="G30" i="3"/>
  <c r="G131" i="3" s="1"/>
  <c r="G132" i="3"/>
  <c r="K132" i="3"/>
  <c r="K37" i="13" s="1"/>
  <c r="K30" i="3"/>
  <c r="K131" i="3" s="1"/>
  <c r="K36" i="13" s="1"/>
  <c r="O132" i="3"/>
  <c r="O30" i="3"/>
  <c r="O131" i="3" s="1"/>
  <c r="S132" i="3"/>
  <c r="S30" i="3"/>
  <c r="S131" i="3" s="1"/>
  <c r="W132" i="3"/>
  <c r="W30" i="3"/>
  <c r="W131" i="3" s="1"/>
  <c r="AA132" i="3"/>
  <c r="AA30" i="3"/>
  <c r="AA131" i="3" s="1"/>
  <c r="AE132" i="3"/>
  <c r="AE30" i="3"/>
  <c r="AE131" i="3" s="1"/>
  <c r="E132" i="10"/>
  <c r="AL31" i="10"/>
  <c r="AV37" i="13" s="1"/>
  <c r="E30" i="10"/>
  <c r="I132" i="10"/>
  <c r="I30" i="10"/>
  <c r="I131" i="10" s="1"/>
  <c r="M132" i="10"/>
  <c r="M30" i="10"/>
  <c r="M131" i="10" s="1"/>
  <c r="Q132" i="10"/>
  <c r="Q30" i="10"/>
  <c r="Q131" i="10" s="1"/>
  <c r="U132" i="10"/>
  <c r="U30" i="10"/>
  <c r="U131" i="10" s="1"/>
  <c r="Y132" i="10"/>
  <c r="Y30" i="10"/>
  <c r="Y131" i="10" s="1"/>
  <c r="AC132" i="10"/>
  <c r="AC30" i="10"/>
  <c r="AC131" i="10" s="1"/>
  <c r="AG132" i="10"/>
  <c r="AG30" i="10"/>
  <c r="AG131" i="10" s="1"/>
  <c r="F133" i="9"/>
  <c r="S36" i="4" s="1"/>
  <c r="F30" i="9"/>
  <c r="F131" i="9" s="1"/>
  <c r="S34" i="4" s="1"/>
  <c r="J133" i="9"/>
  <c r="J30" i="9"/>
  <c r="J131" i="9" s="1"/>
  <c r="N133" i="9"/>
  <c r="N30" i="9"/>
  <c r="N131" i="9" s="1"/>
  <c r="R133" i="9"/>
  <c r="R30" i="9"/>
  <c r="R131" i="9" s="1"/>
  <c r="V133" i="9"/>
  <c r="V30" i="9"/>
  <c r="V131" i="9" s="1"/>
  <c r="Z133" i="9"/>
  <c r="Z30" i="9"/>
  <c r="Z131" i="9" s="1"/>
  <c r="AD133" i="9"/>
  <c r="AD30" i="9"/>
  <c r="AD131" i="9" s="1"/>
  <c r="AH133" i="9"/>
  <c r="AH30" i="9"/>
  <c r="AH131" i="9" s="1"/>
  <c r="E129" i="3"/>
  <c r="AL28" i="3"/>
  <c r="AP34" i="13" s="1"/>
  <c r="E129" i="10"/>
  <c r="AL28" i="10"/>
  <c r="AV34" i="13" s="1"/>
  <c r="F132" i="3"/>
  <c r="F35" i="4" s="1"/>
  <c r="F30" i="3"/>
  <c r="F131" i="3" s="1"/>
  <c r="F34" i="4" s="1"/>
  <c r="J132" i="3"/>
  <c r="J30" i="3"/>
  <c r="J131" i="3" s="1"/>
  <c r="N132" i="3"/>
  <c r="N30" i="3"/>
  <c r="N131" i="3" s="1"/>
  <c r="R132" i="3"/>
  <c r="R30" i="3"/>
  <c r="R131" i="3" s="1"/>
  <c r="V132" i="3"/>
  <c r="V30" i="3"/>
  <c r="V131" i="3" s="1"/>
  <c r="Z132" i="3"/>
  <c r="Z30" i="3"/>
  <c r="Z131" i="3" s="1"/>
  <c r="AD132" i="3"/>
  <c r="AD30" i="3"/>
  <c r="AD131" i="3" s="1"/>
  <c r="AH132" i="3"/>
  <c r="AH30" i="3"/>
  <c r="AH131" i="3" s="1"/>
  <c r="G132" i="9"/>
  <c r="G30" i="9"/>
  <c r="G131" i="9" s="1"/>
  <c r="K132" i="9"/>
  <c r="P37" i="13" s="1"/>
  <c r="K30" i="9"/>
  <c r="K131" i="9" s="1"/>
  <c r="P36" i="13" s="1"/>
  <c r="O132" i="9"/>
  <c r="O30" i="9"/>
  <c r="O131" i="9" s="1"/>
  <c r="S132" i="9"/>
  <c r="S30" i="9"/>
  <c r="S131" i="9" s="1"/>
  <c r="W132" i="9"/>
  <c r="W30" i="9"/>
  <c r="W131" i="9" s="1"/>
  <c r="AA132" i="9"/>
  <c r="AA30" i="9"/>
  <c r="AA131" i="9" s="1"/>
  <c r="AE132" i="9"/>
  <c r="AE30" i="9"/>
  <c r="AE131" i="9" s="1"/>
  <c r="F132" i="10"/>
  <c r="AF35" i="4" s="1"/>
  <c r="F30" i="10"/>
  <c r="F131" i="10" s="1"/>
  <c r="AF34" i="4" s="1"/>
  <c r="J30" i="10"/>
  <c r="J131" i="10" s="1"/>
  <c r="J132" i="10"/>
  <c r="N30" i="10"/>
  <c r="N131" i="10" s="1"/>
  <c r="N132" i="10"/>
  <c r="R30" i="10"/>
  <c r="R131" i="10" s="1"/>
  <c r="R132" i="10"/>
  <c r="V132" i="10"/>
  <c r="V30" i="10"/>
  <c r="V131" i="10" s="1"/>
  <c r="Z30" i="10"/>
  <c r="Z131" i="10" s="1"/>
  <c r="Z132" i="10"/>
  <c r="AD30" i="10"/>
  <c r="AD131" i="10" s="1"/>
  <c r="AD132" i="10"/>
  <c r="AH30" i="10"/>
  <c r="AH131" i="10" s="1"/>
  <c r="AH132" i="10"/>
  <c r="AL32" i="9"/>
  <c r="AS38" i="13" s="1"/>
  <c r="E133" i="9"/>
  <c r="F134" i="3"/>
  <c r="F37" i="4" s="1"/>
  <c r="AL33" i="3"/>
  <c r="AP39" i="13" s="1"/>
  <c r="F134" i="10"/>
  <c r="AF37" i="4" s="1"/>
  <c r="AL33" i="10"/>
  <c r="AV39" i="13" s="1"/>
  <c r="E138" i="3"/>
  <c r="AL37" i="3"/>
  <c r="AP43" i="13" s="1"/>
  <c r="G149" i="3"/>
  <c r="G47" i="3"/>
  <c r="G148" i="3" s="1"/>
  <c r="K47" i="3"/>
  <c r="K148" i="3" s="1"/>
  <c r="K60" i="13" s="1"/>
  <c r="K149" i="3"/>
  <c r="K61" i="13" s="1"/>
  <c r="O47" i="3"/>
  <c r="O148" i="3" s="1"/>
  <c r="O149" i="3"/>
  <c r="S47" i="3"/>
  <c r="S148" i="3" s="1"/>
  <c r="S149" i="3"/>
  <c r="W47" i="3"/>
  <c r="W148" i="3" s="1"/>
  <c r="W149" i="3"/>
  <c r="AA47" i="3"/>
  <c r="AA148" i="3" s="1"/>
  <c r="AA149" i="3"/>
  <c r="AE47" i="3"/>
  <c r="AE148" i="3" s="1"/>
  <c r="AE149" i="3"/>
  <c r="F149" i="9"/>
  <c r="S57" i="4" s="1"/>
  <c r="F47" i="9"/>
  <c r="F148" i="9" s="1"/>
  <c r="S56" i="4" s="1"/>
  <c r="J149" i="9"/>
  <c r="J47" i="9"/>
  <c r="J148" i="9" s="1"/>
  <c r="N149" i="9"/>
  <c r="N47" i="9"/>
  <c r="N148" i="9" s="1"/>
  <c r="R149" i="9"/>
  <c r="R47" i="9"/>
  <c r="R148" i="9" s="1"/>
  <c r="V149" i="9"/>
  <c r="V47" i="9"/>
  <c r="V148" i="9" s="1"/>
  <c r="Z149" i="9"/>
  <c r="Z47" i="9"/>
  <c r="Z148" i="9" s="1"/>
  <c r="AD149" i="9"/>
  <c r="AD47" i="9"/>
  <c r="AD148" i="9" s="1"/>
  <c r="AH149" i="9"/>
  <c r="AH47" i="9"/>
  <c r="AH148" i="9" s="1"/>
  <c r="G149" i="10"/>
  <c r="G47" i="10"/>
  <c r="G148" i="10" s="1"/>
  <c r="K47" i="10"/>
  <c r="K148" i="10" s="1"/>
  <c r="U60" i="13" s="1"/>
  <c r="K149" i="10"/>
  <c r="U61" i="13" s="1"/>
  <c r="O47" i="10"/>
  <c r="O148" i="10" s="1"/>
  <c r="O149" i="10"/>
  <c r="S47" i="10"/>
  <c r="S148" i="10" s="1"/>
  <c r="S149" i="10"/>
  <c r="W47" i="10"/>
  <c r="W148" i="10" s="1"/>
  <c r="W149" i="10"/>
  <c r="AA47" i="10"/>
  <c r="AA148" i="10" s="1"/>
  <c r="AA149" i="10"/>
  <c r="AE47" i="10"/>
  <c r="AE148" i="10" s="1"/>
  <c r="AE149" i="10"/>
  <c r="AL49" i="3"/>
  <c r="AP62" i="13" s="1"/>
  <c r="E150" i="3"/>
  <c r="AL49" i="10"/>
  <c r="AV62" i="13" s="1"/>
  <c r="E150" i="10"/>
  <c r="F51" i="3"/>
  <c r="F152" i="3" s="1"/>
  <c r="F60" i="4" s="1"/>
  <c r="F153" i="3"/>
  <c r="F61" i="4" s="1"/>
  <c r="J51" i="3"/>
  <c r="J152" i="3" s="1"/>
  <c r="J153" i="3"/>
  <c r="N51" i="3"/>
  <c r="N152" i="3" s="1"/>
  <c r="N153" i="3"/>
  <c r="R51" i="3"/>
  <c r="R152" i="3" s="1"/>
  <c r="R153" i="3"/>
  <c r="V51" i="3"/>
  <c r="V152" i="3" s="1"/>
  <c r="V153" i="3"/>
  <c r="Z51" i="3"/>
  <c r="Z152" i="3" s="1"/>
  <c r="Z153" i="3"/>
  <c r="AD51" i="3"/>
  <c r="AD152" i="3" s="1"/>
  <c r="AD153" i="3"/>
  <c r="AH51" i="3"/>
  <c r="AH152" i="3" s="1"/>
  <c r="AH153" i="3"/>
  <c r="G153" i="9"/>
  <c r="G51" i="9"/>
  <c r="G152" i="9" s="1"/>
  <c r="K153" i="9"/>
  <c r="P65" i="13" s="1"/>
  <c r="K51" i="9"/>
  <c r="K152" i="9" s="1"/>
  <c r="P64" i="13" s="1"/>
  <c r="O153" i="9"/>
  <c r="O51" i="9"/>
  <c r="O152" i="9" s="1"/>
  <c r="S153" i="9"/>
  <c r="S51" i="9"/>
  <c r="S152" i="9" s="1"/>
  <c r="W153" i="9"/>
  <c r="W51" i="9"/>
  <c r="W152" i="9" s="1"/>
  <c r="AA153" i="9"/>
  <c r="AA51" i="9"/>
  <c r="AA152" i="9" s="1"/>
  <c r="AE153" i="9"/>
  <c r="AE51" i="9"/>
  <c r="AE152" i="9" s="1"/>
  <c r="E153" i="10"/>
  <c r="E51" i="10"/>
  <c r="AL52" i="10"/>
  <c r="AV65" i="13" s="1"/>
  <c r="I51" i="10"/>
  <c r="I152" i="10" s="1"/>
  <c r="I153" i="10"/>
  <c r="M153" i="10"/>
  <c r="M51" i="10"/>
  <c r="M152" i="10" s="1"/>
  <c r="Q153" i="10"/>
  <c r="Q51" i="10"/>
  <c r="Q152" i="10" s="1"/>
  <c r="U153" i="10"/>
  <c r="U51" i="10"/>
  <c r="U152" i="10" s="1"/>
  <c r="Y153" i="10"/>
  <c r="Y51" i="10"/>
  <c r="Y152" i="10" s="1"/>
  <c r="AC153" i="10"/>
  <c r="AC51" i="10"/>
  <c r="AC152" i="10" s="1"/>
  <c r="AG153" i="10"/>
  <c r="AG51" i="10"/>
  <c r="AG152" i="10" s="1"/>
  <c r="E155" i="10"/>
  <c r="AL54" i="10"/>
  <c r="AV67" i="13" s="1"/>
  <c r="AL56" i="9"/>
  <c r="AS69" i="13" s="1"/>
  <c r="E157" i="9"/>
  <c r="F158" i="3"/>
  <c r="F66" i="4" s="1"/>
  <c r="F55" i="3"/>
  <c r="F156" i="3" s="1"/>
  <c r="F64" i="4" s="1"/>
  <c r="AL57" i="3"/>
  <c r="AP70" i="13" s="1"/>
  <c r="J158" i="3"/>
  <c r="J55" i="3"/>
  <c r="J156" i="3" s="1"/>
  <c r="N55" i="3"/>
  <c r="N156" i="3" s="1"/>
  <c r="N158" i="3"/>
  <c r="R158" i="3"/>
  <c r="R55" i="3"/>
  <c r="R156" i="3" s="1"/>
  <c r="V158" i="3"/>
  <c r="V55" i="3"/>
  <c r="V156" i="3" s="1"/>
  <c r="Z158" i="3"/>
  <c r="Z55" i="3"/>
  <c r="Z156" i="3" s="1"/>
  <c r="AD55" i="3"/>
  <c r="AD156" i="3" s="1"/>
  <c r="AD158" i="3"/>
  <c r="AH158" i="3"/>
  <c r="AH55" i="3"/>
  <c r="AH156" i="3" s="1"/>
  <c r="G158" i="9"/>
  <c r="G55" i="9"/>
  <c r="G156" i="9" s="1"/>
  <c r="K55" i="9"/>
  <c r="K156" i="9" s="1"/>
  <c r="P68" i="13" s="1"/>
  <c r="K158" i="9"/>
  <c r="P70" i="13" s="1"/>
  <c r="O55" i="9"/>
  <c r="O156" i="9" s="1"/>
  <c r="O158" i="9"/>
  <c r="S55" i="9"/>
  <c r="S156" i="9" s="1"/>
  <c r="S158" i="9"/>
  <c r="W55" i="9"/>
  <c r="W156" i="9" s="1"/>
  <c r="W158" i="9"/>
  <c r="AA55" i="9"/>
  <c r="AA156" i="9" s="1"/>
  <c r="AA158" i="9"/>
  <c r="AE55" i="9"/>
  <c r="AE156" i="9" s="1"/>
  <c r="AE158" i="9"/>
  <c r="E158" i="10"/>
  <c r="AL57" i="10"/>
  <c r="AV70" i="13" s="1"/>
  <c r="E55" i="10"/>
  <c r="I158" i="10"/>
  <c r="I55" i="10"/>
  <c r="I156" i="10" s="1"/>
  <c r="M158" i="10"/>
  <c r="M55" i="10"/>
  <c r="M156" i="10" s="1"/>
  <c r="Q158" i="10"/>
  <c r="Q55" i="10"/>
  <c r="Q156" i="10" s="1"/>
  <c r="U158" i="10"/>
  <c r="U55" i="10"/>
  <c r="U156" i="10" s="1"/>
  <c r="Y158" i="10"/>
  <c r="Y55" i="10"/>
  <c r="Y156" i="10" s="1"/>
  <c r="AC158" i="10"/>
  <c r="AC55" i="10"/>
  <c r="AC156" i="10" s="1"/>
  <c r="AG158" i="10"/>
  <c r="AG55" i="10"/>
  <c r="AG156" i="10" s="1"/>
  <c r="H158" i="9"/>
  <c r="H55" i="9"/>
  <c r="H156" i="9" s="1"/>
  <c r="L158" i="9"/>
  <c r="L55" i="9"/>
  <c r="L156" i="9" s="1"/>
  <c r="P158" i="9"/>
  <c r="P55" i="9"/>
  <c r="P156" i="9" s="1"/>
  <c r="T158" i="9"/>
  <c r="T55" i="9"/>
  <c r="T156" i="9" s="1"/>
  <c r="X158" i="9"/>
  <c r="X55" i="9"/>
  <c r="X156" i="9" s="1"/>
  <c r="AB158" i="9"/>
  <c r="AB55" i="9"/>
  <c r="AB156" i="9" s="1"/>
  <c r="AF158" i="9"/>
  <c r="AF55" i="9"/>
  <c r="AF156" i="9" s="1"/>
  <c r="F158" i="10"/>
  <c r="AF66" i="4" s="1"/>
  <c r="F55" i="10"/>
  <c r="F156" i="10" s="1"/>
  <c r="AF64" i="4" s="1"/>
  <c r="J158" i="10"/>
  <c r="J55" i="10"/>
  <c r="J156" i="10" s="1"/>
  <c r="N158" i="10"/>
  <c r="N55" i="10"/>
  <c r="N156" i="10" s="1"/>
  <c r="R158" i="10"/>
  <c r="R55" i="10"/>
  <c r="R156" i="10" s="1"/>
  <c r="V158" i="10"/>
  <c r="V55" i="10"/>
  <c r="V156" i="10" s="1"/>
  <c r="Z158" i="10"/>
  <c r="Z55" i="10"/>
  <c r="Z156" i="10" s="1"/>
  <c r="AD158" i="10"/>
  <c r="AD55" i="10"/>
  <c r="AD156" i="10" s="1"/>
  <c r="AH158" i="10"/>
  <c r="AH55" i="10"/>
  <c r="AH156" i="10" s="1"/>
  <c r="AL58" i="9"/>
  <c r="AS71" i="13" s="1"/>
  <c r="E159" i="9"/>
  <c r="G153" i="3"/>
  <c r="G51" i="3"/>
  <c r="G152" i="3" s="1"/>
  <c r="K51" i="3"/>
  <c r="K152" i="3" s="1"/>
  <c r="K64" i="13" s="1"/>
  <c r="K153" i="3"/>
  <c r="K65" i="13" s="1"/>
  <c r="O51" i="3"/>
  <c r="O152" i="3" s="1"/>
  <c r="O153" i="3"/>
  <c r="S51" i="3"/>
  <c r="S152" i="3" s="1"/>
  <c r="S153" i="3"/>
  <c r="W51" i="3"/>
  <c r="W152" i="3" s="1"/>
  <c r="W153" i="3"/>
  <c r="AA51" i="3"/>
  <c r="AA152" i="3" s="1"/>
  <c r="AA153" i="3"/>
  <c r="AE51" i="3"/>
  <c r="AE152" i="3" s="1"/>
  <c r="AE153" i="3"/>
  <c r="F51" i="9"/>
  <c r="F152" i="9" s="1"/>
  <c r="S60" i="4" s="1"/>
  <c r="F153" i="9"/>
  <c r="S61" i="4" s="1"/>
  <c r="J153" i="9"/>
  <c r="J51" i="9"/>
  <c r="J152" i="9" s="1"/>
  <c r="N153" i="9"/>
  <c r="N51" i="9"/>
  <c r="N152" i="9" s="1"/>
  <c r="R153" i="9"/>
  <c r="R51" i="9"/>
  <c r="R152" i="9" s="1"/>
  <c r="V153" i="9"/>
  <c r="V51" i="9"/>
  <c r="V152" i="9" s="1"/>
  <c r="Z153" i="9"/>
  <c r="Z51" i="9"/>
  <c r="Z152" i="9" s="1"/>
  <c r="AD153" i="9"/>
  <c r="AD51" i="9"/>
  <c r="AD152" i="9" s="1"/>
  <c r="AH153" i="9"/>
  <c r="AH51" i="9"/>
  <c r="AH152" i="9" s="1"/>
  <c r="H153" i="10"/>
  <c r="H51" i="10"/>
  <c r="H152" i="10" s="1"/>
  <c r="L153" i="10"/>
  <c r="L51" i="10"/>
  <c r="L152" i="10" s="1"/>
  <c r="P153" i="10"/>
  <c r="P51" i="10"/>
  <c r="P152" i="10" s="1"/>
  <c r="T153" i="10"/>
  <c r="T51" i="10"/>
  <c r="T152" i="10" s="1"/>
  <c r="X153" i="10"/>
  <c r="X51" i="10"/>
  <c r="X152" i="10" s="1"/>
  <c r="AB153" i="10"/>
  <c r="AB51" i="10"/>
  <c r="AB152" i="10" s="1"/>
  <c r="AF153" i="10"/>
  <c r="AF51" i="10"/>
  <c r="AF152" i="10" s="1"/>
  <c r="E154" i="10"/>
  <c r="AL53" i="10"/>
  <c r="AV66" i="13" s="1"/>
  <c r="G159" i="3"/>
  <c r="G55" i="3"/>
  <c r="G156" i="3" s="1"/>
  <c r="K55" i="3"/>
  <c r="K156" i="3" s="1"/>
  <c r="K68" i="13" s="1"/>
  <c r="K159" i="3"/>
  <c r="K71" i="13" s="1"/>
  <c r="O55" i="3"/>
  <c r="O156" i="3" s="1"/>
  <c r="O159" i="3"/>
  <c r="S55" i="3"/>
  <c r="S156" i="3" s="1"/>
  <c r="S159" i="3"/>
  <c r="W55" i="3"/>
  <c r="W156" i="3" s="1"/>
  <c r="W159" i="3"/>
  <c r="AA55" i="3"/>
  <c r="AA156" i="3" s="1"/>
  <c r="AA159" i="3"/>
  <c r="AE55" i="3"/>
  <c r="AE156" i="3" s="1"/>
  <c r="AE159" i="3"/>
  <c r="AL59" i="3"/>
  <c r="AP72" i="13" s="1"/>
  <c r="E160" i="3"/>
  <c r="AL64" i="3"/>
  <c r="AP77" i="13" s="1"/>
  <c r="E165" i="3"/>
  <c r="F165" i="10"/>
  <c r="AF73" i="4" s="1"/>
  <c r="F63" i="10"/>
  <c r="F164" i="10" s="1"/>
  <c r="AF72" i="4" s="1"/>
  <c r="J63" i="10"/>
  <c r="J164" i="10" s="1"/>
  <c r="J165" i="10"/>
  <c r="N165" i="10"/>
  <c r="N63" i="10"/>
  <c r="N164" i="10" s="1"/>
  <c r="R63" i="10"/>
  <c r="R164" i="10" s="1"/>
  <c r="R165" i="10"/>
  <c r="V165" i="10"/>
  <c r="V63" i="10"/>
  <c r="V164" i="10" s="1"/>
  <c r="Z63" i="10"/>
  <c r="Z164" i="10" s="1"/>
  <c r="Z165" i="10"/>
  <c r="AD165" i="10"/>
  <c r="AD63" i="10"/>
  <c r="AD164" i="10" s="1"/>
  <c r="AH63" i="10"/>
  <c r="AH164" i="10" s="1"/>
  <c r="AH165" i="10"/>
  <c r="AL65" i="3"/>
  <c r="AP78" i="13" s="1"/>
  <c r="E166" i="3"/>
  <c r="AL65" i="10"/>
  <c r="AV78" i="13" s="1"/>
  <c r="E166" i="10"/>
  <c r="E167" i="9"/>
  <c r="AL66" i="9"/>
  <c r="AS79" i="13" s="1"/>
  <c r="Z63" i="3"/>
  <c r="Z164" i="3" s="1"/>
  <c r="Z168" i="3"/>
  <c r="AH63" i="3"/>
  <c r="AH164" i="3" s="1"/>
  <c r="AH168" i="3"/>
  <c r="F176" i="10"/>
  <c r="AF84" i="4" s="1"/>
  <c r="AL75" i="10"/>
  <c r="AV88" i="13" s="1"/>
  <c r="F188" i="10"/>
  <c r="AF101" i="4" s="1"/>
  <c r="AL87" i="10"/>
  <c r="AV107" i="13" s="1"/>
  <c r="E193" i="10"/>
  <c r="AL92" i="10"/>
  <c r="AV112" i="13" s="1"/>
  <c r="C2513" i="2"/>
  <c r="AU43" i="13"/>
  <c r="K138" i="10"/>
  <c r="T43" i="13" s="1"/>
  <c r="H149" i="3"/>
  <c r="H47" i="3"/>
  <c r="H148" i="3" s="1"/>
  <c r="L149" i="3"/>
  <c r="L47" i="3"/>
  <c r="L148" i="3" s="1"/>
  <c r="P149" i="3"/>
  <c r="P47" i="3"/>
  <c r="P148" i="3" s="1"/>
  <c r="T149" i="3"/>
  <c r="T47" i="3"/>
  <c r="T148" i="3" s="1"/>
  <c r="X149" i="3"/>
  <c r="X47" i="3"/>
  <c r="X148" i="3" s="1"/>
  <c r="AB149" i="3"/>
  <c r="AB47" i="3"/>
  <c r="AB148" i="3" s="1"/>
  <c r="AF149" i="3"/>
  <c r="AF47" i="3"/>
  <c r="AF148" i="3" s="1"/>
  <c r="AL48" i="9"/>
  <c r="AS61" i="13" s="1"/>
  <c r="E149" i="9"/>
  <c r="E47" i="9"/>
  <c r="I149" i="9"/>
  <c r="I47" i="9"/>
  <c r="I148" i="9" s="1"/>
  <c r="M149" i="9"/>
  <c r="M47" i="9"/>
  <c r="M148" i="9" s="1"/>
  <c r="Q149" i="9"/>
  <c r="Q47" i="9"/>
  <c r="Q148" i="9" s="1"/>
  <c r="U149" i="9"/>
  <c r="U47" i="9"/>
  <c r="U148" i="9" s="1"/>
  <c r="Y149" i="9"/>
  <c r="Y47" i="9"/>
  <c r="Y148" i="9" s="1"/>
  <c r="AC149" i="9"/>
  <c r="AC47" i="9"/>
  <c r="AC148" i="9" s="1"/>
  <c r="AG149" i="9"/>
  <c r="AG47" i="9"/>
  <c r="AG148" i="9" s="1"/>
  <c r="H149" i="10"/>
  <c r="H47" i="10"/>
  <c r="H148" i="10" s="1"/>
  <c r="L149" i="10"/>
  <c r="L47" i="10"/>
  <c r="L148" i="10" s="1"/>
  <c r="P149" i="10"/>
  <c r="P47" i="10"/>
  <c r="P148" i="10" s="1"/>
  <c r="T149" i="10"/>
  <c r="T47" i="10"/>
  <c r="T148" i="10" s="1"/>
  <c r="X149" i="10"/>
  <c r="X47" i="10"/>
  <c r="X148" i="10" s="1"/>
  <c r="AB149" i="10"/>
  <c r="AB47" i="10"/>
  <c r="AB148" i="10" s="1"/>
  <c r="AF149" i="10"/>
  <c r="AF47" i="10"/>
  <c r="AF148" i="10" s="1"/>
  <c r="AL50" i="9"/>
  <c r="AS63" i="13" s="1"/>
  <c r="E151" i="9"/>
  <c r="E161" i="10"/>
  <c r="AL60" i="10"/>
  <c r="AV73" i="13" s="1"/>
  <c r="H192" i="9"/>
  <c r="H90" i="9"/>
  <c r="H191" i="9" s="1"/>
  <c r="L192" i="9"/>
  <c r="L90" i="9"/>
  <c r="L191" i="9" s="1"/>
  <c r="P192" i="9"/>
  <c r="P90" i="9"/>
  <c r="P191" i="9" s="1"/>
  <c r="T192" i="9"/>
  <c r="T90" i="9"/>
  <c r="T191" i="9" s="1"/>
  <c r="X90" i="9"/>
  <c r="X191" i="9" s="1"/>
  <c r="X192" i="9"/>
  <c r="AB192" i="9"/>
  <c r="AB90" i="9"/>
  <c r="AB191" i="9" s="1"/>
  <c r="AF192" i="9"/>
  <c r="AF90" i="9"/>
  <c r="AF191" i="9" s="1"/>
  <c r="F192" i="10"/>
  <c r="AF105" i="4" s="1"/>
  <c r="F90" i="10"/>
  <c r="F191" i="10" s="1"/>
  <c r="AF104" i="4" s="1"/>
  <c r="J192" i="10"/>
  <c r="J90" i="10"/>
  <c r="J191" i="10" s="1"/>
  <c r="N90" i="10"/>
  <c r="N191" i="10" s="1"/>
  <c r="N192" i="10"/>
  <c r="R192" i="10"/>
  <c r="R90" i="10"/>
  <c r="R191" i="10" s="1"/>
  <c r="V192" i="10"/>
  <c r="V90" i="10"/>
  <c r="V191" i="10" s="1"/>
  <c r="Z192" i="10"/>
  <c r="Z90" i="10"/>
  <c r="Z191" i="10" s="1"/>
  <c r="AD192" i="10"/>
  <c r="AD90" i="10"/>
  <c r="AD191" i="10" s="1"/>
  <c r="AH90" i="10"/>
  <c r="AH191" i="10" s="1"/>
  <c r="AH192" i="10"/>
  <c r="W2286" i="2"/>
  <c r="F105" i="9"/>
  <c r="S8" i="4" s="1"/>
  <c r="F3" i="9"/>
  <c r="F104" i="9" s="1"/>
  <c r="S7" i="4" s="1"/>
  <c r="J105" i="9"/>
  <c r="J3" i="9"/>
  <c r="J104" i="9" s="1"/>
  <c r="N105" i="9"/>
  <c r="N3" i="9"/>
  <c r="N104" i="9" s="1"/>
  <c r="R105" i="9"/>
  <c r="R3" i="9"/>
  <c r="R104" i="9" s="1"/>
  <c r="V105" i="9"/>
  <c r="V3" i="9"/>
  <c r="V104" i="9" s="1"/>
  <c r="Z105" i="9"/>
  <c r="Z3" i="9"/>
  <c r="Z104" i="9" s="1"/>
  <c r="AD105" i="9"/>
  <c r="AD3" i="9"/>
  <c r="AD104" i="9" s="1"/>
  <c r="AH105" i="9"/>
  <c r="AH3" i="9"/>
  <c r="AH104" i="9" s="1"/>
  <c r="G105" i="10"/>
  <c r="G3" i="10"/>
  <c r="G104" i="10" s="1"/>
  <c r="K105" i="10"/>
  <c r="U10" i="13" s="1"/>
  <c r="K3" i="10"/>
  <c r="K104" i="10" s="1"/>
  <c r="U9" i="13" s="1"/>
  <c r="O105" i="10"/>
  <c r="O3" i="10"/>
  <c r="O104" i="10" s="1"/>
  <c r="S105" i="10"/>
  <c r="S3" i="10"/>
  <c r="S104" i="10" s="1"/>
  <c r="W105" i="10"/>
  <c r="W3" i="10"/>
  <c r="W104" i="10" s="1"/>
  <c r="AP132" i="10"/>
  <c r="AN132" i="10"/>
  <c r="AR132" i="10"/>
  <c r="AT132" i="10"/>
  <c r="AV132" i="10" s="1"/>
  <c r="AP1" i="2"/>
  <c r="G1" i="9"/>
  <c r="G102" i="9" s="1"/>
  <c r="G1" i="10"/>
  <c r="G102" i="10" s="1"/>
  <c r="G1" i="3"/>
  <c r="G102" i="3" s="1"/>
  <c r="AA105" i="10"/>
  <c r="AA3" i="10"/>
  <c r="AA104" i="10" s="1"/>
  <c r="AE105" i="10"/>
  <c r="AE3" i="10"/>
  <c r="AE104" i="10" s="1"/>
  <c r="AL6" i="10"/>
  <c r="AV12" i="13" s="1"/>
  <c r="E107" i="10"/>
  <c r="I109" i="3"/>
  <c r="I7" i="3"/>
  <c r="I108" i="3" s="1"/>
  <c r="M109" i="3"/>
  <c r="M7" i="3"/>
  <c r="M108" i="3" s="1"/>
  <c r="Q109" i="3"/>
  <c r="Q7" i="3"/>
  <c r="Q108" i="3" s="1"/>
  <c r="U109" i="3"/>
  <c r="U7" i="3"/>
  <c r="U108" i="3" s="1"/>
  <c r="Y109" i="3"/>
  <c r="Y7" i="3"/>
  <c r="Y108" i="3" s="1"/>
  <c r="AC109" i="3"/>
  <c r="AC7" i="3"/>
  <c r="AC108" i="3" s="1"/>
  <c r="AG109" i="3"/>
  <c r="AG7" i="3"/>
  <c r="AG108" i="3" s="1"/>
  <c r="H7" i="9"/>
  <c r="H108" i="9" s="1"/>
  <c r="H109" i="9"/>
  <c r="L109" i="9"/>
  <c r="L7" i="9"/>
  <c r="L108" i="9" s="1"/>
  <c r="P7" i="9"/>
  <c r="P108" i="9" s="1"/>
  <c r="P109" i="9"/>
  <c r="T109" i="9"/>
  <c r="T7" i="9"/>
  <c r="T108" i="9" s="1"/>
  <c r="X7" i="9"/>
  <c r="X108" i="9" s="1"/>
  <c r="X109" i="9"/>
  <c r="AB109" i="9"/>
  <c r="AB7" i="9"/>
  <c r="AB108" i="9" s="1"/>
  <c r="AF7" i="9"/>
  <c r="AF108" i="9" s="1"/>
  <c r="AF109" i="9"/>
  <c r="E109" i="10"/>
  <c r="E7" i="10"/>
  <c r="AL8" i="10"/>
  <c r="AV14" i="13" s="1"/>
  <c r="I109" i="10"/>
  <c r="I7" i="10"/>
  <c r="I108" i="10" s="1"/>
  <c r="M7" i="10"/>
  <c r="M108" i="10" s="1"/>
  <c r="M109" i="10"/>
  <c r="Q109" i="10"/>
  <c r="Q7" i="10"/>
  <c r="Q108" i="10" s="1"/>
  <c r="U109" i="10"/>
  <c r="U7" i="10"/>
  <c r="U108" i="10" s="1"/>
  <c r="Y109" i="10"/>
  <c r="Y7" i="10"/>
  <c r="Y108" i="10" s="1"/>
  <c r="AC109" i="10"/>
  <c r="AC7" i="10"/>
  <c r="AC108" i="10" s="1"/>
  <c r="AG109" i="10"/>
  <c r="AG7" i="10"/>
  <c r="AG108" i="10" s="1"/>
  <c r="AO16" i="13"/>
  <c r="K111" i="3"/>
  <c r="K16" i="13" s="1"/>
  <c r="AP111" i="9"/>
  <c r="AN111" i="9"/>
  <c r="AR111" i="9"/>
  <c r="AT111" i="9"/>
  <c r="AP122" i="9"/>
  <c r="AV122" i="9" s="1"/>
  <c r="AT122" i="9"/>
  <c r="AR122" i="9"/>
  <c r="AN124" i="9"/>
  <c r="AR124" i="9"/>
  <c r="AT124" i="9"/>
  <c r="AP124" i="9"/>
  <c r="E105" i="9"/>
  <c r="E3" i="9"/>
  <c r="AL4" i="9"/>
  <c r="AS10" i="13" s="1"/>
  <c r="I105" i="9"/>
  <c r="I3" i="9"/>
  <c r="I104" i="9" s="1"/>
  <c r="M3" i="9"/>
  <c r="M104" i="9" s="1"/>
  <c r="M105" i="9"/>
  <c r="Q105" i="9"/>
  <c r="Q3" i="9"/>
  <c r="Q104" i="9" s="1"/>
  <c r="U105" i="9"/>
  <c r="U3" i="9"/>
  <c r="U104" i="9" s="1"/>
  <c r="Y105" i="9"/>
  <c r="Y3" i="9"/>
  <c r="Y104" i="9" s="1"/>
  <c r="AC105" i="9"/>
  <c r="AC3" i="9"/>
  <c r="AC104" i="9" s="1"/>
  <c r="AG105" i="9"/>
  <c r="AG3" i="9"/>
  <c r="AG104" i="9" s="1"/>
  <c r="H105" i="10"/>
  <c r="H3" i="10"/>
  <c r="H104" i="10" s="1"/>
  <c r="L105" i="10"/>
  <c r="L3" i="10"/>
  <c r="L104" i="10" s="1"/>
  <c r="P3" i="10"/>
  <c r="P104" i="10" s="1"/>
  <c r="P105" i="10"/>
  <c r="T105" i="10"/>
  <c r="T3" i="10"/>
  <c r="T104" i="10" s="1"/>
  <c r="X105" i="10"/>
  <c r="X3" i="10"/>
  <c r="X104" i="10" s="1"/>
  <c r="AB105" i="10"/>
  <c r="AB3" i="10"/>
  <c r="AB104" i="10" s="1"/>
  <c r="AF105" i="10"/>
  <c r="AF3" i="10"/>
  <c r="AF104" i="10" s="1"/>
  <c r="G114" i="3"/>
  <c r="G12" i="3"/>
  <c r="G113" i="3" s="1"/>
  <c r="AO19" i="13"/>
  <c r="K114" i="3"/>
  <c r="K19" i="13" s="1"/>
  <c r="K12" i="3"/>
  <c r="O114" i="3"/>
  <c r="O12" i="3"/>
  <c r="O113" i="3" s="1"/>
  <c r="S114" i="3"/>
  <c r="S12" i="3"/>
  <c r="S113" i="3" s="1"/>
  <c r="W114" i="3"/>
  <c r="W12" i="3"/>
  <c r="W113" i="3" s="1"/>
  <c r="AA114" i="3"/>
  <c r="AA12" i="3"/>
  <c r="AA113" i="3" s="1"/>
  <c r="AE114" i="3"/>
  <c r="AE12" i="3"/>
  <c r="AE113" i="3" s="1"/>
  <c r="F114" i="9"/>
  <c r="S17" i="4" s="1"/>
  <c r="F12" i="9"/>
  <c r="F113" i="9" s="1"/>
  <c r="S16" i="4" s="1"/>
  <c r="J114" i="9"/>
  <c r="J12" i="9"/>
  <c r="J113" i="9" s="1"/>
  <c r="N114" i="9"/>
  <c r="N12" i="9"/>
  <c r="N113" i="9" s="1"/>
  <c r="R114" i="9"/>
  <c r="R12" i="9"/>
  <c r="R113" i="9" s="1"/>
  <c r="V114" i="9"/>
  <c r="V12" i="9"/>
  <c r="V113" i="9" s="1"/>
  <c r="Z114" i="9"/>
  <c r="Z12" i="9"/>
  <c r="Z113" i="9" s="1"/>
  <c r="AD114" i="9"/>
  <c r="AD12" i="9"/>
  <c r="AD113" i="9" s="1"/>
  <c r="AH114" i="9"/>
  <c r="AH12" i="9"/>
  <c r="AH113" i="9" s="1"/>
  <c r="G114" i="10"/>
  <c r="G12" i="10"/>
  <c r="G113" i="10" s="1"/>
  <c r="K114" i="10"/>
  <c r="U19" i="13" s="1"/>
  <c r="K12" i="10"/>
  <c r="K113" i="10" s="1"/>
  <c r="U18" i="13" s="1"/>
  <c r="O114" i="10"/>
  <c r="O12" i="10"/>
  <c r="O113" i="10" s="1"/>
  <c r="S114" i="10"/>
  <c r="S12" i="10"/>
  <c r="S113" i="10" s="1"/>
  <c r="W114" i="10"/>
  <c r="W12" i="10"/>
  <c r="W113" i="10" s="1"/>
  <c r="AA114" i="10"/>
  <c r="AA12" i="10"/>
  <c r="AA113" i="10" s="1"/>
  <c r="AE114" i="10"/>
  <c r="AE12" i="10"/>
  <c r="AE113" i="10" s="1"/>
  <c r="H7" i="3"/>
  <c r="H108" i="3" s="1"/>
  <c r="H109" i="3"/>
  <c r="L7" i="3"/>
  <c r="L108" i="3" s="1"/>
  <c r="L109" i="3"/>
  <c r="P7" i="3"/>
  <c r="P108" i="3" s="1"/>
  <c r="P109" i="3"/>
  <c r="T7" i="3"/>
  <c r="T108" i="3" s="1"/>
  <c r="T109" i="3"/>
  <c r="X109" i="3"/>
  <c r="X7" i="3"/>
  <c r="X108" i="3" s="1"/>
  <c r="AB109" i="3"/>
  <c r="AB7" i="3"/>
  <c r="AB108" i="3" s="1"/>
  <c r="AF109" i="3"/>
  <c r="AF7" i="3"/>
  <c r="AF108" i="3" s="1"/>
  <c r="E109" i="9"/>
  <c r="E7" i="9"/>
  <c r="AL8" i="9"/>
  <c r="AS14" i="13" s="1"/>
  <c r="I109" i="9"/>
  <c r="I7" i="9"/>
  <c r="I108" i="9" s="1"/>
  <c r="M109" i="9"/>
  <c r="M7" i="9"/>
  <c r="M108" i="9" s="1"/>
  <c r="Q109" i="9"/>
  <c r="Q7" i="9"/>
  <c r="Q108" i="9" s="1"/>
  <c r="U109" i="9"/>
  <c r="U7" i="9"/>
  <c r="U108" i="9" s="1"/>
  <c r="Y109" i="9"/>
  <c r="Y7" i="9"/>
  <c r="Y108" i="9" s="1"/>
  <c r="AC109" i="9"/>
  <c r="AC7" i="9"/>
  <c r="AC108" i="9" s="1"/>
  <c r="AG109" i="9"/>
  <c r="AG7" i="9"/>
  <c r="AG108" i="9" s="1"/>
  <c r="H109" i="10"/>
  <c r="H7" i="10"/>
  <c r="H108" i="10" s="1"/>
  <c r="L7" i="10"/>
  <c r="L108" i="10" s="1"/>
  <c r="L109" i="10"/>
  <c r="P109" i="10"/>
  <c r="P7" i="10"/>
  <c r="P108" i="10" s="1"/>
  <c r="T7" i="10"/>
  <c r="T108" i="10" s="1"/>
  <c r="T109" i="10"/>
  <c r="X109" i="10"/>
  <c r="X7" i="10"/>
  <c r="X108" i="10" s="1"/>
  <c r="AB109" i="10"/>
  <c r="AB7" i="10"/>
  <c r="AB108" i="10" s="1"/>
  <c r="AF7" i="10"/>
  <c r="AF108" i="10" s="1"/>
  <c r="AF109" i="10"/>
  <c r="E110" i="3"/>
  <c r="AL9" i="3"/>
  <c r="AP15" i="13" s="1"/>
  <c r="E110" i="10"/>
  <c r="AL9" i="10"/>
  <c r="AV15" i="13" s="1"/>
  <c r="AL10" i="9"/>
  <c r="AS16" i="13" s="1"/>
  <c r="E111" i="9"/>
  <c r="E112" i="3"/>
  <c r="AL11" i="3"/>
  <c r="AP17" i="13" s="1"/>
  <c r="AL11" i="10"/>
  <c r="AV17" i="13" s="1"/>
  <c r="E112" i="10"/>
  <c r="H12" i="3"/>
  <c r="H113" i="3" s="1"/>
  <c r="H114" i="3"/>
  <c r="L12" i="3"/>
  <c r="L113" i="3" s="1"/>
  <c r="L114" i="3"/>
  <c r="P12" i="3"/>
  <c r="P113" i="3" s="1"/>
  <c r="P114" i="3"/>
  <c r="T12" i="3"/>
  <c r="T113" i="3" s="1"/>
  <c r="T114" i="3"/>
  <c r="X12" i="3"/>
  <c r="X113" i="3" s="1"/>
  <c r="X114" i="3"/>
  <c r="AB12" i="3"/>
  <c r="AB113" i="3" s="1"/>
  <c r="AB114" i="3"/>
  <c r="AF12" i="3"/>
  <c r="AF113" i="3" s="1"/>
  <c r="AF114" i="3"/>
  <c r="AL13" i="9"/>
  <c r="AS19" i="13" s="1"/>
  <c r="E114" i="9"/>
  <c r="E12" i="9"/>
  <c r="I114" i="9"/>
  <c r="I12" i="9"/>
  <c r="I113" i="9" s="1"/>
  <c r="M114" i="9"/>
  <c r="M12" i="9"/>
  <c r="M113" i="9" s="1"/>
  <c r="Q114" i="9"/>
  <c r="Q12" i="9"/>
  <c r="Q113" i="9" s="1"/>
  <c r="U114" i="9"/>
  <c r="U12" i="9"/>
  <c r="U113" i="9" s="1"/>
  <c r="Y114" i="9"/>
  <c r="Y12" i="9"/>
  <c r="Y113" i="9" s="1"/>
  <c r="AC114" i="9"/>
  <c r="AC12" i="9"/>
  <c r="AC113" i="9" s="1"/>
  <c r="AG114" i="9"/>
  <c r="AG12" i="9"/>
  <c r="AG113" i="9" s="1"/>
  <c r="AL14" i="3"/>
  <c r="AP20" i="13" s="1"/>
  <c r="E115" i="3"/>
  <c r="E115" i="10"/>
  <c r="AL14" i="10"/>
  <c r="AV20" i="13" s="1"/>
  <c r="AO22" i="13"/>
  <c r="K117" i="3"/>
  <c r="K22" i="13" s="1"/>
  <c r="F15" i="3"/>
  <c r="F116" i="3" s="1"/>
  <c r="F19" i="4" s="1"/>
  <c r="F118" i="3"/>
  <c r="F21" i="4" s="1"/>
  <c r="J15" i="3"/>
  <c r="J116" i="3" s="1"/>
  <c r="J118" i="3"/>
  <c r="N15" i="3"/>
  <c r="N116" i="3" s="1"/>
  <c r="N118" i="3"/>
  <c r="R15" i="3"/>
  <c r="R116" i="3" s="1"/>
  <c r="R118" i="3"/>
  <c r="V15" i="3"/>
  <c r="V116" i="3" s="1"/>
  <c r="V118" i="3"/>
  <c r="Z15" i="3"/>
  <c r="Z116" i="3" s="1"/>
  <c r="Z118" i="3"/>
  <c r="AD15" i="3"/>
  <c r="AD116" i="3" s="1"/>
  <c r="AD118" i="3"/>
  <c r="AH15" i="3"/>
  <c r="AH116" i="3" s="1"/>
  <c r="AH118" i="3"/>
  <c r="G118" i="9"/>
  <c r="G15" i="9"/>
  <c r="G116" i="9" s="1"/>
  <c r="K118" i="9"/>
  <c r="P23" i="13" s="1"/>
  <c r="K15" i="9"/>
  <c r="K116" i="9" s="1"/>
  <c r="P21" i="13" s="1"/>
  <c r="O118" i="9"/>
  <c r="O15" i="9"/>
  <c r="O116" i="9" s="1"/>
  <c r="S118" i="9"/>
  <c r="S15" i="9"/>
  <c r="S116" i="9" s="1"/>
  <c r="W118" i="9"/>
  <c r="W15" i="9"/>
  <c r="W116" i="9" s="1"/>
  <c r="AA118" i="9"/>
  <c r="AA15" i="9"/>
  <c r="AA116" i="9" s="1"/>
  <c r="AE118" i="9"/>
  <c r="AE15" i="9"/>
  <c r="AE116" i="9" s="1"/>
  <c r="F118" i="10"/>
  <c r="AF21" i="4" s="1"/>
  <c r="F15" i="10"/>
  <c r="F116" i="10" s="1"/>
  <c r="AF19" i="4" s="1"/>
  <c r="AO24" i="13"/>
  <c r="K119" i="3"/>
  <c r="K24" i="13" s="1"/>
  <c r="E122" i="3"/>
  <c r="AL21" i="3"/>
  <c r="AP27" i="13" s="1"/>
  <c r="P20" i="9"/>
  <c r="P121" i="9" s="1"/>
  <c r="P122" i="9"/>
  <c r="T20" i="9"/>
  <c r="T121" i="9" s="1"/>
  <c r="T122" i="9"/>
  <c r="X122" i="9"/>
  <c r="X20" i="9"/>
  <c r="X121" i="9" s="1"/>
  <c r="AB122" i="9"/>
  <c r="AB20" i="9"/>
  <c r="AB121" i="9" s="1"/>
  <c r="AF20" i="9"/>
  <c r="AF121" i="9" s="1"/>
  <c r="AF122" i="9"/>
  <c r="E122" i="10"/>
  <c r="AL21" i="10"/>
  <c r="AV27" i="13" s="1"/>
  <c r="E20" i="10"/>
  <c r="I122" i="10"/>
  <c r="I20" i="10"/>
  <c r="I121" i="10" s="1"/>
  <c r="M122" i="10"/>
  <c r="M20" i="10"/>
  <c r="M121" i="10" s="1"/>
  <c r="Q122" i="10"/>
  <c r="Q20" i="10"/>
  <c r="Q121" i="10" s="1"/>
  <c r="U122" i="10"/>
  <c r="U20" i="10"/>
  <c r="U121" i="10" s="1"/>
  <c r="Y122" i="10"/>
  <c r="Y20" i="10"/>
  <c r="Y121" i="10" s="1"/>
  <c r="AC122" i="10"/>
  <c r="AC20" i="10"/>
  <c r="AC121" i="10" s="1"/>
  <c r="AG122" i="10"/>
  <c r="AG20" i="10"/>
  <c r="AG121" i="10" s="1"/>
  <c r="AL23" i="10"/>
  <c r="AV29" i="13" s="1"/>
  <c r="E124" i="10"/>
  <c r="AL24" i="9"/>
  <c r="AS30" i="13" s="1"/>
  <c r="E125" i="9"/>
  <c r="G15" i="3"/>
  <c r="G116" i="3" s="1"/>
  <c r="G118" i="3"/>
  <c r="AO23" i="13"/>
  <c r="K118" i="3"/>
  <c r="K23" i="13" s="1"/>
  <c r="K15" i="3"/>
  <c r="O118" i="3"/>
  <c r="O15" i="3"/>
  <c r="O116" i="3" s="1"/>
  <c r="S118" i="3"/>
  <c r="S15" i="3"/>
  <c r="S116" i="3" s="1"/>
  <c r="W118" i="3"/>
  <c r="W15" i="3"/>
  <c r="W116" i="3" s="1"/>
  <c r="AA118" i="3"/>
  <c r="AA15" i="3"/>
  <c r="AA116" i="3" s="1"/>
  <c r="AE118" i="3"/>
  <c r="AE15" i="3"/>
  <c r="AE116" i="3" s="1"/>
  <c r="F15" i="9"/>
  <c r="F116" i="9" s="1"/>
  <c r="S19" i="4" s="1"/>
  <c r="F118" i="9"/>
  <c r="S21" i="4" s="1"/>
  <c r="J118" i="9"/>
  <c r="J15" i="9"/>
  <c r="J116" i="9" s="1"/>
  <c r="N15" i="9"/>
  <c r="N116" i="9" s="1"/>
  <c r="N118" i="9"/>
  <c r="R118" i="9"/>
  <c r="R15" i="9"/>
  <c r="R116" i="9" s="1"/>
  <c r="V15" i="9"/>
  <c r="V116" i="9" s="1"/>
  <c r="V118" i="9"/>
  <c r="Z118" i="9"/>
  <c r="Z15" i="9"/>
  <c r="Z116" i="9" s="1"/>
  <c r="AD15" i="9"/>
  <c r="AD116" i="9" s="1"/>
  <c r="AD118" i="9"/>
  <c r="AH118" i="9"/>
  <c r="AH15" i="9"/>
  <c r="AH116" i="9" s="1"/>
  <c r="G15" i="10"/>
  <c r="G116" i="10" s="1"/>
  <c r="G118" i="10"/>
  <c r="K118" i="10"/>
  <c r="U23" i="13" s="1"/>
  <c r="K15" i="10"/>
  <c r="K116" i="10" s="1"/>
  <c r="U21" i="13" s="1"/>
  <c r="O118" i="10"/>
  <c r="O15" i="10"/>
  <c r="O116" i="10" s="1"/>
  <c r="S118" i="10"/>
  <c r="S15" i="10"/>
  <c r="S116" i="10" s="1"/>
  <c r="W118" i="10"/>
  <c r="W15" i="10"/>
  <c r="W116" i="10" s="1"/>
  <c r="AA118" i="10"/>
  <c r="AA15" i="10"/>
  <c r="AA116" i="10" s="1"/>
  <c r="AE118" i="10"/>
  <c r="AE15" i="10"/>
  <c r="AE116" i="10" s="1"/>
  <c r="E122" i="9"/>
  <c r="AL21" i="9"/>
  <c r="AS27" i="13" s="1"/>
  <c r="I122" i="9"/>
  <c r="I20" i="9"/>
  <c r="I121" i="9" s="1"/>
  <c r="M122" i="9"/>
  <c r="M20" i="9"/>
  <c r="M121" i="9" s="1"/>
  <c r="Q122" i="9"/>
  <c r="Q20" i="9"/>
  <c r="Q121" i="9" s="1"/>
  <c r="U122" i="9"/>
  <c r="U20" i="9"/>
  <c r="U121" i="9" s="1"/>
  <c r="Y122" i="9"/>
  <c r="Y20" i="9"/>
  <c r="Y121" i="9" s="1"/>
  <c r="AC122" i="9"/>
  <c r="AC20" i="9"/>
  <c r="AC121" i="9" s="1"/>
  <c r="AG122" i="9"/>
  <c r="AG20" i="9"/>
  <c r="AG121" i="9" s="1"/>
  <c r="H20" i="10"/>
  <c r="H121" i="10" s="1"/>
  <c r="H122" i="10"/>
  <c r="L122" i="10"/>
  <c r="L20" i="10"/>
  <c r="L121" i="10" s="1"/>
  <c r="P20" i="10"/>
  <c r="P121" i="10" s="1"/>
  <c r="P122" i="10"/>
  <c r="T122" i="10"/>
  <c r="T20" i="10"/>
  <c r="T121" i="10" s="1"/>
  <c r="X20" i="10"/>
  <c r="X121" i="10" s="1"/>
  <c r="X122" i="10"/>
  <c r="AB122" i="10"/>
  <c r="AB20" i="10"/>
  <c r="AB121" i="10" s="1"/>
  <c r="AF20" i="10"/>
  <c r="AF121" i="10" s="1"/>
  <c r="AF122" i="10"/>
  <c r="AL25" i="3"/>
  <c r="AP31" i="13" s="1"/>
  <c r="E126" i="3"/>
  <c r="AL25" i="10"/>
  <c r="AV31" i="13" s="1"/>
  <c r="E126" i="10"/>
  <c r="E128" i="9"/>
  <c r="AL27" i="9"/>
  <c r="AS33" i="13" s="1"/>
  <c r="E130" i="9"/>
  <c r="AL29" i="9"/>
  <c r="AS35" i="13" s="1"/>
  <c r="E132" i="3"/>
  <c r="E30" i="3"/>
  <c r="AL31" i="3"/>
  <c r="AP37" i="13" s="1"/>
  <c r="I30" i="3"/>
  <c r="I131" i="3" s="1"/>
  <c r="I132" i="3"/>
  <c r="M30" i="3"/>
  <c r="M131" i="3" s="1"/>
  <c r="M132" i="3"/>
  <c r="Q30" i="3"/>
  <c r="Q131" i="3" s="1"/>
  <c r="Q132" i="3"/>
  <c r="U30" i="3"/>
  <c r="U131" i="3" s="1"/>
  <c r="U132" i="3"/>
  <c r="Y30" i="3"/>
  <c r="Y131" i="3" s="1"/>
  <c r="Y132" i="3"/>
  <c r="AC30" i="3"/>
  <c r="AC131" i="3" s="1"/>
  <c r="AC132" i="3"/>
  <c r="AG30" i="3"/>
  <c r="AG131" i="3" s="1"/>
  <c r="AG132" i="3"/>
  <c r="G132" i="10"/>
  <c r="G30" i="10"/>
  <c r="G131" i="10" s="1"/>
  <c r="K132" i="10"/>
  <c r="U37" i="13" s="1"/>
  <c r="K30" i="10"/>
  <c r="K131" i="10" s="1"/>
  <c r="U36" i="13" s="1"/>
  <c r="O132" i="10"/>
  <c r="O30" i="10"/>
  <c r="O131" i="10" s="1"/>
  <c r="S132" i="10"/>
  <c r="S30" i="10"/>
  <c r="S131" i="10" s="1"/>
  <c r="W132" i="10"/>
  <c r="W30" i="10"/>
  <c r="W131" i="10" s="1"/>
  <c r="AA132" i="10"/>
  <c r="AA30" i="10"/>
  <c r="AA131" i="10" s="1"/>
  <c r="AE132" i="10"/>
  <c r="AE30" i="10"/>
  <c r="AE131" i="10" s="1"/>
  <c r="E133" i="3"/>
  <c r="AL32" i="3"/>
  <c r="AP38" i="13" s="1"/>
  <c r="H133" i="9"/>
  <c r="H30" i="9"/>
  <c r="H131" i="9" s="1"/>
  <c r="L133" i="9"/>
  <c r="L30" i="9"/>
  <c r="L131" i="9" s="1"/>
  <c r="P133" i="9"/>
  <c r="P30" i="9"/>
  <c r="P131" i="9" s="1"/>
  <c r="T133" i="9"/>
  <c r="T30" i="9"/>
  <c r="T131" i="9" s="1"/>
  <c r="X133" i="9"/>
  <c r="X30" i="9"/>
  <c r="X131" i="9" s="1"/>
  <c r="AB133" i="9"/>
  <c r="AB30" i="9"/>
  <c r="AB131" i="9" s="1"/>
  <c r="AF133" i="9"/>
  <c r="AF30" i="9"/>
  <c r="AF131" i="9" s="1"/>
  <c r="E133" i="10"/>
  <c r="AL32" i="10"/>
  <c r="AV38" i="13" s="1"/>
  <c r="AL27" i="3"/>
  <c r="AP33" i="13" s="1"/>
  <c r="E128" i="3"/>
  <c r="E128" i="10"/>
  <c r="AL27" i="10"/>
  <c r="AV33" i="13" s="1"/>
  <c r="E130" i="3"/>
  <c r="AL29" i="3"/>
  <c r="AP35" i="13" s="1"/>
  <c r="AL29" i="10"/>
  <c r="AV35" i="13" s="1"/>
  <c r="E130" i="10"/>
  <c r="H132" i="3"/>
  <c r="H30" i="3"/>
  <c r="H131" i="3" s="1"/>
  <c r="L132" i="3"/>
  <c r="L30" i="3"/>
  <c r="L131" i="3" s="1"/>
  <c r="P132" i="3"/>
  <c r="P30" i="3"/>
  <c r="P131" i="3" s="1"/>
  <c r="T132" i="3"/>
  <c r="T30" i="3"/>
  <c r="T131" i="3" s="1"/>
  <c r="X132" i="3"/>
  <c r="X30" i="3"/>
  <c r="X131" i="3" s="1"/>
  <c r="AB132" i="3"/>
  <c r="AB30" i="3"/>
  <c r="AB131" i="3" s="1"/>
  <c r="AF132" i="3"/>
  <c r="AF30" i="3"/>
  <c r="AF131" i="3" s="1"/>
  <c r="AL31" i="9"/>
  <c r="AS37" i="13" s="1"/>
  <c r="E132" i="9"/>
  <c r="E30" i="9"/>
  <c r="I132" i="9"/>
  <c r="I30" i="9"/>
  <c r="I131" i="9" s="1"/>
  <c r="M30" i="9"/>
  <c r="M131" i="9" s="1"/>
  <c r="M132" i="9"/>
  <c r="Q30" i="9"/>
  <c r="Q131" i="9" s="1"/>
  <c r="Q132" i="9"/>
  <c r="U30" i="9"/>
  <c r="U131" i="9" s="1"/>
  <c r="U132" i="9"/>
  <c r="Y30" i="9"/>
  <c r="Y131" i="9" s="1"/>
  <c r="Y132" i="9"/>
  <c r="AC30" i="9"/>
  <c r="AC131" i="9" s="1"/>
  <c r="AC132" i="9"/>
  <c r="AG30" i="9"/>
  <c r="AG131" i="9" s="1"/>
  <c r="AG132" i="9"/>
  <c r="H132" i="10"/>
  <c r="H30" i="10"/>
  <c r="H131" i="10" s="1"/>
  <c r="L132" i="10"/>
  <c r="L30" i="10"/>
  <c r="L131" i="10" s="1"/>
  <c r="P132" i="10"/>
  <c r="P30" i="10"/>
  <c r="P131" i="10" s="1"/>
  <c r="T132" i="10"/>
  <c r="T30" i="10"/>
  <c r="T131" i="10" s="1"/>
  <c r="X132" i="10"/>
  <c r="X30" i="10"/>
  <c r="X131" i="10" s="1"/>
  <c r="AB132" i="10"/>
  <c r="AB30" i="10"/>
  <c r="AB131" i="10" s="1"/>
  <c r="AF132" i="10"/>
  <c r="AF30" i="10"/>
  <c r="AF131" i="10" s="1"/>
  <c r="AL33" i="9"/>
  <c r="AS39" i="13" s="1"/>
  <c r="E134" i="9"/>
  <c r="AL34" i="3"/>
  <c r="AP40" i="13" s="1"/>
  <c r="E135" i="3"/>
  <c r="E135" i="10"/>
  <c r="AL34" i="10"/>
  <c r="AV40" i="13" s="1"/>
  <c r="AO43" i="13"/>
  <c r="K138" i="3"/>
  <c r="J43" i="13" s="1"/>
  <c r="E149" i="3"/>
  <c r="E47" i="3"/>
  <c r="AL48" i="3"/>
  <c r="AP61" i="13" s="1"/>
  <c r="I47" i="3"/>
  <c r="I148" i="3" s="1"/>
  <c r="I149" i="3"/>
  <c r="M149" i="3"/>
  <c r="M47" i="3"/>
  <c r="M148" i="3" s="1"/>
  <c r="Q47" i="3"/>
  <c r="Q148" i="3" s="1"/>
  <c r="Q149" i="3"/>
  <c r="U149" i="3"/>
  <c r="U47" i="3"/>
  <c r="U148" i="3" s="1"/>
  <c r="Y149" i="3"/>
  <c r="Y47" i="3"/>
  <c r="Y148" i="3" s="1"/>
  <c r="AC149" i="3"/>
  <c r="AC47" i="3"/>
  <c r="AC148" i="3" s="1"/>
  <c r="AG47" i="3"/>
  <c r="AG148" i="3" s="1"/>
  <c r="AG149" i="3"/>
  <c r="H149" i="9"/>
  <c r="H47" i="9"/>
  <c r="H148" i="9" s="1"/>
  <c r="L149" i="9"/>
  <c r="L47" i="9"/>
  <c r="L148" i="9" s="1"/>
  <c r="P149" i="9"/>
  <c r="P47" i="9"/>
  <c r="P148" i="9" s="1"/>
  <c r="T149" i="9"/>
  <c r="T47" i="9"/>
  <c r="T148" i="9" s="1"/>
  <c r="X149" i="9"/>
  <c r="X47" i="9"/>
  <c r="X148" i="9" s="1"/>
  <c r="AB149" i="9"/>
  <c r="AB47" i="9"/>
  <c r="AB148" i="9" s="1"/>
  <c r="AF149" i="9"/>
  <c r="AF47" i="9"/>
  <c r="AF148" i="9" s="1"/>
  <c r="E149" i="10"/>
  <c r="E47" i="10"/>
  <c r="AL48" i="10"/>
  <c r="AV61" i="13" s="1"/>
  <c r="I149" i="10"/>
  <c r="I47" i="10"/>
  <c r="I148" i="10" s="1"/>
  <c r="M149" i="10"/>
  <c r="M47" i="10"/>
  <c r="M148" i="10" s="1"/>
  <c r="Q149" i="10"/>
  <c r="Q47" i="10"/>
  <c r="Q148" i="10" s="1"/>
  <c r="U149" i="10"/>
  <c r="U47" i="10"/>
  <c r="U148" i="10" s="1"/>
  <c r="Y149" i="10"/>
  <c r="Y47" i="10"/>
  <c r="Y148" i="10" s="1"/>
  <c r="AC149" i="10"/>
  <c r="AC47" i="10"/>
  <c r="AC148" i="10" s="1"/>
  <c r="AG149" i="10"/>
  <c r="AG47" i="10"/>
  <c r="AG148" i="10" s="1"/>
  <c r="E151" i="3"/>
  <c r="AL50" i="3"/>
  <c r="AP63" i="13" s="1"/>
  <c r="E151" i="10"/>
  <c r="AL50" i="10"/>
  <c r="AV63" i="13" s="1"/>
  <c r="H153" i="3"/>
  <c r="H51" i="3"/>
  <c r="H152" i="3" s="1"/>
  <c r="L153" i="3"/>
  <c r="L51" i="3"/>
  <c r="L152" i="3" s="1"/>
  <c r="P153" i="3"/>
  <c r="P51" i="3"/>
  <c r="P152" i="3" s="1"/>
  <c r="T153" i="3"/>
  <c r="T51" i="3"/>
  <c r="T152" i="3" s="1"/>
  <c r="X153" i="3"/>
  <c r="X51" i="3"/>
  <c r="X152" i="3" s="1"/>
  <c r="AB153" i="3"/>
  <c r="AB51" i="3"/>
  <c r="AB152" i="3" s="1"/>
  <c r="AF153" i="3"/>
  <c r="AF51" i="3"/>
  <c r="AF152" i="3" s="1"/>
  <c r="AL52" i="9"/>
  <c r="AS65" i="13" s="1"/>
  <c r="E153" i="9"/>
  <c r="E51" i="9"/>
  <c r="I153" i="9"/>
  <c r="I51" i="9"/>
  <c r="I152" i="9" s="1"/>
  <c r="M153" i="9"/>
  <c r="M51" i="9"/>
  <c r="M152" i="9" s="1"/>
  <c r="Q153" i="9"/>
  <c r="Q51" i="9"/>
  <c r="Q152" i="9" s="1"/>
  <c r="U153" i="9"/>
  <c r="U51" i="9"/>
  <c r="U152" i="9" s="1"/>
  <c r="Y153" i="9"/>
  <c r="Y51" i="9"/>
  <c r="Y152" i="9" s="1"/>
  <c r="AC153" i="9"/>
  <c r="AC51" i="9"/>
  <c r="AC152" i="9" s="1"/>
  <c r="AG153" i="9"/>
  <c r="AG51" i="9"/>
  <c r="AG152" i="9" s="1"/>
  <c r="G51" i="10"/>
  <c r="G152" i="10" s="1"/>
  <c r="G153" i="10"/>
  <c r="K153" i="10"/>
  <c r="U65" i="13" s="1"/>
  <c r="K51" i="10"/>
  <c r="K152" i="10" s="1"/>
  <c r="U64" i="13" s="1"/>
  <c r="O51" i="10"/>
  <c r="O152" i="10" s="1"/>
  <c r="O153" i="10"/>
  <c r="S153" i="10"/>
  <c r="S51" i="10"/>
  <c r="S152" i="10" s="1"/>
  <c r="W51" i="10"/>
  <c r="W152" i="10" s="1"/>
  <c r="W153" i="10"/>
  <c r="AA153" i="10"/>
  <c r="AA51" i="10"/>
  <c r="AA152" i="10" s="1"/>
  <c r="AE51" i="10"/>
  <c r="AE152" i="10" s="1"/>
  <c r="AE153" i="10"/>
  <c r="E154" i="3"/>
  <c r="AL53" i="3"/>
  <c r="AP66" i="13" s="1"/>
  <c r="E155" i="9"/>
  <c r="AL54" i="9"/>
  <c r="AS67" i="13" s="1"/>
  <c r="E157" i="3"/>
  <c r="AL56" i="3"/>
  <c r="AP69" i="13" s="1"/>
  <c r="AL56" i="10"/>
  <c r="AV69" i="13" s="1"/>
  <c r="E157" i="10"/>
  <c r="H55" i="3"/>
  <c r="H156" i="3" s="1"/>
  <c r="H158" i="3"/>
  <c r="L55" i="3"/>
  <c r="L156" i="3" s="1"/>
  <c r="L158" i="3"/>
  <c r="P55" i="3"/>
  <c r="P156" i="3" s="1"/>
  <c r="P158" i="3"/>
  <c r="T55" i="3"/>
  <c r="T156" i="3" s="1"/>
  <c r="T158" i="3"/>
  <c r="X55" i="3"/>
  <c r="X156" i="3" s="1"/>
  <c r="X158" i="3"/>
  <c r="AB55" i="3"/>
  <c r="AB156" i="3" s="1"/>
  <c r="AB158" i="3"/>
  <c r="AF55" i="3"/>
  <c r="AF156" i="3" s="1"/>
  <c r="AF158" i="3"/>
  <c r="AL57" i="9"/>
  <c r="AS70" i="13" s="1"/>
  <c r="E55" i="9"/>
  <c r="E158" i="9"/>
  <c r="I55" i="9"/>
  <c r="I156" i="9" s="1"/>
  <c r="I158" i="9"/>
  <c r="M158" i="9"/>
  <c r="M55" i="9"/>
  <c r="M156" i="9" s="1"/>
  <c r="Q158" i="9"/>
  <c r="Q55" i="9"/>
  <c r="Q156" i="9" s="1"/>
  <c r="U158" i="9"/>
  <c r="U55" i="9"/>
  <c r="U156" i="9" s="1"/>
  <c r="Y158" i="9"/>
  <c r="Y55" i="9"/>
  <c r="Y156" i="9" s="1"/>
  <c r="AC158" i="9"/>
  <c r="AC55" i="9"/>
  <c r="AC156" i="9" s="1"/>
  <c r="AG158" i="9"/>
  <c r="AG55" i="9"/>
  <c r="AG156" i="9" s="1"/>
  <c r="G55" i="10"/>
  <c r="G156" i="10" s="1"/>
  <c r="G158" i="10"/>
  <c r="K158" i="10"/>
  <c r="U70" i="13" s="1"/>
  <c r="K55" i="10"/>
  <c r="K156" i="10" s="1"/>
  <c r="U68" i="13" s="1"/>
  <c r="O158" i="10"/>
  <c r="O55" i="10"/>
  <c r="O156" i="10" s="1"/>
  <c r="S158" i="10"/>
  <c r="S55" i="10"/>
  <c r="S156" i="10" s="1"/>
  <c r="W158" i="10"/>
  <c r="W55" i="10"/>
  <c r="W156" i="10" s="1"/>
  <c r="AA158" i="10"/>
  <c r="AA55" i="10"/>
  <c r="AA156" i="10" s="1"/>
  <c r="AE158" i="10"/>
  <c r="AE55" i="10"/>
  <c r="AE156" i="10" s="1"/>
  <c r="F158" i="9"/>
  <c r="S66" i="4" s="1"/>
  <c r="F55" i="9"/>
  <c r="F156" i="9" s="1"/>
  <c r="S64" i="4" s="1"/>
  <c r="J158" i="9"/>
  <c r="J55" i="9"/>
  <c r="J156" i="9" s="1"/>
  <c r="N158" i="9"/>
  <c r="N55" i="9"/>
  <c r="N156" i="9" s="1"/>
  <c r="R158" i="9"/>
  <c r="R55" i="9"/>
  <c r="R156" i="9" s="1"/>
  <c r="V158" i="9"/>
  <c r="V55" i="9"/>
  <c r="V156" i="9" s="1"/>
  <c r="Z158" i="9"/>
  <c r="Z55" i="9"/>
  <c r="Z156" i="9" s="1"/>
  <c r="AD158" i="9"/>
  <c r="AD55" i="9"/>
  <c r="AD156" i="9" s="1"/>
  <c r="AH158" i="9"/>
  <c r="AH55" i="9"/>
  <c r="AH156" i="9" s="1"/>
  <c r="H55" i="10"/>
  <c r="H156" i="10" s="1"/>
  <c r="H158" i="10"/>
  <c r="L55" i="10"/>
  <c r="L156" i="10" s="1"/>
  <c r="L158" i="10"/>
  <c r="P55" i="10"/>
  <c r="P156" i="10" s="1"/>
  <c r="P158" i="10"/>
  <c r="T55" i="10"/>
  <c r="T156" i="10" s="1"/>
  <c r="T158" i="10"/>
  <c r="X55" i="10"/>
  <c r="X156" i="10" s="1"/>
  <c r="X158" i="10"/>
  <c r="AB55" i="10"/>
  <c r="AB156" i="10" s="1"/>
  <c r="AB158" i="10"/>
  <c r="AF55" i="10"/>
  <c r="AF156" i="10" s="1"/>
  <c r="AF158" i="10"/>
  <c r="E153" i="3"/>
  <c r="E51" i="3"/>
  <c r="AL52" i="3"/>
  <c r="AP65" i="13" s="1"/>
  <c r="I51" i="3"/>
  <c r="I152" i="3" s="1"/>
  <c r="I153" i="3"/>
  <c r="M153" i="3"/>
  <c r="M51" i="3"/>
  <c r="M152" i="3" s="1"/>
  <c r="Q153" i="3"/>
  <c r="Q51" i="3"/>
  <c r="Q152" i="3" s="1"/>
  <c r="U153" i="3"/>
  <c r="U51" i="3"/>
  <c r="U152" i="3" s="1"/>
  <c r="Y153" i="3"/>
  <c r="Y51" i="3"/>
  <c r="Y152" i="3" s="1"/>
  <c r="AC153" i="3"/>
  <c r="AC51" i="3"/>
  <c r="AC152" i="3" s="1"/>
  <c r="AG153" i="3"/>
  <c r="AG51" i="3"/>
  <c r="AG152" i="3" s="1"/>
  <c r="H153" i="9"/>
  <c r="H51" i="9"/>
  <c r="H152" i="9" s="1"/>
  <c r="L153" i="9"/>
  <c r="L51" i="9"/>
  <c r="L152" i="9" s="1"/>
  <c r="P153" i="9"/>
  <c r="P51" i="9"/>
  <c r="P152" i="9" s="1"/>
  <c r="T153" i="9"/>
  <c r="T51" i="9"/>
  <c r="T152" i="9" s="1"/>
  <c r="X153" i="9"/>
  <c r="X51" i="9"/>
  <c r="X152" i="9" s="1"/>
  <c r="AB153" i="9"/>
  <c r="AB51" i="9"/>
  <c r="AB152" i="9" s="1"/>
  <c r="AF153" i="9"/>
  <c r="AF51" i="9"/>
  <c r="AF152" i="9" s="1"/>
  <c r="F153" i="10"/>
  <c r="AF61" i="4" s="1"/>
  <c r="F51" i="10"/>
  <c r="F152" i="10" s="1"/>
  <c r="AF60" i="4" s="1"/>
  <c r="J51" i="10"/>
  <c r="J152" i="10" s="1"/>
  <c r="J153" i="10"/>
  <c r="N51" i="10"/>
  <c r="N152" i="10" s="1"/>
  <c r="N153" i="10"/>
  <c r="R51" i="10"/>
  <c r="R152" i="10" s="1"/>
  <c r="R153" i="10"/>
  <c r="V51" i="10"/>
  <c r="V152" i="10" s="1"/>
  <c r="V153" i="10"/>
  <c r="Z51" i="10"/>
  <c r="Z152" i="10" s="1"/>
  <c r="Z153" i="10"/>
  <c r="AD51" i="10"/>
  <c r="AD152" i="10" s="1"/>
  <c r="AD153" i="10"/>
  <c r="AH51" i="10"/>
  <c r="AH152" i="10" s="1"/>
  <c r="AH153" i="10"/>
  <c r="E154" i="9"/>
  <c r="AL53" i="9"/>
  <c r="AS66" i="13" s="1"/>
  <c r="E155" i="3"/>
  <c r="AL54" i="3"/>
  <c r="AP67" i="13" s="1"/>
  <c r="E159" i="3"/>
  <c r="AL58" i="3"/>
  <c r="AP71" i="13" s="1"/>
  <c r="E55" i="3"/>
  <c r="I55" i="3"/>
  <c r="I156" i="3" s="1"/>
  <c r="I159" i="3"/>
  <c r="M159" i="3"/>
  <c r="M55" i="3"/>
  <c r="M156" i="3" s="1"/>
  <c r="Q159" i="3"/>
  <c r="Q55" i="3"/>
  <c r="Q156" i="3" s="1"/>
  <c r="U159" i="3"/>
  <c r="U55" i="3"/>
  <c r="U156" i="3" s="1"/>
  <c r="Y159" i="3"/>
  <c r="Y55" i="3"/>
  <c r="Y156" i="3" s="1"/>
  <c r="AC159" i="3"/>
  <c r="AC55" i="3"/>
  <c r="AC156" i="3" s="1"/>
  <c r="AG159" i="3"/>
  <c r="AG55" i="3"/>
  <c r="AG156" i="3" s="1"/>
  <c r="AL60" i="3"/>
  <c r="AP73" i="13" s="1"/>
  <c r="E161" i="3"/>
  <c r="AL64" i="9"/>
  <c r="AS77" i="13" s="1"/>
  <c r="E165" i="9"/>
  <c r="H165" i="10"/>
  <c r="H63" i="10"/>
  <c r="H164" i="10" s="1"/>
  <c r="L165" i="10"/>
  <c r="L63" i="10"/>
  <c r="L164" i="10" s="1"/>
  <c r="P165" i="10"/>
  <c r="P63" i="10"/>
  <c r="P164" i="10" s="1"/>
  <c r="T165" i="10"/>
  <c r="T63" i="10"/>
  <c r="T164" i="10" s="1"/>
  <c r="X165" i="10"/>
  <c r="X63" i="10"/>
  <c r="X164" i="10" s="1"/>
  <c r="AB165" i="10"/>
  <c r="AB63" i="10"/>
  <c r="AB164" i="10" s="1"/>
  <c r="AF165" i="10"/>
  <c r="AF63" i="10"/>
  <c r="AF164" i="10" s="1"/>
  <c r="AL64" i="10"/>
  <c r="AV77" i="13" s="1"/>
  <c r="E165" i="10"/>
  <c r="F166" i="9"/>
  <c r="S74" i="4" s="1"/>
  <c r="F63" i="9"/>
  <c r="F164" i="9" s="1"/>
  <c r="S72" i="4" s="1"/>
  <c r="E166" i="9"/>
  <c r="AL65" i="9"/>
  <c r="AS78" i="13" s="1"/>
  <c r="AL66" i="3"/>
  <c r="AP79" i="13" s="1"/>
  <c r="E167" i="3"/>
  <c r="AL66" i="10"/>
  <c r="AV79" i="13" s="1"/>
  <c r="E167" i="10"/>
  <c r="AD63" i="3"/>
  <c r="AD164" i="3" s="1"/>
  <c r="AD168" i="3"/>
  <c r="E194" i="10"/>
  <c r="AL93" i="10"/>
  <c r="AV113" i="13" s="1"/>
  <c r="AR43" i="13"/>
  <c r="K138" i="9"/>
  <c r="O43" i="13" s="1"/>
  <c r="E138" i="10"/>
  <c r="AL37" i="10"/>
  <c r="AV43" i="13" s="1"/>
  <c r="F149" i="3"/>
  <c r="F57" i="4" s="1"/>
  <c r="F47" i="3"/>
  <c r="F148" i="3" s="1"/>
  <c r="F56" i="4" s="1"/>
  <c r="J149" i="3"/>
  <c r="J47" i="3"/>
  <c r="J148" i="3" s="1"/>
  <c r="N149" i="3"/>
  <c r="N47" i="3"/>
  <c r="N148" i="3" s="1"/>
  <c r="R149" i="3"/>
  <c r="R47" i="3"/>
  <c r="R148" i="3" s="1"/>
  <c r="V149" i="3"/>
  <c r="V47" i="3"/>
  <c r="V148" i="3" s="1"/>
  <c r="Z149" i="3"/>
  <c r="Z47" i="3"/>
  <c r="Z148" i="3" s="1"/>
  <c r="AD149" i="3"/>
  <c r="AD47" i="3"/>
  <c r="AD148" i="3" s="1"/>
  <c r="AH149" i="3"/>
  <c r="AH47" i="3"/>
  <c r="AH148" i="3" s="1"/>
  <c r="G149" i="9"/>
  <c r="G47" i="9"/>
  <c r="G148" i="9" s="1"/>
  <c r="K149" i="9"/>
  <c r="P61" i="13" s="1"/>
  <c r="K47" i="9"/>
  <c r="K148" i="9" s="1"/>
  <c r="P60" i="13" s="1"/>
  <c r="O149" i="9"/>
  <c r="O47" i="9"/>
  <c r="O148" i="9" s="1"/>
  <c r="S149" i="9"/>
  <c r="S47" i="9"/>
  <c r="S148" i="9" s="1"/>
  <c r="W149" i="9"/>
  <c r="W47" i="9"/>
  <c r="W148" i="9" s="1"/>
  <c r="AA149" i="9"/>
  <c r="AA47" i="9"/>
  <c r="AA148" i="9" s="1"/>
  <c r="AE149" i="9"/>
  <c r="AE47" i="9"/>
  <c r="AE148" i="9" s="1"/>
  <c r="F149" i="10"/>
  <c r="AF57" i="4" s="1"/>
  <c r="F47" i="10"/>
  <c r="F148" i="10" s="1"/>
  <c r="AF56" i="4" s="1"/>
  <c r="J47" i="10"/>
  <c r="J148" i="10" s="1"/>
  <c r="J149" i="10"/>
  <c r="N149" i="10"/>
  <c r="N47" i="10"/>
  <c r="N148" i="10" s="1"/>
  <c r="R47" i="10"/>
  <c r="R148" i="10" s="1"/>
  <c r="R149" i="10"/>
  <c r="V149" i="10"/>
  <c r="V47" i="10"/>
  <c r="V148" i="10" s="1"/>
  <c r="Z47" i="10"/>
  <c r="Z148" i="10" s="1"/>
  <c r="Z149" i="10"/>
  <c r="AD149" i="10"/>
  <c r="AD47" i="10"/>
  <c r="AD148" i="10" s="1"/>
  <c r="AH149" i="10"/>
  <c r="AH47" i="10"/>
  <c r="AH148" i="10" s="1"/>
  <c r="AL60" i="9"/>
  <c r="AS73" i="13" s="1"/>
  <c r="E161" i="9"/>
  <c r="F85" i="9"/>
  <c r="F186" i="9" s="1"/>
  <c r="S99" i="4" s="1"/>
  <c r="F192" i="9"/>
  <c r="S105" i="4" s="1"/>
  <c r="F90" i="9"/>
  <c r="F191" i="9" s="1"/>
  <c r="S104" i="4" s="1"/>
  <c r="J192" i="9"/>
  <c r="J90" i="9"/>
  <c r="J191" i="9" s="1"/>
  <c r="N90" i="9"/>
  <c r="N191" i="9" s="1"/>
  <c r="N192" i="9"/>
  <c r="R192" i="9"/>
  <c r="R90" i="9"/>
  <c r="R191" i="9" s="1"/>
  <c r="V192" i="9"/>
  <c r="V90" i="9"/>
  <c r="V191" i="9" s="1"/>
  <c r="Z192" i="9"/>
  <c r="Z90" i="9"/>
  <c r="Z191" i="9" s="1"/>
  <c r="AD192" i="9"/>
  <c r="AD90" i="9"/>
  <c r="AD191" i="9" s="1"/>
  <c r="AH90" i="9"/>
  <c r="AH191" i="9" s="1"/>
  <c r="AH192" i="9"/>
  <c r="H192" i="10"/>
  <c r="H90" i="10"/>
  <c r="H191" i="10" s="1"/>
  <c r="L192" i="10"/>
  <c r="L90" i="10"/>
  <c r="L191" i="10" s="1"/>
  <c r="P192" i="10"/>
  <c r="P90" i="10"/>
  <c r="P191" i="10" s="1"/>
  <c r="T192" i="10"/>
  <c r="T90" i="10"/>
  <c r="T191" i="10" s="1"/>
  <c r="X192" i="10"/>
  <c r="X90" i="10"/>
  <c r="X191" i="10" s="1"/>
  <c r="AB192" i="10"/>
  <c r="AB90" i="10"/>
  <c r="AB191" i="10" s="1"/>
  <c r="AF192" i="10"/>
  <c r="AF90" i="10"/>
  <c r="AF191" i="10" s="1"/>
  <c r="H1" i="2"/>
  <c r="I2" i="2"/>
  <c r="G105" i="3"/>
  <c r="G3" i="3"/>
  <c r="AL4" i="3"/>
  <c r="AP10" i="13" s="1"/>
  <c r="AO10" i="13"/>
  <c r="K105" i="3"/>
  <c r="K3" i="3"/>
  <c r="O105" i="3"/>
  <c r="O3" i="3"/>
  <c r="S105" i="3"/>
  <c r="S3" i="3"/>
  <c r="AB105" i="3"/>
  <c r="AB3" i="3"/>
  <c r="AF105" i="3"/>
  <c r="AF3" i="3"/>
  <c r="F2286" i="2"/>
  <c r="AO2287" i="2"/>
  <c r="H2286" i="2"/>
  <c r="AQ2287" i="2"/>
  <c r="J2286" i="2"/>
  <c r="AS2287" i="2"/>
  <c r="L2286" i="2"/>
  <c r="AU2287" i="2"/>
  <c r="N2286" i="2"/>
  <c r="AW2287" i="2"/>
  <c r="AW2284" i="2" s="1"/>
  <c r="P2286" i="2"/>
  <c r="AY2287" i="2"/>
  <c r="AY2284" i="2" s="1"/>
  <c r="R2286" i="2"/>
  <c r="BA2287" i="2"/>
  <c r="BA2284" i="2" s="1"/>
  <c r="BI2287" i="2"/>
  <c r="BI2284" i="2" s="1"/>
  <c r="Z2286" i="2"/>
  <c r="AB2286" i="2"/>
  <c r="BK2287" i="2"/>
  <c r="BK2284" i="2" s="1"/>
  <c r="AD2286" i="2"/>
  <c r="BM2287" i="2"/>
  <c r="BM2284" i="2" s="1"/>
  <c r="AF2286" i="2"/>
  <c r="BO2287" i="2"/>
  <c r="BO2284" i="2" s="1"/>
  <c r="AH2286" i="2"/>
  <c r="BQ2287" i="2"/>
  <c r="BQ2284" i="2" s="1"/>
  <c r="F106" i="3"/>
  <c r="F9" i="4" s="1"/>
  <c r="F3" i="3"/>
  <c r="J3" i="3"/>
  <c r="J106" i="3"/>
  <c r="N106" i="3"/>
  <c r="N3" i="3"/>
  <c r="R3" i="3"/>
  <c r="R106" i="3"/>
  <c r="V106" i="3"/>
  <c r="V3" i="3"/>
  <c r="D118" i="3"/>
  <c r="D23" i="13"/>
  <c r="D21" i="4"/>
  <c r="D118" i="10"/>
  <c r="AD21" i="4"/>
  <c r="AA105" i="3"/>
  <c r="AA3" i="3"/>
  <c r="AE105" i="3"/>
  <c r="AE3" i="3"/>
  <c r="C2288" i="2"/>
  <c r="C2289" i="2"/>
  <c r="AO11" i="13"/>
  <c r="K106" i="3"/>
  <c r="K11" i="13" s="1"/>
  <c r="W106" i="3"/>
  <c r="W3" i="3"/>
  <c r="C2290" i="2"/>
  <c r="D119" i="3"/>
  <c r="D24" i="13"/>
  <c r="D22" i="4"/>
  <c r="AD22" i="4"/>
  <c r="D119" i="10"/>
  <c r="AL23" i="3"/>
  <c r="AP29" i="13" s="1"/>
  <c r="E20" i="3"/>
  <c r="E124" i="3"/>
  <c r="I20" i="3"/>
  <c r="I124" i="3"/>
  <c r="M124" i="3"/>
  <c r="M20" i="3"/>
  <c r="Q20" i="3"/>
  <c r="Q124" i="3"/>
  <c r="U124" i="3"/>
  <c r="U20" i="3"/>
  <c r="Y20" i="3"/>
  <c r="Y124" i="3"/>
  <c r="AC124" i="3"/>
  <c r="AC20" i="3"/>
  <c r="AG20" i="3"/>
  <c r="AG124" i="3"/>
  <c r="H124" i="9"/>
  <c r="H20" i="9"/>
  <c r="L20" i="9"/>
  <c r="L124" i="9"/>
  <c r="E42" i="9"/>
  <c r="E45" i="9"/>
  <c r="I42" i="9"/>
  <c r="I45" i="9"/>
  <c r="M42" i="9"/>
  <c r="M45" i="9"/>
  <c r="Q42" i="9"/>
  <c r="Q45" i="9"/>
  <c r="U42" i="9"/>
  <c r="U45" i="9"/>
  <c r="Y42" i="9"/>
  <c r="Y45" i="9"/>
  <c r="AC42" i="9"/>
  <c r="AC45" i="9"/>
  <c r="AG42" i="9"/>
  <c r="AG45" i="9"/>
  <c r="G42" i="10"/>
  <c r="G45" i="10"/>
  <c r="K42" i="10"/>
  <c r="K45" i="10"/>
  <c r="O42" i="10"/>
  <c r="O45" i="10"/>
  <c r="S42" i="10"/>
  <c r="S45" i="10"/>
  <c r="W42" i="10"/>
  <c r="W45" i="10"/>
  <c r="AA42" i="10"/>
  <c r="AA45" i="10"/>
  <c r="AE42" i="10"/>
  <c r="AE45" i="10"/>
  <c r="J113" i="10"/>
  <c r="N113" i="10"/>
  <c r="V113" i="10"/>
  <c r="Z113" i="10"/>
  <c r="AD113" i="10"/>
  <c r="AH113" i="10"/>
  <c r="H124" i="3"/>
  <c r="H20" i="3"/>
  <c r="L124" i="3"/>
  <c r="L20" i="3"/>
  <c r="P124" i="3"/>
  <c r="P20" i="3"/>
  <c r="T124" i="3"/>
  <c r="T20" i="3"/>
  <c r="X124" i="3"/>
  <c r="X20" i="3"/>
  <c r="AB124" i="3"/>
  <c r="AB20" i="3"/>
  <c r="AF124" i="3"/>
  <c r="AF20" i="3"/>
  <c r="AL23" i="9"/>
  <c r="AS29" i="13" s="1"/>
  <c r="E124" i="9"/>
  <c r="E20" i="9"/>
  <c r="F45" i="9"/>
  <c r="F42" i="9"/>
  <c r="J45" i="9"/>
  <c r="J42" i="9"/>
  <c r="N45" i="9"/>
  <c r="N42" i="9"/>
  <c r="R45" i="9"/>
  <c r="R42" i="9"/>
  <c r="V45" i="9"/>
  <c r="V42" i="9"/>
  <c r="Z45" i="9"/>
  <c r="Z42" i="9"/>
  <c r="AD45" i="9"/>
  <c r="AD42" i="9"/>
  <c r="AH45" i="9"/>
  <c r="AH42" i="9"/>
  <c r="H42" i="10"/>
  <c r="H45" i="10"/>
  <c r="L42" i="10"/>
  <c r="L45" i="10"/>
  <c r="P42" i="10"/>
  <c r="P45" i="10"/>
  <c r="T42" i="10"/>
  <c r="T45" i="10"/>
  <c r="X42" i="10"/>
  <c r="X45" i="10"/>
  <c r="AB42" i="10"/>
  <c r="AB45" i="10"/>
  <c r="AF42" i="10"/>
  <c r="AF45" i="10"/>
  <c r="H26" i="9"/>
  <c r="H127" i="9" s="1"/>
  <c r="H26" i="3"/>
  <c r="H127" i="3" s="1"/>
  <c r="L26" i="9"/>
  <c r="L127" i="9" s="1"/>
  <c r="L26" i="3"/>
  <c r="L127" i="3" s="1"/>
  <c r="P26" i="9"/>
  <c r="P26" i="3"/>
  <c r="P127" i="3" s="1"/>
  <c r="T26" i="9"/>
  <c r="T26" i="3"/>
  <c r="T127" i="3" s="1"/>
  <c r="X26" i="9"/>
  <c r="X26" i="3"/>
  <c r="X127" i="3" s="1"/>
  <c r="AB26" i="9"/>
  <c r="AB26" i="3"/>
  <c r="AB127" i="3" s="1"/>
  <c r="AF26" i="9"/>
  <c r="AF26" i="3"/>
  <c r="AF127" i="3" s="1"/>
  <c r="E127" i="10"/>
  <c r="E19" i="10"/>
  <c r="AL26" i="10"/>
  <c r="AV32" i="13" s="1"/>
  <c r="I127" i="10"/>
  <c r="I19" i="10"/>
  <c r="M127" i="10"/>
  <c r="M19" i="10"/>
  <c r="U127" i="10"/>
  <c r="U19" i="10"/>
  <c r="AC127" i="10"/>
  <c r="AC19" i="10"/>
  <c r="F143" i="3"/>
  <c r="F51" i="4" s="1"/>
  <c r="F41" i="3"/>
  <c r="H41" i="3"/>
  <c r="H143" i="3"/>
  <c r="J143" i="3"/>
  <c r="J41" i="3"/>
  <c r="L41" i="3"/>
  <c r="L143" i="3"/>
  <c r="N143" i="3"/>
  <c r="N41" i="3"/>
  <c r="P41" i="3"/>
  <c r="P143" i="3"/>
  <c r="R143" i="3"/>
  <c r="R41" i="3"/>
  <c r="T41" i="3"/>
  <c r="T143" i="3"/>
  <c r="V143" i="3"/>
  <c r="V41" i="3"/>
  <c r="X41" i="3"/>
  <c r="X143" i="3"/>
  <c r="Z143" i="3"/>
  <c r="Z41" i="3"/>
  <c r="AB41" i="3"/>
  <c r="AB143" i="3"/>
  <c r="AD143" i="3"/>
  <c r="AD41" i="3"/>
  <c r="AF41" i="3"/>
  <c r="AF143" i="3"/>
  <c r="AH143" i="3"/>
  <c r="AH41" i="3"/>
  <c r="E147" i="3"/>
  <c r="AL46" i="3"/>
  <c r="AP59" i="13" s="1"/>
  <c r="E147" i="10"/>
  <c r="AL46" i="10"/>
  <c r="AV59" i="13" s="1"/>
  <c r="AL67" i="3"/>
  <c r="AP80" i="13" s="1"/>
  <c r="E63" i="3"/>
  <c r="E168" i="3"/>
  <c r="I63" i="3"/>
  <c r="I164" i="3" s="1"/>
  <c r="I168" i="3"/>
  <c r="M63" i="3"/>
  <c r="M164" i="3" s="1"/>
  <c r="M168" i="3"/>
  <c r="Q63" i="3"/>
  <c r="Q164" i="3" s="1"/>
  <c r="Q168" i="3"/>
  <c r="U63" i="3"/>
  <c r="U164" i="3" s="1"/>
  <c r="U168" i="3"/>
  <c r="Y63" i="3"/>
  <c r="Y164" i="3" s="1"/>
  <c r="Y168" i="3"/>
  <c r="AC168" i="3"/>
  <c r="AC63" i="3"/>
  <c r="AC164" i="3" s="1"/>
  <c r="AG168" i="3"/>
  <c r="AG63" i="3"/>
  <c r="AG164" i="3" s="1"/>
  <c r="G172" i="3"/>
  <c r="G70" i="3"/>
  <c r="G171" i="3" s="1"/>
  <c r="K172" i="3"/>
  <c r="K84" i="13" s="1"/>
  <c r="K70" i="3"/>
  <c r="O172" i="3"/>
  <c r="O70" i="3"/>
  <c r="O171" i="3" s="1"/>
  <c r="S172" i="3"/>
  <c r="S70" i="3"/>
  <c r="S171" i="3" s="1"/>
  <c r="W172" i="3"/>
  <c r="W70" i="3"/>
  <c r="W171" i="3" s="1"/>
  <c r="AA172" i="3"/>
  <c r="AA70" i="3"/>
  <c r="AA171" i="3" s="1"/>
  <c r="AE172" i="3"/>
  <c r="AE70" i="3"/>
  <c r="AE171" i="3" s="1"/>
  <c r="E172" i="9"/>
  <c r="E70" i="9"/>
  <c r="AL71" i="9"/>
  <c r="AS84" i="13" s="1"/>
  <c r="I172" i="9"/>
  <c r="I70" i="9"/>
  <c r="I171" i="9" s="1"/>
  <c r="M172" i="9"/>
  <c r="M70" i="9"/>
  <c r="M171" i="9" s="1"/>
  <c r="Q172" i="9"/>
  <c r="Q70" i="9"/>
  <c r="Q171" i="9" s="1"/>
  <c r="U172" i="9"/>
  <c r="U70" i="9"/>
  <c r="U171" i="9" s="1"/>
  <c r="Y172" i="9"/>
  <c r="Y70" i="9"/>
  <c r="Y171" i="9" s="1"/>
  <c r="AC172" i="9"/>
  <c r="AC70" i="9"/>
  <c r="AC171" i="9" s="1"/>
  <c r="AG172" i="9"/>
  <c r="AG70" i="9"/>
  <c r="AG171" i="9" s="1"/>
  <c r="G172" i="10"/>
  <c r="G70" i="10"/>
  <c r="G171" i="10" s="1"/>
  <c r="K172" i="10"/>
  <c r="U84" i="13" s="1"/>
  <c r="K70" i="10"/>
  <c r="O172" i="10"/>
  <c r="O70" i="10"/>
  <c r="O171" i="10" s="1"/>
  <c r="S70" i="10"/>
  <c r="S171" i="10" s="1"/>
  <c r="S172" i="10"/>
  <c r="W172" i="10"/>
  <c r="W70" i="10"/>
  <c r="W171" i="10" s="1"/>
  <c r="AA172" i="10"/>
  <c r="AA70" i="10"/>
  <c r="AA171" i="10" s="1"/>
  <c r="AE172" i="10"/>
  <c r="AE70" i="10"/>
  <c r="AE171" i="10" s="1"/>
  <c r="G26" i="9"/>
  <c r="G127" i="9" s="1"/>
  <c r="G26" i="3"/>
  <c r="G127" i="3" s="1"/>
  <c r="K26" i="9"/>
  <c r="K26" i="3"/>
  <c r="K127" i="3" s="1"/>
  <c r="K32" i="13" s="1"/>
  <c r="O26" i="9"/>
  <c r="O26" i="3"/>
  <c r="O127" i="3" s="1"/>
  <c r="S26" i="9"/>
  <c r="S26" i="3"/>
  <c r="S127" i="3" s="1"/>
  <c r="W26" i="9"/>
  <c r="W26" i="3"/>
  <c r="W127" i="3" s="1"/>
  <c r="AA26" i="9"/>
  <c r="AA26" i="3"/>
  <c r="AA127" i="3" s="1"/>
  <c r="AE26" i="9"/>
  <c r="AE26" i="3"/>
  <c r="AE127" i="3" s="1"/>
  <c r="F127" i="10"/>
  <c r="AF30" i="4" s="1"/>
  <c r="F19" i="10"/>
  <c r="J127" i="10"/>
  <c r="J19" i="10"/>
  <c r="J120" i="10" s="1"/>
  <c r="N127" i="10"/>
  <c r="N19" i="10"/>
  <c r="N120" i="10" s="1"/>
  <c r="R127" i="10"/>
  <c r="R19" i="10"/>
  <c r="R120" i="10" s="1"/>
  <c r="V127" i="10"/>
  <c r="V19" i="10"/>
  <c r="V120" i="10" s="1"/>
  <c r="Z127" i="10"/>
  <c r="Z19" i="10"/>
  <c r="Z120" i="10" s="1"/>
  <c r="AD127" i="10"/>
  <c r="AD19" i="10"/>
  <c r="AD120" i="10" s="1"/>
  <c r="AH127" i="10"/>
  <c r="AH19" i="10"/>
  <c r="AH120" i="10" s="1"/>
  <c r="E44" i="3"/>
  <c r="E146" i="3"/>
  <c r="AL45" i="3"/>
  <c r="AP58" i="13" s="1"/>
  <c r="G146" i="3"/>
  <c r="G44" i="3"/>
  <c r="G145" i="3" s="1"/>
  <c r="I44" i="3"/>
  <c r="I145" i="3" s="1"/>
  <c r="I146" i="3"/>
  <c r="K146" i="3"/>
  <c r="K58" i="13" s="1"/>
  <c r="K44" i="3"/>
  <c r="K145" i="3" s="1"/>
  <c r="K57" i="13" s="1"/>
  <c r="M146" i="3"/>
  <c r="M44" i="3"/>
  <c r="M145" i="3" s="1"/>
  <c r="O146" i="3"/>
  <c r="O44" i="3"/>
  <c r="O145" i="3" s="1"/>
  <c r="Q146" i="3"/>
  <c r="Q44" i="3"/>
  <c r="Q145" i="3" s="1"/>
  <c r="S146" i="3"/>
  <c r="S44" i="3"/>
  <c r="S145" i="3" s="1"/>
  <c r="U146" i="3"/>
  <c r="U44" i="3"/>
  <c r="U145" i="3" s="1"/>
  <c r="W146" i="3"/>
  <c r="W44" i="3"/>
  <c r="W145" i="3" s="1"/>
  <c r="Y146" i="3"/>
  <c r="Y44" i="3"/>
  <c r="Y145" i="3" s="1"/>
  <c r="AA146" i="3"/>
  <c r="AA44" i="3"/>
  <c r="AA145" i="3" s="1"/>
  <c r="AC146" i="3"/>
  <c r="AC44" i="3"/>
  <c r="AC145" i="3" s="1"/>
  <c r="AE146" i="3"/>
  <c r="AE44" i="3"/>
  <c r="AE145" i="3" s="1"/>
  <c r="AG146" i="3"/>
  <c r="AG44" i="3"/>
  <c r="AG145" i="3" s="1"/>
  <c r="E147" i="9"/>
  <c r="AL46" i="9"/>
  <c r="AS59" i="13" s="1"/>
  <c r="Q65" i="4"/>
  <c r="D157" i="9"/>
  <c r="F63" i="3"/>
  <c r="F164" i="3" s="1"/>
  <c r="F168" i="3"/>
  <c r="F76" i="4" s="1"/>
  <c r="J63" i="3"/>
  <c r="J164" i="3" s="1"/>
  <c r="J168" i="3"/>
  <c r="N63" i="3"/>
  <c r="N164" i="3" s="1"/>
  <c r="N168" i="3"/>
  <c r="R168" i="3"/>
  <c r="R63" i="3"/>
  <c r="R164" i="3" s="1"/>
  <c r="V168" i="3"/>
  <c r="V63" i="3"/>
  <c r="V164" i="3" s="1"/>
  <c r="G63" i="9"/>
  <c r="G164" i="9" s="1"/>
  <c r="G168" i="9"/>
  <c r="K168" i="9"/>
  <c r="P80" i="13" s="1"/>
  <c r="K63" i="9"/>
  <c r="O168" i="9"/>
  <c r="O63" i="9"/>
  <c r="O164" i="9" s="1"/>
  <c r="S168" i="9"/>
  <c r="S63" i="9"/>
  <c r="S164" i="9" s="1"/>
  <c r="W168" i="9"/>
  <c r="W63" i="9"/>
  <c r="W164" i="9" s="1"/>
  <c r="AA168" i="9"/>
  <c r="AA63" i="9"/>
  <c r="AA164" i="9" s="1"/>
  <c r="AE168" i="9"/>
  <c r="AE63" i="9"/>
  <c r="AE164" i="9" s="1"/>
  <c r="E168" i="10"/>
  <c r="AL67" i="10"/>
  <c r="AV80" i="13" s="1"/>
  <c r="E63" i="10"/>
  <c r="I168" i="10"/>
  <c r="I63" i="10"/>
  <c r="I164" i="10" s="1"/>
  <c r="M168" i="10"/>
  <c r="M63" i="10"/>
  <c r="M164" i="10" s="1"/>
  <c r="Q168" i="10"/>
  <c r="Q63" i="10"/>
  <c r="Q164" i="10" s="1"/>
  <c r="U168" i="10"/>
  <c r="U63" i="10"/>
  <c r="U164" i="10" s="1"/>
  <c r="Y168" i="10"/>
  <c r="Y63" i="10"/>
  <c r="Y164" i="10" s="1"/>
  <c r="AC168" i="10"/>
  <c r="AC63" i="10"/>
  <c r="AC164" i="10" s="1"/>
  <c r="AG168" i="10"/>
  <c r="AG63" i="10"/>
  <c r="AG164" i="10" s="1"/>
  <c r="H70" i="3"/>
  <c r="H171" i="3" s="1"/>
  <c r="H172" i="3"/>
  <c r="L70" i="3"/>
  <c r="L171" i="3" s="1"/>
  <c r="L172" i="3"/>
  <c r="P70" i="3"/>
  <c r="P171" i="3" s="1"/>
  <c r="P172" i="3"/>
  <c r="T172" i="3"/>
  <c r="T70" i="3"/>
  <c r="T171" i="3" s="1"/>
  <c r="X70" i="3"/>
  <c r="X171" i="3" s="1"/>
  <c r="X172" i="3"/>
  <c r="AB70" i="3"/>
  <c r="AB171" i="3" s="1"/>
  <c r="AB172" i="3"/>
  <c r="AF70" i="3"/>
  <c r="AF171" i="3" s="1"/>
  <c r="AF172" i="3"/>
  <c r="F172" i="9"/>
  <c r="S80" i="4" s="1"/>
  <c r="F70" i="9"/>
  <c r="F171" i="9" s="1"/>
  <c r="S79" i="4" s="1"/>
  <c r="J172" i="9"/>
  <c r="J70" i="9"/>
  <c r="J171" i="9" s="1"/>
  <c r="N172" i="9"/>
  <c r="N70" i="9"/>
  <c r="N171" i="9" s="1"/>
  <c r="R172" i="9"/>
  <c r="R70" i="9"/>
  <c r="R171" i="9" s="1"/>
  <c r="V172" i="9"/>
  <c r="V70" i="9"/>
  <c r="V171" i="9" s="1"/>
  <c r="Z172" i="9"/>
  <c r="Z70" i="9"/>
  <c r="Z171" i="9" s="1"/>
  <c r="AD172" i="9"/>
  <c r="AD70" i="9"/>
  <c r="AD171" i="9" s="1"/>
  <c r="AH172" i="9"/>
  <c r="AH70" i="9"/>
  <c r="AH171" i="9" s="1"/>
  <c r="H172" i="10"/>
  <c r="H70" i="10"/>
  <c r="H171" i="10" s="1"/>
  <c r="L172" i="10"/>
  <c r="L70" i="10"/>
  <c r="L171" i="10" s="1"/>
  <c r="P172" i="10"/>
  <c r="P70" i="10"/>
  <c r="P171" i="10" s="1"/>
  <c r="T172" i="10"/>
  <c r="T70" i="10"/>
  <c r="T171" i="10" s="1"/>
  <c r="X172" i="10"/>
  <c r="X70" i="10"/>
  <c r="X171" i="10" s="1"/>
  <c r="AB172" i="10"/>
  <c r="AB70" i="10"/>
  <c r="AB171" i="10" s="1"/>
  <c r="AF172" i="10"/>
  <c r="AF70" i="10"/>
  <c r="AF171" i="10" s="1"/>
  <c r="B23" i="17"/>
  <c r="A7" i="5"/>
  <c r="E179" i="10"/>
  <c r="AL78" i="10"/>
  <c r="AV98" i="13" s="1"/>
  <c r="AU98" i="13"/>
  <c r="K179" i="10"/>
  <c r="T98" i="13" s="1"/>
  <c r="AL85" i="3"/>
  <c r="AP105" i="13" s="1"/>
  <c r="E186" i="3"/>
  <c r="AO105" i="13"/>
  <c r="K186" i="3"/>
  <c r="J105" i="13" s="1"/>
  <c r="F186" i="10"/>
  <c r="AF99" i="4" s="1"/>
  <c r="AL85" i="10"/>
  <c r="AV105" i="13" s="1"/>
  <c r="X3" i="3"/>
  <c r="Y19" i="10"/>
  <c r="O19" i="10"/>
  <c r="W19" i="10"/>
  <c r="AE19" i="10"/>
  <c r="AL15" i="10"/>
  <c r="AV21" i="13" s="1"/>
  <c r="AV125" i="10"/>
  <c r="E191" i="9"/>
  <c r="AL90" i="9"/>
  <c r="AS110" i="13" s="1"/>
  <c r="E191" i="10"/>
  <c r="AL90" i="10"/>
  <c r="AV110" i="13" s="1"/>
  <c r="AL12" i="3"/>
  <c r="AP18" i="13" s="1"/>
  <c r="I3" i="3"/>
  <c r="I105" i="3"/>
  <c r="M105" i="3"/>
  <c r="M3" i="3"/>
  <c r="Q105" i="3"/>
  <c r="Q3" i="3"/>
  <c r="Z105" i="3"/>
  <c r="Z3" i="3"/>
  <c r="AD105" i="3"/>
  <c r="AD3" i="3"/>
  <c r="AH105" i="3"/>
  <c r="AH3" i="3"/>
  <c r="H3" i="3"/>
  <c r="H106" i="3"/>
  <c r="L3" i="3"/>
  <c r="L106" i="3"/>
  <c r="P3" i="3"/>
  <c r="P106" i="3"/>
  <c r="Q21" i="4"/>
  <c r="D118" i="9"/>
  <c r="Y105" i="3"/>
  <c r="Y3" i="3"/>
  <c r="AC105" i="3"/>
  <c r="AC3" i="3"/>
  <c r="AG105" i="3"/>
  <c r="AG3" i="3"/>
  <c r="E2286" i="2"/>
  <c r="AN2287" i="2"/>
  <c r="C2287" i="2"/>
  <c r="G2286" i="2"/>
  <c r="AP2287" i="2"/>
  <c r="I2286" i="2"/>
  <c r="AR2287" i="2"/>
  <c r="K2286" i="2"/>
  <c r="AT2287" i="2"/>
  <c r="M2286" i="2"/>
  <c r="AV2287" i="2"/>
  <c r="AV2284" i="2" s="1"/>
  <c r="O2286" i="2"/>
  <c r="AX2287" i="2"/>
  <c r="AX2284" i="2" s="1"/>
  <c r="Q2286" i="2"/>
  <c r="AZ2287" i="2"/>
  <c r="AZ2284" i="2" s="1"/>
  <c r="S2286" i="2"/>
  <c r="BB2287" i="2"/>
  <c r="BB2284" i="2" s="1"/>
  <c r="BH2287" i="2"/>
  <c r="BH2284" i="2" s="1"/>
  <c r="Y2286" i="2"/>
  <c r="AA2286" i="2"/>
  <c r="BJ2287" i="2"/>
  <c r="BJ2284" i="2" s="1"/>
  <c r="AC2286" i="2"/>
  <c r="BL2287" i="2"/>
  <c r="BL2284" i="2" s="1"/>
  <c r="AE2286" i="2"/>
  <c r="BN2287" i="2"/>
  <c r="BN2284" i="2" s="1"/>
  <c r="AG2286" i="2"/>
  <c r="BP2287" i="2"/>
  <c r="BP2284" i="2" s="1"/>
  <c r="E106" i="3"/>
  <c r="E3" i="3"/>
  <c r="AL5" i="3"/>
  <c r="AP11" i="13" s="1"/>
  <c r="AL6" i="3"/>
  <c r="AP12" i="13" s="1"/>
  <c r="E107" i="3"/>
  <c r="D22" i="13"/>
  <c r="D20" i="4"/>
  <c r="Q22" i="4"/>
  <c r="D119" i="9"/>
  <c r="G124" i="3"/>
  <c r="G20" i="3"/>
  <c r="K20" i="3"/>
  <c r="K124" i="3"/>
  <c r="K29" i="13" s="1"/>
  <c r="O20" i="3"/>
  <c r="O124" i="3"/>
  <c r="S20" i="3"/>
  <c r="S124" i="3"/>
  <c r="W20" i="3"/>
  <c r="W124" i="3"/>
  <c r="AA20" i="3"/>
  <c r="AA124" i="3"/>
  <c r="AE20" i="3"/>
  <c r="AE124" i="3"/>
  <c r="F124" i="9"/>
  <c r="S27" i="4" s="1"/>
  <c r="F20" i="9"/>
  <c r="J124" i="9"/>
  <c r="J20" i="9"/>
  <c r="N124" i="9"/>
  <c r="N20" i="9"/>
  <c r="G42" i="9"/>
  <c r="G45" i="9"/>
  <c r="K42" i="9"/>
  <c r="K45" i="9"/>
  <c r="O42" i="9"/>
  <c r="O45" i="9"/>
  <c r="S42" i="9"/>
  <c r="S45" i="9"/>
  <c r="W42" i="9"/>
  <c r="W45" i="9"/>
  <c r="AA42" i="9"/>
  <c r="AA45" i="9"/>
  <c r="AE42" i="9"/>
  <c r="AE45" i="9"/>
  <c r="E42" i="10"/>
  <c r="E45" i="10"/>
  <c r="I42" i="10"/>
  <c r="I45" i="10"/>
  <c r="M42" i="10"/>
  <c r="M45" i="10"/>
  <c r="Q42" i="10"/>
  <c r="Q45" i="10"/>
  <c r="U42" i="10"/>
  <c r="U45" i="10"/>
  <c r="Y42" i="10"/>
  <c r="Y45" i="10"/>
  <c r="AC42" i="10"/>
  <c r="AC45" i="10"/>
  <c r="AG42" i="10"/>
  <c r="AG45" i="10"/>
  <c r="AL12" i="10"/>
  <c r="AV18" i="13" s="1"/>
  <c r="H113" i="10"/>
  <c r="L113" i="10"/>
  <c r="P113" i="10"/>
  <c r="T113" i="10"/>
  <c r="X113" i="10"/>
  <c r="AB113" i="10"/>
  <c r="AF113" i="10"/>
  <c r="F124" i="3"/>
  <c r="F27" i="4" s="1"/>
  <c r="F20" i="3"/>
  <c r="J124" i="3"/>
  <c r="J20" i="3"/>
  <c r="N124" i="3"/>
  <c r="N20" i="3"/>
  <c r="R124" i="3"/>
  <c r="R20" i="3"/>
  <c r="V124" i="3"/>
  <c r="V20" i="3"/>
  <c r="Z124" i="3"/>
  <c r="Z20" i="3"/>
  <c r="AD124" i="3"/>
  <c r="AD20" i="3"/>
  <c r="AH124" i="3"/>
  <c r="AH20" i="3"/>
  <c r="G20" i="9"/>
  <c r="G124" i="9"/>
  <c r="H45" i="9"/>
  <c r="H42" i="9"/>
  <c r="L45" i="9"/>
  <c r="L42" i="9"/>
  <c r="P45" i="9"/>
  <c r="P42" i="9"/>
  <c r="T45" i="9"/>
  <c r="T42" i="9"/>
  <c r="X45" i="9"/>
  <c r="X42" i="9"/>
  <c r="AB45" i="9"/>
  <c r="AB42" i="9"/>
  <c r="AF45" i="9"/>
  <c r="AF42" i="9"/>
  <c r="F42" i="10"/>
  <c r="F45" i="10"/>
  <c r="J42" i="10"/>
  <c r="J45" i="10"/>
  <c r="N42" i="10"/>
  <c r="N45" i="10"/>
  <c r="R42" i="10"/>
  <c r="R45" i="10"/>
  <c r="V42" i="10"/>
  <c r="V45" i="10"/>
  <c r="Z42" i="10"/>
  <c r="Z45" i="10"/>
  <c r="AD42" i="10"/>
  <c r="AD45" i="10"/>
  <c r="AH42" i="10"/>
  <c r="AH45" i="10"/>
  <c r="F26" i="9"/>
  <c r="F127" i="9" s="1"/>
  <c r="S30" i="4" s="1"/>
  <c r="F26" i="3"/>
  <c r="F127" i="3" s="1"/>
  <c r="F30" i="4" s="1"/>
  <c r="J26" i="9"/>
  <c r="J127" i="9" s="1"/>
  <c r="J26" i="3"/>
  <c r="J127" i="3" s="1"/>
  <c r="N26" i="9"/>
  <c r="N127" i="9" s="1"/>
  <c r="N26" i="3"/>
  <c r="N127" i="3" s="1"/>
  <c r="R26" i="9"/>
  <c r="R26" i="3"/>
  <c r="R127" i="3" s="1"/>
  <c r="V26" i="9"/>
  <c r="V26" i="3"/>
  <c r="V127" i="3" s="1"/>
  <c r="Z26" i="9"/>
  <c r="Z26" i="3"/>
  <c r="Z127" i="3" s="1"/>
  <c r="AD26" i="9"/>
  <c r="AD26" i="3"/>
  <c r="AD127" i="3" s="1"/>
  <c r="AH26" i="9"/>
  <c r="AH26" i="3"/>
  <c r="AH127" i="3" s="1"/>
  <c r="G127" i="10"/>
  <c r="G19" i="10"/>
  <c r="K127" i="10"/>
  <c r="U32" i="13" s="1"/>
  <c r="K19" i="10"/>
  <c r="F44" i="3"/>
  <c r="F145" i="3" s="1"/>
  <c r="F53" i="4" s="1"/>
  <c r="F146" i="3"/>
  <c r="F54" i="4" s="1"/>
  <c r="H44" i="3"/>
  <c r="H145" i="3" s="1"/>
  <c r="H146" i="3"/>
  <c r="J146" i="3"/>
  <c r="J44" i="3"/>
  <c r="J145" i="3" s="1"/>
  <c r="L44" i="3"/>
  <c r="L145" i="3" s="1"/>
  <c r="L146" i="3"/>
  <c r="N44" i="3"/>
  <c r="N145" i="3" s="1"/>
  <c r="N146" i="3"/>
  <c r="P44" i="3"/>
  <c r="P145" i="3" s="1"/>
  <c r="P146" i="3"/>
  <c r="R146" i="3"/>
  <c r="R44" i="3"/>
  <c r="R145" i="3" s="1"/>
  <c r="T44" i="3"/>
  <c r="T145" i="3" s="1"/>
  <c r="T146" i="3"/>
  <c r="V44" i="3"/>
  <c r="V145" i="3" s="1"/>
  <c r="V146" i="3"/>
  <c r="X44" i="3"/>
  <c r="X145" i="3" s="1"/>
  <c r="X146" i="3"/>
  <c r="Z146" i="3"/>
  <c r="Z44" i="3"/>
  <c r="Z145" i="3" s="1"/>
  <c r="AB44" i="3"/>
  <c r="AB145" i="3" s="1"/>
  <c r="AB146" i="3"/>
  <c r="AD44" i="3"/>
  <c r="AD145" i="3" s="1"/>
  <c r="AD146" i="3"/>
  <c r="AF44" i="3"/>
  <c r="AF145" i="3" s="1"/>
  <c r="AF146" i="3"/>
  <c r="AH146" i="3"/>
  <c r="AH44" i="3"/>
  <c r="AH145" i="3" s="1"/>
  <c r="E144" i="3"/>
  <c r="AL43" i="3"/>
  <c r="AP56" i="13" s="1"/>
  <c r="E144" i="10"/>
  <c r="AL43" i="10"/>
  <c r="AV56" i="13" s="1"/>
  <c r="G168" i="3"/>
  <c r="G63" i="3"/>
  <c r="G164" i="3" s="1"/>
  <c r="K63" i="3"/>
  <c r="K168" i="3"/>
  <c r="K80" i="13" s="1"/>
  <c r="O63" i="3"/>
  <c r="O164" i="3" s="1"/>
  <c r="O168" i="3"/>
  <c r="S63" i="3"/>
  <c r="S164" i="3" s="1"/>
  <c r="S168" i="3"/>
  <c r="W63" i="3"/>
  <c r="W164" i="3" s="1"/>
  <c r="W168" i="3"/>
  <c r="AA168" i="3"/>
  <c r="AA63" i="3"/>
  <c r="AA164" i="3" s="1"/>
  <c r="AE168" i="3"/>
  <c r="AE63" i="3"/>
  <c r="AE164" i="3" s="1"/>
  <c r="E70" i="3"/>
  <c r="E172" i="3"/>
  <c r="AL71" i="3"/>
  <c r="AP84" i="13" s="1"/>
  <c r="I70" i="3"/>
  <c r="I171" i="3" s="1"/>
  <c r="I172" i="3"/>
  <c r="M172" i="3"/>
  <c r="M70" i="3"/>
  <c r="M171" i="3" s="1"/>
  <c r="Q172" i="3"/>
  <c r="Q70" i="3"/>
  <c r="Q171" i="3" s="1"/>
  <c r="U172" i="3"/>
  <c r="U70" i="3"/>
  <c r="U171" i="3" s="1"/>
  <c r="Y172" i="3"/>
  <c r="Y70" i="3"/>
  <c r="Y171" i="3" s="1"/>
  <c r="AC172" i="3"/>
  <c r="AC70" i="3"/>
  <c r="AC171" i="3" s="1"/>
  <c r="AG172" i="3"/>
  <c r="AG70" i="3"/>
  <c r="AG171" i="3" s="1"/>
  <c r="G172" i="9"/>
  <c r="G70" i="9"/>
  <c r="G171" i="9" s="1"/>
  <c r="K70" i="9"/>
  <c r="K172" i="9"/>
  <c r="P84" i="13" s="1"/>
  <c r="O70" i="9"/>
  <c r="O171" i="9" s="1"/>
  <c r="O172" i="9"/>
  <c r="S70" i="9"/>
  <c r="S171" i="9" s="1"/>
  <c r="S172" i="9"/>
  <c r="W70" i="9"/>
  <c r="W171" i="9" s="1"/>
  <c r="W172" i="9"/>
  <c r="AA70" i="9"/>
  <c r="AA171" i="9" s="1"/>
  <c r="AA172" i="9"/>
  <c r="AE70" i="9"/>
  <c r="AE171" i="9" s="1"/>
  <c r="AE172" i="9"/>
  <c r="E172" i="10"/>
  <c r="AL71" i="10"/>
  <c r="AV84" i="13" s="1"/>
  <c r="E70" i="10"/>
  <c r="I172" i="10"/>
  <c r="I70" i="10"/>
  <c r="I171" i="10" s="1"/>
  <c r="M172" i="10"/>
  <c r="M70" i="10"/>
  <c r="M171" i="10" s="1"/>
  <c r="Q172" i="10"/>
  <c r="Q70" i="10"/>
  <c r="Q171" i="10" s="1"/>
  <c r="U172" i="10"/>
  <c r="U70" i="10"/>
  <c r="U171" i="10" s="1"/>
  <c r="Y172" i="10"/>
  <c r="Y70" i="10"/>
  <c r="Y171" i="10" s="1"/>
  <c r="AC172" i="10"/>
  <c r="AC70" i="10"/>
  <c r="AC171" i="10" s="1"/>
  <c r="AG172" i="10"/>
  <c r="AG70" i="10"/>
  <c r="AG171" i="10" s="1"/>
  <c r="E26" i="9"/>
  <c r="E26" i="3"/>
  <c r="I26" i="9"/>
  <c r="I26" i="3"/>
  <c r="I127" i="3" s="1"/>
  <c r="M26" i="9"/>
  <c r="M26" i="3"/>
  <c r="M127" i="3" s="1"/>
  <c r="Q26" i="9"/>
  <c r="Q26" i="3"/>
  <c r="Q127" i="3" s="1"/>
  <c r="U26" i="9"/>
  <c r="U26" i="3"/>
  <c r="U127" i="3" s="1"/>
  <c r="Y26" i="9"/>
  <c r="Y26" i="3"/>
  <c r="Y127" i="3" s="1"/>
  <c r="AC26" i="9"/>
  <c r="AC26" i="3"/>
  <c r="AC127" i="3" s="1"/>
  <c r="AG26" i="9"/>
  <c r="AG26" i="3"/>
  <c r="AG127" i="3" s="1"/>
  <c r="H127" i="10"/>
  <c r="H19" i="10"/>
  <c r="H120" i="10" s="1"/>
  <c r="P127" i="10"/>
  <c r="P19" i="10"/>
  <c r="P120" i="10" s="1"/>
  <c r="T127" i="10"/>
  <c r="T19" i="10"/>
  <c r="T120" i="10" s="1"/>
  <c r="X127" i="10"/>
  <c r="X19" i="10"/>
  <c r="X120" i="10" s="1"/>
  <c r="AB127" i="10"/>
  <c r="AB19" i="10"/>
  <c r="AB120" i="10" s="1"/>
  <c r="AF127" i="10"/>
  <c r="AF19" i="10"/>
  <c r="AF120" i="10" s="1"/>
  <c r="E41" i="3"/>
  <c r="E143" i="3"/>
  <c r="AL42" i="3"/>
  <c r="AP55" i="13" s="1"/>
  <c r="G143" i="3"/>
  <c r="G41" i="3"/>
  <c r="I41" i="3"/>
  <c r="I143" i="3"/>
  <c r="K41" i="3"/>
  <c r="K143" i="3"/>
  <c r="K55" i="13" s="1"/>
  <c r="M41" i="3"/>
  <c r="M143" i="3"/>
  <c r="O41" i="3"/>
  <c r="O143" i="3"/>
  <c r="Q41" i="3"/>
  <c r="Q143" i="3"/>
  <c r="S41" i="3"/>
  <c r="S143" i="3"/>
  <c r="U41" i="3"/>
  <c r="U143" i="3"/>
  <c r="W41" i="3"/>
  <c r="W143" i="3"/>
  <c r="Y41" i="3"/>
  <c r="Y143" i="3"/>
  <c r="AA41" i="3"/>
  <c r="AA143" i="3"/>
  <c r="AC41" i="3"/>
  <c r="AC143" i="3"/>
  <c r="AE41" i="3"/>
  <c r="AE143" i="3"/>
  <c r="AG41" i="3"/>
  <c r="AG143" i="3"/>
  <c r="E144" i="9"/>
  <c r="AL43" i="9"/>
  <c r="AS56" i="13" s="1"/>
  <c r="D157" i="3"/>
  <c r="D69" i="13"/>
  <c r="D65" i="4"/>
  <c r="AD65" i="4"/>
  <c r="D157" i="10"/>
  <c r="H168" i="3"/>
  <c r="H63" i="3"/>
  <c r="H164" i="3" s="1"/>
  <c r="L168" i="3"/>
  <c r="L63" i="3"/>
  <c r="L164" i="3" s="1"/>
  <c r="P63" i="3"/>
  <c r="P164" i="3" s="1"/>
  <c r="P168" i="3"/>
  <c r="T63" i="3"/>
  <c r="T164" i="3" s="1"/>
  <c r="T168" i="3"/>
  <c r="E168" i="9"/>
  <c r="E63" i="9"/>
  <c r="AL67" i="9"/>
  <c r="AS80" i="13" s="1"/>
  <c r="I168" i="9"/>
  <c r="I63" i="9"/>
  <c r="I164" i="9" s="1"/>
  <c r="M168" i="9"/>
  <c r="M63" i="9"/>
  <c r="M164" i="9" s="1"/>
  <c r="Q168" i="9"/>
  <c r="Q63" i="9"/>
  <c r="Q164" i="9" s="1"/>
  <c r="U168" i="9"/>
  <c r="U63" i="9"/>
  <c r="U164" i="9" s="1"/>
  <c r="Y168" i="9"/>
  <c r="Y63" i="9"/>
  <c r="Y164" i="9" s="1"/>
  <c r="AC168" i="9"/>
  <c r="AC63" i="9"/>
  <c r="AC164" i="9" s="1"/>
  <c r="AG168" i="9"/>
  <c r="AG63" i="9"/>
  <c r="AG164" i="9" s="1"/>
  <c r="G168" i="10"/>
  <c r="G63" i="10"/>
  <c r="G164" i="10" s="1"/>
  <c r="K168" i="10"/>
  <c r="U80" i="13" s="1"/>
  <c r="K63" i="10"/>
  <c r="O168" i="10"/>
  <c r="O63" i="10"/>
  <c r="O164" i="10" s="1"/>
  <c r="S63" i="10"/>
  <c r="S164" i="10" s="1"/>
  <c r="S168" i="10"/>
  <c r="W168" i="10"/>
  <c r="W63" i="10"/>
  <c r="W164" i="10" s="1"/>
  <c r="AA168" i="10"/>
  <c r="AA63" i="10"/>
  <c r="AA164" i="10" s="1"/>
  <c r="AE168" i="10"/>
  <c r="AE63" i="10"/>
  <c r="AE164" i="10" s="1"/>
  <c r="F70" i="3"/>
  <c r="F171" i="3" s="1"/>
  <c r="F172" i="3"/>
  <c r="F80" i="4" s="1"/>
  <c r="J172" i="3"/>
  <c r="J70" i="3"/>
  <c r="J171" i="3" s="1"/>
  <c r="N172" i="3"/>
  <c r="N70" i="3"/>
  <c r="N171" i="3" s="1"/>
  <c r="R70" i="3"/>
  <c r="R171" i="3" s="1"/>
  <c r="R172" i="3"/>
  <c r="V70" i="3"/>
  <c r="V171" i="3" s="1"/>
  <c r="V172" i="3"/>
  <c r="Z70" i="3"/>
  <c r="Z171" i="3" s="1"/>
  <c r="Z172" i="3"/>
  <c r="AD172" i="3"/>
  <c r="AD70" i="3"/>
  <c r="AD171" i="3" s="1"/>
  <c r="AH70" i="3"/>
  <c r="AH171" i="3" s="1"/>
  <c r="AH172" i="3"/>
  <c r="H172" i="9"/>
  <c r="H70" i="9"/>
  <c r="H171" i="9" s="1"/>
  <c r="L172" i="9"/>
  <c r="L70" i="9"/>
  <c r="L171" i="9" s="1"/>
  <c r="P172" i="9"/>
  <c r="P70" i="9"/>
  <c r="P171" i="9" s="1"/>
  <c r="T172" i="9"/>
  <c r="T70" i="9"/>
  <c r="T171" i="9" s="1"/>
  <c r="X172" i="9"/>
  <c r="X70" i="9"/>
  <c r="X171" i="9" s="1"/>
  <c r="AB172" i="9"/>
  <c r="AB70" i="9"/>
  <c r="AB171" i="9" s="1"/>
  <c r="AF172" i="9"/>
  <c r="AF70" i="9"/>
  <c r="AF171" i="9" s="1"/>
  <c r="F172" i="10"/>
  <c r="AF80" i="4" s="1"/>
  <c r="F70" i="10"/>
  <c r="F171" i="10" s="1"/>
  <c r="AF79" i="4" s="1"/>
  <c r="J172" i="10"/>
  <c r="J70" i="10"/>
  <c r="J171" i="10" s="1"/>
  <c r="N172" i="10"/>
  <c r="N70" i="10"/>
  <c r="N171" i="10" s="1"/>
  <c r="R172" i="10"/>
  <c r="R70" i="10"/>
  <c r="R171" i="10" s="1"/>
  <c r="V172" i="10"/>
  <c r="V70" i="10"/>
  <c r="V171" i="10" s="1"/>
  <c r="Z172" i="10"/>
  <c r="Z70" i="10"/>
  <c r="Z171" i="10" s="1"/>
  <c r="AD172" i="10"/>
  <c r="AD70" i="10"/>
  <c r="AD171" i="10" s="1"/>
  <c r="AH172" i="10"/>
  <c r="AH70" i="10"/>
  <c r="AH171" i="10" s="1"/>
  <c r="A30" i="15"/>
  <c r="C198" i="17"/>
  <c r="E179" i="3"/>
  <c r="AL78" i="3"/>
  <c r="AP98" i="13" s="1"/>
  <c r="K179" i="3"/>
  <c r="J98" i="13" s="1"/>
  <c r="AO98" i="13"/>
  <c r="E179" i="9"/>
  <c r="AL78" i="9"/>
  <c r="AS98" i="13" s="1"/>
  <c r="K179" i="9"/>
  <c r="O98" i="13" s="1"/>
  <c r="AR98" i="13"/>
  <c r="H186" i="9"/>
  <c r="AL85" i="9"/>
  <c r="AS105" i="13" s="1"/>
  <c r="AL90" i="3"/>
  <c r="AP110" i="13" s="1"/>
  <c r="E191" i="3"/>
  <c r="K191" i="3"/>
  <c r="J110" i="13" s="1"/>
  <c r="AO110" i="13"/>
  <c r="T3" i="3"/>
  <c r="AG19" i="10"/>
  <c r="Q19" i="10"/>
  <c r="S19" i="10"/>
  <c r="AA19" i="10"/>
  <c r="R2" i="10"/>
  <c r="R103" i="10" s="1"/>
  <c r="AL73" i="3"/>
  <c r="AP86" i="13" s="1"/>
  <c r="E174" i="3"/>
  <c r="F174" i="9"/>
  <c r="S82" i="4" s="1"/>
  <c r="AL73" i="9"/>
  <c r="AS86" i="13" s="1"/>
  <c r="F174" i="10"/>
  <c r="AF82" i="4" s="1"/>
  <c r="AL73" i="10"/>
  <c r="AV86" i="13" s="1"/>
  <c r="AR110" i="13"/>
  <c r="K191" i="9"/>
  <c r="O110" i="13" s="1"/>
  <c r="AU110" i="13"/>
  <c r="K191" i="10"/>
  <c r="T110" i="13" s="1"/>
  <c r="U3" i="3"/>
  <c r="L19" i="10"/>
  <c r="L120" i="10" s="1"/>
  <c r="AL55" i="3" l="1"/>
  <c r="AP68" i="13" s="1"/>
  <c r="E156" i="3"/>
  <c r="AL51" i="3"/>
  <c r="AP64" i="13" s="1"/>
  <c r="E152" i="3"/>
  <c r="AL47" i="3"/>
  <c r="AP60" i="13" s="1"/>
  <c r="E148" i="3"/>
  <c r="E131" i="9"/>
  <c r="AL30" i="9"/>
  <c r="AS36" i="13" s="1"/>
  <c r="E131" i="3"/>
  <c r="AL30" i="3"/>
  <c r="AP36" i="13" s="1"/>
  <c r="K116" i="3"/>
  <c r="K21" i="13" s="1"/>
  <c r="AO21" i="13"/>
  <c r="E113" i="9"/>
  <c r="AL12" i="9"/>
  <c r="AS18" i="13" s="1"/>
  <c r="E108" i="9"/>
  <c r="AL7" i="9"/>
  <c r="AS13" i="13" s="1"/>
  <c r="K113" i="3"/>
  <c r="K18" i="13" s="1"/>
  <c r="AO18" i="13"/>
  <c r="E104" i="9"/>
  <c r="AL3" i="9"/>
  <c r="AS9" i="13" s="1"/>
  <c r="E108" i="10"/>
  <c r="AL7" i="10"/>
  <c r="AV13" i="13" s="1"/>
  <c r="E148" i="9"/>
  <c r="AL47" i="9"/>
  <c r="AS60" i="13" s="1"/>
  <c r="E156" i="10"/>
  <c r="AL55" i="10"/>
  <c r="AV68" i="13" s="1"/>
  <c r="E116" i="3"/>
  <c r="AL15" i="3"/>
  <c r="AP21" i="13" s="1"/>
  <c r="E116" i="9"/>
  <c r="AL15" i="9"/>
  <c r="AS21" i="13" s="1"/>
  <c r="E108" i="3"/>
  <c r="AL7" i="3"/>
  <c r="AP13" i="13" s="1"/>
  <c r="O2" i="4"/>
  <c r="AB2" i="4"/>
  <c r="B2" i="4"/>
  <c r="E104" i="10"/>
  <c r="AL3" i="10"/>
  <c r="AV9" i="13" s="1"/>
  <c r="E156" i="9"/>
  <c r="AL55" i="9"/>
  <c r="AS68" i="13" s="1"/>
  <c r="E152" i="9"/>
  <c r="AL51" i="9"/>
  <c r="AS64" i="13" s="1"/>
  <c r="E148" i="10"/>
  <c r="AL47" i="10"/>
  <c r="AV60" i="13" s="1"/>
  <c r="E121" i="10"/>
  <c r="AL20" i="10"/>
  <c r="AV26" i="13" s="1"/>
  <c r="AV124" i="9"/>
  <c r="AV111" i="9"/>
  <c r="E152" i="10"/>
  <c r="AL51" i="10"/>
  <c r="AV64" i="13" s="1"/>
  <c r="E131" i="10"/>
  <c r="AL30" i="10"/>
  <c r="AV36" i="13" s="1"/>
  <c r="V110" i="13"/>
  <c r="K15" i="13"/>
  <c r="K108" i="3"/>
  <c r="K13" i="13" s="1"/>
  <c r="AO13" i="13"/>
  <c r="S120" i="10"/>
  <c r="S2" i="10"/>
  <c r="S103" i="10" s="1"/>
  <c r="AU76" i="13"/>
  <c r="K164" i="10"/>
  <c r="T76" i="13" s="1"/>
  <c r="G40" i="3"/>
  <c r="G141" i="3" s="1"/>
  <c r="G142" i="3"/>
  <c r="AL41" i="3"/>
  <c r="AP54" i="13" s="1"/>
  <c r="E142" i="3"/>
  <c r="E40" i="3"/>
  <c r="AG127" i="9"/>
  <c r="AG19" i="9"/>
  <c r="AC127" i="9"/>
  <c r="AC19" i="9"/>
  <c r="Y127" i="9"/>
  <c r="Y19" i="9"/>
  <c r="U127" i="9"/>
  <c r="U19" i="9"/>
  <c r="Q127" i="9"/>
  <c r="Q19" i="9"/>
  <c r="M127" i="9"/>
  <c r="M19" i="9"/>
  <c r="I19" i="9"/>
  <c r="I127" i="9"/>
  <c r="AL26" i="9"/>
  <c r="AS32" i="13" s="1"/>
  <c r="E127" i="9"/>
  <c r="AL70" i="3"/>
  <c r="AP83" i="13" s="1"/>
  <c r="E171" i="3"/>
  <c r="K164" i="3"/>
  <c r="J76" i="13" s="1"/>
  <c r="AO76" i="13"/>
  <c r="AH127" i="9"/>
  <c r="AH19" i="9"/>
  <c r="AD127" i="9"/>
  <c r="AD19" i="9"/>
  <c r="Z127" i="9"/>
  <c r="Z19" i="9"/>
  <c r="V127" i="9"/>
  <c r="V19" i="9"/>
  <c r="R127" i="9"/>
  <c r="R19" i="9"/>
  <c r="AH143" i="10"/>
  <c r="AH41" i="10"/>
  <c r="AD143" i="10"/>
  <c r="AD41" i="10"/>
  <c r="Z143" i="10"/>
  <c r="Z41" i="10"/>
  <c r="V143" i="10"/>
  <c r="V41" i="10"/>
  <c r="R143" i="10"/>
  <c r="R41" i="10"/>
  <c r="N143" i="10"/>
  <c r="N41" i="10"/>
  <c r="J143" i="10"/>
  <c r="J41" i="10"/>
  <c r="F143" i="10"/>
  <c r="AF51" i="4" s="1"/>
  <c r="F41" i="10"/>
  <c r="AF146" i="9"/>
  <c r="AF44" i="9"/>
  <c r="AF145" i="9" s="1"/>
  <c r="AB146" i="9"/>
  <c r="AB44" i="9"/>
  <c r="AB145" i="9" s="1"/>
  <c r="X146" i="9"/>
  <c r="X44" i="9"/>
  <c r="X145" i="9" s="1"/>
  <c r="T146" i="9"/>
  <c r="T44" i="9"/>
  <c r="T145" i="9" s="1"/>
  <c r="P146" i="9"/>
  <c r="P44" i="9"/>
  <c r="P145" i="9" s="1"/>
  <c r="L146" i="9"/>
  <c r="L44" i="9"/>
  <c r="L145" i="9" s="1"/>
  <c r="H146" i="9"/>
  <c r="H44" i="9"/>
  <c r="H145" i="9" s="1"/>
  <c r="G121" i="9"/>
  <c r="G19" i="9"/>
  <c r="P2" i="10"/>
  <c r="P103" i="10" s="1"/>
  <c r="AG146" i="10"/>
  <c r="AG44" i="10"/>
  <c r="AG145" i="10" s="1"/>
  <c r="AC146" i="10"/>
  <c r="AC44" i="10"/>
  <c r="AC145" i="10" s="1"/>
  <c r="Y146" i="10"/>
  <c r="Y44" i="10"/>
  <c r="Y145" i="10" s="1"/>
  <c r="U146" i="10"/>
  <c r="U44" i="10"/>
  <c r="U145" i="10" s="1"/>
  <c r="Q146" i="10"/>
  <c r="Q44" i="10"/>
  <c r="Q145" i="10" s="1"/>
  <c r="M146" i="10"/>
  <c r="M44" i="10"/>
  <c r="M145" i="10" s="1"/>
  <c r="I146" i="10"/>
  <c r="I44" i="10"/>
  <c r="I145" i="10" s="1"/>
  <c r="E146" i="10"/>
  <c r="E44" i="10"/>
  <c r="AL45" i="10"/>
  <c r="AV58" i="13" s="1"/>
  <c r="AE146" i="9"/>
  <c r="AE44" i="9"/>
  <c r="AE145" i="9" s="1"/>
  <c r="AA146" i="9"/>
  <c r="AA44" i="9"/>
  <c r="AA145" i="9" s="1"/>
  <c r="W146" i="9"/>
  <c r="W44" i="9"/>
  <c r="W145" i="9" s="1"/>
  <c r="S146" i="9"/>
  <c r="S44" i="9"/>
  <c r="S145" i="9" s="1"/>
  <c r="O146" i="9"/>
  <c r="O44" i="9"/>
  <c r="O145" i="9" s="1"/>
  <c r="K146" i="9"/>
  <c r="P58" i="13" s="1"/>
  <c r="K44" i="9"/>
  <c r="K145" i="9" s="1"/>
  <c r="P57" i="13" s="1"/>
  <c r="G146" i="9"/>
  <c r="G44" i="9"/>
  <c r="G145" i="9" s="1"/>
  <c r="N19" i="9"/>
  <c r="N121" i="9"/>
  <c r="J19" i="9"/>
  <c r="J121" i="9"/>
  <c r="F121" i="9"/>
  <c r="S24" i="4" s="1"/>
  <c r="F19" i="9"/>
  <c r="G121" i="3"/>
  <c r="G19" i="3"/>
  <c r="G120" i="3" s="1"/>
  <c r="AN119" i="9"/>
  <c r="AR119" i="9"/>
  <c r="AP119" i="9"/>
  <c r="AT119" i="9"/>
  <c r="AG104" i="3"/>
  <c r="AC104" i="3"/>
  <c r="Y104" i="3"/>
  <c r="AN118" i="9"/>
  <c r="AT118" i="9"/>
  <c r="AR118" i="9"/>
  <c r="AP118" i="9"/>
  <c r="AH104" i="3"/>
  <c r="AD104" i="3"/>
  <c r="Z104" i="3"/>
  <c r="Q104" i="3"/>
  <c r="M104" i="3"/>
  <c r="W2" i="10"/>
  <c r="W103" i="10" s="1"/>
  <c r="W120" i="10"/>
  <c r="Y120" i="10"/>
  <c r="Y2" i="10"/>
  <c r="Y103" i="10" s="1"/>
  <c r="B30" i="17"/>
  <c r="A8" i="5"/>
  <c r="AL63" i="10"/>
  <c r="AV76" i="13" s="1"/>
  <c r="E164" i="10"/>
  <c r="F2" i="10"/>
  <c r="F103" i="10" s="1"/>
  <c r="AF6" i="4" s="1"/>
  <c r="F120" i="10"/>
  <c r="AF23" i="4" s="1"/>
  <c r="AU83" i="13"/>
  <c r="K171" i="10"/>
  <c r="T83" i="13" s="1"/>
  <c r="E164" i="3"/>
  <c r="AL63" i="3"/>
  <c r="AP76" i="13" s="1"/>
  <c r="AH40" i="3"/>
  <c r="AH141" i="3" s="1"/>
  <c r="AH142" i="3"/>
  <c r="AD40" i="3"/>
  <c r="AD141" i="3" s="1"/>
  <c r="AD142" i="3"/>
  <c r="Z40" i="3"/>
  <c r="Z141" i="3" s="1"/>
  <c r="Z142" i="3"/>
  <c r="V40" i="3"/>
  <c r="V141" i="3" s="1"/>
  <c r="V142" i="3"/>
  <c r="R40" i="3"/>
  <c r="R141" i="3" s="1"/>
  <c r="R142" i="3"/>
  <c r="N40" i="3"/>
  <c r="N141" i="3" s="1"/>
  <c r="N142" i="3"/>
  <c r="J40" i="3"/>
  <c r="J141" i="3" s="1"/>
  <c r="J142" i="3"/>
  <c r="F40" i="3"/>
  <c r="F141" i="3" s="1"/>
  <c r="F142" i="3"/>
  <c r="F50" i="4" s="1"/>
  <c r="AC120" i="10"/>
  <c r="AC2" i="10"/>
  <c r="AC103" i="10" s="1"/>
  <c r="U120" i="10"/>
  <c r="U2" i="10"/>
  <c r="U103" i="10" s="1"/>
  <c r="M120" i="10"/>
  <c r="M2" i="10"/>
  <c r="M103" i="10" s="1"/>
  <c r="I2" i="10"/>
  <c r="I103" i="10" s="1"/>
  <c r="I120" i="10"/>
  <c r="AF127" i="9"/>
  <c r="AF19" i="9"/>
  <c r="AB127" i="9"/>
  <c r="AB19" i="9"/>
  <c r="X127" i="9"/>
  <c r="X19" i="9"/>
  <c r="T127" i="9"/>
  <c r="T19" i="9"/>
  <c r="P127" i="9"/>
  <c r="P19" i="9"/>
  <c r="AF143" i="10"/>
  <c r="AF41" i="10"/>
  <c r="AB41" i="10"/>
  <c r="AB143" i="10"/>
  <c r="X143" i="10"/>
  <c r="X41" i="10"/>
  <c r="T143" i="10"/>
  <c r="T41" i="10"/>
  <c r="P143" i="10"/>
  <c r="P41" i="10"/>
  <c r="L143" i="10"/>
  <c r="L41" i="10"/>
  <c r="H143" i="10"/>
  <c r="H41" i="10"/>
  <c r="AH146" i="9"/>
  <c r="AH44" i="9"/>
  <c r="AH145" i="9" s="1"/>
  <c r="AD146" i="9"/>
  <c r="AD44" i="9"/>
  <c r="AD145" i="9" s="1"/>
  <c r="Z146" i="9"/>
  <c r="Z44" i="9"/>
  <c r="Z145" i="9" s="1"/>
  <c r="V146" i="9"/>
  <c r="V44" i="9"/>
  <c r="V145" i="9" s="1"/>
  <c r="R146" i="9"/>
  <c r="R44" i="9"/>
  <c r="R145" i="9" s="1"/>
  <c r="N146" i="9"/>
  <c r="N44" i="9"/>
  <c r="N145" i="9" s="1"/>
  <c r="J146" i="9"/>
  <c r="J44" i="9"/>
  <c r="J145" i="9" s="1"/>
  <c r="F146" i="9"/>
  <c r="S54" i="4" s="1"/>
  <c r="F44" i="9"/>
  <c r="F145" i="9" s="1"/>
  <c r="S53" i="4" s="1"/>
  <c r="AF19" i="3"/>
  <c r="AF120" i="3" s="1"/>
  <c r="AF121" i="3"/>
  <c r="AB19" i="3"/>
  <c r="AB120" i="3" s="1"/>
  <c r="AB121" i="3"/>
  <c r="X19" i="3"/>
  <c r="X120" i="3" s="1"/>
  <c r="X121" i="3"/>
  <c r="T19" i="3"/>
  <c r="T120" i="3" s="1"/>
  <c r="T121" i="3"/>
  <c r="P19" i="3"/>
  <c r="P120" i="3" s="1"/>
  <c r="P121" i="3"/>
  <c r="L19" i="3"/>
  <c r="L120" i="3" s="1"/>
  <c r="L121" i="3"/>
  <c r="H19" i="3"/>
  <c r="H120" i="3" s="1"/>
  <c r="H121" i="3"/>
  <c r="AH2" i="10"/>
  <c r="AH103" i="10" s="1"/>
  <c r="AD2" i="10"/>
  <c r="AD103" i="10" s="1"/>
  <c r="Z2" i="10"/>
  <c r="Z103" i="10" s="1"/>
  <c r="V2" i="10"/>
  <c r="V103" i="10" s="1"/>
  <c r="N2" i="10"/>
  <c r="N103" i="10" s="1"/>
  <c r="J2" i="10"/>
  <c r="J103" i="10" s="1"/>
  <c r="AE146" i="10"/>
  <c r="AE44" i="10"/>
  <c r="AE145" i="10" s="1"/>
  <c r="AA146" i="10"/>
  <c r="AA44" i="10"/>
  <c r="AA145" i="10" s="1"/>
  <c r="W146" i="10"/>
  <c r="W44" i="10"/>
  <c r="W145" i="10" s="1"/>
  <c r="S146" i="10"/>
  <c r="S44" i="10"/>
  <c r="S145" i="10" s="1"/>
  <c r="O146" i="10"/>
  <c r="O44" i="10"/>
  <c r="O145" i="10" s="1"/>
  <c r="K146" i="10"/>
  <c r="U58" i="13" s="1"/>
  <c r="K44" i="10"/>
  <c r="K145" i="10" s="1"/>
  <c r="U57" i="13" s="1"/>
  <c r="G146" i="10"/>
  <c r="G44" i="10"/>
  <c r="G145" i="10" s="1"/>
  <c r="AG146" i="9"/>
  <c r="AG44" i="9"/>
  <c r="AG145" i="9" s="1"/>
  <c r="AC146" i="9"/>
  <c r="AC44" i="9"/>
  <c r="AC145" i="9" s="1"/>
  <c r="Y146" i="9"/>
  <c r="Y44" i="9"/>
  <c r="Y145" i="9" s="1"/>
  <c r="U146" i="9"/>
  <c r="U44" i="9"/>
  <c r="U145" i="9" s="1"/>
  <c r="Q146" i="9"/>
  <c r="Q44" i="9"/>
  <c r="Q145" i="9" s="1"/>
  <c r="M146" i="9"/>
  <c r="M44" i="9"/>
  <c r="M145" i="9" s="1"/>
  <c r="I44" i="9"/>
  <c r="I145" i="9" s="1"/>
  <c r="I146" i="9"/>
  <c r="E44" i="9"/>
  <c r="E146" i="9"/>
  <c r="AL45" i="9"/>
  <c r="AS58" i="13" s="1"/>
  <c r="H121" i="9"/>
  <c r="H19" i="9"/>
  <c r="AC19" i="3"/>
  <c r="AC120" i="3" s="1"/>
  <c r="AC121" i="3"/>
  <c r="U19" i="3"/>
  <c r="U120" i="3" s="1"/>
  <c r="U121" i="3"/>
  <c r="M19" i="3"/>
  <c r="M120" i="3" s="1"/>
  <c r="M121" i="3"/>
  <c r="AP118" i="10"/>
  <c r="AR118" i="10"/>
  <c r="AT118" i="10"/>
  <c r="AN118" i="10"/>
  <c r="AV118" i="10" s="1"/>
  <c r="V104" i="3"/>
  <c r="N104" i="3"/>
  <c r="F104" i="3"/>
  <c r="F7" i="4" s="1"/>
  <c r="AF2" i="3"/>
  <c r="AF103" i="3" s="1"/>
  <c r="AF104" i="3"/>
  <c r="AB2" i="3"/>
  <c r="AB103" i="3" s="1"/>
  <c r="AB104" i="3"/>
  <c r="S104" i="3"/>
  <c r="O104" i="3"/>
  <c r="AO9" i="13"/>
  <c r="K104" i="3"/>
  <c r="K9" i="13" s="1"/>
  <c r="G104" i="3"/>
  <c r="G2" i="3"/>
  <c r="G103" i="3" s="1"/>
  <c r="J2" i="2"/>
  <c r="I1" i="2"/>
  <c r="AG2" i="10"/>
  <c r="AG103" i="10" s="1"/>
  <c r="AG120" i="10"/>
  <c r="U104" i="3"/>
  <c r="U2" i="3"/>
  <c r="U103" i="3" s="1"/>
  <c r="AA120" i="10"/>
  <c r="AA2" i="10"/>
  <c r="AA103" i="10" s="1"/>
  <c r="Q120" i="10"/>
  <c r="Q2" i="10"/>
  <c r="Q103" i="10" s="1"/>
  <c r="T104" i="3"/>
  <c r="T2" i="3"/>
  <c r="T103" i="3" s="1"/>
  <c r="E164" i="9"/>
  <c r="AL63" i="9"/>
  <c r="AS76" i="13" s="1"/>
  <c r="AG40" i="3"/>
  <c r="AG141" i="3" s="1"/>
  <c r="AG142" i="3"/>
  <c r="AE40" i="3"/>
  <c r="AE141" i="3" s="1"/>
  <c r="AE142" i="3"/>
  <c r="AC40" i="3"/>
  <c r="AC141" i="3" s="1"/>
  <c r="AC142" i="3"/>
  <c r="AA40" i="3"/>
  <c r="AA141" i="3" s="1"/>
  <c r="AA142" i="3"/>
  <c r="Y40" i="3"/>
  <c r="Y141" i="3" s="1"/>
  <c r="Y142" i="3"/>
  <c r="W40" i="3"/>
  <c r="W141" i="3" s="1"/>
  <c r="W142" i="3"/>
  <c r="U40" i="3"/>
  <c r="U141" i="3" s="1"/>
  <c r="U142" i="3"/>
  <c r="S40" i="3"/>
  <c r="S141" i="3" s="1"/>
  <c r="S142" i="3"/>
  <c r="Q40" i="3"/>
  <c r="Q141" i="3" s="1"/>
  <c r="Q142" i="3"/>
  <c r="O40" i="3"/>
  <c r="O141" i="3" s="1"/>
  <c r="O142" i="3"/>
  <c r="M40" i="3"/>
  <c r="M141" i="3" s="1"/>
  <c r="M142" i="3"/>
  <c r="K40" i="3"/>
  <c r="K142" i="3"/>
  <c r="K54" i="13" s="1"/>
  <c r="I40" i="3"/>
  <c r="I141" i="3" s="1"/>
  <c r="I142" i="3"/>
  <c r="AR143" i="3"/>
  <c r="AP143" i="3"/>
  <c r="AN143" i="3"/>
  <c r="AV143" i="3" s="1"/>
  <c r="AT143" i="3"/>
  <c r="AL26" i="3"/>
  <c r="AP32" i="13" s="1"/>
  <c r="E127" i="3"/>
  <c r="E171" i="10"/>
  <c r="AL70" i="10"/>
  <c r="AV83" i="13" s="1"/>
  <c r="K171" i="9"/>
  <c r="O83" i="13" s="1"/>
  <c r="AR83" i="13"/>
  <c r="AU25" i="13"/>
  <c r="K120" i="10"/>
  <c r="U25" i="13" s="1"/>
  <c r="K2" i="10"/>
  <c r="G120" i="10"/>
  <c r="G2" i="10"/>
  <c r="G103" i="10" s="1"/>
  <c r="AH44" i="10"/>
  <c r="AH145" i="10" s="1"/>
  <c r="AH146" i="10"/>
  <c r="AD44" i="10"/>
  <c r="AD145" i="10" s="1"/>
  <c r="AD146" i="10"/>
  <c r="Z44" i="10"/>
  <c r="Z145" i="10" s="1"/>
  <c r="Z146" i="10"/>
  <c r="V44" i="10"/>
  <c r="V145" i="10" s="1"/>
  <c r="V146" i="10"/>
  <c r="R44" i="10"/>
  <c r="R145" i="10" s="1"/>
  <c r="R146" i="10"/>
  <c r="N44" i="10"/>
  <c r="N145" i="10" s="1"/>
  <c r="N146" i="10"/>
  <c r="J44" i="10"/>
  <c r="J145" i="10" s="1"/>
  <c r="J146" i="10"/>
  <c r="F146" i="10"/>
  <c r="AF54" i="4" s="1"/>
  <c r="F44" i="10"/>
  <c r="F145" i="10" s="1"/>
  <c r="AF53" i="4" s="1"/>
  <c r="AF41" i="9"/>
  <c r="AF143" i="9"/>
  <c r="AB143" i="9"/>
  <c r="AB41" i="9"/>
  <c r="X41" i="9"/>
  <c r="X143" i="9"/>
  <c r="T143" i="9"/>
  <c r="T41" i="9"/>
  <c r="P41" i="9"/>
  <c r="P143" i="9"/>
  <c r="L143" i="9"/>
  <c r="L41" i="9"/>
  <c r="H41" i="9"/>
  <c r="H143" i="9"/>
  <c r="AH19" i="3"/>
  <c r="AH120" i="3" s="1"/>
  <c r="AH121" i="3"/>
  <c r="AD19" i="3"/>
  <c r="AD120" i="3" s="1"/>
  <c r="AD121" i="3"/>
  <c r="Z19" i="3"/>
  <c r="Z120" i="3" s="1"/>
  <c r="Z121" i="3"/>
  <c r="V19" i="3"/>
  <c r="V120" i="3" s="1"/>
  <c r="V121" i="3"/>
  <c r="R19" i="3"/>
  <c r="R120" i="3" s="1"/>
  <c r="R121" i="3"/>
  <c r="N19" i="3"/>
  <c r="N120" i="3" s="1"/>
  <c r="N121" i="3"/>
  <c r="J19" i="3"/>
  <c r="J120" i="3" s="1"/>
  <c r="J121" i="3"/>
  <c r="F121" i="3"/>
  <c r="F24" i="4" s="1"/>
  <c r="F19" i="3"/>
  <c r="F120" i="3" s="1"/>
  <c r="F23" i="4" s="1"/>
  <c r="AF2" i="10"/>
  <c r="AF103" i="10" s="1"/>
  <c r="AB2" i="10"/>
  <c r="AB103" i="10" s="1"/>
  <c r="X2" i="10"/>
  <c r="X103" i="10" s="1"/>
  <c r="T2" i="10"/>
  <c r="T103" i="10" s="1"/>
  <c r="L2" i="10"/>
  <c r="L103" i="10" s="1"/>
  <c r="H2" i="10"/>
  <c r="H103" i="10" s="1"/>
  <c r="AG143" i="10"/>
  <c r="AG41" i="10"/>
  <c r="AC41" i="10"/>
  <c r="AC143" i="10"/>
  <c r="Y143" i="10"/>
  <c r="Y41" i="10"/>
  <c r="U41" i="10"/>
  <c r="U143" i="10"/>
  <c r="Q143" i="10"/>
  <c r="Q41" i="10"/>
  <c r="M41" i="10"/>
  <c r="M143" i="10"/>
  <c r="I41" i="10"/>
  <c r="I143" i="10"/>
  <c r="E143" i="10"/>
  <c r="AL42" i="10"/>
  <c r="AV55" i="13" s="1"/>
  <c r="E41" i="10"/>
  <c r="AE143" i="9"/>
  <c r="AE41" i="9"/>
  <c r="AA143" i="9"/>
  <c r="AA41" i="9"/>
  <c r="W143" i="9"/>
  <c r="W41" i="9"/>
  <c r="S143" i="9"/>
  <c r="S41" i="9"/>
  <c r="O143" i="9"/>
  <c r="O41" i="9"/>
  <c r="K143" i="9"/>
  <c r="P55" i="13" s="1"/>
  <c r="K41" i="9"/>
  <c r="G143" i="9"/>
  <c r="G41" i="9"/>
  <c r="AE121" i="3"/>
  <c r="AE19" i="3"/>
  <c r="AE120" i="3" s="1"/>
  <c r="AA121" i="3"/>
  <c r="AA19" i="3"/>
  <c r="AA120" i="3" s="1"/>
  <c r="W121" i="3"/>
  <c r="W19" i="3"/>
  <c r="W120" i="3" s="1"/>
  <c r="S121" i="3"/>
  <c r="S19" i="3"/>
  <c r="S120" i="3" s="1"/>
  <c r="O121" i="3"/>
  <c r="O19" i="3"/>
  <c r="O120" i="3" s="1"/>
  <c r="K121" i="3"/>
  <c r="K26" i="13" s="1"/>
  <c r="K19" i="3"/>
  <c r="E104" i="3"/>
  <c r="AL3" i="3"/>
  <c r="AP9" i="13" s="1"/>
  <c r="P104" i="3"/>
  <c r="P2" i="3"/>
  <c r="P103" i="3" s="1"/>
  <c r="L104" i="3"/>
  <c r="L2" i="3"/>
  <c r="L103" i="3" s="1"/>
  <c r="H104" i="3"/>
  <c r="H2" i="3"/>
  <c r="H103" i="3" s="1"/>
  <c r="I104" i="3"/>
  <c r="AE2" i="10"/>
  <c r="AE103" i="10" s="1"/>
  <c r="AE120" i="10"/>
  <c r="O2" i="10"/>
  <c r="O103" i="10" s="1"/>
  <c r="O120" i="10"/>
  <c r="X2" i="3"/>
  <c r="X103" i="3" s="1"/>
  <c r="X104" i="3"/>
  <c r="AR76" i="13"/>
  <c r="K164" i="9"/>
  <c r="O76" i="13" s="1"/>
  <c r="AL44" i="3"/>
  <c r="AP57" i="13" s="1"/>
  <c r="E145" i="3"/>
  <c r="AE127" i="9"/>
  <c r="AE19" i="9"/>
  <c r="AA127" i="9"/>
  <c r="AA19" i="9"/>
  <c r="W127" i="9"/>
  <c r="W19" i="9"/>
  <c r="S127" i="9"/>
  <c r="S19" i="9"/>
  <c r="O127" i="9"/>
  <c r="O19" i="9"/>
  <c r="K127" i="9"/>
  <c r="P32" i="13" s="1"/>
  <c r="K19" i="9"/>
  <c r="E171" i="9"/>
  <c r="AL70" i="9"/>
  <c r="AS83" i="13" s="1"/>
  <c r="AO83" i="13"/>
  <c r="K171" i="3"/>
  <c r="J83" i="13" s="1"/>
  <c r="AF40" i="3"/>
  <c r="AF141" i="3" s="1"/>
  <c r="AF142" i="3"/>
  <c r="AB40" i="3"/>
  <c r="AB141" i="3" s="1"/>
  <c r="AB142" i="3"/>
  <c r="X40" i="3"/>
  <c r="X141" i="3" s="1"/>
  <c r="X142" i="3"/>
  <c r="T40" i="3"/>
  <c r="T141" i="3" s="1"/>
  <c r="T142" i="3"/>
  <c r="P40" i="3"/>
  <c r="P141" i="3" s="1"/>
  <c r="P142" i="3"/>
  <c r="L40" i="3"/>
  <c r="L141" i="3" s="1"/>
  <c r="L142" i="3"/>
  <c r="H40" i="3"/>
  <c r="H141" i="3" s="1"/>
  <c r="H142" i="3"/>
  <c r="AL19" i="10"/>
  <c r="E2" i="10"/>
  <c r="E120" i="10"/>
  <c r="AF146" i="10"/>
  <c r="AF44" i="10"/>
  <c r="AF145" i="10" s="1"/>
  <c r="AB146" i="10"/>
  <c r="AB44" i="10"/>
  <c r="AB145" i="10" s="1"/>
  <c r="X146" i="10"/>
  <c r="X44" i="10"/>
  <c r="X145" i="10" s="1"/>
  <c r="T146" i="10"/>
  <c r="T44" i="10"/>
  <c r="T145" i="10" s="1"/>
  <c r="P146" i="10"/>
  <c r="P44" i="10"/>
  <c r="P145" i="10" s="1"/>
  <c r="L146" i="10"/>
  <c r="L44" i="10"/>
  <c r="L145" i="10" s="1"/>
  <c r="H146" i="10"/>
  <c r="H44" i="10"/>
  <c r="H145" i="10" s="1"/>
  <c r="AH143" i="9"/>
  <c r="AH41" i="9"/>
  <c r="AD143" i="9"/>
  <c r="AD41" i="9"/>
  <c r="Z143" i="9"/>
  <c r="Z41" i="9"/>
  <c r="V143" i="9"/>
  <c r="V41" i="9"/>
  <c r="R143" i="9"/>
  <c r="R41" i="9"/>
  <c r="N143" i="9"/>
  <c r="N41" i="9"/>
  <c r="J143" i="9"/>
  <c r="J41" i="9"/>
  <c r="F143" i="9"/>
  <c r="S51" i="4" s="1"/>
  <c r="F41" i="9"/>
  <c r="E19" i="9"/>
  <c r="AL20" i="9"/>
  <c r="AS26" i="13" s="1"/>
  <c r="E121" i="9"/>
  <c r="AE41" i="10"/>
  <c r="AE143" i="10"/>
  <c r="AA41" i="10"/>
  <c r="AA143" i="10"/>
  <c r="W41" i="10"/>
  <c r="W143" i="10"/>
  <c r="S41" i="10"/>
  <c r="S143" i="10"/>
  <c r="O41" i="10"/>
  <c r="O143" i="10"/>
  <c r="K41" i="10"/>
  <c r="K143" i="10"/>
  <c r="U55" i="13" s="1"/>
  <c r="G41" i="10"/>
  <c r="G143" i="10"/>
  <c r="AG41" i="9"/>
  <c r="AG143" i="9"/>
  <c r="AC41" i="9"/>
  <c r="AC143" i="9"/>
  <c r="Y41" i="9"/>
  <c r="Y143" i="9"/>
  <c r="U41" i="9"/>
  <c r="U143" i="9"/>
  <c r="Q41" i="9"/>
  <c r="Q143" i="9"/>
  <c r="M41" i="9"/>
  <c r="M143" i="9"/>
  <c r="I143" i="9"/>
  <c r="I41" i="9"/>
  <c r="E143" i="9"/>
  <c r="AL42" i="9"/>
  <c r="AS55" i="13" s="1"/>
  <c r="E41" i="9"/>
  <c r="L121" i="9"/>
  <c r="L19" i="9"/>
  <c r="AG19" i="3"/>
  <c r="AG120" i="3" s="1"/>
  <c r="AG121" i="3"/>
  <c r="Y19" i="3"/>
  <c r="Y120" i="3" s="1"/>
  <c r="Y121" i="3"/>
  <c r="Q19" i="3"/>
  <c r="Q120" i="3" s="1"/>
  <c r="Q121" i="3"/>
  <c r="I19" i="3"/>
  <c r="I120" i="3" s="1"/>
  <c r="I121" i="3"/>
  <c r="E19" i="3"/>
  <c r="E121" i="3"/>
  <c r="AL20" i="3"/>
  <c r="AP26" i="13" s="1"/>
  <c r="AT119" i="10"/>
  <c r="AR119" i="10"/>
  <c r="AP119" i="10"/>
  <c r="AN119" i="10"/>
  <c r="AP119" i="3"/>
  <c r="AN119" i="3"/>
  <c r="AR119" i="3"/>
  <c r="AT119" i="3"/>
  <c r="W2" i="3"/>
  <c r="W103" i="3" s="1"/>
  <c r="W104" i="3"/>
  <c r="AE2" i="3"/>
  <c r="AE103" i="3" s="1"/>
  <c r="AE104" i="3"/>
  <c r="AA2" i="3"/>
  <c r="AA103" i="3" s="1"/>
  <c r="AA104" i="3"/>
  <c r="AR118" i="3"/>
  <c r="AT118" i="3"/>
  <c r="AP118" i="3"/>
  <c r="AN118" i="3"/>
  <c r="R104" i="3"/>
  <c r="R2" i="3"/>
  <c r="R103" i="3" s="1"/>
  <c r="J104" i="3"/>
  <c r="J2" i="3"/>
  <c r="J103" i="3" s="1"/>
  <c r="K10" i="13"/>
  <c r="V105" i="13"/>
  <c r="AQ1" i="2"/>
  <c r="H1" i="10"/>
  <c r="H102" i="10" s="1"/>
  <c r="H1" i="9"/>
  <c r="H102" i="9" s="1"/>
  <c r="H1" i="3"/>
  <c r="H102" i="3" s="1"/>
  <c r="AV118" i="3" l="1"/>
  <c r="AV119" i="10"/>
  <c r="AV119" i="3"/>
  <c r="AL19" i="3"/>
  <c r="E120" i="3"/>
  <c r="I142" i="9"/>
  <c r="I40" i="9"/>
  <c r="I141" i="9" s="1"/>
  <c r="AL19" i="9"/>
  <c r="AS25" i="13" s="1"/>
  <c r="E120" i="9"/>
  <c r="E2" i="9"/>
  <c r="AL2" i="10"/>
  <c r="AV8" i="13" s="1"/>
  <c r="E103" i="10"/>
  <c r="AR25" i="13"/>
  <c r="K120" i="9"/>
  <c r="P25" i="13" s="1"/>
  <c r="K2" i="9"/>
  <c r="O120" i="9"/>
  <c r="O2" i="9"/>
  <c r="O103" i="9" s="1"/>
  <c r="S120" i="9"/>
  <c r="S2" i="9"/>
  <c r="S103" i="9" s="1"/>
  <c r="W120" i="9"/>
  <c r="W2" i="9"/>
  <c r="W103" i="9" s="1"/>
  <c r="AA120" i="9"/>
  <c r="AA2" i="9"/>
  <c r="AA103" i="9" s="1"/>
  <c r="AE120" i="9"/>
  <c r="AE2" i="9"/>
  <c r="AE103" i="9" s="1"/>
  <c r="E2" i="3"/>
  <c r="Q142" i="10"/>
  <c r="Q40" i="10"/>
  <c r="Q141" i="10" s="1"/>
  <c r="Y142" i="10"/>
  <c r="Y40" i="10"/>
  <c r="Y141" i="10" s="1"/>
  <c r="AG142" i="10"/>
  <c r="AG40" i="10"/>
  <c r="AG141" i="10" s="1"/>
  <c r="L142" i="9"/>
  <c r="L40" i="9"/>
  <c r="L141" i="9" s="1"/>
  <c r="T142" i="9"/>
  <c r="T40" i="9"/>
  <c r="T141" i="9" s="1"/>
  <c r="AB142" i="9"/>
  <c r="AB40" i="9"/>
  <c r="AB141" i="9" s="1"/>
  <c r="AU8" i="13"/>
  <c r="K103" i="10"/>
  <c r="T8" i="13" s="1"/>
  <c r="K141" i="3"/>
  <c r="J53" i="13" s="1"/>
  <c r="AO53" i="13"/>
  <c r="J1" i="2"/>
  <c r="K2" i="2"/>
  <c r="N2" i="3"/>
  <c r="N103" i="3" s="1"/>
  <c r="V2" i="3"/>
  <c r="V103" i="3" s="1"/>
  <c r="H120" i="9"/>
  <c r="H2" i="9"/>
  <c r="H103" i="9" s="1"/>
  <c r="E145" i="9"/>
  <c r="AL44" i="9"/>
  <c r="AS57" i="13" s="1"/>
  <c r="AB142" i="10"/>
  <c r="AB40" i="10"/>
  <c r="AB141" i="10" s="1"/>
  <c r="Z2" i="3"/>
  <c r="Z103" i="3" s="1"/>
  <c r="AD2" i="3"/>
  <c r="AD103" i="3" s="1"/>
  <c r="AV118" i="9"/>
  <c r="AV119" i="9"/>
  <c r="J120" i="9"/>
  <c r="J2" i="9"/>
  <c r="J103" i="9" s="1"/>
  <c r="N120" i="9"/>
  <c r="N2" i="9"/>
  <c r="N103" i="9" s="1"/>
  <c r="AL44" i="10"/>
  <c r="AV57" i="13" s="1"/>
  <c r="E145" i="10"/>
  <c r="I120" i="9"/>
  <c r="I2" i="9"/>
  <c r="I103" i="9" s="1"/>
  <c r="AT142" i="3"/>
  <c r="AP142" i="3"/>
  <c r="AN142" i="3"/>
  <c r="AR142" i="3"/>
  <c r="L120" i="9"/>
  <c r="L2" i="9"/>
  <c r="L103" i="9" s="1"/>
  <c r="E142" i="9"/>
  <c r="E40" i="9"/>
  <c r="AL41" i="9"/>
  <c r="AS54" i="13" s="1"/>
  <c r="AT143" i="9"/>
  <c r="AP143" i="9"/>
  <c r="AR143" i="9"/>
  <c r="AN143" i="9"/>
  <c r="M142" i="9"/>
  <c r="M40" i="9"/>
  <c r="M141" i="9" s="1"/>
  <c r="Q142" i="9"/>
  <c r="Q40" i="9"/>
  <c r="Q141" i="9" s="1"/>
  <c r="U142" i="9"/>
  <c r="U40" i="9"/>
  <c r="U141" i="9" s="1"/>
  <c r="Y142" i="9"/>
  <c r="Y40" i="9"/>
  <c r="Y141" i="9" s="1"/>
  <c r="AC142" i="9"/>
  <c r="AC40" i="9"/>
  <c r="AC141" i="9" s="1"/>
  <c r="AG142" i="9"/>
  <c r="AG40" i="9"/>
  <c r="AG141" i="9" s="1"/>
  <c r="G142" i="10"/>
  <c r="G40" i="10"/>
  <c r="G141" i="10" s="1"/>
  <c r="K142" i="10"/>
  <c r="U54" i="13" s="1"/>
  <c r="K40" i="10"/>
  <c r="O40" i="10"/>
  <c r="O141" i="10" s="1"/>
  <c r="O142" i="10"/>
  <c r="S142" i="10"/>
  <c r="S40" i="10"/>
  <c r="S141" i="10" s="1"/>
  <c r="W40" i="10"/>
  <c r="W141" i="10" s="1"/>
  <c r="W142" i="10"/>
  <c r="AA142" i="10"/>
  <c r="AA40" i="10"/>
  <c r="AA141" i="10" s="1"/>
  <c r="AE40" i="10"/>
  <c r="AE141" i="10" s="1"/>
  <c r="AE142" i="10"/>
  <c r="F40" i="9"/>
  <c r="F141" i="9" s="1"/>
  <c r="S49" i="4" s="1"/>
  <c r="F142" i="9"/>
  <c r="S50" i="4" s="1"/>
  <c r="J40" i="9"/>
  <c r="J141" i="9" s="1"/>
  <c r="J142" i="9"/>
  <c r="N40" i="9"/>
  <c r="N141" i="9" s="1"/>
  <c r="N142" i="9"/>
  <c r="R40" i="9"/>
  <c r="R141" i="9" s="1"/>
  <c r="R142" i="9"/>
  <c r="V40" i="9"/>
  <c r="V141" i="9" s="1"/>
  <c r="V142" i="9"/>
  <c r="Z40" i="9"/>
  <c r="Z141" i="9" s="1"/>
  <c r="Z142" i="9"/>
  <c r="AD40" i="9"/>
  <c r="AD141" i="9" s="1"/>
  <c r="AD142" i="9"/>
  <c r="AH40" i="9"/>
  <c r="AH141" i="9" s="1"/>
  <c r="AH142" i="9"/>
  <c r="I2" i="3"/>
  <c r="I103" i="3" s="1"/>
  <c r="K120" i="3"/>
  <c r="K25" i="13" s="1"/>
  <c r="AO25" i="13"/>
  <c r="G142" i="9"/>
  <c r="G40" i="9"/>
  <c r="G141" i="9" s="1"/>
  <c r="K142" i="9"/>
  <c r="P54" i="13" s="1"/>
  <c r="K40" i="9"/>
  <c r="O142" i="9"/>
  <c r="O40" i="9"/>
  <c r="O141" i="9" s="1"/>
  <c r="S142" i="9"/>
  <c r="S40" i="9"/>
  <c r="S141" i="9" s="1"/>
  <c r="W142" i="9"/>
  <c r="W40" i="9"/>
  <c r="W141" i="9" s="1"/>
  <c r="AA142" i="9"/>
  <c r="AA40" i="9"/>
  <c r="AA141" i="9" s="1"/>
  <c r="AE142" i="9"/>
  <c r="AE40" i="9"/>
  <c r="AE141" i="9" s="1"/>
  <c r="E142" i="10"/>
  <c r="E40" i="10"/>
  <c r="AL41" i="10"/>
  <c r="AV54" i="13" s="1"/>
  <c r="AN143" i="10"/>
  <c r="AT143" i="10"/>
  <c r="AP143" i="10"/>
  <c r="AR143" i="10"/>
  <c r="I142" i="10"/>
  <c r="I40" i="10"/>
  <c r="I141" i="10" s="1"/>
  <c r="M142" i="10"/>
  <c r="M40" i="10"/>
  <c r="M141" i="10" s="1"/>
  <c r="U142" i="10"/>
  <c r="U40" i="10"/>
  <c r="U141" i="10" s="1"/>
  <c r="AC142" i="10"/>
  <c r="AC40" i="10"/>
  <c r="AC141" i="10" s="1"/>
  <c r="H40" i="9"/>
  <c r="H141" i="9" s="1"/>
  <c r="H142" i="9"/>
  <c r="P142" i="9"/>
  <c r="P40" i="9"/>
  <c r="P141" i="9" s="1"/>
  <c r="X142" i="9"/>
  <c r="X40" i="9"/>
  <c r="X141" i="9" s="1"/>
  <c r="AF142" i="9"/>
  <c r="AF40" i="9"/>
  <c r="AF141" i="9" s="1"/>
  <c r="AR1" i="2"/>
  <c r="I1" i="10"/>
  <c r="I102" i="10" s="1"/>
  <c r="I1" i="9"/>
  <c r="I102" i="9" s="1"/>
  <c r="I1" i="3"/>
  <c r="I102" i="3" s="1"/>
  <c r="K2" i="3"/>
  <c r="O2" i="3"/>
  <c r="O103" i="3" s="1"/>
  <c r="S2" i="3"/>
  <c r="S103" i="3" s="1"/>
  <c r="F2" i="3"/>
  <c r="F103" i="3" s="1"/>
  <c r="H40" i="10"/>
  <c r="H141" i="10" s="1"/>
  <c r="H142" i="10"/>
  <c r="L40" i="10"/>
  <c r="L141" i="10" s="1"/>
  <c r="L142" i="10"/>
  <c r="P40" i="10"/>
  <c r="P141" i="10" s="1"/>
  <c r="P142" i="10"/>
  <c r="T40" i="10"/>
  <c r="T141" i="10" s="1"/>
  <c r="T142" i="10"/>
  <c r="X142" i="10"/>
  <c r="X40" i="10"/>
  <c r="X141" i="10" s="1"/>
  <c r="AF142" i="10"/>
  <c r="AF40" i="10"/>
  <c r="AF141" i="10" s="1"/>
  <c r="P120" i="9"/>
  <c r="P2" i="9"/>
  <c r="P103" i="9" s="1"/>
  <c r="T120" i="9"/>
  <c r="T2" i="9"/>
  <c r="T103" i="9" s="1"/>
  <c r="X120" i="9"/>
  <c r="X2" i="9"/>
  <c r="X103" i="9" s="1"/>
  <c r="AB120" i="9"/>
  <c r="AB2" i="9"/>
  <c r="AB103" i="9" s="1"/>
  <c r="AF120" i="9"/>
  <c r="AF2" i="9"/>
  <c r="AF103" i="9" s="1"/>
  <c r="B37" i="17"/>
  <c r="A9" i="5"/>
  <c r="M2" i="3"/>
  <c r="M103" i="3" s="1"/>
  <c r="Q2" i="3"/>
  <c r="Q103" i="3" s="1"/>
  <c r="AH2" i="3"/>
  <c r="AH103" i="3" s="1"/>
  <c r="Y2" i="3"/>
  <c r="Y103" i="3" s="1"/>
  <c r="AC2" i="3"/>
  <c r="AC103" i="3" s="1"/>
  <c r="AG2" i="3"/>
  <c r="AG103" i="3" s="1"/>
  <c r="F120" i="9"/>
  <c r="S23" i="4" s="1"/>
  <c r="F2" i="9"/>
  <c r="F103" i="9" s="1"/>
  <c r="S6" i="4" s="1"/>
  <c r="G120" i="9"/>
  <c r="G2" i="9"/>
  <c r="G103" i="9" s="1"/>
  <c r="F40" i="10"/>
  <c r="F141" i="10" s="1"/>
  <c r="AF49" i="4" s="1"/>
  <c r="F142" i="10"/>
  <c r="AF50" i="4" s="1"/>
  <c r="J142" i="10"/>
  <c r="J40" i="10"/>
  <c r="J141" i="10" s="1"/>
  <c r="N40" i="10"/>
  <c r="N141" i="10" s="1"/>
  <c r="N142" i="10"/>
  <c r="R142" i="10"/>
  <c r="R40" i="10"/>
  <c r="R141" i="10" s="1"/>
  <c r="V40" i="10"/>
  <c r="V141" i="10" s="1"/>
  <c r="V142" i="10"/>
  <c r="Z142" i="10"/>
  <c r="Z40" i="10"/>
  <c r="Z141" i="10" s="1"/>
  <c r="AD40" i="10"/>
  <c r="AD141" i="10" s="1"/>
  <c r="AD142" i="10"/>
  <c r="AH142" i="10"/>
  <c r="AH40" i="10"/>
  <c r="AH141" i="10" s="1"/>
  <c r="R120" i="9"/>
  <c r="R2" i="9"/>
  <c r="R103" i="9" s="1"/>
  <c r="V120" i="9"/>
  <c r="V2" i="9"/>
  <c r="V103" i="9" s="1"/>
  <c r="Z120" i="9"/>
  <c r="Z2" i="9"/>
  <c r="Z103" i="9" s="1"/>
  <c r="AD120" i="9"/>
  <c r="AD2" i="9"/>
  <c r="AD103" i="9" s="1"/>
  <c r="AH120" i="9"/>
  <c r="AH2" i="9"/>
  <c r="AH103" i="9" s="1"/>
  <c r="M120" i="9"/>
  <c r="M2" i="9"/>
  <c r="M103" i="9" s="1"/>
  <c r="Q120" i="9"/>
  <c r="Q2" i="9"/>
  <c r="Q103" i="9" s="1"/>
  <c r="U120" i="9"/>
  <c r="U2" i="9"/>
  <c r="U103" i="9" s="1"/>
  <c r="Y120" i="9"/>
  <c r="Y2" i="9"/>
  <c r="Y103" i="9" s="1"/>
  <c r="AC120" i="9"/>
  <c r="AC2" i="9"/>
  <c r="AC103" i="9" s="1"/>
  <c r="AG120" i="9"/>
  <c r="AG2" i="9"/>
  <c r="AG103" i="9" s="1"/>
  <c r="E141" i="3"/>
  <c r="AL40" i="3"/>
  <c r="AP53" i="13" s="1"/>
  <c r="AN141" i="3" l="1"/>
  <c r="AT141" i="3"/>
  <c r="AP141" i="3"/>
  <c r="AR141" i="3"/>
  <c r="K103" i="3"/>
  <c r="J8" i="13" s="1"/>
  <c r="AO8" i="13"/>
  <c r="AV143" i="10"/>
  <c r="E141" i="10"/>
  <c r="AL40" i="10"/>
  <c r="AV53" i="13" s="1"/>
  <c r="AR53" i="13"/>
  <c r="K141" i="9"/>
  <c r="O53" i="13" s="1"/>
  <c r="E141" i="9"/>
  <c r="AL40" i="9"/>
  <c r="AS53" i="13" s="1"/>
  <c r="K1" i="2"/>
  <c r="L2" i="2"/>
  <c r="E103" i="3"/>
  <c r="AL2" i="3"/>
  <c r="AP8" i="13" s="1"/>
  <c r="E103" i="9"/>
  <c r="AL2" i="9"/>
  <c r="AS8" i="13" s="1"/>
  <c r="AP25" i="13"/>
  <c r="AV25" i="13"/>
  <c r="B44" i="17"/>
  <c r="A10" i="5"/>
  <c r="AT142" i="10"/>
  <c r="AP142" i="10"/>
  <c r="AR142" i="10"/>
  <c r="AN142" i="10"/>
  <c r="K141" i="10"/>
  <c r="T53" i="13" s="1"/>
  <c r="AU53" i="13"/>
  <c r="AV143" i="9"/>
  <c r="AP142" i="9"/>
  <c r="AR142" i="9"/>
  <c r="AN142" i="9"/>
  <c r="AT142" i="9"/>
  <c r="AV142" i="3"/>
  <c r="AS1" i="2"/>
  <c r="J1" i="10"/>
  <c r="J102" i="10" s="1"/>
  <c r="J1" i="9"/>
  <c r="J102" i="9" s="1"/>
  <c r="J1" i="3"/>
  <c r="J102" i="3" s="1"/>
  <c r="AR8" i="13"/>
  <c r="K103" i="9"/>
  <c r="O8" i="13" s="1"/>
  <c r="AV142" i="9" l="1"/>
  <c r="AV142" i="10"/>
  <c r="AT1" i="2"/>
  <c r="K1" i="10"/>
  <c r="K102" i="10" s="1"/>
  <c r="K1" i="9"/>
  <c r="K102" i="9" s="1"/>
  <c r="K1" i="3"/>
  <c r="K102" i="3" s="1"/>
  <c r="AR141" i="9"/>
  <c r="AN141" i="9"/>
  <c r="AP141" i="9"/>
  <c r="AT141" i="9"/>
  <c r="AT141" i="10"/>
  <c r="AN141" i="10"/>
  <c r="AP141" i="10"/>
  <c r="AR141" i="10"/>
  <c r="B51" i="17"/>
  <c r="A11" i="5"/>
  <c r="L1" i="2"/>
  <c r="M2" i="2"/>
  <c r="AV141" i="3"/>
  <c r="N2" i="2" l="1"/>
  <c r="M1" i="2"/>
  <c r="B58" i="17"/>
  <c r="A12" i="5"/>
  <c r="AV141" i="10"/>
  <c r="AV141" i="9"/>
  <c r="D47" i="13"/>
  <c r="D92" i="13" s="1"/>
  <c r="AO92" i="13" s="1"/>
  <c r="D2" i="13"/>
  <c r="AP2" i="13" s="1"/>
  <c r="AO47" i="13" s="1"/>
  <c r="AU1" i="2"/>
  <c r="L1" i="10"/>
  <c r="L102" i="10" s="1"/>
  <c r="L1" i="9"/>
  <c r="L102" i="9" s="1"/>
  <c r="L1" i="3"/>
  <c r="L102" i="3" s="1"/>
  <c r="B65" i="17" l="1"/>
  <c r="A13" i="5"/>
  <c r="AV1" i="2"/>
  <c r="M1" i="10"/>
  <c r="M102" i="10" s="1"/>
  <c r="M1" i="9"/>
  <c r="M102" i="9" s="1"/>
  <c r="M1" i="3"/>
  <c r="M102" i="3" s="1"/>
  <c r="N1" i="2"/>
  <c r="O2" i="2"/>
  <c r="O1" i="2" l="1"/>
  <c r="P2" i="2"/>
  <c r="B72" i="17"/>
  <c r="A14" i="5"/>
  <c r="AW1" i="2"/>
  <c r="N1" i="10"/>
  <c r="N102" i="10" s="1"/>
  <c r="N1" i="9"/>
  <c r="N102" i="9" s="1"/>
  <c r="N1" i="3"/>
  <c r="N102" i="3" s="1"/>
  <c r="B79" i="17" l="1"/>
  <c r="A15" i="5"/>
  <c r="P1" i="2"/>
  <c r="Q2" i="2"/>
  <c r="AX1" i="2"/>
  <c r="O1" i="10"/>
  <c r="O102" i="10" s="1"/>
  <c r="O1" i="9"/>
  <c r="O102" i="9" s="1"/>
  <c r="O1" i="3"/>
  <c r="O102" i="3" s="1"/>
  <c r="R2" i="2" l="1"/>
  <c r="Q1" i="2"/>
  <c r="B86" i="17"/>
  <c r="A16" i="5"/>
  <c r="AY1" i="2"/>
  <c r="P1" i="10"/>
  <c r="P102" i="10" s="1"/>
  <c r="P1" i="9"/>
  <c r="P102" i="9" s="1"/>
  <c r="P1" i="3"/>
  <c r="P102" i="3" s="1"/>
  <c r="B93" i="17" l="1"/>
  <c r="A17" i="5"/>
  <c r="AZ1" i="2"/>
  <c r="Q1" i="10"/>
  <c r="Q102" i="10" s="1"/>
  <c r="Q1" i="9"/>
  <c r="Q102" i="9" s="1"/>
  <c r="Q1" i="3"/>
  <c r="Q102" i="3" s="1"/>
  <c r="R1" i="2"/>
  <c r="S2" i="2"/>
  <c r="S1" i="2" l="1"/>
  <c r="T2" i="2"/>
  <c r="B100" i="17"/>
  <c r="A18" i="5"/>
  <c r="BA1" i="2"/>
  <c r="R1" i="10"/>
  <c r="R102" i="10" s="1"/>
  <c r="R1" i="9"/>
  <c r="R102" i="9" s="1"/>
  <c r="R1" i="3"/>
  <c r="R102" i="3" s="1"/>
  <c r="B107" i="17" l="1"/>
  <c r="A19" i="5"/>
  <c r="T1" i="2"/>
  <c r="U2" i="2"/>
  <c r="BB1" i="2"/>
  <c r="S1" i="10"/>
  <c r="S102" i="10" s="1"/>
  <c r="S1" i="9"/>
  <c r="S102" i="9" s="1"/>
  <c r="S1" i="3"/>
  <c r="S102" i="3" s="1"/>
  <c r="V2" i="2" l="1"/>
  <c r="U1" i="2"/>
  <c r="B114" i="17"/>
  <c r="A20" i="5"/>
  <c r="BC1" i="2"/>
  <c r="T1" i="10"/>
  <c r="T102" i="10" s="1"/>
  <c r="T1" i="9"/>
  <c r="T102" i="9" s="1"/>
  <c r="T1" i="3"/>
  <c r="T102" i="3" s="1"/>
  <c r="B121" i="17" l="1"/>
  <c r="A21" i="5"/>
  <c r="BD1" i="2"/>
  <c r="U1" i="10"/>
  <c r="U102" i="10" s="1"/>
  <c r="U1" i="9"/>
  <c r="U102" i="9" s="1"/>
  <c r="U1" i="3"/>
  <c r="U102" i="3" s="1"/>
  <c r="V1" i="2"/>
  <c r="W2" i="2"/>
  <c r="W1" i="2" l="1"/>
  <c r="X2" i="2"/>
  <c r="B128" i="17"/>
  <c r="A22" i="5"/>
  <c r="BE1" i="2"/>
  <c r="V1" i="10"/>
  <c r="V102" i="10" s="1"/>
  <c r="V1" i="9"/>
  <c r="V102" i="9" s="1"/>
  <c r="V1" i="3"/>
  <c r="V102" i="3" s="1"/>
  <c r="B135" i="17" l="1"/>
  <c r="A23" i="5"/>
  <c r="X1" i="2"/>
  <c r="Y2" i="2"/>
  <c r="BF1" i="2"/>
  <c r="W1" i="10"/>
  <c r="W102" i="10" s="1"/>
  <c r="W1" i="9"/>
  <c r="W102" i="9" s="1"/>
  <c r="W1" i="3"/>
  <c r="W102" i="3" s="1"/>
  <c r="Z2" i="2" l="1"/>
  <c r="Y1" i="2"/>
  <c r="B142" i="17"/>
  <c r="A24" i="5"/>
  <c r="BG1" i="2"/>
  <c r="X1" i="10"/>
  <c r="X102" i="10" s="1"/>
  <c r="X1" i="9"/>
  <c r="X102" i="9" s="1"/>
  <c r="X1" i="3"/>
  <c r="X102" i="3" s="1"/>
  <c r="B149" i="17" l="1"/>
  <c r="A25" i="5"/>
  <c r="BH1" i="2"/>
  <c r="Y1" i="10"/>
  <c r="Y102" i="10" s="1"/>
  <c r="Y1" i="9"/>
  <c r="Y102" i="9" s="1"/>
  <c r="Y1" i="3"/>
  <c r="Y102" i="3" s="1"/>
  <c r="Z1" i="2"/>
  <c r="AA2" i="2"/>
  <c r="AA1" i="2" l="1"/>
  <c r="AB2" i="2"/>
  <c r="B156" i="17"/>
  <c r="A26" i="5"/>
  <c r="BI1" i="2"/>
  <c r="Z1" i="10"/>
  <c r="Z102" i="10" s="1"/>
  <c r="Z1" i="9"/>
  <c r="Z102" i="9" s="1"/>
  <c r="Z1" i="3"/>
  <c r="Z102" i="3" s="1"/>
  <c r="B163" i="17" l="1"/>
  <c r="A27" i="5"/>
  <c r="AB1" i="2"/>
  <c r="AC2" i="2"/>
  <c r="BJ1" i="2"/>
  <c r="AA1" i="10"/>
  <c r="AA102" i="10" s="1"/>
  <c r="AA1" i="9"/>
  <c r="AA102" i="9" s="1"/>
  <c r="AA1" i="3"/>
  <c r="AA102" i="3" s="1"/>
  <c r="AD2" i="2" l="1"/>
  <c r="AC1" i="2"/>
  <c r="B170" i="17"/>
  <c r="A28" i="5"/>
  <c r="BK1" i="2"/>
  <c r="AB1" i="10"/>
  <c r="AB102" i="10" s="1"/>
  <c r="AB1" i="9"/>
  <c r="AB102" i="9" s="1"/>
  <c r="AB1" i="3"/>
  <c r="AB102" i="3" s="1"/>
  <c r="B177" i="17" l="1"/>
  <c r="A29" i="5"/>
  <c r="BL1" i="2"/>
  <c r="AC1" i="10"/>
  <c r="AC102" i="10" s="1"/>
  <c r="AC1" i="9"/>
  <c r="AC102" i="9" s="1"/>
  <c r="AC1" i="3"/>
  <c r="AC102" i="3" s="1"/>
  <c r="AD1" i="2"/>
  <c r="AE2" i="2"/>
  <c r="AF2" i="2" l="1"/>
  <c r="AE1" i="2"/>
  <c r="B184" i="17"/>
  <c r="A30" i="5"/>
  <c r="BM1" i="2"/>
  <c r="AD1" i="10"/>
  <c r="AD102" i="10" s="1"/>
  <c r="AD1" i="9"/>
  <c r="AD102" i="9" s="1"/>
  <c r="AD1" i="3"/>
  <c r="AD102" i="3" s="1"/>
  <c r="B191" i="17" l="1"/>
  <c r="A31" i="5"/>
  <c r="AE1" i="10"/>
  <c r="AE102" i="10" s="1"/>
  <c r="AE1" i="9"/>
  <c r="AE102" i="9" s="1"/>
  <c r="AE1" i="3"/>
  <c r="AE102" i="3" s="1"/>
  <c r="BN1" i="2"/>
  <c r="AG2" i="2"/>
  <c r="AF1" i="2"/>
  <c r="AH2" i="2" l="1"/>
  <c r="AH1" i="2" s="1"/>
  <c r="AG1" i="2"/>
  <c r="AF1" i="10"/>
  <c r="AF102" i="10" s="1"/>
  <c r="AF1" i="9"/>
  <c r="AF102" i="9" s="1"/>
  <c r="AF1" i="3"/>
  <c r="AF102" i="3" s="1"/>
  <c r="BO1" i="2"/>
  <c r="B198" i="17"/>
  <c r="A32" i="5"/>
  <c r="B205" i="17" s="1"/>
  <c r="AG1" i="10" l="1"/>
  <c r="AG102" i="10" s="1"/>
  <c r="AG1" i="3"/>
  <c r="AG102" i="3" s="1"/>
  <c r="AG1" i="9"/>
  <c r="AG102" i="9" s="1"/>
  <c r="BP1" i="2"/>
  <c r="AH1" i="10"/>
  <c r="AH102" i="10" s="1"/>
  <c r="AH1" i="3"/>
  <c r="AH102" i="3" s="1"/>
  <c r="AH1" i="9"/>
  <c r="AH102" i="9" s="1"/>
  <c r="BQ1" i="2"/>
</calcChain>
</file>

<file path=xl/comments1.xml><?xml version="1.0" encoding="utf-8"?>
<comments xmlns="http://schemas.openxmlformats.org/spreadsheetml/2006/main">
  <authors>
    <author>PERSONNEL</author>
  </authors>
  <commentList>
    <comment ref="D8" authorId="0">
      <text>
        <r>
          <rPr>
            <b/>
            <sz val="12"/>
            <color indexed="81"/>
            <rFont val="Tahoma"/>
            <family val="2"/>
          </rPr>
          <t xml:space="preserve">IMPORTANT </t>
        </r>
        <r>
          <rPr>
            <sz val="12"/>
            <color indexed="81"/>
            <rFont val="Tahoma"/>
            <family val="2"/>
          </rPr>
          <t xml:space="preserve">: </t>
        </r>
        <r>
          <rPr>
            <sz val="11"/>
            <color indexed="81"/>
            <rFont val="Tahoma"/>
            <family val="2"/>
          </rPr>
          <t>Les cellules en beige ne doivent pas être modifiées.
Elles sont en lien direct avec les calculs pour l'acquisition du socle.</t>
        </r>
      </text>
    </comment>
    <comment ref="AM8" authorId="0">
      <text>
        <r>
          <rPr>
            <b/>
            <sz val="12"/>
            <color indexed="81"/>
            <rFont val="Tahoma"/>
            <family val="2"/>
          </rPr>
          <t xml:space="preserve">IMPORTANT </t>
        </r>
        <r>
          <rPr>
            <sz val="12"/>
            <color indexed="81"/>
            <rFont val="Tahoma"/>
            <family val="2"/>
          </rPr>
          <t xml:space="preserve">: </t>
        </r>
        <r>
          <rPr>
            <sz val="11"/>
            <color indexed="81"/>
            <rFont val="Tahoma"/>
            <family val="2"/>
          </rPr>
          <t>Les cellules en beige ne doivent pas être modifiées.
Elles sont en lien direct avec les calculs pour l'acquisition du socle.</t>
        </r>
      </text>
    </comment>
    <comment ref="D17" authorId="0">
      <text>
        <r>
          <rPr>
            <b/>
            <sz val="12"/>
            <color indexed="81"/>
            <rFont val="Tahoma"/>
            <family val="2"/>
          </rPr>
          <t xml:space="preserve">IMPORTANT </t>
        </r>
        <r>
          <rPr>
            <sz val="12"/>
            <color indexed="81"/>
            <rFont val="Tahoma"/>
            <family val="2"/>
          </rPr>
          <t xml:space="preserve">: </t>
        </r>
        <r>
          <rPr>
            <sz val="11"/>
            <color indexed="81"/>
            <rFont val="Tahoma"/>
            <family val="2"/>
          </rPr>
          <t>Les cellules en beige ne doivent pas être modifiées.
Elles sont en lien direct avec les calculs pour l'acquisition du socle.</t>
        </r>
      </text>
    </comment>
    <comment ref="D840" authorId="0">
      <text>
        <r>
          <rPr>
            <b/>
            <sz val="12"/>
            <color indexed="81"/>
            <rFont val="Tahoma"/>
            <family val="2"/>
          </rPr>
          <t>Les cellules blanches peuvent être directement modifiées. Elles n'entrent pas en compte dans le calcul du socle.</t>
        </r>
        <r>
          <rPr>
            <sz val="8"/>
            <color indexed="81"/>
            <rFont val="Tahoma"/>
            <family val="2"/>
          </rPr>
          <t xml:space="preserve">
</t>
        </r>
      </text>
    </comment>
    <comment ref="AM840" authorId="0">
      <text>
        <r>
          <rPr>
            <b/>
            <sz val="12"/>
            <color indexed="81"/>
            <rFont val="Tahoma"/>
            <family val="2"/>
          </rPr>
          <t>Les cellules blanches peuvent être directement modifiées. Elles n'entrent pas en compte dans le calcul du socle.</t>
        </r>
        <r>
          <rPr>
            <sz val="8"/>
            <color indexed="81"/>
            <rFont val="Tahoma"/>
            <family val="2"/>
          </rPr>
          <t xml:space="preserve">
</t>
        </r>
      </text>
    </comment>
  </commentList>
</comments>
</file>

<file path=xl/sharedStrings.xml><?xml version="1.0" encoding="utf-8"?>
<sst xmlns="http://schemas.openxmlformats.org/spreadsheetml/2006/main" count="3019" uniqueCount="1176">
  <si>
    <t>Mathémathiques</t>
  </si>
  <si>
    <t>interpréter de mémoire une dizaine de chansons simples par année, en recherchant justesse, précision et expression</t>
  </si>
  <si>
    <t>Arts visuels</t>
  </si>
  <si>
    <t>PROGRAMMES DE L’ECOLE ELEMENTAIRE : fin cycle 2</t>
  </si>
  <si>
    <t>Grammaire</t>
  </si>
  <si>
    <t>Observation réfléchie de la langue</t>
  </si>
  <si>
    <t>moyennes</t>
  </si>
  <si>
    <t xml:space="preserve">soigner la tenue des livres, cahiers. </t>
  </si>
  <si>
    <t>Soin - Application</t>
  </si>
  <si>
    <t>Travail personnel</t>
  </si>
  <si>
    <t>Grandeurs et mesures</t>
  </si>
  <si>
    <t>classe :</t>
  </si>
  <si>
    <t>nom de l'enseignant :</t>
  </si>
  <si>
    <t>Année scolaire :</t>
  </si>
  <si>
    <t>Réciter des textes ou des poèmes en les interprétant par l'intonnation</t>
  </si>
  <si>
    <t>L'autonomie et l'initiative</t>
  </si>
  <si>
    <t>Les principaux éléments de mathématiques et la culture scientifique et technologique</t>
  </si>
  <si>
    <t>La culture humaniste</t>
  </si>
  <si>
    <t>Les compétences sociales et civiques</t>
  </si>
  <si>
    <t>Géométrie</t>
  </si>
  <si>
    <t>mobiliser les habitudes corporelles pour chanter (posture physique, aisance respiratoire)
puissance de la voix, articulation</t>
  </si>
  <si>
    <t>Connaître les règles de politesse
Appliquer les codes de la politesse avec autrui</t>
  </si>
  <si>
    <t>_</t>
  </si>
  <si>
    <t>écouter pour comprendre, interroger, répéter, réaliser un travail ou une activité</t>
  </si>
  <si>
    <t>Barème :</t>
  </si>
  <si>
    <t>B</t>
  </si>
  <si>
    <t>C</t>
  </si>
  <si>
    <t>D</t>
  </si>
  <si>
    <t>Ecrire sur les lignes en respectant les liaisons entre les lettres en adoptant une écriture cursive lisible et en soignant la présentation</t>
  </si>
  <si>
    <t>Education musicale</t>
  </si>
  <si>
    <t>Instructions civique et morale</t>
  </si>
  <si>
    <t>A</t>
  </si>
  <si>
    <t>1er
trim.</t>
  </si>
  <si>
    <r>
      <t>2</t>
    </r>
    <r>
      <rPr>
        <b/>
        <sz val="8"/>
        <color indexed="62"/>
        <rFont val="Arial"/>
        <family val="2"/>
      </rPr>
      <t>ème</t>
    </r>
    <r>
      <rPr>
        <b/>
        <sz val="10"/>
        <color indexed="62"/>
        <rFont val="Arial"/>
        <family val="2"/>
      </rPr>
      <t xml:space="preserve">
trim.</t>
    </r>
  </si>
  <si>
    <r>
      <t>3</t>
    </r>
    <r>
      <rPr>
        <b/>
        <sz val="8"/>
        <color indexed="62"/>
        <rFont val="Arial"/>
        <family val="2"/>
      </rPr>
      <t xml:space="preserve">ème
</t>
    </r>
    <r>
      <rPr>
        <b/>
        <sz val="10"/>
        <color indexed="62"/>
        <rFont val="Arial"/>
        <family val="2"/>
      </rPr>
      <t>trim.</t>
    </r>
  </si>
  <si>
    <t>moy/item/trim.</t>
  </si>
  <si>
    <t>2ème
trim.</t>
  </si>
  <si>
    <t>3ème
trim.</t>
  </si>
  <si>
    <t>1er trim.</t>
  </si>
  <si>
    <t>2ème trim.</t>
  </si>
  <si>
    <t>3ème trim.</t>
  </si>
  <si>
    <t>1er trimestre</t>
  </si>
  <si>
    <t>avec :</t>
  </si>
  <si>
    <t>moyenne de la classe à la fin du premier trimestre</t>
  </si>
  <si>
    <t>élève</t>
  </si>
  <si>
    <t>classe</t>
  </si>
  <si>
    <t>Attention ! Certaines feuilles ne sont pas protégées en écriture. Enregistrez une sauvegarde du fichier, vierge, sera prudent afin de prévoir d'éventuelles mauvaises manipulations.</t>
  </si>
  <si>
    <t>Compétence 2</t>
  </si>
  <si>
    <t>Compétence 3</t>
  </si>
  <si>
    <t>Compétence 4</t>
  </si>
  <si>
    <t>Compétence 5</t>
  </si>
  <si>
    <t>moyenne classe</t>
  </si>
  <si>
    <t>photos</t>
  </si>
  <si>
    <t>Creative Commons</t>
  </si>
  <si>
    <t xml:space="preserve">Paternité - Pas d'Utilisation Commerciale - Partage Des Conditions Initiales A l'Identique 2.0 </t>
  </si>
  <si>
    <t>Creative Commons n'est pas un cabinet d'avocats et ne fournit pas de services de conseil juridique. La distribution de la présente version de ce contrat ne crée aucune relation juridique entre les parties au contrat présenté ci-après et Creative Commons. Creative Commons fournit cette offre de contrat-type en l'état, à seule fin d'information. Creative Commons ne saurait être tenu responsable des éventuels préjudices résultant du contenu ou de l'utilisation de ce contrat.</t>
  </si>
  <si>
    <t>Contrat</t>
  </si>
  <si>
    <t>L'Oeuvre (telle que définie ci-dessous) est mise à disposition selon les termes du présent contrat appelé Contrat Public Creative Commons (dénommé ici « CPCC » ou « Contrat »). L'Oeuvre est protégée par le droit de la propriété littéraire et artistique (droit d'auteur, droits voisins, droits des producteurs de bases de données) ou toute autre loi applicable. Toute utilisation de l'Oeuvre autrement qu'explicitement autorisée selon ce Contrat ou le droit applicable est interdite.</t>
  </si>
  <si>
    <t>L'exercice sur l'Oeuvre de tout droit proposé par le présent contrat vaut acceptation de celui-ci. Selon les termes et les obligations du présent contrat, la partie Offrante propose à la partie Acceptante l'exercice de certains droits présentés ci-après, et l'Acceptant en approuve les termes et conditions d'utilisation.</t>
  </si>
  <si>
    <t>1. Définitions</t>
  </si>
  <si>
    <r>
      <t>a. « Oeuvre »</t>
    </r>
    <r>
      <rPr>
        <sz val="10"/>
        <rFont val="Arial"/>
      </rPr>
      <t xml:space="preserve"> : oeuvre de l'esprit protégeable par le droit de la propriété littéraire et artistique ou toute loi applicable et qui est mise à disposition selon les termes du présent Contrat.</t>
    </r>
  </si>
  <si>
    <r>
      <t>b. « Oeuvre dite Collective »</t>
    </r>
    <r>
      <rPr>
        <sz val="10"/>
        <rFont val="Arial"/>
      </rPr>
      <t xml:space="preserve"> : une oeuvre dans laquelle l'oeuvre, dans sa forme intégrale et non modifiée, est assemblée en un ensemble collectif avec d'autres contributions qui constituent en elles-mêmes des oeuvres séparées et indépendantes. Constituent notamment des Oeuvres dites Collectives les publications périodiques, les anthologies ou les encyclopédies. Aux termes de la présente autorisation, une oeuvre qui constitue une Oeuvre dite Collective ne sera pas considérée comme une Oeuvre dite Dérivée (telle que définie ci-après).</t>
    </r>
  </si>
  <si>
    <r>
      <t>c. « Oeuvre dite Dérivée »</t>
    </r>
    <r>
      <rPr>
        <sz val="10"/>
        <rFont val="Arial"/>
      </rPr>
      <t xml:space="preserve"> : une oeuvre créée soit à partir de l'Oeuvre seule, soit à partir de l'Oeuvre et d'autres oeuvres préexistantes. Constituent notamment des Oeuvres dites Dérivées les traductions, les arrangements musicaux, les adaptations théâtrales, littéraires ou cinématographiques, les enregistrements sonores, les reproductions par un art ou un procédé quelconque, les résumés, ou toute autre forme sous laquelle l'Oeuvre puisse être remaniée, modifiée, transformée ou adaptée, à l'exception d'une oeuvre qui constitue une Oeuvre dite Collective. Une Oeuvre dite Collective ne sera pas considérée comme une Oeuvre dite Dérivée aux termes du présent Contrat. Dans le cas où l'Oeuvre serait une composition musicale ou un enregistrement sonore, la synchronisation de l'oeuvre avec une image animée sera considérée comme une Oeuvre dite Dérivée pour les propos de ce Contrat.</t>
    </r>
  </si>
  <si>
    <r>
      <t>d. « Auteur original »</t>
    </r>
    <r>
      <rPr>
        <sz val="10"/>
        <rFont val="Arial"/>
      </rPr>
      <t xml:space="preserve"> : la ou les personnes physiques qui ont créé l'Oeuvre.</t>
    </r>
  </si>
  <si>
    <r>
      <t>e. « Offrant »</t>
    </r>
    <r>
      <rPr>
        <sz val="10"/>
        <rFont val="Arial"/>
      </rPr>
      <t xml:space="preserve"> : la ou les personne(s) physique(s) ou morale(s) qui proposent la mise à disposition de l'Oeuvre selon les termes du présent Contrat.</t>
    </r>
  </si>
  <si>
    <r>
      <t>f. « Acceptant »</t>
    </r>
    <r>
      <rPr>
        <sz val="10"/>
        <rFont val="Arial"/>
      </rPr>
      <t xml:space="preserve"> : la personne physique ou morale qui accepte le présent contrat et exerce des droits sans en avoir violé les termes au préalable ou qui a reçu l'autorisation expresse de l'Offrant d'exercer des droits dans le cadre du présent contrat malgré une précédente violation de ce contrat.</t>
    </r>
  </si>
  <si>
    <r>
      <t>g. « Options du Contrat »</t>
    </r>
    <r>
      <rPr>
        <sz val="10"/>
        <rFont val="Arial"/>
      </rPr>
      <t> : les attributs génériques du Contrat tels qu'ils ont été choisis par l'Offrant et indiqués dans le titre de ce Contrat : Paternité - Pas d'Utilisation Commerciale - Partage Des Conditions Initiales A l'Identique.</t>
    </r>
  </si>
  <si>
    <r>
      <t>2. Exceptions aux droits exclusifs.</t>
    </r>
    <r>
      <rPr>
        <sz val="10"/>
        <rFont val="Arial"/>
      </rPr>
      <t xml:space="preserve"> Aucune disposition de ce contrat n'a pour intention de réduire, limiter ou restreindre les prérogatives issues des exceptions aux droits, de l'épuisement des droits ou d'autres limitations aux droits exclusifs des ayants droit selon le droit de la propriété littéraire et artistique ou les autres lois applicables.</t>
    </r>
  </si>
  <si>
    <r>
      <t>3. Autorisation.</t>
    </r>
    <r>
      <rPr>
        <sz val="10"/>
        <rFont val="Arial"/>
      </rPr>
      <t xml:space="preserve"> Soumis aux termes et conditions définis dans cette autorisation, et ceci pendant toute la durée de protection de l'Oeuvre par le droit de la propriété littéraire et artistique ou le droit applicable, l'Offrant accorde à l'Acceptant l'autorisation mondiale d'exercer à titre gratuit et non exclusif les droits suivants :</t>
    </r>
  </si>
  <si>
    <t>a. reproduire l'Oeuvre, incorporer l'Oeuvre dans une ou plusieurs Oeuvres dites Collectives et reproduire l'Oeuvre telle qu'incorporée dans lesdites Oeuvres dites Collectives;</t>
  </si>
  <si>
    <t>b. créer et reproduire des Oeuvres dites Dérivées;</t>
  </si>
  <si>
    <t>c. distribuer des exemplaires ou enregistrements, présenter, représenter ou communiquer l'Oeuvre au public par tout procédé technique, y compris incorporée dans des Oeuvres Collectives;</t>
  </si>
  <si>
    <t>d. distribuer des exemplaires ou phonogrammes, présenter, représenter ou communiquer au public des Oeuvres dites Dérivées par tout procédé technique;</t>
  </si>
  <si>
    <t>e. lorsque l'Oeuvre est une base de données, extraire et réutiliser des parties substantielles de l'Oeuvre.</t>
  </si>
  <si>
    <t>Les droits mentionnés ci-dessus peuvent être exercés sur tous les supports, médias, procédés techniques et formats. Les droits ci-dessus incluent le droit d'effectuer les modifications nécessaires techniquement à l'exercice des droits dans d'autres formats et procédés techniques. L'exercice de tous les droits qui ne sont pas expressément autorisés par l'Offrant ou dont il n'aurait pas la gestion demeure réservé, notamment les mécanismes de gestion collective obligatoire applicables décrits à l'article 4(e).</t>
  </si>
  <si>
    <r>
      <t>4. Restrictions.</t>
    </r>
    <r>
      <rPr>
        <sz val="10"/>
        <rFont val="Arial"/>
      </rPr>
      <t xml:space="preserve"> L'autorisation accordée par l'article 3 est expressément assujettie et limitée par le respect des restrictions suivantes :</t>
    </r>
  </si>
  <si>
    <t>a. L'Acceptant peut reproduire, distribuer, représenter ou communiquer au public l'Oeuvre y compris par voie numérique uniquement selon les termes de ce Contrat. L'Acceptant doit inclure une copie ou l'adresse Internet (Identifiant Uniforme de Ressource) du présent Contrat à toute reproduction ou enregistrement de l'Oeuvre que l'Acceptant distribue, représente ou communique au public y compris par voie numérique. L'Acceptant ne peut pas offrir ou imposer de conditions d'utilisation de l'Oeuvre qui altèrent ou restreignent les termes du présent Contrat ou l'exercice des droits qui y sont accordés au bénéficiaire. L'Acceptant ne peut pas céder de droits sur l'Oeuvre. L'Acceptant doit conserver intactes toutes les informations qui renvoient à ce Contrat et à l'exonération de responsabilité. L'Acceptant ne peut pas reproduire, distribuer, représenter ou communiquer au public l'Oeuvre, y compris par voie numérique, en utilisant une mesure technique de contrôle d'accès ou de contrôle d'utilisation qui serait contradictoire avec les termes de cet Accord contractuel. Les mentions ci-dessus s'appliquent à l'Oeuvre telle qu'incorporée dans une Oeuvre dite Collective, mais, en dehors de l'Oeuvre en elle-même, ne soumettent pas l'Oeuvre dite Collective, aux termes du présent Contrat. Si l'Acceptant crée une Oeuvre dite Collective, à la demande de tout Offrant, il devra, dans la mesure du possible, retirer de l'Oeuvre dite Collective toute référence au dit Offrant, comme demandé. Si l'Acceptant crée une Oeuvre dite Collective, à la demande de tout Auteur, il devra, dans la mesure du possible, retirer de l'Oeuvre dite Collective toute référence au dit Auteur, comme demandé. Si l'Acceptant crée une Oeuvre dite Dérivée, à la demande de tout Offrant, il devra, dans la mesure du possible, retirer de l'Oeuvre dite Dérivée toute référence au dit Offrant, comme demandé. Si l'Acceptant crée une Oeuvre dite Dérivée, à la demande de tout Auteur, il devra, dans la mesure du possible, retirer de l'Oeuvre dite Dérivée toute référence au dit Auteur, comme demandé.</t>
  </si>
  <si>
    <t>b. L'Acceptant peut reproduire, distribuer, représenter ou communiquer au public une Oeuvre dite Dérivée y compris par voie numérique uniquement sous les termes de ce Contrat, ou d'une version ultérieure de ce Contrat comprenant les mêmes Options du Contrat que le présent Contrat, ou un Contrat Creative Commons iCommons comprenant les mêmes Options du Contrat que le présent Contrat (par exemple Paternité - Pas d'Utilisation Commerciale - Partage Des Conditions Initiales A l'Identique 2.0 Japon). L'Acceptant doit inclure une copie ou l'adresse Internet (Identifiant Uniforme de Ressource) du présent Contrat, ou d'un autre Contrat tel que décrit à la phrase précédente, à toute reproduction ou enregistrement de l'Oeuvre dite Dérivée que l'Acceptant distribue, représente ou communique au public y compris par voie numérique. L'Acceptant ne peut pas offrir ou imposer de conditions d'utilisation sur l'Oeuvre dite Dérivée qui altèrent ou restreignent les termes du présent Contrat ou l'exercice des droits qui y sont accordés au bénéficiaire, et doit conserver intactes toutes les informations qui renvoient à ce Contrat et à l'avertissement sur les garanties. L'Acceptant ne peut pas reproduire, distribuer, représenter ou communiquer au public y compris par voie numérique l'Oeuvre dite Dérivée en utilisant une mesure technique de contrôle d'accès ou de contrôle d'utilisation qui serait contradictoire avec les termes de cet Accord contractuel. Les mentions ci-dessus s'appliquent à l'Oeuvre dite Dérivée telle qu'incorporée dans une Oeuvre dite Collective, mais, en dehors de l'Oeuvre dite Dérivée en elle-même, ne soumettent pas l'Oeuvre Collective, aux termes du présent Contrat.</t>
  </si>
  <si>
    <t>c. L'Acceptant ne peut exercer aucun des droits conférés par l'article 3 avec l'intention ou l'objectif d'obtenir un profit commercial ou une compensation financière personnelle. L'échange de l'Oeuvre avec d'autres Oeuvres protégées par le droit de la propriété littéraire et artistique par le partage électronique de fichiers, ou par tout autre moyen, n'est pas considéré comme un échange avec l'intention ou l'objectif d'un profit commercial ou d'une compensation financière personnelle, dans la mesure où aucun paiement ou compensation financière n'intervient en relation avec l'échange d'Oeuvres protégées.</t>
  </si>
  <si>
    <t>d. Si l'Acceptant reproduit, distribue, représente ou communique au public, y compris par voie numérique, l'Oeuvre ou toute Oeuvre dite Dérivée ou toute Oeuvre dite Collective, il doit conserver intactes toutes les informations sur le régime des droits et en attribuer la paternité à l'Auteur Original, de manière raisonnable au regard au médium ou au moyen utilisé. Il doit communiquer le nom de l'Auteur Original ou son éventuel pseudonyme s'il est indiqué ; le titre de l'Oeuvre Originale s'il est indiqué ; dans la mesure du possible, l'adresse Internet ou Identifiant Uniforme de Ressource (URI), s'il existe, spécifié par l'Offrant comme associé à l'Oeuvre, à moins que cette adresse ne renvoie pas aux informations légales (paternité et conditions d'utilisation de l'Oeuvre). Dans le cas d'une Oeuvre dite Dérivée, il doit indiquer les éléments identifiant l'utilisation l'Oeuvre dans l'Oeuvre dite Dérivée par exemple « Traduction anglaise de l'Oeuvre par l'Auteur Original » ou « Scénario basé sur l'Oeuvre par l'Auteur Original ». Ces obligations d'attribution de paternité doivent être exécutées de manière raisonnable. Cependant, dans le cas d'une Oeuvre dite Dérivée ou d'une Oeuvre dite Collective, ces informations doivent, au minimum, apparaître à la place et de manière aussi visible que celles à laquelle apparaissent les informations de même nature.</t>
  </si>
  <si>
    <t>e. Dans le cas où une utilisation de l'Oeuvre serait soumise à un régime légal de gestion collective obligatoire, l'Offrant se réserve le droit exclusif de collecter ces redevances par l'intermédiaire de la société de perception et de répartition des droits compétente. Sont notamment concernés la radiodiffusion et la communication dans un lieu public de phonogrammes publiés à des fins de commerce, certains cas de retransmission par câble et satellite, la copie privée d'Oeuvres fixées sur phonogrammes ou vidéogrammes, la reproduction par reprographie.</t>
  </si>
  <si>
    <t>5. Garantie et exonération de responsabilité</t>
  </si>
  <si>
    <t>a. En mettant l'Oeuvre à la disposition du public selon les termes de ce Contrat, l'Offrant déclare de bonne foi qu'à sa connaissance et dans les limites d'une enquête raisonnable :</t>
  </si>
  <si>
    <t>i. L'Offrant a obtenu tous les droits sur l'Oeuvre nécessaires pour pouvoir autoriser l'exercice des droits accordés par le présent Contrat, et permettre la jouissance paisible et l'exercice licite de ces droits, ceci sans que l'Acceptant n'ait aucune obligation de verser de rémunération ou tout autre paiement ou droits, dans la limite des mécanismes de gestion collective obligatoire applicables décrits à l'article 4(e);</t>
  </si>
  <si>
    <t>ii. L'Oeuvre n'est constitutive ni d'une violation des droits de tiers, notamment du droit de la propriété littéraire et artistique, du droit des marques, du droit de l'information, du droit civil ou de tout autre droit, ni de diffamation, de violation de la vie privée ou de tout autre préjudice délictuel à l'égard de toute tierce partie.</t>
  </si>
  <si>
    <t>b. A l'exception des situations expressément mentionnées dans le présent Contrat ou dans un autre accord écrit, ou exigées par la loi applicable, l'Oeuvre est mise à disposition en l'état sans garantie d'aucune sorte, qu'elle soit expresse ou tacite, y compris à l'égard du contenu ou de l'exactitude de l'Oeuvre.</t>
  </si>
  <si>
    <r>
      <t>6. Limitation de responsabilité.</t>
    </r>
    <r>
      <rPr>
        <sz val="10"/>
        <rFont val="Arial"/>
      </rPr>
      <t xml:space="preserve"> A l'exception des garanties d'ordre public imposées par la loi applicable et des réparations imposées par le régime de la responsabilité vis-à-vis d'un tiers en raison de la violation des garanties prévues par l'article 5 du présent contrat, l'Offrant ne sera en aucun cas tenu responsable vis-à-vis de l'Acceptant, sur la base d'aucune théorie légale ni en raison d'aucun préjudice direct, indirect, matériel ou moral, résultant de l'exécution du présent Contrat ou de l'utilisation de l'Oeuvre, y compris dans l'hypothèse où l'Offrant avait connaissance de la possible existence d'un tel préjudice.</t>
    </r>
  </si>
  <si>
    <t>7. Résiliation</t>
  </si>
  <si>
    <t>a. Tout manquement aux termes du contrat par l'Acceptant entraîne la résiliation automatique du Contrat et la fin des droits qui en découlent. Cependant, le contrat conserve ses effets envers les personnes physiques ou morales qui ont reçu de la part de l'Acceptant, en exécution du présent contrat, la mise à disposition d'Oeuvres dites Dérivées, ou d'Oeuvres dites Collectives, ceci tant qu'elles respectent pleinement leurs obligations. Les sections 1, 2, 5, 6 et 7 du contrat continuent à s'appliquer après la résiliation de celui-ci.</t>
  </si>
  <si>
    <t>b. Dans les limites indiquées ci-dessus, le présent Contrat s'applique pendant toute la durée de protection de l'Oeuvre selon le droit applicable. Néanmoins, l'Offrant se réserve à tout moment le droit d'exploiter l'Oeuvre sous des conditions contractuelles différentes, ou d'en cesser la diffusion; cependant, le recours à cette option ne doit pas conduire à retirer les effets du présent Contrat (ou de tout contrat qui a été ou doit être accordé selon les termes de ce Contrat), et ce Contrat continuera à s'appliquer dans tous ses effets jusqu'à ce que sa résiliation intervienne dans les conditions décrites ci-dessus.</t>
  </si>
  <si>
    <t>8. Divers</t>
  </si>
  <si>
    <t>a. A chaque reproduction ou communication au public par voie numérique de l'Oeuvre ou d'une Oeuvre dite Collective par l'Acceptant, l'Offrant propose au bénéficiaire une offre de mise à disposition de l'Oeuvre dans des termes et conditions identiques à ceux accordés à la partie Acceptante dans le présent Contrat.</t>
  </si>
  <si>
    <t>b. A chaque reproduction ou communication au public par voie numérique d'une Oeuvre dite Dérivée par l'Acceptant, l'Offrant propose au bénéficiaire une offre de mise à disposition du bénéficiaire de l'Oeuvre originale dans des termes et conditions identiques à ceux accordés à la partie Acceptante dans le présent Contrat.</t>
  </si>
  <si>
    <t>c. La nullité ou l'inapplicabilité d'une quelconque disposition de ce Contrat au regard de la loi applicable n'affecte pas celle des autres dispositions qui resteront pleinement valides et applicables. Sans action additionnelle par les parties à cet accord, lesdites dispositions devront être interprétées dans la mesure minimum nécessaire à leur validité et leur applicabilité.</t>
  </si>
  <si>
    <t>d. Aucune limite, renonciation ou modification des termes ou dispositions du présent Contrat ne pourra être acceptée sans le consentement écrit et signé de la partie compétente.</t>
  </si>
  <si>
    <t>e. Ce Contrat constitue le seul accord entre les parties à propos de l'Oeuvre mise ici à disposition. Il n'existe aucun élément annexe, accord supplémentaire ou mandat portant sur cette Oeuvre en dehors des éléments mentionnés ici. L'Offrant ne sera tenu par aucune disposition supplémentaire qui pourrait apparaître dans une quelconque communication en provenance de l'Acceptant. Ce Contrat ne peut être modifié sans l'accord mutuel écrit de l'Offrant et de l'Acceptant.</t>
  </si>
  <si>
    <t>f. Le droit applicable est le droit français.</t>
  </si>
  <si>
    <t>Creative Commons n'est pas partie à ce Contrat et n'offre aucune forme de garantie relative à l'Oeuvre. Creative Commons décline toute responsabilité à l'égard de l'Acceptant ou de toute autre partie, quel que soit le fondement légal de cette responsabilité et quel que soit le préjudice subi, direct, indirect, matériel ou moral, qui surviendrait en rapport avec le présent Contrat. Cependant, si Creative Commons s'est expressément identifié comme Offrant pour mettre une Oeuvre à disposition selon les termes de ce Contrat, Creative Commons jouira de tous les droits et obligations d'un Offrant.</t>
  </si>
  <si>
    <t>A l'exception des fins limitées à informer le public que l'Oeuvre est mise à disposition sous CPCC, aucune des parties n'utilisera la marque « Creative Commons » ou toute autre indication ou logo afférent sans le consentement préalable écrit de Creative Commons. Toute utilisation autorisée devra être effectuée en conformité avec les lignes directrices de Creative Commons à jour au moment de l'utilisation, telles qu'elles sont disponibles sur son site Internet ou sur simple demande.</t>
  </si>
  <si>
    <t>Creative Commons peut être contacté à http://creativecommons.org/.</t>
  </si>
  <si>
    <t>« Retour au résumé explicatif</t>
  </si>
  <si>
    <t>noms</t>
  </si>
  <si>
    <t xml:space="preserve">Socle  I.4 </t>
  </si>
  <si>
    <t>Socle I.5</t>
  </si>
  <si>
    <t>Socle I.2</t>
  </si>
  <si>
    <t>Copier un court texte sans erreur en respectant :
 l'orthographe, la ponctuation, les majuscules, les espaces</t>
  </si>
  <si>
    <t>Appliquer des règles élémentaires d'hygiène et de sécurité</t>
  </si>
  <si>
    <t>Socle I.4</t>
  </si>
  <si>
    <t>En particulier, copier avec soin, en respectant la mise en page, un texte en prose ou poème appris en récitation.</t>
  </si>
  <si>
    <t>----------Nombres et calcul CE1----------</t>
  </si>
  <si>
    <t>faire un don</t>
  </si>
  <si>
    <t>A+</t>
  </si>
  <si>
    <t>Pour toute info : Jean-Jose.DEREZ@ac-versailles.fr</t>
  </si>
  <si>
    <t>nom de l'élève</t>
  </si>
  <si>
    <t>Commentaires 1er trimestre</t>
  </si>
  <si>
    <t>Commentaires 2ème trimestre</t>
  </si>
  <si>
    <t>Commentaires 3ème trimestre</t>
  </si>
  <si>
    <t>Français</t>
  </si>
  <si>
    <t>Raconter, Décrire, Exposer</t>
  </si>
  <si>
    <t>Echanger, Débattre</t>
  </si>
  <si>
    <t>Réciter</t>
  </si>
  <si>
    <t>Dégager le thème d'un paragraphe ou d'un texte</t>
  </si>
  <si>
    <t>Lire, écouter et comprendre</t>
  </si>
  <si>
    <t>Se repérer dans une bibliothèque, une médiathèque</t>
  </si>
  <si>
    <r>
      <t>comprendre les informations</t>
    </r>
    <r>
      <rPr>
        <b/>
        <i/>
        <sz val="12"/>
        <color indexed="18"/>
        <rFont val="Times New Roman"/>
        <family val="1"/>
      </rPr>
      <t xml:space="preserve"> explicites</t>
    </r>
    <r>
      <rPr>
        <i/>
        <sz val="12"/>
        <color indexed="18"/>
        <rFont val="Times New Roman"/>
        <family val="1"/>
      </rPr>
      <t xml:space="preserve"> d'un texte, trouver dans un texte les réponses à des questions simples</t>
    </r>
  </si>
  <si>
    <t>Lire intégralement des œuvres littéraires</t>
  </si>
  <si>
    <t xml:space="preserve">Interpréter un texte littéraire </t>
  </si>
  <si>
    <t>Se rappeler le titre et l'auteur du livre lu</t>
  </si>
  <si>
    <t>Participer à un débat sur une œuvre ; argumenter son point de vue</t>
  </si>
  <si>
    <t>Etablir des relations entre les œuvres ; même auteur, même thème, même personnage.</t>
  </si>
  <si>
    <t>Copier en respectant la mise en page</t>
  </si>
  <si>
    <t>Raconter, décrire, exposer</t>
  </si>
  <si>
    <t>CE2</t>
  </si>
  <si>
    <t>CM1</t>
  </si>
  <si>
    <t>CM2</t>
  </si>
  <si>
    <t>P1</t>
  </si>
  <si>
    <t>P2</t>
  </si>
  <si>
    <t>P3</t>
  </si>
  <si>
    <t>P4</t>
  </si>
  <si>
    <t>P5</t>
  </si>
  <si>
    <t>Faire un récit structuré et compréhensible pour un tiers ignorant des faits rapportés ou de l’histoire racontée.</t>
  </si>
  <si>
    <t>Inventer et modifier des histoires.</t>
  </si>
  <si>
    <t>Décrire une image.</t>
  </si>
  <si>
    <t>Exprimer des sentiments en s’exprimant en phrases correctes et dans un vocabulaire approprié.</t>
  </si>
  <si>
    <t>Décrire un objet, présenter un travail à la classe en s’exprimant en phrases correctes et dans un vocabulaire approprié.</t>
  </si>
  <si>
    <t>Échanger, débattre</t>
  </si>
  <si>
    <t>Écouter et prendre en compte ce qui a été dit.</t>
  </si>
  <si>
    <t>Questionner afin de mieux comprendre.</t>
  </si>
  <si>
    <t>Exprimer et justifier un accord ou un désaccord, émettre un point de vue personnel motivé.</t>
  </si>
  <si>
    <t>Demander et prendre la parole à bon escient.</t>
  </si>
  <si>
    <t>Réagir à l’exposé d’un autre élève en apportant un point de vue motivé.</t>
  </si>
  <si>
    <t>Participer à un débat en respectant les tours de parole et les règles de la politesse.</t>
  </si>
  <si>
    <t>Présenter à la classe un travail collectif.</t>
  </si>
  <si>
    <t>Participer aux échanges de manière constructive :</t>
  </si>
  <si>
    <t>- rester dans le sujet,</t>
  </si>
  <si>
    <t>- situer son propos par rapport aux autres,</t>
  </si>
  <si>
    <t>- apporter des arguments,</t>
  </si>
  <si>
    <t>- mobiliser des connaissances,</t>
  </si>
  <si>
    <t>- respecter les règles habituelles de la communication.</t>
  </si>
  <si>
    <t>Dire sans erreur et de manière expressive des textes en prose ou des poèmes (une dizaine).</t>
  </si>
  <si>
    <t>Lire les consignes de travail, les énoncés de problèmes dont le vocabulaire difficile ou nouveau a été élucidé par le maître.</t>
  </si>
  <si>
    <t>Lire à haute voix avec fluidité et de manière expressive un extrait de texte, après préparation.</t>
  </si>
  <si>
    <t>Lire silencieusement un texte littéraire ou documentaire et le comprendre (reformuler, répondre à des questions sur ce texte).</t>
  </si>
  <si>
    <t>Repérer dans un texte des informations explicites en s’appuyant en particulier sur le titre, l’organisation (phrases, paragraphes), le vocabulaire.</t>
  </si>
  <si>
    <t>Reconnaître les marques de ponctuation.</t>
  </si>
  <si>
    <t>Dans un récit, s’appuyer :</t>
  </si>
  <si>
    <t>Lire un texte documentaire, descriptif ou narratif, et restituer à l’oral ou par écrit l’essentiel du texte (sujet du texte, objet de la description, trame de l’histoire, relations entre les personnages...).</t>
  </si>
  <si>
    <t>Adopter une stratégie pour parvenir à comprendre : repérer des mots inconnus et incompris, relire, questionner, recourir au dictionnaire, etc.</t>
  </si>
  <si>
    <t>Se repérer dans une bibliothèque habituellement fréquentée pour choisir et emprunter un livre.</t>
  </si>
  <si>
    <t>Lire sans aide les consignes du travail scolaire, les énoncés de problèmes.</t>
  </si>
  <si>
    <t>Lire à haute voix avec fluidité et de manière expressive un texte d’une dizaine de lignes, après préparation.</t>
  </si>
  <si>
    <t>Lire silencieusement un texte littéraire ou documentaire et le comprendre (reformuler, résumer, répondre à des questions sur ce texte).</t>
  </si>
  <si>
    <t>Repérer dans un texte des informations explicites et en inférer des informations nouvelles (implicites).</t>
  </si>
  <si>
    <t>Dans un récit ou une description, s’appuyer sur les mots de liaison qui marquent les relations spatiales et sur les compléments de lieu pour comprendre avec précision la configuration du lieu de l’action ou du lieu décrit.</t>
  </si>
  <si>
    <t>Comprendre l’usage de l’imparfait et du passé simple dans un récit, du présent dans un texte scientifique ou documentaire.</t>
  </si>
  <si>
    <t>Saisir l’atmosphère ou le ton d’un texte descriptif, narratif ou poétique, en s’appuyant en particulier sur son vocabulaire.</t>
  </si>
  <si>
    <t>Participer à un débat sur un texte en confrontant son interprétation à d’autres de manière argumentée.</t>
  </si>
  <si>
    <t>Utiliser les outils usuels de la classe (manuels, affichages, etc.) pour rechercher une information, surmonter une difficulté.</t>
  </si>
  <si>
    <t>Effectuer des recherches, avec l’aide de l’adulte, dans des ouvrages documentaires (livres ou produits multimédia).</t>
  </si>
  <si>
    <t>Lire sans aide une leçon dans un manuel après un travail en classe sur le sujet.</t>
  </si>
  <si>
    <t>S’appuyer sur les mots de liaison et les expressions qui marquent les relations logiques pour comprendre avec précision l’enchaînement d’une action ou d’un raisonnement.</t>
  </si>
  <si>
    <t>Repérer les effets de choix formels (emplois de certains mots, utilisation d’un niveau de langue bien caractérisé, etc.).</t>
  </si>
  <si>
    <t>Effectuer, seul, des recherches dans des ouvrages documentaires (livres, produits multimédia).</t>
  </si>
  <si>
    <t>Se repérer dans une bibliothèque, une médiathèque.</t>
  </si>
  <si>
    <t>FRANÇAIS - Littérature</t>
  </si>
  <si>
    <t>Lire une œuvre intégrale ou de larges extraits d’une œuvre longue.</t>
  </si>
  <si>
    <t>Rendre compte des œuvres lues, donner son point de vue à leur propos.</t>
  </si>
  <si>
    <t>Raconter de mémoire, ou en s’aidant de quelques images des histoires lues dans les années ou les mois antérieurs ; connaître leur titre.</t>
  </si>
  <si>
    <t>Établir des relations entre des textes ou des œuvres : même auteur, même thème, même personnage, etc.</t>
  </si>
  <si>
    <t>Lire au moins un ouvrage par trimestre et en rendre compte ; choisir un extrait caractéristique et le lire à haute voix.</t>
  </si>
  <si>
    <t>Adapter son comportement de lecteur aux difficultés rencontrées : notes pour mémoriser, relecture, demande d’aide, etc.</t>
  </si>
  <si>
    <t>Se rappeler le titre et l’auteur des œuvres lues.</t>
  </si>
  <si>
    <t>Participer à un débat sur une œuvre en confrontant son point de vue à d’autres de manière argumentée.</t>
  </si>
  <si>
    <t>Lire au moins cinq ouvrages dans l’année scolaire et en rendre compte.</t>
  </si>
  <si>
    <t>Choisir un extrait caractéristique et le lire à haute voix.</t>
  </si>
  <si>
    <t>Expliciter des choix de lecture, des préférences.</t>
  </si>
  <si>
    <t>Raconter de mémoire une œuvre lue.</t>
  </si>
  <si>
    <t>Citer de mémoire un court extrait caractéristique.</t>
  </si>
  <si>
    <t>Rapprocher des œuvres littéraires, à l’oral et à l’écrit.</t>
  </si>
  <si>
    <t>FRANÇAIS -  Écriture</t>
  </si>
  <si>
    <t>Copier sans erreur (formation des lettres, orthographe, ponctuation) un texte de cinq à dix lignes en soignant la présentation.</t>
  </si>
  <si>
    <t>Copier sans erreur un texte d’une dizaine de lignes, en respectant la mise en page s’il y a lieu.</t>
  </si>
  <si>
    <t>Copier sans erreur un texte d’au moins quinze lignes en lui donnant une présentation adaptée.</t>
  </si>
  <si>
    <t>FRANÇAIS -  Rédaction</t>
  </si>
  <si>
    <t>Dans les diverses activités scolaires, proposer une réponse écrite, explicite et énoncée dans une forme correcte.</t>
  </si>
  <si>
    <t>Rédiger un court texte narratif en veillant :</t>
  </si>
  <si>
    <t>- à sa cohérence temporelle (temps des verbes),</t>
  </si>
  <si>
    <t>- à sa précision (dans la nomination des personnages et par l’usage d’adjectifs qualificatifs),</t>
  </si>
  <si>
    <t>- en évitant les répétitions par l’usage de synonymes,</t>
  </si>
  <si>
    <t>- en respectant les contraintes syntaxiques et orthographiques ainsi que la ponctuation.</t>
  </si>
  <si>
    <t>Rédiger un court dialogue (formulation des questions et des ordres).</t>
  </si>
  <si>
    <t>Savoir amplifier une phrase en ajoutant des mots : en coordonnant par et un nom à un autre, un adjectif à un autre, un verbe à un autre.</t>
  </si>
  <si>
    <t>Améliorer (corriger et enrichir) un texte en fonction des remarques et aides du maître.</t>
  </si>
  <si>
    <t>Dans les diverses activités scolaires, noter des idées, des hypothèses, des informations utiles au travail scolaire.</t>
  </si>
  <si>
    <t>Rédiger des textes courts de différents types (récits, descriptions, portraits) en veillant :</t>
  </si>
  <si>
    <t>- à leur cohérence,</t>
  </si>
  <si>
    <t>- à leur précision (pronoms, mots de liaison, relations temporelles en particulier)</t>
  </si>
  <si>
    <t>- en évitant les répétitions.</t>
  </si>
  <si>
    <t>Savoir amplifier une phrase simple par l’ajout d’éléments coordonnés (et, ni, ou, mais entre des mots ou des phrases simples ; car, donc entre des phrases simples), d’adverbes, de compléments circonstanciels et par l’enrichissement des groupes nominaux.</t>
  </si>
  <si>
    <t>Dans les diverses activités scolaires, prendre des notes utiles au travail scolaire.</t>
  </si>
  <si>
    <t>Maîtriser la cohérence des temps dans un récit d’une dizaine de lignes.</t>
  </si>
  <si>
    <t>Rédiger différents types de textes d’au moins deux paragraphes en veillant à :</t>
  </si>
  <si>
    <t>- leur cohérence,</t>
  </si>
  <si>
    <t>- en évitant les répétitions,</t>
  </si>
  <si>
    <t>Écrire un texte de type poétique en obéissant à une ou plusieurs consignes précises.</t>
  </si>
  <si>
    <t>FRANÇAIS – Vocabulaire</t>
  </si>
  <si>
    <t>Acquisition du vocabulaire</t>
  </si>
  <si>
    <t>Utiliser à bon escient des termes appartenant aux lexiques des repères temporels, de la vie quotidienne et du travail scolaire.</t>
  </si>
  <si>
    <t>Utiliser les termes exacts qui correspondent aux notions étudiées dans les divers domaines scolaires.</t>
  </si>
  <si>
    <t>Savoir ce qu’est une abréviation (ex. “adj.” dans un article de dictionnaire).</t>
  </si>
  <si>
    <t>Utiliser à bon escient des termes afférents aux actions, sensations et jugements.</t>
  </si>
  <si>
    <t>Commencer à utiliser des termes renvoyant à des notions abstraites (émotions, sentiments, devoirs, droits).</t>
  </si>
  <si>
    <t>Comprendre des sigles.</t>
  </si>
  <si>
    <t>Maîtrise du sens des mots</t>
  </si>
  <si>
    <t>Dans un texte, relever les mots d’un même domaine.</t>
  </si>
  <si>
    <t>Utiliser des synonymes et des mots de sens contraire dans les activités d’expression orale et écrite.</t>
  </si>
  <si>
    <t>Préciser, dans son contexte, le sens d’un mot connu.</t>
  </si>
  <si>
    <t>Le distinguer d’autres sens possibles.</t>
  </si>
  <si>
    <t>Utiliser le contexte pour comprendre un mot inconnu.</t>
  </si>
  <si>
    <t>Vérifier son sens dans le dictionnaire.</t>
  </si>
  <si>
    <t>Définir un mot connu en utilisant un terme générique adéquat (mots concrets : ex. un pommier est un arbre fruitier).</t>
  </si>
  <si>
    <t>Commencer à identifier les différents niveaux de langue.</t>
  </si>
  <si>
    <t>Distinguer les différents sens d’un verbe selon sa construction (ex. jouer, jouer quelque chose, jouer à, jouer de, jouer sur).</t>
  </si>
  <si>
    <t>Identifier l’utilisation d’un mot ou d’une expression au sens figuré.</t>
  </si>
  <si>
    <t>Classer des mots de sens voisin en repérant les variations d’intensité (ex. bon, délicieux, succulent).</t>
  </si>
  <si>
    <t>Définir un mot connu en utilisant un terme générique adéquat et en y ajoutant les précisions spécifiques à l’objet défini.</t>
  </si>
  <si>
    <t>Les familles de mots</t>
  </si>
  <si>
    <t>Construire ou compléter des familles de mots.</t>
  </si>
  <si>
    <t>Regrouper des mots selon le sens de leur préfixe.</t>
  </si>
  <si>
    <t>Regrouper des mots selon le sens de leur suffixe.</t>
  </si>
  <si>
    <t>Connaître et utiliser oralement le vocabulaire concernant la construction des mots (radical, préfixe, suffixe, famille).</t>
  </si>
  <si>
    <t>Utiliser la construction d’un mot inconnu pour le comprendre.</t>
  </si>
  <si>
    <t>Regrouper des mots selon leur radical.</t>
  </si>
  <si>
    <t>Regrouper des mots selon le sens de leur préfixe et connaître ce sens, en particulier celui des principaux préfixes exprimant des idées de lieu ou de mouvement.</t>
  </si>
  <si>
    <t>Regrouper des mots selon le sens de leur suffixe et connaître ce sens.</t>
  </si>
  <si>
    <t>Pour un mot donné, fournir un ou plusieurs mots de la même famille en vérifiant qu’il(s) existe(nt).</t>
  </si>
  <si>
    <t>Utilisation du dictionnaire</t>
  </si>
  <si>
    <t>Savoir épeler un mot.</t>
  </si>
  <si>
    <t>Connaître l’ordre alphabétique.</t>
  </si>
  <si>
    <t>Savoir classer des mots par ordre alphabétique.</t>
  </si>
  <si>
    <t>Utiliser le dictionnaire pour rechercher le sens d’un mot</t>
  </si>
  <si>
    <t>Dans une définition de dictionnaire, identifier le terme générique.</t>
  </si>
  <si>
    <t>Utiliser le dictionnaire pour vérifier le sens d’un mot (en particulier quand il en a plusieurs), ou sa classe, ou son orthographe, ou son niveau de langue.</t>
  </si>
  <si>
    <t>Se servir des codes utilisés dans les articles de dictionnaire.</t>
  </si>
  <si>
    <t>Utiliser avec aisance un dictionnaire.</t>
  </si>
  <si>
    <t>FRANÇAIS –  Grammaire</t>
  </si>
  <si>
    <t>La phrase</t>
  </si>
  <si>
    <t>Transformer une phrase simple affirmative en phrase négative ou interrogative, ou inversement.</t>
  </si>
  <si>
    <t>Identifier le verbe conjugué dans une phrase simple et fournir son infinitif.</t>
  </si>
  <si>
    <t>Construire correctement des phrases négatives, interrogatives, injonctives.</t>
  </si>
  <si>
    <t>Identifier les verbes conjugués dans des phrases complexes et fournir leurs infinitifs.</t>
  </si>
  <si>
    <t>Construire correctement des phrases exclamatives.</t>
  </si>
  <si>
    <t>Comprendre la distinction entre phrase simple et phrase complexe.</t>
  </si>
  <si>
    <t>Reconnaître des propositions indépendantes coordonnées, juxtaposées.</t>
  </si>
  <si>
    <t>Reconnaître la proposition relative (seulement la relative complément de nom).</t>
  </si>
  <si>
    <t>Les classes de mots</t>
  </si>
  <si>
    <t>Distinguer selon leur nature:</t>
  </si>
  <si>
    <t>- le verbe,</t>
  </si>
  <si>
    <t>- le nom (propre / commun),</t>
  </si>
  <si>
    <t xml:space="preserve"> - les articles,</t>
  </si>
  <si>
    <t>- les déterminants possessifs,</t>
  </si>
  <si>
    <t>- les pronoms personnels (formes sujet),</t>
  </si>
  <si>
    <t>- les adjectifs qualificatifs.</t>
  </si>
  <si>
    <t>Approche de l’adverbe :</t>
  </si>
  <si>
    <t>- modifier le sens d’un verbe en lui ajoutant un adverbe,</t>
  </si>
  <si>
    <t>- relier des phrases simples par des mots de liaison temporelle (ex. les adverbes puis, alors...).</t>
  </si>
  <si>
    <t>Distinguer selon leur nature :</t>
  </si>
  <si>
    <t>- les mots des classes déjà connues,</t>
  </si>
  <si>
    <t>- les déterminants démonstratifs, interrogatifs,</t>
  </si>
  <si>
    <t>- les pronoms personnels (sauf en, y),</t>
  </si>
  <si>
    <t>- les pronoms relatifs (qui, que),</t>
  </si>
  <si>
    <t>- les adverbes (de lieu, de temps, de manière),</t>
  </si>
  <si>
    <t>- les négations.</t>
  </si>
  <si>
    <t>- les pronoms possessifs, démonstratifs, interrogatifs et relatifs,</t>
  </si>
  <si>
    <t>- les mots de liaison (conjonctions de coordination, adverbes ou locutions adverbiales exprimant le temps, le lieu, la cause et la conséquence),</t>
  </si>
  <si>
    <t>- les prépositions (lieu, temps).</t>
  </si>
  <si>
    <t>Connaître la distinction entre article défini et article indéfini et en comprendre le sens.</t>
  </si>
  <si>
    <t>Reconnaître la forme élidée et les formes contractées de l’article défini.</t>
  </si>
  <si>
    <t>Reconnaître et utiliser les degrés de l’adjectif et de l’adverbe (comparatif, superlatif).</t>
  </si>
  <si>
    <t>Les fonctions</t>
  </si>
  <si>
    <t>Comprendre la différence entre la nature d’un mot et sa fonction.</t>
  </si>
  <si>
    <t>Connaître la distinction entre compléments du verbe et compléments du nom.</t>
  </si>
  <si>
    <t>Dans une phrase simple où l’ordre sujet-verbe est respecté :</t>
  </si>
  <si>
    <t>- identifier le verbe et le sujet (sous forme d’un nom propre, d’un groupe nominal ou d’un pronom personnel),</t>
  </si>
  <si>
    <t>- reconnaître le complément d’objet (direct et indirect) du verbe,</t>
  </si>
  <si>
    <t>- reconnaître le complément du nom.</t>
  </si>
  <si>
    <t>Approche de la circonstance : savoir répondre oralement aux questions où ?, quand ?, comment ?, pourquoi ?</t>
  </si>
  <si>
    <t>Le groupe nominal :</t>
  </si>
  <si>
    <t>- identifier le verbe et le sujet (nom propre, groupe nominal, pronom personnel, pronom relatif),</t>
  </si>
  <si>
    <t>- reconnaître le complément d’objet second,</t>
  </si>
  <si>
    <t>- reconnaître les compléments circonstanciels de lieu, de temps,</t>
  </si>
  <si>
    <t>- reconnaître l’attribut du sujet.</t>
  </si>
  <si>
    <t>Comprendre la notion de circonstance : la différence entre complément d’objet et complément circonstanciel (manipulations).</t>
  </si>
  <si>
    <t>Le groupe nominal : manipulation de la proposition relative (ajout, suppression, substitution à l’adjectif ou au complément de nom et inver sement).</t>
  </si>
  <si>
    <t>Connaître les fonctions de l’adjectif qualificatif : épithète, attribut du sujet.</t>
  </si>
  <si>
    <t>Comprendre la distinction entre compléments essentiels (complément d’objet), et compléments circonstanciels (manipulations).</t>
  </si>
  <si>
    <t>Comprendre la notion de groupe nominal : l’adjectif qualificatif épithète, le complément de nom et la proposition relative comme enrichissements du nom.</t>
  </si>
  <si>
    <t>Le verbe</t>
  </si>
  <si>
    <t>Comprendre les notions d’action passée, présente, future.</t>
  </si>
  <si>
    <t>Connaître les personnes, les règles de formation et les terminaisons des temps simples étudiés (présent, futur, imparfait).</t>
  </si>
  <si>
    <t>Conjuguer les verbes des premier et deuxième groupes, ainsi qu’être, avoir, aller, dire, faire, pouvoir, partir, prendre, venir, voir, vouloir :</t>
  </si>
  <si>
    <t>- à l’indicatif présent,</t>
  </si>
  <si>
    <t>- à l’indicatif futur,</t>
  </si>
  <si>
    <t>- à l’indicatif imparfait.</t>
  </si>
  <si>
    <t>Repérer dans un texte l’infinitif d’un verbe étudié.</t>
  </si>
  <si>
    <t>Comprendre la notion d’antériorité d’un fait passé par rapport à un fait présent.</t>
  </si>
  <si>
    <t>Connaître :</t>
  </si>
  <si>
    <t>- la distinction entre temps simple et temps composé,</t>
  </si>
  <si>
    <t>- la règle de formation des temps composés (passé composé),</t>
  </si>
  <si>
    <t>- la notion d’auxiliaire.</t>
  </si>
  <si>
    <t>Conjuguer les verbes déjà étudiés :</t>
  </si>
  <si>
    <t>- aux temps déjà étudiés,</t>
  </si>
  <si>
    <t>- à l’indicatif passé simple,</t>
  </si>
  <si>
    <t>- au passé composé,</t>
  </si>
  <si>
    <t>- à l’impératif présent.</t>
  </si>
  <si>
    <t>Conjuguer des verbes non étudiés en appliquant les règles apprises.</t>
  </si>
  <si>
    <t>Comprendre la notion d’antériorité relative d’un fait passé par rapport à un autre, d’un fait futur par rapport à un autre.</t>
  </si>
  <si>
    <t>- aux temps et modes déjà étudiés,</t>
  </si>
  <si>
    <t>- à l’indicatif futur antérieur,</t>
  </si>
  <si>
    <t>- plus-que-parfait,</t>
  </si>
  <si>
    <t>- conditionnel présent,</t>
  </si>
  <si>
    <t>- au participe présent et passé.</t>
  </si>
  <si>
    <t>Les accords</t>
  </si>
  <si>
    <t>Connaître les règles :</t>
  </si>
  <si>
    <t>- de l’accord du verbe avec son sujet ;</t>
  </si>
  <si>
    <t>- de l’accord entre déterminant et nom, nom et adjectif.</t>
  </si>
  <si>
    <t>Connaître la règle de l’accord du participe passé dans les verbes construits avec être (non compris les verbes pronominaux).</t>
  </si>
  <si>
    <t>Connaître la règle de l’accord de l’adjectif (épithète ou attribut) avec le nom.</t>
  </si>
  <si>
    <t>Connaître la règle de l’accord du participe passé dans les verbes construits avec être et avoir (cas du complément d’objet direct posé après le verbe).</t>
  </si>
  <si>
    <t>FRANÇAIS - Orthographe</t>
  </si>
  <si>
    <t>Écrire sans erreur sous la dictée un texte d’au moins cinq lignes en mobilisant les connaissances acquises en vocabulaire, grammaire et orthographe.</t>
  </si>
  <si>
    <t>Écrire sans erreur sous la dictée un texte d’une dizaine de lignes en mobilisant les connaissances acquises.</t>
  </si>
  <si>
    <t>Écrire sans erreur sous la dictée un texte d’au moins dix lignes en mobilisant les connaissances acquises.</t>
  </si>
  <si>
    <t>Compétences grapho-phoniques</t>
  </si>
  <si>
    <t>Respecter les correspondances entre lettres et sons.</t>
  </si>
  <si>
    <t>Respecter la valeur des lettres en fonction des voyelles placées à proximité (s/ss, c/ç, c/qu, g/gu/ge).</t>
  </si>
  <si>
    <t>Respecter la valeur des lettres en fonction de la consonne suivante (n devenant m devant m, b, p).</t>
  </si>
  <si>
    <t>Utiliser sans erreur les accents (é, è, ê).</t>
  </si>
  <si>
    <t>Orthographe grammaticale</t>
  </si>
  <si>
    <t>Écrire sans erreur les pluriels des noms se terminant par s, x, z ; par -al, par -ou.</t>
  </si>
  <si>
    <t>Utiliser sans erreur les marques du pluriel et du féminin des adjectifs.</t>
  </si>
  <si>
    <t>Écrire sans erreur les formes des verbes étudiés aux temps étudiés, sans confondre, en particulier, les terminaisons (-e, - es, - ent ; - ons et -ont ; - ez, - ais, - ait et -aient ; - ras, - ra).</t>
  </si>
  <si>
    <t>Appliquer la règle de l’accord du verbe avec le sujet (y compris pronom personnel) dans les phrases où l’ordre sujet-verbe est respecté, et où le verbe est à un temps simple.</t>
  </si>
  <si>
    <t>Accorder sans erreur le déterminant et le nom, le nom et l’adjectif (épithète).</t>
  </si>
  <si>
    <t>Écrire sans erreur des homophones grammaticaux en liaison avec le programme de grammaire (a/à, ont/on, est/et, sont/son)</t>
  </si>
  <si>
    <t>Écrire sans erreur le pluriel des noms se terminant par -eu, par -eau.</t>
  </si>
  <si>
    <t>Le pluriel des noms en -au, -ail est en cours d’acquisition.</t>
  </si>
  <si>
    <t>Écrire sans erreur les formes des verbes étudiés aux temps étudiés, dont les verbes du premier groupe en -cer, - ger, - guer.</t>
  </si>
  <si>
    <t>Appliquer la règle de l’accord du verbe avec son sujet, y compris pour les verbes à un temps composé, et pour les sujets inversés.</t>
  </si>
  <si>
    <t>Appliquer la règle de l’accord du participe passé avec être et avoir (cas du complément d’objet direct postposé).</t>
  </si>
  <si>
    <t>Accorder sans erreur l’adjectif (épithète, apposé et attribut du sujet) avec le nom.</t>
  </si>
  <si>
    <t>Écrire sans erreur les homophones grammaticaux déjà étudiés, ainsi que ses/ces, mes/mais, on/on n’, ce/se, c’/s’ (c’est/s’est, c’était/s’était), ou/où, la/l’a/l’as/là.</t>
  </si>
  <si>
    <t>Écrire sans erreur les infinitifs de verbes du premier groupe après préposition (il me dit d’aller).</t>
  </si>
  <si>
    <t>Orthographier correctement les verbes étudiés aux temps étudiés, dont les verbes du premier groupe en -yer, - eter, - eler.</t>
  </si>
  <si>
    <r>
      <t>Appliquer la règle de l’accord du verbe avec son sujet, y compris avec le sujet qui de 3</t>
    </r>
    <r>
      <rPr>
        <vertAlign val="superscript"/>
        <sz val="7"/>
        <rFont val="Verdana"/>
        <family val="2"/>
      </rPr>
      <t>ème</t>
    </r>
    <r>
      <rPr>
        <sz val="7"/>
        <rFont val="Verdana"/>
        <family val="2"/>
      </rPr>
      <t xml:space="preserve"> personne.</t>
    </r>
  </si>
  <si>
    <t>Écrire sans erreur les homophones grammaticaux déjà étudiés, ainsi que on/on n’, d’on/dont/donc, quel(s)/quelle(s)/qu’elle(s), sans/s’en ; la distinction entre leur et leurs est en cours d’acquisition en fin de cycle.</t>
  </si>
  <si>
    <t>Distinguer par le sens les formes verbales homophones de l’imparfait et du passé composé.</t>
  </si>
  <si>
    <t>Orthographe lexicale</t>
  </si>
  <si>
    <t>Écrire sans erreur des noms et des adjectifs se terminant par une consonne muette (ex. chant, cf. chanteur ; blond, cf. blonde...).</t>
  </si>
  <si>
    <t>Écrire sans erreur les mots mémorisés et régulièrement révisés, en particulier les mots invariables acquis aux CP et CE1, des mots fréquents, des mots référents pour des sons.</t>
  </si>
  <si>
    <t>Connaître la notion d’homonyme et écrire sans erreur un nombre croissant d’homonymes jusqu’à la fin du cycle.</t>
  </si>
  <si>
    <t>Écrire sans erreur des mots invariables, en particulier les plus fréquents de ceux étudiés en grammaire.</t>
  </si>
  <si>
    <t>S’appuyer sur sa connaissance des familles de mot pour écrire sans erreur des mots nouveaux (préfixe in-, im-, il- ou ir-, suffixe -tion...).</t>
  </si>
  <si>
    <t>Mémoriser la graphie de la syllabe finale des noms terminés par -ail, -eil, -euil.</t>
  </si>
  <si>
    <t>Écrire correctement (doublement de la consonne) le début des mots commençant par ap-, ac-, af-, ef- et of-.</t>
  </si>
  <si>
    <t>Écrire correctement la syllabe finale des noms terminés par -ée ; par -té ou -tié ; par un e muet.</t>
  </si>
  <si>
    <t>Respecter la convention de la coupe syllabique à la ligne.</t>
  </si>
  <si>
    <t>MATHÉMATIQUES - Nombres et calcul</t>
  </si>
  <si>
    <t>Les nombres entiers jusqu’au million</t>
  </si>
  <si>
    <t>Connaître, savoir écrire et nommer les nombres entiers jusqu’au million.</t>
  </si>
  <si>
    <t>Comparer, ranger, encadrer ces nombres.</t>
  </si>
  <si>
    <t>Connaître et utiliser des expressions telles que : double, moitié ou demi, triple, quart d’un nombre entier.</t>
  </si>
  <si>
    <t>Connaître et utiliser certaines relations entre des nombres d’usage courant : entre 5, 10, 25, 50, 100, entre 15, 30 et 60.</t>
  </si>
  <si>
    <t>Les nombres entiers jusqu’au milliard</t>
  </si>
  <si>
    <t>Connaître, savoir écrire et nommer les nombres entiers jusqu’au milliard.</t>
  </si>
  <si>
    <t>La notion de multiple : reconnaître les multiples des nombres d’usage courant : 5, 10, 15, 20, 25, 50.</t>
  </si>
  <si>
    <t>Fractions</t>
  </si>
  <si>
    <t>Nommer les fractions simples et décimales en utilisant le vocabulaire : demi, tiers, quart, dixième, centième.</t>
  </si>
  <si>
    <t>Utiliser ces fractions dans des cas simples de partage ou de codage de mesures de grandeurs.</t>
  </si>
  <si>
    <t>Encadrer une fraction simple par deux entiers consécutifs.</t>
  </si>
  <si>
    <t>Écrire une fraction sous forme de somme d’un entier et d’une fraction inférieure à 1.</t>
  </si>
  <si>
    <t>Ajouter deux fractions décimales ou deux fractions simples de même dénominateur.</t>
  </si>
  <si>
    <t>Nombres décimaux</t>
  </si>
  <si>
    <t>Connaître la valeur de chacun des chiffres de la partie décimale en fonction de sa position (jusqu’au 1/100ème).</t>
  </si>
  <si>
    <t>Savoir :</t>
  </si>
  <si>
    <t>- les repérer, les placer sur une droite graduée,</t>
  </si>
  <si>
    <t>- les comparer, les ranger,</t>
  </si>
  <si>
    <t>- les encadrer par deux nombres entiers consécutifs,</t>
  </si>
  <si>
    <t>- passer d’une écriture fractionnaire à une écriture à virgule et réciproquement.</t>
  </si>
  <si>
    <t>Connaître la valeur de chacun des chiffres de la partie décimale en fonction de sa position (jusqu’au 1/10 000ème).</t>
  </si>
  <si>
    <t>- les repérer, les placer sur une droite graduée en conséquence,</t>
  </si>
  <si>
    <t>- produire des décompositions liées à une écriture à virgule, en utilisant 10 ; 100 ; 1 000... et 0,1 ; 0,01 ; 0,001...</t>
  </si>
  <si>
    <t>Donner une valeur approchée à l’unité près, au dixième ou au centième près.</t>
  </si>
  <si>
    <t>Calcul sur des nombres entiers - Calculer mentalement</t>
  </si>
  <si>
    <t>Mémoriser et mobiliser les résultats des tables d’addition et de multiplication.</t>
  </si>
  <si>
    <t>Calculer mentalement des sommes, des différences, des produits.</t>
  </si>
  <si>
    <t>Consolider les connaissances et capacités en calcul mental sur les nombres entiers.</t>
  </si>
  <si>
    <t>Multiplier mentalement un nombre entier ou décimal par 10, 100, 1 000.</t>
  </si>
  <si>
    <t>Estimer mentalement un ordre de grandeur du résultat.</t>
  </si>
  <si>
    <t>Consolider les connaissances et capacités en calcul mental sur les nombres entiers et décimaux.</t>
  </si>
  <si>
    <t>Diviser un nombre entier ou décimal par 10, 100, 1 000.</t>
  </si>
  <si>
    <t>Calcul sur des nombres entiers - Effectuer un calcul posé</t>
  </si>
  <si>
    <t>Addition, soustraction et multiplication.</t>
  </si>
  <si>
    <t>Connaître une technique opératoire de la division et la mettre en œuvre avec un diviseur à un chiffre.</t>
  </si>
  <si>
    <t>Organiser ses calculs pour trouver un résultat par calcul mental, posé, où à l’aide de la calculatrice.</t>
  </si>
  <si>
    <t>Utiliser les touches des opérations de la calculatrice.</t>
  </si>
  <si>
    <t>Addition et soustraction de deux nombres décimaux.</t>
  </si>
  <si>
    <t>Multiplication d’un nombre décimal par un nombre entier.</t>
  </si>
  <si>
    <t>Division euclidienne de deux entiers.</t>
  </si>
  <si>
    <t>Division décimale de deux entiers.</t>
  </si>
  <si>
    <t>Connaître quelques fonctionnalités de la calculatrice utiles pour effectuer une suite de calculs.</t>
  </si>
  <si>
    <t>Addition, soustraction, multiplication de deux nombres entiers ou décimaux.</t>
  </si>
  <si>
    <t>Division d’un nombre décimal par un nombre entier.</t>
  </si>
  <si>
    <t>Utiliser sa calculatrice à bon escient.</t>
  </si>
  <si>
    <t>Calcul sur des nombres entiers - Problèmes</t>
  </si>
  <si>
    <t>Résoudre des problèmes relevant des quatre opérations.</t>
  </si>
  <si>
    <t>Résoudre des problèmes engageant une démarche à une ou plusieurs étapes.</t>
  </si>
  <si>
    <t>Résoudre des problèmes de plus en plus complexes.</t>
  </si>
  <si>
    <t>MATHÉMATIQUES -  Géométrie</t>
  </si>
  <si>
    <t>Dans le plan</t>
  </si>
  <si>
    <t>Reconnaître, décrire, nommer et reproduire, tracer des figures géométriques : carré, rectangle, losange, triangle rectangle.</t>
  </si>
  <si>
    <t>Vérifier la nature d’une figure plane en utilisant la règle graduée et l’équerre.</t>
  </si>
  <si>
    <t>Construire un cercle avec un compas.</t>
  </si>
  <si>
    <t>Utiliser en situation le vocabulaire : côté, sommet, angle, milieu.</t>
  </si>
  <si>
    <t>Reconnaître qu’une figure possède un ou plusieurs axes de symétrie, par pliage ou à l’aide du papier calque.</t>
  </si>
  <si>
    <t>Tracer, sur papier quadrillé, la figure symétrique d’une figure donnée par rapport à une droite donnée.</t>
  </si>
  <si>
    <t>Reconnaître que des droites sont parallèles.</t>
  </si>
  <si>
    <t>Utiliser en situation le vocabulaire géométrique : points alignés, droite, droites perpendiculaires, droites parallèles, segment, milieu, angle, axe de symétrie, centre d’un cercle, rayon, diamètre.</t>
  </si>
  <si>
    <t>Vérifier la nature d’une figure plane simple en utilisant la règle graduée, l’équerre, le compas.</t>
  </si>
  <si>
    <t>Décrire une figure en vue de l’identifier parmi d’autres figures ou de la faire reproduire.</t>
  </si>
  <si>
    <t>Utiliser les instruments pour vérifier le parallélisme de deux droites (règle et équerre) et pour tracer des droites parallèles.</t>
  </si>
  <si>
    <t>Vérifier la nature d’une figure en ayant recours aux instruments.</t>
  </si>
  <si>
    <t>Construire une hauteur d’un triangle.</t>
  </si>
  <si>
    <t>Reproduire un triangle à l’aide d’instruments.</t>
  </si>
  <si>
    <t>Dans l’espace</t>
  </si>
  <si>
    <t>Reconnaître, décrire et nommer : un cube, un pavé droit.</t>
  </si>
  <si>
    <t>Utiliser en situation le vocabulaire : face, arête, sommet.</t>
  </si>
  <si>
    <t>Reconnaître, décrire et nommer les solides droits : cube, pavé, prisme.</t>
  </si>
  <si>
    <t>Reconnaître ou compléter un patron de cube ou de pavé.</t>
  </si>
  <si>
    <t>Reconnaître, décrire et nommer les solides droits : cube, pavé, cylindre, prisme.</t>
  </si>
  <si>
    <t>Reconnaître ou compléter un patron de solide droit.</t>
  </si>
  <si>
    <t>Problèmes de reproduction, de construction</t>
  </si>
  <si>
    <t>Reproduire des figures (sur papier uni, quadrillé ou pointé), à partir d’un modèle.</t>
  </si>
  <si>
    <t>Construire un carré ou un rectangle de dimensions données.</t>
  </si>
  <si>
    <t>Compléter une figure par symétrie axiale.</t>
  </si>
  <si>
    <t>Tracer une figure simple à partir d’un programme de construction ou en suivant des consignes.</t>
  </si>
  <si>
    <t>Tracer une figure (sur papier uni, quadrillé ou pointé), à partir d’un programme de construction ou d’un dessin à main levée (avec des indications relatives aux propriétés et aux dimensions).</t>
  </si>
  <si>
    <r>
      <t xml:space="preserve">MATHÉMATIQUES - </t>
    </r>
    <r>
      <rPr>
        <b/>
        <sz val="7"/>
        <color indexed="9"/>
        <rFont val="Verdana"/>
        <family val="2"/>
      </rPr>
      <t>Grandeurs et mesure</t>
    </r>
  </si>
  <si>
    <t>Connaître les unités de mesure suivantes et les relations qui les lient :</t>
  </si>
  <si>
    <t>- Longueur : le mètre, le kilomètre, le centimètre, le millimètre ;</t>
  </si>
  <si>
    <t>- Masse : le kilogramme, le gramme ;</t>
  </si>
  <si>
    <t>- Capacité : le litre, le centilitre ;</t>
  </si>
  <si>
    <t>- Monnaie : l’euro et le centime ;</t>
  </si>
  <si>
    <t>- Temps : l’heure, la minute, la seconde, le mois, l’année.</t>
  </si>
  <si>
    <t>Utiliser des instruments pour mesurer des longueurs, des masses, des capacités.</t>
  </si>
  <si>
    <t>Exprimer cette mesure par un nombre entier ou un encadrement par deux nombres entiers.</t>
  </si>
  <si>
    <t>Vérifier qu’un angle est droit en utilisant l’équerre ou un gabarit.</t>
  </si>
  <si>
    <t>Calculer le périmètre d’un polygone.</t>
  </si>
  <si>
    <t>Lire l’heure sur une montre à aiguilles ou une horloge.</t>
  </si>
  <si>
    <t>Connaître et utiliser :</t>
  </si>
  <si>
    <t>- les unités usuelles de mesure des durées,</t>
  </si>
  <si>
    <t>- les unités du système métrique pour les longueurs, les masses et les contenances, et leurs relations.</t>
  </si>
  <si>
    <t>Reporter des longueurs à l’aide du compas.</t>
  </si>
  <si>
    <t>Formules du périmètre du carré et du rectangle.</t>
  </si>
  <si>
    <t>Calculer une durée à partir de la donnée de l’instant initial et de l’instant final.</t>
  </si>
  <si>
    <t>Formule de la longueur d’un cercle.</t>
  </si>
  <si>
    <t>Formule du volume du pavé droit (initiation à l’utilisation d’unités métriques de volume).</t>
  </si>
  <si>
    <t>Aires</t>
  </si>
  <si>
    <t>Mesurer ou estimer l’aire d’une surface grâce à un pavage effectif à l’aide d’une surface de référence ou grâce à l’utilisation d’un réseau quadrillé.</t>
  </si>
  <si>
    <t>Classer et ranger des surfaces selon leur aire.</t>
  </si>
  <si>
    <t>Calculer l’aire d’un carré, d’un rectangle, d’un triangle en utilisant la formule appropriée.</t>
  </si>
  <si>
    <t>Connaître et utiliser les unités d’aire usuelles (cm2, m2 et km2).</t>
  </si>
  <si>
    <t>Angles</t>
  </si>
  <si>
    <t>Comparer les angles d’une figure en utilisant un gabarit.</t>
  </si>
  <si>
    <t>Estimer et vérifier en utilisant l’équerre, qu’un angle est droit, aigu ou obtus.</t>
  </si>
  <si>
    <t>Reproduire un angle donné en utilisant un gabarit.</t>
  </si>
  <si>
    <t>Problèmes</t>
  </si>
  <si>
    <t>Résoudre des problèmes dont la résolution implique les grandeurs ci-dessus.</t>
  </si>
  <si>
    <t>Résoudre des problèmes dont la résolution implique éventuellement des conversions.</t>
  </si>
  <si>
    <t>Résoudre des problèmes dont la résolution implique des conversions.</t>
  </si>
  <si>
    <t>Résoudre des problèmes dont la résolution implique simultanément des unités différentes de mesure.</t>
  </si>
  <si>
    <r>
      <t xml:space="preserve">MATHÉMATIQUES - </t>
    </r>
    <r>
      <rPr>
        <b/>
        <sz val="7"/>
        <color indexed="9"/>
        <rFont val="Verdana"/>
        <family val="2"/>
      </rPr>
      <t>Organisation et gestion de données</t>
    </r>
  </si>
  <si>
    <t>Savoir organiser les données d’un problème en vue de sa résolution.</t>
  </si>
  <si>
    <t>Utiliser un tableau ou un graphique en vue d’un traitement des données.</t>
  </si>
  <si>
    <t>Construire un tableau ou un graphique.</t>
  </si>
  <si>
    <t>Interpréter un tableau ou un graphique.</t>
  </si>
  <si>
    <t>Lire les coordonnées d’un point.</t>
  </si>
  <si>
    <t>Placer un point dont on connaît les coordonnées.</t>
  </si>
  <si>
    <t>Utiliser un tableau ou la “règle de trois” dans des situations très simples de proportionnalité.</t>
  </si>
  <si>
    <t>Résoudre des problèmes relevant de la proportionnalité, en utilisant des procédures variées (dont la “règle de trois”), et notamment des problèmes relatifs :</t>
  </si>
  <si>
    <t xml:space="preserve">- aux pourcentages,  </t>
  </si>
  <si>
    <t>- aux échelles,</t>
  </si>
  <si>
    <t>- aux vitesses moyennes</t>
  </si>
  <si>
    <t>- aux conversions d’unité,</t>
  </si>
  <si>
    <t>ÉDUCATION PHYSIQUE ET SPORTIVE</t>
  </si>
  <si>
    <t>Réaliser une performance mesurée (en distance, en temps)</t>
  </si>
  <si>
    <t>Activités athlétiques :</t>
  </si>
  <si>
    <t>- courir vite,</t>
  </si>
  <si>
    <t>- courir longtemps,</t>
  </si>
  <si>
    <t>- courir en franchissant des obstacles,</t>
  </si>
  <si>
    <t>- courir en relais,</t>
  </si>
  <si>
    <t>- sauter loin,</t>
  </si>
  <si>
    <t>- sauter haut,</t>
  </si>
  <si>
    <t>- lancer loin.</t>
  </si>
  <si>
    <r>
      <t>Natation :</t>
    </r>
    <r>
      <rPr>
        <sz val="7"/>
        <rFont val="Verdana"/>
        <family val="2"/>
      </rPr>
      <t xml:space="preserve"> se déplacer sur une trentaine de mètres.</t>
    </r>
  </si>
  <si>
    <t>Adapter ses déplacements à différents types d’environnement</t>
  </si>
  <si>
    <r>
      <t>Activités d’escalade :</t>
    </r>
    <r>
      <rPr>
        <sz val="7"/>
        <rFont val="Verdana"/>
        <family val="2"/>
      </rPr>
      <t xml:space="preserve"> grimper et redescendre sur un trajet annoncé (mur équipé).</t>
    </r>
  </si>
  <si>
    <t>Activités aquatiques et nautiques :</t>
  </si>
  <si>
    <r>
      <t xml:space="preserve">- </t>
    </r>
    <r>
      <rPr>
        <sz val="7"/>
        <rFont val="Verdana"/>
        <family val="2"/>
      </rPr>
      <t>plonger,</t>
    </r>
  </si>
  <si>
    <t>- s’immerger,</t>
  </si>
  <si>
    <t>- se déplacer.</t>
  </si>
  <si>
    <r>
      <t>Activités de roule et glisse :</t>
    </r>
    <r>
      <rPr>
        <sz val="7"/>
        <rFont val="Verdana"/>
        <family val="2"/>
      </rPr>
      <t xml:space="preserve"> réaliser un parcours d’actions diverses :</t>
    </r>
  </si>
  <si>
    <t>- en roller,</t>
  </si>
  <si>
    <t>- en vélo,</t>
  </si>
  <si>
    <t>- en ski.</t>
  </si>
  <si>
    <r>
      <t>Activités d’orientation :</t>
    </r>
    <r>
      <rPr>
        <sz val="7"/>
        <rFont val="Verdana"/>
        <family val="2"/>
      </rPr>
      <t xml:space="preserve"> retrouver plusieurs balises dans un espace semi-naturel en s’aidant d’une carte.</t>
    </r>
  </si>
  <si>
    <t>Coopérer et s’opposer individuellement et collectivement</t>
  </si>
  <si>
    <r>
      <t>Jeux de lutte :</t>
    </r>
    <r>
      <rPr>
        <sz val="7"/>
        <rFont val="Verdana"/>
        <family val="2"/>
      </rPr>
      <t xml:space="preserve"> amener son adversaire au sol pour l’immobiliser.</t>
    </r>
  </si>
  <si>
    <r>
      <t>Jeux de raquettes :</t>
    </r>
    <r>
      <rPr>
        <sz val="7"/>
        <rFont val="Verdana"/>
        <family val="2"/>
      </rPr>
      <t xml:space="preserve"> marquer des points dans un match à deux.</t>
    </r>
  </si>
  <si>
    <r>
      <t>Jeux sportifs collectifs (type handball, basket-ball, football, rugby, volley-ball...)</t>
    </r>
    <r>
      <rPr>
        <sz val="7"/>
        <rFont val="Verdana"/>
        <family val="2"/>
      </rPr>
      <t xml:space="preserve"> :</t>
    </r>
  </si>
  <si>
    <t>- coopérer avec ses partenaires pour affronter collectivement des adversaires,</t>
  </si>
  <si>
    <t>- respecter des règles,</t>
  </si>
  <si>
    <t>- assurer des rôles différents (attaquant, défenseur, arbitre).</t>
  </si>
  <si>
    <t>Construire à plusieurs une phrase dansée pour communiquer des émotions, sur des supports sonores divers.</t>
  </si>
  <si>
    <r>
      <t xml:space="preserve">Activités gymniques : </t>
    </r>
    <r>
      <rPr>
        <sz val="7"/>
        <rFont val="Verdana"/>
        <family val="2"/>
      </rPr>
      <t>construire et réaliser un enchaînement de 4 ou 5 éléments “acrobatiques” sur divers engins (barres, moutons, poutres, tapis).</t>
    </r>
  </si>
  <si>
    <t>LANGUE VIVANTE</t>
  </si>
  <si>
    <t>Avoir acquis les compétences nécessaires à la communication élémentaire définie par le niveau A1 du Cadre européen commun de référence pour les langues.</t>
  </si>
  <si>
    <t>Utiliser les composantes sonores de la langue :</t>
  </si>
  <si>
    <t>- accentuation,</t>
  </si>
  <si>
    <t>- mélodies,</t>
  </si>
  <si>
    <t>- rythmes propres à la langue apprise.</t>
  </si>
  <si>
    <t>Utiliser des formes élémentaires :</t>
  </si>
  <si>
    <t>- phrase simple</t>
  </si>
  <si>
    <t>- conjonctions de coordination.</t>
  </si>
  <si>
    <t>Connaître l’orthographe des mots utilisés.</t>
  </si>
  <si>
    <t>Connaître les modes de vie du pays.</t>
  </si>
  <si>
    <t>SCIENCES EXPÉRIMENTALES ET TECHNOLOGIE</t>
  </si>
  <si>
    <t>Le ciel et la Terre</t>
  </si>
  <si>
    <t>Le mouvement de la Terre (et des planètes) autour du Soleil, la rotation de la Terre sur elle-même.</t>
  </si>
  <si>
    <t>La durée du jour et son changement au cours des saisons.</t>
  </si>
  <si>
    <t>Le mouvement de la Lune autour de la Terre.</t>
  </si>
  <si>
    <t>Lumières et ombres.</t>
  </si>
  <si>
    <t>Volcans et séismes, les risques pour les sociétés humaines.</t>
  </si>
  <si>
    <t>La matière</t>
  </si>
  <si>
    <t>L’eau : une ressource.</t>
  </si>
  <si>
    <t>Les états et changements d’état.</t>
  </si>
  <si>
    <t>Le trajet de l’eau dans la nature.</t>
  </si>
  <si>
    <t>Le maintien de sa qualité pour ses utilisations.</t>
  </si>
  <si>
    <t>L’air et les pollutions de l’air.</t>
  </si>
  <si>
    <t>Mélanges et solutions.</t>
  </si>
  <si>
    <t>Les déchets : réduire, réutiliser, recycler.</t>
  </si>
  <si>
    <t>L’énergie</t>
  </si>
  <si>
    <t>Exemples simples de sources d’énergies (fossiles ou renouvelables).</t>
  </si>
  <si>
    <t>Besoins en énergie, consommation et économie d’énergie.</t>
  </si>
  <si>
    <t>L’unité et la diversité du vivant</t>
  </si>
  <si>
    <t>Présentation de la biodiversité : recherche de différences entre espèces vivantes.</t>
  </si>
  <si>
    <t>Présentation de l’unité du vivant : recherche de points communs entre espèces vivantes.</t>
  </si>
  <si>
    <t>Présentation de la classification du vivant : interprétation de ressemblances et différences en termes de parenté.</t>
  </si>
  <si>
    <t>Le fonctionnement du vivant</t>
  </si>
  <si>
    <t>Les stades du développement d’un être vivant (végétal ou animal).</t>
  </si>
  <si>
    <t>Les conditions de développement des végétaux et des animaux.</t>
  </si>
  <si>
    <t>Les modes de reproduction des êtres vivants.</t>
  </si>
  <si>
    <t>Le fonctionnement du corps humain et la santé</t>
  </si>
  <si>
    <t>Les mouvements corporels (les muscles, les os du squelette, les articulations).</t>
  </si>
  <si>
    <t>Première approche des fonctions de nutrition : digestion, respiration et circulation sanguine.</t>
  </si>
  <si>
    <t>Reproduction de l’Homme et éducation à la sexualité.</t>
  </si>
  <si>
    <t>Hygiène et santé : actions bénéfiques ou nocives de nos comportements, notamment dans le domaine du sport, de l’alimentation, du sommeil.</t>
  </si>
  <si>
    <t>Les êtres vivants dans leur environnement</t>
  </si>
  <si>
    <t>L’adaptation des êtres vivants aux conditions du milieu.</t>
  </si>
  <si>
    <t>Places et rôles des êtres vivants ; notions de chaînes et de réseaux alimentaires.</t>
  </si>
  <si>
    <t>L’évolution d’un environnement géré par l’Homme : la forêt ; importance de la biodiversité.</t>
  </si>
  <si>
    <t>Les objets techniques</t>
  </si>
  <si>
    <t>Circuits électriques alimentés par des piles.</t>
  </si>
  <si>
    <t>Règles de sécurité, dangers de l’électricité.</t>
  </si>
  <si>
    <t>Leviers et balances, équilibres.</t>
  </si>
  <si>
    <t>Objets mécaniques, transmission de mouvements.</t>
  </si>
  <si>
    <t>CULTURE HUMANISTE - Histoire et géographie</t>
  </si>
  <si>
    <t>HISTOIRE</t>
  </si>
  <si>
    <t>La Préhistoire</t>
  </si>
  <si>
    <t>Les premières traces de vie humaine, la maîtrise du feu et les débuts de l’agriculture, l’apparition de l’art.</t>
  </si>
  <si>
    <t>L’homme de Tautavel il y a près de 500 000 ans ; Lascaux il y a 17 000 ans.</t>
  </si>
  <si>
    <t>L’Antiquité</t>
  </si>
  <si>
    <t>Les Gaulois, la romanisation de la Gaule et la christianisation du monde gallo-romain.</t>
  </si>
  <si>
    <t>- Jules César et Vercingétorix ;</t>
  </si>
  <si>
    <t>- 52 avant notre ère : Alésia.</t>
  </si>
  <si>
    <t>Le Moyen Âge</t>
  </si>
  <si>
    <t>Après les invasions, la naissance et le développement du royaume de France.</t>
  </si>
  <si>
    <t>Les relations entre seigneurs et paysans, le rôle de l’Église.</t>
  </si>
  <si>
    <t>Conflits et échanges en Méditerranée : les Croisades, la découverte d’une autre civilisation, l’Islam.</t>
  </si>
  <si>
    <t>La guerre de Cent Ans.</t>
  </si>
  <si>
    <t>- 496 : baptême de Clovis ;</t>
  </si>
  <si>
    <t>- 800 : couronnement de Charlemagne ;</t>
  </si>
  <si>
    <t>- 987 : Hugues Capet, roi de France ;</t>
  </si>
  <si>
    <t>- Saint Louis ;</t>
  </si>
  <si>
    <t>- Jeanne d’Arc.</t>
  </si>
  <si>
    <t>Les Temps modernes</t>
  </si>
  <si>
    <t>Le temps des Découvertes et des premiers empires coloniaux, la traite des Noirs et l’esclavage.</t>
  </si>
  <si>
    <t>La Renaissance : les arts, quelques découvertes scientifiques, catholiques et protestants.</t>
  </si>
  <si>
    <t>Louis XIV un monarque absolu.</t>
  </si>
  <si>
    <t>Les Lumières.</t>
  </si>
  <si>
    <t>- Gutenberg ;</t>
  </si>
  <si>
    <t>- 1492 : Christophe Colomb en Amérique ;</t>
  </si>
  <si>
    <t>- François Ier ;</t>
  </si>
  <si>
    <t>- Copernic ;</t>
  </si>
  <si>
    <t>- Galilée ;</t>
  </si>
  <si>
    <t>- Henri IV et l’édit de Nantes ;</t>
  </si>
  <si>
    <t>- Richelieu ;</t>
  </si>
  <si>
    <t>- Louis XIV, Voltaire, Rousseau.</t>
  </si>
  <si>
    <t>La Révolution française et le XIXème siècle</t>
  </si>
  <si>
    <t>La Révolution française et le Premier empire : l’aspiration à la liberté et à l’égalité, la Terreur, les grandes réformes de Napoléon Bonaparte.</t>
  </si>
  <si>
    <t>La France dans une Europe en expansion industrielle et urbaine : le temps du travail en usine, des progrès techniques, des colonies et de l’émigration.</t>
  </si>
  <si>
    <t>L’installation de la démocratie et de la République.</t>
  </si>
  <si>
    <t>- Louis XVI ;</t>
  </si>
  <si>
    <t>- 14 juillet 1789 : prise de la Bastille ;</t>
  </si>
  <si>
    <t>- 26 août 1789 : Déclaration des droits de l’Homme et  du citoyen ;</t>
  </si>
  <si>
    <t>- 22 septembre 1792 : proclamation de la République ;</t>
  </si>
  <si>
    <t>- 1804 : Napoléon Ier, empereur des Français ;</t>
  </si>
  <si>
    <t>- 1848 : suffrage universel masculin et abolition de l’esclavage ;</t>
  </si>
  <si>
    <t>- 1882 : Jules Ferry et l’école gratuite, laïque et obligatoire ;</t>
  </si>
  <si>
    <t>- Pasteur ;</t>
  </si>
  <si>
    <t>- Marie Curie ;</t>
  </si>
  <si>
    <t>- 1905 : loi de séparation des Églises et de l’État.</t>
  </si>
  <si>
    <t>Le XXème siècle et notre époque</t>
  </si>
  <si>
    <t>La violence du XXème siècle :</t>
  </si>
  <si>
    <t>- les deux conflits mondiaux ;</t>
  </si>
  <si>
    <t>- l’extermination des Juifs et des Tziganes par les nazis : un crime contre l’humanité.</t>
  </si>
  <si>
    <t>La révolution scientifique et technologique, la société de consommation.</t>
  </si>
  <si>
    <t>La Vème République.</t>
  </si>
  <si>
    <t>La construction européenne.</t>
  </si>
  <si>
    <t>- 1916 : bataille de Verdun ;</t>
  </si>
  <si>
    <t>- Clemenceau ;</t>
  </si>
  <si>
    <t>- 11 novembre 1918 : armistice de la Grande Guerre ;</t>
  </si>
  <si>
    <t>- 18 juin 1940 : appel du général de Gaulle ;</t>
  </si>
  <si>
    <t>-Jean Moulin ;</t>
  </si>
  <si>
    <t>- 8 mai 1945 : fin de la Seconde Guerre mondiale en Europe ;</t>
  </si>
  <si>
    <t>- 1945 : droit de vote des femmes en France ;</t>
  </si>
  <si>
    <t>- 1957 : traité de Rome ;</t>
  </si>
  <si>
    <t>- 1958 : Charles de Gaulle et la fondation de la Vème République ;</t>
  </si>
  <si>
    <t>- 1989 : chute du mur de Berlin ;</t>
  </si>
  <si>
    <t>- 2002 : l’euro, monnaie européenne.</t>
  </si>
  <si>
    <t>GÉOGRAPHIE</t>
  </si>
  <si>
    <t>Des réalités géographiques locales à la région où vivent les élèves</t>
  </si>
  <si>
    <t>Les paysages de village, de ville ou de quartier, la circulation des hommes et des biens, les principales activités économiques ;</t>
  </si>
  <si>
    <t>Un sujet d’étude au choix permettant une première approche du développement durable : l’eau dans la commune (besoins et traitement) ou les déchets (réduction et recyclage) ;</t>
  </si>
  <si>
    <t>Le département et la région.</t>
  </si>
  <si>
    <t>Le territoire français dans l’Union européenne</t>
  </si>
  <si>
    <t>Les grands types de paysages ;</t>
  </si>
  <si>
    <t>La diversité des régions françaises ;</t>
  </si>
  <si>
    <t>Les frontières de la France et les pays de l’Union européenne.</t>
  </si>
  <si>
    <t>Principaux caractères du relief, de l’hydrographie et du climat en France et en Europe : étude de cartes.</t>
  </si>
  <si>
    <t>Le découpage administratif de la France (départements, régions) : étude de cartes.</t>
  </si>
  <si>
    <t>Les pays de l’Union européenne : étude de cartes.</t>
  </si>
  <si>
    <t>Les Français dans le contexte européen</t>
  </si>
  <si>
    <t>La répartition de la population sur le territoire national et en Europe.</t>
  </si>
  <si>
    <t>Les principales villes en France et en Europe.</t>
  </si>
  <si>
    <t>Répartition de la population et localisation des principales villes : étude de cartes.</t>
  </si>
  <si>
    <t>Se déplacer en France et en Europe</t>
  </si>
  <si>
    <t>Un aéroport.</t>
  </si>
  <si>
    <t>Le réseau autoroutier et le réseau TGV.</t>
  </si>
  <si>
    <t>Le réseau ferré à grande vitesse en Europe : étude de cartes.</t>
  </si>
  <si>
    <t>Produire en France</t>
  </si>
  <si>
    <t>Quatre types d’espaces d’activités : une zone industrialo-portuaire, un centre tertiaire, un espace agricole et une zone de tourisme.</t>
  </si>
  <si>
    <t>La France dans le monde</t>
  </si>
  <si>
    <t>Les territoires français dans le monde.</t>
  </si>
  <si>
    <t>La langue française dans le monde.</t>
  </si>
  <si>
    <t>CULTURE HUMANISTE - Pratiques artistiques et histoire des arts</t>
  </si>
  <si>
    <t>PRATIQUES ARTISTIQUES</t>
  </si>
  <si>
    <t>Acquérir des savoirs et des techniques spécifiques.</t>
  </si>
  <si>
    <t>Cerner la notion d’œuvre d’art.</t>
  </si>
  <si>
    <t>Distinguer la valeur d’usage de la valeur esthétique des objets étudiés.</t>
  </si>
  <si>
    <t>Éducation musicale</t>
  </si>
  <si>
    <t>S’exercer à comparer des œuvres musicales.</t>
  </si>
  <si>
    <t>Découvrir la variété des genres et des styles selon les époques et les cultures.</t>
  </si>
  <si>
    <t>Percevoir et identifier des éléments musicaux caractéristiques de la musique écoutée.</t>
  </si>
  <si>
    <t>HISTOIRE DE L'ART</t>
  </si>
  <si>
    <t>Se situer parmi les productions artistiques de l’humanité et les différentes cultures considérées dans le temps et dans l’espace.</t>
  </si>
  <si>
    <t>Découvrir les richesses, la permanence et l’universalité de la création artistique.</t>
  </si>
  <si>
    <t>Éveiller sa curiosité pour les chefs-d’œuvre ou les activités artistiques de leur ville ou de leur région.</t>
  </si>
  <si>
    <t>La Préhistoire et l’Antiquité gallo-romaine</t>
  </si>
  <si>
    <t>Architecture préhistorique (un ensemble mégalithique) et antique (des monuments gallo-romains).</t>
  </si>
  <si>
    <t>Une mosaïque gallo-romaine.</t>
  </si>
  <si>
    <t>Peintures de Lascaux ; une sculpture antique.</t>
  </si>
  <si>
    <t>Architecture religieuse (une église romane ; une église gothique ; une mosquée ; une abbaye) ; bâtiments et sites militaires et civils (un château fort ; une cité fortifiée ; une maison à colombage).</t>
  </si>
  <si>
    <t>Un extrait d’un roman de chevalerie.</t>
  </si>
  <si>
    <t>Un costume, un vitrail, une tapisserie.</t>
  </si>
  <si>
    <t>Musique religieuse (un chant grégorien) et musique profane (une chanson de troubadour).</t>
  </si>
  <si>
    <t>Une fête et un spectacle de la culture populaire et nobiliaire (le carnaval, le tournoi).</t>
  </si>
  <si>
    <t>Une fresque ; une sculpture romane ; une sculpture gothique ; un manuscrit enluminé.</t>
  </si>
  <si>
    <t>Une architecture royale (un château de la Loire, Versailles), une architecture militaire (une fortification) ; une place urbaine ; un jardin à la française.</t>
  </si>
  <si>
    <t>Des poésies de la Renaissance ; un conte ou une fable de l’époque classique.</t>
  </si>
  <si>
    <t>Une pièce de mobilier et de costume ; un moyen de transport ; une tapisserie.</t>
  </si>
  <si>
    <t>Musique instrumentale et vocale du répertoire baroque et classique (une symphonie ; une œuvre vocale religieuse).</t>
  </si>
  <si>
    <t>Une chanson du répertoire populaire.</t>
  </si>
  <si>
    <t>Un extrait de pièce de théâtre.</t>
  </si>
  <si>
    <t>Des peintures et sculptures de la Renaissance, des XVIIème et XVIIIème siècles (Italie, Flandres, France).</t>
  </si>
  <si>
    <t>Le XIXème siècle</t>
  </si>
  <si>
    <t>Une architecture industrielle (une gare).</t>
  </si>
  <si>
    <t>Urbanisme : un plan de ville.</t>
  </si>
  <si>
    <t>Des récits, des poésies.</t>
  </si>
  <si>
    <t>Des éléments de mobilier et de décoration et d’arts de la table (Sèvres, Limoges).</t>
  </si>
  <si>
    <t>Extraits musicaux de l’époque romantique (symphonie, opéra).</t>
  </si>
  <si>
    <t>Un extrait de pièce de théâtre, de ballet.</t>
  </si>
  <si>
    <t>Quelques œuvres illustrant les principaux mouvements picturaux (romantisme, réalisme, impressionnisme) ; un maître de la sculpture ; un court-métrage des débuts du cinématographe ; des photographies d’époque.</t>
  </si>
  <si>
    <t>Architecture : ouvrages d’art et habitat.</t>
  </si>
  <si>
    <t>Des récits, nouvelles, récits illustrés, poésies.</t>
  </si>
  <si>
    <t>Design graphique (une affiche) ; design de transport (un train).</t>
  </si>
  <si>
    <t>Des musiques du XXème siècle (dont jazz, musiques de films, chansons).</t>
  </si>
  <si>
    <t>Spectacle de mime, de cirque, de théâtre ; un extrait d’un spectacle de danse moderne ou contemporaine.</t>
  </si>
  <si>
    <t>Quelques œuvres illustrant les principaux mouvements picturaux contemporains ; une sculpture ; des œuvres cinématographiques (dont le cinéma muet) et photographiques ; des œuvres cinématographiques illustrant les différentes périodes historiques.</t>
  </si>
  <si>
    <t>TECHNIQUES USUELLES DE L’INFORMATION</t>
  </si>
  <si>
    <t>ET DE LA COMMUNICATION</t>
  </si>
  <si>
    <t>S’approprier un environnement informatique de travail.</t>
  </si>
  <si>
    <t>Adopter une attitude responsable.</t>
  </si>
  <si>
    <t>Créer, produire, traiter, exploiter des données.</t>
  </si>
  <si>
    <t>S’informer, se documenter.</t>
  </si>
  <si>
    <t>Communiquer, échanger.</t>
  </si>
  <si>
    <t>Maîtriser les fonctions de base d’un ordinateur :</t>
  </si>
  <si>
    <t>- fonction des différents éléments,</t>
  </si>
  <si>
    <t>- utilisation de la souris, du clavier.</t>
  </si>
  <si>
    <t>Utiliser un traitement de texte.</t>
  </si>
  <si>
    <t>Écrire un document numérique.</t>
  </si>
  <si>
    <t>Envoyer et recevoir des messages.</t>
  </si>
  <si>
    <t>Effectuer une recherche en ligne.</t>
  </si>
  <si>
    <t>Identifier et trier des informations.</t>
  </si>
  <si>
    <t>INSTRUCTION CIVIQUE ET MORALE</t>
  </si>
  <si>
    <t>S’intégrer à la collectivité de la classe et de l’école.</t>
  </si>
  <si>
    <t>Réfléchir sur les problèmes concrets posés par sa vie d’écolier.</t>
  </si>
  <si>
    <t>Prendre conscience de manière plus explicite des fondements même de la morale :</t>
  </si>
  <si>
    <t>- les liens qui existent entre la liberté personnelle et les contraintes de la vie sociale,</t>
  </si>
  <si>
    <t>- la responsabilité de ses actes ou de son comportement,</t>
  </si>
  <si>
    <t>- le respect de valeurs partagées,</t>
  </si>
  <si>
    <t>- l’importance de la politesse et du respect d’autrui.</t>
  </si>
  <si>
    <t>Identifier et comprendre l’importance des valeurs, des textes fondateurs, des symboles de la République française et de l’Union européenne, notamment la Déclaration des droits de l’Homme et du citoyen.</t>
  </si>
  <si>
    <r>
      <t xml:space="preserve">Dans une production </t>
    </r>
    <r>
      <rPr>
        <b/>
        <i/>
        <sz val="12"/>
        <color indexed="18"/>
        <rFont val="Times New Roman"/>
        <family val="1"/>
      </rPr>
      <t>autonome</t>
    </r>
    <r>
      <rPr>
        <i/>
        <sz val="12"/>
        <color indexed="18"/>
        <rFont val="Times New Roman"/>
        <family val="1"/>
      </rPr>
      <t xml:space="preserve"> écrire  des textes courts de différents types (récits, descriptions, portraits)</t>
    </r>
    <r>
      <rPr>
        <i/>
        <sz val="12"/>
        <color indexed="18"/>
        <rFont val="Times New Roman"/>
        <family val="1"/>
      </rPr>
      <t>avec cohérence et répondant à la consigne</t>
    </r>
  </si>
  <si>
    <t>– Langage oral -</t>
  </si>
  <si>
    <t>–  Lecture -</t>
  </si>
  <si>
    <t>.</t>
  </si>
  <si>
    <t>Participer efficacement à un débat : Echanger, questionner, expliquer, justifier un point de vue</t>
  </si>
  <si>
    <t>Lire à haute voix</t>
  </si>
  <si>
    <t>Dans un récit, s'appuyer sur le repérage des différents termes désignant un personnage,</t>
  </si>
  <si>
    <t>Dans un récit, s'appuyer sur les temps des verbes et sur les mots de liaison exprimant les relations temporelles pour comprendre avec précision la chronologie des événements,</t>
  </si>
  <si>
    <t>Dans un récit, s'appuyer sur les deux-points et guillemets pour repérer les paroles des personnages.</t>
  </si>
  <si>
    <t>Effectuer des recherches, seul ou avec l'aide de l'adulte, dans des livres ou produits multimédias :
Se servir d'un ouvrage simple de grammaire, d'un répertoire, d'un ordinateur, pour chercher une info</t>
  </si>
  <si>
    <t>S'exprimer à l'oral comme à l'écrit dans un vocabulaire approprié et précis</t>
  </si>
  <si>
    <t>Lire avec aisance (à haute voix, silencieusement) un texte</t>
  </si>
  <si>
    <t>Lire seul et comprendre un énoncé, une consigne</t>
  </si>
  <si>
    <t>écrire, nommer, comparer et utiliser les nombres entiers, les nombres décimaux (jusqu’au centième) et quelques fractions simples</t>
  </si>
  <si>
    <t>restituer les tables d’addition et de multiplication de 2 à 9</t>
  </si>
  <si>
    <t>utiliser les techniques opératoires des quatre opérations sur les nombres entiers et décimaux (pour la division, le diviseur est un nombre entier)</t>
  </si>
  <si>
    <t>calculer mentalement en utilisant les quatre opérations</t>
  </si>
  <si>
    <t xml:space="preserve"> estimer l’ordre de grandeur d’un résultat</t>
  </si>
  <si>
    <t>utiliser une calculatrice</t>
  </si>
  <si>
    <t>Les principaux éléments de mathématiques</t>
  </si>
  <si>
    <t>La culture scientifique et technologique</t>
  </si>
  <si>
    <t xml:space="preserve"> avoir conscience de la dignité de la personne humaine et en tirer les conséquences au quotidien</t>
  </si>
  <si>
    <t>comprendre les notions de droits et de devoirs, les accepter et les mettre en application</t>
  </si>
  <si>
    <t>respecter des consignes simples en autonomie</t>
  </si>
  <si>
    <t>commencer à savoir s’auto-évaluer dans des situations simples</t>
  </si>
  <si>
    <t>s’impliquer dans un projet individuel ou collectif</t>
  </si>
  <si>
    <t>se respecter en respectant les principales règles d’hygiène de vie ; accomplir les gestes quotidiens sans risquer de se faire mal</t>
  </si>
  <si>
    <t>se déplacer en s’adaptant à l’environnement</t>
  </si>
  <si>
    <t>réaliser une performance mesurée dans les activités athlétiques et en natation</t>
  </si>
  <si>
    <t>soutenir une écoute prolongée (lecture, musique, spectacle, etc.)</t>
  </si>
  <si>
    <t>Lire à haute voix de manière expressive.
Repérer et respecter la ponctuation ;
avoir une intonnation appropriée</t>
  </si>
  <si>
    <r>
      <t xml:space="preserve">Lire à haute voix avec fluidité des textes avec des mots connus et inconnus
</t>
    </r>
    <r>
      <rPr>
        <b/>
        <i/>
        <sz val="12"/>
        <color indexed="18"/>
        <rFont val="Times New Roman"/>
        <family val="1"/>
      </rPr>
      <t/>
    </r>
  </si>
  <si>
    <t>Orthographe</t>
  </si>
  <si>
    <t>Orthographe grapho-phonologique</t>
  </si>
  <si>
    <t>Connaitre synonymes, homonymes et contraires</t>
  </si>
  <si>
    <t>Construire et repérer les familles de mots</t>
  </si>
  <si>
    <t>Savoir utiliser le dictionnaire avec aisance</t>
  </si>
  <si>
    <t>Utiliser le contexte pour comprendre le sens d'un mot inconnu</t>
  </si>
  <si>
    <t>Construire ou compléter les familles de mots</t>
  </si>
  <si>
    <t>Regrouper des mots selon le sens de leur préfixe, de leur suffixe, et de leur radical</t>
  </si>
  <si>
    <t>Savoir classer les mots par ordre alphabétique</t>
  </si>
  <si>
    <t>Utiliser avec aisance, efficacité, le dictionnaire</t>
  </si>
  <si>
    <t>Ecouter et prendre en compte ce qui a été dit, rester dans le sujet</t>
  </si>
  <si>
    <r>
      <rPr>
        <b/>
        <i/>
        <sz val="12"/>
        <color indexed="18"/>
        <rFont val="Times New Roman"/>
        <family val="1"/>
      </rPr>
      <t>Identifier</t>
    </r>
    <r>
      <rPr>
        <i/>
        <sz val="12"/>
        <color indexed="18"/>
        <rFont val="Times New Roman"/>
        <family val="1"/>
      </rPr>
      <t xml:space="preserve"> les personnages, les événements, et les circonstances temporelles et spatiales :
</t>
    </r>
    <r>
      <rPr>
        <b/>
        <i/>
        <sz val="12"/>
        <color indexed="18"/>
        <rFont val="Times New Roman"/>
        <family val="1"/>
      </rPr>
      <t>Décrire l'évolution</t>
    </r>
    <r>
      <rPr>
        <i/>
        <sz val="12"/>
        <color indexed="18"/>
        <rFont val="Times New Roman"/>
        <family val="1"/>
      </rPr>
      <t xml:space="preserve"> des personnages, du temps, des lieux</t>
    </r>
  </si>
  <si>
    <r>
      <t xml:space="preserve">Lire seul et écouter lire des textes du patrimoine et des œuvres intégrales de la littérature de jeunesse, adaptés à son âge.
</t>
    </r>
    <r>
      <rPr>
        <b/>
        <i/>
        <sz val="12"/>
        <color indexed="18"/>
        <rFont val="Times New Roman"/>
        <family val="1"/>
      </rPr>
      <t>Manifester sa compréhension dans un résumé, une reformulation.</t>
    </r>
  </si>
  <si>
    <r>
      <t xml:space="preserve">Repérer dans un texte  les informations </t>
    </r>
    <r>
      <rPr>
        <b/>
        <i/>
        <sz val="12"/>
        <color indexed="18"/>
        <rFont val="Times New Roman"/>
        <family val="1"/>
      </rPr>
      <t xml:space="preserve">implicites </t>
    </r>
    <r>
      <rPr>
        <i/>
        <sz val="12"/>
        <color indexed="18"/>
        <rFont val="Times New Roman"/>
        <family val="1"/>
      </rPr>
      <t>(inférées à partir des informations explicites)</t>
    </r>
  </si>
  <si>
    <r>
      <t>Etre capable de rendre compte de sa lecture d'une œuvre intégrale 
Utiliser le vocabulaire spécifique (</t>
    </r>
    <r>
      <rPr>
        <b/>
        <i/>
        <sz val="12"/>
        <color indexed="18"/>
        <rFont val="Times New Roman"/>
        <family val="1"/>
      </rPr>
      <t xml:space="preserve">livre, couverture, page, ligne, auteur, titre, le début, la fin, le personnage, le narrateur, l'histoire, </t>
    </r>
    <r>
      <rPr>
        <i/>
        <sz val="12"/>
        <color indexed="18"/>
        <rFont val="Times New Roman"/>
        <family val="1"/>
      </rPr>
      <t>etc…)</t>
    </r>
  </si>
  <si>
    <t>Trouver le livre recherché, emprunter un livre et ranger le livre à sa place</t>
  </si>
  <si>
    <t>Comprendre la signification des divers emplois des temps verbaux (temps passés dans la narration, présent dans un texte scientifique ou documentaire)</t>
  </si>
  <si>
    <t>Lire au moins 1 ouvrage par trimestre ou 5 ouvrages dans l'année et en rendre compte ; lire à haute voix un extrait caractéristique  choisi.</t>
  </si>
  <si>
    <t>Maitriser la cohérence des temps dans un récit d'une dizaine de lignes</t>
  </si>
  <si>
    <t>Construire correctement des phrases négatives, interrogatives, exclamatives, injonctives.</t>
  </si>
  <si>
    <t>Transformer une phrase affirmative en phrase négative ou interrogative et inversement</t>
  </si>
  <si>
    <t>Comprendre la distinction entre phrase simple et phrase complexe</t>
  </si>
  <si>
    <t>Reconnaitre la forme élidée et les formes contractées de l'article défini</t>
  </si>
  <si>
    <t>Comprendre la différence entre nature et fonction d'un mot</t>
  </si>
  <si>
    <t>Identifier le verbe et son sujet</t>
  </si>
  <si>
    <t>Reconnaître les compléments circonstantiels de temps, de lieu</t>
  </si>
  <si>
    <t>Connaître les fonctions de l'adjectif :
épithète ou attribut du sujet</t>
  </si>
  <si>
    <t>comprendre la fonction des éléments du GN : manipuler l’adjectif et le complément de nom (ajout, suppression, substitution de l’un à l’autre...)</t>
  </si>
  <si>
    <r>
      <t xml:space="preserve">Conjuguer les verbes du </t>
    </r>
    <r>
      <rPr>
        <b/>
        <i/>
        <sz val="12"/>
        <color indexed="18"/>
        <rFont val="Times New Roman"/>
        <family val="1"/>
      </rPr>
      <t>Ier et IIeme grp</t>
    </r>
    <r>
      <rPr>
        <i/>
        <sz val="12"/>
        <color indexed="18"/>
        <rFont val="Times New Roman"/>
        <family val="1"/>
      </rPr>
      <t xml:space="preserve"> à l'indicatif présent, futur et imparfait ainsi qu'</t>
    </r>
    <r>
      <rPr>
        <b/>
        <i/>
        <sz val="12"/>
        <color indexed="18"/>
        <rFont val="Times New Roman"/>
        <family val="1"/>
      </rPr>
      <t>être, avoir, aller, dire, faire, pouvoir, partir, prendre, venir, voir, vouloir</t>
    </r>
  </si>
  <si>
    <t>Conjuguer ces mêmes verbes à l'indicatif passé-simple, passé-composé et impératif présent</t>
  </si>
  <si>
    <t>Accorder le verbe avec son sujet</t>
  </si>
  <si>
    <t>Accorder dans le groupe nominal</t>
  </si>
  <si>
    <t>S'appuyer sur ses connaissances des familles de mots ou des homonymes pour écrire sans erreur des mots nouveaux</t>
  </si>
  <si>
    <t>Respecter la valeur des lettres en fonction des voyelles placées à proximité (s/ss, c/ç, c/qu, g/gu/ge)</t>
  </si>
  <si>
    <t>Respecter les correspondances entre lettres et sons</t>
  </si>
  <si>
    <t>Utiliser sans erreur les accents (é, è, ê)</t>
  </si>
  <si>
    <t>Ecrire sans erreur les homophones grammaticaux
a/à, ont/on, est/et, sont/son, 
ses/ces, mes/mais, on/on n', ce/se, ou/où, la/là/l'a, sans/s'en, c'est/s'est</t>
  </si>
  <si>
    <t>Utiliser sans erreur les marques du féminin et du pluriel des adjectifs</t>
  </si>
  <si>
    <t>Classer des mots de sens voisin en repérant les variations d'intensité (bon, délicieux, succulent)</t>
  </si>
  <si>
    <t>Utiliser, repérer, trouver un synonyme</t>
  </si>
  <si>
    <t>Utiliser, repérer, trouver un homonyme</t>
  </si>
  <si>
    <t>Utiliser, repérer, trouver un contraire</t>
  </si>
  <si>
    <t>Langage oral</t>
  </si>
  <si>
    <t>2010-2011</t>
  </si>
  <si>
    <t>Lire, écrire, nommer, décomposer</t>
  </si>
  <si>
    <t>Comparer, ordonner, encadrer</t>
  </si>
  <si>
    <t>Calculs</t>
  </si>
  <si>
    <t>Utiliser sa calculatrice à bon escient</t>
  </si>
  <si>
    <t>Connaitre quelques fonctionnalités de la calculatrice pour effectuer une suite de calculs</t>
  </si>
  <si>
    <t>Géométrie plane</t>
  </si>
  <si>
    <t>Géométrie dans l'espace</t>
  </si>
  <si>
    <t>Organisation et gestion de données</t>
  </si>
  <si>
    <t>Repérer les classes dans un nombre</t>
  </si>
  <si>
    <t xml:space="preserve">comparer, ranger, encadrer des nombres décimaux
</t>
  </si>
  <si>
    <t>Encadrer une fraction simple par deux entiers</t>
  </si>
  <si>
    <t>Comprendre le fonctionnement de la partie décimale; valeur des chiffres de la partie décimale en fonction de leur position</t>
  </si>
  <si>
    <t>Placer les nombres sur une droite graduée</t>
  </si>
  <si>
    <t>Passer d'une écriture fractionnaire à une écriture à virgule</t>
  </si>
  <si>
    <t>Repérer, placer les nombres décimaux sur une droite graduée</t>
  </si>
  <si>
    <t>Mémoriser et utiliser tables d'additions et de multiplications;
Calculer mentalement des sommes, des différences, des produits</t>
  </si>
  <si>
    <t>Estimer mentalement un ordre de grandeur</t>
  </si>
  <si>
    <t>Division décimale de deux entiers</t>
  </si>
  <si>
    <t>Résoudre des problèmes de plus en plus complexes, engageant plusieurs étapes de calculs et relevant des quatre opérations</t>
  </si>
  <si>
    <t>Tracer, réduire ou agrandir des figures planes</t>
  </si>
  <si>
    <t>Construire le symétrique d'une figure, savoir trouver l'axe de symétrie d'une figure donnée</t>
  </si>
  <si>
    <r>
      <rPr>
        <b/>
        <i/>
        <sz val="12"/>
        <color indexed="18"/>
        <rFont val="Times New Roman"/>
        <family val="1"/>
      </rPr>
      <t>Reconnaître, décrire et nommer</t>
    </r>
    <r>
      <rPr>
        <i/>
        <sz val="12"/>
        <color indexed="18"/>
        <rFont val="Times New Roman"/>
        <family val="1"/>
      </rPr>
      <t xml:space="preserve"> des solides usuels ; cube, pavé, prisme, pyramide, tétraèdre, cylindre</t>
    </r>
  </si>
  <si>
    <t xml:space="preserve">Connaitre les propriétés des figures géométriques : angles droits, droites parallèles, nombre et longueur des côtés, centre, rayon, diamètre, </t>
  </si>
  <si>
    <t>Utiliser le vocabulaire : point, points alignés, droite, segment, intersection, milieu, côté, angle, axe de symétrie, centre, rayon, diamètre</t>
  </si>
  <si>
    <t>Utiliser le vocabulaire approprié : sommet, arête, face</t>
  </si>
  <si>
    <t>Reproduire des figures à partir d'un modèle</t>
  </si>
  <si>
    <t>Tracer une figure à partir d'un programme de construction</t>
  </si>
  <si>
    <t>Connaître les unités de mesure suivantes et les relations qui les lient :
longueur (m, km, cm, mm)
masse (g, kg)
capacité (l, cl, ml)
temps (h, min, sec, mois, année)</t>
  </si>
  <si>
    <t>Mesurer des longueurs</t>
  </si>
  <si>
    <t>Calculer une durée à l'aide de l'instant initial et de l'instant final</t>
  </si>
  <si>
    <t>Comparer les angles à l'aide d'un gabarit</t>
  </si>
  <si>
    <t>Avec l'équerre, dire si l'angle estimé est droit, aigü ou obtus</t>
  </si>
  <si>
    <t>Résoudre des problèmes impliquant des conversions</t>
  </si>
  <si>
    <t>Construire un tableau ou un graphique</t>
  </si>
  <si>
    <t>Savoir lire, et interpréter un tableau ou un graphique</t>
  </si>
  <si>
    <t>Dans un graphique, utiliser les coordonnées pour situer un point</t>
  </si>
  <si>
    <t>Utiliser la règle de trois dans des situations simples de proportionnalité</t>
  </si>
  <si>
    <t>Sciences expérimentales et technologie</t>
  </si>
  <si>
    <t>Les objets technologiques</t>
  </si>
  <si>
    <t>Volcans et séismes</t>
  </si>
  <si>
    <t>Mélanges et solutions</t>
  </si>
  <si>
    <t>Les déchets, besoins en énergie, consommation et économie d'énergie, l'écocitoyenneté</t>
  </si>
  <si>
    <t>L'air et les pollutions de l'air</t>
  </si>
  <si>
    <t>Unité, diversité et fonctionnement du vivant</t>
  </si>
  <si>
    <t>Les modes de reproduction des êtres vivants,
Reproduction de l'Homme et éducation à la sexualité</t>
  </si>
  <si>
    <t>Les mouvements corporels ; squelette, muscles, articulations</t>
  </si>
  <si>
    <t>Notions de chaine alimentaire, réseau alimentaire
importance de la biodiversité</t>
  </si>
  <si>
    <t>Circuits électriques
règles de sécurité</t>
  </si>
  <si>
    <t>Leviers et balances, équilibres</t>
  </si>
  <si>
    <t>Objets mécaniques, transmissions de mouvements (courroies, poulies, engrenages…)</t>
  </si>
  <si>
    <t>Histoire</t>
  </si>
  <si>
    <t>Géographie</t>
  </si>
  <si>
    <t>Identifier et caractériser les grandes périodes historiques</t>
  </si>
  <si>
    <t>Construire et utiliser une frise chronologique</t>
  </si>
  <si>
    <t>Connaître le rôle de personnages clés et des groupes sociaux</t>
  </si>
  <si>
    <t>La préhistoire</t>
  </si>
  <si>
    <t>L'antiquité</t>
  </si>
  <si>
    <t>Le moyen-âge</t>
  </si>
  <si>
    <t>Les temps modernes</t>
  </si>
  <si>
    <t>La révolution française et le XIXème siècle</t>
  </si>
  <si>
    <t>Comprendre comment les hommes vivent et impactent leur environnement (aménagement, pollutions, déforestation, agriculture, pêche…)</t>
  </si>
  <si>
    <r>
      <rPr>
        <b/>
        <i/>
        <sz val="12"/>
        <color indexed="18"/>
        <rFont val="Times New Roman"/>
        <family val="1"/>
      </rPr>
      <t>Se déplacer en France et en Europe :</t>
    </r>
    <r>
      <rPr>
        <i/>
        <sz val="12"/>
        <color indexed="18"/>
        <rFont val="Times New Roman"/>
        <family val="1"/>
      </rPr>
      <t xml:space="preserve">
réseau autoroutier, réseau ferré, aéroport
</t>
    </r>
  </si>
  <si>
    <t>Les grands types de paysages français</t>
  </si>
  <si>
    <t>Acquérir des savoirs et techniques d'arts plastiques</t>
  </si>
  <si>
    <t>Culture humaniste - Histoire et Géographie</t>
  </si>
  <si>
    <t>Culture humaniste - Pratiques artistiques et histoire des arts</t>
  </si>
  <si>
    <t>Histoire des arts</t>
  </si>
  <si>
    <t>Eveiller sa curiosité face aux chefs-d'œuvre de leur ville ou de leur région</t>
  </si>
  <si>
    <t>Education physique et sportive</t>
  </si>
  <si>
    <t>Techniques usuelles de l'information et de la communication</t>
  </si>
  <si>
    <t>Décrire une œuvre musicale, y repérer des éléments musicaux (instruments, rythmes)</t>
  </si>
  <si>
    <t>Réaliser une performance mesurée</t>
  </si>
  <si>
    <t>Adapter ses déplacements à différents types d'environnements</t>
  </si>
  <si>
    <t>Coopérer et s'opposer individuellement et collectivement</t>
  </si>
  <si>
    <t>Concevoir et réaliser des actions à visées expressive, artistique, esthétique</t>
  </si>
  <si>
    <t>S'approprier un environnement informatique de travail (le poste, le réseau)</t>
  </si>
  <si>
    <t>Adopter une attitude responsable face à l'usage de l'informatique et de l'internet</t>
  </si>
  <si>
    <t>S'informer et se documenter</t>
  </si>
  <si>
    <t>Maitriser les fonctions de base d'un ordinateur</t>
  </si>
  <si>
    <t>Envoyer/recevoir des messages</t>
  </si>
  <si>
    <t>Effectuer une recherche en ligne</t>
  </si>
  <si>
    <t>Utiliser un traitement de texte, 
créer / modifier un document numérique
copier/coller</t>
  </si>
  <si>
    <t>Prendre conscience de manière explicite des fondements même de la morale :
liens entre liberté personnelle et contrainte de la vie sociale
la responsabilité de ses actes ou comportement</t>
  </si>
  <si>
    <t>Investissement personnel dans la réalisation d'exposés, apprentissage des leçons</t>
  </si>
  <si>
    <t>Culture humaniste</t>
  </si>
  <si>
    <t>Mesurer des longueurs, des masses, des capacités…</t>
  </si>
  <si>
    <t>Utiliser l'outil informatique</t>
  </si>
  <si>
    <t>Connaissance des nombres entiers</t>
  </si>
  <si>
    <t>Connaissance des nombres décimaux</t>
  </si>
  <si>
    <t>Calculer le quotient et le reste de la division euclidienne posée</t>
  </si>
  <si>
    <t>Trouver le comlément à la dizaine supérieure pour tous les nombres
Trouver le complément à l'entier supérieur pour les nombres décimaux</t>
  </si>
  <si>
    <t>Connaître , savoir écrire et nommer les nombres entiers jusqu'au milliard
Associer désignations orale et écrite</t>
  </si>
  <si>
    <t>Comprendre la notion de multiples et reconnaître les multiples (2, 5 et 10) des nombres d'usage courant</t>
  </si>
  <si>
    <t>Savoir écrire et nommer les fractions</t>
  </si>
  <si>
    <r>
      <rPr>
        <b/>
        <i/>
        <sz val="12"/>
        <color indexed="18"/>
        <rFont val="Times New Roman"/>
        <family val="1"/>
      </rPr>
      <t>Exposer</t>
    </r>
    <r>
      <rPr>
        <i/>
        <sz val="12"/>
        <color indexed="18"/>
        <rFont val="Times New Roman"/>
        <family val="1"/>
      </rPr>
      <t xml:space="preserve"> à la classe un travail individuel ou collectif
(exposer ses résultats, sa démarche, une recherche, un exposé)</t>
    </r>
  </si>
  <si>
    <t xml:space="preserve">Utiliser l'écrit pour 
la prise de notes
lors d'une observation, d'une expérience, d'une enquête, d'une visite
</t>
  </si>
  <si>
    <t>Rédiger un compte-rendu avec schéma d'expérience ou  dessin d'observation</t>
  </si>
  <si>
    <t xml:space="preserve">Noter les informations importantes retenues suite à l'examen d'un document, d'un tableau </t>
  </si>
  <si>
    <t>Rédiger la légende d'un document</t>
  </si>
  <si>
    <t>Ecrire pour synthétiser</t>
  </si>
  <si>
    <t>Décrire une image, un paysage (illustrations, photographies…)</t>
  </si>
  <si>
    <r>
      <rPr>
        <b/>
        <i/>
        <sz val="12"/>
        <color indexed="18"/>
        <rFont val="Times New Roman"/>
        <family val="1"/>
      </rPr>
      <t>Rapporter</t>
    </r>
    <r>
      <rPr>
        <i/>
        <sz val="12"/>
        <color indexed="18"/>
        <rFont val="Times New Roman"/>
        <family val="1"/>
      </rPr>
      <t xml:space="preserve"> clairement un événement ou une information très simple
</t>
    </r>
  </si>
  <si>
    <r>
      <rPr>
        <b/>
        <i/>
        <sz val="12"/>
        <color indexed="18"/>
        <rFont val="Times New Roman"/>
        <family val="1"/>
      </rPr>
      <t>Raconter</t>
    </r>
    <r>
      <rPr>
        <i/>
        <sz val="12"/>
        <color indexed="18"/>
        <rFont val="Times New Roman"/>
        <family val="1"/>
      </rPr>
      <t xml:space="preserve"> une histoire déjà entendue
(en s'appuyant ou non sur des images)
</t>
    </r>
    <r>
      <rPr>
        <b/>
        <i/>
        <sz val="12"/>
        <color indexed="18"/>
        <rFont val="Times New Roman"/>
        <family val="1"/>
      </rPr>
      <t>Formuler</t>
    </r>
    <r>
      <rPr>
        <i/>
        <sz val="12"/>
        <color indexed="18"/>
        <rFont val="Times New Roman"/>
        <family val="1"/>
      </rPr>
      <t xml:space="preserve"> dans ses propres mots une lecture entendue</t>
    </r>
  </si>
  <si>
    <r>
      <t xml:space="preserve">lire silencieusement un énoncé, une consigne, et comprendre ce qui est attendu
Manifester sa compréhension dans la </t>
    </r>
    <r>
      <rPr>
        <b/>
        <i/>
        <sz val="12"/>
        <color indexed="18"/>
        <rFont val="Times New Roman"/>
        <family val="1"/>
      </rPr>
      <t>reformulation</t>
    </r>
  </si>
  <si>
    <t>Lire et comprendre un document trouvé sur internet</t>
  </si>
  <si>
    <t>Lire et comprendre l'énoncé d'un problème mathématique</t>
  </si>
  <si>
    <t>Lire et comprendre un document historique, un tableau, un graphique, un diagramme, un schéma</t>
  </si>
  <si>
    <t>Lire et comprendre une règle de jeu, une fiche technique</t>
  </si>
  <si>
    <t>Lire, en le comprenant, un texte littéraire long, en mettant en mémoire ce qui a déjà été lu et en mobilisant ses souvenirs lors des reprises</t>
  </si>
  <si>
    <t>Communiquer au moyen d'une messagerie électronique</t>
  </si>
  <si>
    <t>Rédiger un texte à statut documentaire pour communiquer des connaissances
Rédiger une fiche technique, une règle de jeu</t>
  </si>
  <si>
    <t>Réciter : dire de mémoire</t>
  </si>
  <si>
    <t>Culture littéraire</t>
  </si>
  <si>
    <t>Produire des écrits</t>
  </si>
  <si>
    <t>Rédaction : Elaborer et écrire un récit</t>
  </si>
  <si>
    <t>Repérer, dans un texte, le verbe sous ses formes conjuguée ou infinitive 
Donner son infinitif</t>
  </si>
  <si>
    <r>
      <t xml:space="preserve">Distinguer selon leur nature :
</t>
    </r>
    <r>
      <rPr>
        <b/>
        <i/>
        <sz val="12"/>
        <color indexed="18"/>
        <rFont val="Times New Roman"/>
        <family val="1"/>
      </rPr>
      <t>le verbe, 
le nom (propre/commun), 
les articles,
les déterminants possessifs,
les pronoms personnels sujet,
 les adjectifs qualificatifs</t>
    </r>
  </si>
  <si>
    <r>
      <t xml:space="preserve">Distinguer selon leur nature :
</t>
    </r>
    <r>
      <rPr>
        <b/>
        <i/>
        <sz val="12"/>
        <color indexed="18"/>
        <rFont val="Times New Roman"/>
        <family val="1"/>
      </rPr>
      <t>les déterminants démonstratifs, interrogatifs, les pronoms personnels,
 les pronoms relatifs (que, qui),
les adverbes (de lieu, de temps, de manière)</t>
    </r>
  </si>
  <si>
    <r>
      <t xml:space="preserve">Distinguer selon leur nature :
</t>
    </r>
    <r>
      <rPr>
        <b/>
        <i/>
        <sz val="12"/>
        <color indexed="18"/>
        <rFont val="Times New Roman"/>
        <family val="1"/>
      </rPr>
      <t>Les pronoms possessifs, démonstratifs, interrogatifs et relatifs,
 les prépositions</t>
    </r>
  </si>
  <si>
    <t>Distinguer article défini et indéfini et en comprendre la nuance</t>
  </si>
  <si>
    <t>Reconnaître le complément d'objet (direct ou indirect) du verbe
et le complément d'objet second</t>
  </si>
  <si>
    <t>comprendre la fonction des éléments du GN : le nom (noyau du groupe nominal), le déterminant (article, déterminant possessif) qui le détermine, l’adjectif qualificatif qui le qualifie, le nom qui le complète</t>
  </si>
  <si>
    <t xml:space="preserve">Comprendre les spécificités d'un temps simple / temps composé
Connaître la notion d'auxiliaire
</t>
  </si>
  <si>
    <t>Comprendre les notions d'action passée, présente et future
Comprendre la notion d'antériorité d'un fait passé par rapport à un autre
d'un fait futur par rapport à un autre</t>
  </si>
  <si>
    <t xml:space="preserve">Conjuguer ces mêmes verbes,
à l'indicatif du futur antérieur
au plus-que-parfait
au conditionnel présent
au participe présent et passé
</t>
  </si>
  <si>
    <r>
      <t>Connaître la règle de l'</t>
    </r>
    <r>
      <rPr>
        <b/>
        <i/>
        <sz val="12"/>
        <color indexed="18"/>
        <rFont val="Times New Roman"/>
        <family val="1"/>
      </rPr>
      <t>accord du participe passé</t>
    </r>
    <r>
      <rPr>
        <i/>
        <sz val="12"/>
        <color indexed="18"/>
        <rFont val="Times New Roman"/>
        <family val="1"/>
      </rPr>
      <t xml:space="preserve"> dans le cas d'utilisation de l'auxiliaire être</t>
    </r>
  </si>
  <si>
    <t>Ecrire sans erreur,  sous la dictée, un texte d'environ 10 lignes, en mobilisant les connaissances acquises en vocabulaire, grammaire et orthographe.</t>
  </si>
  <si>
    <t>n devenant m devant m, b, p</t>
  </si>
  <si>
    <t>Ecrire sans erreur les mots invariables et les mots  fréquents, étudiés, régulièrement révisés</t>
  </si>
  <si>
    <t>Ecrire sans erreur un nombre croissant d'homonymes</t>
  </si>
  <si>
    <r>
      <t>Ecrire sans erreur les infinitifs de verbes du premier groupe après une préposition 
(il me dit d'all</t>
    </r>
    <r>
      <rPr>
        <b/>
        <i/>
        <sz val="12"/>
        <color indexed="18"/>
        <rFont val="Times New Roman"/>
        <family val="1"/>
      </rPr>
      <t>er</t>
    </r>
    <r>
      <rPr>
        <i/>
        <sz val="12"/>
        <color indexed="18"/>
        <rFont val="Times New Roman"/>
        <family val="1"/>
      </rPr>
      <t>)</t>
    </r>
  </si>
  <si>
    <t>Terminaisons des verbes en
-cer,  -ger,  -guer
-yer,  -eter,  -eler</t>
  </si>
  <si>
    <t>Donner une définition ;
en utilisant un terme générique adéquat
en trouvant dans le dictionnaire
en utilisant des synonymes</t>
  </si>
  <si>
    <r>
      <t xml:space="preserve">Ecrire sans erreur le pluriel des noms en 
</t>
    </r>
    <r>
      <rPr>
        <b/>
        <i/>
        <sz val="12"/>
        <color indexed="18"/>
        <rFont val="Times New Roman"/>
        <family val="1"/>
      </rPr>
      <t xml:space="preserve">-al </t>
    </r>
    <r>
      <rPr>
        <i/>
        <sz val="12"/>
        <color indexed="18"/>
        <rFont val="Times New Roman"/>
        <family val="1"/>
      </rPr>
      <t xml:space="preserve">et </t>
    </r>
    <r>
      <rPr>
        <b/>
        <i/>
        <sz val="12"/>
        <color indexed="18"/>
        <rFont val="Times New Roman"/>
        <family val="1"/>
      </rPr>
      <t xml:space="preserve">-ou
-eu </t>
    </r>
    <r>
      <rPr>
        <i/>
        <sz val="12"/>
        <color indexed="18"/>
        <rFont val="Times New Roman"/>
        <family val="1"/>
      </rPr>
      <t xml:space="preserve">et </t>
    </r>
    <r>
      <rPr>
        <b/>
        <i/>
        <sz val="12"/>
        <color indexed="18"/>
        <rFont val="Times New Roman"/>
        <family val="1"/>
      </rPr>
      <t xml:space="preserve">-eau
-au </t>
    </r>
    <r>
      <rPr>
        <i/>
        <sz val="12"/>
        <color indexed="18"/>
        <rFont val="Times New Roman"/>
        <family val="1"/>
      </rPr>
      <t xml:space="preserve">et </t>
    </r>
    <r>
      <rPr>
        <b/>
        <i/>
        <sz val="12"/>
        <color indexed="18"/>
        <rFont val="Times New Roman"/>
        <family val="1"/>
      </rPr>
      <t>-ail</t>
    </r>
  </si>
  <si>
    <r>
      <t xml:space="preserve">Distinguer selon leur nature :
</t>
    </r>
    <r>
      <rPr>
        <b/>
        <i/>
        <sz val="12"/>
        <color indexed="18"/>
        <rFont val="Times New Roman"/>
        <family val="1"/>
      </rPr>
      <t>Les mots de liaison
Les prépositions</t>
    </r>
  </si>
  <si>
    <t>Rédiger une courte synthèse
Noter les décisions prises lors d'un débat</t>
  </si>
  <si>
    <t>Présenter un travail appliqué</t>
  </si>
  <si>
    <t>Lectures</t>
  </si>
  <si>
    <r>
      <rPr>
        <b/>
        <i/>
        <sz val="12"/>
        <color indexed="18"/>
        <rFont val="Times New Roman"/>
        <family val="1"/>
      </rPr>
      <t>Numération de position</t>
    </r>
    <r>
      <rPr>
        <i/>
        <sz val="12"/>
        <color indexed="18"/>
        <rFont val="Times New Roman"/>
        <family val="1"/>
      </rPr>
      <t xml:space="preserve">
Donner diverses décompositions d'un nombre, et
retrouver un nombre à partir d'une décomposition
</t>
    </r>
  </si>
  <si>
    <t xml:space="preserve">Multiplier par 10, 100, 1000
par 20, 300, 4000 etc…
</t>
  </si>
  <si>
    <r>
      <t xml:space="preserve">Savoir effectuer un calcul posé de nombres </t>
    </r>
    <r>
      <rPr>
        <b/>
        <i/>
        <sz val="12"/>
        <color indexed="18"/>
        <rFont val="Times New Roman"/>
        <family val="1"/>
      </rPr>
      <t>entiers naturels</t>
    </r>
    <r>
      <rPr>
        <i/>
        <sz val="12"/>
        <color indexed="18"/>
        <rFont val="Times New Roman"/>
        <family val="1"/>
      </rPr>
      <t xml:space="preserve"> (addition, soustraction, multiplication)</t>
    </r>
  </si>
  <si>
    <r>
      <t xml:space="preserve">Calculer des sommes et des différences de </t>
    </r>
    <r>
      <rPr>
        <b/>
        <i/>
        <sz val="12"/>
        <color indexed="18"/>
        <rFont val="Times New Roman"/>
        <family val="1"/>
      </rPr>
      <t>nombres décimaux</t>
    </r>
  </si>
  <si>
    <r>
      <t xml:space="preserve">Calculer des produits de </t>
    </r>
    <r>
      <rPr>
        <b/>
        <i/>
        <sz val="12"/>
        <color indexed="18"/>
        <rFont val="Times New Roman"/>
        <family val="1"/>
      </rPr>
      <t>nombres décimaux</t>
    </r>
  </si>
  <si>
    <r>
      <t xml:space="preserve">Reconnaître, (notemment sur une figure géométrique), et construire des droites </t>
    </r>
    <r>
      <rPr>
        <b/>
        <i/>
        <sz val="12"/>
        <color indexed="18"/>
        <rFont val="Times New Roman"/>
        <family val="1"/>
      </rPr>
      <t>perpendiculaires</t>
    </r>
  </si>
  <si>
    <r>
      <t xml:space="preserve">Reconnaître, (notemment sur une figure géométrique), et construire des droites </t>
    </r>
    <r>
      <rPr>
        <b/>
        <i/>
        <sz val="12"/>
        <color indexed="18"/>
        <rFont val="Times New Roman"/>
        <family val="1"/>
      </rPr>
      <t>parallèles</t>
    </r>
  </si>
  <si>
    <r>
      <rPr>
        <b/>
        <i/>
        <sz val="12"/>
        <color indexed="18"/>
        <rFont val="Times New Roman"/>
        <family val="1"/>
      </rPr>
      <t>Reconnaître, décrire et nommer</t>
    </r>
    <r>
      <rPr>
        <i/>
        <sz val="12"/>
        <color indexed="18"/>
        <rFont val="Times New Roman"/>
        <family val="1"/>
      </rPr>
      <t xml:space="preserve"> des figures géométriques planes : carré, rectangle, losange, triangle rectangle, cercle
</t>
    </r>
    <r>
      <rPr>
        <b/>
        <i/>
        <sz val="12"/>
        <color indexed="18"/>
        <rFont val="Times New Roman"/>
        <family val="1"/>
      </rPr>
      <t>Vérifier la nature</t>
    </r>
    <r>
      <rPr>
        <i/>
        <sz val="12"/>
        <color indexed="18"/>
        <rFont val="Times New Roman"/>
        <family val="1"/>
      </rPr>
      <t xml:space="preserve"> d'une figure plane en ayant recours aux instruments</t>
    </r>
  </si>
  <si>
    <t>Reconnaître ou compléter un patron de cube ou de pavé
Reconnaître ou compléter un patron de solide droit</t>
  </si>
  <si>
    <t>Mesurer des longueurs avec sa règle</t>
  </si>
  <si>
    <t>Résoudre des problèmes impliquant les grandeurs telles que :
longueurs, périmètres, aires, angles
capacités, masses</t>
  </si>
  <si>
    <t>Calculer l'aire d'un carré, d'un rectangle
puis l'aire d'un triangle</t>
  </si>
  <si>
    <t>Connaître et utiliser les unités d'aire usuelles (cm², m², et km²)</t>
  </si>
  <si>
    <t>Connaître et utiliser les relations entre : 1/4 (ou 0,25) et 1/2 (ou 0,5) ; 1/100 et 1/10 ; 1/1000 et 1/100</t>
  </si>
  <si>
    <t>Diviser par 10, 100 ou 1000</t>
  </si>
  <si>
    <t xml:space="preserve">Les fonctions du vivant :
fonction de nutrition 
respiration et circulation sanguine.
Développement d'un être vivant </t>
  </si>
  <si>
    <t>L'eau, ses états, les changements d'états, le cycle de l'eau sur Terre,
Maintien de la qualité, station d'épuration et traitements des eaux</t>
  </si>
  <si>
    <t>Les mouvements célestes
et
quelques phénomènes astronomiques</t>
  </si>
  <si>
    <r>
      <t xml:space="preserve">Ressemblances et différences entre espèces vivantes ; première recherche de classification des êtres vivants
adaptation à l'environnement
</t>
    </r>
    <r>
      <rPr>
        <b/>
        <i/>
        <sz val="12"/>
        <color indexed="18"/>
        <rFont val="Times New Roman"/>
        <family val="1"/>
      </rPr>
      <t>notions d'espèces et d'évolution</t>
    </r>
  </si>
  <si>
    <t>Lire seul et comprendre une consigne</t>
  </si>
  <si>
    <r>
      <t xml:space="preserve">Analyser des documents géographiques simples (globe, planisphères, cartes)
Situer l'école, les principales villes, la France, l'Europe
</t>
    </r>
    <r>
      <rPr>
        <b/>
        <i/>
        <sz val="12"/>
        <color indexed="18"/>
        <rFont val="Times New Roman"/>
        <family val="1"/>
      </rPr>
      <t>Réaliser un croquis spatial</t>
    </r>
  </si>
  <si>
    <t xml:space="preserve">Les français dans le contexte européen :
répartition de la population
principales villes en Fr et en Europe
</t>
  </si>
  <si>
    <t xml:space="preserve">Le territoire français dans l'union européenne / le monde :
Découpage administratif de la France
Les frontières de la France et les pays de l'union européenne
</t>
  </si>
  <si>
    <t>reconnaître les emblêmes et les symboles de la république 
(drapeau, marseillaise, marianne, "liberté, égalité, fraternité", 14juillet )
Ce qu'est un état républicain</t>
  </si>
  <si>
    <t>Prendre conscience des notions de droits et de devoirs
vis-à-vis des autres, de l'environnement</t>
  </si>
  <si>
    <t>Le role des élus municipaux dans la commune</t>
  </si>
  <si>
    <t xml:space="preserve"> exprimer corporellement des personnages,  des images, des sentiments</t>
  </si>
  <si>
    <r>
      <t>Danse :</t>
    </r>
    <r>
      <rPr>
        <sz val="7"/>
        <rFont val="Verdana"/>
        <family val="2"/>
      </rPr>
      <t xml:space="preserve"> construire à plusieurs une phrase dansée (chorégraphie de 5 éléments au moins)</t>
    </r>
  </si>
  <si>
    <t>Langue étrangère ou régionale</t>
  </si>
  <si>
    <t>Connaître, lire et utiliser des mots et des phrases simples à l'écrit</t>
  </si>
  <si>
    <t>Comprendre quelques énoncés oraux simples
Dialoguer en utilisant des phrases simples</t>
  </si>
  <si>
    <t>Connaître les modes de vie du pays</t>
  </si>
  <si>
    <t>Observer et décrire une œuvre plastique
Cerner la notion d'œuvre d'art</t>
  </si>
  <si>
    <t>Reconnaitre et nommer certaines œuvres artistiques (œuvres d'artistes célèbres, œuvres de référence) et les situer historiquement et culturellement
Comparer des œuvres</t>
  </si>
  <si>
    <t>Découvrir les richesses, la permanence et l'universalité de la création artistique</t>
  </si>
  <si>
    <t/>
  </si>
  <si>
    <t>2eme trimestre</t>
  </si>
  <si>
    <t>3eme trimestre</t>
  </si>
  <si>
    <t>Signature de l'enseignant</t>
  </si>
  <si>
    <t>Signature du directeur</t>
  </si>
  <si>
    <t>Signature des parents ou représentant légal</t>
  </si>
  <si>
    <t>Appréciations générales :</t>
  </si>
  <si>
    <r>
      <t xml:space="preserve">La notation est entièrement paramétrable ; Vous pouvez changer l'échelle des notes ainsi que la lettre que vous souhaitez y associer.
</t>
    </r>
    <r>
      <rPr>
        <i/>
        <sz val="16"/>
        <rFont val="Arial"/>
        <family val="2"/>
      </rPr>
      <t>Vous avez ici un exemple de notation pris sur le modèle canadien.</t>
    </r>
  </si>
  <si>
    <t>1er trimestre excellent</t>
  </si>
  <si>
    <t xml:space="preserve">1er trimestre excellent de la part de tata. </t>
  </si>
  <si>
    <t>Titi aurait pu faire un bien meilleur 1er trimestre en bavardant moins</t>
  </si>
  <si>
    <t>Toto a maintenu ses efforts au 2eme trimestre. Il faut continuer.</t>
  </si>
  <si>
    <t>2eme trimestre un peu moins sérieux de tata.</t>
  </si>
  <si>
    <t>Toto / 3eme trimestre</t>
  </si>
  <si>
    <t>Tata / 3eme trimestre</t>
  </si>
  <si>
    <t>4eme élève / 3eme trimestre</t>
  </si>
  <si>
    <t>Construire des phrases</t>
  </si>
  <si>
    <t>Distinguer les différentes natures de mots</t>
  </si>
  <si>
    <t>Reconnaitre la fonction d'un mot dans une phrase</t>
  </si>
  <si>
    <t>Connaissance du verbe et de ses formes</t>
  </si>
  <si>
    <t>Respecter les accords dans la phrase</t>
  </si>
  <si>
    <t>Maitriser le sens des mots connus et nouveaux</t>
  </si>
  <si>
    <t>Calculer mentalement</t>
  </si>
  <si>
    <t>Utiliser un calcul posé pour trouver le résultat</t>
  </si>
  <si>
    <t>Savoir utiliser la calculatrice</t>
  </si>
  <si>
    <t>Reproduire et construire des figures géométriques</t>
  </si>
  <si>
    <t>Mesurer, calculer des aires</t>
  </si>
  <si>
    <t>Mesurer des angles</t>
  </si>
  <si>
    <t>Résoudre des problèmes impliquant des mesures</t>
  </si>
  <si>
    <t>Matière et énergies</t>
  </si>
  <si>
    <t>ytdfuyfruyfuiylfguykgfuyfuyuy</t>
  </si>
  <si>
    <t>PALIER  2</t>
  </si>
  <si>
    <t>DIRE</t>
  </si>
  <si>
    <t>Répondre à une question par une phrase complète à l'oral</t>
  </si>
  <si>
    <t>Prendre part à un dialogue : prendre la parole devant les autres, écouter autrui, formuler et justifier un point de vue</t>
  </si>
  <si>
    <t>Dire de mémoire, de façon expressive, une dizaine de poèmes et de textes en prose</t>
  </si>
  <si>
    <t>LIRE</t>
  </si>
  <si>
    <t>Lire seul des textes du patrimoine et des oeuvres intégrales de la littérature de jeunesse, adaptés à son âge</t>
  </si>
  <si>
    <t>Dégager le thème d’un texte</t>
  </si>
  <si>
    <t>Repérer dans un texte des informations explicites</t>
  </si>
  <si>
    <t>Inférer des informations nouvelles (implicites)</t>
  </si>
  <si>
    <t>Repérer les effets de choix formels (emploi de certains mots, utilisation d’un niveau de langue)</t>
  </si>
  <si>
    <t>Utiliser ses connaissances pour réfléchir sur un texte, mieux le comprendre</t>
  </si>
  <si>
    <t>Effectuer, seul, des recherches dans des ouvrages documentaires (livres, produits multimédia)</t>
  </si>
  <si>
    <t>ECRIRE</t>
  </si>
  <si>
    <t>Copier sans erreur un texte d’au moins quinze lignes en lui donnant une présentation adaptée</t>
  </si>
  <si>
    <t>Utiliser ses connaissances pour réfléchir sur un texte, mieux l’écrire</t>
  </si>
  <si>
    <t>Répondre à une question par une phrase complète à l’écrit</t>
  </si>
  <si>
    <t>Rédiger un texte d’une quinzaine de lignes (récit, description, dialogue, texte poétique, compte-rendu) en utilisant ses connaissances en vocabulaire et en grammaire</t>
  </si>
  <si>
    <t>ETUDE DE LA LANGUE : Vocabulaire</t>
  </si>
  <si>
    <t>Comprendre des mots nouveaux et les utiliser à bon escient</t>
  </si>
  <si>
    <t>Maîtriser quelques relations de sens entre les mots</t>
  </si>
  <si>
    <t xml:space="preserve"> Maîtriser quelques relations concernant la forme et le sens des mots</t>
  </si>
  <si>
    <t>Savoir utiliser un dictionnaire papier ou numérique</t>
  </si>
  <si>
    <t>ETUDE DE LA LANGUE : Grammaire</t>
  </si>
  <si>
    <t>Distinguer les mots selon leur nature</t>
  </si>
  <si>
    <t>Identifier les fonctions des mots dans la phrase</t>
  </si>
  <si>
    <t>Conjuguer les verbes, utiliser les temps à bon escient</t>
  </si>
  <si>
    <t>ETUDE DE LANGUE : Orthographe</t>
  </si>
  <si>
    <t>Maîtriser l’orthographe grammaticale</t>
  </si>
  <si>
    <t>La compétence 1 est validée au palier  le :</t>
  </si>
  <si>
    <t>Maîtriser l’orthographe lexicale</t>
  </si>
  <si>
    <t>Orthographier correctement un texte simple de dix lignes - lors de sa rédaction ou de sa dictée - en se référant aux règles connues d’orthographe et de grammaire ainsi qu’à la connaissance du vocabulaire</t>
  </si>
  <si>
    <t>La maîtrise du niveau A1 est validée en _________________________ le :</t>
  </si>
  <si>
    <t>REAGIR ET DIALOGUER</t>
  </si>
  <si>
    <t>La pratique d'une langue vivante étrangère</t>
  </si>
  <si>
    <t>COMPRENDRE A L'ORAL</t>
  </si>
  <si>
    <t>PARLER EN CONTINU</t>
  </si>
  <si>
    <t>ÉCRIRE</t>
  </si>
  <si>
    <t>Communiquer, au besoin avec des pauses pour chercher ses mots</t>
  </si>
  <si>
    <t>Se présenter ; présenter quelqu’un ; demander à quelqu’un de ses nouvelles en utilisant les formes de politesse les plus élémentaires ; accueil et prise de congé</t>
  </si>
  <si>
    <t>Répondre à des questions et en poser (sujets familiers ou besoins immédiats)</t>
  </si>
  <si>
    <t>Épeler des mots familiers</t>
  </si>
  <si>
    <t>Comprendre les consignes de classe</t>
  </si>
  <si>
    <t>Comprendre des mots familiers et des expressions très courantes</t>
  </si>
  <si>
    <t>Suivre des instructions courtes et simples</t>
  </si>
  <si>
    <t>Reproduire un modèle oral</t>
  </si>
  <si>
    <t>Utiliser des expressions et des phrases proches des modèles rencontrés lors des apprentissages</t>
  </si>
  <si>
    <t>Lire à haute voix et de manière expressive un texte bref après répétition</t>
  </si>
  <si>
    <t>Comprendre des textes courts et simples en s’appuyant sur des éléments connus (indications, informations)</t>
  </si>
  <si>
    <t>Se faire une idée du contenu d’un texte informatif simple, accompagné éventuellement d’un document visuel</t>
  </si>
  <si>
    <t>Copier des mots isolés et des textes courts</t>
  </si>
  <si>
    <t>Écrire un message électronique simple ou une courte carte postale en référence à des modèles</t>
  </si>
  <si>
    <t>Renseigner un questionnaire</t>
  </si>
  <si>
    <t>Produire de manière autonome quelques phrases</t>
  </si>
  <si>
    <t>Écrire sous la dictée des expressions connues</t>
  </si>
  <si>
    <t>Ajouter deux fractions décimales ou deux fractions simples de même dénominateur</t>
  </si>
  <si>
    <t>Résoudre des problèmes relevant des quatre opérations</t>
  </si>
  <si>
    <t>GEOMETRIE</t>
  </si>
  <si>
    <t>NOMBRES ET CALCUL</t>
  </si>
  <si>
    <t>Reconnaître, décrire et nommer les figures et solides usuels</t>
  </si>
  <si>
    <t>La compétence « principaux éléments de mathématiques » est validée au palier 2 le :</t>
  </si>
  <si>
    <t>Utiliser la règle, l’équerre et le compas pour vérifier la nature de figures planes usuelles et les construire avec soin et précision</t>
  </si>
  <si>
    <t>Percevoir et reconnaître parallèles et perpendiculaires</t>
  </si>
  <si>
    <t>Résoudre des problèmes de reproduction, de construction</t>
  </si>
  <si>
    <t>Utiliser des instruments de mesure</t>
  </si>
  <si>
    <t>Connaître et utiliser les formules du périmètre et de l’aire d’un carré, d’un rectangle et d’un triangle</t>
  </si>
  <si>
    <t>Utiliser les unités de mesures usuelles</t>
  </si>
  <si>
    <t>Résoudre des problèmes dont la résolution implique des conversions</t>
  </si>
  <si>
    <t>Lire, interpréter et construire quelques représentations simples : tableaux, graphiques</t>
  </si>
  <si>
    <t>Savoir organiser des informations numériques ou géométriques, justifier et apprécier la vraisemblance d’un résultat</t>
  </si>
  <si>
    <t>Résoudre un problème mettant en jeu une situation de proportionnalité</t>
  </si>
  <si>
    <t>GRANDEURS ET MESURES</t>
  </si>
  <si>
    <t>ORGANISATION ET GESTION DE DONNEES</t>
  </si>
  <si>
    <t>PRATIQUER UNE DEMARCHE SCIENTIFIQUE OU TECHNOLOGIQUE</t>
  </si>
  <si>
    <t>Pratiquer une démarche d’investigation : savoir observer, questionner</t>
  </si>
  <si>
    <t>Manipuler et expérimenter, formuler une hypothèse et la tester, argumenter, mettre à l’essai plusieurs pistes de solutions</t>
  </si>
  <si>
    <t>Exprimer et exploiter les résultats d’une mesure et d’une recherche en utilisant un vocabulaire scientifique à l’écrit ou à l’oral</t>
  </si>
  <si>
    <t>MAITRISER DES CONNAISSANCES DANS DIVERS DOMAINES SCIENTIFIQUES ET LES MOBILISER DANS DES CONTEXTES SCIENTIFIQUES DIFFERENTS ET DANS DES ACTIVITES DE LA VIE COURANTE</t>
  </si>
  <si>
    <t>ENIRONNEMENT ET DEVELOPPEMENT DURABLE</t>
  </si>
  <si>
    <t>Mobiliser ses connaissances pour comprendre quelques questions liées à l’environnement et au développement durable et agir en conséquence</t>
  </si>
  <si>
    <t>La compétence « culture scientifique et technologique » est validée au palier 2 le :</t>
  </si>
  <si>
    <t>S'APPROPRIER UN ENVIRONNEMENT INFORMATIQUE DE TRAVAIL</t>
  </si>
  <si>
    <t>Connaître et maîtriser les fonctions de base d'un ordinateur et de ses périphériques</t>
  </si>
  <si>
    <t>ADOPTER UNE ATTITUDE RESPONSABLE</t>
  </si>
  <si>
    <t>Prendre conscience des enjeux citoyens de l'usage de l'informatique et de l'internet et adopter une attitude critique face aux résultats obtenus</t>
  </si>
  <si>
    <t>CRÉER, PRODUIRE, TRAITER, EXPLOITER DES DONNEES</t>
  </si>
  <si>
    <t>Produire un document numérique : texte, image, son</t>
  </si>
  <si>
    <t>Utiliser l'outil informatique pour présenter un travail</t>
  </si>
  <si>
    <t>S'INFORMER, SE DOCUMENTER</t>
  </si>
  <si>
    <t>Lire un document numérique</t>
  </si>
  <si>
    <t>Chercher des informations par voie électronique</t>
  </si>
  <si>
    <t>Découvrir les richesses et les limites des ressources de l'internet</t>
  </si>
  <si>
    <t>COMMUNIQUER, ECHANGER</t>
  </si>
  <si>
    <t>Echanger avec les technologies de l'information et de la communication</t>
  </si>
  <si>
    <t>La compétence 4 est validée au palier 2  le :</t>
  </si>
  <si>
    <t>AVOIR DES REPERES RELEVANT DU TEMPS ET DE L'ESPACE</t>
  </si>
  <si>
    <t>Identifier les périodes de l’histoire au programme</t>
  </si>
  <si>
    <t>La compétence 5 est validée au palier 2 le :</t>
  </si>
  <si>
    <t>Connaître et mémoriser les principaux repères chronologiques (évènements et personnages)</t>
  </si>
  <si>
    <t>Connaître les principaux caractères géographiques physiques et humains de la région où vit l’élève, de la France et de l’Union européenne, les repérer sur des cartes à différentes échelles</t>
  </si>
  <si>
    <t>Comprendre une ou deux questions liées au développement durable et agir en conséquence (l’eau dans la commune, la réduction et le recyclage des déchets)</t>
  </si>
  <si>
    <t>AVOIR DES REPERES LITTERAIRES</t>
  </si>
  <si>
    <t>Lire des oeuvres majeures du patrimoine et de la littérature pour la jeunesse</t>
  </si>
  <si>
    <t>Établir des liens entre les textes lus</t>
  </si>
  <si>
    <t>Lire et utiliser textes, cartes, croquis, graphiques</t>
  </si>
  <si>
    <t>LIRE ET PRATIQUER DIFFERENTS LANGAGES</t>
  </si>
  <si>
    <t>PRATIQUER LES ARTS ET AVOIR DES REPERES EN HISTOIRE DES ARTS</t>
  </si>
  <si>
    <t>Distinguer les grandes catégories de la création artistique (littérature, musique, danse, théâtre, cinéma, dessin, peinture, sculpture, architecture)</t>
  </si>
  <si>
    <t>Reconnaître et décrire des oeuvres préalablement étudiées</t>
  </si>
  <si>
    <t>Pratiquer le dessin et diverses formes d’expressions visuelles et plastiques</t>
  </si>
  <si>
    <t>Interpréter de mémoire une chanson, participer à un jeu rythmique ; repérer des éléments musicaux caractéristiques simples</t>
  </si>
  <si>
    <t>Inventer et réaliser des textes, des oeuvres plastiques, des chorégraphies ou des enchaînements, à visée artistique ou expressive</t>
  </si>
  <si>
    <r>
      <t>Compétence 6 :</t>
    </r>
    <r>
      <rPr>
        <sz val="10"/>
        <color indexed="53"/>
        <rFont val="Times New Roman"/>
        <family val="1"/>
      </rPr>
      <t xml:space="preserve"> </t>
    </r>
  </si>
  <si>
    <t>COMPRENDRE LES PRINCIPES ET FONDEMENTS DE LA VIE CIVIQUE ET SOCIALE</t>
  </si>
  <si>
    <t>reconnaître les symboles de la République et de l’Union européenne</t>
  </si>
  <si>
    <t>AVOIR UN COMPORTEMENT RESPONSABLE</t>
  </si>
  <si>
    <t>Respecter les règles de vie collective</t>
  </si>
  <si>
    <t>Respecter tous les autres, et notamment, appliquer les principes de l'égalité des filles et des garçons</t>
  </si>
  <si>
    <t>La compétence 6 est validée au palier 2  le :</t>
  </si>
  <si>
    <r>
      <t>Compétence 7 :</t>
    </r>
    <r>
      <rPr>
        <sz val="10"/>
        <color indexed="53"/>
        <rFont val="Times New Roman"/>
        <family val="1"/>
      </rPr>
      <t xml:space="preserve"> </t>
    </r>
  </si>
  <si>
    <t>S'APPUYER SUR DES METHODES DE TRAVAIL POUR ETRE AUTONOME</t>
  </si>
  <si>
    <t>Etre persévérant dans toutes les activités</t>
  </si>
  <si>
    <t>FAIRE PREUVE D'INITIATIVE</t>
  </si>
  <si>
    <t>AVOIR UNE BONNE MAITRISE DE SON CORPS ET UNE PRATIQUE PHYSIQUE (SPORTIVE ET ARTISTIQUE)</t>
  </si>
  <si>
    <t>La compétence 7 est validée au palier 2  :</t>
  </si>
  <si>
    <t xml:space="preserve">La maîtrise de la langue française </t>
  </si>
  <si>
    <r>
      <t>Compétence 1 :</t>
    </r>
    <r>
      <rPr>
        <u/>
        <sz val="16"/>
        <color indexed="53"/>
        <rFont val="Times New Roman"/>
        <family val="1"/>
      </rPr>
      <t xml:space="preserve"> </t>
    </r>
  </si>
  <si>
    <t>Maîtrise des techniques usuelles de l'information et de la communication</t>
  </si>
  <si>
    <t>Le niveau requis au palier 2 pour la maîtrise des techniques usuelles de l'information et de la communication est celui du brevet informatique et internet niveau école.</t>
  </si>
  <si>
    <t>Le niveau requis au palier 2 pour la pratique d'une langue étrangère est celui du niveau A1 du cadre européen commun de référence pour les langues.</t>
  </si>
  <si>
    <t>Seuil fixé dans l'onglet 'socle détaillé' :</t>
  </si>
  <si>
    <t>I.1</t>
  </si>
  <si>
    <t>Prendre la parole en respectant le niveau de langue adapté</t>
  </si>
  <si>
    <t>I.2</t>
  </si>
  <si>
    <t>Etre capable d'utiliser un lexique spécifique aux différentes matières (mathématiques, géométrie, histoire, géographie, sciences…)
adapter son niveau de langue aux différentes situations rencontrées</t>
  </si>
  <si>
    <t>S'exprimer  de façon correcte, avec précision pour se faire comprendre.
Répondre par une phrase complète
Utiliser de manière adéquate les temps verbaux</t>
  </si>
  <si>
    <t>I.1 et I.3</t>
  </si>
  <si>
    <t>I.4</t>
  </si>
  <si>
    <t>Dire, sans erreur (sans oubli ou substitution),  de façon expressive, des textes de prose, de vers ou de théâtre</t>
  </si>
  <si>
    <t>I.5</t>
  </si>
  <si>
    <t>Titi et grosminet se sont cherchés et se sont trouvés au cours de ce 2eme trimestre</t>
  </si>
  <si>
    <t>Vous trouverez ci-dessous un lien vers l'un de mes blogs afin que, par reconnaissance du travail effectué, récompense du temps passé à l'élaboration de l'outil, par remerciement pour le temps que vous économiserez désormais, vous puissiez, par vos modestes dons, 1 €uro symbolique par exemple, m'encourager à faire évoluer cet outil.</t>
  </si>
  <si>
    <t>Mme COUSIN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</si>
</sst>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0.0"/>
    <numFmt numFmtId="165" formatCode="_-* #,##0.0\ _€_-;\-* #,##0.0\ _€_-;_-* &quot;-&quot;??\ _€_-;_-@_-"/>
  </numFmts>
  <fonts count="115">
    <font>
      <sz val="10"/>
      <name val="Arial"/>
    </font>
    <font>
      <b/>
      <sz val="11"/>
      <name val="Times New Roman"/>
      <family val="1"/>
    </font>
    <font>
      <b/>
      <sz val="14"/>
      <name val="Times New Roman"/>
      <family val="1"/>
    </font>
    <font>
      <b/>
      <sz val="16"/>
      <name val="Times New Roman"/>
      <family val="1"/>
    </font>
    <font>
      <sz val="8"/>
      <name val="Arial"/>
      <family val="2"/>
    </font>
    <font>
      <i/>
      <sz val="10"/>
      <color indexed="18"/>
      <name val="Times New Roman"/>
      <family val="1"/>
    </font>
    <font>
      <sz val="10"/>
      <name val="Times New Roman"/>
      <family val="1"/>
    </font>
    <font>
      <b/>
      <sz val="11"/>
      <name val="Arial"/>
      <family val="2"/>
    </font>
    <font>
      <b/>
      <sz val="12"/>
      <color indexed="18"/>
      <name val="Times New Roman"/>
      <family val="1"/>
    </font>
    <font>
      <b/>
      <sz val="12"/>
      <color indexed="14"/>
      <name val="Times New Roman"/>
      <family val="1"/>
    </font>
    <font>
      <b/>
      <sz val="12"/>
      <name val="Arial"/>
      <family val="2"/>
    </font>
    <font>
      <b/>
      <sz val="10"/>
      <name val="Arial"/>
      <family val="2"/>
    </font>
    <font>
      <sz val="18"/>
      <name val="Arial"/>
      <family val="2"/>
    </font>
    <font>
      <sz val="10"/>
      <color indexed="22"/>
      <name val="Arial"/>
      <family val="2"/>
    </font>
    <font>
      <sz val="16"/>
      <name val="Arial"/>
      <family val="2"/>
    </font>
    <font>
      <sz val="10"/>
      <name val="Cambria"/>
      <family val="1"/>
    </font>
    <font>
      <b/>
      <sz val="14"/>
      <name val="Cambria"/>
      <family val="1"/>
    </font>
    <font>
      <sz val="18"/>
      <name val="Cambria"/>
      <family val="1"/>
    </font>
    <font>
      <b/>
      <sz val="12"/>
      <name val="Cambria"/>
      <family val="1"/>
    </font>
    <font>
      <sz val="14"/>
      <name val="Cambria"/>
      <family val="1"/>
    </font>
    <font>
      <b/>
      <sz val="10"/>
      <name val="Cambria"/>
      <family val="1"/>
    </font>
    <font>
      <i/>
      <sz val="24"/>
      <name val="Colonna MT"/>
      <family val="5"/>
    </font>
    <font>
      <b/>
      <i/>
      <sz val="18"/>
      <name val="Monotype Corsiva"/>
      <family val="4"/>
    </font>
    <font>
      <u/>
      <sz val="12"/>
      <name val="Times New Roman"/>
      <family val="1"/>
    </font>
    <font>
      <sz val="12"/>
      <name val="Cambria"/>
      <family val="1"/>
    </font>
    <font>
      <sz val="12"/>
      <name val="Arial"/>
      <family val="2"/>
    </font>
    <font>
      <sz val="10"/>
      <name val="Arial"/>
      <family val="2"/>
    </font>
    <font>
      <sz val="10"/>
      <name val="Algerian"/>
      <family val="5"/>
    </font>
    <font>
      <sz val="22"/>
      <name val="Algerian"/>
      <family val="5"/>
    </font>
    <font>
      <sz val="10"/>
      <name val="Arial"/>
      <family val="2"/>
    </font>
    <font>
      <sz val="16"/>
      <name val="Monotype Corsiva"/>
      <family val="4"/>
    </font>
    <font>
      <b/>
      <i/>
      <sz val="14"/>
      <name val="Monotype Corsiva"/>
      <family val="4"/>
    </font>
    <font>
      <sz val="9"/>
      <name val="Comic Sans MS"/>
      <family val="4"/>
    </font>
    <font>
      <b/>
      <sz val="10"/>
      <name val="Times New Roman"/>
      <family val="1"/>
    </font>
    <font>
      <b/>
      <sz val="8"/>
      <name val="Arial"/>
      <family val="2"/>
    </font>
    <font>
      <sz val="18"/>
      <name val="Algerian"/>
      <family val="5"/>
    </font>
    <font>
      <sz val="7"/>
      <name val="Verdana"/>
      <family val="2"/>
    </font>
    <font>
      <i/>
      <sz val="12"/>
      <color indexed="18"/>
      <name val="Times New Roman"/>
      <family val="1"/>
    </font>
    <font>
      <b/>
      <sz val="8"/>
      <color indexed="62"/>
      <name val="Arial"/>
      <family val="2"/>
    </font>
    <font>
      <b/>
      <sz val="10"/>
      <color indexed="62"/>
      <name val="Arial"/>
      <family val="2"/>
    </font>
    <font>
      <b/>
      <sz val="13"/>
      <name val="Cambria"/>
      <family val="1"/>
    </font>
    <font>
      <sz val="14"/>
      <name val="Algerian"/>
      <family val="5"/>
    </font>
    <font>
      <b/>
      <i/>
      <sz val="10"/>
      <name val="Comic Sans MS"/>
      <family val="4"/>
    </font>
    <font>
      <sz val="20"/>
      <name val="Times New Roman"/>
      <family val="1"/>
    </font>
    <font>
      <i/>
      <sz val="20"/>
      <name val="Algerian"/>
      <family val="5"/>
    </font>
    <font>
      <b/>
      <i/>
      <sz val="20"/>
      <name val="Monotype Corsiva"/>
      <family val="4"/>
    </font>
    <font>
      <b/>
      <sz val="18"/>
      <name val="Arial"/>
    </font>
    <font>
      <b/>
      <sz val="13.5"/>
      <name val="Arial"/>
    </font>
    <font>
      <b/>
      <sz val="12"/>
      <name val="Arial"/>
    </font>
    <font>
      <b/>
      <sz val="10"/>
      <name val="Arial"/>
    </font>
    <font>
      <i/>
      <sz val="10"/>
      <name val="Arial"/>
    </font>
    <font>
      <sz val="20"/>
      <name val="Algerian"/>
      <family val="5"/>
    </font>
    <font>
      <b/>
      <i/>
      <sz val="12"/>
      <color indexed="18"/>
      <name val="Times New Roman"/>
      <family val="1"/>
    </font>
    <font>
      <sz val="11"/>
      <color indexed="81"/>
      <name val="Tahoma"/>
      <family val="2"/>
    </font>
    <font>
      <sz val="12"/>
      <color indexed="81"/>
      <name val="Tahoma"/>
      <family val="2"/>
    </font>
    <font>
      <sz val="14"/>
      <name val="Arial"/>
      <family val="2"/>
    </font>
    <font>
      <b/>
      <sz val="12"/>
      <color indexed="81"/>
      <name val="Tahoma"/>
      <family val="2"/>
    </font>
    <font>
      <sz val="8"/>
      <color indexed="81"/>
      <name val="Tahoma"/>
      <family val="2"/>
    </font>
    <font>
      <sz val="11"/>
      <name val="Arial"/>
      <family val="2"/>
    </font>
    <font>
      <b/>
      <i/>
      <sz val="12"/>
      <name val="Arial"/>
      <family val="2"/>
    </font>
    <font>
      <sz val="10.5"/>
      <name val="Verdana"/>
      <family val="2"/>
    </font>
    <font>
      <b/>
      <sz val="7"/>
      <color indexed="9"/>
      <name val="Verdana"/>
      <family val="2"/>
    </font>
    <font>
      <sz val="5"/>
      <name val="Verdana"/>
      <family val="2"/>
    </font>
    <font>
      <i/>
      <sz val="7"/>
      <name val="Verdana"/>
      <family val="2"/>
    </font>
    <font>
      <vertAlign val="superscript"/>
      <sz val="7"/>
      <name val="Verdana"/>
      <family val="2"/>
    </font>
    <font>
      <b/>
      <sz val="12"/>
      <name val="Times New Roman"/>
      <family val="1"/>
    </font>
    <font>
      <sz val="11"/>
      <name val="Cambria"/>
      <family val="1"/>
    </font>
    <font>
      <sz val="24"/>
      <name val="Freehand575 BT"/>
      <family val="4"/>
    </font>
    <font>
      <i/>
      <sz val="11"/>
      <name val="Times New Roman"/>
      <family val="1"/>
    </font>
    <font>
      <sz val="16"/>
      <name val="Times New Roman"/>
      <family val="1"/>
    </font>
    <font>
      <i/>
      <sz val="16"/>
      <name val="Arial"/>
      <family val="2"/>
    </font>
    <font>
      <b/>
      <i/>
      <sz val="16"/>
      <name val="Arial"/>
      <family val="2"/>
    </font>
    <font>
      <sz val="10"/>
      <color indexed="53"/>
      <name val="Times New Roman"/>
      <family val="1"/>
    </font>
    <font>
      <u/>
      <sz val="16"/>
      <color indexed="53"/>
      <name val="Times New Roman"/>
      <family val="1"/>
    </font>
    <font>
      <sz val="14"/>
      <name val="Copperplate Gothic Light"/>
      <family val="2"/>
      <charset val="1"/>
    </font>
    <font>
      <sz val="14"/>
      <name val="Arial"/>
      <family val="2"/>
      <charset val="1"/>
    </font>
    <font>
      <u/>
      <sz val="8.6999999999999993"/>
      <color theme="10"/>
      <name val="Arial"/>
    </font>
    <font>
      <sz val="10"/>
      <color theme="3" tint="0.39997558519241921"/>
      <name val="Arial"/>
      <family val="2"/>
    </font>
    <font>
      <i/>
      <sz val="10"/>
      <color theme="3" tint="0.39997558519241921"/>
      <name val="Arial"/>
      <family val="2"/>
    </font>
    <font>
      <b/>
      <sz val="10"/>
      <color rgb="FF909F14"/>
      <name val="Times New Roman"/>
      <family val="1"/>
    </font>
    <font>
      <b/>
      <sz val="12"/>
      <color theme="0" tint="-0.249977111117893"/>
      <name val="Arial"/>
      <family val="2"/>
    </font>
    <font>
      <sz val="10"/>
      <color rgb="FF00B050"/>
      <name val="Algerian"/>
      <family val="5"/>
    </font>
    <font>
      <b/>
      <i/>
      <sz val="10"/>
      <color rgb="FF00B050"/>
      <name val="Arial"/>
      <family val="2"/>
    </font>
    <font>
      <b/>
      <sz val="12"/>
      <color rgb="FF00B050"/>
      <name val="Arial"/>
      <family val="2"/>
    </font>
    <font>
      <b/>
      <sz val="8"/>
      <color rgb="FFFFFFFF"/>
      <name val="Verdana"/>
      <family val="2"/>
    </font>
    <font>
      <b/>
      <sz val="7"/>
      <color rgb="FFFFFFFF"/>
      <name val="Verdana"/>
      <family val="2"/>
    </font>
    <font>
      <b/>
      <i/>
      <sz val="8"/>
      <color rgb="FFFFFFFF"/>
      <name val="Verdana"/>
      <family val="2"/>
    </font>
    <font>
      <b/>
      <sz val="6"/>
      <color rgb="FFFFFFFF"/>
      <name val="Verdana"/>
      <family val="2"/>
    </font>
    <font>
      <b/>
      <sz val="8"/>
      <color theme="3" tint="0.39997558519241921"/>
      <name val="Arial"/>
      <family val="2"/>
    </font>
    <font>
      <b/>
      <sz val="10"/>
      <color theme="3" tint="0.39997558519241921"/>
      <name val="Arial"/>
      <family val="2"/>
    </font>
    <font>
      <b/>
      <sz val="11"/>
      <color theme="0"/>
      <name val="Times New Roman"/>
      <family val="1"/>
    </font>
    <font>
      <sz val="9"/>
      <color theme="0"/>
      <name val="Arial"/>
      <family val="2"/>
    </font>
    <font>
      <sz val="10"/>
      <color theme="0" tint="-4.9989318521683403E-2"/>
      <name val="Arial"/>
      <family val="2"/>
    </font>
    <font>
      <sz val="10"/>
      <color theme="3" tint="0.59999389629810485"/>
      <name val="Arial"/>
      <family val="2"/>
    </font>
    <font>
      <sz val="10"/>
      <color rgb="FFFF0000"/>
      <name val="Arial"/>
      <family val="2"/>
    </font>
    <font>
      <sz val="12"/>
      <color theme="0"/>
      <name val="Arial"/>
      <family val="2"/>
    </font>
    <font>
      <sz val="12"/>
      <color rgb="FFFF0000"/>
      <name val="Arial"/>
      <family val="2"/>
    </font>
    <font>
      <b/>
      <sz val="12"/>
      <color rgb="FFFF0000"/>
      <name val="Arial"/>
      <family val="2"/>
    </font>
    <font>
      <sz val="12"/>
      <color theme="3" tint="0.59999389629810485"/>
      <name val="Arial"/>
      <family val="2"/>
    </font>
    <font>
      <sz val="10"/>
      <color theme="0"/>
      <name val="Arial"/>
      <family val="2"/>
    </font>
    <font>
      <b/>
      <sz val="12"/>
      <color theme="3" tint="0.39997558519241921"/>
      <name val="Arial"/>
      <family val="2"/>
    </font>
    <font>
      <sz val="10"/>
      <color theme="9" tint="-0.249977111117893"/>
      <name val="Arial"/>
      <family val="2"/>
    </font>
    <font>
      <u/>
      <sz val="12"/>
      <color theme="10"/>
      <name val="Arial"/>
      <family val="2"/>
    </font>
    <font>
      <sz val="10"/>
      <color theme="1" tint="0.499984740745262"/>
      <name val="Arial"/>
      <family val="2"/>
    </font>
    <font>
      <b/>
      <sz val="9"/>
      <color theme="9" tint="-0.249977111117893"/>
      <name val="Verdana"/>
      <family val="2"/>
    </font>
    <font>
      <b/>
      <sz val="12"/>
      <color theme="9" tint="0.39997558519241921"/>
      <name val="Times New Roman"/>
      <family val="1"/>
    </font>
    <font>
      <sz val="10"/>
      <color theme="0" tint="-0.34998626667073579"/>
      <name val="Times New Roman"/>
      <family val="1"/>
    </font>
    <font>
      <sz val="14"/>
      <color theme="0" tint="-0.34998626667073579"/>
      <name val="Times New Roman"/>
      <family val="1"/>
    </font>
    <font>
      <b/>
      <u/>
      <sz val="16"/>
      <color theme="9" tint="-0.249977111117893"/>
      <name val="Times New Roman"/>
      <family val="1"/>
    </font>
    <font>
      <sz val="14"/>
      <color theme="9" tint="-0.249977111117893"/>
      <name val="Times New Roman"/>
      <family val="1"/>
    </font>
    <font>
      <b/>
      <sz val="10"/>
      <color theme="9" tint="-0.249977111117893"/>
      <name val="Times New Roman"/>
      <family val="1"/>
    </font>
    <font>
      <sz val="10"/>
      <color theme="1"/>
      <name val="Arial"/>
      <family val="2"/>
    </font>
    <font>
      <u/>
      <sz val="16"/>
      <color theme="10"/>
      <name val="Arial"/>
      <family val="2"/>
    </font>
    <font>
      <sz val="24"/>
      <color theme="9" tint="-0.249977111117893"/>
      <name val="Algerian"/>
      <family val="5"/>
    </font>
    <font>
      <sz val="12"/>
      <color theme="1" tint="0.499984740745262"/>
      <name val="Arial"/>
      <family val="2"/>
    </font>
  </fonts>
  <fills count="33">
    <fill>
      <patternFill patternType="none"/>
    </fill>
    <fill>
      <patternFill patternType="gray125"/>
    </fill>
    <fill>
      <patternFill patternType="solid">
        <fgColor indexed="55"/>
        <bgColor indexed="64"/>
      </patternFill>
    </fill>
    <fill>
      <patternFill patternType="solid">
        <fgColor indexed="43"/>
        <bgColor indexed="64"/>
      </patternFill>
    </fill>
    <fill>
      <patternFill patternType="solid">
        <fgColor indexed="2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FF99"/>
        <bgColor indexed="64"/>
      </patternFill>
    </fill>
    <fill>
      <patternFill patternType="solid">
        <fgColor theme="2" tint="-0.249977111117893"/>
        <bgColor indexed="64"/>
      </patternFill>
    </fill>
    <fill>
      <patternFill patternType="solid">
        <fgColor theme="2"/>
        <bgColor indexed="64"/>
      </patternFill>
    </fill>
    <fill>
      <patternFill patternType="solid">
        <fgColor theme="0"/>
        <bgColor indexed="64"/>
      </patternFill>
    </fill>
    <fill>
      <gradientFill>
        <stop position="0">
          <color theme="0"/>
        </stop>
        <stop position="1">
          <color rgb="FFFFFFCC"/>
        </stop>
      </gradientFill>
    </fill>
    <fill>
      <gradientFill>
        <stop position="0">
          <color rgb="FFFFFF99"/>
        </stop>
        <stop position="1">
          <color theme="9" tint="0.40000610370189521"/>
        </stop>
      </gradientFill>
    </fill>
    <fill>
      <gradientFill>
        <stop position="0">
          <color theme="9" tint="0.40000610370189521"/>
        </stop>
        <stop position="1">
          <color theme="9" tint="-0.25098422193060094"/>
        </stop>
      </gradientFill>
    </fill>
    <fill>
      <patternFill patternType="solid">
        <fgColor theme="0"/>
        <bgColor indexed="53"/>
      </patternFill>
    </fill>
    <fill>
      <patternFill patternType="solid">
        <fgColor rgb="FF999999"/>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mediumGray">
        <fgColor theme="0" tint="-0.34998626667073579"/>
        <bgColor indexed="65"/>
      </patternFill>
    </fill>
    <fill>
      <patternFill patternType="lightGray">
        <fgColor theme="0" tint="-0.34998626667073579"/>
        <bgColor indexed="65"/>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lightGray">
        <fgColor theme="0" tint="-0.24994659260841701"/>
        <bgColor theme="0" tint="-0.14996795556505021"/>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double">
        <color indexed="64"/>
      </top>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diagonal/>
    </border>
    <border>
      <left style="thin">
        <color indexed="64"/>
      </left>
      <right/>
      <top/>
      <bottom/>
      <diagonal/>
    </border>
    <border>
      <left style="hair">
        <color indexed="64"/>
      </left>
      <right style="hair">
        <color indexed="64"/>
      </right>
      <top/>
      <bottom/>
      <diagonal/>
    </border>
    <border>
      <left/>
      <right/>
      <top style="medium">
        <color indexed="64"/>
      </top>
      <bottom/>
      <diagonal/>
    </border>
    <border>
      <left style="double">
        <color indexed="64"/>
      </left>
      <right style="thin">
        <color indexed="64"/>
      </right>
      <top/>
      <bottom style="double">
        <color indexed="64"/>
      </bottom>
      <diagonal/>
    </border>
    <border>
      <left/>
      <right style="thin">
        <color indexed="64"/>
      </right>
      <top/>
      <bottom/>
      <diagonal/>
    </border>
    <border>
      <left style="double">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double">
        <color indexed="64"/>
      </left>
      <right/>
      <top/>
      <bottom/>
      <diagonal/>
    </border>
    <border>
      <left/>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diagonal/>
    </border>
    <border>
      <left style="double">
        <color indexed="64"/>
      </left>
      <right style="double">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tted">
        <color indexed="64"/>
      </left>
      <right style="medium">
        <color indexed="64"/>
      </right>
      <top style="thin">
        <color indexed="64"/>
      </top>
      <bottom style="hair">
        <color indexed="64"/>
      </bottom>
      <diagonal/>
    </border>
    <border>
      <left style="dotted">
        <color indexed="64"/>
      </left>
      <right style="medium">
        <color indexed="64"/>
      </right>
      <top style="hair">
        <color indexed="64"/>
      </top>
      <bottom style="hair">
        <color indexed="64"/>
      </bottom>
      <diagonal/>
    </border>
    <border>
      <left style="dotted">
        <color indexed="64"/>
      </left>
      <right style="medium">
        <color indexed="64"/>
      </right>
      <top style="hair">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double">
        <color indexed="64"/>
      </right>
      <top style="medium">
        <color indexed="64"/>
      </top>
      <bottom style="hair">
        <color indexed="64"/>
      </bottom>
      <diagonal/>
    </border>
    <border>
      <left style="medium">
        <color indexed="64"/>
      </left>
      <right style="double">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medium">
        <color indexed="64"/>
      </top>
      <bottom/>
      <diagonal/>
    </border>
    <border>
      <left style="double">
        <color indexed="64"/>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top style="medium">
        <color indexed="64"/>
      </top>
      <bottom/>
      <diagonal/>
    </border>
    <border>
      <left style="thin">
        <color indexed="64"/>
      </left>
      <right/>
      <top/>
      <bottom style="double">
        <color indexed="64"/>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thin">
        <color indexed="64"/>
      </top>
      <bottom style="medium">
        <color indexed="64"/>
      </bottom>
      <diagonal/>
    </border>
    <border>
      <left style="double">
        <color indexed="64"/>
      </left>
      <right style="double">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double">
        <color indexed="64"/>
      </right>
      <top style="double">
        <color indexed="64"/>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style="double">
        <color indexed="64"/>
      </left>
      <right/>
      <top style="thin">
        <color indexed="64"/>
      </top>
      <bottom/>
      <diagonal/>
    </border>
    <border>
      <left/>
      <right/>
      <top style="double">
        <color indexed="64"/>
      </top>
      <bottom/>
      <diagonal/>
    </border>
    <border>
      <left style="double">
        <color indexed="64"/>
      </left>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8"/>
      </left>
      <right style="hair">
        <color indexed="8"/>
      </right>
      <top style="hair">
        <color indexed="8"/>
      </top>
      <bottom style="hair">
        <color indexed="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medium">
        <color rgb="FF000000"/>
      </top>
      <bottom/>
      <diagonal/>
    </border>
    <border>
      <left/>
      <right/>
      <top/>
      <bottom style="medium">
        <color rgb="FF000000"/>
      </bottom>
      <diagonal/>
    </border>
    <border>
      <left style="medium">
        <color rgb="FF000000"/>
      </left>
      <right/>
      <top/>
      <bottom style="medium">
        <color rgb="FF000000"/>
      </bottom>
      <diagonal/>
    </border>
    <border>
      <left style="medium">
        <color rgb="FF000000"/>
      </left>
      <right style="double">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indexed="64"/>
      </bottom>
      <diagonal/>
    </border>
    <border>
      <left style="medium">
        <color rgb="FF000000"/>
      </left>
      <right style="double">
        <color rgb="FF000000"/>
      </right>
      <top style="medium">
        <color rgb="FF000000"/>
      </top>
      <bottom style="medium">
        <color indexed="64"/>
      </bottom>
      <diagonal/>
    </border>
    <border>
      <left/>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thin">
        <color indexed="64"/>
      </left>
      <right style="thin">
        <color indexed="64"/>
      </right>
      <top style="thin">
        <color indexed="64"/>
      </top>
      <bottom style="medium">
        <color theme="9" tint="0.39994506668294322"/>
      </bottom>
      <diagonal/>
    </border>
    <border>
      <left/>
      <right/>
      <top style="medium">
        <color theme="9" tint="0.39994506668294322"/>
      </top>
      <bottom/>
      <diagonal/>
    </border>
    <border>
      <left style="medium">
        <color theme="9" tint="0.59996337778862885"/>
      </left>
      <right/>
      <top style="medium">
        <color theme="9" tint="0.59996337778862885"/>
      </top>
      <bottom style="medium">
        <color theme="9" tint="0.59996337778862885"/>
      </bottom>
      <diagonal/>
    </border>
    <border>
      <left/>
      <right/>
      <top style="medium">
        <color theme="9" tint="0.59996337778862885"/>
      </top>
      <bottom style="medium">
        <color theme="9" tint="0.59996337778862885"/>
      </bottom>
      <diagonal/>
    </border>
    <border>
      <left/>
      <right style="medium">
        <color theme="9" tint="0.59996337778862885"/>
      </right>
      <top style="medium">
        <color theme="9" tint="0.59996337778862885"/>
      </top>
      <bottom style="medium">
        <color theme="9" tint="0.59996337778862885"/>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double">
        <color rgb="FF000000"/>
      </left>
      <right style="medium">
        <color rgb="FF000000"/>
      </right>
      <top style="medium">
        <color rgb="FF000000"/>
      </top>
      <bottom/>
      <diagonal/>
    </border>
    <border>
      <left style="double">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double">
        <color rgb="FF000000"/>
      </right>
      <top style="medium">
        <color rgb="FF000000"/>
      </top>
      <bottom style="medium">
        <color rgb="FF000000"/>
      </bottom>
      <diagonal/>
    </border>
    <border>
      <left style="double">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style="medium">
        <color rgb="FF000000"/>
      </top>
      <bottom/>
      <diagonal/>
    </border>
    <border>
      <left/>
      <right style="double">
        <color rgb="FF000000"/>
      </right>
      <top style="medium">
        <color rgb="FF000000"/>
      </top>
      <bottom/>
      <diagonal/>
    </border>
    <border>
      <left style="double">
        <color rgb="FF000000"/>
      </left>
      <right/>
      <top style="medium">
        <color rgb="FF000000"/>
      </top>
      <bottom/>
      <diagonal/>
    </border>
    <border>
      <left/>
      <right style="double">
        <color rgb="FF000000"/>
      </right>
      <top/>
      <bottom style="medium">
        <color rgb="FF000000"/>
      </bottom>
      <diagonal/>
    </border>
    <border>
      <left style="double">
        <color rgb="FF000000"/>
      </left>
      <right/>
      <top/>
      <bottom style="medium">
        <color rgb="FF000000"/>
      </bottom>
      <diagonal/>
    </border>
  </borders>
  <cellStyleXfs count="4">
    <xf numFmtId="0" fontId="0" fillId="0" borderId="0"/>
    <xf numFmtId="0" fontId="76" fillId="0" borderId="0" applyNumberFormat="0" applyFill="0" applyBorder="0" applyAlignment="0" applyProtection="0">
      <alignment vertical="top"/>
      <protection locked="0"/>
    </xf>
    <xf numFmtId="43" fontId="26" fillId="0" borderId="0" applyFont="0" applyFill="0" applyBorder="0" applyAlignment="0" applyProtection="0"/>
    <xf numFmtId="0" fontId="26" fillId="0" borderId="0"/>
  </cellStyleXfs>
  <cellXfs count="975">
    <xf numFmtId="0" fontId="0" fillId="0" borderId="0" xfId="0"/>
    <xf numFmtId="0" fontId="0" fillId="0" borderId="0" xfId="0" applyFill="1"/>
    <xf numFmtId="0" fontId="6" fillId="0" borderId="0" xfId="0" applyFont="1" applyAlignment="1">
      <alignment horizontal="center" vertical="center" wrapText="1"/>
    </xf>
    <xf numFmtId="0" fontId="2" fillId="2" borderId="1"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0" fillId="0" borderId="2" xfId="0"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Protection="1"/>
    <xf numFmtId="0" fontId="0" fillId="0" borderId="0" xfId="0" applyFill="1" applyProtection="1"/>
    <xf numFmtId="0" fontId="3" fillId="0" borderId="0" xfId="0" applyFont="1" applyAlignment="1" applyProtection="1">
      <alignment horizontal="center" vertical="center" wrapText="1"/>
    </xf>
    <xf numFmtId="0" fontId="6" fillId="0" borderId="0" xfId="0" applyFont="1" applyAlignment="1" applyProtection="1">
      <alignment horizontal="center" vertical="center" wrapText="1"/>
    </xf>
    <xf numFmtId="0" fontId="0" fillId="0" borderId="0" xfId="0" applyProtection="1">
      <protection locked="0"/>
    </xf>
    <xf numFmtId="0" fontId="0" fillId="0" borderId="0" xfId="0" applyAlignment="1" applyProtection="1">
      <alignment horizontal="center" vertical="center"/>
    </xf>
    <xf numFmtId="0" fontId="29" fillId="0" borderId="0" xfId="0" applyFont="1" applyAlignment="1" applyProtection="1">
      <alignment horizontal="left" vertical="center"/>
    </xf>
    <xf numFmtId="0" fontId="17" fillId="0" borderId="0" xfId="0" applyFont="1" applyAlignment="1" applyProtection="1">
      <alignment horizontal="center" vertical="center" wrapText="1"/>
      <protection locked="0"/>
    </xf>
    <xf numFmtId="0" fontId="18" fillId="0" borderId="0" xfId="0" applyFont="1" applyFill="1" applyBorder="1" applyAlignment="1" applyProtection="1">
      <alignment horizontal="center" vertical="center" textRotation="45" wrapText="1"/>
      <protection locked="0"/>
    </xf>
    <xf numFmtId="0" fontId="25" fillId="0" borderId="0" xfId="0" applyFont="1" applyProtection="1">
      <protection locked="0"/>
    </xf>
    <xf numFmtId="0" fontId="20" fillId="0" borderId="0" xfId="0" applyFont="1" applyFill="1" applyBorder="1" applyAlignment="1" applyProtection="1">
      <alignment horizontal="center" vertical="center"/>
      <protection locked="0"/>
    </xf>
    <xf numFmtId="0" fontId="32" fillId="0" borderId="0" xfId="0" applyFont="1" applyProtection="1">
      <protection locked="0"/>
    </xf>
    <xf numFmtId="0" fontId="0" fillId="0" borderId="0" xfId="0" applyBorder="1" applyProtection="1">
      <protection locked="0"/>
    </xf>
    <xf numFmtId="0" fontId="0" fillId="0" borderId="3" xfId="0" applyBorder="1" applyProtection="1">
      <protection locked="0"/>
    </xf>
    <xf numFmtId="0" fontId="0" fillId="0" borderId="4" xfId="0" applyBorder="1" applyProtection="1">
      <protection locked="0"/>
    </xf>
    <xf numFmtId="0" fontId="0" fillId="0" borderId="5" xfId="0" applyBorder="1" applyProtection="1">
      <protection locked="0"/>
    </xf>
    <xf numFmtId="0" fontId="0" fillId="0" borderId="6" xfId="0" applyBorder="1" applyProtection="1">
      <protection locked="0"/>
    </xf>
    <xf numFmtId="0" fontId="0" fillId="0" borderId="7" xfId="0" applyBorder="1" applyProtection="1">
      <protection locked="0"/>
    </xf>
    <xf numFmtId="0" fontId="26" fillId="5" borderId="8" xfId="0" applyFont="1" applyFill="1" applyBorder="1" applyAlignment="1" applyProtection="1">
      <alignment horizontal="center" vertical="center"/>
      <protection locked="0"/>
    </xf>
    <xf numFmtId="0" fontId="26" fillId="5" borderId="1"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6" borderId="9" xfId="0" applyFont="1" applyFill="1" applyBorder="1" applyAlignment="1" applyProtection="1">
      <alignment horizontal="center" vertical="center"/>
      <protection locked="0"/>
    </xf>
    <xf numFmtId="0" fontId="26" fillId="7" borderId="9" xfId="0" applyFont="1" applyFill="1" applyBorder="1" applyAlignment="1" applyProtection="1">
      <alignment horizontal="center" vertical="center"/>
      <protection locked="0"/>
    </xf>
    <xf numFmtId="0" fontId="26" fillId="7" borderId="10" xfId="0" applyFont="1" applyFill="1" applyBorder="1" applyAlignment="1" applyProtection="1">
      <alignment horizontal="center" vertical="center"/>
      <protection locked="0"/>
    </xf>
    <xf numFmtId="0" fontId="26" fillId="7" borderId="11" xfId="0" applyFont="1" applyFill="1" applyBorder="1" applyAlignment="1" applyProtection="1">
      <alignment horizontal="center" vertical="center"/>
      <protection locked="0"/>
    </xf>
    <xf numFmtId="0" fontId="26" fillId="6" borderId="12" xfId="0" applyFont="1" applyFill="1" applyBorder="1" applyAlignment="1" applyProtection="1">
      <alignment horizontal="center" vertical="center"/>
      <protection locked="0"/>
    </xf>
    <xf numFmtId="0" fontId="26" fillId="6" borderId="13" xfId="0" applyFont="1" applyFill="1" applyBorder="1" applyAlignment="1" applyProtection="1">
      <alignment horizontal="center" vertical="center"/>
      <protection locked="0"/>
    </xf>
    <xf numFmtId="0" fontId="32" fillId="0" borderId="0" xfId="0" applyFont="1" applyFill="1" applyBorder="1" applyAlignment="1" applyProtection="1">
      <protection locked="0"/>
    </xf>
    <xf numFmtId="0" fontId="0" fillId="0" borderId="0" xfId="0" applyFill="1" applyBorder="1" applyProtection="1">
      <protection locked="0"/>
    </xf>
    <xf numFmtId="0" fontId="32" fillId="0" borderId="0" xfId="0" applyFont="1" applyFill="1" applyBorder="1" applyProtection="1">
      <protection locked="0"/>
    </xf>
    <xf numFmtId="0" fontId="0" fillId="0" borderId="0" xfId="0" applyProtection="1">
      <protection hidden="1"/>
    </xf>
    <xf numFmtId="0" fontId="0" fillId="0" borderId="0" xfId="0" applyFill="1"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horizontal="left" vertical="center"/>
      <protection hidden="1"/>
    </xf>
    <xf numFmtId="0" fontId="77" fillId="0" borderId="0" xfId="0" applyFont="1" applyBorder="1" applyAlignment="1" applyProtection="1">
      <alignment horizontal="center" vertical="center"/>
      <protection hidden="1"/>
    </xf>
    <xf numFmtId="164" fontId="8" fillId="0" borderId="14" xfId="0" applyNumberFormat="1" applyFont="1" applyFill="1" applyBorder="1" applyAlignment="1" applyProtection="1">
      <alignment horizontal="center" vertical="center" textRotation="45" wrapText="1"/>
      <protection hidden="1"/>
    </xf>
    <xf numFmtId="164" fontId="10" fillId="2" borderId="15" xfId="0" applyNumberFormat="1" applyFont="1" applyFill="1" applyBorder="1" applyAlignment="1" applyProtection="1">
      <alignment vertical="center"/>
      <protection hidden="1"/>
    </xf>
    <xf numFmtId="164" fontId="10" fillId="2" borderId="16" xfId="0" applyNumberFormat="1" applyFont="1" applyFill="1" applyBorder="1" applyAlignment="1" applyProtection="1">
      <alignment vertical="center"/>
      <protection hidden="1"/>
    </xf>
    <xf numFmtId="164" fontId="10" fillId="0" borderId="0" xfId="0" applyNumberFormat="1" applyFont="1" applyFill="1" applyAlignment="1" applyProtection="1">
      <alignment horizontal="center" vertical="center"/>
      <protection hidden="1"/>
    </xf>
    <xf numFmtId="0" fontId="77" fillId="0" borderId="0" xfId="0" applyFont="1" applyFill="1" applyBorder="1" applyAlignment="1" applyProtection="1">
      <alignment horizontal="center" vertical="center"/>
      <protection hidden="1"/>
    </xf>
    <xf numFmtId="0" fontId="78" fillId="0" borderId="0" xfId="0" applyFont="1" applyFill="1" applyBorder="1" applyAlignment="1" applyProtection="1">
      <alignment horizontal="center" vertical="center"/>
      <protection hidden="1"/>
    </xf>
    <xf numFmtId="164" fontId="10"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0" fontId="77" fillId="0" borderId="0" xfId="0" applyFont="1" applyAlignment="1" applyProtection="1">
      <alignment horizontal="center" vertical="center"/>
      <protection hidden="1"/>
    </xf>
    <xf numFmtId="164" fontId="10" fillId="0" borderId="1" xfId="0" applyNumberFormat="1" applyFont="1" applyBorder="1" applyAlignment="1" applyProtection="1">
      <alignment horizontal="center" vertical="center"/>
      <protection hidden="1"/>
    </xf>
    <xf numFmtId="0" fontId="1" fillId="0" borderId="17" xfId="0" applyFont="1" applyBorder="1" applyAlignment="1" applyProtection="1">
      <alignment horizontal="center" textRotation="45" wrapText="1"/>
      <protection hidden="1"/>
    </xf>
    <xf numFmtId="0" fontId="1" fillId="0" borderId="18" xfId="0" applyFont="1" applyBorder="1" applyAlignment="1" applyProtection="1">
      <alignment horizontal="center" textRotation="45" wrapText="1"/>
      <protection hidden="1"/>
    </xf>
    <xf numFmtId="0" fontId="33" fillId="0" borderId="18" xfId="0" applyFont="1" applyBorder="1" applyAlignment="1" applyProtection="1">
      <alignment horizontal="center" textRotation="45" wrapText="1"/>
      <protection hidden="1"/>
    </xf>
    <xf numFmtId="0" fontId="1" fillId="0" borderId="19" xfId="0" applyFont="1" applyBorder="1" applyAlignment="1" applyProtection="1">
      <alignment horizontal="center" textRotation="45"/>
      <protection hidden="1"/>
    </xf>
    <xf numFmtId="0" fontId="1" fillId="0" borderId="20" xfId="0" applyFont="1" applyBorder="1" applyAlignment="1" applyProtection="1">
      <alignment horizontal="center" textRotation="45" wrapText="1"/>
      <protection hidden="1"/>
    </xf>
    <xf numFmtId="0" fontId="0" fillId="0" borderId="21" xfId="0" applyFill="1" applyBorder="1" applyProtection="1">
      <protection locked="0"/>
    </xf>
    <xf numFmtId="0" fontId="8" fillId="3" borderId="17" xfId="0" applyFont="1" applyFill="1" applyBorder="1" applyAlignment="1" applyProtection="1">
      <alignment horizontal="center" textRotation="45" wrapText="1"/>
      <protection hidden="1"/>
    </xf>
    <xf numFmtId="0" fontId="8" fillId="0" borderId="17" xfId="0" applyFont="1" applyFill="1" applyBorder="1" applyAlignment="1" applyProtection="1">
      <alignment horizontal="center" textRotation="45" wrapText="1"/>
      <protection hidden="1"/>
    </xf>
    <xf numFmtId="0" fontId="8" fillId="8" borderId="17" xfId="0" applyFont="1" applyFill="1" applyBorder="1" applyAlignment="1" applyProtection="1">
      <alignment horizontal="center" textRotation="45" wrapText="1"/>
      <protection hidden="1"/>
    </xf>
    <xf numFmtId="0" fontId="0" fillId="0" borderId="0" xfId="0" applyAlignment="1" applyProtection="1">
      <alignment vertical="center"/>
      <protection hidden="1"/>
    </xf>
    <xf numFmtId="0" fontId="0" fillId="0" borderId="0" xfId="0" applyFill="1" applyAlignment="1" applyProtection="1">
      <alignment vertical="center"/>
      <protection hidden="1"/>
    </xf>
    <xf numFmtId="0" fontId="0" fillId="0" borderId="0" xfId="0" applyFill="1" applyAlignment="1" applyProtection="1">
      <alignment horizontal="center" vertical="center"/>
      <protection hidden="1"/>
    </xf>
    <xf numFmtId="0" fontId="15" fillId="0" borderId="0" xfId="0" applyFont="1" applyProtection="1">
      <protection hidden="1"/>
    </xf>
    <xf numFmtId="0" fontId="15" fillId="0" borderId="0" xfId="0" applyFont="1" applyFill="1" applyBorder="1" applyAlignment="1" applyProtection="1">
      <alignment vertical="center"/>
      <protection hidden="1"/>
    </xf>
    <xf numFmtId="0" fontId="13" fillId="0" borderId="0" xfId="0" applyFont="1" applyFill="1" applyBorder="1" applyProtection="1">
      <protection hidden="1"/>
    </xf>
    <xf numFmtId="0" fontId="13" fillId="0" borderId="0" xfId="0" applyFont="1" applyFill="1" applyBorder="1" applyAlignment="1" applyProtection="1">
      <alignment horizontal="center" vertical="center"/>
      <protection hidden="1"/>
    </xf>
    <xf numFmtId="0" fontId="79" fillId="0" borderId="0" xfId="0" applyFont="1" applyAlignment="1" applyProtection="1">
      <alignment horizontal="center" vertical="center" wrapText="1"/>
    </xf>
    <xf numFmtId="0" fontId="6" fillId="0" borderId="1" xfId="0" applyFont="1" applyBorder="1" applyAlignment="1" applyProtection="1">
      <alignment horizontal="center" vertical="center" wrapText="1"/>
    </xf>
    <xf numFmtId="0" fontId="43" fillId="0" borderId="0" xfId="0" applyFont="1" applyAlignment="1" applyProtection="1">
      <alignment horizontal="center" vertical="center" wrapText="1"/>
      <protection hidden="1"/>
    </xf>
    <xf numFmtId="164" fontId="0" fillId="0" borderId="1" xfId="0" applyNumberFormat="1" applyBorder="1" applyAlignment="1" applyProtection="1">
      <alignment horizontal="center" vertical="center"/>
      <protection hidden="1"/>
    </xf>
    <xf numFmtId="164" fontId="0" fillId="9" borderId="1" xfId="0" applyNumberFormat="1" applyFill="1" applyBorder="1" applyAlignment="1" applyProtection="1">
      <alignment horizontal="center" vertical="center"/>
      <protection hidden="1"/>
    </xf>
    <xf numFmtId="0" fontId="0" fillId="0" borderId="1" xfId="0" applyBorder="1" applyProtection="1">
      <protection hidden="1"/>
    </xf>
    <xf numFmtId="0" fontId="29" fillId="0" borderId="0" xfId="0" applyFont="1" applyProtection="1">
      <protection hidden="1"/>
    </xf>
    <xf numFmtId="0" fontId="29" fillId="0" borderId="0" xfId="0" applyFont="1" applyFill="1" applyBorder="1" applyProtection="1">
      <protection hidden="1"/>
    </xf>
    <xf numFmtId="0" fontId="27" fillId="0" borderId="0" xfId="0" applyFont="1" applyBorder="1" applyAlignment="1" applyProtection="1">
      <alignment horizontal="right" vertical="center"/>
      <protection hidden="1"/>
    </xf>
    <xf numFmtId="0" fontId="31" fillId="0" borderId="0" xfId="0" applyFont="1" applyBorder="1" applyAlignment="1" applyProtection="1">
      <alignment horizontal="center" vertical="center"/>
      <protection locked="0" hidden="1"/>
    </xf>
    <xf numFmtId="0" fontId="0" fillId="0" borderId="0" xfId="0" applyBorder="1" applyAlignment="1" applyProtection="1">
      <alignment vertical="center"/>
      <protection hidden="1"/>
    </xf>
    <xf numFmtId="0" fontId="0" fillId="0" borderId="0" xfId="0" applyBorder="1" applyProtection="1">
      <protection hidden="1"/>
    </xf>
    <xf numFmtId="0" fontId="80" fillId="0" borderId="0" xfId="0" applyFont="1" applyFill="1" applyAlignment="1" applyProtection="1">
      <alignment horizontal="left" vertical="center"/>
    </xf>
    <xf numFmtId="0" fontId="80" fillId="0" borderId="0" xfId="0" applyFont="1" applyFill="1" applyAlignment="1" applyProtection="1">
      <alignment horizontal="center" vertical="center"/>
    </xf>
    <xf numFmtId="0" fontId="80" fillId="0" borderId="124" xfId="0" applyFont="1" applyFill="1" applyBorder="1" applyAlignment="1" applyProtection="1">
      <alignment horizontal="center" vertical="center"/>
    </xf>
    <xf numFmtId="164" fontId="0" fillId="0" borderId="1" xfId="0" applyNumberFormat="1" applyBorder="1" applyAlignment="1" applyProtection="1">
      <alignment horizontal="center" vertical="center"/>
    </xf>
    <xf numFmtId="164" fontId="0" fillId="0" borderId="0" xfId="0" applyNumberFormat="1" applyAlignment="1" applyProtection="1">
      <alignment horizontal="center" vertical="center"/>
    </xf>
    <xf numFmtId="164" fontId="11" fillId="0" borderId="0" xfId="0" applyNumberFormat="1" applyFont="1" applyAlignment="1" applyProtection="1">
      <alignment horizontal="center" vertical="center"/>
    </xf>
    <xf numFmtId="0" fontId="0" fillId="0" borderId="0" xfId="0" applyFill="1" applyBorder="1" applyProtection="1">
      <protection hidden="1"/>
    </xf>
    <xf numFmtId="0" fontId="26" fillId="0" borderId="0" xfId="0" applyFont="1" applyAlignment="1" applyProtection="1">
      <alignment horizontal="center" vertical="center"/>
      <protection hidden="1"/>
    </xf>
    <xf numFmtId="0" fontId="81" fillId="0" borderId="1" xfId="0" applyFont="1" applyBorder="1" applyAlignment="1" applyProtection="1">
      <alignment horizontal="center" vertical="center"/>
      <protection locked="0" hidden="1"/>
    </xf>
    <xf numFmtId="0" fontId="81" fillId="0" borderId="1" xfId="0" applyFont="1" applyBorder="1" applyAlignment="1" applyProtection="1">
      <alignment horizontal="center" vertical="center" shrinkToFit="1"/>
      <protection locked="0" hidden="1"/>
    </xf>
    <xf numFmtId="0" fontId="82" fillId="0" borderId="1" xfId="0" applyFont="1" applyBorder="1" applyAlignment="1" applyProtection="1">
      <alignment horizontal="center" vertical="center"/>
      <protection locked="0" hidden="1"/>
    </xf>
    <xf numFmtId="0" fontId="46" fillId="0" borderId="0" xfId="0" applyFont="1"/>
    <xf numFmtId="0" fontId="0" fillId="0" borderId="0" xfId="0" applyAlignment="1">
      <alignment horizontal="left" indent="1"/>
    </xf>
    <xf numFmtId="0" fontId="76" fillId="0" borderId="0" xfId="1" applyAlignment="1" applyProtection="1"/>
    <xf numFmtId="0" fontId="47" fillId="0" borderId="0" xfId="0" applyFont="1"/>
    <xf numFmtId="0" fontId="48" fillId="0" borderId="0" xfId="0" applyFont="1"/>
    <xf numFmtId="0" fontId="25" fillId="0" borderId="0" xfId="0" applyFont="1" applyAlignment="1" applyProtection="1">
      <alignment vertical="center"/>
      <protection hidden="1"/>
    </xf>
    <xf numFmtId="0" fontId="26" fillId="0" borderId="0" xfId="0" applyFont="1" applyAlignment="1">
      <alignment horizontal="center" vertical="center"/>
    </xf>
    <xf numFmtId="0" fontId="0" fillId="0" borderId="0" xfId="0" applyAlignment="1">
      <alignment horizontal="center"/>
    </xf>
    <xf numFmtId="0" fontId="50" fillId="0" borderId="0" xfId="0" applyFont="1"/>
    <xf numFmtId="0" fontId="49" fillId="0" borderId="0" xfId="0" applyFont="1"/>
    <xf numFmtId="0" fontId="49" fillId="0" borderId="0" xfId="0" applyFont="1" applyAlignment="1">
      <alignment horizontal="left" indent="1"/>
    </xf>
    <xf numFmtId="0" fontId="0" fillId="0" borderId="0" xfId="0" applyAlignment="1">
      <alignment horizontal="left" indent="2"/>
    </xf>
    <xf numFmtId="0" fontId="49" fillId="0" borderId="0" xfId="0" applyFont="1" applyAlignment="1">
      <alignment horizontal="left"/>
    </xf>
    <xf numFmtId="0" fontId="76" fillId="0" borderId="0" xfId="1" applyAlignment="1" applyProtection="1">
      <alignment horizontal="left"/>
    </xf>
    <xf numFmtId="0" fontId="0" fillId="0" borderId="0" xfId="0" applyAlignment="1">
      <alignment horizontal="center" vertical="center"/>
    </xf>
    <xf numFmtId="164" fontId="0" fillId="0" borderId="1" xfId="0" applyNumberFormat="1" applyBorder="1" applyAlignment="1" applyProtection="1">
      <alignment vertical="center"/>
    </xf>
    <xf numFmtId="0" fontId="5" fillId="10" borderId="22" xfId="0" applyFont="1" applyFill="1" applyBorder="1" applyAlignment="1" applyProtection="1">
      <alignment horizontal="right" vertical="center" wrapText="1"/>
    </xf>
    <xf numFmtId="0" fontId="33" fillId="0" borderId="1" xfId="0" applyFont="1" applyBorder="1" applyAlignment="1" applyProtection="1">
      <alignment horizontal="center" vertical="center" wrapText="1"/>
      <protection locked="0"/>
    </xf>
    <xf numFmtId="0" fontId="0" fillId="0" borderId="0" xfId="0" applyBorder="1" applyAlignment="1" applyProtection="1">
      <alignment horizontal="center" vertical="center"/>
      <protection hidden="1"/>
    </xf>
    <xf numFmtId="0" fontId="0" fillId="0" borderId="124" xfId="0" applyBorder="1" applyAlignment="1" applyProtection="1">
      <alignment horizontal="center" vertical="center"/>
      <protection hidden="1"/>
    </xf>
    <xf numFmtId="0" fontId="10" fillId="11"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hidden="1"/>
    </xf>
    <xf numFmtId="0" fontId="83" fillId="12" borderId="1" xfId="0" applyFont="1" applyFill="1" applyBorder="1" applyAlignment="1" applyProtection="1">
      <alignment horizontal="center" vertical="center"/>
      <protection locked="0"/>
    </xf>
    <xf numFmtId="0" fontId="83" fillId="13" borderId="1" xfId="0" applyFont="1" applyFill="1" applyBorder="1" applyAlignment="1" applyProtection="1">
      <alignment horizontal="center" vertical="center"/>
      <protection locked="0"/>
    </xf>
    <xf numFmtId="0" fontId="83" fillId="14" borderId="1" xfId="0" applyFont="1" applyFill="1" applyBorder="1" applyAlignment="1" applyProtection="1">
      <alignment horizontal="center" vertical="center"/>
      <protection locked="0"/>
    </xf>
    <xf numFmtId="0" fontId="10" fillId="15" borderId="1" xfId="0" applyFont="1" applyFill="1" applyBorder="1" applyAlignment="1" applyProtection="1">
      <alignment horizontal="center" vertical="center"/>
      <protection hidden="1"/>
    </xf>
    <xf numFmtId="0" fontId="10" fillId="11" borderId="1" xfId="0" applyFont="1" applyFill="1" applyBorder="1" applyAlignment="1" applyProtection="1">
      <alignment horizontal="right" vertical="center"/>
      <protection locked="0"/>
    </xf>
    <xf numFmtId="0" fontId="58" fillId="0" borderId="0" xfId="0" applyFont="1" applyFill="1" applyBorder="1" applyAlignment="1" applyProtection="1">
      <alignment horizontal="left" vertical="top"/>
      <protection locked="0"/>
    </xf>
    <xf numFmtId="0" fontId="58" fillId="0" borderId="0" xfId="0" applyFont="1" applyAlignment="1" applyProtection="1">
      <alignment horizontal="left" vertical="top"/>
      <protection locked="0"/>
    </xf>
    <xf numFmtId="0" fontId="59" fillId="0" borderId="0" xfId="0" applyFont="1" applyAlignment="1">
      <alignment horizontal="center" vertical="center"/>
    </xf>
    <xf numFmtId="0" fontId="0" fillId="0" borderId="19"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23" xfId="0" applyFill="1" applyBorder="1" applyAlignment="1" applyProtection="1">
      <alignment horizontal="center" vertical="center"/>
      <protection locked="0"/>
    </xf>
    <xf numFmtId="0" fontId="5" fillId="0" borderId="23" xfId="0" applyFont="1" applyFill="1" applyBorder="1" applyAlignment="1" applyProtection="1">
      <alignment horizontal="center" vertical="center" wrapText="1"/>
      <protection locked="0"/>
    </xf>
    <xf numFmtId="0" fontId="84" fillId="16" borderId="125" xfId="0" applyFont="1" applyFill="1" applyBorder="1" applyAlignment="1">
      <alignment horizontal="center" vertical="center" wrapText="1"/>
    </xf>
    <xf numFmtId="0" fontId="85" fillId="16" borderId="126" xfId="0" applyFont="1" applyFill="1" applyBorder="1" applyAlignment="1">
      <alignment horizontal="center" vertical="center" wrapText="1"/>
    </xf>
    <xf numFmtId="0" fontId="62" fillId="0" borderId="127" xfId="0" applyFont="1" applyBorder="1" applyAlignment="1">
      <alignment horizontal="center" vertical="center" wrapText="1"/>
    </xf>
    <xf numFmtId="0" fontId="62" fillId="0" borderId="128" xfId="0" applyFont="1" applyBorder="1" applyAlignment="1">
      <alignment horizontal="center" vertical="center" wrapText="1"/>
    </xf>
    <xf numFmtId="0" fontId="62" fillId="0" borderId="126" xfId="0" applyFont="1" applyBorder="1" applyAlignment="1">
      <alignment horizontal="center" vertical="center" wrapText="1"/>
    </xf>
    <xf numFmtId="0" fontId="62" fillId="0" borderId="129" xfId="0" applyFont="1" applyBorder="1" applyAlignment="1">
      <alignment horizontal="center" vertical="center" wrapText="1"/>
    </xf>
    <xf numFmtId="0" fontId="36" fillId="0" borderId="127" xfId="0" applyFont="1" applyBorder="1" applyAlignment="1">
      <alignment horizontal="center" vertical="center" wrapText="1"/>
    </xf>
    <xf numFmtId="0" fontId="60" fillId="0" borderId="128" xfId="0" applyFont="1" applyBorder="1" applyAlignment="1">
      <alignment horizontal="center" vertical="center" wrapText="1"/>
    </xf>
    <xf numFmtId="0" fontId="36" fillId="16" borderId="126" xfId="0" applyFont="1" applyFill="1" applyBorder="1" applyAlignment="1">
      <alignment horizontal="center" vertical="center" wrapText="1"/>
    </xf>
    <xf numFmtId="0" fontId="36" fillId="16" borderId="127" xfId="0" applyFont="1" applyFill="1" applyBorder="1" applyAlignment="1">
      <alignment horizontal="center" vertical="center" wrapText="1"/>
    </xf>
    <xf numFmtId="0" fontId="36" fillId="16" borderId="128" xfId="0" applyFont="1" applyFill="1" applyBorder="1" applyAlignment="1">
      <alignment horizontal="center" vertical="center" wrapText="1"/>
    </xf>
    <xf numFmtId="0" fontId="36" fillId="16" borderId="129" xfId="0" applyFont="1" applyFill="1" applyBorder="1" applyAlignment="1">
      <alignment horizontal="center" vertical="center" wrapText="1"/>
    </xf>
    <xf numFmtId="0" fontId="60" fillId="16" borderId="128" xfId="0" applyFont="1" applyFill="1" applyBorder="1" applyAlignment="1">
      <alignment horizontal="center" vertical="center" wrapText="1"/>
    </xf>
    <xf numFmtId="0" fontId="36" fillId="0" borderId="126" xfId="0" applyFont="1" applyBorder="1" applyAlignment="1">
      <alignment horizontal="center" vertical="center" wrapText="1"/>
    </xf>
    <xf numFmtId="0" fontId="36" fillId="0" borderId="128" xfId="0" applyFont="1" applyBorder="1" applyAlignment="1">
      <alignment horizontal="center" vertical="center" wrapText="1"/>
    </xf>
    <xf numFmtId="0" fontId="0" fillId="0" borderId="23" xfId="0" applyBorder="1" applyAlignment="1" applyProtection="1">
      <alignment horizontal="center" vertical="center" wrapText="1"/>
    </xf>
    <xf numFmtId="0" fontId="85" fillId="16" borderId="125" xfId="0" applyFont="1" applyFill="1" applyBorder="1" applyAlignment="1">
      <alignment horizontal="center" vertical="center" wrapText="1"/>
    </xf>
    <xf numFmtId="0" fontId="36" fillId="0" borderId="129" xfId="0" applyFont="1" applyBorder="1" applyAlignment="1">
      <alignment horizontal="center" vertical="center" wrapText="1"/>
    </xf>
    <xf numFmtId="0" fontId="60" fillId="0" borderId="127" xfId="0" applyFont="1" applyBorder="1" applyAlignment="1">
      <alignment horizontal="center" vertical="center" wrapText="1"/>
    </xf>
    <xf numFmtId="0" fontId="60" fillId="16" borderId="127" xfId="0" applyFont="1" applyFill="1" applyBorder="1" applyAlignment="1">
      <alignment horizontal="center" vertical="center" wrapText="1"/>
    </xf>
    <xf numFmtId="0" fontId="86" fillId="16" borderId="126" xfId="0" applyFont="1" applyFill="1" applyBorder="1" applyAlignment="1">
      <alignment horizontal="center" vertical="center" wrapText="1"/>
    </xf>
    <xf numFmtId="0" fontId="86" fillId="16" borderId="125" xfId="0" applyFont="1" applyFill="1" applyBorder="1" applyAlignment="1">
      <alignment horizontal="center" vertical="center" wrapText="1"/>
    </xf>
    <xf numFmtId="0" fontId="85" fillId="16" borderId="130" xfId="0" applyFont="1" applyFill="1" applyBorder="1" applyAlignment="1">
      <alignment horizontal="center" vertical="center" wrapText="1"/>
    </xf>
    <xf numFmtId="0" fontId="0" fillId="17" borderId="0" xfId="0" applyFill="1" applyAlignment="1">
      <alignment horizontal="center" vertical="center"/>
    </xf>
    <xf numFmtId="0" fontId="36" fillId="0" borderId="0" xfId="0" applyFont="1" applyBorder="1" applyAlignment="1">
      <alignment horizontal="center" vertical="center" wrapText="1"/>
    </xf>
    <xf numFmtId="0" fontId="60" fillId="0" borderId="0" xfId="0" applyFont="1" applyBorder="1" applyAlignment="1">
      <alignment horizontal="center" vertical="center" wrapText="1"/>
    </xf>
    <xf numFmtId="0" fontId="36" fillId="17" borderId="0" xfId="0" applyFont="1" applyFill="1" applyBorder="1" applyAlignment="1">
      <alignment horizontal="center" vertical="center" wrapText="1"/>
    </xf>
    <xf numFmtId="0" fontId="60" fillId="17" borderId="0" xfId="0" applyFont="1" applyFill="1" applyBorder="1" applyAlignment="1">
      <alignment horizontal="center" vertical="center" wrapText="1"/>
    </xf>
    <xf numFmtId="0" fontId="85" fillId="16" borderId="131" xfId="0" applyFont="1" applyFill="1" applyBorder="1" applyAlignment="1">
      <alignment vertical="center" wrapText="1"/>
    </xf>
    <xf numFmtId="0" fontId="36" fillId="0" borderId="125" xfId="0" applyFont="1" applyBorder="1" applyAlignment="1">
      <alignment horizontal="center" vertical="center" wrapText="1"/>
    </xf>
    <xf numFmtId="0" fontId="36" fillId="11" borderId="0" xfId="0" applyFont="1" applyFill="1" applyBorder="1" applyAlignment="1">
      <alignment horizontal="center" vertical="center" wrapText="1"/>
    </xf>
    <xf numFmtId="0" fontId="60" fillId="11" borderId="0" xfId="0" applyFont="1" applyFill="1" applyBorder="1" applyAlignment="1">
      <alignment horizontal="center" vertical="center" wrapText="1"/>
    </xf>
    <xf numFmtId="0" fontId="36" fillId="0" borderId="132" xfId="0" applyFont="1" applyBorder="1" applyAlignment="1">
      <alignment horizontal="center" vertical="center" wrapText="1"/>
    </xf>
    <xf numFmtId="0" fontId="36" fillId="16" borderId="132" xfId="0" applyFont="1" applyFill="1" applyBorder="1" applyAlignment="1">
      <alignment horizontal="center" vertical="center" wrapText="1"/>
    </xf>
    <xf numFmtId="0" fontId="60" fillId="16" borderId="133" xfId="0" applyFont="1" applyFill="1" applyBorder="1" applyAlignment="1">
      <alignment horizontal="center" vertical="center" wrapText="1"/>
    </xf>
    <xf numFmtId="0" fontId="36" fillId="0" borderId="134" xfId="0" applyFont="1" applyBorder="1" applyAlignment="1">
      <alignment horizontal="center" vertical="center" wrapText="1"/>
    </xf>
    <xf numFmtId="0" fontId="36" fillId="0" borderId="133" xfId="0" applyFont="1" applyBorder="1" applyAlignment="1">
      <alignment horizontal="center" vertical="center" wrapText="1"/>
    </xf>
    <xf numFmtId="0" fontId="36" fillId="16" borderId="134" xfId="0" applyFont="1" applyFill="1" applyBorder="1" applyAlignment="1">
      <alignment horizontal="center" vertical="center" wrapText="1"/>
    </xf>
    <xf numFmtId="0" fontId="36" fillId="16" borderId="135" xfId="0" applyFont="1" applyFill="1" applyBorder="1" applyAlignment="1">
      <alignment horizontal="center" vertical="center" wrapText="1"/>
    </xf>
    <xf numFmtId="0" fontId="63" fillId="0" borderId="0" xfId="0" applyFont="1" applyBorder="1" applyAlignment="1">
      <alignment horizontal="center" vertical="center" wrapText="1"/>
    </xf>
    <xf numFmtId="0" fontId="36" fillId="0" borderId="130" xfId="0" applyFont="1" applyBorder="1" applyAlignment="1">
      <alignment horizontal="center" vertical="center" wrapText="1"/>
    </xf>
    <xf numFmtId="0" fontId="0" fillId="0" borderId="0" xfId="0" applyFill="1" applyBorder="1" applyAlignment="1">
      <alignment horizontal="center" vertical="center"/>
    </xf>
    <xf numFmtId="0" fontId="84" fillId="0" borderId="0" xfId="0" applyFont="1" applyFill="1" applyBorder="1" applyAlignment="1">
      <alignment vertical="center" wrapText="1"/>
    </xf>
    <xf numFmtId="0" fontId="85" fillId="0" borderId="0" xfId="0" applyFont="1" applyFill="1" applyBorder="1" applyAlignment="1">
      <alignment vertical="center" wrapText="1"/>
    </xf>
    <xf numFmtId="0" fontId="85" fillId="16" borderId="130" xfId="0" applyFont="1" applyFill="1" applyBorder="1" applyAlignment="1">
      <alignment vertical="center" wrapText="1"/>
    </xf>
    <xf numFmtId="0" fontId="36" fillId="18" borderId="16" xfId="0" applyFont="1" applyFill="1" applyBorder="1" applyAlignment="1">
      <alignment horizontal="center" vertical="center" wrapText="1"/>
    </xf>
    <xf numFmtId="0" fontId="63" fillId="0" borderId="0" xfId="0" applyFont="1" applyBorder="1" applyAlignment="1">
      <alignment horizontal="left" vertical="center" wrapText="1"/>
    </xf>
    <xf numFmtId="0" fontId="36" fillId="0" borderId="126" xfId="0" applyFont="1" applyBorder="1" applyAlignment="1">
      <alignment horizontal="left" vertical="center" wrapText="1"/>
    </xf>
    <xf numFmtId="0" fontId="63" fillId="0" borderId="125" xfId="0" applyFont="1" applyBorder="1" applyAlignment="1">
      <alignment horizontal="center" vertical="center" wrapText="1"/>
    </xf>
    <xf numFmtId="0" fontId="63" fillId="0" borderId="126" xfId="0" applyFont="1" applyBorder="1" applyAlignment="1">
      <alignment horizontal="center" vertical="center" wrapText="1"/>
    </xf>
    <xf numFmtId="0" fontId="87" fillId="16" borderId="12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60" fillId="0" borderId="0" xfId="0" applyFont="1" applyFill="1" applyBorder="1" applyAlignment="1">
      <alignment horizontal="center" vertical="center"/>
    </xf>
    <xf numFmtId="0" fontId="60" fillId="0" borderId="0" xfId="0" applyFont="1" applyFill="1" applyBorder="1" applyAlignment="1">
      <alignment horizontal="center" vertical="center" wrapText="1"/>
    </xf>
    <xf numFmtId="0" fontId="86" fillId="0" borderId="0" xfId="0" applyFont="1" applyFill="1" applyBorder="1" applyAlignment="1">
      <alignment vertical="center" wrapText="1"/>
    </xf>
    <xf numFmtId="0" fontId="0" fillId="0" borderId="0" xfId="0" applyAlignment="1" applyProtection="1">
      <alignment horizontal="right"/>
    </xf>
    <xf numFmtId="164" fontId="88" fillId="19" borderId="24" xfId="0" applyNumberFormat="1" applyFont="1" applyFill="1" applyBorder="1" applyAlignment="1" applyProtection="1">
      <alignment horizontal="center" vertical="center"/>
      <protection hidden="1"/>
    </xf>
    <xf numFmtId="0" fontId="65" fillId="0" borderId="1" xfId="0" applyFont="1" applyBorder="1" applyAlignment="1" applyProtection="1">
      <alignment horizontal="center" vertical="center" wrapText="1"/>
    </xf>
    <xf numFmtId="164" fontId="10" fillId="9" borderId="15" xfId="0" applyNumberFormat="1" applyFont="1" applyFill="1" applyBorder="1" applyAlignment="1" applyProtection="1">
      <alignment vertical="center"/>
      <protection hidden="1"/>
    </xf>
    <xf numFmtId="164" fontId="10" fillId="9" borderId="16" xfId="0" applyNumberFormat="1" applyFont="1" applyFill="1" applyBorder="1" applyAlignment="1" applyProtection="1">
      <alignment vertical="center"/>
      <protection hidden="1"/>
    </xf>
    <xf numFmtId="0" fontId="2" fillId="9" borderId="1" xfId="0" applyFont="1" applyFill="1" applyBorder="1" applyAlignment="1" applyProtection="1">
      <alignment horizontal="center" vertical="center" wrapText="1"/>
      <protection locked="0"/>
    </xf>
    <xf numFmtId="0" fontId="0" fillId="0" borderId="0" xfId="0" applyFill="1" applyBorder="1" applyAlignment="1" applyProtection="1">
      <alignment vertical="center"/>
      <protection hidden="1"/>
    </xf>
    <xf numFmtId="0" fontId="0" fillId="11" borderId="0" xfId="0" applyFill="1" applyBorder="1" applyProtection="1">
      <protection hidden="1"/>
    </xf>
    <xf numFmtId="0" fontId="15" fillId="0" borderId="0" xfId="0" applyFont="1" applyFill="1" applyBorder="1" applyProtection="1">
      <protection hidden="1"/>
    </xf>
    <xf numFmtId="0" fontId="16" fillId="0" borderId="0" xfId="0" applyFont="1" applyFill="1" applyBorder="1" applyAlignment="1" applyProtection="1">
      <alignment horizontal="center" vertical="center"/>
      <protection hidden="1"/>
    </xf>
    <xf numFmtId="0" fontId="19" fillId="0" borderId="0" xfId="0" applyFont="1" applyFill="1" applyBorder="1" applyAlignment="1" applyProtection="1">
      <alignment vertical="center"/>
      <protection hidden="1"/>
    </xf>
    <xf numFmtId="0" fontId="66" fillId="11" borderId="25" xfId="0" applyFont="1" applyFill="1" applyBorder="1" applyAlignment="1" applyProtection="1">
      <alignment vertical="center"/>
      <protection hidden="1"/>
    </xf>
    <xf numFmtId="0" fontId="66" fillId="11" borderId="26" xfId="0" applyFont="1" applyFill="1" applyBorder="1" applyAlignment="1" applyProtection="1">
      <alignment vertical="center"/>
      <protection hidden="1"/>
    </xf>
    <xf numFmtId="0" fontId="66" fillId="11" borderId="27" xfId="0" applyFont="1" applyFill="1" applyBorder="1" applyAlignment="1" applyProtection="1">
      <alignment vertical="center"/>
      <protection hidden="1"/>
    </xf>
    <xf numFmtId="0" fontId="66" fillId="20" borderId="25" xfId="0" applyFont="1" applyFill="1" applyBorder="1" applyAlignment="1" applyProtection="1">
      <alignment vertical="center"/>
      <protection hidden="1"/>
    </xf>
    <xf numFmtId="0" fontId="66" fillId="20" borderId="26" xfId="0" applyFont="1" applyFill="1" applyBorder="1" applyAlignment="1" applyProtection="1">
      <alignment vertical="center"/>
      <protection hidden="1"/>
    </xf>
    <xf numFmtId="0" fontId="66" fillId="20" borderId="27" xfId="0" applyFont="1" applyFill="1" applyBorder="1" applyAlignment="1" applyProtection="1">
      <alignment vertical="center"/>
      <protection hidden="1"/>
    </xf>
    <xf numFmtId="0" fontId="89" fillId="21" borderId="0" xfId="0" applyFont="1" applyFill="1" applyBorder="1" applyAlignment="1" applyProtection="1">
      <alignment horizontal="center" vertical="center"/>
      <protection hidden="1"/>
    </xf>
    <xf numFmtId="164" fontId="10" fillId="21" borderId="0" xfId="0" applyNumberFormat="1" applyFont="1" applyFill="1" applyBorder="1" applyAlignment="1" applyProtection="1">
      <alignment horizontal="center" vertical="center"/>
      <protection hidden="1"/>
    </xf>
    <xf numFmtId="0" fontId="26" fillId="21" borderId="0" xfId="0" applyFont="1" applyFill="1" applyBorder="1" applyAlignment="1" applyProtection="1">
      <alignment horizontal="center" vertical="center"/>
      <protection locked="0"/>
    </xf>
    <xf numFmtId="0" fontId="89" fillId="11" borderId="0" xfId="0" applyFont="1" applyFill="1" applyBorder="1" applyAlignment="1" applyProtection="1">
      <alignment horizontal="center" vertical="center"/>
      <protection hidden="1"/>
    </xf>
    <xf numFmtId="164" fontId="10" fillId="11" borderId="0" xfId="0" applyNumberFormat="1"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locked="0"/>
    </xf>
    <xf numFmtId="0" fontId="7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locked="0"/>
    </xf>
    <xf numFmtId="0" fontId="5" fillId="11" borderId="0" xfId="0" applyFont="1" applyFill="1" applyBorder="1" applyAlignment="1" applyProtection="1">
      <alignment horizontal="right" wrapText="1"/>
      <protection locked="0"/>
    </xf>
    <xf numFmtId="0" fontId="0" fillId="11" borderId="0" xfId="0" applyFill="1" applyBorder="1" applyProtection="1"/>
    <xf numFmtId="0" fontId="0" fillId="11" borderId="0" xfId="0" applyFill="1" applyBorder="1"/>
    <xf numFmtId="0" fontId="5" fillId="11" borderId="0" xfId="0" applyFont="1" applyFill="1" applyBorder="1" applyAlignment="1" applyProtection="1">
      <alignment horizontal="center" vertical="center" wrapText="1"/>
      <protection locked="0"/>
    </xf>
    <xf numFmtId="0" fontId="5" fillId="21" borderId="0" xfId="0" applyFont="1" applyFill="1" applyBorder="1" applyAlignment="1" applyProtection="1">
      <alignment horizontal="right" wrapText="1"/>
      <protection locked="0"/>
    </xf>
    <xf numFmtId="0" fontId="0" fillId="21" borderId="0" xfId="0" applyFill="1" applyBorder="1" applyProtection="1"/>
    <xf numFmtId="0" fontId="0" fillId="21" borderId="0" xfId="0" applyFill="1" applyBorder="1" applyProtection="1">
      <protection hidden="1"/>
    </xf>
    <xf numFmtId="0" fontId="0" fillId="21" borderId="0" xfId="0" applyFill="1" applyBorder="1"/>
    <xf numFmtId="0" fontId="0" fillId="0" borderId="0" xfId="0" applyBorder="1"/>
    <xf numFmtId="165" fontId="18" fillId="9" borderId="28" xfId="2" applyNumberFormat="1" applyFont="1" applyFill="1" applyBorder="1" applyAlignment="1" applyProtection="1">
      <alignment horizontal="center" vertical="center"/>
      <protection hidden="1"/>
    </xf>
    <xf numFmtId="165" fontId="66" fillId="22" borderId="1" xfId="2" applyNumberFormat="1" applyFont="1" applyFill="1" applyBorder="1" applyAlignment="1" applyProtection="1">
      <alignment horizontal="center" vertical="center"/>
      <protection hidden="1"/>
    </xf>
    <xf numFmtId="165" fontId="15" fillId="11" borderId="25" xfId="2" applyNumberFormat="1" applyFont="1" applyFill="1" applyBorder="1" applyAlignment="1" applyProtection="1">
      <alignment horizontal="center" vertical="center"/>
      <protection hidden="1"/>
    </xf>
    <xf numFmtId="165" fontId="15" fillId="11" borderId="26" xfId="2" applyNumberFormat="1" applyFont="1" applyFill="1" applyBorder="1" applyAlignment="1" applyProtection="1">
      <alignment horizontal="center" vertical="center"/>
      <protection hidden="1"/>
    </xf>
    <xf numFmtId="165" fontId="15" fillId="11" borderId="27" xfId="2" applyNumberFormat="1" applyFont="1" applyFill="1" applyBorder="1" applyAlignment="1" applyProtection="1">
      <alignment horizontal="center" vertical="center"/>
      <protection hidden="1"/>
    </xf>
    <xf numFmtId="165" fontId="15" fillId="22" borderId="1" xfId="2" applyNumberFormat="1" applyFont="1" applyFill="1" applyBorder="1" applyAlignment="1" applyProtection="1">
      <alignment horizontal="center" vertical="center"/>
      <protection hidden="1"/>
    </xf>
    <xf numFmtId="165" fontId="15" fillId="11" borderId="18" xfId="2" applyNumberFormat="1" applyFont="1" applyFill="1" applyBorder="1" applyAlignment="1" applyProtection="1">
      <alignment horizontal="center" vertical="center"/>
      <protection hidden="1"/>
    </xf>
    <xf numFmtId="165" fontId="15" fillId="11" borderId="2" xfId="2" applyNumberFormat="1" applyFont="1" applyFill="1" applyBorder="1" applyAlignment="1" applyProtection="1">
      <alignment horizontal="center" vertical="center"/>
      <protection hidden="1"/>
    </xf>
    <xf numFmtId="165" fontId="15" fillId="20" borderId="25" xfId="2" applyNumberFormat="1" applyFont="1" applyFill="1" applyBorder="1" applyAlignment="1" applyProtection="1">
      <alignment horizontal="center" vertical="center"/>
      <protection hidden="1"/>
    </xf>
    <xf numFmtId="165" fontId="15" fillId="20" borderId="27" xfId="2" applyNumberFormat="1" applyFont="1" applyFill="1" applyBorder="1" applyAlignment="1" applyProtection="1">
      <alignment horizontal="center" vertical="center"/>
      <protection hidden="1"/>
    </xf>
    <xf numFmtId="165" fontId="15" fillId="19" borderId="11" xfId="2" applyNumberFormat="1" applyFont="1" applyFill="1" applyBorder="1" applyAlignment="1" applyProtection="1">
      <alignment horizontal="center" vertical="center"/>
      <protection hidden="1"/>
    </xf>
    <xf numFmtId="165" fontId="15" fillId="11" borderId="9" xfId="2" applyNumberFormat="1" applyFont="1" applyFill="1" applyBorder="1" applyAlignment="1" applyProtection="1">
      <alignment horizontal="center" vertical="center"/>
      <protection hidden="1"/>
    </xf>
    <xf numFmtId="165" fontId="15" fillId="19" borderId="9" xfId="2" applyNumberFormat="1" applyFont="1" applyFill="1" applyBorder="1" applyAlignment="1" applyProtection="1">
      <alignment horizontal="center" vertical="center"/>
      <protection hidden="1"/>
    </xf>
    <xf numFmtId="165" fontId="15" fillId="11" borderId="29" xfId="2" applyNumberFormat="1" applyFont="1" applyFill="1" applyBorder="1" applyAlignment="1" applyProtection="1">
      <alignment horizontal="center" vertical="center"/>
      <protection hidden="1"/>
    </xf>
    <xf numFmtId="0" fontId="25" fillId="0" borderId="0" xfId="0" applyFont="1" applyFill="1" applyBorder="1" applyProtection="1">
      <protection locked="0"/>
    </xf>
    <xf numFmtId="0" fontId="25" fillId="0" borderId="4" xfId="0" applyFont="1" applyFill="1" applyBorder="1" applyProtection="1">
      <protection locked="0"/>
    </xf>
    <xf numFmtId="164" fontId="34" fillId="19" borderId="30" xfId="0" applyNumberFormat="1" applyFont="1" applyFill="1" applyBorder="1" applyAlignment="1" applyProtection="1">
      <alignment horizontal="center" vertical="center"/>
      <protection hidden="1"/>
    </xf>
    <xf numFmtId="0" fontId="66" fillId="20" borderId="2" xfId="0" applyFont="1" applyFill="1" applyBorder="1" applyAlignment="1" applyProtection="1">
      <alignment vertical="center"/>
      <protection hidden="1"/>
    </xf>
    <xf numFmtId="0" fontId="66" fillId="20" borderId="11" xfId="0" applyFont="1" applyFill="1" applyBorder="1" applyAlignment="1" applyProtection="1">
      <alignment vertical="center"/>
      <protection hidden="1"/>
    </xf>
    <xf numFmtId="0" fontId="66"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0" fillId="0" borderId="0" xfId="0" applyFill="1" applyBorder="1" applyAlignment="1" applyProtection="1">
      <alignment horizontal="center" vertical="center"/>
      <protection hidden="1"/>
    </xf>
    <xf numFmtId="0" fontId="66" fillId="11" borderId="26" xfId="0" applyFont="1" applyFill="1" applyBorder="1" applyAlignment="1" applyProtection="1">
      <alignment vertical="center" wrapText="1"/>
      <protection hidden="1"/>
    </xf>
    <xf numFmtId="0" fontId="66" fillId="20" borderId="27" xfId="0" applyFont="1" applyFill="1" applyBorder="1" applyAlignment="1" applyProtection="1">
      <alignment vertical="center" wrapText="1"/>
      <protection hidden="1"/>
    </xf>
    <xf numFmtId="0" fontId="66" fillId="11" borderId="27" xfId="0" applyFont="1" applyFill="1" applyBorder="1" applyAlignment="1" applyProtection="1">
      <alignment vertical="center" wrapText="1"/>
      <protection hidden="1"/>
    </xf>
    <xf numFmtId="0" fontId="77" fillId="0" borderId="15" xfId="0" applyFont="1" applyBorder="1" applyAlignment="1" applyProtection="1">
      <alignment horizontal="center" vertical="center"/>
      <protection hidden="1"/>
    </xf>
    <xf numFmtId="164" fontId="8" fillId="0" borderId="16" xfId="0" applyNumberFormat="1" applyFont="1" applyFill="1" applyBorder="1" applyAlignment="1" applyProtection="1">
      <alignment horizontal="center" vertical="center" textRotation="45" wrapText="1"/>
      <protection hidden="1"/>
    </xf>
    <xf numFmtId="0" fontId="3" fillId="0" borderId="31" xfId="0" applyFont="1" applyBorder="1" applyAlignment="1" applyProtection="1">
      <alignment horizontal="center" vertical="center" wrapText="1"/>
    </xf>
    <xf numFmtId="0" fontId="90" fillId="0" borderId="1" xfId="0" applyFont="1" applyBorder="1" applyAlignment="1" applyProtection="1">
      <alignment horizontal="center" vertical="center" wrapText="1"/>
    </xf>
    <xf numFmtId="0" fontId="1" fillId="22" borderId="9" xfId="0" applyFont="1" applyFill="1" applyBorder="1" applyAlignment="1" applyProtection="1">
      <alignment horizontal="center" vertical="center" wrapText="1"/>
      <protection locked="0"/>
    </xf>
    <xf numFmtId="164" fontId="88" fillId="23" borderId="24" xfId="0" applyNumberFormat="1"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xf>
    <xf numFmtId="0" fontId="32" fillId="0" borderId="0" xfId="0" applyFont="1" applyFill="1" applyBorder="1" applyAlignment="1" applyProtection="1">
      <alignment horizontal="center"/>
      <protection locked="0"/>
    </xf>
    <xf numFmtId="164" fontId="34" fillId="22" borderId="32" xfId="0" applyNumberFormat="1" applyFont="1" applyFill="1" applyBorder="1" applyAlignment="1" applyProtection="1">
      <alignment vertical="center"/>
      <protection hidden="1"/>
    </xf>
    <xf numFmtId="0" fontId="1" fillId="22" borderId="33" xfId="0" applyFont="1" applyFill="1" applyBorder="1" applyAlignment="1" applyProtection="1">
      <alignment vertical="center" wrapText="1"/>
      <protection locked="0"/>
    </xf>
    <xf numFmtId="0" fontId="1" fillId="22" borderId="17" xfId="0" applyFont="1" applyFill="1" applyBorder="1" applyAlignment="1" applyProtection="1">
      <alignment vertical="center" wrapText="1"/>
      <protection locked="0"/>
    </xf>
    <xf numFmtId="0" fontId="1" fillId="22" borderId="17" xfId="0" applyFont="1" applyFill="1" applyBorder="1" applyAlignment="1" applyProtection="1">
      <alignment horizontal="center" vertical="center" wrapText="1"/>
      <protection locked="0"/>
    </xf>
    <xf numFmtId="164" fontId="88" fillId="22" borderId="34" xfId="0" applyNumberFormat="1" applyFont="1" applyFill="1" applyBorder="1" applyAlignment="1" applyProtection="1">
      <alignment vertical="center"/>
      <protection hidden="1"/>
    </xf>
    <xf numFmtId="164" fontId="88" fillId="23" borderId="34" xfId="0" applyNumberFormat="1" applyFont="1" applyFill="1" applyBorder="1" applyAlignment="1" applyProtection="1">
      <alignment vertical="center"/>
      <protection hidden="1"/>
    </xf>
    <xf numFmtId="164" fontId="34" fillId="23" borderId="32" xfId="0" applyNumberFormat="1" applyFont="1" applyFill="1" applyBorder="1" applyAlignment="1" applyProtection="1">
      <alignment vertical="center"/>
      <protection hidden="1"/>
    </xf>
    <xf numFmtId="0" fontId="1" fillId="23" borderId="9" xfId="0" applyFont="1" applyFill="1" applyBorder="1" applyAlignment="1" applyProtection="1">
      <alignment horizontal="center" vertical="center" wrapText="1"/>
      <protection locked="0"/>
    </xf>
    <xf numFmtId="164" fontId="88" fillId="23" borderId="34" xfId="0" applyNumberFormat="1" applyFont="1" applyFill="1" applyBorder="1" applyAlignment="1" applyProtection="1">
      <alignment horizontal="center" vertical="center"/>
      <protection hidden="1"/>
    </xf>
    <xf numFmtId="164" fontId="34" fillId="23" borderId="32" xfId="0" applyNumberFormat="1" applyFont="1" applyFill="1" applyBorder="1" applyAlignment="1" applyProtection="1">
      <alignment horizontal="center" vertical="center" wrapText="1"/>
      <protection hidden="1"/>
    </xf>
    <xf numFmtId="164" fontId="34" fillId="23" borderId="30" xfId="0" applyNumberFormat="1" applyFont="1" applyFill="1" applyBorder="1" applyAlignment="1" applyProtection="1">
      <alignment horizontal="center" vertical="center"/>
      <protection hidden="1"/>
    </xf>
    <xf numFmtId="0" fontId="58" fillId="0" borderId="0" xfId="0" applyFont="1" applyFill="1" applyBorder="1" applyAlignment="1" applyProtection="1">
      <alignment vertical="top"/>
      <protection locked="0"/>
    </xf>
    <xf numFmtId="0" fontId="19" fillId="0" borderId="0" xfId="0" applyFont="1" applyFill="1" applyBorder="1" applyAlignment="1" applyProtection="1">
      <alignment horizontal="left" vertical="center"/>
      <protection hidden="1"/>
    </xf>
    <xf numFmtId="0" fontId="0" fillId="0" borderId="35" xfId="0" applyFill="1" applyBorder="1" applyProtection="1">
      <protection locked="0"/>
    </xf>
    <xf numFmtId="0" fontId="0" fillId="0" borderId="3" xfId="0" applyFill="1" applyBorder="1" applyProtection="1">
      <protection locked="0"/>
    </xf>
    <xf numFmtId="164" fontId="0" fillId="0" borderId="0" xfId="0" applyNumberFormat="1" applyBorder="1" applyAlignment="1" applyProtection="1">
      <alignment horizontal="center" vertical="center"/>
      <protection hidden="1"/>
    </xf>
    <xf numFmtId="0" fontId="91" fillId="0" borderId="0" xfId="0" applyFont="1" applyFill="1" applyAlignment="1" applyProtection="1">
      <alignment horizontal="center" vertical="center"/>
      <protection hidden="1"/>
    </xf>
    <xf numFmtId="0" fontId="91" fillId="0" borderId="0" xfId="0" applyFont="1" applyAlignment="1" applyProtection="1">
      <alignment horizontal="center" vertical="center"/>
      <protection hidden="1"/>
    </xf>
    <xf numFmtId="0" fontId="91" fillId="0" borderId="0" xfId="0" applyFont="1" applyFill="1" applyBorder="1" applyAlignment="1" applyProtection="1">
      <alignment horizontal="center" vertical="center"/>
      <protection hidden="1"/>
    </xf>
    <xf numFmtId="0" fontId="92" fillId="0" borderId="0" xfId="0" applyFont="1" applyFill="1" applyProtection="1"/>
    <xf numFmtId="0" fontId="0" fillId="0" borderId="0" xfId="0" applyFill="1" applyBorder="1" applyProtection="1"/>
    <xf numFmtId="0" fontId="93" fillId="11" borderId="0" xfId="0" applyFont="1" applyFill="1" applyBorder="1" applyProtection="1"/>
    <xf numFmtId="0" fontId="21" fillId="0" borderId="0" xfId="0" applyFont="1" applyBorder="1" applyAlignment="1" applyProtection="1">
      <alignment shrinkToFit="1"/>
    </xf>
    <xf numFmtId="0" fontId="94" fillId="11" borderId="0" xfId="0" applyFont="1" applyFill="1" applyBorder="1" applyProtection="1"/>
    <xf numFmtId="0" fontId="21" fillId="0" borderId="0" xfId="0" applyFont="1" applyBorder="1" applyAlignment="1" applyProtection="1">
      <alignment horizontal="center"/>
    </xf>
    <xf numFmtId="0" fontId="28" fillId="0" borderId="0" xfId="0" applyFont="1" applyFill="1" applyBorder="1" applyAlignment="1" applyProtection="1">
      <alignment horizontal="left"/>
    </xf>
    <xf numFmtId="0" fontId="41" fillId="0" borderId="0" xfId="0" applyFont="1" applyAlignment="1" applyProtection="1">
      <alignment horizontal="left"/>
    </xf>
    <xf numFmtId="0" fontId="28" fillId="0" borderId="0" xfId="0" applyFont="1" applyAlignment="1" applyProtection="1">
      <alignment horizontal="left"/>
    </xf>
    <xf numFmtId="0" fontId="42" fillId="0" borderId="23" xfId="0" applyFont="1" applyBorder="1" applyAlignment="1" applyProtection="1">
      <alignment horizontal="left" vertical="center"/>
    </xf>
    <xf numFmtId="0" fontId="0" fillId="0" borderId="31" xfId="0" applyBorder="1" applyProtection="1"/>
    <xf numFmtId="0" fontId="42" fillId="0" borderId="31" xfId="0" applyFont="1" applyBorder="1" applyAlignment="1" applyProtection="1">
      <alignment horizontal="right" vertical="center"/>
    </xf>
    <xf numFmtId="0" fontId="4" fillId="0" borderId="0" xfId="0" applyFont="1" applyFill="1" applyBorder="1" applyAlignment="1" applyProtection="1">
      <alignment vertical="center"/>
    </xf>
    <xf numFmtId="0" fontId="17" fillId="0" borderId="0" xfId="0" applyFont="1" applyAlignment="1" applyProtection="1">
      <alignment horizontal="center" vertical="center" wrapText="1"/>
    </xf>
    <xf numFmtId="0" fontId="18" fillId="0" borderId="0" xfId="0" applyFont="1" applyFill="1" applyBorder="1" applyAlignment="1" applyProtection="1">
      <alignment horizontal="center" vertical="center" textRotation="45" wrapText="1"/>
    </xf>
    <xf numFmtId="0" fontId="95" fillId="0" borderId="0" xfId="0" applyFont="1" applyProtection="1"/>
    <xf numFmtId="0" fontId="18" fillId="0" borderId="0" xfId="0" applyFont="1" applyFill="1" applyBorder="1" applyAlignment="1" applyProtection="1">
      <alignment horizontal="center" vertical="center"/>
    </xf>
    <xf numFmtId="0" fontId="25" fillId="0" borderId="0" xfId="0" applyFont="1" applyProtection="1"/>
    <xf numFmtId="0" fontId="96" fillId="11" borderId="0" xfId="0" applyFont="1" applyFill="1" applyBorder="1" applyProtection="1"/>
    <xf numFmtId="164" fontId="97" fillId="11" borderId="36" xfId="0" applyNumberFormat="1" applyFont="1" applyFill="1" applyBorder="1" applyAlignment="1" applyProtection="1">
      <alignment horizontal="center" vertical="center"/>
    </xf>
    <xf numFmtId="164" fontId="97" fillId="11" borderId="37" xfId="0" applyNumberFormat="1" applyFont="1" applyFill="1" applyBorder="1" applyAlignment="1" applyProtection="1">
      <alignment horizontal="center" vertical="center"/>
    </xf>
    <xf numFmtId="164" fontId="96" fillId="11" borderId="0" xfId="0" applyNumberFormat="1" applyFont="1" applyFill="1" applyBorder="1" applyProtection="1"/>
    <xf numFmtId="0" fontId="98" fillId="11" borderId="0" xfId="0" applyFont="1" applyFill="1" applyBorder="1" applyProtection="1"/>
    <xf numFmtId="0" fontId="99" fillId="0" borderId="0" xfId="0" applyFont="1" applyProtection="1"/>
    <xf numFmtId="0" fontId="20" fillId="0" borderId="0" xfId="0" applyFont="1" applyFill="1" applyBorder="1" applyAlignment="1" applyProtection="1">
      <alignment horizontal="center" vertical="center"/>
    </xf>
    <xf numFmtId="0" fontId="20" fillId="23" borderId="38" xfId="0" applyFont="1" applyFill="1" applyBorder="1" applyAlignment="1" applyProtection="1">
      <alignment horizontal="center" vertical="center"/>
    </xf>
    <xf numFmtId="0" fontId="20" fillId="23" borderId="39" xfId="0" applyFont="1" applyFill="1" applyBorder="1" applyAlignment="1" applyProtection="1">
      <alignment horizontal="center" vertical="center"/>
    </xf>
    <xf numFmtId="164" fontId="94" fillId="11" borderId="19" xfId="0" applyNumberFormat="1" applyFont="1" applyFill="1" applyBorder="1" applyAlignment="1" applyProtection="1">
      <alignment horizontal="center" vertical="center"/>
    </xf>
    <xf numFmtId="164" fontId="94" fillId="11" borderId="0" xfId="0" applyNumberFormat="1" applyFont="1" applyFill="1" applyBorder="1" applyProtection="1"/>
    <xf numFmtId="0" fontId="0" fillId="0" borderId="0" xfId="0" applyAlignment="1" applyProtection="1">
      <alignment vertical="center"/>
    </xf>
    <xf numFmtId="0" fontId="20" fillId="5" borderId="40"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164" fontId="93" fillId="11" borderId="1" xfId="0" applyNumberFormat="1" applyFont="1" applyFill="1" applyBorder="1" applyAlignment="1" applyProtection="1">
      <alignment horizontal="center" vertical="center"/>
    </xf>
    <xf numFmtId="0" fontId="20" fillId="23" borderId="42" xfId="0" applyFont="1" applyFill="1" applyBorder="1" applyAlignment="1" applyProtection="1">
      <alignment horizontal="center" vertical="center"/>
    </xf>
    <xf numFmtId="0" fontId="20" fillId="23" borderId="43" xfId="0" applyFont="1" applyFill="1" applyBorder="1" applyAlignment="1" applyProtection="1">
      <alignment horizontal="center" vertical="center"/>
    </xf>
    <xf numFmtId="164" fontId="94" fillId="11" borderId="44" xfId="0" applyNumberFormat="1" applyFont="1" applyFill="1" applyBorder="1" applyAlignment="1" applyProtection="1">
      <alignment horizontal="center" vertical="center"/>
    </xf>
    <xf numFmtId="0" fontId="32" fillId="0" borderId="0" xfId="0" applyFont="1" applyFill="1" applyBorder="1" applyProtection="1"/>
    <xf numFmtId="0" fontId="20" fillId="5" borderId="42" xfId="0" applyFont="1" applyFill="1" applyBorder="1" applyAlignment="1" applyProtection="1">
      <alignment horizontal="center" vertical="center"/>
    </xf>
    <xf numFmtId="0" fontId="20" fillId="5" borderId="43" xfId="0" applyFont="1" applyFill="1" applyBorder="1" applyAlignment="1" applyProtection="1">
      <alignment horizontal="center" vertical="center"/>
    </xf>
    <xf numFmtId="0" fontId="0" fillId="0" borderId="0" xfId="0" applyFill="1" applyAlignment="1" applyProtection="1">
      <alignment vertical="center"/>
    </xf>
    <xf numFmtId="0" fontId="20" fillId="22" borderId="42" xfId="0" applyFont="1" applyFill="1" applyBorder="1" applyAlignment="1" applyProtection="1">
      <alignment horizontal="center" vertical="center"/>
    </xf>
    <xf numFmtId="0" fontId="20" fillId="22" borderId="43" xfId="0" applyFont="1" applyFill="1" applyBorder="1" applyAlignment="1" applyProtection="1">
      <alignment horizontal="center" vertical="center"/>
    </xf>
    <xf numFmtId="0" fontId="0" fillId="0" borderId="0" xfId="0" applyBorder="1" applyAlignment="1" applyProtection="1">
      <alignment vertical="center"/>
    </xf>
    <xf numFmtId="0" fontId="24" fillId="0" borderId="0" xfId="0" applyFont="1" applyFill="1" applyBorder="1" applyAlignment="1" applyProtection="1">
      <alignment vertical="center"/>
    </xf>
    <xf numFmtId="0" fontId="0" fillId="0" borderId="0" xfId="0" applyFill="1" applyBorder="1" applyAlignment="1" applyProtection="1">
      <alignment vertical="center"/>
    </xf>
    <xf numFmtId="0" fontId="32" fillId="0" borderId="0" xfId="0" applyFont="1" applyFill="1" applyBorder="1" applyAlignment="1" applyProtection="1"/>
    <xf numFmtId="164" fontId="96" fillId="11" borderId="19" xfId="0" applyNumberFormat="1" applyFont="1" applyFill="1" applyBorder="1" applyAlignment="1" applyProtection="1">
      <alignment horizontal="center" vertical="center"/>
    </xf>
    <xf numFmtId="0" fontId="25" fillId="0" borderId="0" xfId="0" applyFont="1" applyFill="1" applyBorder="1" applyProtection="1"/>
    <xf numFmtId="0" fontId="32" fillId="0" borderId="0" xfId="0" applyFont="1" applyBorder="1" applyAlignment="1" applyProtection="1"/>
    <xf numFmtId="164" fontId="94" fillId="11" borderId="1" xfId="0" applyNumberFormat="1" applyFont="1" applyFill="1" applyBorder="1" applyProtection="1"/>
    <xf numFmtId="0" fontId="32" fillId="0" borderId="0" xfId="0" applyFont="1" applyProtection="1"/>
    <xf numFmtId="164" fontId="94" fillId="11" borderId="11" xfId="0" applyNumberFormat="1" applyFont="1" applyFill="1" applyBorder="1" applyProtection="1"/>
    <xf numFmtId="0" fontId="15" fillId="0" borderId="0" xfId="0" applyFont="1" applyFill="1" applyBorder="1" applyAlignment="1" applyProtection="1">
      <alignment vertical="center"/>
    </xf>
    <xf numFmtId="0" fontId="20" fillId="0" borderId="0" xfId="0" applyFont="1" applyFill="1" applyBorder="1" applyAlignment="1" applyProtection="1">
      <alignment vertical="center"/>
    </xf>
    <xf numFmtId="164" fontId="93" fillId="11" borderId="0" xfId="0" applyNumberFormat="1" applyFont="1" applyFill="1" applyBorder="1" applyAlignment="1" applyProtection="1">
      <alignment horizontal="center" vertical="center"/>
    </xf>
    <xf numFmtId="0" fontId="20" fillId="0" borderId="3" xfId="0" applyFont="1" applyFill="1" applyBorder="1" applyAlignment="1" applyProtection="1">
      <alignment horizontal="center" vertical="center"/>
    </xf>
    <xf numFmtId="0" fontId="20" fillId="0" borderId="45" xfId="0" applyFont="1" applyFill="1" applyBorder="1" applyAlignment="1" applyProtection="1">
      <alignment horizontal="center" vertical="center"/>
    </xf>
    <xf numFmtId="0" fontId="20" fillId="0" borderId="6" xfId="0" applyFont="1" applyFill="1" applyBorder="1" applyAlignment="1" applyProtection="1">
      <alignment horizontal="center" vertical="center"/>
    </xf>
    <xf numFmtId="0" fontId="20" fillId="23" borderId="5" xfId="0" applyFont="1" applyFill="1" applyBorder="1" applyAlignment="1" applyProtection="1">
      <alignment horizontal="center" vertical="center"/>
    </xf>
    <xf numFmtId="0" fontId="20" fillId="0" borderId="46" xfId="0" applyFont="1" applyFill="1" applyBorder="1" applyAlignment="1" applyProtection="1">
      <alignment horizontal="center" vertical="center"/>
    </xf>
    <xf numFmtId="0" fontId="20" fillId="23" borderId="7" xfId="0" applyFont="1" applyFill="1" applyBorder="1" applyAlignment="1" applyProtection="1">
      <alignment horizontal="center" vertical="center"/>
    </xf>
    <xf numFmtId="164" fontId="94" fillId="11" borderId="0" xfId="0" applyNumberFormat="1" applyFont="1" applyFill="1" applyBorder="1" applyAlignment="1" applyProtection="1">
      <alignment horizontal="center" vertical="center"/>
    </xf>
    <xf numFmtId="164" fontId="94" fillId="0" borderId="0" xfId="0" applyNumberFormat="1" applyFont="1" applyFill="1" applyBorder="1" applyAlignment="1" applyProtection="1">
      <alignment horizontal="center" vertical="center"/>
    </xf>
    <xf numFmtId="0" fontId="93" fillId="0" borderId="0" xfId="0" applyFont="1" applyFill="1" applyBorder="1" applyProtection="1"/>
    <xf numFmtId="0" fontId="23" fillId="0" borderId="0" xfId="0" applyFont="1" applyFill="1" applyBorder="1" applyAlignment="1" applyProtection="1">
      <alignment horizontal="left" vertical="top"/>
    </xf>
    <xf numFmtId="0" fontId="20" fillId="5" borderId="36" xfId="0" applyFont="1" applyFill="1" applyBorder="1" applyAlignment="1" applyProtection="1">
      <alignment horizontal="center" vertical="center"/>
    </xf>
    <xf numFmtId="0" fontId="20" fillId="5" borderId="47" xfId="0" applyFont="1" applyFill="1" applyBorder="1" applyAlignment="1" applyProtection="1">
      <alignment horizontal="center" vertical="center"/>
    </xf>
    <xf numFmtId="0" fontId="66"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5" fillId="0" borderId="0" xfId="0" applyFont="1" applyFill="1" applyBorder="1" applyProtection="1"/>
    <xf numFmtId="0" fontId="16" fillId="0" borderId="0" xfId="0" applyFont="1" applyFill="1" applyBorder="1" applyAlignment="1" applyProtection="1">
      <alignment horizontal="center" vertical="center"/>
    </xf>
    <xf numFmtId="0" fontId="80" fillId="0" borderId="124" xfId="0" applyFont="1" applyFill="1" applyBorder="1" applyAlignment="1" applyProtection="1">
      <alignment vertical="center"/>
    </xf>
    <xf numFmtId="0" fontId="1" fillId="22" borderId="48" xfId="0" applyFont="1" applyFill="1" applyBorder="1" applyAlignment="1" applyProtection="1">
      <alignment horizontal="center" vertical="center" wrapText="1"/>
    </xf>
    <xf numFmtId="0" fontId="5" fillId="11" borderId="22" xfId="0" applyFont="1" applyFill="1" applyBorder="1" applyAlignment="1" applyProtection="1">
      <alignment horizontal="right" wrapText="1"/>
    </xf>
    <xf numFmtId="0" fontId="1" fillId="23" borderId="48" xfId="0" applyFont="1" applyFill="1" applyBorder="1" applyAlignment="1" applyProtection="1">
      <alignment horizontal="center" vertical="center" wrapText="1"/>
    </xf>
    <xf numFmtId="0" fontId="2" fillId="9" borderId="1" xfId="0" applyFont="1" applyFill="1" applyBorder="1" applyAlignment="1" applyProtection="1">
      <alignment horizontal="center" vertical="center" wrapText="1"/>
    </xf>
    <xf numFmtId="0" fontId="1" fillId="22" borderId="9"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textRotation="45" wrapText="1"/>
    </xf>
    <xf numFmtId="0" fontId="8" fillId="0" borderId="17" xfId="0" applyFont="1" applyFill="1" applyBorder="1" applyAlignment="1" applyProtection="1">
      <alignment horizontal="center" vertical="center" textRotation="45" wrapText="1"/>
    </xf>
    <xf numFmtId="0" fontId="8" fillId="3" borderId="0" xfId="0" applyFont="1" applyFill="1" applyBorder="1" applyAlignment="1" applyProtection="1">
      <alignment horizontal="center" vertical="center" textRotation="45" wrapText="1"/>
    </xf>
    <xf numFmtId="0" fontId="8" fillId="0" borderId="0" xfId="0" applyFont="1" applyBorder="1" applyAlignment="1" applyProtection="1">
      <alignment horizontal="center" vertical="center" textRotation="45" wrapText="1"/>
    </xf>
    <xf numFmtId="0" fontId="9" fillId="3" borderId="0" xfId="0" applyFont="1" applyFill="1" applyBorder="1" applyAlignment="1" applyProtection="1">
      <alignment horizontal="center" vertical="center" textRotation="45" wrapText="1"/>
    </xf>
    <xf numFmtId="0" fontId="9" fillId="0" borderId="0" xfId="0" applyFont="1" applyBorder="1" applyAlignment="1" applyProtection="1">
      <alignment horizontal="center" vertical="center" textRotation="45" wrapText="1"/>
    </xf>
    <xf numFmtId="0" fontId="7" fillId="0" borderId="0" xfId="0" applyFont="1" applyAlignment="1" applyProtection="1">
      <alignment horizontal="right" vertical="center" textRotation="45"/>
    </xf>
    <xf numFmtId="0" fontId="100" fillId="24" borderId="49" xfId="0" applyFont="1" applyFill="1" applyBorder="1" applyAlignment="1" applyProtection="1">
      <alignment horizontal="center" vertical="center"/>
    </xf>
    <xf numFmtId="0" fontId="100" fillId="25" borderId="50" xfId="0" applyFont="1" applyFill="1" applyBorder="1" applyAlignment="1" applyProtection="1">
      <alignment horizontal="center" vertical="center"/>
    </xf>
    <xf numFmtId="0" fontId="100" fillId="26" borderId="50" xfId="0" applyFont="1" applyFill="1" applyBorder="1" applyAlignment="1" applyProtection="1">
      <alignment horizontal="center" vertical="center"/>
    </xf>
    <xf numFmtId="0" fontId="100" fillId="24" borderId="51" xfId="0" applyFont="1" applyFill="1" applyBorder="1" applyAlignment="1" applyProtection="1">
      <alignment horizontal="center" vertical="center"/>
    </xf>
    <xf numFmtId="0" fontId="5" fillId="0" borderId="23"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00" fillId="24" borderId="50"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0" fontId="5" fillId="11" borderId="0" xfId="0" applyFont="1" applyFill="1" applyBorder="1" applyAlignment="1" applyProtection="1">
      <alignment horizontal="right" wrapText="1"/>
    </xf>
    <xf numFmtId="0" fontId="10" fillId="11" borderId="0" xfId="0" applyFont="1" applyFill="1" applyBorder="1" applyAlignment="1" applyProtection="1">
      <alignment horizontal="center" vertical="center"/>
    </xf>
    <xf numFmtId="0" fontId="5" fillId="21" borderId="0" xfId="0" applyFont="1" applyFill="1" applyBorder="1" applyAlignment="1" applyProtection="1">
      <alignment horizontal="right" wrapText="1"/>
    </xf>
    <xf numFmtId="0" fontId="10" fillId="21" borderId="0" xfId="0" applyFont="1" applyFill="1" applyBorder="1" applyAlignment="1" applyProtection="1">
      <alignment horizontal="center" vertical="center"/>
    </xf>
    <xf numFmtId="0" fontId="5" fillId="11" borderId="0" xfId="0" applyFont="1" applyFill="1" applyBorder="1" applyAlignment="1" applyProtection="1">
      <alignment horizontal="center" vertical="center" wrapText="1"/>
    </xf>
    <xf numFmtId="0" fontId="1" fillId="22" borderId="14"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0" fontId="10" fillId="0" borderId="0" xfId="0" applyFont="1" applyAlignment="1" applyProtection="1">
      <alignment horizontal="center" vertical="center"/>
    </xf>
    <xf numFmtId="0" fontId="28" fillId="0" borderId="0" xfId="0" applyFont="1" applyAlignment="1" applyProtection="1">
      <alignment horizontal="center" vertical="center"/>
    </xf>
    <xf numFmtId="0" fontId="44" fillId="0" borderId="0" xfId="0" applyFont="1" applyAlignment="1" applyProtection="1">
      <alignment horizontal="center" vertical="center" shrinkToFit="1"/>
    </xf>
    <xf numFmtId="0" fontId="30" fillId="0" borderId="0" xfId="0" applyFont="1" applyAlignment="1" applyProtection="1">
      <alignment horizontal="center"/>
    </xf>
    <xf numFmtId="0" fontId="14" fillId="0" borderId="0" xfId="0" applyFont="1" applyAlignment="1" applyProtection="1">
      <alignment vertical="center"/>
      <protection locked="0"/>
    </xf>
    <xf numFmtId="0" fontId="20" fillId="0" borderId="41" xfId="0" applyFont="1" applyFill="1" applyBorder="1" applyAlignment="1" applyProtection="1">
      <alignment horizontal="center" vertical="center"/>
    </xf>
    <xf numFmtId="0" fontId="20" fillId="0" borderId="52" xfId="0" applyFont="1" applyFill="1" applyBorder="1" applyAlignment="1" applyProtection="1">
      <alignment horizontal="center" vertical="center"/>
    </xf>
    <xf numFmtId="0" fontId="20" fillId="0" borderId="53" xfId="0" applyFont="1" applyFill="1" applyBorder="1" applyAlignment="1" applyProtection="1">
      <alignment horizontal="center" vertical="center"/>
    </xf>
    <xf numFmtId="0" fontId="20" fillId="0" borderId="54" xfId="0" applyFont="1" applyFill="1" applyBorder="1" applyAlignment="1" applyProtection="1">
      <alignment horizontal="center" vertical="center"/>
    </xf>
    <xf numFmtId="0" fontId="20" fillId="0" borderId="55" xfId="0" applyFont="1" applyFill="1" applyBorder="1" applyAlignment="1" applyProtection="1">
      <alignment horizontal="center" vertical="center"/>
    </xf>
    <xf numFmtId="0" fontId="20" fillId="0" borderId="56" xfId="0" applyFont="1" applyFill="1" applyBorder="1" applyAlignment="1" applyProtection="1">
      <alignment horizontal="center" vertical="center"/>
    </xf>
    <xf numFmtId="0" fontId="20" fillId="27" borderId="57" xfId="0" applyFont="1" applyFill="1" applyBorder="1" applyAlignment="1" applyProtection="1">
      <alignment horizontal="center" vertical="center"/>
    </xf>
    <xf numFmtId="0" fontId="20" fillId="27" borderId="58" xfId="0" applyFont="1" applyFill="1" applyBorder="1" applyAlignment="1" applyProtection="1">
      <alignment horizontal="center" vertical="center"/>
    </xf>
    <xf numFmtId="0" fontId="20" fillId="27" borderId="59" xfId="0" applyFont="1" applyFill="1" applyBorder="1" applyAlignment="1" applyProtection="1">
      <alignment horizontal="center" vertical="center"/>
    </xf>
    <xf numFmtId="0" fontId="20" fillId="27" borderId="60" xfId="0" applyFont="1" applyFill="1" applyBorder="1" applyAlignment="1" applyProtection="1">
      <alignment horizontal="center" vertical="center"/>
    </xf>
    <xf numFmtId="0" fontId="20" fillId="28" borderId="58" xfId="0" applyFont="1" applyFill="1" applyBorder="1" applyAlignment="1" applyProtection="1">
      <alignment horizontal="center" vertical="center"/>
    </xf>
    <xf numFmtId="0" fontId="0" fillId="0" borderId="0" xfId="0" applyAlignment="1" applyProtection="1">
      <alignment horizontal="left" vertical="center"/>
      <protection hidden="1"/>
    </xf>
    <xf numFmtId="0" fontId="0" fillId="0" borderId="0" xfId="0" applyFill="1" applyAlignment="1" applyProtection="1">
      <alignment horizontal="left" vertical="center"/>
      <protection hidden="1"/>
    </xf>
    <xf numFmtId="0" fontId="0" fillId="0" borderId="0" xfId="0" applyBorder="1" applyAlignment="1" applyProtection="1">
      <alignment horizontal="left" vertical="center"/>
      <protection hidden="1"/>
    </xf>
    <xf numFmtId="0" fontId="24" fillId="0" borderId="0" xfId="0" applyFont="1"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0" fontId="58" fillId="0" borderId="21" xfId="0" applyFont="1" applyFill="1" applyBorder="1" applyAlignment="1" applyProtection="1">
      <alignment vertical="top"/>
      <protection locked="0"/>
    </xf>
    <xf numFmtId="0" fontId="58" fillId="0" borderId="4" xfId="0" applyFont="1" applyFill="1" applyBorder="1" applyAlignment="1" applyProtection="1">
      <alignment vertical="top"/>
      <protection locked="0"/>
    </xf>
    <xf numFmtId="0" fontId="67" fillId="0" borderId="21" xfId="0" applyFont="1" applyFill="1" applyBorder="1" applyAlignment="1" applyProtection="1">
      <alignment vertical="top"/>
      <protection locked="0"/>
    </xf>
    <xf numFmtId="0" fontId="67" fillId="0" borderId="0" xfId="0" applyFont="1" applyFill="1" applyBorder="1" applyAlignment="1" applyProtection="1">
      <alignment vertical="top"/>
      <protection locked="0"/>
    </xf>
    <xf numFmtId="0" fontId="20" fillId="27" borderId="50" xfId="0" applyFont="1" applyFill="1" applyBorder="1" applyAlignment="1" applyProtection="1">
      <alignment horizontal="center" vertical="center"/>
    </xf>
    <xf numFmtId="0" fontId="20" fillId="0" borderId="61" xfId="0" applyFont="1" applyFill="1" applyBorder="1" applyAlignment="1" applyProtection="1">
      <alignment horizontal="center" vertical="center"/>
    </xf>
    <xf numFmtId="0" fontId="20" fillId="0" borderId="62" xfId="0" applyFont="1" applyFill="1" applyBorder="1" applyAlignment="1" applyProtection="1">
      <alignment horizontal="center" vertical="center"/>
    </xf>
    <xf numFmtId="0" fontId="20" fillId="0" borderId="63" xfId="0" applyFont="1" applyFill="1" applyBorder="1" applyAlignment="1" applyProtection="1">
      <alignment horizontal="center" vertical="center"/>
    </xf>
    <xf numFmtId="0" fontId="20" fillId="27" borderId="51" xfId="0" applyFont="1" applyFill="1" applyBorder="1" applyAlignment="1" applyProtection="1">
      <alignment horizontal="center" vertical="center"/>
    </xf>
    <xf numFmtId="0" fontId="20" fillId="28" borderId="51" xfId="0" applyFont="1" applyFill="1" applyBorder="1" applyAlignment="1" applyProtection="1">
      <alignment horizontal="center" vertical="center"/>
    </xf>
    <xf numFmtId="0" fontId="32" fillId="0" borderId="44" xfId="0" applyFont="1" applyFill="1" applyBorder="1" applyAlignment="1" applyProtection="1">
      <alignment horizontal="center"/>
      <protection locked="0"/>
    </xf>
    <xf numFmtId="0" fontId="32" fillId="0" borderId="64" xfId="0" applyFont="1" applyFill="1" applyBorder="1" applyAlignment="1" applyProtection="1">
      <alignment horizontal="center"/>
      <protection locked="0"/>
    </xf>
    <xf numFmtId="0" fontId="32" fillId="0" borderId="48" xfId="0" applyFont="1" applyFill="1" applyBorder="1" applyAlignment="1" applyProtection="1">
      <alignment horizontal="center"/>
      <protection locked="0"/>
    </xf>
    <xf numFmtId="0" fontId="32" fillId="0" borderId="19" xfId="0" applyFont="1" applyFill="1" applyBorder="1" applyAlignment="1" applyProtection="1">
      <alignment horizontal="center"/>
      <protection locked="0"/>
    </xf>
    <xf numFmtId="0" fontId="32" fillId="0" borderId="23" xfId="0" applyFont="1" applyFill="1" applyBorder="1" applyAlignment="1" applyProtection="1">
      <alignment horizontal="center"/>
      <protection locked="0"/>
    </xf>
    <xf numFmtId="0" fontId="32" fillId="0" borderId="50" xfId="0" applyFont="1" applyFill="1" applyBorder="1" applyAlignment="1" applyProtection="1">
      <alignment horizontal="center"/>
      <protection locked="0"/>
    </xf>
    <xf numFmtId="0" fontId="32" fillId="0" borderId="46" xfId="0" applyFont="1" applyFill="1" applyBorder="1" applyAlignment="1" applyProtection="1">
      <alignment horizontal="center"/>
      <protection locked="0"/>
    </xf>
    <xf numFmtId="0" fontId="32" fillId="0" borderId="65" xfId="0" applyFont="1" applyFill="1" applyBorder="1" applyAlignment="1" applyProtection="1">
      <alignment horizontal="center"/>
      <protection locked="0"/>
    </xf>
    <xf numFmtId="0" fontId="32" fillId="0" borderId="31" xfId="0" applyFont="1" applyFill="1" applyBorder="1" applyAlignment="1" applyProtection="1">
      <protection locked="0"/>
    </xf>
    <xf numFmtId="0" fontId="20" fillId="0" borderId="36" xfId="0" applyFont="1" applyFill="1" applyBorder="1" applyAlignment="1" applyProtection="1">
      <alignment horizontal="center" vertical="center"/>
    </xf>
    <xf numFmtId="0" fontId="18" fillId="0" borderId="51" xfId="0" applyFont="1" applyFill="1" applyBorder="1" applyAlignment="1" applyProtection="1">
      <alignment horizontal="center" vertical="center"/>
      <protection locked="0"/>
    </xf>
    <xf numFmtId="0" fontId="32" fillId="0" borderId="16" xfId="0" applyFont="1" applyFill="1" applyBorder="1" applyAlignment="1" applyProtection="1">
      <protection locked="0"/>
    </xf>
    <xf numFmtId="0" fontId="20" fillId="0" borderId="31" xfId="0" applyFont="1" applyFill="1" applyBorder="1" applyAlignment="1" applyProtection="1">
      <alignment horizontal="center" vertical="center"/>
    </xf>
    <xf numFmtId="0" fontId="20" fillId="27" borderId="66" xfId="0" applyFont="1" applyFill="1" applyBorder="1" applyAlignment="1" applyProtection="1">
      <alignment horizontal="center" vertical="center"/>
    </xf>
    <xf numFmtId="0" fontId="20" fillId="27" borderId="40" xfId="0" applyFont="1" applyFill="1" applyBorder="1" applyAlignment="1" applyProtection="1">
      <alignment horizontal="center" vertical="center"/>
    </xf>
    <xf numFmtId="164" fontId="101" fillId="11" borderId="2" xfId="0" applyNumberFormat="1" applyFont="1" applyFill="1" applyBorder="1" applyAlignment="1" applyProtection="1">
      <alignment horizontal="center" vertical="center"/>
    </xf>
    <xf numFmtId="164" fontId="101" fillId="11" borderId="1" xfId="0" applyNumberFormat="1" applyFont="1" applyFill="1" applyBorder="1" applyAlignment="1" applyProtection="1">
      <alignment horizontal="center" vertical="center"/>
    </xf>
    <xf numFmtId="164" fontId="101" fillId="11" borderId="9" xfId="0" applyNumberFormat="1" applyFont="1" applyFill="1" applyBorder="1" applyAlignment="1" applyProtection="1">
      <alignment horizontal="center" vertical="center"/>
    </xf>
    <xf numFmtId="164" fontId="93" fillId="11" borderId="19" xfId="0" applyNumberFormat="1" applyFont="1" applyFill="1" applyBorder="1" applyAlignment="1" applyProtection="1">
      <alignment horizontal="center" vertical="center"/>
    </xf>
    <xf numFmtId="164" fontId="93" fillId="11" borderId="44" xfId="0" applyNumberFormat="1" applyFont="1" applyFill="1" applyBorder="1" applyAlignment="1" applyProtection="1">
      <alignment horizontal="center" vertical="center"/>
    </xf>
    <xf numFmtId="0" fontId="58" fillId="0" borderId="3" xfId="0" applyFont="1" applyFill="1" applyBorder="1" applyAlignment="1" applyProtection="1">
      <alignment vertical="top"/>
      <protection locked="0"/>
    </xf>
    <xf numFmtId="0" fontId="102" fillId="0" borderId="0" xfId="1" applyFont="1" applyAlignment="1" applyProtection="1">
      <alignment vertical="center"/>
      <protection locked="0"/>
    </xf>
    <xf numFmtId="0" fontId="5" fillId="29" borderId="22" xfId="0" applyFont="1" applyFill="1" applyBorder="1" applyAlignment="1" applyProtection="1">
      <alignment horizontal="right" vertical="center" wrapText="1"/>
    </xf>
    <xf numFmtId="0" fontId="5" fillId="29" borderId="22" xfId="0" applyFont="1" applyFill="1" applyBorder="1" applyAlignment="1" applyProtection="1">
      <alignment horizontal="right" wrapText="1"/>
      <protection locked="0"/>
    </xf>
    <xf numFmtId="0" fontId="0" fillId="0" borderId="21" xfId="0" applyBorder="1" applyProtection="1"/>
    <xf numFmtId="0" fontId="0" fillId="0" borderId="21" xfId="0" applyFill="1" applyBorder="1" applyProtection="1"/>
    <xf numFmtId="0" fontId="0" fillId="0" borderId="35" xfId="0" applyBorder="1" applyProtection="1"/>
    <xf numFmtId="0" fontId="0" fillId="0" borderId="0" xfId="0" applyBorder="1" applyProtection="1"/>
    <xf numFmtId="0" fontId="0" fillId="0" borderId="3" xfId="0" applyBorder="1" applyProtection="1"/>
    <xf numFmtId="0" fontId="67" fillId="0" borderId="21" xfId="0" applyFont="1" applyFill="1" applyBorder="1" applyAlignment="1" applyProtection="1">
      <alignment horizontal="left" vertical="top"/>
      <protection locked="0"/>
    </xf>
    <xf numFmtId="0" fontId="67" fillId="0" borderId="0" xfId="0" applyFont="1" applyFill="1" applyBorder="1" applyAlignment="1" applyProtection="1">
      <alignment horizontal="left" vertical="top"/>
      <protection locked="0"/>
    </xf>
    <xf numFmtId="0" fontId="103" fillId="11" borderId="0" xfId="0" applyFont="1" applyFill="1" applyBorder="1" applyProtection="1"/>
    <xf numFmtId="0" fontId="103" fillId="11" borderId="31" xfId="0" applyFont="1" applyFill="1" applyBorder="1" applyAlignment="1" applyProtection="1">
      <alignment vertical="center"/>
    </xf>
    <xf numFmtId="0" fontId="103" fillId="11" borderId="1" xfId="0" applyFont="1" applyFill="1" applyBorder="1" applyProtection="1"/>
    <xf numFmtId="0" fontId="103" fillId="11" borderId="16" xfId="0" applyFont="1" applyFill="1" applyBorder="1" applyProtection="1"/>
    <xf numFmtId="0" fontId="103" fillId="11" borderId="51" xfId="0" applyFont="1" applyFill="1" applyBorder="1" applyProtection="1"/>
    <xf numFmtId="164" fontId="0" fillId="0" borderId="0" xfId="0" applyNumberFormat="1" applyBorder="1" applyAlignment="1" applyProtection="1">
      <alignment horizontal="center" vertical="center"/>
    </xf>
    <xf numFmtId="164" fontId="10" fillId="21" borderId="0" xfId="0" applyNumberFormat="1" applyFont="1" applyFill="1" applyAlignment="1" applyProtection="1">
      <alignment horizontal="center" vertical="center"/>
      <protection hidden="1"/>
    </xf>
    <xf numFmtId="0" fontId="33" fillId="21" borderId="0" xfId="0" applyFont="1" applyFill="1" applyAlignment="1" applyProtection="1">
      <alignment horizontal="center" vertical="center" wrapText="1"/>
    </xf>
    <xf numFmtId="164" fontId="10" fillId="30" borderId="0" xfId="0" applyNumberFormat="1" applyFont="1" applyFill="1" applyAlignment="1" applyProtection="1">
      <alignment horizontal="center" vertical="center"/>
      <protection hidden="1"/>
    </xf>
    <xf numFmtId="0" fontId="33" fillId="30" borderId="0" xfId="0" applyFont="1" applyFill="1" applyAlignment="1" applyProtection="1">
      <alignment horizontal="center" vertical="center" wrapText="1"/>
    </xf>
    <xf numFmtId="164" fontId="10" fillId="0" borderId="136" xfId="0" applyNumberFormat="1" applyFont="1" applyBorder="1" applyAlignment="1" applyProtection="1">
      <alignment horizontal="center" vertical="center"/>
      <protection hidden="1"/>
    </xf>
    <xf numFmtId="0" fontId="6" fillId="0" borderId="136" xfId="0" applyFont="1" applyBorder="1" applyAlignment="1" applyProtection="1">
      <alignment horizontal="center" vertical="center" wrapText="1"/>
    </xf>
    <xf numFmtId="164" fontId="0" fillId="0" borderId="136" xfId="0" applyNumberFormat="1" applyBorder="1" applyAlignment="1" applyProtection="1">
      <alignment vertical="center"/>
    </xf>
    <xf numFmtId="164" fontId="10" fillId="0" borderId="137" xfId="0" applyNumberFormat="1" applyFont="1" applyBorder="1" applyAlignment="1" applyProtection="1">
      <alignment horizontal="center" vertical="center"/>
      <protection hidden="1"/>
    </xf>
    <xf numFmtId="0" fontId="6" fillId="0" borderId="137" xfId="0" applyFont="1" applyBorder="1" applyAlignment="1" applyProtection="1">
      <alignment horizontal="center" vertical="center" wrapText="1"/>
    </xf>
    <xf numFmtId="164" fontId="0" fillId="0" borderId="137" xfId="0" applyNumberFormat="1" applyBorder="1" applyAlignment="1" applyProtection="1">
      <alignment vertical="center"/>
    </xf>
    <xf numFmtId="164" fontId="10" fillId="0" borderId="0" xfId="0" applyNumberFormat="1" applyFont="1" applyBorder="1" applyAlignment="1" applyProtection="1">
      <alignment horizontal="center" vertical="center"/>
      <protection hidden="1"/>
    </xf>
    <xf numFmtId="0" fontId="6" fillId="0" borderId="0" xfId="0" applyFont="1" applyBorder="1" applyAlignment="1" applyProtection="1">
      <alignment horizontal="center" vertical="center" wrapText="1"/>
    </xf>
    <xf numFmtId="164" fontId="0" fillId="0" borderId="0" xfId="0" applyNumberFormat="1" applyBorder="1" applyAlignment="1" applyProtection="1">
      <alignment vertical="center"/>
    </xf>
    <xf numFmtId="164" fontId="10" fillId="0" borderId="138" xfId="0" applyNumberFormat="1" applyFont="1" applyBorder="1" applyAlignment="1" applyProtection="1">
      <alignment horizontal="center" vertical="center"/>
      <protection hidden="1"/>
    </xf>
    <xf numFmtId="0" fontId="6" fillId="0" borderId="139" xfId="0" applyFont="1" applyBorder="1" applyAlignment="1" applyProtection="1">
      <alignment horizontal="center" vertical="center" wrapText="1"/>
    </xf>
    <xf numFmtId="164" fontId="0" fillId="0" borderId="139" xfId="0" applyNumberFormat="1" applyBorder="1" applyAlignment="1" applyProtection="1">
      <alignment vertical="center"/>
    </xf>
    <xf numFmtId="164" fontId="0" fillId="0" borderId="140" xfId="0" applyNumberFormat="1" applyBorder="1" applyAlignment="1" applyProtection="1">
      <alignment vertical="center"/>
    </xf>
    <xf numFmtId="164" fontId="10" fillId="0" borderId="31" xfId="0" applyNumberFormat="1" applyFont="1" applyBorder="1" applyAlignment="1" applyProtection="1">
      <alignment horizontal="center" vertical="center"/>
      <protection hidden="1"/>
    </xf>
    <xf numFmtId="0" fontId="6" fillId="0" borderId="31" xfId="0" applyFont="1" applyBorder="1" applyAlignment="1" applyProtection="1">
      <alignment horizontal="center" vertical="center" wrapText="1"/>
    </xf>
    <xf numFmtId="0" fontId="104" fillId="0" borderId="0" xfId="0" applyFont="1" applyAlignment="1" applyProtection="1">
      <alignment horizontal="center" vertical="center" wrapText="1"/>
    </xf>
    <xf numFmtId="164" fontId="0" fillId="0" borderId="31" xfId="0" applyNumberFormat="1" applyBorder="1" applyAlignment="1" applyProtection="1">
      <alignment horizontal="center" vertical="center"/>
    </xf>
    <xf numFmtId="164" fontId="10" fillId="0" borderId="64" xfId="0" applyNumberFormat="1" applyFont="1" applyBorder="1" applyAlignment="1" applyProtection="1">
      <alignment horizontal="center" vertical="center"/>
      <protection hidden="1"/>
    </xf>
    <xf numFmtId="0" fontId="6" fillId="0" borderId="64" xfId="0" applyFont="1" applyBorder="1" applyAlignment="1" applyProtection="1">
      <alignment horizontal="center" vertical="center" wrapText="1"/>
    </xf>
    <xf numFmtId="164" fontId="0" fillId="0" borderId="64" xfId="0" applyNumberFormat="1" applyBorder="1" applyAlignment="1" applyProtection="1">
      <alignment vertical="center"/>
    </xf>
    <xf numFmtId="0" fontId="105" fillId="0" borderId="0" xfId="0" applyFont="1" applyBorder="1" applyAlignment="1" applyProtection="1">
      <alignment vertical="center" wrapText="1"/>
    </xf>
    <xf numFmtId="0" fontId="106" fillId="0" borderId="0" xfId="0" applyFont="1" applyBorder="1" applyAlignment="1" applyProtection="1">
      <alignment vertical="center" wrapText="1"/>
    </xf>
    <xf numFmtId="0" fontId="107" fillId="0" borderId="0" xfId="0" applyFont="1" applyAlignment="1" applyProtection="1">
      <alignment horizontal="left" vertical="center"/>
    </xf>
    <xf numFmtId="0" fontId="108" fillId="0" borderId="0" xfId="0" applyFont="1" applyAlignment="1" applyProtection="1">
      <alignment vertical="center" wrapText="1"/>
    </xf>
    <xf numFmtId="0" fontId="109" fillId="0" borderId="0" xfId="0" applyFont="1" applyAlignment="1" applyProtection="1">
      <alignment vertical="center" wrapText="1"/>
    </xf>
    <xf numFmtId="0" fontId="107" fillId="0" borderId="0" xfId="0" applyFont="1" applyAlignment="1" applyProtection="1">
      <alignment vertical="center"/>
    </xf>
    <xf numFmtId="0" fontId="106" fillId="0" borderId="0" xfId="0" applyFont="1" applyBorder="1" applyAlignment="1" applyProtection="1">
      <alignment vertical="center"/>
    </xf>
    <xf numFmtId="0" fontId="26" fillId="0" borderId="0" xfId="0" applyFont="1" applyAlignment="1" applyProtection="1">
      <alignment horizontal="left" vertical="center"/>
    </xf>
    <xf numFmtId="164" fontId="110" fillId="30" borderId="67" xfId="0" applyNumberFormat="1" applyFont="1" applyFill="1" applyBorder="1" applyAlignment="1" applyProtection="1">
      <alignment horizontal="center" vertical="center" wrapText="1"/>
    </xf>
    <xf numFmtId="0" fontId="110" fillId="30" borderId="67" xfId="0" applyFont="1" applyFill="1" applyBorder="1" applyAlignment="1" applyProtection="1">
      <alignment horizontal="center" vertical="center" wrapText="1"/>
    </xf>
    <xf numFmtId="0" fontId="111" fillId="0" borderId="68" xfId="0" applyFont="1" applyBorder="1" applyAlignment="1" applyProtection="1">
      <alignment horizontal="center" vertical="center"/>
      <protection hidden="1"/>
    </xf>
    <xf numFmtId="0" fontId="111" fillId="0" borderId="69" xfId="0" applyFont="1" applyBorder="1" applyAlignment="1" applyProtection="1">
      <alignment horizontal="center" vertical="center"/>
      <protection hidden="1"/>
    </xf>
    <xf numFmtId="0" fontId="111" fillId="0" borderId="69" xfId="0" applyFont="1" applyFill="1" applyBorder="1" applyAlignment="1" applyProtection="1">
      <alignment horizontal="center" vertical="center"/>
      <protection hidden="1"/>
    </xf>
    <xf numFmtId="0" fontId="111" fillId="11" borderId="70" xfId="0" applyFont="1" applyFill="1" applyBorder="1" applyAlignment="1" applyProtection="1">
      <alignment horizontal="center" vertical="center"/>
      <protection hidden="1"/>
    </xf>
    <xf numFmtId="0" fontId="111" fillId="21" borderId="70" xfId="0" applyFont="1" applyFill="1" applyBorder="1" applyAlignment="1" applyProtection="1">
      <alignment horizontal="center" vertical="center"/>
      <protection hidden="1"/>
    </xf>
    <xf numFmtId="0" fontId="111" fillId="0" borderId="0" xfId="0" applyFont="1" applyAlignment="1" applyProtection="1">
      <alignment horizontal="center" vertical="center"/>
      <protection hidden="1"/>
    </xf>
    <xf numFmtId="0" fontId="111" fillId="0" borderId="0" xfId="0" applyFont="1" applyBorder="1" applyAlignment="1" applyProtection="1">
      <alignment horizontal="center" vertical="center"/>
      <protection hidden="1"/>
    </xf>
    <xf numFmtId="0" fontId="74" fillId="0" borderId="123" xfId="0" applyNumberFormat="1" applyFont="1" applyBorder="1" applyAlignment="1">
      <alignment horizontal="center" vertical="center"/>
    </xf>
    <xf numFmtId="0" fontId="75" fillId="0" borderId="123" xfId="0" applyFont="1" applyBorder="1" applyAlignment="1">
      <alignment horizontal="center" vertical="center"/>
    </xf>
    <xf numFmtId="0" fontId="74" fillId="0" borderId="123" xfId="0" applyFont="1" applyBorder="1" applyAlignment="1">
      <alignment horizontal="center"/>
    </xf>
    <xf numFmtId="0" fontId="75" fillId="0" borderId="123" xfId="0" applyFont="1" applyBorder="1" applyAlignment="1">
      <alignment horizontal="center"/>
    </xf>
    <xf numFmtId="0" fontId="74" fillId="0" borderId="123" xfId="0" applyFont="1" applyBorder="1" applyAlignment="1">
      <alignment horizontal="left"/>
    </xf>
    <xf numFmtId="0" fontId="75" fillId="0" borderId="123" xfId="0" applyFont="1" applyBorder="1" applyAlignment="1">
      <alignment horizontal="left"/>
    </xf>
    <xf numFmtId="0" fontId="14" fillId="0" borderId="0" xfId="0" applyFont="1" applyAlignment="1" applyProtection="1">
      <alignment horizontal="center" vertical="center" wrapText="1"/>
      <protection hidden="1"/>
    </xf>
    <xf numFmtId="0" fontId="112" fillId="0" borderId="0" xfId="1" applyFont="1" applyAlignment="1" applyProtection="1">
      <alignment horizontal="center" vertical="top"/>
      <protection locked="0"/>
    </xf>
    <xf numFmtId="0" fontId="51" fillId="0" borderId="0" xfId="0" applyFont="1" applyAlignment="1" applyProtection="1">
      <alignment horizontal="center" vertical="center"/>
      <protection hidden="1"/>
    </xf>
    <xf numFmtId="0" fontId="71" fillId="0" borderId="71" xfId="0" applyFont="1" applyBorder="1" applyAlignment="1" applyProtection="1">
      <alignment horizontal="center" vertical="center" wrapText="1"/>
      <protection hidden="1"/>
    </xf>
    <xf numFmtId="0" fontId="71" fillId="0" borderId="21" xfId="0" applyFont="1" applyBorder="1" applyAlignment="1" applyProtection="1">
      <alignment horizontal="center" vertical="center" wrapText="1"/>
      <protection hidden="1"/>
    </xf>
    <xf numFmtId="0" fontId="71" fillId="0" borderId="35" xfId="0" applyFont="1" applyBorder="1" applyAlignment="1" applyProtection="1">
      <alignment horizontal="center" vertical="center" wrapText="1"/>
      <protection hidden="1"/>
    </xf>
    <xf numFmtId="0" fontId="71" fillId="0" borderId="4" xfId="0" applyFont="1" applyBorder="1" applyAlignment="1" applyProtection="1">
      <alignment horizontal="center" vertical="center" wrapText="1"/>
      <protection hidden="1"/>
    </xf>
    <xf numFmtId="0" fontId="71" fillId="0" borderId="0" xfId="0" applyFont="1" applyBorder="1" applyAlignment="1" applyProtection="1">
      <alignment horizontal="center" vertical="center" wrapText="1"/>
      <protection hidden="1"/>
    </xf>
    <xf numFmtId="0" fontId="71" fillId="0" borderId="3" xfId="0" applyFont="1" applyBorder="1" applyAlignment="1" applyProtection="1">
      <alignment horizontal="center" vertical="center" wrapText="1"/>
      <protection hidden="1"/>
    </xf>
    <xf numFmtId="0" fontId="71" fillId="0" borderId="5" xfId="0" applyFont="1" applyBorder="1" applyAlignment="1" applyProtection="1">
      <alignment horizontal="center" vertical="center" wrapText="1"/>
      <protection hidden="1"/>
    </xf>
    <xf numFmtId="0" fontId="71" fillId="0" borderId="6" xfId="0" applyFont="1" applyBorder="1" applyAlignment="1" applyProtection="1">
      <alignment horizontal="center" vertical="center" wrapText="1"/>
      <protection hidden="1"/>
    </xf>
    <xf numFmtId="0" fontId="71" fillId="0" borderId="7" xfId="0" applyFont="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27" fillId="0" borderId="0" xfId="0" applyFont="1" applyAlignment="1" applyProtection="1">
      <alignment horizontal="right" vertical="center"/>
      <protection hidden="1"/>
    </xf>
    <xf numFmtId="0" fontId="27" fillId="0" borderId="23" xfId="0" applyFont="1" applyBorder="1" applyAlignment="1" applyProtection="1">
      <alignment horizontal="right" vertical="center"/>
      <protection hidden="1"/>
    </xf>
    <xf numFmtId="0" fontId="0" fillId="0" borderId="64" xfId="0" applyBorder="1" applyAlignment="1" applyProtection="1">
      <alignment horizontal="center"/>
      <protection hidden="1"/>
    </xf>
    <xf numFmtId="0" fontId="86" fillId="16" borderId="141" xfId="0" applyFont="1" applyFill="1" applyBorder="1" applyAlignment="1">
      <alignment horizontal="center" vertical="center" wrapText="1"/>
    </xf>
    <xf numFmtId="0" fontId="86" fillId="16" borderId="131" xfId="0" applyFont="1" applyFill="1" applyBorder="1" applyAlignment="1">
      <alignment horizontal="center" vertical="center" wrapText="1"/>
    </xf>
    <xf numFmtId="0" fontId="36" fillId="0" borderId="142" xfId="0" applyFont="1" applyBorder="1" applyAlignment="1">
      <alignment horizontal="center" vertical="center" wrapText="1"/>
    </xf>
    <xf numFmtId="0" fontId="36" fillId="0" borderId="129" xfId="0" applyFont="1" applyBorder="1" applyAlignment="1">
      <alignment horizontal="center" vertical="center" wrapText="1"/>
    </xf>
    <xf numFmtId="0" fontId="36" fillId="0" borderId="143" xfId="0" applyFont="1" applyBorder="1" applyAlignment="1">
      <alignment horizontal="center" vertical="center" wrapText="1"/>
    </xf>
    <xf numFmtId="0" fontId="36" fillId="0" borderId="128" xfId="0" applyFont="1" applyBorder="1" applyAlignment="1">
      <alignment horizontal="center" vertical="center" wrapText="1"/>
    </xf>
    <xf numFmtId="0" fontId="36" fillId="0" borderId="144" xfId="0" applyFont="1" applyBorder="1" applyAlignment="1">
      <alignment horizontal="center" vertical="center" wrapText="1"/>
    </xf>
    <xf numFmtId="0" fontId="36" fillId="0" borderId="145" xfId="0" applyFont="1" applyBorder="1" applyAlignment="1">
      <alignment horizontal="center" vertical="center" wrapText="1"/>
    </xf>
    <xf numFmtId="0" fontId="60" fillId="0" borderId="143" xfId="0" applyFont="1" applyBorder="1" applyAlignment="1">
      <alignment horizontal="center" vertical="center" wrapText="1"/>
    </xf>
    <xf numFmtId="0" fontId="60" fillId="0" borderId="128" xfId="0" applyFont="1" applyBorder="1" applyAlignment="1">
      <alignment horizontal="center" vertical="center" wrapText="1"/>
    </xf>
    <xf numFmtId="0" fontId="36" fillId="0" borderId="0" xfId="0" applyFont="1" applyFill="1" applyBorder="1" applyAlignment="1">
      <alignment horizontal="center" vertical="center" wrapText="1"/>
    </xf>
    <xf numFmtId="0" fontId="62" fillId="0" borderId="146" xfId="0" applyFont="1" applyBorder="1" applyAlignment="1">
      <alignment horizontal="center" vertical="center" wrapText="1"/>
    </xf>
    <xf numFmtId="0" fontId="62" fillId="0" borderId="130" xfId="0" applyFont="1" applyBorder="1" applyAlignment="1">
      <alignment horizontal="center" vertical="center" wrapText="1"/>
    </xf>
    <xf numFmtId="0" fontId="62" fillId="0" borderId="147" xfId="0" applyFont="1" applyBorder="1" applyAlignment="1">
      <alignment horizontal="center" vertical="center" wrapText="1"/>
    </xf>
    <xf numFmtId="0" fontId="62" fillId="0" borderId="148" xfId="0" applyFont="1" applyBorder="1" applyAlignment="1">
      <alignment horizontal="center" vertical="center" wrapText="1"/>
    </xf>
    <xf numFmtId="0" fontId="62" fillId="0" borderId="149" xfId="0" applyFont="1" applyBorder="1" applyAlignment="1">
      <alignment horizontal="center" vertical="center" wrapText="1"/>
    </xf>
    <xf numFmtId="0" fontId="85" fillId="16" borderId="141" xfId="0" applyFont="1" applyFill="1" applyBorder="1" applyAlignment="1">
      <alignment horizontal="center" vertical="center" wrapText="1"/>
    </xf>
    <xf numFmtId="0" fontId="85" fillId="16" borderId="131" xfId="0" applyFont="1" applyFill="1" applyBorder="1" applyAlignment="1">
      <alignment horizontal="center" vertical="center" wrapText="1"/>
    </xf>
    <xf numFmtId="0" fontId="36" fillId="16" borderId="143" xfId="0" applyFont="1" applyFill="1" applyBorder="1" applyAlignment="1">
      <alignment horizontal="center" vertical="center" wrapText="1"/>
    </xf>
    <xf numFmtId="0" fontId="36" fillId="16" borderId="128" xfId="0" applyFont="1" applyFill="1" applyBorder="1" applyAlignment="1">
      <alignment horizontal="center" vertical="center" wrapText="1"/>
    </xf>
    <xf numFmtId="0" fontId="36" fillId="16" borderId="142" xfId="0" applyFont="1" applyFill="1" applyBorder="1" applyAlignment="1">
      <alignment horizontal="center" vertical="center" wrapText="1"/>
    </xf>
    <xf numFmtId="0" fontId="36" fillId="16" borderId="129" xfId="0" applyFont="1" applyFill="1" applyBorder="1" applyAlignment="1">
      <alignment horizontal="center" vertical="center" wrapText="1"/>
    </xf>
    <xf numFmtId="0" fontId="60" fillId="16" borderId="143" xfId="0" applyFont="1" applyFill="1" applyBorder="1" applyAlignment="1">
      <alignment horizontal="center" vertical="center" wrapText="1"/>
    </xf>
    <xf numFmtId="0" fontId="60" fillId="16" borderId="128" xfId="0" applyFont="1" applyFill="1" applyBorder="1" applyAlignment="1">
      <alignment horizontal="center" vertical="center" wrapText="1"/>
    </xf>
    <xf numFmtId="0" fontId="36" fillId="16" borderId="144" xfId="0" applyFont="1" applyFill="1" applyBorder="1" applyAlignment="1">
      <alignment horizontal="center" vertical="center" wrapText="1"/>
    </xf>
    <xf numFmtId="0" fontId="36" fillId="16" borderId="145" xfId="0" applyFont="1" applyFill="1" applyBorder="1" applyAlignment="1">
      <alignment horizontal="center" vertical="center" wrapText="1"/>
    </xf>
    <xf numFmtId="0" fontId="85" fillId="16" borderId="150" xfId="0" applyFont="1" applyFill="1" applyBorder="1" applyAlignment="1">
      <alignment horizontal="center" vertical="center" wrapText="1"/>
    </xf>
    <xf numFmtId="0" fontId="62" fillId="0" borderId="151" xfId="0" applyFont="1" applyBorder="1" applyAlignment="1">
      <alignment horizontal="center" vertical="center" wrapText="1"/>
    </xf>
    <xf numFmtId="0" fontId="62" fillId="0" borderId="125" xfId="0" applyFont="1" applyBorder="1" applyAlignment="1">
      <alignment horizontal="center" vertical="center" wrapText="1"/>
    </xf>
    <xf numFmtId="0" fontId="62" fillId="0" borderId="152" xfId="0" applyFont="1" applyBorder="1" applyAlignment="1">
      <alignment horizontal="center" vertical="center" wrapText="1"/>
    </xf>
    <xf numFmtId="0" fontId="62" fillId="0" borderId="153" xfId="0" applyFont="1" applyBorder="1" applyAlignment="1">
      <alignment horizontal="center" vertical="center" wrapText="1"/>
    </xf>
    <xf numFmtId="0" fontId="62" fillId="0" borderId="141" xfId="0" applyFont="1" applyBorder="1" applyAlignment="1">
      <alignment horizontal="center" vertical="center" wrapText="1"/>
    </xf>
    <xf numFmtId="0" fontId="84" fillId="16" borderId="141" xfId="0" applyFont="1" applyFill="1" applyBorder="1" applyAlignment="1">
      <alignment horizontal="center" vertical="center" wrapText="1"/>
    </xf>
    <xf numFmtId="0" fontId="84" fillId="16" borderId="131" xfId="0" applyFont="1" applyFill="1" applyBorder="1" applyAlignment="1">
      <alignment horizontal="center" vertical="center" wrapText="1"/>
    </xf>
    <xf numFmtId="0" fontId="84" fillId="16" borderId="150" xfId="0" applyFont="1" applyFill="1" applyBorder="1" applyAlignment="1">
      <alignment horizontal="center" vertical="center" wrapText="1"/>
    </xf>
    <xf numFmtId="0" fontId="62" fillId="0" borderId="127" xfId="0" applyFont="1" applyBorder="1" applyAlignment="1">
      <alignment horizontal="center" vertical="center" wrapText="1"/>
    </xf>
    <xf numFmtId="0" fontId="62" fillId="0" borderId="126" xfId="0" applyFont="1" applyBorder="1" applyAlignment="1">
      <alignment horizontal="center" vertical="center" wrapText="1"/>
    </xf>
    <xf numFmtId="0" fontId="62" fillId="0" borderId="154" xfId="0" applyFont="1" applyBorder="1" applyAlignment="1">
      <alignment horizontal="center" vertical="center" wrapText="1"/>
    </xf>
    <xf numFmtId="0" fontId="62" fillId="0" borderId="155" xfId="0" applyFont="1" applyBorder="1" applyAlignment="1">
      <alignment horizontal="center" vertical="center" wrapText="1"/>
    </xf>
    <xf numFmtId="0" fontId="62" fillId="0" borderId="131" xfId="0" applyFont="1" applyBorder="1" applyAlignment="1">
      <alignment horizontal="center" vertical="center" wrapText="1"/>
    </xf>
    <xf numFmtId="0" fontId="108" fillId="0" borderId="0" xfId="0" applyFont="1" applyAlignment="1" applyProtection="1">
      <alignment horizontal="center" vertical="center" wrapText="1"/>
    </xf>
    <xf numFmtId="0" fontId="109" fillId="0" borderId="0" xfId="0" applyFont="1" applyAlignment="1" applyProtection="1">
      <alignment horizontal="center" vertical="center" wrapText="1"/>
    </xf>
    <xf numFmtId="0" fontId="106" fillId="0" borderId="0" xfId="0" applyFont="1" applyBorder="1" applyAlignment="1" applyProtection="1">
      <alignment horizontal="left" vertical="center"/>
    </xf>
    <xf numFmtId="0" fontId="105" fillId="0" borderId="0" xfId="0" applyFont="1" applyBorder="1" applyAlignment="1" applyProtection="1">
      <alignment horizontal="center" vertical="center" wrapText="1"/>
    </xf>
    <xf numFmtId="0" fontId="113" fillId="0" borderId="0" xfId="0" applyFont="1" applyAlignment="1" applyProtection="1">
      <alignment horizontal="center" vertical="center" wrapText="1"/>
    </xf>
    <xf numFmtId="0" fontId="37" fillId="31" borderId="72" xfId="0" applyFont="1" applyFill="1" applyBorder="1" applyAlignment="1" applyProtection="1">
      <alignment horizontal="center" vertical="center" wrapText="1"/>
      <protection locked="0"/>
    </xf>
    <xf numFmtId="0" fontId="37" fillId="31" borderId="24" xfId="0" applyFont="1" applyFill="1" applyBorder="1" applyAlignment="1" applyProtection="1">
      <alignment horizontal="center" vertical="center" wrapText="1"/>
      <protection locked="0"/>
    </xf>
    <xf numFmtId="0" fontId="37" fillId="31" borderId="73" xfId="0" applyFont="1" applyFill="1" applyBorder="1" applyAlignment="1" applyProtection="1">
      <alignment horizontal="center" vertical="center" wrapText="1"/>
      <protection locked="0"/>
    </xf>
    <xf numFmtId="0" fontId="5" fillId="31" borderId="72" xfId="0" applyFont="1" applyFill="1" applyBorder="1" applyAlignment="1" applyProtection="1">
      <alignment horizontal="center" vertical="center" wrapText="1"/>
    </xf>
    <xf numFmtId="0" fontId="5" fillId="31" borderId="24" xfId="0" applyFont="1" applyFill="1" applyBorder="1" applyAlignment="1" applyProtection="1">
      <alignment horizontal="center" vertical="center" wrapText="1"/>
    </xf>
    <xf numFmtId="0" fontId="5" fillId="31" borderId="73" xfId="0" applyFont="1" applyFill="1" applyBorder="1" applyAlignment="1" applyProtection="1">
      <alignment horizontal="center" vertical="center" wrapText="1"/>
    </xf>
    <xf numFmtId="0" fontId="37" fillId="31" borderId="22" xfId="0" applyFont="1" applyFill="1" applyBorder="1" applyAlignment="1" applyProtection="1">
      <alignment horizontal="center" vertical="center" wrapText="1"/>
      <protection locked="0"/>
    </xf>
    <xf numFmtId="0" fontId="5" fillId="31" borderId="22" xfId="0" applyFont="1" applyFill="1" applyBorder="1" applyAlignment="1" applyProtection="1">
      <alignment horizontal="center" vertical="center" wrapText="1"/>
    </xf>
    <xf numFmtId="0" fontId="10" fillId="11" borderId="74" xfId="0" applyFont="1" applyFill="1" applyBorder="1" applyAlignment="1" applyProtection="1">
      <alignment horizontal="center" vertical="center"/>
    </xf>
    <xf numFmtId="0" fontId="10" fillId="11" borderId="75" xfId="0" applyFont="1" applyFill="1" applyBorder="1" applyAlignment="1" applyProtection="1">
      <alignment horizontal="center" vertical="center"/>
    </xf>
    <xf numFmtId="0" fontId="10" fillId="11" borderId="76" xfId="0" applyFont="1" applyFill="1" applyBorder="1" applyAlignment="1" applyProtection="1">
      <alignment horizontal="center" vertical="center"/>
    </xf>
    <xf numFmtId="0" fontId="5" fillId="31" borderId="33" xfId="0" applyFont="1" applyFill="1" applyBorder="1" applyAlignment="1" applyProtection="1">
      <alignment horizontal="center" vertical="center" wrapText="1"/>
      <protection locked="0"/>
    </xf>
    <xf numFmtId="0" fontId="5" fillId="31" borderId="24" xfId="0" applyFont="1" applyFill="1" applyBorder="1" applyAlignment="1" applyProtection="1">
      <alignment horizontal="center" vertical="center" wrapText="1"/>
      <protection locked="0"/>
    </xf>
    <xf numFmtId="0" fontId="5" fillId="31" borderId="33" xfId="0" applyFont="1" applyFill="1" applyBorder="1" applyAlignment="1" applyProtection="1">
      <alignment horizontal="center" vertical="center" wrapText="1"/>
    </xf>
    <xf numFmtId="0" fontId="5" fillId="31" borderId="72" xfId="0" applyFont="1" applyFill="1" applyBorder="1" applyAlignment="1" applyProtection="1">
      <alignment horizontal="center" vertical="center" wrapText="1"/>
      <protection locked="0"/>
    </xf>
    <xf numFmtId="0" fontId="5" fillId="31" borderId="73" xfId="0" applyFont="1" applyFill="1" applyBorder="1" applyAlignment="1" applyProtection="1">
      <alignment horizontal="center" vertical="center" wrapText="1"/>
      <protection locked="0"/>
    </xf>
    <xf numFmtId="0" fontId="10" fillId="11" borderId="77" xfId="0" applyFont="1" applyFill="1" applyBorder="1" applyAlignment="1" applyProtection="1">
      <alignment horizontal="center" vertical="center"/>
    </xf>
    <xf numFmtId="0" fontId="10" fillId="11" borderId="19" xfId="0" applyFont="1" applyFill="1" applyBorder="1" applyAlignment="1" applyProtection="1">
      <alignment horizontal="center" vertical="center"/>
    </xf>
    <xf numFmtId="0" fontId="10" fillId="11" borderId="78" xfId="0" applyFont="1" applyFill="1" applyBorder="1" applyAlignment="1" applyProtection="1">
      <alignment horizontal="center" vertical="center"/>
    </xf>
    <xf numFmtId="0" fontId="10" fillId="26" borderId="77" xfId="0" applyFont="1" applyFill="1" applyBorder="1" applyAlignment="1" applyProtection="1">
      <alignment horizontal="center" vertical="center"/>
    </xf>
    <xf numFmtId="0" fontId="10" fillId="26" borderId="19" xfId="0" applyFont="1" applyFill="1" applyBorder="1" applyAlignment="1" applyProtection="1">
      <alignment horizontal="center" vertical="center"/>
    </xf>
    <xf numFmtId="0" fontId="10" fillId="26" borderId="78" xfId="0" applyFont="1" applyFill="1" applyBorder="1" applyAlignment="1" applyProtection="1">
      <alignment horizontal="center" vertical="center"/>
    </xf>
    <xf numFmtId="0" fontId="10" fillId="11" borderId="79" xfId="0" applyFont="1" applyFill="1" applyBorder="1" applyAlignment="1" applyProtection="1">
      <alignment horizontal="center" vertical="center"/>
    </xf>
    <xf numFmtId="0" fontId="10" fillId="25" borderId="77" xfId="0" applyFont="1" applyFill="1" applyBorder="1" applyAlignment="1" applyProtection="1">
      <alignment horizontal="center" vertical="center"/>
    </xf>
    <xf numFmtId="0" fontId="10" fillId="25" borderId="19" xfId="0" applyFont="1" applyFill="1" applyBorder="1" applyAlignment="1" applyProtection="1">
      <alignment horizontal="center" vertical="center"/>
    </xf>
    <xf numFmtId="0" fontId="10" fillId="25" borderId="79" xfId="0" applyFont="1" applyFill="1" applyBorder="1" applyAlignment="1" applyProtection="1">
      <alignment horizontal="center" vertical="center"/>
    </xf>
    <xf numFmtId="0" fontId="10" fillId="11" borderId="80" xfId="0" applyFont="1" applyFill="1" applyBorder="1" applyAlignment="1" applyProtection="1">
      <alignment horizontal="center" vertical="center"/>
    </xf>
    <xf numFmtId="0" fontId="89" fillId="7" borderId="81" xfId="0" applyFont="1" applyFill="1" applyBorder="1" applyAlignment="1" applyProtection="1">
      <alignment horizontal="center" vertical="center" wrapText="1"/>
      <protection hidden="1"/>
    </xf>
    <xf numFmtId="0" fontId="89" fillId="7" borderId="82" xfId="0" applyFont="1" applyFill="1" applyBorder="1" applyAlignment="1" applyProtection="1">
      <alignment horizontal="center" vertical="center"/>
      <protection hidden="1"/>
    </xf>
    <xf numFmtId="0" fontId="89" fillId="7" borderId="83" xfId="0" applyFont="1" applyFill="1" applyBorder="1" applyAlignment="1" applyProtection="1">
      <alignment horizontal="center" vertical="center"/>
      <protection hidden="1"/>
    </xf>
    <xf numFmtId="164" fontId="10" fillId="0" borderId="84" xfId="0" applyNumberFormat="1" applyFont="1" applyFill="1" applyBorder="1" applyAlignment="1" applyProtection="1">
      <alignment horizontal="center" vertical="center"/>
      <protection hidden="1"/>
    </xf>
    <xf numFmtId="164" fontId="10" fillId="0" borderId="85" xfId="0" applyNumberFormat="1" applyFont="1" applyFill="1" applyBorder="1" applyAlignment="1" applyProtection="1">
      <alignment horizontal="center" vertical="center"/>
      <protection hidden="1"/>
    </xf>
    <xf numFmtId="164" fontId="10" fillId="0" borderId="86" xfId="0" applyNumberFormat="1" applyFont="1" applyFill="1" applyBorder="1" applyAlignment="1" applyProtection="1">
      <alignment horizontal="center" vertical="center"/>
      <protection hidden="1"/>
    </xf>
    <xf numFmtId="0" fontId="10" fillId="11" borderId="87" xfId="0" applyFont="1" applyFill="1" applyBorder="1" applyAlignment="1" applyProtection="1">
      <alignment horizontal="center" vertical="center"/>
    </xf>
    <xf numFmtId="0" fontId="10" fillId="24" borderId="87" xfId="0" applyFont="1" applyFill="1" applyBorder="1" applyAlignment="1" applyProtection="1">
      <alignment horizontal="center" vertical="center"/>
    </xf>
    <xf numFmtId="0" fontId="10" fillId="24" borderId="19" xfId="0" applyFont="1" applyFill="1" applyBorder="1" applyAlignment="1" applyProtection="1">
      <alignment horizontal="center" vertical="center"/>
    </xf>
    <xf numFmtId="0" fontId="10" fillId="11" borderId="88" xfId="0" applyFont="1" applyFill="1" applyBorder="1" applyAlignment="1" applyProtection="1">
      <alignment horizontal="center" vertical="center"/>
    </xf>
    <xf numFmtId="0" fontId="89" fillId="6" borderId="81" xfId="0" applyFont="1" applyFill="1" applyBorder="1" applyAlignment="1" applyProtection="1">
      <alignment horizontal="center" vertical="center" wrapText="1"/>
      <protection hidden="1"/>
    </xf>
    <xf numFmtId="0" fontId="89" fillId="6" borderId="82" xfId="0" applyFont="1" applyFill="1" applyBorder="1" applyAlignment="1" applyProtection="1">
      <alignment horizontal="center" vertical="center"/>
      <protection hidden="1"/>
    </xf>
    <xf numFmtId="0" fontId="89" fillId="6" borderId="89" xfId="0" applyFont="1" applyFill="1" applyBorder="1" applyAlignment="1" applyProtection="1">
      <alignment horizontal="center" vertical="center"/>
      <protection hidden="1"/>
    </xf>
    <xf numFmtId="164" fontId="10" fillId="0" borderId="90" xfId="0" applyNumberFormat="1" applyFont="1" applyFill="1" applyBorder="1" applyAlignment="1" applyProtection="1">
      <alignment horizontal="center" vertical="center"/>
      <protection hidden="1"/>
    </xf>
    <xf numFmtId="0" fontId="5" fillId="31" borderId="22" xfId="0" applyFont="1" applyFill="1" applyBorder="1" applyAlignment="1" applyProtection="1">
      <alignment horizontal="center" vertical="center" wrapText="1"/>
      <protection locked="0"/>
    </xf>
    <xf numFmtId="0" fontId="111" fillId="0" borderId="69" xfId="0" applyFont="1" applyBorder="1" applyAlignment="1" applyProtection="1">
      <alignment horizontal="center" vertical="center"/>
      <protection hidden="1"/>
    </xf>
    <xf numFmtId="0" fontId="89" fillId="5" borderId="91" xfId="0" applyFont="1" applyFill="1" applyBorder="1" applyAlignment="1" applyProtection="1">
      <alignment horizontal="center" vertical="center" wrapText="1"/>
      <protection hidden="1"/>
    </xf>
    <xf numFmtId="0" fontId="89" fillId="5" borderId="82" xfId="0" applyFont="1" applyFill="1" applyBorder="1" applyAlignment="1" applyProtection="1">
      <alignment horizontal="center" vertical="center" wrapText="1"/>
      <protection hidden="1"/>
    </xf>
    <xf numFmtId="0" fontId="89" fillId="5" borderId="89" xfId="0" applyFont="1" applyFill="1" applyBorder="1" applyAlignment="1" applyProtection="1">
      <alignment horizontal="center" vertical="center" wrapText="1"/>
      <protection hidden="1"/>
    </xf>
    <xf numFmtId="164" fontId="10" fillId="0" borderId="92" xfId="0" applyNumberFormat="1" applyFont="1" applyFill="1" applyBorder="1" applyAlignment="1" applyProtection="1">
      <alignment horizontal="center" vertical="center"/>
      <protection hidden="1"/>
    </xf>
    <xf numFmtId="0" fontId="37" fillId="29" borderId="33" xfId="0" applyFont="1" applyFill="1" applyBorder="1" applyAlignment="1" applyProtection="1">
      <alignment horizontal="center" vertical="center" wrapText="1"/>
      <protection locked="0"/>
    </xf>
    <xf numFmtId="0" fontId="37" fillId="29" borderId="24" xfId="0" applyFont="1" applyFill="1" applyBorder="1" applyAlignment="1" applyProtection="1">
      <alignment horizontal="center" vertical="center" wrapText="1"/>
      <protection locked="0"/>
    </xf>
    <xf numFmtId="0" fontId="1" fillId="19" borderId="48" xfId="0" applyFont="1" applyFill="1" applyBorder="1" applyAlignment="1" applyProtection="1">
      <alignment horizontal="center" vertical="center" wrapText="1"/>
    </xf>
    <xf numFmtId="0" fontId="1" fillId="19" borderId="23" xfId="0" applyFont="1" applyFill="1" applyBorder="1" applyAlignment="1" applyProtection="1">
      <alignment horizontal="center" vertical="center" wrapText="1"/>
    </xf>
    <xf numFmtId="0" fontId="1" fillId="19" borderId="93" xfId="0" applyFont="1" applyFill="1" applyBorder="1" applyAlignment="1" applyProtection="1">
      <alignment horizontal="center" vertical="center" wrapText="1"/>
    </xf>
    <xf numFmtId="0" fontId="37" fillId="10" borderId="33" xfId="0" applyFont="1" applyFill="1" applyBorder="1" applyAlignment="1" applyProtection="1">
      <alignment horizontal="center" vertical="center" wrapText="1"/>
    </xf>
    <xf numFmtId="0" fontId="37" fillId="10" borderId="24" xfId="0" applyFont="1" applyFill="1" applyBorder="1" applyAlignment="1" applyProtection="1">
      <alignment horizontal="center" vertical="center" wrapText="1"/>
    </xf>
    <xf numFmtId="0" fontId="37" fillId="10" borderId="22" xfId="0" applyFont="1" applyFill="1" applyBorder="1" applyAlignment="1" applyProtection="1">
      <alignment horizontal="center" vertical="center" wrapText="1"/>
    </xf>
    <xf numFmtId="0" fontId="11" fillId="23" borderId="51" xfId="0" applyFont="1" applyFill="1" applyBorder="1" applyAlignment="1" applyProtection="1">
      <alignment horizontal="center" vertical="center"/>
      <protection hidden="1"/>
    </xf>
    <xf numFmtId="0" fontId="11" fillId="23" borderId="31" xfId="0" applyFont="1" applyFill="1" applyBorder="1" applyAlignment="1" applyProtection="1">
      <alignment horizontal="center" vertical="center"/>
      <protection hidden="1"/>
    </xf>
    <xf numFmtId="0" fontId="11" fillId="23" borderId="16" xfId="0" applyFont="1" applyFill="1" applyBorder="1" applyAlignment="1" applyProtection="1">
      <alignment horizontal="center" vertical="center"/>
      <protection hidden="1"/>
    </xf>
    <xf numFmtId="0" fontId="1" fillId="22" borderId="94" xfId="0" applyFont="1" applyFill="1" applyBorder="1" applyAlignment="1" applyProtection="1">
      <alignment horizontal="center" vertical="center" wrapText="1"/>
    </xf>
    <xf numFmtId="0" fontId="1" fillId="22" borderId="95" xfId="0" applyFont="1" applyFill="1" applyBorder="1" applyAlignment="1" applyProtection="1">
      <alignment horizontal="center" vertical="center" wrapText="1"/>
    </xf>
    <xf numFmtId="0" fontId="1" fillId="22" borderId="96" xfId="0" applyFont="1" applyFill="1" applyBorder="1" applyAlignment="1" applyProtection="1">
      <alignment horizontal="center" vertical="center" wrapText="1"/>
    </xf>
    <xf numFmtId="0" fontId="1" fillId="22" borderId="44" xfId="0" applyFont="1" applyFill="1" applyBorder="1" applyAlignment="1" applyProtection="1">
      <alignment horizontal="center" vertical="center" wrapText="1"/>
    </xf>
    <xf numFmtId="0" fontId="1" fillId="22" borderId="64" xfId="0" applyFont="1" applyFill="1" applyBorder="1" applyAlignment="1" applyProtection="1">
      <alignment horizontal="center" vertical="center" wrapText="1"/>
    </xf>
    <xf numFmtId="0" fontId="1" fillId="22" borderId="48" xfId="0" applyFont="1" applyFill="1" applyBorder="1" applyAlignment="1" applyProtection="1">
      <alignment horizontal="center" vertical="center" wrapText="1"/>
    </xf>
    <xf numFmtId="0" fontId="100" fillId="24" borderId="51" xfId="0" applyFont="1" applyFill="1" applyBorder="1" applyAlignment="1" applyProtection="1">
      <alignment horizontal="center" vertical="center"/>
    </xf>
    <xf numFmtId="0" fontId="100" fillId="24" borderId="31" xfId="0" applyFont="1" applyFill="1" applyBorder="1" applyAlignment="1" applyProtection="1">
      <alignment horizontal="center" vertical="center"/>
    </xf>
    <xf numFmtId="0" fontId="11" fillId="22" borderId="51" xfId="0" applyFont="1" applyFill="1" applyBorder="1" applyAlignment="1" applyProtection="1">
      <alignment horizontal="center" vertical="center"/>
      <protection hidden="1"/>
    </xf>
    <xf numFmtId="0" fontId="11" fillId="22" borderId="31" xfId="0" applyFont="1" applyFill="1" applyBorder="1" applyAlignment="1" applyProtection="1">
      <alignment horizontal="center" vertical="center"/>
      <protection hidden="1"/>
    </xf>
    <xf numFmtId="0" fontId="11" fillId="22" borderId="16" xfId="0" applyFont="1" applyFill="1" applyBorder="1" applyAlignment="1" applyProtection="1">
      <alignment horizontal="center" vertical="center"/>
      <protection hidden="1"/>
    </xf>
    <xf numFmtId="0" fontId="11" fillId="22" borderId="97" xfId="0" applyFont="1" applyFill="1" applyBorder="1" applyAlignment="1" applyProtection="1">
      <alignment horizontal="center" vertical="center"/>
      <protection hidden="1"/>
    </xf>
    <xf numFmtId="0" fontId="11" fillId="22" borderId="98" xfId="0" applyFont="1" applyFill="1" applyBorder="1" applyAlignment="1" applyProtection="1">
      <alignment horizontal="center" vertical="center"/>
      <protection hidden="1"/>
    </xf>
    <xf numFmtId="0" fontId="11" fillId="22" borderId="99" xfId="0" applyFont="1" applyFill="1" applyBorder="1" applyAlignment="1" applyProtection="1">
      <alignment horizontal="center" vertical="center"/>
      <protection hidden="1"/>
    </xf>
    <xf numFmtId="0" fontId="11" fillId="19" borderId="44" xfId="0" applyFont="1" applyFill="1" applyBorder="1" applyAlignment="1" applyProtection="1">
      <alignment horizontal="center" vertical="center"/>
      <protection hidden="1"/>
    </xf>
    <xf numFmtId="0" fontId="11" fillId="19" borderId="64" xfId="0" applyFont="1" applyFill="1" applyBorder="1" applyAlignment="1" applyProtection="1">
      <alignment horizontal="center" vertical="center"/>
      <protection hidden="1"/>
    </xf>
    <xf numFmtId="0" fontId="11" fillId="19" borderId="48" xfId="0" applyFont="1" applyFill="1" applyBorder="1" applyAlignment="1" applyProtection="1">
      <alignment horizontal="center" vertical="center"/>
      <protection hidden="1"/>
    </xf>
    <xf numFmtId="0" fontId="11" fillId="19" borderId="19" xfId="0" applyFont="1" applyFill="1" applyBorder="1" applyAlignment="1" applyProtection="1">
      <alignment horizontal="center" vertical="center"/>
      <protection hidden="1"/>
    </xf>
    <xf numFmtId="0" fontId="11" fillId="19" borderId="0" xfId="0" applyFont="1" applyFill="1" applyBorder="1" applyAlignment="1" applyProtection="1">
      <alignment horizontal="center" vertical="center"/>
      <protection hidden="1"/>
    </xf>
    <xf numFmtId="0" fontId="11" fillId="19" borderId="23" xfId="0" applyFont="1" applyFill="1" applyBorder="1" applyAlignment="1" applyProtection="1">
      <alignment horizontal="center" vertical="center"/>
      <protection hidden="1"/>
    </xf>
    <xf numFmtId="0" fontId="11" fillId="19" borderId="78" xfId="0" applyFont="1" applyFill="1" applyBorder="1" applyAlignment="1" applyProtection="1">
      <alignment horizontal="center" vertical="center"/>
      <protection hidden="1"/>
    </xf>
    <xf numFmtId="0" fontId="11" fillId="19" borderId="100" xfId="0" applyFont="1" applyFill="1" applyBorder="1" applyAlignment="1" applyProtection="1">
      <alignment horizontal="center" vertical="center"/>
      <protection hidden="1"/>
    </xf>
    <xf numFmtId="0" fontId="11" fillId="19" borderId="93" xfId="0" applyFont="1" applyFill="1" applyBorder="1" applyAlignment="1" applyProtection="1">
      <alignment horizontal="center" vertical="center"/>
      <protection hidden="1"/>
    </xf>
    <xf numFmtId="164" fontId="88" fillId="19" borderId="103" xfId="0" applyNumberFormat="1" applyFont="1" applyFill="1" applyBorder="1" applyAlignment="1" applyProtection="1">
      <alignment horizontal="center" vertical="center" wrapText="1"/>
      <protection hidden="1"/>
    </xf>
    <xf numFmtId="164" fontId="88" fillId="19" borderId="48" xfId="0" applyNumberFormat="1" applyFont="1" applyFill="1" applyBorder="1" applyAlignment="1" applyProtection="1">
      <alignment horizontal="center" vertical="center" wrapText="1"/>
      <protection hidden="1"/>
    </xf>
    <xf numFmtId="164" fontId="88" fillId="19" borderId="30" xfId="0" applyNumberFormat="1" applyFont="1" applyFill="1" applyBorder="1" applyAlignment="1" applyProtection="1">
      <alignment horizontal="center" vertical="center" wrapText="1"/>
      <protection hidden="1"/>
    </xf>
    <xf numFmtId="164" fontId="88" fillId="19" borderId="23" xfId="0" applyNumberFormat="1" applyFont="1" applyFill="1" applyBorder="1" applyAlignment="1" applyProtection="1">
      <alignment horizontal="center" vertical="center" wrapText="1"/>
      <protection hidden="1"/>
    </xf>
    <xf numFmtId="164" fontId="88" fillId="19" borderId="102" xfId="0" applyNumberFormat="1" applyFont="1" applyFill="1" applyBorder="1" applyAlignment="1" applyProtection="1">
      <alignment horizontal="center" vertical="center" wrapText="1"/>
      <protection hidden="1"/>
    </xf>
    <xf numFmtId="164" fontId="88" fillId="19" borderId="93" xfId="0" applyNumberFormat="1" applyFont="1" applyFill="1" applyBorder="1" applyAlignment="1" applyProtection="1">
      <alignment horizontal="center" vertical="center" wrapText="1"/>
      <protection hidden="1"/>
    </xf>
    <xf numFmtId="164" fontId="88" fillId="19" borderId="103" xfId="0" applyNumberFormat="1" applyFont="1" applyFill="1" applyBorder="1" applyAlignment="1" applyProtection="1">
      <alignment horizontal="center" vertical="center"/>
      <protection hidden="1"/>
    </xf>
    <xf numFmtId="164" fontId="88" fillId="19" borderId="48" xfId="0" applyNumberFormat="1" applyFont="1" applyFill="1" applyBorder="1" applyAlignment="1" applyProtection="1">
      <alignment horizontal="center" vertical="center"/>
      <protection hidden="1"/>
    </xf>
    <xf numFmtId="164" fontId="88" fillId="19" borderId="30" xfId="0" applyNumberFormat="1" applyFont="1" applyFill="1" applyBorder="1" applyAlignment="1" applyProtection="1">
      <alignment horizontal="center" vertical="center"/>
      <protection hidden="1"/>
    </xf>
    <xf numFmtId="164" fontId="88" fillId="19" borderId="23" xfId="0" applyNumberFormat="1" applyFont="1" applyFill="1" applyBorder="1" applyAlignment="1" applyProtection="1">
      <alignment horizontal="center" vertical="center"/>
      <protection hidden="1"/>
    </xf>
    <xf numFmtId="164" fontId="88" fillId="19" borderId="102" xfId="0" applyNumberFormat="1" applyFont="1" applyFill="1" applyBorder="1" applyAlignment="1" applyProtection="1">
      <alignment horizontal="center" vertical="center"/>
      <protection hidden="1"/>
    </xf>
    <xf numFmtId="164" fontId="88" fillId="19" borderId="93" xfId="0" applyNumberFormat="1" applyFont="1" applyFill="1" applyBorder="1" applyAlignment="1" applyProtection="1">
      <alignment horizontal="center" vertical="center"/>
      <protection hidden="1"/>
    </xf>
    <xf numFmtId="0" fontId="37" fillId="31" borderId="33" xfId="0" applyFont="1" applyFill="1" applyBorder="1" applyAlignment="1" applyProtection="1">
      <alignment horizontal="center" vertical="center" wrapText="1"/>
      <protection locked="0"/>
    </xf>
    <xf numFmtId="0" fontId="1" fillId="23" borderId="33" xfId="0" applyFont="1" applyFill="1" applyBorder="1" applyAlignment="1" applyProtection="1">
      <alignment horizontal="center" vertical="center" wrapText="1"/>
      <protection locked="0"/>
    </xf>
    <xf numFmtId="0" fontId="1" fillId="23" borderId="24" xfId="0" applyFont="1" applyFill="1" applyBorder="1" applyAlignment="1" applyProtection="1">
      <alignment horizontal="center" vertical="center" wrapText="1"/>
      <protection locked="0"/>
    </xf>
    <xf numFmtId="0" fontId="1" fillId="23" borderId="22" xfId="0" applyFont="1" applyFill="1" applyBorder="1" applyAlignment="1" applyProtection="1">
      <alignment horizontal="center" vertical="center" wrapText="1"/>
      <protection locked="0"/>
    </xf>
    <xf numFmtId="0" fontId="11" fillId="23" borderId="87" xfId="0" applyFont="1" applyFill="1" applyBorder="1" applyAlignment="1" applyProtection="1">
      <alignment horizontal="center" vertical="center"/>
      <protection hidden="1"/>
    </xf>
    <xf numFmtId="0" fontId="11" fillId="23" borderId="104" xfId="0" applyFont="1" applyFill="1" applyBorder="1" applyAlignment="1" applyProtection="1">
      <alignment horizontal="center" vertical="center"/>
      <protection hidden="1"/>
    </xf>
    <xf numFmtId="0" fontId="11" fillId="23" borderId="14" xfId="0" applyFont="1" applyFill="1" applyBorder="1" applyAlignment="1" applyProtection="1">
      <alignment horizontal="center" vertical="center"/>
      <protection hidden="1"/>
    </xf>
    <xf numFmtId="0" fontId="11" fillId="23" borderId="19" xfId="0" applyFont="1" applyFill="1" applyBorder="1" applyAlignment="1" applyProtection="1">
      <alignment horizontal="center" vertical="center"/>
      <protection hidden="1"/>
    </xf>
    <xf numFmtId="0" fontId="11" fillId="23" borderId="0" xfId="0" applyFont="1" applyFill="1" applyBorder="1" applyAlignment="1" applyProtection="1">
      <alignment horizontal="center" vertical="center"/>
      <protection hidden="1"/>
    </xf>
    <xf numFmtId="0" fontId="11" fillId="23" borderId="23" xfId="0" applyFont="1" applyFill="1" applyBorder="1" applyAlignment="1" applyProtection="1">
      <alignment horizontal="center" vertical="center"/>
      <protection hidden="1"/>
    </xf>
    <xf numFmtId="0" fontId="11" fillId="23" borderId="78" xfId="0" applyFont="1" applyFill="1" applyBorder="1" applyAlignment="1" applyProtection="1">
      <alignment horizontal="center" vertical="center"/>
      <protection hidden="1"/>
    </xf>
    <xf numFmtId="0" fontId="11" fillId="23" borderId="100" xfId="0" applyFont="1" applyFill="1" applyBorder="1" applyAlignment="1" applyProtection="1">
      <alignment horizontal="center" vertical="center"/>
      <protection hidden="1"/>
    </xf>
    <xf numFmtId="0" fontId="11" fillId="23" borderId="93" xfId="0" applyFont="1" applyFill="1" applyBorder="1" applyAlignment="1" applyProtection="1">
      <alignment horizontal="center" vertical="center"/>
      <protection hidden="1"/>
    </xf>
    <xf numFmtId="0" fontId="1" fillId="19" borderId="33" xfId="0" applyFont="1" applyFill="1" applyBorder="1" applyAlignment="1" applyProtection="1">
      <alignment horizontal="center" vertical="center" wrapText="1"/>
    </xf>
    <xf numFmtId="0" fontId="1" fillId="19" borderId="24" xfId="0" applyFont="1" applyFill="1" applyBorder="1" applyAlignment="1" applyProtection="1">
      <alignment horizontal="center" vertical="center" wrapText="1"/>
    </xf>
    <xf numFmtId="0" fontId="1" fillId="19" borderId="22" xfId="0" applyFont="1" applyFill="1" applyBorder="1" applyAlignment="1" applyProtection="1">
      <alignment horizontal="center" vertical="center" wrapText="1"/>
    </xf>
    <xf numFmtId="164" fontId="88" fillId="4" borderId="105" xfId="0" applyNumberFormat="1" applyFont="1" applyFill="1" applyBorder="1" applyAlignment="1" applyProtection="1">
      <alignment horizontal="center" vertical="center"/>
      <protection hidden="1"/>
    </xf>
    <xf numFmtId="164" fontId="88" fillId="4" borderId="96" xfId="0" applyNumberFormat="1" applyFont="1" applyFill="1" applyBorder="1" applyAlignment="1" applyProtection="1">
      <alignment horizontal="center" vertical="center"/>
      <protection hidden="1"/>
    </xf>
    <xf numFmtId="164" fontId="88" fillId="4" borderId="103" xfId="0" applyNumberFormat="1" applyFont="1" applyFill="1" applyBorder="1" applyAlignment="1" applyProtection="1">
      <alignment horizontal="center" vertical="center"/>
      <protection hidden="1"/>
    </xf>
    <xf numFmtId="164" fontId="88" fillId="4" borderId="48" xfId="0" applyNumberFormat="1" applyFont="1" applyFill="1" applyBorder="1" applyAlignment="1" applyProtection="1">
      <alignment horizontal="center" vertical="center"/>
      <protection hidden="1"/>
    </xf>
    <xf numFmtId="164" fontId="88" fillId="4" borderId="30" xfId="0" applyNumberFormat="1" applyFont="1" applyFill="1" applyBorder="1" applyAlignment="1" applyProtection="1">
      <alignment horizontal="center" vertical="center"/>
      <protection hidden="1"/>
    </xf>
    <xf numFmtId="164" fontId="88" fillId="4" borderId="23" xfId="0" applyNumberFormat="1" applyFont="1" applyFill="1" applyBorder="1" applyAlignment="1" applyProtection="1">
      <alignment horizontal="center" vertical="center"/>
      <protection hidden="1"/>
    </xf>
    <xf numFmtId="164" fontId="88" fillId="4" borderId="102" xfId="0" applyNumberFormat="1" applyFont="1" applyFill="1" applyBorder="1" applyAlignment="1" applyProtection="1">
      <alignment horizontal="center" vertical="center"/>
      <protection hidden="1"/>
    </xf>
    <xf numFmtId="164" fontId="88" fillId="4" borderId="93" xfId="0" applyNumberFormat="1" applyFont="1" applyFill="1" applyBorder="1" applyAlignment="1" applyProtection="1">
      <alignment horizontal="center" vertical="center"/>
      <protection hidden="1"/>
    </xf>
    <xf numFmtId="164" fontId="88" fillId="19" borderId="101" xfId="0" applyNumberFormat="1" applyFont="1" applyFill="1" applyBorder="1" applyAlignment="1" applyProtection="1">
      <alignment horizontal="center" vertical="center"/>
      <protection hidden="1"/>
    </xf>
    <xf numFmtId="164" fontId="88" fillId="19" borderId="14" xfId="0" applyNumberFormat="1" applyFont="1" applyFill="1" applyBorder="1" applyAlignment="1" applyProtection="1">
      <alignment horizontal="center" vertical="center"/>
      <protection hidden="1"/>
    </xf>
    <xf numFmtId="164" fontId="88" fillId="23" borderId="105" xfId="0" applyNumberFormat="1" applyFont="1" applyFill="1" applyBorder="1" applyAlignment="1" applyProtection="1">
      <alignment horizontal="center" vertical="center"/>
      <protection hidden="1"/>
    </xf>
    <xf numFmtId="164" fontId="88" fillId="23" borderId="96" xfId="0" applyNumberFormat="1" applyFont="1" applyFill="1" applyBorder="1" applyAlignment="1" applyProtection="1">
      <alignment horizontal="center" vertical="center"/>
      <protection hidden="1"/>
    </xf>
    <xf numFmtId="164" fontId="88" fillId="19" borderId="101" xfId="0" applyNumberFormat="1" applyFont="1" applyFill="1" applyBorder="1" applyAlignment="1" applyProtection="1">
      <alignment horizontal="center" vertical="center" wrapText="1"/>
      <protection hidden="1"/>
    </xf>
    <xf numFmtId="164" fontId="88" fillId="19" borderId="14" xfId="0" applyNumberFormat="1" applyFont="1" applyFill="1" applyBorder="1" applyAlignment="1" applyProtection="1">
      <alignment horizontal="center" vertical="center" wrapText="1"/>
      <protection hidden="1"/>
    </xf>
    <xf numFmtId="0" fontId="1" fillId="19" borderId="48" xfId="0" applyFont="1" applyFill="1" applyBorder="1" applyAlignment="1" applyProtection="1">
      <alignment horizontal="center" vertical="center" wrapText="1"/>
      <protection locked="0"/>
    </xf>
    <xf numFmtId="0" fontId="1" fillId="19" borderId="23" xfId="0" applyFont="1" applyFill="1" applyBorder="1" applyAlignment="1" applyProtection="1">
      <alignment horizontal="center" vertical="center" wrapText="1"/>
      <protection locked="0"/>
    </xf>
    <xf numFmtId="0" fontId="1" fillId="19" borderId="93" xfId="0" applyFont="1" applyFill="1" applyBorder="1" applyAlignment="1" applyProtection="1">
      <alignment horizontal="center" vertical="center" wrapText="1"/>
      <protection locked="0"/>
    </xf>
    <xf numFmtId="0" fontId="11" fillId="19" borderId="87" xfId="0" applyFont="1" applyFill="1" applyBorder="1" applyAlignment="1" applyProtection="1">
      <alignment horizontal="center" vertical="center"/>
      <protection hidden="1"/>
    </xf>
    <xf numFmtId="0" fontId="11" fillId="19" borderId="104" xfId="0" applyFont="1" applyFill="1" applyBorder="1" applyAlignment="1" applyProtection="1">
      <alignment horizontal="center" vertical="center"/>
      <protection hidden="1"/>
    </xf>
    <xf numFmtId="0" fontId="11" fillId="19" borderId="14" xfId="0" applyFont="1" applyFill="1" applyBorder="1" applyAlignment="1" applyProtection="1">
      <alignment horizontal="center" vertical="center"/>
      <protection hidden="1"/>
    </xf>
    <xf numFmtId="0" fontId="10" fillId="24" borderId="17" xfId="0" applyFont="1" applyFill="1" applyBorder="1" applyAlignment="1" applyProtection="1">
      <alignment horizontal="center" vertical="center"/>
    </xf>
    <xf numFmtId="0" fontId="10" fillId="24" borderId="11" xfId="0" applyFont="1" applyFill="1" applyBorder="1" applyAlignment="1" applyProtection="1">
      <alignment horizontal="center" vertical="center"/>
    </xf>
    <xf numFmtId="0" fontId="10" fillId="24" borderId="106" xfId="0" applyFont="1" applyFill="1" applyBorder="1" applyAlignment="1" applyProtection="1">
      <alignment horizontal="center" vertical="center"/>
    </xf>
    <xf numFmtId="0" fontId="1" fillId="22" borderId="23" xfId="0" applyFont="1" applyFill="1" applyBorder="1" applyAlignment="1" applyProtection="1">
      <alignment horizontal="center" vertical="center" wrapText="1"/>
    </xf>
    <xf numFmtId="0" fontId="1" fillId="22" borderId="93" xfId="0" applyFont="1" applyFill="1" applyBorder="1" applyAlignment="1" applyProtection="1">
      <alignment horizontal="center" vertical="center" wrapText="1"/>
    </xf>
    <xf numFmtId="0" fontId="37" fillId="29" borderId="33" xfId="0" applyFont="1" applyFill="1" applyBorder="1" applyAlignment="1" applyProtection="1">
      <alignment horizontal="center" vertical="center" wrapText="1"/>
    </xf>
    <xf numFmtId="0" fontId="37" fillId="29" borderId="24" xfId="0" applyFont="1" applyFill="1" applyBorder="1" applyAlignment="1" applyProtection="1">
      <alignment horizontal="center" vertical="center" wrapText="1"/>
    </xf>
    <xf numFmtId="0" fontId="2" fillId="9" borderId="51" xfId="0" applyFont="1" applyFill="1" applyBorder="1" applyAlignment="1" applyProtection="1">
      <alignment horizontal="center" vertical="center" wrapText="1"/>
    </xf>
    <xf numFmtId="0" fontId="2" fillId="9" borderId="31" xfId="0" applyFont="1" applyFill="1" applyBorder="1" applyAlignment="1" applyProtection="1">
      <alignment horizontal="center" vertical="center" wrapText="1"/>
    </xf>
    <xf numFmtId="0" fontId="2" fillId="9" borderId="16" xfId="0" applyFont="1" applyFill="1" applyBorder="1" applyAlignment="1" applyProtection="1">
      <alignment horizontal="center" vertical="center" wrapText="1"/>
    </xf>
    <xf numFmtId="0" fontId="1" fillId="19" borderId="14" xfId="0" applyFont="1" applyFill="1" applyBorder="1" applyAlignment="1" applyProtection="1">
      <alignment horizontal="center" vertical="center" wrapText="1"/>
    </xf>
    <xf numFmtId="164" fontId="88" fillId="4" borderId="32" xfId="0" applyNumberFormat="1" applyFont="1" applyFill="1" applyBorder="1" applyAlignment="1" applyProtection="1">
      <alignment horizontal="center" vertical="center"/>
      <protection hidden="1"/>
    </xf>
    <xf numFmtId="164" fontId="88" fillId="4" borderId="24" xfId="0" applyNumberFormat="1" applyFont="1" applyFill="1" applyBorder="1" applyAlignment="1" applyProtection="1">
      <alignment horizontal="center" vertical="center"/>
      <protection hidden="1"/>
    </xf>
    <xf numFmtId="164" fontId="88" fillId="4" borderId="22" xfId="0" applyNumberFormat="1" applyFont="1" applyFill="1" applyBorder="1" applyAlignment="1" applyProtection="1">
      <alignment horizontal="center" vertical="center"/>
      <protection hidden="1"/>
    </xf>
    <xf numFmtId="164" fontId="34" fillId="19" borderId="32" xfId="0" applyNumberFormat="1" applyFont="1" applyFill="1" applyBorder="1" applyAlignment="1" applyProtection="1">
      <alignment horizontal="center" vertical="center"/>
      <protection hidden="1"/>
    </xf>
    <xf numFmtId="164" fontId="34" fillId="19" borderId="24" xfId="0" applyNumberFormat="1" applyFont="1" applyFill="1" applyBorder="1" applyAlignment="1" applyProtection="1">
      <alignment horizontal="center" vertical="center"/>
      <protection hidden="1"/>
    </xf>
    <xf numFmtId="164" fontId="34" fillId="19" borderId="22" xfId="0" applyNumberFormat="1" applyFont="1" applyFill="1" applyBorder="1" applyAlignment="1" applyProtection="1">
      <alignment horizontal="center" vertical="center"/>
      <protection hidden="1"/>
    </xf>
    <xf numFmtId="0" fontId="1" fillId="19" borderId="14" xfId="0" applyFont="1" applyFill="1" applyBorder="1" applyAlignment="1" applyProtection="1">
      <alignment horizontal="center" vertical="center" wrapText="1"/>
      <protection locked="0"/>
    </xf>
    <xf numFmtId="164" fontId="88" fillId="22" borderId="32" xfId="0" applyNumberFormat="1" applyFont="1" applyFill="1" applyBorder="1" applyAlignment="1" applyProtection="1">
      <alignment horizontal="center" vertical="center"/>
      <protection hidden="1"/>
    </xf>
    <xf numFmtId="164" fontId="88" fillId="22" borderId="24" xfId="0" applyNumberFormat="1" applyFont="1" applyFill="1" applyBorder="1" applyAlignment="1" applyProtection="1">
      <alignment horizontal="center" vertical="center"/>
      <protection hidden="1"/>
    </xf>
    <xf numFmtId="164" fontId="88" fillId="22" borderId="22" xfId="0" applyNumberFormat="1" applyFont="1" applyFill="1" applyBorder="1" applyAlignment="1" applyProtection="1">
      <alignment horizontal="center" vertical="center"/>
      <protection hidden="1"/>
    </xf>
    <xf numFmtId="164" fontId="34" fillId="22" borderId="32" xfId="0" applyNumberFormat="1" applyFont="1" applyFill="1" applyBorder="1" applyAlignment="1" applyProtection="1">
      <alignment horizontal="center" vertical="center"/>
      <protection hidden="1"/>
    </xf>
    <xf numFmtId="164" fontId="34" fillId="22" borderId="24" xfId="0" applyNumberFormat="1" applyFont="1" applyFill="1" applyBorder="1" applyAlignment="1" applyProtection="1">
      <alignment horizontal="center" vertical="center"/>
      <protection hidden="1"/>
    </xf>
    <xf numFmtId="164" fontId="34" fillId="22" borderId="22" xfId="0" applyNumberFormat="1" applyFont="1" applyFill="1" applyBorder="1" applyAlignment="1" applyProtection="1">
      <alignment horizontal="center" vertical="center"/>
      <protection hidden="1"/>
    </xf>
    <xf numFmtId="0" fontId="1" fillId="22" borderId="48" xfId="0" applyFont="1" applyFill="1" applyBorder="1" applyAlignment="1" applyProtection="1">
      <alignment horizontal="center" vertical="center" wrapText="1"/>
      <protection locked="0"/>
    </xf>
    <xf numFmtId="0" fontId="1" fillId="22" borderId="23" xfId="0" applyFont="1" applyFill="1" applyBorder="1" applyAlignment="1" applyProtection="1">
      <alignment horizontal="center" vertical="center" wrapText="1"/>
      <protection locked="0"/>
    </xf>
    <xf numFmtId="0" fontId="1" fillId="22" borderId="93" xfId="0" applyFont="1" applyFill="1" applyBorder="1" applyAlignment="1" applyProtection="1">
      <alignment horizontal="center" vertical="center" wrapText="1"/>
      <protection locked="0"/>
    </xf>
    <xf numFmtId="0" fontId="11" fillId="22" borderId="44" xfId="0" applyFont="1" applyFill="1" applyBorder="1" applyAlignment="1" applyProtection="1">
      <alignment horizontal="center" vertical="center"/>
      <protection hidden="1"/>
    </xf>
    <xf numFmtId="0" fontId="11" fillId="22" borderId="64" xfId="0" applyFont="1" applyFill="1" applyBorder="1" applyAlignment="1" applyProtection="1">
      <alignment horizontal="center" vertical="center"/>
      <protection hidden="1"/>
    </xf>
    <xf numFmtId="0" fontId="11" fillId="22" borderId="48" xfId="0" applyFont="1" applyFill="1" applyBorder="1" applyAlignment="1" applyProtection="1">
      <alignment horizontal="center" vertical="center"/>
      <protection hidden="1"/>
    </xf>
    <xf numFmtId="0" fontId="11" fillId="22" borderId="19" xfId="0" applyFont="1" applyFill="1" applyBorder="1" applyAlignment="1" applyProtection="1">
      <alignment horizontal="center" vertical="center"/>
      <protection hidden="1"/>
    </xf>
    <xf numFmtId="0" fontId="11" fillId="22" borderId="0" xfId="0" applyFont="1" applyFill="1" applyBorder="1" applyAlignment="1" applyProtection="1">
      <alignment horizontal="center" vertical="center"/>
      <protection hidden="1"/>
    </xf>
    <xf numFmtId="0" fontId="11" fillId="22" borderId="23" xfId="0" applyFont="1" applyFill="1" applyBorder="1" applyAlignment="1" applyProtection="1">
      <alignment horizontal="center" vertical="center"/>
      <protection hidden="1"/>
    </xf>
    <xf numFmtId="0" fontId="11" fillId="22" borderId="78" xfId="0" applyFont="1" applyFill="1" applyBorder="1" applyAlignment="1" applyProtection="1">
      <alignment horizontal="center" vertical="center"/>
      <protection hidden="1"/>
    </xf>
    <xf numFmtId="0" fontId="11" fillId="22" borderId="100" xfId="0" applyFont="1" applyFill="1" applyBorder="1" applyAlignment="1" applyProtection="1">
      <alignment horizontal="center" vertical="center"/>
      <protection hidden="1"/>
    </xf>
    <xf numFmtId="0" fontId="11" fillId="22" borderId="93" xfId="0" applyFont="1" applyFill="1" applyBorder="1" applyAlignment="1" applyProtection="1">
      <alignment horizontal="center" vertical="center"/>
      <protection hidden="1"/>
    </xf>
    <xf numFmtId="0" fontId="10" fillId="11" borderId="17" xfId="0" applyFont="1" applyFill="1" applyBorder="1" applyAlignment="1" applyProtection="1">
      <alignment horizontal="center" vertical="center"/>
    </xf>
    <xf numFmtId="0" fontId="10" fillId="11" borderId="11" xfId="0" applyFont="1" applyFill="1" applyBorder="1" applyAlignment="1" applyProtection="1">
      <alignment horizontal="center" vertical="center"/>
    </xf>
    <xf numFmtId="0" fontId="10" fillId="11" borderId="106" xfId="0" applyFont="1" applyFill="1" applyBorder="1" applyAlignment="1" applyProtection="1">
      <alignment horizontal="center" vertical="center"/>
    </xf>
    <xf numFmtId="0" fontId="10" fillId="25" borderId="12" xfId="0" applyFont="1" applyFill="1" applyBorder="1" applyAlignment="1" applyProtection="1">
      <alignment horizontal="center" vertical="center"/>
    </xf>
    <xf numFmtId="0" fontId="10" fillId="25" borderId="11" xfId="0" applyFont="1" applyFill="1" applyBorder="1" applyAlignment="1" applyProtection="1">
      <alignment horizontal="center" vertical="center"/>
    </xf>
    <xf numFmtId="0" fontId="10" fillId="25" borderId="106" xfId="0" applyFont="1" applyFill="1" applyBorder="1" applyAlignment="1" applyProtection="1">
      <alignment horizontal="center" vertical="center"/>
    </xf>
    <xf numFmtId="0" fontId="10" fillId="11" borderId="12" xfId="0" applyFont="1" applyFill="1" applyBorder="1" applyAlignment="1" applyProtection="1">
      <alignment horizontal="center" vertical="center"/>
    </xf>
    <xf numFmtId="0" fontId="10" fillId="11" borderId="107" xfId="0" applyFont="1" applyFill="1" applyBorder="1" applyAlignment="1" applyProtection="1">
      <alignment horizontal="center" vertical="center"/>
    </xf>
    <xf numFmtId="0" fontId="10" fillId="26" borderId="12" xfId="0" applyFont="1" applyFill="1" applyBorder="1" applyAlignment="1" applyProtection="1">
      <alignment horizontal="center" vertical="center"/>
    </xf>
    <xf numFmtId="0" fontId="10" fillId="26" borderId="11" xfId="0" applyFont="1" applyFill="1" applyBorder="1" applyAlignment="1" applyProtection="1">
      <alignment horizontal="center" vertical="center"/>
    </xf>
    <xf numFmtId="0" fontId="10" fillId="26" borderId="107" xfId="0" applyFont="1" applyFill="1" applyBorder="1" applyAlignment="1" applyProtection="1">
      <alignment horizontal="center" vertical="center"/>
    </xf>
    <xf numFmtId="0" fontId="37" fillId="29" borderId="22" xfId="0" applyFont="1" applyFill="1" applyBorder="1" applyAlignment="1" applyProtection="1">
      <alignment horizontal="center" vertical="center" wrapText="1"/>
      <protection locked="0"/>
    </xf>
    <xf numFmtId="0" fontId="11" fillId="20" borderId="44" xfId="0" applyFont="1" applyFill="1" applyBorder="1" applyAlignment="1" applyProtection="1">
      <alignment horizontal="center" vertical="center"/>
      <protection hidden="1"/>
    </xf>
    <xf numFmtId="0" fontId="11" fillId="20" borderId="64" xfId="0" applyFont="1" applyFill="1" applyBorder="1" applyAlignment="1" applyProtection="1">
      <alignment horizontal="center" vertical="center"/>
      <protection hidden="1"/>
    </xf>
    <xf numFmtId="0" fontId="11" fillId="20" borderId="48" xfId="0" applyFont="1" applyFill="1" applyBorder="1" applyAlignment="1" applyProtection="1">
      <alignment horizontal="center" vertical="center"/>
      <protection hidden="1"/>
    </xf>
    <xf numFmtId="0" fontId="11" fillId="20" borderId="19" xfId="0" applyFont="1" applyFill="1" applyBorder="1" applyAlignment="1" applyProtection="1">
      <alignment horizontal="center" vertical="center"/>
      <protection hidden="1"/>
    </xf>
    <xf numFmtId="0" fontId="11" fillId="20" borderId="0" xfId="0" applyFont="1" applyFill="1" applyBorder="1" applyAlignment="1" applyProtection="1">
      <alignment horizontal="center" vertical="center"/>
      <protection hidden="1"/>
    </xf>
    <xf numFmtId="0" fontId="11" fillId="20" borderId="23" xfId="0" applyFont="1" applyFill="1" applyBorder="1" applyAlignment="1" applyProtection="1">
      <alignment horizontal="center" vertical="center"/>
      <protection hidden="1"/>
    </xf>
    <xf numFmtId="0" fontId="11" fillId="20" borderId="78" xfId="0" applyFont="1" applyFill="1" applyBorder="1" applyAlignment="1" applyProtection="1">
      <alignment horizontal="center" vertical="center"/>
      <protection hidden="1"/>
    </xf>
    <xf numFmtId="0" fontId="11" fillId="20" borderId="100" xfId="0" applyFont="1" applyFill="1" applyBorder="1" applyAlignment="1" applyProtection="1">
      <alignment horizontal="center" vertical="center"/>
      <protection hidden="1"/>
    </xf>
    <xf numFmtId="0" fontId="11" fillId="20" borderId="93" xfId="0" applyFont="1" applyFill="1" applyBorder="1" applyAlignment="1" applyProtection="1">
      <alignment horizontal="center" vertical="center"/>
      <protection hidden="1"/>
    </xf>
    <xf numFmtId="0" fontId="1" fillId="20" borderId="14" xfId="0" applyFont="1" applyFill="1" applyBorder="1" applyAlignment="1" applyProtection="1">
      <alignment horizontal="center" vertical="center" wrapText="1"/>
    </xf>
    <xf numFmtId="0" fontId="1" fillId="20" borderId="23" xfId="0" applyFont="1" applyFill="1" applyBorder="1" applyAlignment="1" applyProtection="1">
      <alignment horizontal="center" vertical="center" wrapText="1"/>
    </xf>
    <xf numFmtId="0" fontId="1" fillId="20" borderId="93" xfId="0" applyFont="1" applyFill="1" applyBorder="1" applyAlignment="1" applyProtection="1">
      <alignment horizontal="center" vertical="center" wrapText="1"/>
    </xf>
    <xf numFmtId="164" fontId="34" fillId="20" borderId="32" xfId="0" applyNumberFormat="1" applyFont="1" applyFill="1" applyBorder="1" applyAlignment="1" applyProtection="1">
      <alignment horizontal="center" vertical="center"/>
      <protection hidden="1"/>
    </xf>
    <xf numFmtId="164" fontId="34" fillId="20" borderId="24" xfId="0" applyNumberFormat="1" applyFont="1" applyFill="1" applyBorder="1" applyAlignment="1" applyProtection="1">
      <alignment horizontal="center" vertical="center"/>
      <protection hidden="1"/>
    </xf>
    <xf numFmtId="164" fontId="34" fillId="20" borderId="22" xfId="0" applyNumberFormat="1" applyFont="1" applyFill="1" applyBorder="1" applyAlignment="1" applyProtection="1">
      <alignment horizontal="center" vertical="center"/>
      <protection hidden="1"/>
    </xf>
    <xf numFmtId="0" fontId="1" fillId="20" borderId="14" xfId="0" applyFont="1" applyFill="1" applyBorder="1" applyAlignment="1" applyProtection="1">
      <alignment horizontal="center" vertical="center" wrapText="1"/>
      <protection locked="0"/>
    </xf>
    <xf numFmtId="0" fontId="1" fillId="20" borderId="23" xfId="0" applyFont="1" applyFill="1" applyBorder="1" applyAlignment="1" applyProtection="1">
      <alignment horizontal="center" vertical="center" wrapText="1"/>
      <protection locked="0"/>
    </xf>
    <xf numFmtId="0" fontId="1" fillId="20" borderId="93" xfId="0" applyFont="1" applyFill="1" applyBorder="1" applyAlignment="1" applyProtection="1">
      <alignment horizontal="center" vertical="center" wrapText="1"/>
      <protection locked="0"/>
    </xf>
    <xf numFmtId="164" fontId="88" fillId="19" borderId="32" xfId="0" applyNumberFormat="1" applyFont="1" applyFill="1" applyBorder="1" applyAlignment="1" applyProtection="1">
      <alignment horizontal="center" vertical="center"/>
      <protection hidden="1"/>
    </xf>
    <xf numFmtId="164" fontId="88" fillId="19" borderId="24" xfId="0" applyNumberFormat="1" applyFont="1" applyFill="1" applyBorder="1" applyAlignment="1" applyProtection="1">
      <alignment horizontal="center" vertical="center"/>
      <protection hidden="1"/>
    </xf>
    <xf numFmtId="164" fontId="88" fillId="19" borderId="22" xfId="0" applyNumberFormat="1" applyFont="1" applyFill="1" applyBorder="1" applyAlignment="1" applyProtection="1">
      <alignment horizontal="center" vertical="center"/>
      <protection hidden="1"/>
    </xf>
    <xf numFmtId="0" fontId="37" fillId="31" borderId="33" xfId="0" applyFont="1" applyFill="1" applyBorder="1" applyAlignment="1" applyProtection="1">
      <alignment horizontal="center" vertical="center" wrapText="1"/>
    </xf>
    <xf numFmtId="0" fontId="37" fillId="31" borderId="24" xfId="0" applyFont="1" applyFill="1" applyBorder="1" applyAlignment="1" applyProtection="1">
      <alignment horizontal="center" vertical="center" wrapText="1"/>
    </xf>
    <xf numFmtId="0" fontId="37" fillId="31" borderId="72" xfId="0" applyFont="1" applyFill="1" applyBorder="1" applyAlignment="1" applyProtection="1">
      <alignment horizontal="center" vertical="center" wrapText="1"/>
    </xf>
    <xf numFmtId="0" fontId="37" fillId="31" borderId="73" xfId="0" applyFont="1" applyFill="1" applyBorder="1" applyAlignment="1" applyProtection="1">
      <alignment horizontal="center" vertical="center" wrapText="1"/>
    </xf>
    <xf numFmtId="0" fontId="37" fillId="11" borderId="33" xfId="0" applyFont="1" applyFill="1" applyBorder="1" applyAlignment="1" applyProtection="1">
      <alignment horizontal="center" vertical="center" wrapText="1"/>
    </xf>
    <xf numFmtId="0" fontId="37" fillId="11" borderId="24" xfId="0" applyFont="1" applyFill="1" applyBorder="1" applyAlignment="1" applyProtection="1">
      <alignment horizontal="center" vertical="center" wrapText="1"/>
    </xf>
    <xf numFmtId="0" fontId="37" fillId="11" borderId="22" xfId="0" applyFont="1" applyFill="1" applyBorder="1" applyAlignment="1" applyProtection="1">
      <alignment horizontal="center" vertical="center" wrapText="1"/>
    </xf>
    <xf numFmtId="0" fontId="2" fillId="2" borderId="51" xfId="0" applyFont="1" applyFill="1" applyBorder="1" applyAlignment="1" applyProtection="1">
      <alignment horizontal="center" vertical="center" wrapText="1"/>
      <protection hidden="1"/>
    </xf>
    <xf numFmtId="0" fontId="2" fillId="2" borderId="31" xfId="0" applyFont="1" applyFill="1" applyBorder="1" applyAlignment="1" applyProtection="1">
      <alignment horizontal="center" vertical="center" wrapText="1"/>
      <protection hidden="1"/>
    </xf>
    <xf numFmtId="0" fontId="2" fillId="2" borderId="16" xfId="0" applyFont="1" applyFill="1" applyBorder="1" applyAlignment="1" applyProtection="1">
      <alignment horizontal="center" vertical="center" wrapText="1"/>
      <protection hidden="1"/>
    </xf>
    <xf numFmtId="0" fontId="37" fillId="31" borderId="22" xfId="0" applyFont="1" applyFill="1" applyBorder="1" applyAlignment="1" applyProtection="1">
      <alignment horizontal="center" vertical="center" wrapText="1"/>
    </xf>
    <xf numFmtId="0" fontId="11" fillId="2" borderId="94" xfId="0" applyFont="1" applyFill="1" applyBorder="1" applyAlignment="1" applyProtection="1">
      <alignment horizontal="center" vertical="center"/>
      <protection hidden="1"/>
    </xf>
    <xf numFmtId="0" fontId="11" fillId="2" borderId="95" xfId="0" applyFont="1" applyFill="1" applyBorder="1" applyAlignment="1" applyProtection="1">
      <alignment horizontal="center" vertical="center"/>
      <protection hidden="1"/>
    </xf>
    <xf numFmtId="0" fontId="11" fillId="2" borderId="96" xfId="0" applyFont="1" applyFill="1" applyBorder="1" applyAlignment="1" applyProtection="1">
      <alignment horizontal="center" vertical="center"/>
      <protection hidden="1"/>
    </xf>
    <xf numFmtId="0" fontId="10" fillId="2" borderId="51" xfId="0" applyFont="1" applyFill="1" applyBorder="1" applyAlignment="1" applyProtection="1">
      <alignment horizontal="center" vertical="center"/>
    </xf>
    <xf numFmtId="0" fontId="10" fillId="2" borderId="31" xfId="0" applyFont="1" applyFill="1" applyBorder="1" applyAlignment="1" applyProtection="1">
      <alignment horizontal="center" vertical="center"/>
    </xf>
    <xf numFmtId="0" fontId="10" fillId="2" borderId="108" xfId="0" applyFont="1" applyFill="1" applyBorder="1" applyAlignment="1" applyProtection="1">
      <alignment horizontal="center" vertical="center"/>
    </xf>
    <xf numFmtId="0" fontId="11" fillId="9" borderId="51" xfId="0" applyFont="1" applyFill="1" applyBorder="1" applyAlignment="1" applyProtection="1">
      <alignment horizontal="center" vertical="center"/>
      <protection hidden="1"/>
    </xf>
    <xf numFmtId="0" fontId="11" fillId="9" borderId="31" xfId="0" applyFont="1" applyFill="1" applyBorder="1" applyAlignment="1" applyProtection="1">
      <alignment horizontal="center" vertical="center"/>
      <protection hidden="1"/>
    </xf>
    <xf numFmtId="0" fontId="11" fillId="9" borderId="16" xfId="0" applyFont="1" applyFill="1" applyBorder="1" applyAlignment="1" applyProtection="1">
      <alignment horizontal="center" vertical="center"/>
      <protection hidden="1"/>
    </xf>
    <xf numFmtId="0" fontId="111" fillId="0" borderId="69" xfId="0" applyFont="1" applyFill="1" applyBorder="1" applyAlignment="1" applyProtection="1">
      <alignment horizontal="center" vertical="center"/>
      <protection hidden="1"/>
    </xf>
    <xf numFmtId="0" fontId="1" fillId="19" borderId="33" xfId="0" applyFont="1" applyFill="1" applyBorder="1" applyAlignment="1" applyProtection="1">
      <alignment horizontal="center" vertical="center" wrapText="1"/>
      <protection locked="0"/>
    </xf>
    <xf numFmtId="0" fontId="1" fillId="19" borderId="24" xfId="0" applyFont="1" applyFill="1" applyBorder="1" applyAlignment="1" applyProtection="1">
      <alignment horizontal="center" vertical="center" wrapText="1"/>
      <protection locked="0"/>
    </xf>
    <xf numFmtId="0" fontId="1" fillId="19" borderId="22" xfId="0" applyFont="1" applyFill="1" applyBorder="1" applyAlignment="1" applyProtection="1">
      <alignment horizontal="center" vertical="center" wrapText="1"/>
      <protection locked="0"/>
    </xf>
    <xf numFmtId="0" fontId="1" fillId="19" borderId="32" xfId="0" applyFont="1" applyFill="1" applyBorder="1" applyAlignment="1" applyProtection="1">
      <alignment horizontal="center" vertical="center" wrapText="1"/>
      <protection locked="0"/>
    </xf>
    <xf numFmtId="0" fontId="1" fillId="19" borderId="32" xfId="0" applyFont="1" applyFill="1" applyBorder="1" applyAlignment="1" applyProtection="1">
      <alignment horizontal="center" vertical="center" wrapText="1"/>
    </xf>
    <xf numFmtId="0" fontId="17" fillId="9" borderId="36" xfId="0" applyFont="1" applyFill="1" applyBorder="1" applyAlignment="1" applyProtection="1">
      <alignment horizontal="center" vertical="center"/>
      <protection hidden="1"/>
    </xf>
    <xf numFmtId="0" fontId="17" fillId="9" borderId="109" xfId="0" applyFont="1" applyFill="1" applyBorder="1" applyAlignment="1" applyProtection="1">
      <alignment horizontal="center" vertical="center"/>
      <protection hidden="1"/>
    </xf>
    <xf numFmtId="0" fontId="17" fillId="9" borderId="47" xfId="0" applyFont="1" applyFill="1" applyBorder="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0" borderId="23" xfId="0" applyFont="1" applyBorder="1" applyAlignment="1" applyProtection="1">
      <alignment horizontal="center" vertical="center"/>
      <protection hidden="1"/>
    </xf>
    <xf numFmtId="0" fontId="15" fillId="19" borderId="1" xfId="0" applyFont="1" applyFill="1" applyBorder="1" applyAlignment="1" applyProtection="1">
      <alignment horizontal="left" vertical="center"/>
      <protection hidden="1"/>
    </xf>
    <xf numFmtId="0" fontId="17" fillId="9" borderId="36" xfId="0" applyFont="1" applyFill="1" applyBorder="1" applyAlignment="1" applyProtection="1">
      <alignment horizontal="center" vertical="center" wrapText="1"/>
      <protection hidden="1"/>
    </xf>
    <xf numFmtId="0" fontId="17" fillId="9" borderId="109" xfId="0" applyFont="1" applyFill="1" applyBorder="1" applyAlignment="1" applyProtection="1">
      <alignment horizontal="center" vertical="center" wrapText="1"/>
      <protection hidden="1"/>
    </xf>
    <xf numFmtId="0" fontId="17" fillId="9" borderId="47" xfId="0" applyFont="1" applyFill="1" applyBorder="1" applyAlignment="1" applyProtection="1">
      <alignment horizontal="center" vertical="center" wrapText="1"/>
      <protection hidden="1"/>
    </xf>
    <xf numFmtId="0" fontId="19" fillId="22" borderId="1" xfId="0" applyFont="1" applyFill="1" applyBorder="1" applyAlignment="1" applyProtection="1">
      <alignment horizontal="left" vertical="center"/>
      <protection hidden="1"/>
    </xf>
    <xf numFmtId="0" fontId="19" fillId="22" borderId="9" xfId="0" applyFont="1" applyFill="1" applyBorder="1" applyAlignment="1" applyProtection="1">
      <alignment horizontal="left" vertical="center"/>
      <protection hidden="1"/>
    </xf>
    <xf numFmtId="0" fontId="32" fillId="0" borderId="0" xfId="0" applyFont="1" applyFill="1" applyBorder="1" applyAlignment="1" applyProtection="1">
      <alignment horizontal="center"/>
      <protection locked="0"/>
    </xf>
    <xf numFmtId="0" fontId="21" fillId="0" borderId="36" xfId="0" applyFont="1" applyBorder="1" applyAlignment="1" applyProtection="1">
      <alignment horizontal="center" vertical="center" shrinkToFit="1"/>
    </xf>
    <xf numFmtId="0" fontId="21" fillId="0" borderId="109" xfId="0" applyFont="1" applyBorder="1" applyAlignment="1" applyProtection="1">
      <alignment horizontal="center" vertical="center" shrinkToFit="1"/>
    </xf>
    <xf numFmtId="0" fontId="21" fillId="0" borderId="47" xfId="0" applyFont="1" applyBorder="1" applyAlignment="1" applyProtection="1">
      <alignment horizontal="center" vertical="center" shrinkToFit="1"/>
    </xf>
    <xf numFmtId="0" fontId="28" fillId="0" borderId="4" xfId="0" applyFont="1" applyBorder="1" applyAlignment="1" applyProtection="1">
      <alignment horizontal="center" vertical="center"/>
    </xf>
    <xf numFmtId="0" fontId="28" fillId="0" borderId="0" xfId="0" applyFont="1" applyAlignment="1" applyProtection="1">
      <alignment horizontal="center" vertical="center"/>
    </xf>
    <xf numFmtId="0" fontId="44" fillId="0" borderId="0" xfId="0" applyFont="1" applyAlignment="1" applyProtection="1">
      <alignment horizontal="center" vertical="center" shrinkToFit="1"/>
    </xf>
    <xf numFmtId="0" fontId="45" fillId="0" borderId="51" xfId="0" applyFont="1" applyBorder="1" applyAlignment="1" applyProtection="1">
      <alignment horizontal="center"/>
      <protection locked="0"/>
    </xf>
    <xf numFmtId="0" fontId="45" fillId="0" borderId="31" xfId="0" applyFont="1" applyBorder="1" applyAlignment="1" applyProtection="1">
      <alignment horizontal="center"/>
      <protection locked="0"/>
    </xf>
    <xf numFmtId="0" fontId="45" fillId="0" borderId="16" xfId="0" applyFont="1" applyBorder="1" applyAlignment="1" applyProtection="1">
      <alignment horizontal="center"/>
      <protection locked="0"/>
    </xf>
    <xf numFmtId="0" fontId="30" fillId="0" borderId="19" xfId="0" applyFont="1" applyBorder="1" applyAlignment="1" applyProtection="1">
      <alignment horizontal="center"/>
    </xf>
    <xf numFmtId="0" fontId="30" fillId="0" borderId="0" xfId="0" applyFont="1" applyAlignment="1" applyProtection="1">
      <alignment horizontal="center"/>
    </xf>
    <xf numFmtId="0" fontId="67" fillId="0" borderId="71" xfId="0" applyFont="1" applyFill="1" applyBorder="1" applyAlignment="1" applyProtection="1">
      <alignment horizontal="center" vertical="top"/>
      <protection locked="0"/>
    </xf>
    <xf numFmtId="0" fontId="67" fillId="0" borderId="21" xfId="0" applyFont="1" applyFill="1" applyBorder="1" applyAlignment="1" applyProtection="1">
      <alignment horizontal="center" vertical="top"/>
      <protection locked="0"/>
    </xf>
    <xf numFmtId="0" fontId="67" fillId="0" borderId="4" xfId="0" applyFont="1" applyFill="1" applyBorder="1" applyAlignment="1" applyProtection="1">
      <alignment horizontal="center" vertical="top"/>
      <protection locked="0"/>
    </xf>
    <xf numFmtId="0" fontId="67" fillId="0" borderId="0" xfId="0" applyFont="1" applyFill="1" applyBorder="1" applyAlignment="1" applyProtection="1">
      <alignment horizontal="center" vertical="top"/>
      <protection locked="0"/>
    </xf>
    <xf numFmtId="0" fontId="19" fillId="22" borderId="51" xfId="0" applyFont="1" applyFill="1" applyBorder="1" applyAlignment="1" applyProtection="1">
      <alignment horizontal="left" vertical="center"/>
      <protection hidden="1"/>
    </xf>
    <xf numFmtId="0" fontId="19" fillId="22" borderId="31" xfId="0" applyFont="1" applyFill="1" applyBorder="1" applyAlignment="1" applyProtection="1">
      <alignment horizontal="left" vertical="center"/>
      <protection hidden="1"/>
    </xf>
    <xf numFmtId="0" fontId="19" fillId="22" borderId="64" xfId="0" applyFont="1" applyFill="1" applyBorder="1" applyAlignment="1" applyProtection="1">
      <alignment horizontal="left" vertical="center"/>
      <protection hidden="1"/>
    </xf>
    <xf numFmtId="0" fontId="19" fillId="22" borderId="110" xfId="0" applyFont="1" applyFill="1" applyBorder="1" applyAlignment="1" applyProtection="1">
      <alignment horizontal="left" vertical="center"/>
      <protection hidden="1"/>
    </xf>
    <xf numFmtId="0" fontId="66" fillId="20" borderId="111" xfId="0" applyFont="1" applyFill="1" applyBorder="1" applyAlignment="1" applyProtection="1">
      <alignment horizontal="left" vertical="center"/>
      <protection hidden="1"/>
    </xf>
    <xf numFmtId="0" fontId="66" fillId="20" borderId="112" xfId="0" applyFont="1" applyFill="1" applyBorder="1" applyAlignment="1" applyProtection="1">
      <alignment horizontal="left" vertical="center"/>
      <protection hidden="1"/>
    </xf>
    <xf numFmtId="0" fontId="68" fillId="0" borderId="71"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35" xfId="0" applyFont="1" applyBorder="1" applyAlignment="1" applyProtection="1">
      <alignment horizontal="center" vertical="center"/>
      <protection locked="0"/>
    </xf>
    <xf numFmtId="0" fontId="68" fillId="0" borderId="71"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0" borderId="35"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0" xfId="0" applyFont="1" applyBorder="1" applyAlignment="1" applyProtection="1">
      <alignment horizontal="center" vertical="center" wrapText="1"/>
      <protection locked="0"/>
    </xf>
    <xf numFmtId="0" fontId="68" fillId="0" borderId="3" xfId="0" applyFont="1" applyBorder="1" applyAlignment="1" applyProtection="1">
      <alignment horizontal="center" vertical="center" wrapText="1"/>
      <protection locked="0"/>
    </xf>
    <xf numFmtId="0" fontId="69" fillId="0" borderId="4" xfId="0" applyFont="1" applyFill="1" applyBorder="1" applyAlignment="1" applyProtection="1">
      <alignment horizontal="left" vertical="top" wrapText="1"/>
      <protection locked="0"/>
    </xf>
    <xf numFmtId="0" fontId="69" fillId="0" borderId="0" xfId="0" applyFont="1" applyFill="1" applyBorder="1" applyAlignment="1" applyProtection="1">
      <alignment horizontal="left" vertical="top" wrapText="1"/>
      <protection locked="0"/>
    </xf>
    <xf numFmtId="0" fontId="69" fillId="0" borderId="3" xfId="0" applyFont="1" applyFill="1" applyBorder="1" applyAlignment="1" applyProtection="1">
      <alignment horizontal="left" vertical="top" wrapText="1"/>
      <protection locked="0"/>
    </xf>
    <xf numFmtId="0" fontId="69" fillId="0" borderId="5" xfId="0" applyFont="1" applyFill="1" applyBorder="1" applyAlignment="1" applyProtection="1">
      <alignment horizontal="left" vertical="top" wrapText="1"/>
      <protection locked="0"/>
    </xf>
    <xf numFmtId="0" fontId="69" fillId="0" borderId="6" xfId="0" applyFont="1" applyFill="1" applyBorder="1" applyAlignment="1" applyProtection="1">
      <alignment horizontal="left" vertical="top" wrapText="1"/>
      <protection locked="0"/>
    </xf>
    <xf numFmtId="0" fontId="69" fillId="0" borderId="7" xfId="0" applyFont="1" applyFill="1" applyBorder="1" applyAlignment="1" applyProtection="1">
      <alignment horizontal="left" vertical="top" wrapText="1"/>
      <protection locked="0"/>
    </xf>
    <xf numFmtId="0" fontId="32" fillId="0" borderId="44" xfId="0" applyFont="1" applyFill="1" applyBorder="1" applyAlignment="1" applyProtection="1">
      <alignment horizontal="center"/>
      <protection locked="0"/>
    </xf>
    <xf numFmtId="0" fontId="32" fillId="0" borderId="64" xfId="0" applyFont="1" applyFill="1" applyBorder="1" applyAlignment="1" applyProtection="1">
      <alignment horizontal="center"/>
      <protection locked="0"/>
    </xf>
    <xf numFmtId="0" fontId="32" fillId="0" borderId="48" xfId="0" applyFont="1" applyFill="1" applyBorder="1" applyAlignment="1" applyProtection="1">
      <alignment horizontal="center"/>
      <protection locked="0"/>
    </xf>
    <xf numFmtId="0" fontId="32" fillId="0" borderId="19" xfId="0" applyFont="1" applyFill="1" applyBorder="1" applyAlignment="1" applyProtection="1">
      <alignment horizontal="center"/>
      <protection locked="0"/>
    </xf>
    <xf numFmtId="0" fontId="32" fillId="0" borderId="23" xfId="0" applyFont="1" applyFill="1" applyBorder="1" applyAlignment="1" applyProtection="1">
      <alignment horizontal="center"/>
      <protection locked="0"/>
    </xf>
    <xf numFmtId="0" fontId="32" fillId="0" borderId="50" xfId="0" applyFont="1" applyFill="1" applyBorder="1" applyAlignment="1" applyProtection="1">
      <alignment horizontal="center"/>
      <protection locked="0"/>
    </xf>
    <xf numFmtId="0" fontId="32" fillId="0" borderId="46" xfId="0" applyFont="1" applyFill="1" applyBorder="1" applyAlignment="1" applyProtection="1">
      <alignment horizontal="center"/>
      <protection locked="0"/>
    </xf>
    <xf numFmtId="0" fontId="32" fillId="0" borderId="65" xfId="0" applyFont="1" applyFill="1" applyBorder="1" applyAlignment="1" applyProtection="1">
      <alignment horizontal="center"/>
      <protection locked="0"/>
    </xf>
    <xf numFmtId="0" fontId="66" fillId="11" borderId="26" xfId="0" applyFont="1" applyFill="1" applyBorder="1" applyAlignment="1" applyProtection="1">
      <alignment horizontal="left" vertical="center"/>
      <protection hidden="1"/>
    </xf>
    <xf numFmtId="0" fontId="66" fillId="11" borderId="113" xfId="0" applyFont="1" applyFill="1" applyBorder="1" applyAlignment="1" applyProtection="1">
      <alignment horizontal="left" vertical="center"/>
      <protection hidden="1"/>
    </xf>
    <xf numFmtId="0" fontId="66" fillId="11" borderId="27" xfId="0" applyFont="1" applyFill="1" applyBorder="1" applyAlignment="1" applyProtection="1">
      <alignment horizontal="left" vertical="center"/>
      <protection hidden="1"/>
    </xf>
    <xf numFmtId="0" fontId="66" fillId="11" borderId="114" xfId="0" applyFont="1" applyFill="1" applyBorder="1" applyAlignment="1" applyProtection="1">
      <alignment horizontal="left" vertical="center"/>
      <protection hidden="1"/>
    </xf>
    <xf numFmtId="0" fontId="15" fillId="19" borderId="51" xfId="0" applyFont="1" applyFill="1" applyBorder="1" applyAlignment="1" applyProtection="1">
      <alignment horizontal="left" vertical="center"/>
      <protection hidden="1"/>
    </xf>
    <xf numFmtId="0" fontId="15" fillId="19" borderId="31" xfId="0" applyFont="1" applyFill="1" applyBorder="1" applyAlignment="1" applyProtection="1">
      <alignment horizontal="left" vertical="center"/>
      <protection hidden="1"/>
    </xf>
    <xf numFmtId="0" fontId="66" fillId="11" borderId="29" xfId="0" applyFont="1" applyFill="1" applyBorder="1" applyAlignment="1" applyProtection="1">
      <alignment horizontal="left" vertical="center"/>
      <protection hidden="1"/>
    </xf>
    <xf numFmtId="0" fontId="66" fillId="11" borderId="111" xfId="0" applyFont="1" applyFill="1" applyBorder="1" applyAlignment="1" applyProtection="1">
      <alignment horizontal="left" vertical="center"/>
      <protection hidden="1"/>
    </xf>
    <xf numFmtId="0" fontId="66" fillId="20" borderId="26" xfId="0" applyFont="1" applyFill="1" applyBorder="1" applyAlignment="1" applyProtection="1">
      <alignment horizontal="left" vertical="center"/>
      <protection hidden="1"/>
    </xf>
    <xf numFmtId="0" fontId="66" fillId="20" borderId="113" xfId="0" applyFont="1" applyFill="1" applyBorder="1" applyAlignment="1" applyProtection="1">
      <alignment horizontal="left" vertical="center"/>
      <protection hidden="1"/>
    </xf>
    <xf numFmtId="0" fontId="66" fillId="20" borderId="27" xfId="0" applyFont="1" applyFill="1" applyBorder="1" applyAlignment="1" applyProtection="1">
      <alignment horizontal="left" vertical="center"/>
      <protection hidden="1"/>
    </xf>
    <xf numFmtId="0" fontId="66" fillId="20" borderId="114" xfId="0" applyFont="1" applyFill="1" applyBorder="1" applyAlignment="1" applyProtection="1">
      <alignment horizontal="left" vertical="center"/>
      <protection hidden="1"/>
    </xf>
    <xf numFmtId="0" fontId="25" fillId="0" borderId="44" xfId="0" applyFont="1" applyFill="1" applyBorder="1" applyAlignment="1" applyProtection="1">
      <alignment horizontal="center"/>
      <protection locked="0"/>
    </xf>
    <xf numFmtId="0" fontId="25" fillId="0" borderId="64" xfId="0" applyFont="1" applyFill="1" applyBorder="1" applyAlignment="1" applyProtection="1">
      <alignment horizontal="center"/>
      <protection locked="0"/>
    </xf>
    <xf numFmtId="0" fontId="25" fillId="0" borderId="48" xfId="0" applyFont="1" applyFill="1" applyBorder="1" applyAlignment="1" applyProtection="1">
      <alignment horizontal="center"/>
      <protection locked="0"/>
    </xf>
    <xf numFmtId="0" fontId="25" fillId="0" borderId="19" xfId="0" applyFont="1" applyFill="1" applyBorder="1" applyAlignment="1" applyProtection="1">
      <alignment horizontal="center"/>
      <protection locked="0"/>
    </xf>
    <xf numFmtId="0" fontId="25" fillId="0" borderId="0" xfId="0" applyFont="1" applyFill="1" applyBorder="1" applyAlignment="1" applyProtection="1">
      <alignment horizontal="center"/>
      <protection locked="0"/>
    </xf>
    <xf numFmtId="0" fontId="25" fillId="0" borderId="23" xfId="0" applyFont="1" applyFill="1" applyBorder="1" applyAlignment="1" applyProtection="1">
      <alignment horizontal="center"/>
      <protection locked="0"/>
    </xf>
    <xf numFmtId="0" fontId="25" fillId="0" borderId="50" xfId="0" applyFont="1" applyFill="1" applyBorder="1" applyAlignment="1" applyProtection="1">
      <alignment horizontal="center"/>
      <protection locked="0"/>
    </xf>
    <xf numFmtId="0" fontId="25" fillId="0" borderId="46" xfId="0" applyFont="1" applyFill="1" applyBorder="1" applyAlignment="1" applyProtection="1">
      <alignment horizontal="center"/>
      <protection locked="0"/>
    </xf>
    <xf numFmtId="0" fontId="25" fillId="0" borderId="65" xfId="0" applyFont="1" applyFill="1" applyBorder="1" applyAlignment="1" applyProtection="1">
      <alignment horizontal="center"/>
      <protection locked="0"/>
    </xf>
    <xf numFmtId="0" fontId="66" fillId="20" borderId="29" xfId="0" applyFont="1" applyFill="1" applyBorder="1" applyAlignment="1" applyProtection="1">
      <alignment horizontal="left" vertical="center"/>
      <protection hidden="1"/>
    </xf>
    <xf numFmtId="0" fontId="66" fillId="20" borderId="114" xfId="0" applyFont="1" applyFill="1" applyBorder="1" applyAlignment="1" applyProtection="1">
      <alignment horizontal="left" vertical="center" wrapText="1"/>
      <protection hidden="1"/>
    </xf>
    <xf numFmtId="0" fontId="66" fillId="20" borderId="115" xfId="0" applyFont="1" applyFill="1" applyBorder="1" applyAlignment="1" applyProtection="1">
      <alignment horizontal="left" vertical="center" wrapText="1"/>
      <protection hidden="1"/>
    </xf>
    <xf numFmtId="0" fontId="66" fillId="11" borderId="116" xfId="0" applyFont="1" applyFill="1" applyBorder="1" applyAlignment="1" applyProtection="1">
      <alignment horizontal="left" vertical="center"/>
      <protection hidden="1"/>
    </xf>
    <xf numFmtId="0" fontId="66" fillId="11" borderId="115" xfId="0" applyFont="1" applyFill="1" applyBorder="1" applyAlignment="1" applyProtection="1">
      <alignment horizontal="left" vertical="center"/>
      <protection hidden="1"/>
    </xf>
    <xf numFmtId="0" fontId="19" fillId="22" borderId="117" xfId="0" applyFont="1" applyFill="1" applyBorder="1" applyAlignment="1" applyProtection="1">
      <alignment horizontal="left" vertical="center"/>
      <protection hidden="1"/>
    </xf>
    <xf numFmtId="0" fontId="19" fillId="22" borderId="118" xfId="0" applyFont="1" applyFill="1" applyBorder="1" applyAlignment="1" applyProtection="1">
      <alignment horizontal="left" vertical="center"/>
      <protection hidden="1"/>
    </xf>
    <xf numFmtId="0" fontId="66" fillId="20" borderId="116" xfId="0" applyFont="1" applyFill="1" applyBorder="1" applyAlignment="1" applyProtection="1">
      <alignment horizontal="left" vertical="center"/>
      <protection hidden="1"/>
    </xf>
    <xf numFmtId="0" fontId="66" fillId="11" borderId="119" xfId="0" applyFont="1" applyFill="1" applyBorder="1" applyAlignment="1" applyProtection="1">
      <alignment horizontal="left" vertical="center"/>
      <protection hidden="1"/>
    </xf>
    <xf numFmtId="0" fontId="66" fillId="11" borderId="112" xfId="0" applyFont="1" applyFill="1" applyBorder="1" applyAlignment="1" applyProtection="1">
      <alignment horizontal="left" vertical="center"/>
      <protection hidden="1"/>
    </xf>
    <xf numFmtId="0" fontId="66" fillId="20" borderId="120" xfId="0" applyFont="1" applyFill="1" applyBorder="1" applyAlignment="1" applyProtection="1">
      <alignment horizontal="left" vertical="center"/>
      <protection hidden="1"/>
    </xf>
    <xf numFmtId="0" fontId="19" fillId="22" borderId="41" xfId="0" applyFont="1" applyFill="1" applyBorder="1" applyAlignment="1" applyProtection="1">
      <alignment horizontal="left" vertical="center"/>
      <protection hidden="1"/>
    </xf>
    <xf numFmtId="0" fontId="19" fillId="22" borderId="50" xfId="0" applyFont="1" applyFill="1" applyBorder="1" applyAlignment="1" applyProtection="1">
      <alignment horizontal="left" vertical="center"/>
      <protection hidden="1"/>
    </xf>
    <xf numFmtId="0" fontId="19" fillId="22" borderId="46" xfId="0" applyFont="1" applyFill="1" applyBorder="1" applyAlignment="1" applyProtection="1">
      <alignment horizontal="left" vertical="center"/>
      <protection hidden="1"/>
    </xf>
    <xf numFmtId="0" fontId="19" fillId="22" borderId="0" xfId="0" applyFont="1" applyFill="1" applyBorder="1" applyAlignment="1" applyProtection="1">
      <alignment horizontal="left" vertical="center"/>
      <protection hidden="1"/>
    </xf>
    <xf numFmtId="0" fontId="19" fillId="22" borderId="3" xfId="0" applyFont="1" applyFill="1" applyBorder="1" applyAlignment="1" applyProtection="1">
      <alignment horizontal="left" vertical="center"/>
      <protection hidden="1"/>
    </xf>
    <xf numFmtId="0" fontId="66" fillId="11" borderId="120" xfId="0" applyFont="1" applyFill="1" applyBorder="1" applyAlignment="1" applyProtection="1">
      <alignment horizontal="left" vertical="center"/>
      <protection hidden="1"/>
    </xf>
    <xf numFmtId="0" fontId="66" fillId="11" borderId="113" xfId="0" applyFont="1" applyFill="1" applyBorder="1" applyAlignment="1" applyProtection="1">
      <alignment horizontal="left" vertical="center" wrapText="1"/>
      <protection hidden="1"/>
    </xf>
    <xf numFmtId="0" fontId="66" fillId="11" borderId="119" xfId="0" applyFont="1" applyFill="1" applyBorder="1" applyAlignment="1" applyProtection="1">
      <alignment horizontal="left" vertical="center" wrapText="1"/>
      <protection hidden="1"/>
    </xf>
    <xf numFmtId="0" fontId="66" fillId="11" borderId="121" xfId="0" applyFont="1" applyFill="1" applyBorder="1" applyAlignment="1" applyProtection="1">
      <alignment horizontal="left" vertical="center"/>
      <protection hidden="1"/>
    </xf>
    <xf numFmtId="0" fontId="66" fillId="11" borderId="122" xfId="0" applyFont="1" applyFill="1" applyBorder="1" applyAlignment="1" applyProtection="1">
      <alignment horizontal="left" vertical="center"/>
      <protection hidden="1"/>
    </xf>
    <xf numFmtId="0" fontId="66" fillId="11" borderId="114" xfId="0" applyFont="1" applyFill="1" applyBorder="1" applyAlignment="1" applyProtection="1">
      <alignment horizontal="left" vertical="center" wrapText="1"/>
      <protection hidden="1"/>
    </xf>
    <xf numFmtId="0" fontId="66" fillId="11" borderId="120" xfId="0" applyFont="1" applyFill="1" applyBorder="1" applyAlignment="1" applyProtection="1">
      <alignment horizontal="left" vertical="center" wrapText="1"/>
      <protection hidden="1"/>
    </xf>
    <xf numFmtId="0" fontId="66" fillId="20" borderId="120" xfId="0" applyFont="1" applyFill="1" applyBorder="1" applyAlignment="1" applyProtection="1">
      <alignment horizontal="left" vertical="center" wrapText="1"/>
      <protection hidden="1"/>
    </xf>
    <xf numFmtId="0" fontId="66" fillId="20" borderId="113" xfId="0" applyFont="1" applyFill="1" applyBorder="1" applyAlignment="1" applyProtection="1">
      <alignment horizontal="left" vertical="center" wrapText="1"/>
      <protection hidden="1"/>
    </xf>
    <xf numFmtId="0" fontId="66" fillId="20" borderId="119" xfId="0" applyFont="1" applyFill="1" applyBorder="1" applyAlignment="1" applyProtection="1">
      <alignment horizontal="left" vertical="center" wrapText="1"/>
      <protection hidden="1"/>
    </xf>
    <xf numFmtId="0" fontId="66" fillId="20" borderId="119" xfId="0" applyFont="1" applyFill="1" applyBorder="1" applyAlignment="1" applyProtection="1">
      <alignment horizontal="left" vertical="center"/>
      <protection hidden="1"/>
    </xf>
    <xf numFmtId="0" fontId="0" fillId="0" borderId="44" xfId="0" applyFill="1" applyBorder="1" applyAlignment="1" applyProtection="1">
      <alignment horizontal="center"/>
      <protection locked="0"/>
    </xf>
    <xf numFmtId="0" fontId="0" fillId="0" borderId="64" xfId="0" applyFill="1" applyBorder="1" applyAlignment="1" applyProtection="1">
      <alignment horizontal="center"/>
      <protection locked="0"/>
    </xf>
    <xf numFmtId="0" fontId="0" fillId="0" borderId="48"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23" xfId="0" applyFill="1" applyBorder="1" applyAlignment="1" applyProtection="1">
      <alignment horizontal="center"/>
      <protection locked="0"/>
    </xf>
    <xf numFmtId="0" fontId="0" fillId="0" borderId="50" xfId="0" applyFill="1" applyBorder="1" applyAlignment="1" applyProtection="1">
      <alignment horizontal="center"/>
      <protection locked="0"/>
    </xf>
    <xf numFmtId="0" fontId="0" fillId="0" borderId="46" xfId="0" applyFill="1" applyBorder="1" applyAlignment="1" applyProtection="1">
      <alignment horizontal="center"/>
      <protection locked="0"/>
    </xf>
    <xf numFmtId="0" fontId="0" fillId="0" borderId="65" xfId="0" applyFill="1" applyBorder="1" applyAlignment="1" applyProtection="1">
      <alignment horizontal="center"/>
      <protection locked="0"/>
    </xf>
    <xf numFmtId="0" fontId="20" fillId="0" borderId="118" xfId="0" applyFont="1" applyFill="1" applyBorder="1" applyAlignment="1" applyProtection="1">
      <alignment horizontal="center" vertical="center"/>
    </xf>
    <xf numFmtId="0" fontId="20" fillId="0" borderId="109" xfId="0" applyFont="1" applyFill="1" applyBorder="1" applyAlignment="1" applyProtection="1">
      <alignment horizontal="center" vertical="center"/>
    </xf>
    <xf numFmtId="0" fontId="22" fillId="0" borderId="51" xfId="0" applyFont="1" applyBorder="1" applyAlignment="1" applyProtection="1">
      <alignment horizontal="center"/>
    </xf>
    <xf numFmtId="0" fontId="22" fillId="0" borderId="31" xfId="0" applyFont="1" applyBorder="1" applyAlignment="1" applyProtection="1">
      <alignment horizontal="center"/>
    </xf>
    <xf numFmtId="0" fontId="22" fillId="0" borderId="16" xfId="0" applyFont="1" applyBorder="1" applyAlignment="1" applyProtection="1">
      <alignment horizontal="center"/>
    </xf>
    <xf numFmtId="0" fontId="4" fillId="5" borderId="36" xfId="0" applyFont="1" applyFill="1" applyBorder="1" applyAlignment="1" applyProtection="1">
      <alignment horizontal="center" vertical="center"/>
    </xf>
    <xf numFmtId="0" fontId="4" fillId="5" borderId="109" xfId="0" applyFont="1" applyFill="1" applyBorder="1" applyAlignment="1" applyProtection="1">
      <alignment horizontal="center" vertical="center"/>
    </xf>
    <xf numFmtId="0" fontId="4" fillId="5" borderId="47" xfId="0" applyFont="1" applyFill="1" applyBorder="1" applyAlignment="1" applyProtection="1">
      <alignment horizontal="center" vertical="center"/>
    </xf>
    <xf numFmtId="0" fontId="4" fillId="6" borderId="36" xfId="0" applyFont="1" applyFill="1" applyBorder="1" applyAlignment="1" applyProtection="1">
      <alignment horizontal="center" vertical="center"/>
    </xf>
    <xf numFmtId="0" fontId="4" fillId="6" borderId="109" xfId="0" applyFont="1" applyFill="1" applyBorder="1" applyAlignment="1" applyProtection="1">
      <alignment horizontal="center" vertical="center"/>
    </xf>
    <xf numFmtId="0" fontId="4" fillId="6" borderId="47" xfId="0" applyFont="1" applyFill="1" applyBorder="1" applyAlignment="1" applyProtection="1">
      <alignment horizontal="center" vertical="center"/>
    </xf>
    <xf numFmtId="0" fontId="22" fillId="0" borderId="51" xfId="0" applyFont="1" applyBorder="1" applyAlignment="1" applyProtection="1">
      <alignment horizontal="center" vertical="center"/>
    </xf>
    <xf numFmtId="0" fontId="22" fillId="0" borderId="31" xfId="0" applyFont="1" applyBorder="1" applyAlignment="1" applyProtection="1">
      <alignment horizontal="center" vertical="center"/>
    </xf>
    <xf numFmtId="0" fontId="22" fillId="0" borderId="16" xfId="0" applyFont="1" applyBorder="1" applyAlignment="1" applyProtection="1">
      <alignment horizontal="center" vertical="center"/>
    </xf>
    <xf numFmtId="0" fontId="40" fillId="32" borderId="36" xfId="0" applyFont="1" applyFill="1" applyBorder="1" applyAlignment="1" applyProtection="1">
      <alignment horizontal="center" vertical="center"/>
    </xf>
    <xf numFmtId="0" fontId="40" fillId="32" borderId="109" xfId="0" applyFont="1" applyFill="1" applyBorder="1" applyAlignment="1" applyProtection="1">
      <alignment horizontal="center" vertical="center"/>
    </xf>
    <xf numFmtId="0" fontId="40" fillId="32" borderId="47"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35" fillId="0" borderId="31" xfId="0" applyFont="1" applyBorder="1" applyAlignment="1" applyProtection="1">
      <alignment horizontal="left" vertical="center" shrinkToFit="1"/>
    </xf>
    <xf numFmtId="0" fontId="35" fillId="0" borderId="16" xfId="0" applyFont="1" applyBorder="1" applyAlignment="1" applyProtection="1">
      <alignment horizontal="left" vertical="center" shrinkToFit="1"/>
    </xf>
    <xf numFmtId="0" fontId="21" fillId="0" borderId="36" xfId="0" applyFont="1" applyBorder="1" applyAlignment="1" applyProtection="1">
      <alignment horizontal="center" shrinkToFit="1"/>
    </xf>
    <xf numFmtId="0" fontId="21" fillId="0" borderId="109" xfId="0" applyFont="1" applyBorder="1" applyAlignment="1" applyProtection="1">
      <alignment horizontal="center" shrinkToFit="1"/>
    </xf>
    <xf numFmtId="0" fontId="21" fillId="0" borderId="47" xfId="0" applyFont="1" applyBorder="1" applyAlignment="1" applyProtection="1">
      <alignment horizontal="center" shrinkToFit="1"/>
    </xf>
    <xf numFmtId="0" fontId="17" fillId="9" borderId="71" xfId="0" applyFont="1" applyFill="1" applyBorder="1" applyAlignment="1" applyProtection="1">
      <alignment horizontal="center" vertical="center"/>
    </xf>
    <xf numFmtId="0" fontId="17" fillId="9" borderId="21" xfId="0" applyFont="1" applyFill="1" applyBorder="1" applyAlignment="1" applyProtection="1">
      <alignment horizontal="center" vertical="center"/>
    </xf>
    <xf numFmtId="0" fontId="17" fillId="9" borderId="35" xfId="0" applyFont="1" applyFill="1" applyBorder="1" applyAlignment="1" applyProtection="1">
      <alignment horizontal="center" vertical="center"/>
    </xf>
    <xf numFmtId="0" fontId="66" fillId="20" borderId="9" xfId="0" applyFont="1" applyFill="1" applyBorder="1" applyAlignment="1" applyProtection="1">
      <alignment horizontal="left" vertical="center"/>
    </xf>
    <xf numFmtId="0" fontId="66" fillId="20" borderId="1" xfId="0" applyFont="1" applyFill="1" applyBorder="1" applyAlignment="1" applyProtection="1">
      <alignment horizontal="left" vertical="center"/>
    </xf>
    <xf numFmtId="0" fontId="20" fillId="0" borderId="46" xfId="0" applyFont="1" applyFill="1" applyBorder="1" applyAlignment="1" applyProtection="1">
      <alignment horizontal="center" vertical="center"/>
    </xf>
    <xf numFmtId="0" fontId="66" fillId="11" borderId="1" xfId="0" applyFont="1" applyFill="1" applyBorder="1" applyAlignment="1" applyProtection="1">
      <alignment horizontal="left" vertical="center"/>
    </xf>
    <xf numFmtId="0" fontId="66" fillId="11" borderId="2" xfId="0" applyFont="1" applyFill="1" applyBorder="1" applyAlignment="1" applyProtection="1">
      <alignment horizontal="left" vertical="center"/>
    </xf>
    <xf numFmtId="0" fontId="17" fillId="9" borderId="36" xfId="0" applyFont="1" applyFill="1" applyBorder="1" applyAlignment="1" applyProtection="1">
      <alignment horizontal="center" vertical="center" wrapText="1"/>
    </xf>
    <xf numFmtId="0" fontId="17" fillId="9" borderId="109" xfId="0" applyFont="1" applyFill="1" applyBorder="1" applyAlignment="1" applyProtection="1">
      <alignment horizontal="center" vertical="center" wrapText="1"/>
    </xf>
    <xf numFmtId="0" fontId="17" fillId="9" borderId="47" xfId="0" applyFont="1" applyFill="1" applyBorder="1" applyAlignment="1" applyProtection="1">
      <alignment horizontal="center" vertical="center" wrapText="1"/>
    </xf>
    <xf numFmtId="0" fontId="66" fillId="20" borderId="1" xfId="0" applyFont="1" applyFill="1" applyBorder="1" applyAlignment="1" applyProtection="1">
      <alignment horizontal="left" vertical="center" wrapText="1"/>
    </xf>
    <xf numFmtId="0" fontId="66" fillId="11" borderId="1" xfId="0" applyFont="1" applyFill="1" applyBorder="1" applyAlignment="1" applyProtection="1">
      <alignment horizontal="left" vertical="center" wrapText="1"/>
    </xf>
    <xf numFmtId="0" fontId="19" fillId="22" borderId="1" xfId="0" applyFont="1" applyFill="1" applyBorder="1" applyAlignment="1" applyProtection="1">
      <alignment horizontal="center" vertical="center"/>
    </xf>
    <xf numFmtId="0" fontId="66" fillId="20" borderId="2" xfId="0" applyFont="1" applyFill="1" applyBorder="1" applyAlignment="1" applyProtection="1">
      <alignment horizontal="left" vertical="center"/>
    </xf>
    <xf numFmtId="0" fontId="19" fillId="22" borderId="2" xfId="0" applyFont="1" applyFill="1" applyBorder="1" applyAlignment="1" applyProtection="1">
      <alignment horizontal="center" vertical="center"/>
    </xf>
    <xf numFmtId="0" fontId="17" fillId="9" borderId="36" xfId="0" applyFont="1" applyFill="1" applyBorder="1" applyAlignment="1" applyProtection="1">
      <alignment horizontal="center" vertical="center"/>
    </xf>
    <xf numFmtId="0" fontId="17" fillId="9" borderId="109" xfId="0" applyFont="1" applyFill="1" applyBorder="1" applyAlignment="1" applyProtection="1">
      <alignment horizontal="center" vertical="center"/>
    </xf>
    <xf numFmtId="0" fontId="17" fillId="9" borderId="47" xfId="0" applyFont="1" applyFill="1" applyBorder="1" applyAlignment="1" applyProtection="1">
      <alignment horizontal="center" vertical="center"/>
    </xf>
    <xf numFmtId="0" fontId="15" fillId="19" borderId="1" xfId="0" applyFont="1" applyFill="1" applyBorder="1" applyAlignment="1" applyProtection="1">
      <alignment horizontal="center" vertical="center"/>
    </xf>
    <xf numFmtId="0" fontId="15" fillId="19" borderId="2" xfId="0" applyFont="1" applyFill="1" applyBorder="1" applyAlignment="1" applyProtection="1">
      <alignment horizontal="center" vertical="center"/>
    </xf>
    <xf numFmtId="0" fontId="66" fillId="11" borderId="9" xfId="0" applyFont="1" applyFill="1" applyBorder="1" applyAlignment="1" applyProtection="1">
      <alignment horizontal="left" vertical="center"/>
    </xf>
    <xf numFmtId="0" fontId="66" fillId="11" borderId="11" xfId="0" applyFont="1" applyFill="1" applyBorder="1" applyAlignment="1" applyProtection="1">
      <alignment horizontal="left" vertical="center"/>
    </xf>
    <xf numFmtId="0" fontId="4" fillId="7" borderId="36" xfId="0" applyFont="1" applyFill="1" applyBorder="1" applyAlignment="1" applyProtection="1">
      <alignment horizontal="center" vertical="center"/>
    </xf>
    <xf numFmtId="0" fontId="4" fillId="7" borderId="109" xfId="0" applyFont="1" applyFill="1" applyBorder="1" applyAlignment="1" applyProtection="1">
      <alignment horizontal="center" vertical="center"/>
    </xf>
    <xf numFmtId="0" fontId="4" fillId="7" borderId="47" xfId="0" applyFont="1" applyFill="1" applyBorder="1" applyAlignment="1" applyProtection="1">
      <alignment horizontal="center" vertical="center"/>
    </xf>
    <xf numFmtId="0" fontId="114" fillId="11" borderId="31" xfId="0" applyFont="1" applyFill="1" applyBorder="1" applyAlignment="1" applyProtection="1">
      <alignment horizontal="center"/>
    </xf>
    <xf numFmtId="0" fontId="103" fillId="11" borderId="31" xfId="0" applyFont="1" applyFill="1" applyBorder="1" applyAlignment="1" applyProtection="1">
      <alignment horizontal="center" vertical="center"/>
    </xf>
    <xf numFmtId="0" fontId="103" fillId="11" borderId="16" xfId="0" applyFont="1" applyFill="1" applyBorder="1" applyAlignment="1" applyProtection="1">
      <alignment horizontal="center" vertical="center"/>
    </xf>
    <xf numFmtId="0" fontId="0" fillId="0" borderId="0" xfId="0" applyAlignment="1" applyProtection="1">
      <alignment horizontal="center"/>
    </xf>
    <xf numFmtId="0" fontId="103" fillId="11" borderId="51" xfId="0" applyFont="1" applyFill="1" applyBorder="1" applyAlignment="1" applyProtection="1">
      <alignment horizontal="center" vertical="center"/>
    </xf>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0" fillId="0" borderId="3"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xf numFmtId="0" fontId="68" fillId="0" borderId="5" xfId="0" applyFont="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41" fillId="0" borderId="51" xfId="0" applyFont="1" applyBorder="1" applyAlignment="1" applyProtection="1">
      <alignment horizontal="center" vertical="center"/>
    </xf>
    <xf numFmtId="0" fontId="41" fillId="0" borderId="31" xfId="0" applyFont="1" applyBorder="1" applyAlignment="1" applyProtection="1">
      <alignment horizontal="center" vertical="center"/>
    </xf>
    <xf numFmtId="0" fontId="67" fillId="0" borderId="71" xfId="0" applyFont="1" applyFill="1" applyBorder="1" applyAlignment="1" applyProtection="1">
      <alignment horizontal="left" vertical="top"/>
      <protection locked="0"/>
    </xf>
    <xf numFmtId="0" fontId="67" fillId="0" borderId="21" xfId="0" applyFont="1" applyFill="1" applyBorder="1" applyAlignment="1" applyProtection="1">
      <alignment horizontal="left" vertical="top"/>
      <protection locked="0"/>
    </xf>
    <xf numFmtId="0" fontId="67" fillId="0" borderId="4" xfId="0" applyFont="1" applyFill="1" applyBorder="1" applyAlignment="1" applyProtection="1">
      <alignment horizontal="left" vertical="top"/>
      <protection locked="0"/>
    </xf>
    <xf numFmtId="0" fontId="67" fillId="0" borderId="0" xfId="0" applyFont="1" applyFill="1" applyBorder="1" applyAlignment="1" applyProtection="1">
      <alignment horizontal="left" vertical="top"/>
      <protection locked="0"/>
    </xf>
    <xf numFmtId="0" fontId="69" fillId="0" borderId="4" xfId="0" applyFont="1" applyFill="1" applyBorder="1" applyAlignment="1" applyProtection="1">
      <alignment horizontal="center" vertical="top" wrapText="1"/>
      <protection locked="0"/>
    </xf>
    <xf numFmtId="0" fontId="69" fillId="0" borderId="0" xfId="0" applyFont="1" applyFill="1" applyBorder="1" applyAlignment="1" applyProtection="1">
      <alignment horizontal="center" vertical="top" wrapText="1"/>
      <protection locked="0"/>
    </xf>
    <xf numFmtId="0" fontId="69" fillId="0" borderId="3" xfId="0" applyFont="1" applyFill="1" applyBorder="1" applyAlignment="1" applyProtection="1">
      <alignment horizontal="center" vertical="top" wrapText="1"/>
      <protection locked="0"/>
    </xf>
    <xf numFmtId="0" fontId="114" fillId="11" borderId="51" xfId="0" applyFont="1" applyFill="1" applyBorder="1" applyAlignment="1" applyProtection="1">
      <alignment horizontal="center"/>
    </xf>
    <xf numFmtId="0" fontId="114" fillId="11" borderId="16" xfId="0" applyFont="1" applyFill="1" applyBorder="1" applyAlignment="1" applyProtection="1">
      <alignment horizontal="center"/>
    </xf>
    <xf numFmtId="0" fontId="58" fillId="0" borderId="0" xfId="0" applyFont="1" applyFill="1" applyBorder="1" applyAlignment="1" applyProtection="1">
      <alignment horizontal="left" vertical="top"/>
      <protection locked="0"/>
    </xf>
    <xf numFmtId="0" fontId="58" fillId="0" borderId="44" xfId="0" applyFont="1" applyFill="1" applyBorder="1" applyAlignment="1" applyProtection="1">
      <alignment horizontal="left" vertical="top" wrapText="1"/>
      <protection locked="0"/>
    </xf>
    <xf numFmtId="0" fontId="58" fillId="0" borderId="64" xfId="0" applyFont="1" applyFill="1" applyBorder="1" applyAlignment="1" applyProtection="1">
      <alignment horizontal="left" vertical="top" wrapText="1"/>
      <protection locked="0"/>
    </xf>
    <xf numFmtId="0" fontId="58" fillId="0" borderId="48" xfId="0" applyFont="1" applyFill="1" applyBorder="1" applyAlignment="1" applyProtection="1">
      <alignment horizontal="left" vertical="top" wrapText="1"/>
      <protection locked="0"/>
    </xf>
    <xf numFmtId="0" fontId="58" fillId="0" borderId="19" xfId="0" applyFont="1" applyFill="1" applyBorder="1" applyAlignment="1" applyProtection="1">
      <alignment horizontal="left" vertical="top" wrapText="1"/>
      <protection locked="0"/>
    </xf>
    <xf numFmtId="0" fontId="58" fillId="0" borderId="0" xfId="0" applyFont="1" applyFill="1" applyBorder="1" applyAlignment="1" applyProtection="1">
      <alignment horizontal="left" vertical="top" wrapText="1"/>
      <protection locked="0"/>
    </xf>
    <xf numFmtId="0" fontId="58" fillId="0" borderId="23" xfId="0" applyFont="1" applyFill="1" applyBorder="1" applyAlignment="1" applyProtection="1">
      <alignment horizontal="left" vertical="top" wrapText="1"/>
      <protection locked="0"/>
    </xf>
    <xf numFmtId="0" fontId="58" fillId="0" borderId="50" xfId="0" applyFont="1" applyFill="1" applyBorder="1" applyAlignment="1" applyProtection="1">
      <alignment horizontal="left" vertical="top" wrapText="1"/>
      <protection locked="0"/>
    </xf>
    <xf numFmtId="0" fontId="58" fillId="0" borderId="46" xfId="0" applyFont="1" applyFill="1" applyBorder="1" applyAlignment="1" applyProtection="1">
      <alignment horizontal="left" vertical="top" wrapText="1"/>
      <protection locked="0"/>
    </xf>
    <xf numFmtId="0" fontId="58" fillId="0" borderId="65" xfId="0" applyFont="1" applyFill="1" applyBorder="1" applyAlignment="1" applyProtection="1">
      <alignment horizontal="left" vertical="top" wrapText="1"/>
      <protection locked="0"/>
    </xf>
    <xf numFmtId="0" fontId="59" fillId="0" borderId="46" xfId="0" applyFont="1" applyFill="1" applyBorder="1" applyAlignment="1" applyProtection="1">
      <alignment horizontal="center" vertical="center"/>
      <protection locked="0"/>
    </xf>
    <xf numFmtId="0" fontId="58" fillId="0" borderId="44" xfId="0" applyFont="1" applyFill="1" applyBorder="1" applyAlignment="1" applyProtection="1">
      <alignment horizontal="left" vertical="center" wrapText="1"/>
      <protection locked="0"/>
    </xf>
    <xf numFmtId="0" fontId="58" fillId="0" borderId="64" xfId="0" applyFont="1" applyFill="1" applyBorder="1" applyAlignment="1" applyProtection="1">
      <alignment horizontal="left" vertical="center" wrapText="1"/>
      <protection locked="0"/>
    </xf>
    <xf numFmtId="0" fontId="58" fillId="0" borderId="48" xfId="0" applyFont="1" applyFill="1" applyBorder="1" applyAlignment="1" applyProtection="1">
      <alignment horizontal="left" vertical="center" wrapText="1"/>
      <protection locked="0"/>
    </xf>
    <xf numFmtId="0" fontId="58" fillId="0" borderId="19" xfId="0"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23" xfId="0" applyFont="1" applyFill="1" applyBorder="1" applyAlignment="1" applyProtection="1">
      <alignment horizontal="left" vertical="center" wrapText="1"/>
      <protection locked="0"/>
    </xf>
    <xf numFmtId="0" fontId="58" fillId="0" borderId="50" xfId="0" applyFont="1" applyFill="1" applyBorder="1" applyAlignment="1" applyProtection="1">
      <alignment horizontal="left" vertical="center" wrapText="1"/>
      <protection locked="0"/>
    </xf>
    <xf numFmtId="0" fontId="58" fillId="0" borderId="46" xfId="0" applyFont="1" applyFill="1" applyBorder="1" applyAlignment="1" applyProtection="1">
      <alignment horizontal="left" vertical="center" wrapText="1"/>
      <protection locked="0"/>
    </xf>
    <xf numFmtId="0" fontId="58" fillId="0" borderId="65" xfId="0" applyFont="1" applyFill="1" applyBorder="1" applyAlignment="1" applyProtection="1">
      <alignment horizontal="left" vertical="center" wrapText="1"/>
      <protection locked="0"/>
    </xf>
    <xf numFmtId="0" fontId="0" fillId="0" borderId="0" xfId="0" applyAlignment="1">
      <alignment horizontal="center" vertical="center"/>
    </xf>
    <xf numFmtId="0" fontId="0" fillId="0" borderId="23" xfId="0" applyBorder="1" applyAlignment="1">
      <alignment horizontal="center" vertical="center"/>
    </xf>
  </cellXfs>
  <cellStyles count="4">
    <cellStyle name="Lien hypertexte" xfId="1" builtinId="8"/>
    <cellStyle name="Milliers" xfId="2" builtinId="3"/>
    <cellStyle name="Normal" xfId="0" builtinId="0"/>
    <cellStyle name="Normal 2" xfId="3"/>
  </cellStyles>
  <dxfs count="863">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rgb="FFC00000"/>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rgb="FFC00000"/>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rgb="FFC00000"/>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rgb="FFC00000"/>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rgb="FFC00000"/>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rgb="FFC00000"/>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rgb="FFFF6600"/>
        </patternFill>
      </fill>
    </dxf>
    <dxf>
      <fill>
        <patternFill>
          <bgColor rgb="FFFFC000"/>
        </patternFill>
      </fill>
    </dxf>
    <dxf>
      <fill>
        <patternFill>
          <bgColor rgb="FFFFFF99"/>
        </patternFill>
      </fill>
    </dxf>
    <dxf>
      <fill>
        <patternFill>
          <bgColor theme="9" tint="-0.24994659260841701"/>
        </patternFill>
      </fill>
    </dxf>
    <dxf>
      <fill>
        <patternFill>
          <bgColor rgb="FFFFCC66"/>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theme="9" tint="-0.24994659260841701"/>
        </patternFill>
      </fill>
    </dxf>
    <dxf>
      <fill>
        <patternFill>
          <bgColor rgb="FFFFCC66"/>
        </patternFill>
      </fill>
    </dxf>
    <dxf>
      <fill>
        <patternFill>
          <bgColor rgb="FFFFFF99"/>
        </patternFill>
      </fill>
    </dxf>
    <dxf>
      <fill>
        <patternFill>
          <bgColor theme="9" tint="-0.24994659260841701"/>
        </patternFill>
      </fill>
    </dxf>
    <dxf>
      <fill>
        <patternFill>
          <bgColor rgb="FFFFCC66"/>
        </patternFill>
      </fill>
    </dxf>
    <dxf>
      <fill>
        <patternFill>
          <bgColor rgb="FFFFFF99"/>
        </patternFill>
      </fill>
    </dxf>
    <dxf>
      <fill>
        <patternFill>
          <bgColor theme="9" tint="-0.24994659260841701"/>
        </patternFill>
      </fill>
    </dxf>
    <dxf>
      <fill>
        <patternFill>
          <bgColor rgb="FFFFCC66"/>
        </patternFill>
      </fill>
    </dxf>
    <dxf>
      <fill>
        <patternFill>
          <bgColor rgb="FFFFFF99"/>
        </patternFill>
      </fill>
    </dxf>
    <dxf>
      <fill>
        <patternFill>
          <bgColor rgb="FFC00000"/>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2"/>
        </patternFill>
      </fill>
    </dxf>
    <dxf>
      <fill>
        <patternFill>
          <bgColor indexed="43"/>
        </patternFill>
      </fill>
    </dxf>
    <dxf>
      <fill>
        <patternFill>
          <bgColor indexed="52"/>
        </patternFill>
      </fill>
    </dxf>
    <dxf>
      <fill>
        <patternFill>
          <bgColor indexed="47"/>
        </patternFill>
      </fill>
    </dxf>
    <dxf>
      <fill>
        <patternFill>
          <bgColor indexed="43"/>
        </patternFill>
      </fill>
    </dxf>
    <dxf>
      <fill>
        <patternFill>
          <bgColor rgb="FFFF6600"/>
        </patternFill>
      </fill>
    </dxf>
    <dxf>
      <fill>
        <patternFill>
          <bgColor rgb="FFFFC000"/>
        </patternFill>
      </fill>
    </dxf>
    <dxf>
      <fill>
        <patternFill>
          <bgColor rgb="FFFFFF99"/>
        </patternFill>
      </fill>
    </dxf>
    <dxf>
      <fill>
        <patternFill>
          <bgColor theme="9" tint="-0.24994659260841701"/>
        </patternFill>
      </fill>
    </dxf>
    <dxf>
      <fill>
        <patternFill>
          <bgColor rgb="FFFFCC66"/>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theme="9" tint="-0.24994659260841701"/>
        </patternFill>
      </fill>
    </dxf>
    <dxf>
      <fill>
        <patternFill>
          <bgColor rgb="FFFFCC66"/>
        </patternFill>
      </fill>
    </dxf>
    <dxf>
      <fill>
        <patternFill>
          <bgColor rgb="FFFFFF99"/>
        </patternFill>
      </fill>
    </dxf>
    <dxf>
      <fill>
        <patternFill>
          <bgColor theme="9" tint="-0.24994659260841701"/>
        </patternFill>
      </fill>
    </dxf>
    <dxf>
      <fill>
        <patternFill>
          <bgColor rgb="FFFFCC66"/>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theme="9" tint="-0.24994659260841701"/>
        </patternFill>
      </fill>
    </dxf>
    <dxf>
      <fill>
        <patternFill>
          <bgColor rgb="FFFFCC66"/>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rgb="FFFF6600"/>
        </patternFill>
      </fill>
    </dxf>
    <dxf>
      <fill>
        <patternFill>
          <bgColor rgb="FFFFC000"/>
        </patternFill>
      </fill>
    </dxf>
    <dxf>
      <fill>
        <patternFill>
          <bgColor rgb="FFFFFF99"/>
        </patternFill>
      </fill>
    </dxf>
    <dxf>
      <fill>
        <patternFill>
          <bgColor theme="9" tint="-0.24994659260841701"/>
        </patternFill>
      </fill>
    </dxf>
    <dxf>
      <fill>
        <patternFill>
          <bgColor rgb="FFFFCC66"/>
        </patternFill>
      </fill>
    </dxf>
    <dxf>
      <fill>
        <patternFill>
          <bgColor rgb="FFFFFF99"/>
        </patternFill>
      </fill>
    </dxf>
    <dxf>
      <fill>
        <patternFill>
          <bgColor theme="7"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fr-FR" sz="1600">
                <a:latin typeface="Times New Roman" pitchFamily="18" charset="0"/>
                <a:cs typeface="Times New Roman" pitchFamily="18" charset="0"/>
              </a:rPr>
              <a:t>1er trimestre</a:t>
            </a:r>
            <a:endParaRPr lang="fr-FR" sz="1600"/>
          </a:p>
        </c:rich>
      </c:tx>
      <c:layout>
        <c:manualLayout>
          <c:xMode val="edge"/>
          <c:yMode val="edge"/>
          <c:x val="2.9065857166672482E-2"/>
          <c:y val="5.0060535782195874E-2"/>
        </c:manualLayout>
      </c:layout>
      <c:overlay val="1"/>
      <c:spPr>
        <a:solidFill>
          <a:srgbClr val="C0504D">
            <a:lumMod val="40000"/>
            <a:lumOff val="60000"/>
            <a:alpha val="36000"/>
          </a:srgbClr>
        </a:solidFill>
      </c:spPr>
    </c:title>
    <c:autoTitleDeleted val="0"/>
    <c:plotArea>
      <c:layout>
        <c:manualLayout>
          <c:layoutTarget val="inner"/>
          <c:xMode val="edge"/>
          <c:yMode val="edge"/>
          <c:x val="0.241712897707306"/>
          <c:y val="0.20757854224138458"/>
          <c:w val="0.40005607195128073"/>
          <c:h val="0.63086955197885652"/>
        </c:manualLayout>
      </c:layout>
      <c:radarChart>
        <c:radarStyle val="filled"/>
        <c:varyColors val="0"/>
        <c:ser>
          <c:idx val="0"/>
          <c:order val="0"/>
          <c:tx>
            <c:strRef>
              <c:f>'livret 3trim'!$AP$2:$AU$2</c:f>
              <c:strCache>
                <c:ptCount val="1"/>
              </c:strCache>
            </c:strRef>
          </c:tx>
          <c:spPr>
            <a:solidFill>
              <a:srgbClr val="1F497D">
                <a:lumMod val="40000"/>
                <a:lumOff val="60000"/>
                <a:alpha val="50000"/>
              </a:srgbClr>
            </a:solidFill>
            <a:ln w="15875">
              <a:solidFill>
                <a:schemeClr val="tx2">
                  <a:lumMod val="75000"/>
                </a:schemeClr>
              </a:solidFill>
            </a:ln>
          </c:spPr>
          <c:cat>
            <c:strRef>
              <c:f>('livret 3trim'!$B$8:$H$8,'livret 3trim'!$B$25:$H$25,'livret 3trim'!$B$43:$H$43,'livret 3trim'!$B$53:$H$53,'livret 3trim'!$B$76:$H$76,'livret 3trim'!$B$83:$H$83,'livret 3trim'!$B$98:$H$98,'livret 3trim'!$B$105:$H$105,'livret 3trim'!$B$110:$H$110)</c:f>
              <c:strCache>
                <c:ptCount val="9"/>
                <c:pt idx="0">
                  <c:v>Français</c:v>
                </c:pt>
                <c:pt idx="1">
                  <c:v>Observation réfléchie de la langue</c:v>
                </c:pt>
                <c:pt idx="2">
                  <c:v>Langue étrangère ou régionale</c:v>
                </c:pt>
                <c:pt idx="3">
                  <c:v>Mathémathiques</c:v>
                </c:pt>
                <c:pt idx="4">
                  <c:v>Sciences expérimentales et technologie</c:v>
                </c:pt>
                <c:pt idx="5">
                  <c:v>Culture humaniste</c:v>
                </c:pt>
                <c:pt idx="6">
                  <c:v>Education physique et sportive</c:v>
                </c:pt>
                <c:pt idx="7">
                  <c:v>Techniques usuelles de l'information et de la communication</c:v>
                </c:pt>
                <c:pt idx="8">
                  <c:v>L'autonomie et l'initiative</c:v>
                </c:pt>
              </c:strCache>
            </c:strRef>
          </c:cat>
          <c:val>
            <c:numRef>
              <c:f>('livret 3trim'!$AO$8,'livret 3trim'!$AO$25,'livret 3trim'!$AO$43,'livret 3trim'!$AO$53,'livret 3trim'!$AO$76,'livret 3trim'!$AO$83,'livret 3trim'!$AO$98,'livret 3trim'!$AO$105,'livret 3trim'!$AO$110)</c:f>
              <c:numCache>
                <c:formatCode>0.0</c:formatCode>
                <c:ptCount val="9"/>
                <c:pt idx="0">
                  <c:v>2.8351851851851846</c:v>
                </c:pt>
                <c:pt idx="1">
                  <c:v>2.5925925925925921</c:v>
                </c:pt>
                <c:pt idx="2">
                  <c:v>2.6666666666666665</c:v>
                </c:pt>
                <c:pt idx="3">
                  <c:v>2.6666666666666665</c:v>
                </c:pt>
                <c:pt idx="4">
                  <c:v>4</c:v>
                </c:pt>
                <c:pt idx="5">
                  <c:v>4</c:v>
                </c:pt>
                <c:pt idx="6">
                  <c:v>4</c:v>
                </c:pt>
                <c:pt idx="7">
                  <c:v>4</c:v>
                </c:pt>
                <c:pt idx="8">
                  <c:v>4</c:v>
                </c:pt>
              </c:numCache>
            </c:numRef>
          </c:val>
        </c:ser>
        <c:ser>
          <c:idx val="1"/>
          <c:order val="1"/>
          <c:tx>
            <c:strRef>
              <c:f>'livret 3trim'!$AP$6</c:f>
              <c:strCache>
                <c:ptCount val="1"/>
                <c:pt idx="0">
                  <c:v>classe</c:v>
                </c:pt>
              </c:strCache>
            </c:strRef>
          </c:tx>
          <c:spPr>
            <a:solidFill>
              <a:srgbClr val="F79646">
                <a:lumMod val="75000"/>
                <a:alpha val="20000"/>
              </a:srgbClr>
            </a:solidFill>
          </c:spPr>
          <c:cat>
            <c:strRef>
              <c:f>('livret 3trim'!$B$8:$H$8,'livret 3trim'!$B$25:$H$25,'livret 3trim'!$B$43:$H$43,'livret 3trim'!$B$53:$H$53,'livret 3trim'!$B$76:$H$76,'livret 3trim'!$B$83:$H$83,'livret 3trim'!$B$98:$H$98,'livret 3trim'!$B$105:$H$105,'livret 3trim'!$B$110:$H$110)</c:f>
              <c:strCache>
                <c:ptCount val="9"/>
                <c:pt idx="0">
                  <c:v>Français</c:v>
                </c:pt>
                <c:pt idx="1">
                  <c:v>Observation réfléchie de la langue</c:v>
                </c:pt>
                <c:pt idx="2">
                  <c:v>Langue étrangère ou régionale</c:v>
                </c:pt>
                <c:pt idx="3">
                  <c:v>Mathémathiques</c:v>
                </c:pt>
                <c:pt idx="4">
                  <c:v>Sciences expérimentales et technologie</c:v>
                </c:pt>
                <c:pt idx="5">
                  <c:v>Culture humaniste</c:v>
                </c:pt>
                <c:pt idx="6">
                  <c:v>Education physique et sportive</c:v>
                </c:pt>
                <c:pt idx="7">
                  <c:v>Techniques usuelles de l'information et de la communication</c:v>
                </c:pt>
                <c:pt idx="8">
                  <c:v>L'autonomie et l'initiative</c:v>
                </c:pt>
              </c:strCache>
            </c:strRef>
          </c:cat>
          <c:val>
            <c:numRef>
              <c:f>('livret 3trim'!$AP$8,'livret 3trim'!$AP$25,'livret 3trim'!$AP$43,'livret 3trim'!$AP$53,'livret 3trim'!$AP$76,'livret 3trim'!$AP$83,'livret 3trim'!$AP$98,'livret 3trim'!$AP$105,'livret 3trim'!$AP$110)</c:f>
              <c:numCache>
                <c:formatCode>0.0</c:formatCode>
                <c:ptCount val="9"/>
                <c:pt idx="0">
                  <c:v>3.0229907407407404</c:v>
                </c:pt>
                <c:pt idx="1">
                  <c:v>2.9207407407407424</c:v>
                </c:pt>
                <c:pt idx="2">
                  <c:v>2.9166666666666665</c:v>
                </c:pt>
                <c:pt idx="3">
                  <c:v>2.8873456790123457</c:v>
                </c:pt>
                <c:pt idx="4">
                  <c:v>2.9249999999999998</c:v>
                </c:pt>
                <c:pt idx="5">
                  <c:v>2.9288888888888893</c:v>
                </c:pt>
                <c:pt idx="6">
                  <c:v>2.9833333333333334</c:v>
                </c:pt>
                <c:pt idx="7">
                  <c:v>2.9333333333333331</c:v>
                </c:pt>
                <c:pt idx="8">
                  <c:v>2.9444444444444442</c:v>
                </c:pt>
              </c:numCache>
            </c:numRef>
          </c:val>
        </c:ser>
        <c:dLbls>
          <c:showLegendKey val="0"/>
          <c:showVal val="0"/>
          <c:showCatName val="0"/>
          <c:showSerName val="0"/>
          <c:showPercent val="0"/>
          <c:showBubbleSize val="0"/>
        </c:dLbls>
        <c:axId val="43061760"/>
        <c:axId val="111683264"/>
      </c:radarChart>
      <c:catAx>
        <c:axId val="43061760"/>
        <c:scaling>
          <c:orientation val="minMax"/>
        </c:scaling>
        <c:delete val="0"/>
        <c:axPos val="b"/>
        <c:majorGridlines>
          <c:spPr>
            <a:ln>
              <a:gradFill flip="none" rotWithShape="1">
                <a:gsLst>
                  <a:gs pos="0">
                    <a:srgbClr val="FF0000"/>
                  </a:gs>
                  <a:gs pos="25000">
                    <a:srgbClr val="FF6633"/>
                  </a:gs>
                  <a:gs pos="50000">
                    <a:srgbClr val="FFFF00"/>
                  </a:gs>
                  <a:gs pos="75000">
                    <a:srgbClr val="01A78F"/>
                  </a:gs>
                  <a:gs pos="100000">
                    <a:srgbClr val="3366FF"/>
                  </a:gs>
                </a:gsLst>
                <a:path path="circle">
                  <a:fillToRect l="50000" t="50000" r="50000" b="50000"/>
                </a:path>
                <a:tileRect/>
              </a:gradFill>
            </a:ln>
          </c:spPr>
        </c:majorGridlines>
        <c:numFmt formatCode="General" sourceLinked="1"/>
        <c:majorTickMark val="out"/>
        <c:minorTickMark val="none"/>
        <c:tickLblPos val="nextTo"/>
        <c:crossAx val="111683264"/>
        <c:crosses val="autoZero"/>
        <c:auto val="0"/>
        <c:lblAlgn val="ctr"/>
        <c:lblOffset val="100"/>
        <c:noMultiLvlLbl val="0"/>
      </c:catAx>
      <c:valAx>
        <c:axId val="111683264"/>
        <c:scaling>
          <c:orientation val="minMax"/>
          <c:max val="5"/>
          <c:min val="0"/>
        </c:scaling>
        <c:delete val="0"/>
        <c:axPos val="l"/>
        <c:majorGridlines/>
        <c:numFmt formatCode="0.0" sourceLinked="1"/>
        <c:majorTickMark val="none"/>
        <c:minorTickMark val="cross"/>
        <c:tickLblPos val="none"/>
        <c:spPr>
          <a:ln>
            <a:gradFill flip="none" rotWithShape="1">
              <a:gsLst>
                <a:gs pos="0">
                  <a:srgbClr val="FF0000"/>
                </a:gs>
                <a:gs pos="25000">
                  <a:srgbClr val="FF6633"/>
                </a:gs>
                <a:gs pos="50000">
                  <a:srgbClr val="FFFF00"/>
                </a:gs>
                <a:gs pos="75000">
                  <a:srgbClr val="01A78F"/>
                </a:gs>
                <a:gs pos="100000">
                  <a:srgbClr val="3366FF"/>
                </a:gs>
              </a:gsLst>
              <a:path path="circle">
                <a:fillToRect l="50000" t="50000" r="50000" b="50000"/>
              </a:path>
              <a:tileRect/>
            </a:gradFill>
          </a:ln>
        </c:spPr>
        <c:crossAx val="43061760"/>
        <c:crosses val="autoZero"/>
        <c:crossBetween val="between"/>
        <c:majorUnit val="10"/>
        <c:minorUnit val="1"/>
      </c:valAx>
      <c:spPr>
        <a:noFill/>
        <a:ln w="25400">
          <a:noFill/>
        </a:ln>
      </c:spPr>
    </c:plotArea>
    <c:legend>
      <c:legendPos val="r"/>
      <c:layout>
        <c:manualLayout>
          <c:xMode val="edge"/>
          <c:yMode val="edge"/>
          <c:x val="0.73959160570216764"/>
          <c:y val="3.9143147486611678E-2"/>
          <c:w val="0.23223050589872718"/>
          <c:h val="0.17066003329156301"/>
        </c:manualLayout>
      </c:layout>
      <c:overlay val="0"/>
      <c:spPr>
        <a:solidFill>
          <a:srgbClr val="C0504D">
            <a:lumMod val="20000"/>
            <a:lumOff val="80000"/>
            <a:alpha val="46000"/>
          </a:srgbClr>
        </a:solidFill>
      </c:spPr>
    </c:legend>
    <c:plotVisOnly val="1"/>
    <c:dispBlanksAs val="gap"/>
    <c:showDLblsOverMax val="0"/>
  </c:chart>
  <c:spPr>
    <a:solidFill>
      <a:schemeClr val="accent4">
        <a:lumMod val="40000"/>
        <a:lumOff val="60000"/>
        <a:alpha val="50000"/>
      </a:schemeClr>
    </a:solidFill>
    <a:effectLst>
      <a:outerShdw blurRad="50800" dist="38100" dir="2700000" algn="tl" rotWithShape="0">
        <a:schemeClr val="accent2">
          <a:lumMod val="20000"/>
          <a:lumOff val="80000"/>
          <a:alpha val="40000"/>
        </a:schemeClr>
      </a:outerShdw>
    </a:effectLst>
    <a:scene3d>
      <a:camera prst="orthographicFront"/>
      <a:lightRig rig="threePt" dir="t"/>
    </a:scene3d>
    <a:sp3d>
      <a:bevelT prst="convex"/>
    </a:sp3d>
  </c:spPr>
  <c:printSettings>
    <c:headerFooter/>
    <c:pageMargins b="0.75" l="0.7" r="0.7" t="0.75" header="0.3" footer="0.3"/>
    <c:pageSetup paperSize="9"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fr-FR" sz="1600">
                <a:latin typeface="Times New Roman" pitchFamily="18" charset="0"/>
                <a:cs typeface="Times New Roman" pitchFamily="18" charset="0"/>
              </a:rPr>
              <a:t>2eme trimestre</a:t>
            </a:r>
            <a:endParaRPr lang="fr-FR" sz="1600"/>
          </a:p>
        </c:rich>
      </c:tx>
      <c:layout>
        <c:manualLayout>
          <c:xMode val="edge"/>
          <c:yMode val="edge"/>
          <c:x val="2.3180544086346663E-2"/>
          <c:y val="4.3856517935258091E-2"/>
        </c:manualLayout>
      </c:layout>
      <c:overlay val="1"/>
      <c:spPr>
        <a:solidFill>
          <a:srgbClr val="C0504D">
            <a:lumMod val="60000"/>
            <a:lumOff val="40000"/>
            <a:alpha val="35000"/>
          </a:srgbClr>
        </a:solidFill>
      </c:spPr>
    </c:title>
    <c:autoTitleDeleted val="0"/>
    <c:plotArea>
      <c:layout>
        <c:manualLayout>
          <c:layoutTarget val="inner"/>
          <c:xMode val="edge"/>
          <c:yMode val="edge"/>
          <c:x val="0.19367946822739115"/>
          <c:y val="0.17693792122461238"/>
          <c:w val="0.48109562681641377"/>
          <c:h val="0.86523159936129712"/>
        </c:manualLayout>
      </c:layout>
      <c:radarChart>
        <c:radarStyle val="filled"/>
        <c:varyColors val="0"/>
        <c:ser>
          <c:idx val="0"/>
          <c:order val="0"/>
          <c:tx>
            <c:strRef>
              <c:f>'livret 3trim'!$AP$2:$AU$2</c:f>
              <c:strCache>
                <c:ptCount val="1"/>
              </c:strCache>
            </c:strRef>
          </c:tx>
          <c:spPr>
            <a:solidFill>
              <a:srgbClr val="1F497D">
                <a:lumMod val="40000"/>
                <a:lumOff val="60000"/>
                <a:alpha val="50000"/>
              </a:srgbClr>
            </a:solidFill>
            <a:ln w="15875">
              <a:solidFill>
                <a:schemeClr val="tx2">
                  <a:lumMod val="75000"/>
                </a:schemeClr>
              </a:solidFill>
            </a:ln>
          </c:spPr>
          <c:cat>
            <c:strRef>
              <c:f>('livret 3trim'!$B$8:$H$8,'livret 3trim'!$B$25:$H$25,'livret 3trim'!$B$43:$H$43,'livret 3trim'!$B$53:$H$53,'livret 3trim'!$B$76:$H$76,'livret 3trim'!$B$83:$H$83,'livret 3trim'!$B$98:$H$98,'livret 3trim'!$B$105:$H$105,'livret 3trim'!$B$110:$H$110)</c:f>
              <c:strCache>
                <c:ptCount val="9"/>
                <c:pt idx="0">
                  <c:v>Français</c:v>
                </c:pt>
                <c:pt idx="1">
                  <c:v>Observation réfléchie de la langue</c:v>
                </c:pt>
                <c:pt idx="2">
                  <c:v>Langue étrangère ou régionale</c:v>
                </c:pt>
                <c:pt idx="3">
                  <c:v>Mathémathiques</c:v>
                </c:pt>
                <c:pt idx="4">
                  <c:v>Sciences expérimentales et technologie</c:v>
                </c:pt>
                <c:pt idx="5">
                  <c:v>Culture humaniste</c:v>
                </c:pt>
                <c:pt idx="6">
                  <c:v>Education physique et sportive</c:v>
                </c:pt>
                <c:pt idx="7">
                  <c:v>Techniques usuelles de l'information et de la communication</c:v>
                </c:pt>
                <c:pt idx="8">
                  <c:v>L'autonomie et l'initiative</c:v>
                </c:pt>
              </c:strCache>
            </c:strRef>
          </c:cat>
          <c:val>
            <c:numRef>
              <c:f>('livret 3trim'!$AR$8,'livret 3trim'!$AR$25,'livret 3trim'!$AR$43,'livret 3trim'!$AR$53,'livret 3trim'!$AR$76,'livret 3trim'!$AR$83,'livret 3trim'!$AR$98,'livret 3trim'!$AR$105,'livret 3trim'!$AR$110)</c:f>
              <c:numCache>
                <c:formatCode>0.0</c:formatCode>
                <c:ptCount val="9"/>
                <c:pt idx="0">
                  <c:v>3.3212962962962962</c:v>
                </c:pt>
                <c:pt idx="1">
                  <c:v>3.2592592592592591</c:v>
                </c:pt>
                <c:pt idx="2">
                  <c:v>3.6666666666666665</c:v>
                </c:pt>
                <c:pt idx="3">
                  <c:v>3.5</c:v>
                </c:pt>
                <c:pt idx="4">
                  <c:v>4</c:v>
                </c:pt>
                <c:pt idx="5">
                  <c:v>4</c:v>
                </c:pt>
                <c:pt idx="6">
                  <c:v>4</c:v>
                </c:pt>
                <c:pt idx="7">
                  <c:v>4</c:v>
                </c:pt>
                <c:pt idx="8">
                  <c:v>4</c:v>
                </c:pt>
              </c:numCache>
            </c:numRef>
          </c:val>
        </c:ser>
        <c:ser>
          <c:idx val="1"/>
          <c:order val="1"/>
          <c:tx>
            <c:strRef>
              <c:f>'livret 3trim'!$AS$6</c:f>
              <c:strCache>
                <c:ptCount val="1"/>
                <c:pt idx="0">
                  <c:v>classe</c:v>
                </c:pt>
              </c:strCache>
            </c:strRef>
          </c:tx>
          <c:spPr>
            <a:solidFill>
              <a:srgbClr val="F79646">
                <a:lumMod val="75000"/>
                <a:alpha val="20000"/>
              </a:srgbClr>
            </a:solidFill>
          </c:spPr>
          <c:cat>
            <c:strRef>
              <c:f>('livret 3trim'!$B$8:$H$8,'livret 3trim'!$B$25:$H$25,'livret 3trim'!$B$43:$H$43,'livret 3trim'!$B$53:$H$53,'livret 3trim'!$B$76:$H$76,'livret 3trim'!$B$83:$H$83,'livret 3trim'!$B$98:$H$98,'livret 3trim'!$B$105:$H$105,'livret 3trim'!$B$110:$H$110)</c:f>
              <c:strCache>
                <c:ptCount val="9"/>
                <c:pt idx="0">
                  <c:v>Français</c:v>
                </c:pt>
                <c:pt idx="1">
                  <c:v>Observation réfléchie de la langue</c:v>
                </c:pt>
                <c:pt idx="2">
                  <c:v>Langue étrangère ou régionale</c:v>
                </c:pt>
                <c:pt idx="3">
                  <c:v>Mathémathiques</c:v>
                </c:pt>
                <c:pt idx="4">
                  <c:v>Sciences expérimentales et technologie</c:v>
                </c:pt>
                <c:pt idx="5">
                  <c:v>Culture humaniste</c:v>
                </c:pt>
                <c:pt idx="6">
                  <c:v>Education physique et sportive</c:v>
                </c:pt>
                <c:pt idx="7">
                  <c:v>Techniques usuelles de l'information et de la communication</c:v>
                </c:pt>
                <c:pt idx="8">
                  <c:v>L'autonomie et l'initiative</c:v>
                </c:pt>
              </c:strCache>
            </c:strRef>
          </c:cat>
          <c:val>
            <c:numRef>
              <c:f>('livret 3trim'!$AS$8,'livret 3trim'!$AS$25,'livret 3trim'!$AS$43,'livret 3trim'!$AS$53,'livret 3trim'!$AS$76,'livret 3trim'!$AS$83,'livret 3trim'!$AS$98,'livret 3trim'!$AS$105,'livret 3trim'!$AS$110)</c:f>
              <c:numCache>
                <c:formatCode>0.0</c:formatCode>
                <c:ptCount val="9"/>
                <c:pt idx="0">
                  <c:v>3.0810185185185182</c:v>
                </c:pt>
                <c:pt idx="1">
                  <c:v>2.9666666666666668</c:v>
                </c:pt>
                <c:pt idx="2">
                  <c:v>3.0055555555555555</c:v>
                </c:pt>
                <c:pt idx="3">
                  <c:v>2.9574074074074077</c:v>
                </c:pt>
                <c:pt idx="4">
                  <c:v>3</c:v>
                </c:pt>
                <c:pt idx="5">
                  <c:v>3</c:v>
                </c:pt>
                <c:pt idx="6">
                  <c:v>3</c:v>
                </c:pt>
                <c:pt idx="7">
                  <c:v>3</c:v>
                </c:pt>
                <c:pt idx="8">
                  <c:v>3</c:v>
                </c:pt>
              </c:numCache>
            </c:numRef>
          </c:val>
        </c:ser>
        <c:dLbls>
          <c:showLegendKey val="0"/>
          <c:showVal val="0"/>
          <c:showCatName val="0"/>
          <c:showSerName val="0"/>
          <c:showPercent val="0"/>
          <c:showBubbleSize val="0"/>
        </c:dLbls>
        <c:axId val="87124480"/>
        <c:axId val="111685568"/>
      </c:radarChart>
      <c:catAx>
        <c:axId val="87124480"/>
        <c:scaling>
          <c:orientation val="minMax"/>
        </c:scaling>
        <c:delete val="0"/>
        <c:axPos val="b"/>
        <c:majorGridlines>
          <c:spPr>
            <a:ln>
              <a:gradFill flip="none" rotWithShape="1">
                <a:gsLst>
                  <a:gs pos="0">
                    <a:srgbClr val="FF0000"/>
                  </a:gs>
                  <a:gs pos="25000">
                    <a:srgbClr val="FF6633"/>
                  </a:gs>
                  <a:gs pos="50000">
                    <a:srgbClr val="FFFF00"/>
                  </a:gs>
                  <a:gs pos="75000">
                    <a:srgbClr val="01A78F"/>
                  </a:gs>
                  <a:gs pos="100000">
                    <a:srgbClr val="3366FF"/>
                  </a:gs>
                </a:gsLst>
                <a:path path="circle">
                  <a:fillToRect l="50000" t="50000" r="50000" b="50000"/>
                </a:path>
                <a:tileRect/>
              </a:gradFill>
            </a:ln>
          </c:spPr>
        </c:majorGridlines>
        <c:numFmt formatCode="General" sourceLinked="1"/>
        <c:majorTickMark val="out"/>
        <c:minorTickMark val="none"/>
        <c:tickLblPos val="nextTo"/>
        <c:crossAx val="111685568"/>
        <c:crosses val="autoZero"/>
        <c:auto val="0"/>
        <c:lblAlgn val="ctr"/>
        <c:lblOffset val="100"/>
        <c:noMultiLvlLbl val="0"/>
      </c:catAx>
      <c:valAx>
        <c:axId val="111685568"/>
        <c:scaling>
          <c:orientation val="minMax"/>
          <c:max val="5"/>
          <c:min val="0"/>
        </c:scaling>
        <c:delete val="0"/>
        <c:axPos val="l"/>
        <c:majorGridlines/>
        <c:numFmt formatCode="0.0" sourceLinked="1"/>
        <c:majorTickMark val="none"/>
        <c:minorTickMark val="cross"/>
        <c:tickLblPos val="none"/>
        <c:spPr>
          <a:ln>
            <a:gradFill flip="none" rotWithShape="1">
              <a:gsLst>
                <a:gs pos="0">
                  <a:srgbClr val="FF0000"/>
                </a:gs>
                <a:gs pos="25000">
                  <a:srgbClr val="FF6633"/>
                </a:gs>
                <a:gs pos="50000">
                  <a:srgbClr val="FFFF00"/>
                </a:gs>
                <a:gs pos="75000">
                  <a:srgbClr val="01A78F"/>
                </a:gs>
                <a:gs pos="100000">
                  <a:srgbClr val="3366FF"/>
                </a:gs>
              </a:gsLst>
              <a:path path="circle">
                <a:fillToRect l="50000" t="50000" r="50000" b="50000"/>
              </a:path>
              <a:tileRect/>
            </a:gradFill>
          </a:ln>
        </c:spPr>
        <c:crossAx val="87124480"/>
        <c:crosses val="autoZero"/>
        <c:crossBetween val="between"/>
        <c:majorUnit val="10"/>
        <c:minorUnit val="1"/>
      </c:valAx>
      <c:spPr>
        <a:noFill/>
        <a:ln w="25400">
          <a:noFill/>
        </a:ln>
      </c:spPr>
    </c:plotArea>
    <c:legend>
      <c:legendPos val="r"/>
      <c:layout>
        <c:manualLayout>
          <c:xMode val="edge"/>
          <c:yMode val="edge"/>
          <c:x val="0.72978300902933668"/>
          <c:y val="3.5922509686289218E-2"/>
          <c:w val="0.24007753831361922"/>
          <c:h val="0.1706599175103112"/>
        </c:manualLayout>
      </c:layout>
      <c:overlay val="0"/>
      <c:spPr>
        <a:solidFill>
          <a:srgbClr val="C0504D">
            <a:lumMod val="60000"/>
            <a:lumOff val="40000"/>
            <a:alpha val="35000"/>
          </a:srgbClr>
        </a:solidFill>
      </c:spPr>
    </c:legend>
    <c:plotVisOnly val="1"/>
    <c:dispBlanksAs val="gap"/>
    <c:showDLblsOverMax val="0"/>
  </c:chart>
  <c:spPr>
    <a:solidFill>
      <a:srgbClr val="8064A2">
        <a:lumMod val="40000"/>
        <a:lumOff val="60000"/>
        <a:alpha val="60000"/>
      </a:srgbClr>
    </a:solidFill>
    <a:effectLst>
      <a:outerShdw blurRad="50800" dist="38100" dir="2700000" algn="tl" rotWithShape="0">
        <a:schemeClr val="accent2">
          <a:lumMod val="20000"/>
          <a:lumOff val="80000"/>
          <a:alpha val="40000"/>
        </a:schemeClr>
      </a:outerShdw>
    </a:effectLst>
    <a:scene3d>
      <a:camera prst="orthographicFront"/>
      <a:lightRig rig="threePt" dir="t"/>
    </a:scene3d>
    <a:sp3d>
      <a:bevelT prst="convex"/>
    </a:sp3d>
  </c:spPr>
  <c:printSettings>
    <c:headerFooter/>
    <c:pageMargins b="0.75000000000000022" l="0.70000000000000018" r="0.70000000000000018" t="0.75000000000000022" header="0.3000000000000001" footer="0.3000000000000001"/>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fr-FR" sz="1600">
                <a:latin typeface="Times New Roman" pitchFamily="18" charset="0"/>
                <a:cs typeface="Times New Roman" pitchFamily="18" charset="0"/>
              </a:rPr>
              <a:t>3eme trimestre</a:t>
            </a:r>
            <a:endParaRPr lang="fr-FR" sz="1600"/>
          </a:p>
        </c:rich>
      </c:tx>
      <c:layout>
        <c:manualLayout>
          <c:xMode val="edge"/>
          <c:yMode val="edge"/>
          <c:x val="3.1027576501238673E-2"/>
          <c:y val="3.7907420663326176E-2"/>
        </c:manualLayout>
      </c:layout>
      <c:overlay val="1"/>
      <c:spPr>
        <a:solidFill>
          <a:srgbClr val="C0504D">
            <a:lumMod val="60000"/>
            <a:lumOff val="40000"/>
            <a:alpha val="71000"/>
          </a:srgbClr>
        </a:solidFill>
      </c:spPr>
    </c:title>
    <c:autoTitleDeleted val="0"/>
    <c:plotArea>
      <c:layout>
        <c:manualLayout>
          <c:layoutTarget val="inner"/>
          <c:xMode val="edge"/>
          <c:yMode val="edge"/>
          <c:x val="0.19367946822739121"/>
          <c:y val="0.17693792122461238"/>
          <c:w val="0.48109562681641377"/>
          <c:h val="0.86523159936129712"/>
        </c:manualLayout>
      </c:layout>
      <c:radarChart>
        <c:radarStyle val="filled"/>
        <c:varyColors val="0"/>
        <c:ser>
          <c:idx val="0"/>
          <c:order val="0"/>
          <c:tx>
            <c:strRef>
              <c:f>'livret 3trim'!$AP$2:$AU$2</c:f>
              <c:strCache>
                <c:ptCount val="1"/>
              </c:strCache>
            </c:strRef>
          </c:tx>
          <c:spPr>
            <a:solidFill>
              <a:srgbClr val="1F497D">
                <a:lumMod val="40000"/>
                <a:lumOff val="60000"/>
                <a:alpha val="50000"/>
              </a:srgbClr>
            </a:solidFill>
            <a:ln w="15875">
              <a:solidFill>
                <a:schemeClr val="tx2">
                  <a:lumMod val="75000"/>
                </a:schemeClr>
              </a:solidFill>
            </a:ln>
          </c:spPr>
          <c:cat>
            <c:strRef>
              <c:f>('livret 3trim'!$B$8:$H$8,'livret 3trim'!$B$25:$H$25,'livret 3trim'!$B$43:$H$43,'livret 3trim'!$B$53:$H$53,'livret 3trim'!$B$76:$H$76,'livret 3trim'!$B$83:$H$83,'livret 3trim'!$B$98:$H$98,'livret 3trim'!$B$105:$H$105,'livret 3trim'!$B$110:$H$110)</c:f>
              <c:strCache>
                <c:ptCount val="9"/>
                <c:pt idx="0">
                  <c:v>Français</c:v>
                </c:pt>
                <c:pt idx="1">
                  <c:v>Observation réfléchie de la langue</c:v>
                </c:pt>
                <c:pt idx="2">
                  <c:v>Langue étrangère ou régionale</c:v>
                </c:pt>
                <c:pt idx="3">
                  <c:v>Mathémathiques</c:v>
                </c:pt>
                <c:pt idx="4">
                  <c:v>Sciences expérimentales et technologie</c:v>
                </c:pt>
                <c:pt idx="5">
                  <c:v>Culture humaniste</c:v>
                </c:pt>
                <c:pt idx="6">
                  <c:v>Education physique et sportive</c:v>
                </c:pt>
                <c:pt idx="7">
                  <c:v>Techniques usuelles de l'information et de la communication</c:v>
                </c:pt>
                <c:pt idx="8">
                  <c:v>L'autonomie et l'initiative</c:v>
                </c:pt>
              </c:strCache>
            </c:strRef>
          </c:cat>
          <c:val>
            <c:numRef>
              <c:f>('livret 3trim'!$AU$8,'livret 3trim'!$AU$25,'livret 3trim'!$AU$43,'livret 3trim'!$AU$53,'livret 3trim'!$AU$76,'livret 3trim'!$AU$83,'livret 3trim'!$AU$98,'livret 3trim'!$AU$105,'livret 3trim'!$AU$110)</c:f>
              <c:numCache>
                <c:formatCode>0.0</c:formatCode>
                <c:ptCount val="9"/>
                <c:pt idx="0">
                  <c:v>3.6907407407407407</c:v>
                </c:pt>
                <c:pt idx="1">
                  <c:v>3.7037037037037037</c:v>
                </c:pt>
                <c:pt idx="2">
                  <c:v>4</c:v>
                </c:pt>
                <c:pt idx="3">
                  <c:v>3.7777777777777772</c:v>
                </c:pt>
                <c:pt idx="4">
                  <c:v>4</c:v>
                </c:pt>
                <c:pt idx="5">
                  <c:v>4</c:v>
                </c:pt>
                <c:pt idx="6">
                  <c:v>4</c:v>
                </c:pt>
                <c:pt idx="7">
                  <c:v>4</c:v>
                </c:pt>
                <c:pt idx="8">
                  <c:v>4</c:v>
                </c:pt>
              </c:numCache>
            </c:numRef>
          </c:val>
        </c:ser>
        <c:ser>
          <c:idx val="1"/>
          <c:order val="1"/>
          <c:tx>
            <c:strRef>
              <c:f>'livret 3trim'!$AS$6</c:f>
              <c:strCache>
                <c:ptCount val="1"/>
                <c:pt idx="0">
                  <c:v>classe</c:v>
                </c:pt>
              </c:strCache>
            </c:strRef>
          </c:tx>
          <c:spPr>
            <a:solidFill>
              <a:srgbClr val="F79646">
                <a:lumMod val="75000"/>
                <a:alpha val="20000"/>
              </a:srgbClr>
            </a:solidFill>
          </c:spPr>
          <c:cat>
            <c:strRef>
              <c:f>('livret 3trim'!$B$8:$H$8,'livret 3trim'!$B$25:$H$25,'livret 3trim'!$B$43:$H$43,'livret 3trim'!$B$53:$H$53,'livret 3trim'!$B$76:$H$76,'livret 3trim'!$B$83:$H$83,'livret 3trim'!$B$98:$H$98,'livret 3trim'!$B$105:$H$105,'livret 3trim'!$B$110:$H$110)</c:f>
              <c:strCache>
                <c:ptCount val="9"/>
                <c:pt idx="0">
                  <c:v>Français</c:v>
                </c:pt>
                <c:pt idx="1">
                  <c:v>Observation réfléchie de la langue</c:v>
                </c:pt>
                <c:pt idx="2">
                  <c:v>Langue étrangère ou régionale</c:v>
                </c:pt>
                <c:pt idx="3">
                  <c:v>Mathémathiques</c:v>
                </c:pt>
                <c:pt idx="4">
                  <c:v>Sciences expérimentales et technologie</c:v>
                </c:pt>
                <c:pt idx="5">
                  <c:v>Culture humaniste</c:v>
                </c:pt>
                <c:pt idx="6">
                  <c:v>Education physique et sportive</c:v>
                </c:pt>
                <c:pt idx="7">
                  <c:v>Techniques usuelles de l'information et de la communication</c:v>
                </c:pt>
                <c:pt idx="8">
                  <c:v>L'autonomie et l'initiative</c:v>
                </c:pt>
              </c:strCache>
            </c:strRef>
          </c:cat>
          <c:val>
            <c:numRef>
              <c:f>('livret 3trim'!$AV$8,'livret 3trim'!$AV$25,'livret 3trim'!$AV$43,'livret 3trim'!$AV$53,'livret 3trim'!$AV$76,'livret 3trim'!$AV$83,'livret 3trim'!$AV$98,'livret 3trim'!$AV$105,'livret 3trim'!$AV$110)</c:f>
              <c:numCache>
                <c:formatCode>0.0</c:formatCode>
                <c:ptCount val="9"/>
                <c:pt idx="0">
                  <c:v>3.0888580246913566</c:v>
                </c:pt>
                <c:pt idx="1">
                  <c:v>2.9207407407407424</c:v>
                </c:pt>
                <c:pt idx="2">
                  <c:v>3.0111111111111115</c:v>
                </c:pt>
                <c:pt idx="3">
                  <c:v>2.9944444444444449</c:v>
                </c:pt>
                <c:pt idx="4">
                  <c:v>3</c:v>
                </c:pt>
                <c:pt idx="5">
                  <c:v>3</c:v>
                </c:pt>
                <c:pt idx="6">
                  <c:v>3</c:v>
                </c:pt>
                <c:pt idx="7">
                  <c:v>3</c:v>
                </c:pt>
                <c:pt idx="8">
                  <c:v>3</c:v>
                </c:pt>
              </c:numCache>
            </c:numRef>
          </c:val>
        </c:ser>
        <c:dLbls>
          <c:showLegendKey val="0"/>
          <c:showVal val="0"/>
          <c:showCatName val="0"/>
          <c:showSerName val="0"/>
          <c:showPercent val="0"/>
          <c:showBubbleSize val="0"/>
        </c:dLbls>
        <c:axId val="43063296"/>
        <c:axId val="111687872"/>
      </c:radarChart>
      <c:catAx>
        <c:axId val="43063296"/>
        <c:scaling>
          <c:orientation val="minMax"/>
        </c:scaling>
        <c:delete val="0"/>
        <c:axPos val="b"/>
        <c:majorGridlines>
          <c:spPr>
            <a:ln>
              <a:gradFill flip="none" rotWithShape="1">
                <a:gsLst>
                  <a:gs pos="0">
                    <a:srgbClr val="FF0000"/>
                  </a:gs>
                  <a:gs pos="25000">
                    <a:srgbClr val="FF6633"/>
                  </a:gs>
                  <a:gs pos="50000">
                    <a:srgbClr val="FFFF00"/>
                  </a:gs>
                  <a:gs pos="75000">
                    <a:srgbClr val="01A78F"/>
                  </a:gs>
                  <a:gs pos="100000">
                    <a:srgbClr val="3366FF"/>
                  </a:gs>
                </a:gsLst>
                <a:path path="circle">
                  <a:fillToRect l="50000" t="50000" r="50000" b="50000"/>
                </a:path>
                <a:tileRect/>
              </a:gradFill>
            </a:ln>
          </c:spPr>
        </c:majorGridlines>
        <c:numFmt formatCode="General" sourceLinked="1"/>
        <c:majorTickMark val="out"/>
        <c:minorTickMark val="none"/>
        <c:tickLblPos val="nextTo"/>
        <c:crossAx val="111687872"/>
        <c:crosses val="autoZero"/>
        <c:auto val="0"/>
        <c:lblAlgn val="ctr"/>
        <c:lblOffset val="100"/>
        <c:noMultiLvlLbl val="0"/>
      </c:catAx>
      <c:valAx>
        <c:axId val="111687872"/>
        <c:scaling>
          <c:orientation val="minMax"/>
          <c:max val="5"/>
          <c:min val="0"/>
        </c:scaling>
        <c:delete val="0"/>
        <c:axPos val="l"/>
        <c:majorGridlines/>
        <c:numFmt formatCode="0.0" sourceLinked="1"/>
        <c:majorTickMark val="none"/>
        <c:minorTickMark val="cross"/>
        <c:tickLblPos val="none"/>
        <c:spPr>
          <a:ln>
            <a:gradFill flip="none" rotWithShape="1">
              <a:gsLst>
                <a:gs pos="0">
                  <a:srgbClr val="FF0000"/>
                </a:gs>
                <a:gs pos="25000">
                  <a:srgbClr val="FF6633"/>
                </a:gs>
                <a:gs pos="50000">
                  <a:srgbClr val="FFFF00"/>
                </a:gs>
                <a:gs pos="75000">
                  <a:srgbClr val="01A78F"/>
                </a:gs>
                <a:gs pos="100000">
                  <a:srgbClr val="3366FF"/>
                </a:gs>
              </a:gsLst>
              <a:path path="circle">
                <a:fillToRect l="50000" t="50000" r="50000" b="50000"/>
              </a:path>
              <a:tileRect/>
            </a:gradFill>
          </a:ln>
        </c:spPr>
        <c:crossAx val="43063296"/>
        <c:crosses val="autoZero"/>
        <c:crossBetween val="between"/>
        <c:majorUnit val="10"/>
        <c:minorUnit val="1"/>
      </c:valAx>
      <c:spPr>
        <a:noFill/>
        <a:ln w="25400">
          <a:noFill/>
        </a:ln>
      </c:spPr>
    </c:plotArea>
    <c:legend>
      <c:legendPos val="r"/>
      <c:layout>
        <c:manualLayout>
          <c:xMode val="edge"/>
          <c:yMode val="edge"/>
          <c:wMode val="edge"/>
          <c:hMode val="edge"/>
          <c:x val="0.73566816703303528"/>
          <c:y val="3.6795275590551187E-2"/>
          <c:w val="0.97182226667752214"/>
          <c:h val="0.20745526127415892"/>
        </c:manualLayout>
      </c:layout>
      <c:overlay val="0"/>
      <c:spPr>
        <a:solidFill>
          <a:srgbClr val="C0504D">
            <a:lumMod val="60000"/>
            <a:lumOff val="40000"/>
            <a:alpha val="75000"/>
          </a:srgbClr>
        </a:solidFill>
      </c:spPr>
    </c:legend>
    <c:plotVisOnly val="1"/>
    <c:dispBlanksAs val="gap"/>
    <c:showDLblsOverMax val="0"/>
  </c:chart>
  <c:spPr>
    <a:solidFill>
      <a:srgbClr val="8064A2">
        <a:lumMod val="40000"/>
        <a:lumOff val="60000"/>
        <a:alpha val="75000"/>
      </a:srgbClr>
    </a:solidFill>
    <a:effectLst>
      <a:outerShdw blurRad="50800" dist="38100" dir="2700000" algn="tl" rotWithShape="0">
        <a:schemeClr val="accent2">
          <a:lumMod val="20000"/>
          <a:lumOff val="80000"/>
          <a:alpha val="40000"/>
        </a:schemeClr>
      </a:outerShdw>
    </a:effectLst>
    <a:scene3d>
      <a:camera prst="orthographicFront"/>
      <a:lightRig rig="threePt" dir="t"/>
    </a:scene3d>
    <a:sp3d>
      <a:bevelT prst="convex"/>
    </a:sp3d>
  </c:spPr>
  <c:printSettings>
    <c:headerFooter/>
    <c:pageMargins b="0.75000000000000044" l="0.7000000000000004" r="0.7000000000000004" t="0.75000000000000044" header="0.30000000000000021" footer="0.30000000000000021"/>
    <c:pageSetup paperSize="9" orientation="landscape" horizontalDpi="-3"/>
  </c:printSettings>
</c:chartSpace>
</file>

<file path=xl/ctrlProps/ctrlProp1.xml><?xml version="1.0" encoding="utf-8"?>
<formControlPr xmlns="http://schemas.microsoft.com/office/spreadsheetml/2009/9/main" objectType="Drop" dropLines="30" dropStyle="combo" dx="16" fmlaLink="$A$1" fmlaRange="'liste élèves'!$B$3:$B$32" sel="2" val="0"/>
</file>

<file path=xl/ctrlProps/ctrlProp2.xml><?xml version="1.0" encoding="utf-8"?>
<formControlPr xmlns="http://schemas.microsoft.com/office/spreadsheetml/2009/9/main" objectType="Drop" dropLines="30" dropStyle="combo" dx="16" fmlaLink="$A$1" fmlaRange="'liste élèves'!$B$3:$B$32" sel="2" val="0"/>
</file>

<file path=xl/ctrlProps/ctrlProp3.xml><?xml version="1.0" encoding="utf-8"?>
<formControlPr xmlns="http://schemas.microsoft.com/office/spreadsheetml/2009/9/main" objectType="Drop" dropLines="30" dropStyle="combo" dx="16" fmlaLink="$A$1" fmlaRange="'liste élèves'!$B$3:$B$32" sel="7"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creativecommons.org/licenses/by-nc-sa/2.0/fr/" TargetMode="Externa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4</xdr:col>
      <xdr:colOff>400050</xdr:colOff>
      <xdr:row>1</xdr:row>
      <xdr:rowOff>19050</xdr:rowOff>
    </xdr:from>
    <xdr:to>
      <xdr:col>8</xdr:col>
      <xdr:colOff>19050</xdr:colOff>
      <xdr:row>5</xdr:row>
      <xdr:rowOff>123825</xdr:rowOff>
    </xdr:to>
    <xdr:pic>
      <xdr:nvPicPr>
        <xdr:cNvPr id="412406" name="Picture 1" descr="Creative Commons&#10; Legal Cod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0375" y="180975"/>
          <a:ext cx="26670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57150</xdr:colOff>
      <xdr:row>13</xdr:row>
      <xdr:rowOff>228600</xdr:rowOff>
    </xdr:from>
    <xdr:to>
      <xdr:col>15</xdr:col>
      <xdr:colOff>590550</xdr:colOff>
      <xdr:row>21</xdr:row>
      <xdr:rowOff>123825</xdr:rowOff>
    </xdr:to>
    <xdr:pic>
      <xdr:nvPicPr>
        <xdr:cNvPr id="187472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96175" y="3695700"/>
          <a:ext cx="5153025" cy="2181225"/>
        </a:xfrm>
        <a:prstGeom prst="rect">
          <a:avLst/>
        </a:prstGeom>
        <a:solidFill>
          <a:srgbClr val="4F81BD">
            <a:alpha val="47058"/>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714375</xdr:colOff>
      <xdr:row>10</xdr:row>
      <xdr:rowOff>19050</xdr:rowOff>
    </xdr:from>
    <xdr:to>
      <xdr:col>6</xdr:col>
      <xdr:colOff>600075</xdr:colOff>
      <xdr:row>11</xdr:row>
      <xdr:rowOff>219075</xdr:rowOff>
    </xdr:to>
    <xdr:pic>
      <xdr:nvPicPr>
        <xdr:cNvPr id="1874727" name="Picture 297">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2925" y="2628900"/>
          <a:ext cx="1400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11</xdr:col>
          <xdr:colOff>209550</xdr:colOff>
          <xdr:row>0</xdr:row>
          <xdr:rowOff>0</xdr:rowOff>
        </xdr:from>
        <xdr:to>
          <xdr:col>11</xdr:col>
          <xdr:colOff>2495550</xdr:colOff>
          <xdr:row>1</xdr:row>
          <xdr:rowOff>352425</xdr:rowOff>
        </xdr:to>
        <xdr:sp macro="" textlink="">
          <xdr:nvSpPr>
            <xdr:cNvPr id="3073" name="Drop Down 1" hidden="1">
              <a:extLst>
                <a:ext uri="{63B3BB69-23CF-44E3-9099-C40C66FF867C}">
                  <a14:compatExt spid="_x0000_s307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25</xdr:col>
          <xdr:colOff>266700</xdr:colOff>
          <xdr:row>0</xdr:row>
          <xdr:rowOff>0</xdr:rowOff>
        </xdr:from>
        <xdr:to>
          <xdr:col>25</xdr:col>
          <xdr:colOff>2552700</xdr:colOff>
          <xdr:row>2</xdr:row>
          <xdr:rowOff>9525</xdr:rowOff>
        </xdr:to>
        <xdr:sp macro="" textlink="">
          <xdr:nvSpPr>
            <xdr:cNvPr id="3731" name="Drop Down 659" hidden="1">
              <a:extLst>
                <a:ext uri="{63B3BB69-23CF-44E3-9099-C40C66FF867C}">
                  <a14:compatExt spid="_x0000_s3731"/>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26</xdr:col>
      <xdr:colOff>85725</xdr:colOff>
      <xdr:row>6</xdr:row>
      <xdr:rowOff>19050</xdr:rowOff>
    </xdr:from>
    <xdr:to>
      <xdr:col>38</xdr:col>
      <xdr:colOff>828675</xdr:colOff>
      <xdr:row>22</xdr:row>
      <xdr:rowOff>171450</xdr:rowOff>
    </xdr:to>
    <xdr:graphicFrame macro="">
      <xdr:nvGraphicFramePr>
        <xdr:cNvPr id="3204334"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95250</xdr:colOff>
      <xdr:row>24</xdr:row>
      <xdr:rowOff>0</xdr:rowOff>
    </xdr:from>
    <xdr:to>
      <xdr:col>38</xdr:col>
      <xdr:colOff>838200</xdr:colOff>
      <xdr:row>40</xdr:row>
      <xdr:rowOff>38100</xdr:rowOff>
    </xdr:to>
    <xdr:graphicFrame macro="">
      <xdr:nvGraphicFramePr>
        <xdr:cNvPr id="3204335"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95250</xdr:colOff>
      <xdr:row>43</xdr:row>
      <xdr:rowOff>19050</xdr:rowOff>
    </xdr:from>
    <xdr:to>
      <xdr:col>38</xdr:col>
      <xdr:colOff>838200</xdr:colOff>
      <xdr:row>62</xdr:row>
      <xdr:rowOff>47625</xdr:rowOff>
    </xdr:to>
    <xdr:graphicFrame macro="">
      <xdr:nvGraphicFramePr>
        <xdr:cNvPr id="320433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30</xdr:col>
          <xdr:colOff>304800</xdr:colOff>
          <xdr:row>1</xdr:row>
          <xdr:rowOff>180975</xdr:rowOff>
        </xdr:from>
        <xdr:to>
          <xdr:col>37</xdr:col>
          <xdr:colOff>809625</xdr:colOff>
          <xdr:row>4</xdr:row>
          <xdr:rowOff>0</xdr:rowOff>
        </xdr:to>
        <xdr:sp macro="" textlink="">
          <xdr:nvSpPr>
            <xdr:cNvPr id="13313" name="Drop Down 1" hidden="1">
              <a:extLst>
                <a:ext uri="{63B3BB69-23CF-44E3-9099-C40C66FF867C}">
                  <a14:compatExt spid="_x0000_s1331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0</xdr:rowOff>
        </xdr:from>
        <xdr:to>
          <xdr:col>3</xdr:col>
          <xdr:colOff>73932</xdr:colOff>
          <xdr:row>7</xdr:row>
          <xdr:rowOff>226786</xdr:rowOff>
        </xdr:to>
        <xdr:pic>
          <xdr:nvPicPr>
            <xdr:cNvPr id="13613" name="Picture 301"/>
            <xdr:cNvPicPr>
              <a:picLocks noChangeAspect="1" noChangeArrowheads="1"/>
              <a:extLst>
                <a:ext uri="{84589F7E-364E-4C9E-8A38-B11213B215E9}">
                  <a14:cameraTool cellRange="Adrphot" spid="_x0000_s3204340"/>
                </a:ext>
              </a:extLst>
            </xdr:cNvPicPr>
          </xdr:nvPicPr>
          <xdr:blipFill>
            <a:blip xmlns:r="http://schemas.openxmlformats.org/officeDocument/2006/relationships" r:embed="rId4"/>
            <a:srcRect/>
            <a:stretch>
              <a:fillRect/>
            </a:stretch>
          </xdr:blipFill>
          <xdr:spPr bwMode="auto">
            <a:xfrm>
              <a:off x="28575" y="47625"/>
              <a:ext cx="1061357" cy="1401536"/>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19050</xdr:colOff>
          <xdr:row>45</xdr:row>
          <xdr:rowOff>95250</xdr:rowOff>
        </xdr:from>
        <xdr:to>
          <xdr:col>3</xdr:col>
          <xdr:colOff>64407</xdr:colOff>
          <xdr:row>52</xdr:row>
          <xdr:rowOff>179161</xdr:rowOff>
        </xdr:to>
        <xdr:pic>
          <xdr:nvPicPr>
            <xdr:cNvPr id="3204149" name="Picture 2101"/>
            <xdr:cNvPicPr>
              <a:picLocks noChangeAspect="1" noChangeArrowheads="1"/>
              <a:extLst>
                <a:ext uri="{84589F7E-364E-4C9E-8A38-B11213B215E9}">
                  <a14:cameraTool cellRange="Adrphot" spid="_x0000_s3204341"/>
                </a:ext>
              </a:extLst>
            </xdr:cNvPicPr>
          </xdr:nvPicPr>
          <xdr:blipFill>
            <a:blip xmlns:r="http://schemas.openxmlformats.org/officeDocument/2006/relationships" r:embed="rId4"/>
            <a:srcRect/>
            <a:stretch>
              <a:fillRect/>
            </a:stretch>
          </xdr:blipFill>
          <xdr:spPr bwMode="auto">
            <a:xfrm>
              <a:off x="19050" y="10588625"/>
              <a:ext cx="1061357" cy="1401536"/>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28575</xdr:colOff>
          <xdr:row>91</xdr:row>
          <xdr:rowOff>0</xdr:rowOff>
        </xdr:from>
        <xdr:to>
          <xdr:col>3</xdr:col>
          <xdr:colOff>73932</xdr:colOff>
          <xdr:row>97</xdr:row>
          <xdr:rowOff>179161</xdr:rowOff>
        </xdr:to>
        <xdr:pic>
          <xdr:nvPicPr>
            <xdr:cNvPr id="3204150" name="Picture 2102"/>
            <xdr:cNvPicPr>
              <a:picLocks noChangeAspect="1" noChangeArrowheads="1"/>
              <a:extLst>
                <a:ext uri="{84589F7E-364E-4C9E-8A38-B11213B215E9}">
                  <a14:cameraTool cellRange="Adrphot" spid="_x0000_s3204342"/>
                </a:ext>
              </a:extLst>
            </xdr:cNvPicPr>
          </xdr:nvPicPr>
          <xdr:blipFill>
            <a:blip xmlns:r="http://schemas.openxmlformats.org/officeDocument/2006/relationships" r:embed="rId4"/>
            <a:srcRect/>
            <a:stretch>
              <a:fillRect/>
            </a:stretch>
          </xdr:blipFill>
          <xdr:spPr bwMode="auto">
            <a:xfrm>
              <a:off x="28575" y="21129625"/>
              <a:ext cx="1061357" cy="1401536"/>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xdr:col>
      <xdr:colOff>161925</xdr:colOff>
      <xdr:row>5</xdr:row>
      <xdr:rowOff>228600</xdr:rowOff>
    </xdr:from>
    <xdr:to>
      <xdr:col>6</xdr:col>
      <xdr:colOff>1114425</xdr:colOff>
      <xdr:row>5</xdr:row>
      <xdr:rowOff>1181100</xdr:rowOff>
    </xdr:to>
    <xdr:pic>
      <xdr:nvPicPr>
        <xdr:cNvPr id="1808066" name="Image 25" descr="ywgyobpf.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2900" y="626745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180975</xdr:colOff>
      <xdr:row>4</xdr:row>
      <xdr:rowOff>247650</xdr:rowOff>
    </xdr:from>
    <xdr:to>
      <xdr:col>8</xdr:col>
      <xdr:colOff>1133475</xdr:colOff>
      <xdr:row>4</xdr:row>
      <xdr:rowOff>1200150</xdr:rowOff>
    </xdr:to>
    <xdr:pic>
      <xdr:nvPicPr>
        <xdr:cNvPr id="1808067" name="Image 26" descr="1qy3rzlg.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58450" y="48863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171450</xdr:colOff>
      <xdr:row>3</xdr:row>
      <xdr:rowOff>161925</xdr:rowOff>
    </xdr:from>
    <xdr:to>
      <xdr:col>8</xdr:col>
      <xdr:colOff>1123950</xdr:colOff>
      <xdr:row>3</xdr:row>
      <xdr:rowOff>1114425</xdr:rowOff>
    </xdr:to>
    <xdr:pic>
      <xdr:nvPicPr>
        <xdr:cNvPr id="1808068" name="Image 27" descr="4nc62gux.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48925" y="34004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171450</xdr:colOff>
      <xdr:row>2</xdr:row>
      <xdr:rowOff>247650</xdr:rowOff>
    </xdr:from>
    <xdr:to>
      <xdr:col>8</xdr:col>
      <xdr:colOff>1123950</xdr:colOff>
      <xdr:row>2</xdr:row>
      <xdr:rowOff>1200150</xdr:rowOff>
    </xdr:to>
    <xdr:pic>
      <xdr:nvPicPr>
        <xdr:cNvPr id="1808069" name="Image 28" descr="ese4m2ff.bmp"/>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48925" y="208597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180975</xdr:colOff>
      <xdr:row>1</xdr:row>
      <xdr:rowOff>228600</xdr:rowOff>
    </xdr:from>
    <xdr:to>
      <xdr:col>8</xdr:col>
      <xdr:colOff>1133475</xdr:colOff>
      <xdr:row>1</xdr:row>
      <xdr:rowOff>1181100</xdr:rowOff>
    </xdr:to>
    <xdr:pic>
      <xdr:nvPicPr>
        <xdr:cNvPr id="1808070" name="Image 29" descr="ev3bt2tv.bmp"/>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58450" y="66675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4</xdr:row>
      <xdr:rowOff>190500</xdr:rowOff>
    </xdr:from>
    <xdr:to>
      <xdr:col>6</xdr:col>
      <xdr:colOff>1123950</xdr:colOff>
      <xdr:row>4</xdr:row>
      <xdr:rowOff>1143000</xdr:rowOff>
    </xdr:to>
    <xdr:pic>
      <xdr:nvPicPr>
        <xdr:cNvPr id="1808071" name="Image 30" descr="hol8xrow.bmp"/>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72425" y="482917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3</xdr:row>
      <xdr:rowOff>238125</xdr:rowOff>
    </xdr:from>
    <xdr:to>
      <xdr:col>6</xdr:col>
      <xdr:colOff>1123950</xdr:colOff>
      <xdr:row>3</xdr:row>
      <xdr:rowOff>1190625</xdr:rowOff>
    </xdr:to>
    <xdr:pic>
      <xdr:nvPicPr>
        <xdr:cNvPr id="1808072" name="Image 31" descr="ocb5536x.bmp"/>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972425" y="34766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2</xdr:row>
      <xdr:rowOff>257175</xdr:rowOff>
    </xdr:from>
    <xdr:to>
      <xdr:col>6</xdr:col>
      <xdr:colOff>1123950</xdr:colOff>
      <xdr:row>2</xdr:row>
      <xdr:rowOff>1209675</xdr:rowOff>
    </xdr:to>
    <xdr:pic>
      <xdr:nvPicPr>
        <xdr:cNvPr id="1808073" name="Image 32" descr="xtsrgbbz.bmp"/>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72425" y="209550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1</xdr:row>
      <xdr:rowOff>247650</xdr:rowOff>
    </xdr:from>
    <xdr:to>
      <xdr:col>6</xdr:col>
      <xdr:colOff>1133475</xdr:colOff>
      <xdr:row>1</xdr:row>
      <xdr:rowOff>1200150</xdr:rowOff>
    </xdr:to>
    <xdr:pic>
      <xdr:nvPicPr>
        <xdr:cNvPr id="1808074" name="Image 33" descr="yhmugpi7.bmp"/>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81950" y="68580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xdr:row>
      <xdr:rowOff>228600</xdr:rowOff>
    </xdr:from>
    <xdr:to>
      <xdr:col>1</xdr:col>
      <xdr:colOff>1019175</xdr:colOff>
      <xdr:row>1</xdr:row>
      <xdr:rowOff>1181100</xdr:rowOff>
    </xdr:to>
    <xdr:pic>
      <xdr:nvPicPr>
        <xdr:cNvPr id="1808075" name="Image 33" descr="yhmugpi7.bmp"/>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47850" y="66675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190500</xdr:rowOff>
    </xdr:from>
    <xdr:to>
      <xdr:col>1</xdr:col>
      <xdr:colOff>1009650</xdr:colOff>
      <xdr:row>2</xdr:row>
      <xdr:rowOff>1143000</xdr:rowOff>
    </xdr:to>
    <xdr:pic>
      <xdr:nvPicPr>
        <xdr:cNvPr id="1808076" name="Image 29" descr="ev3bt2tv.bmp"/>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38325" y="20288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creativecommons.org/licenses/by-nc-sa/2.0/fr/" TargetMode="External"/><Relationship Id="rId2" Type="http://schemas.openxmlformats.org/officeDocument/2006/relationships/hyperlink" Target="http://creativecommons.org/" TargetMode="External"/><Relationship Id="rId1" Type="http://schemas.openxmlformats.org/officeDocument/2006/relationships/hyperlink" Target="http://creativecommons.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ean-jose.derez@ac-versailles.fr?subject=Livret%20&#233;lectronique" TargetMode="External"/><Relationship Id="rId1" Type="http://schemas.openxmlformats.org/officeDocument/2006/relationships/hyperlink" Target="http://jjderez.free.fr/dotclear/index.php?post/2009/12/18/Livret-%C3%A9lectronique-d-%C3%A9valuation-de-comp%C3%A9tences-en-CE1"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B1:B235"/>
  <sheetViews>
    <sheetView showGridLines="0" topLeftCell="A154" workbookViewId="0">
      <selection activeCell="J7" sqref="J7"/>
    </sheetView>
  </sheetViews>
  <sheetFormatPr baseColWidth="10" defaultRowHeight="12.75"/>
  <cols>
    <col min="1" max="1" width="4.7109375" customWidth="1"/>
  </cols>
  <sheetData>
    <row r="1" spans="2:2">
      <c r="B1" s="104" t="s">
        <v>53</v>
      </c>
    </row>
    <row r="2" spans="2:2">
      <c r="B2" s="98"/>
    </row>
    <row r="3" spans="2:2">
      <c r="B3" s="98"/>
    </row>
    <row r="4" spans="2:2">
      <c r="B4" s="98"/>
    </row>
    <row r="5" spans="2:2">
      <c r="B5" s="98"/>
    </row>
    <row r="8" spans="2:2">
      <c r="B8" s="103" t="s">
        <v>54</v>
      </c>
    </row>
    <row r="10" spans="2:2">
      <c r="B10" t="s">
        <v>55</v>
      </c>
    </row>
    <row r="12" spans="2:2">
      <c r="B12" s="99" t="s">
        <v>56</v>
      </c>
    </row>
    <row r="14" spans="2:2">
      <c r="B14" t="s">
        <v>57</v>
      </c>
    </row>
    <row r="16" spans="2:2">
      <c r="B16" t="s">
        <v>58</v>
      </c>
    </row>
    <row r="18" spans="2:2">
      <c r="B18" s="100" t="s">
        <v>59</v>
      </c>
    </row>
    <row r="19" spans="2:2">
      <c r="B19" s="92"/>
    </row>
    <row r="20" spans="2:2">
      <c r="B20" s="101" t="s">
        <v>60</v>
      </c>
    </row>
    <row r="21" spans="2:2">
      <c r="B21" s="101" t="s">
        <v>61</v>
      </c>
    </row>
    <row r="22" spans="2:2">
      <c r="B22" s="101" t="s">
        <v>62</v>
      </c>
    </row>
    <row r="23" spans="2:2">
      <c r="B23" s="101" t="s">
        <v>63</v>
      </c>
    </row>
    <row r="24" spans="2:2">
      <c r="B24" s="101" t="s">
        <v>64</v>
      </c>
    </row>
    <row r="25" spans="2:2">
      <c r="B25" s="101" t="s">
        <v>65</v>
      </c>
    </row>
    <row r="26" spans="2:2">
      <c r="B26" s="101" t="s">
        <v>66</v>
      </c>
    </row>
    <row r="28" spans="2:2">
      <c r="B28" s="100" t="s">
        <v>67</v>
      </c>
    </row>
    <row r="30" spans="2:2">
      <c r="B30" s="100" t="s">
        <v>68</v>
      </c>
    </row>
    <row r="31" spans="2:2">
      <c r="B31" s="92"/>
    </row>
    <row r="32" spans="2:2">
      <c r="B32" s="92" t="s">
        <v>69</v>
      </c>
    </row>
    <row r="33" spans="2:2">
      <c r="B33" s="92" t="s">
        <v>70</v>
      </c>
    </row>
    <row r="34" spans="2:2">
      <c r="B34" s="92" t="s">
        <v>71</v>
      </c>
    </row>
    <row r="35" spans="2:2">
      <c r="B35" s="92" t="s">
        <v>72</v>
      </c>
    </row>
    <row r="36" spans="2:2">
      <c r="B36" s="92" t="s">
        <v>73</v>
      </c>
    </row>
    <row r="38" spans="2:2">
      <c r="B38" t="s">
        <v>74</v>
      </c>
    </row>
    <row r="40" spans="2:2">
      <c r="B40" s="100" t="s">
        <v>75</v>
      </c>
    </row>
    <row r="41" spans="2:2">
      <c r="B41" s="92"/>
    </row>
    <row r="42" spans="2:2">
      <c r="B42" s="92" t="s">
        <v>76</v>
      </c>
    </row>
    <row r="43" spans="2:2">
      <c r="B43" s="92" t="s">
        <v>77</v>
      </c>
    </row>
    <row r="44" spans="2:2">
      <c r="B44" s="92" t="s">
        <v>78</v>
      </c>
    </row>
    <row r="45" spans="2:2">
      <c r="B45" s="92" t="s">
        <v>79</v>
      </c>
    </row>
    <row r="46" spans="2:2">
      <c r="B46" s="92" t="s">
        <v>80</v>
      </c>
    </row>
    <row r="48" spans="2:2">
      <c r="B48" s="100" t="s">
        <v>81</v>
      </c>
    </row>
    <row r="49" spans="2:2">
      <c r="B49" s="92"/>
    </row>
    <row r="50" spans="2:2">
      <c r="B50" s="92" t="s">
        <v>82</v>
      </c>
    </row>
    <row r="51" spans="2:2">
      <c r="B51" s="102" t="s">
        <v>83</v>
      </c>
    </row>
    <row r="52" spans="2:2">
      <c r="B52" s="102" t="s">
        <v>84</v>
      </c>
    </row>
    <row r="53" spans="2:2">
      <c r="B53" s="92" t="s">
        <v>85</v>
      </c>
    </row>
    <row r="55" spans="2:2">
      <c r="B55" s="100" t="s">
        <v>86</v>
      </c>
    </row>
    <row r="57" spans="2:2">
      <c r="B57" s="100" t="s">
        <v>87</v>
      </c>
    </row>
    <row r="58" spans="2:2">
      <c r="B58" s="92"/>
    </row>
    <row r="59" spans="2:2">
      <c r="B59" s="92" t="s">
        <v>88</v>
      </c>
    </row>
    <row r="60" spans="2:2">
      <c r="B60" s="92" t="s">
        <v>89</v>
      </c>
    </row>
    <row r="62" spans="2:2">
      <c r="B62" s="100" t="s">
        <v>90</v>
      </c>
    </row>
    <row r="63" spans="2:2">
      <c r="B63" s="92"/>
    </row>
    <row r="64" spans="2:2">
      <c r="B64" s="92" t="s">
        <v>91</v>
      </c>
    </row>
    <row r="65" spans="2:2">
      <c r="B65" s="92" t="s">
        <v>92</v>
      </c>
    </row>
    <row r="66" spans="2:2">
      <c r="B66" s="92" t="s">
        <v>93</v>
      </c>
    </row>
    <row r="67" spans="2:2">
      <c r="B67" s="92" t="s">
        <v>94</v>
      </c>
    </row>
    <row r="68" spans="2:2">
      <c r="B68" s="92" t="s">
        <v>95</v>
      </c>
    </row>
    <row r="69" spans="2:2">
      <c r="B69" s="92" t="s">
        <v>96</v>
      </c>
    </row>
    <row r="71" spans="2:2">
      <c r="B71" t="s">
        <v>97</v>
      </c>
    </row>
    <row r="73" spans="2:2">
      <c r="B73" t="s">
        <v>98</v>
      </c>
    </row>
    <row r="75" spans="2:2">
      <c r="B75" s="93" t="s">
        <v>99</v>
      </c>
    </row>
    <row r="77" spans="2:2">
      <c r="B77" s="104" t="s">
        <v>100</v>
      </c>
    </row>
    <row r="79" spans="2:2">
      <c r="B79" s="93"/>
    </row>
    <row r="81" spans="2:2" ht="23.25">
      <c r="B81" s="91"/>
    </row>
    <row r="83" spans="2:2" ht="17.25">
      <c r="B83" s="94"/>
    </row>
    <row r="85" spans="2:2">
      <c r="B85" s="93"/>
    </row>
    <row r="87" spans="2:2" ht="17.25">
      <c r="B87" s="94"/>
    </row>
    <row r="91" spans="2:2" ht="23.25">
      <c r="B91" s="91"/>
    </row>
    <row r="97" spans="2:2" ht="17.25">
      <c r="B97" s="94"/>
    </row>
    <row r="100" spans="2:2">
      <c r="B100" s="92"/>
    </row>
    <row r="101" spans="2:2">
      <c r="B101" s="92"/>
    </row>
    <row r="102" spans="2:2">
      <c r="B102" s="92"/>
    </row>
    <row r="103" spans="2:2">
      <c r="B103" s="92"/>
    </row>
    <row r="104" spans="2:2">
      <c r="B104" s="92"/>
    </row>
    <row r="105" spans="2:2">
      <c r="B105" s="92"/>
    </row>
    <row r="107" spans="2:2" ht="17.25">
      <c r="B107" s="94"/>
    </row>
    <row r="113" spans="2:2" ht="17.25">
      <c r="B113" s="94"/>
    </row>
    <row r="119" spans="2:2" ht="15.75">
      <c r="B119" s="95"/>
    </row>
    <row r="122" spans="2:2">
      <c r="B122" s="92"/>
    </row>
    <row r="123" spans="2:2">
      <c r="B123" s="92"/>
    </row>
    <row r="124" spans="2:2">
      <c r="B124" s="92"/>
    </row>
    <row r="125" spans="2:2">
      <c r="B125" s="92"/>
    </row>
    <row r="129" spans="2:2" ht="15.75">
      <c r="B129" s="95"/>
    </row>
    <row r="134" spans="2:2">
      <c r="B134" s="92"/>
    </row>
    <row r="135" spans="2:2">
      <c r="B135" s="92"/>
    </row>
    <row r="136" spans="2:2">
      <c r="B136" s="92"/>
    </row>
    <row r="137" spans="2:2">
      <c r="B137" s="92"/>
    </row>
    <row r="141" spans="2:2" ht="15.75">
      <c r="B141" s="95"/>
    </row>
    <row r="145" spans="2:2" ht="15.75">
      <c r="B145" s="95"/>
    </row>
    <row r="151" spans="2:2" ht="23.25">
      <c r="B151" s="91"/>
    </row>
    <row r="153" spans="2:2" ht="17.25">
      <c r="B153" s="94"/>
    </row>
    <row r="157" spans="2:2">
      <c r="B157" s="93"/>
    </row>
    <row r="159" spans="2:2" ht="17.25">
      <c r="B159" s="94"/>
    </row>
    <row r="163" spans="2:2" ht="17.25">
      <c r="B163" s="94"/>
    </row>
    <row r="167" spans="2:2" ht="17.25">
      <c r="B167" s="94"/>
    </row>
    <row r="170" spans="2:2">
      <c r="B170" s="92"/>
    </row>
    <row r="171" spans="2:2">
      <c r="B171" s="92"/>
    </row>
    <row r="172" spans="2:2">
      <c r="B172" s="92"/>
    </row>
    <row r="173" spans="2:2">
      <c r="B173" s="92"/>
    </row>
    <row r="177" spans="2:2" ht="23.25">
      <c r="B177" s="91"/>
    </row>
    <row r="185" spans="2:2" ht="23.25">
      <c r="B185" s="91"/>
    </row>
    <row r="187" spans="2:2">
      <c r="B187" s="93"/>
    </row>
    <row r="191" spans="2:2" ht="23.25">
      <c r="B191" s="91"/>
    </row>
    <row r="197" spans="2:2">
      <c r="B197" s="93"/>
    </row>
    <row r="199" spans="2:2">
      <c r="B199" s="93"/>
    </row>
    <row r="205" spans="2:2" ht="23.25">
      <c r="B205" s="91"/>
    </row>
    <row r="211" spans="2:2" ht="23.25">
      <c r="B211" s="91"/>
    </row>
    <row r="213" spans="2:2" ht="17.25">
      <c r="B213" s="94"/>
    </row>
    <row r="223" spans="2:2" ht="17.25">
      <c r="B223" s="94"/>
    </row>
    <row r="227" spans="2:2" ht="23.25">
      <c r="B227" s="91"/>
    </row>
    <row r="233" spans="2:2">
      <c r="B233" s="93"/>
    </row>
    <row r="235" spans="2:2" ht="23.25">
      <c r="B235" s="91"/>
    </row>
  </sheetData>
  <sheetProtection password="D612" sheet="1" objects="1" scenarios="1"/>
  <hyperlinks>
    <hyperlink ref="B1" r:id="rId1" display="http://creativecommons.org/"/>
    <hyperlink ref="B75" r:id="rId2" display="http://creativecommons.org/"/>
    <hyperlink ref="B77" r:id="rId3" display="http://creativecommons.org/licenses/by-nc-sa/2.0/fr/"/>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19"/>
  <sheetViews>
    <sheetView workbookViewId="0">
      <selection activeCell="J23" sqref="J23:N29"/>
    </sheetView>
  </sheetViews>
  <sheetFormatPr baseColWidth="10" defaultRowHeight="14.25"/>
  <cols>
    <col min="1" max="1" width="5" customWidth="1"/>
    <col min="2" max="2" width="4.140625" style="105" customWidth="1"/>
    <col min="3" max="3" width="19.7109375" style="105" customWidth="1"/>
    <col min="4" max="4" width="30.5703125" style="119" customWidth="1"/>
    <col min="5" max="5" width="15.28515625" style="119" customWidth="1"/>
    <col min="6" max="6" width="4.7109375" style="119" customWidth="1"/>
    <col min="7" max="7" width="6" style="119" customWidth="1"/>
    <col min="8" max="8" width="4.42578125" style="119" customWidth="1"/>
    <col min="10" max="10" width="30.5703125" style="119" customWidth="1"/>
    <col min="11" max="11" width="15.28515625" style="119" customWidth="1"/>
    <col min="12" max="12" width="4.7109375" style="119" customWidth="1"/>
    <col min="13" max="13" width="6" style="119" customWidth="1"/>
    <col min="14" max="14" width="4.42578125" style="119" customWidth="1"/>
    <col min="16" max="16" width="30.5703125" style="119" customWidth="1"/>
    <col min="17" max="17" width="15.28515625" style="119" customWidth="1"/>
    <col min="18" max="18" width="4.7109375" style="119" customWidth="1"/>
    <col min="19" max="19" width="6" style="119" customWidth="1"/>
    <col min="20" max="20" width="4.42578125" style="119" customWidth="1"/>
  </cols>
  <sheetData>
    <row r="1" spans="2:20" ht="22.5" customHeight="1">
      <c r="C1" s="120" t="s">
        <v>113</v>
      </c>
      <c r="D1" s="963" t="s">
        <v>114</v>
      </c>
      <c r="E1" s="963"/>
      <c r="F1" s="963"/>
      <c r="G1" s="963"/>
      <c r="H1" s="963"/>
      <c r="J1" s="963" t="s">
        <v>115</v>
      </c>
      <c r="K1" s="963"/>
      <c r="L1" s="963"/>
      <c r="M1" s="963"/>
      <c r="N1" s="963"/>
      <c r="P1" s="963" t="s">
        <v>116</v>
      </c>
      <c r="Q1" s="963"/>
      <c r="R1" s="963"/>
      <c r="S1" s="963"/>
      <c r="T1" s="963"/>
    </row>
    <row r="2" spans="2:20" ht="12.75" customHeight="1">
      <c r="B2" s="973">
        <f>'liste élèves'!A3</f>
        <v>1</v>
      </c>
      <c r="C2" s="974">
        <f>'liste élèves'!B3</f>
        <v>0</v>
      </c>
      <c r="D2" s="954" t="s">
        <v>1010</v>
      </c>
      <c r="E2" s="955"/>
      <c r="F2" s="955"/>
      <c r="G2" s="955"/>
      <c r="H2" s="956"/>
      <c r="J2" s="954" t="s">
        <v>1013</v>
      </c>
      <c r="K2" s="955"/>
      <c r="L2" s="955"/>
      <c r="M2" s="955"/>
      <c r="N2" s="956"/>
      <c r="P2" s="954" t="s">
        <v>1015</v>
      </c>
      <c r="Q2" s="955"/>
      <c r="R2" s="955"/>
      <c r="S2" s="955"/>
      <c r="T2" s="956"/>
    </row>
    <row r="3" spans="2:20" ht="12.75" customHeight="1">
      <c r="B3" s="973"/>
      <c r="C3" s="974"/>
      <c r="D3" s="957"/>
      <c r="E3" s="958"/>
      <c r="F3" s="958"/>
      <c r="G3" s="958"/>
      <c r="H3" s="959"/>
      <c r="J3" s="957"/>
      <c r="K3" s="958"/>
      <c r="L3" s="958"/>
      <c r="M3" s="958"/>
      <c r="N3" s="959"/>
      <c r="P3" s="957"/>
      <c r="Q3" s="958"/>
      <c r="R3" s="958"/>
      <c r="S3" s="958"/>
      <c r="T3" s="959"/>
    </row>
    <row r="4" spans="2:20" ht="12.75" customHeight="1">
      <c r="B4" s="973"/>
      <c r="C4" s="974"/>
      <c r="D4" s="957"/>
      <c r="E4" s="958"/>
      <c r="F4" s="958"/>
      <c r="G4" s="958"/>
      <c r="H4" s="959"/>
      <c r="J4" s="957"/>
      <c r="K4" s="958"/>
      <c r="L4" s="958"/>
      <c r="M4" s="958"/>
      <c r="N4" s="959"/>
      <c r="P4" s="957"/>
      <c r="Q4" s="958"/>
      <c r="R4" s="958"/>
      <c r="S4" s="958"/>
      <c r="T4" s="959"/>
    </row>
    <row r="5" spans="2:20" ht="12.75" customHeight="1">
      <c r="B5" s="973"/>
      <c r="C5" s="974"/>
      <c r="D5" s="957"/>
      <c r="E5" s="958"/>
      <c r="F5" s="958"/>
      <c r="G5" s="958"/>
      <c r="H5" s="959"/>
      <c r="J5" s="957"/>
      <c r="K5" s="958"/>
      <c r="L5" s="958"/>
      <c r="M5" s="958"/>
      <c r="N5" s="959"/>
      <c r="P5" s="957"/>
      <c r="Q5" s="958"/>
      <c r="R5" s="958"/>
      <c r="S5" s="958"/>
      <c r="T5" s="959"/>
    </row>
    <row r="6" spans="2:20" ht="12.75" customHeight="1">
      <c r="B6" s="973"/>
      <c r="C6" s="974"/>
      <c r="D6" s="957"/>
      <c r="E6" s="958"/>
      <c r="F6" s="958"/>
      <c r="G6" s="958"/>
      <c r="H6" s="959"/>
      <c r="J6" s="957"/>
      <c r="K6" s="958"/>
      <c r="L6" s="958"/>
      <c r="M6" s="958"/>
      <c r="N6" s="959"/>
      <c r="P6" s="957"/>
      <c r="Q6" s="958"/>
      <c r="R6" s="958"/>
      <c r="S6" s="958"/>
      <c r="T6" s="959"/>
    </row>
    <row r="7" spans="2:20" ht="12.75" customHeight="1">
      <c r="B7" s="973"/>
      <c r="C7" s="974"/>
      <c r="D7" s="957"/>
      <c r="E7" s="958"/>
      <c r="F7" s="958"/>
      <c r="G7" s="958"/>
      <c r="H7" s="959"/>
      <c r="J7" s="957"/>
      <c r="K7" s="958"/>
      <c r="L7" s="958"/>
      <c r="M7" s="958"/>
      <c r="N7" s="959"/>
      <c r="P7" s="957"/>
      <c r="Q7" s="958"/>
      <c r="R7" s="958"/>
      <c r="S7" s="958"/>
      <c r="T7" s="959"/>
    </row>
    <row r="8" spans="2:20" ht="12.75" customHeight="1">
      <c r="B8" s="973"/>
      <c r="C8" s="974"/>
      <c r="D8" s="960"/>
      <c r="E8" s="961"/>
      <c r="F8" s="961"/>
      <c r="G8" s="961"/>
      <c r="H8" s="962"/>
      <c r="J8" s="960"/>
      <c r="K8" s="961"/>
      <c r="L8" s="961"/>
      <c r="M8" s="961"/>
      <c r="N8" s="962"/>
      <c r="P8" s="960"/>
      <c r="Q8" s="961"/>
      <c r="R8" s="961"/>
      <c r="S8" s="961"/>
      <c r="T8" s="962"/>
    </row>
    <row r="9" spans="2:20" ht="12.75" customHeight="1">
      <c r="B9" s="973">
        <f>'liste élèves'!A4</f>
        <v>2</v>
      </c>
      <c r="C9" s="974">
        <f>'liste élèves'!B4</f>
        <v>0</v>
      </c>
      <c r="D9" s="954" t="s">
        <v>1011</v>
      </c>
      <c r="E9" s="955"/>
      <c r="F9" s="955"/>
      <c r="G9" s="955"/>
      <c r="H9" s="956"/>
      <c r="J9" s="954" t="s">
        <v>1014</v>
      </c>
      <c r="K9" s="955"/>
      <c r="L9" s="955"/>
      <c r="M9" s="955"/>
      <c r="N9" s="956"/>
      <c r="P9" s="954" t="s">
        <v>1016</v>
      </c>
      <c r="Q9" s="955"/>
      <c r="R9" s="955"/>
      <c r="S9" s="955"/>
      <c r="T9" s="956"/>
    </row>
    <row r="10" spans="2:20" ht="12.75" customHeight="1">
      <c r="B10" s="973"/>
      <c r="C10" s="974"/>
      <c r="D10" s="957"/>
      <c r="E10" s="958"/>
      <c r="F10" s="958"/>
      <c r="G10" s="958"/>
      <c r="H10" s="959"/>
      <c r="J10" s="957"/>
      <c r="K10" s="958"/>
      <c r="L10" s="958"/>
      <c r="M10" s="958"/>
      <c r="N10" s="959"/>
      <c r="P10" s="957"/>
      <c r="Q10" s="958"/>
      <c r="R10" s="958"/>
      <c r="S10" s="958"/>
      <c r="T10" s="959"/>
    </row>
    <row r="11" spans="2:20" ht="12.75" customHeight="1">
      <c r="B11" s="973"/>
      <c r="C11" s="974"/>
      <c r="D11" s="957"/>
      <c r="E11" s="958"/>
      <c r="F11" s="958"/>
      <c r="G11" s="958"/>
      <c r="H11" s="959"/>
      <c r="J11" s="957"/>
      <c r="K11" s="958"/>
      <c r="L11" s="958"/>
      <c r="M11" s="958"/>
      <c r="N11" s="959"/>
      <c r="P11" s="957"/>
      <c r="Q11" s="958"/>
      <c r="R11" s="958"/>
      <c r="S11" s="958"/>
      <c r="T11" s="959"/>
    </row>
    <row r="12" spans="2:20" ht="12.75" customHeight="1">
      <c r="B12" s="973"/>
      <c r="C12" s="974"/>
      <c r="D12" s="957"/>
      <c r="E12" s="958"/>
      <c r="F12" s="958"/>
      <c r="G12" s="958"/>
      <c r="H12" s="959"/>
      <c r="J12" s="957"/>
      <c r="K12" s="958"/>
      <c r="L12" s="958"/>
      <c r="M12" s="958"/>
      <c r="N12" s="959"/>
      <c r="P12" s="957"/>
      <c r="Q12" s="958"/>
      <c r="R12" s="958"/>
      <c r="S12" s="958"/>
      <c r="T12" s="959"/>
    </row>
    <row r="13" spans="2:20" ht="12.75" customHeight="1">
      <c r="B13" s="973"/>
      <c r="C13" s="974"/>
      <c r="D13" s="957"/>
      <c r="E13" s="958"/>
      <c r="F13" s="958"/>
      <c r="G13" s="958"/>
      <c r="H13" s="959"/>
      <c r="J13" s="957"/>
      <c r="K13" s="958"/>
      <c r="L13" s="958"/>
      <c r="M13" s="958"/>
      <c r="N13" s="959"/>
      <c r="P13" s="957"/>
      <c r="Q13" s="958"/>
      <c r="R13" s="958"/>
      <c r="S13" s="958"/>
      <c r="T13" s="959"/>
    </row>
    <row r="14" spans="2:20" ht="12.75" customHeight="1">
      <c r="B14" s="973"/>
      <c r="C14" s="974"/>
      <c r="D14" s="957"/>
      <c r="E14" s="958"/>
      <c r="F14" s="958"/>
      <c r="G14" s="958"/>
      <c r="H14" s="959"/>
      <c r="J14" s="957"/>
      <c r="K14" s="958"/>
      <c r="L14" s="958"/>
      <c r="M14" s="958"/>
      <c r="N14" s="959"/>
      <c r="P14" s="957"/>
      <c r="Q14" s="958"/>
      <c r="R14" s="958"/>
      <c r="S14" s="958"/>
      <c r="T14" s="959"/>
    </row>
    <row r="15" spans="2:20" ht="12.75" customHeight="1">
      <c r="B15" s="973"/>
      <c r="C15" s="974"/>
      <c r="D15" s="960"/>
      <c r="E15" s="961"/>
      <c r="F15" s="961"/>
      <c r="G15" s="961"/>
      <c r="H15" s="962"/>
      <c r="J15" s="960"/>
      <c r="K15" s="961"/>
      <c r="L15" s="961"/>
      <c r="M15" s="961"/>
      <c r="N15" s="962"/>
      <c r="P15" s="960"/>
      <c r="Q15" s="961"/>
      <c r="R15" s="961"/>
      <c r="S15" s="961"/>
      <c r="T15" s="962"/>
    </row>
    <row r="16" spans="2:20" ht="12.75">
      <c r="B16" s="973">
        <f>'liste élèves'!A5</f>
        <v>3</v>
      </c>
      <c r="C16" s="974">
        <f>'liste élèves'!B5</f>
        <v>0</v>
      </c>
      <c r="D16" s="954" t="s">
        <v>1012</v>
      </c>
      <c r="E16" s="955"/>
      <c r="F16" s="955"/>
      <c r="G16" s="955"/>
      <c r="H16" s="956"/>
      <c r="J16" s="954" t="s">
        <v>1173</v>
      </c>
      <c r="K16" s="955"/>
      <c r="L16" s="955"/>
      <c r="M16" s="955"/>
      <c r="N16" s="956"/>
      <c r="P16" s="954"/>
      <c r="Q16" s="955"/>
      <c r="R16" s="955"/>
      <c r="S16" s="955"/>
      <c r="T16" s="956"/>
    </row>
    <row r="17" spans="2:20" ht="12.75">
      <c r="B17" s="973"/>
      <c r="C17" s="974"/>
      <c r="D17" s="957"/>
      <c r="E17" s="958"/>
      <c r="F17" s="958"/>
      <c r="G17" s="958"/>
      <c r="H17" s="959"/>
      <c r="J17" s="957"/>
      <c r="K17" s="958"/>
      <c r="L17" s="958"/>
      <c r="M17" s="958"/>
      <c r="N17" s="959"/>
      <c r="P17" s="957"/>
      <c r="Q17" s="958"/>
      <c r="R17" s="958"/>
      <c r="S17" s="958"/>
      <c r="T17" s="959"/>
    </row>
    <row r="18" spans="2:20" ht="12.75">
      <c r="B18" s="973"/>
      <c r="C18" s="974"/>
      <c r="D18" s="957"/>
      <c r="E18" s="958"/>
      <c r="F18" s="958"/>
      <c r="G18" s="958"/>
      <c r="H18" s="959"/>
      <c r="J18" s="957"/>
      <c r="K18" s="958"/>
      <c r="L18" s="958"/>
      <c r="M18" s="958"/>
      <c r="N18" s="959"/>
      <c r="P18" s="957"/>
      <c r="Q18" s="958"/>
      <c r="R18" s="958"/>
      <c r="S18" s="958"/>
      <c r="T18" s="959"/>
    </row>
    <row r="19" spans="2:20" ht="12.75">
      <c r="B19" s="973"/>
      <c r="C19" s="974"/>
      <c r="D19" s="957"/>
      <c r="E19" s="958"/>
      <c r="F19" s="958"/>
      <c r="G19" s="958"/>
      <c r="H19" s="959"/>
      <c r="J19" s="957"/>
      <c r="K19" s="958"/>
      <c r="L19" s="958"/>
      <c r="M19" s="958"/>
      <c r="N19" s="959"/>
      <c r="P19" s="957"/>
      <c r="Q19" s="958"/>
      <c r="R19" s="958"/>
      <c r="S19" s="958"/>
      <c r="T19" s="959"/>
    </row>
    <row r="20" spans="2:20" ht="12.75">
      <c r="B20" s="973"/>
      <c r="C20" s="974"/>
      <c r="D20" s="957"/>
      <c r="E20" s="958"/>
      <c r="F20" s="958"/>
      <c r="G20" s="958"/>
      <c r="H20" s="959"/>
      <c r="J20" s="957"/>
      <c r="K20" s="958"/>
      <c r="L20" s="958"/>
      <c r="M20" s="958"/>
      <c r="N20" s="959"/>
      <c r="P20" s="957"/>
      <c r="Q20" s="958"/>
      <c r="R20" s="958"/>
      <c r="S20" s="958"/>
      <c r="T20" s="959"/>
    </row>
    <row r="21" spans="2:20" ht="12.75">
      <c r="B21" s="973"/>
      <c r="C21" s="974"/>
      <c r="D21" s="957"/>
      <c r="E21" s="958"/>
      <c r="F21" s="958"/>
      <c r="G21" s="958"/>
      <c r="H21" s="959"/>
      <c r="J21" s="957"/>
      <c r="K21" s="958"/>
      <c r="L21" s="958"/>
      <c r="M21" s="958"/>
      <c r="N21" s="959"/>
      <c r="P21" s="957"/>
      <c r="Q21" s="958"/>
      <c r="R21" s="958"/>
      <c r="S21" s="958"/>
      <c r="T21" s="959"/>
    </row>
    <row r="22" spans="2:20" ht="12.75">
      <c r="B22" s="973"/>
      <c r="C22" s="974"/>
      <c r="D22" s="960"/>
      <c r="E22" s="961"/>
      <c r="F22" s="961"/>
      <c r="G22" s="961"/>
      <c r="H22" s="962"/>
      <c r="J22" s="960"/>
      <c r="K22" s="961"/>
      <c r="L22" s="961"/>
      <c r="M22" s="961"/>
      <c r="N22" s="962"/>
      <c r="P22" s="960"/>
      <c r="Q22" s="961"/>
      <c r="R22" s="961"/>
      <c r="S22" s="961"/>
      <c r="T22" s="962"/>
    </row>
    <row r="23" spans="2:20" ht="12.75">
      <c r="B23" s="973">
        <f>'liste élèves'!A6</f>
        <v>4</v>
      </c>
      <c r="C23" s="974">
        <f>'liste élèves'!B6</f>
        <v>0</v>
      </c>
      <c r="D23" s="964"/>
      <c r="E23" s="965"/>
      <c r="F23" s="965"/>
      <c r="G23" s="965"/>
      <c r="H23" s="966"/>
      <c r="J23" s="964"/>
      <c r="K23" s="965"/>
      <c r="L23" s="965"/>
      <c r="M23" s="965"/>
      <c r="N23" s="966"/>
      <c r="P23" s="964" t="s">
        <v>1017</v>
      </c>
      <c r="Q23" s="965"/>
      <c r="R23" s="965"/>
      <c r="S23" s="965"/>
      <c r="T23" s="966"/>
    </row>
    <row r="24" spans="2:20" ht="12.75">
      <c r="B24" s="973"/>
      <c r="C24" s="974"/>
      <c r="D24" s="967"/>
      <c r="E24" s="968"/>
      <c r="F24" s="968"/>
      <c r="G24" s="968"/>
      <c r="H24" s="969"/>
      <c r="J24" s="967"/>
      <c r="K24" s="968"/>
      <c r="L24" s="968"/>
      <c r="M24" s="968"/>
      <c r="N24" s="969"/>
      <c r="P24" s="967"/>
      <c r="Q24" s="968"/>
      <c r="R24" s="968"/>
      <c r="S24" s="968"/>
      <c r="T24" s="969"/>
    </row>
    <row r="25" spans="2:20" ht="12.75">
      <c r="B25" s="973"/>
      <c r="C25" s="974"/>
      <c r="D25" s="967"/>
      <c r="E25" s="968"/>
      <c r="F25" s="968"/>
      <c r="G25" s="968"/>
      <c r="H25" s="969"/>
      <c r="J25" s="967"/>
      <c r="K25" s="968"/>
      <c r="L25" s="968"/>
      <c r="M25" s="968"/>
      <c r="N25" s="969"/>
      <c r="P25" s="967"/>
      <c r="Q25" s="968"/>
      <c r="R25" s="968"/>
      <c r="S25" s="968"/>
      <c r="T25" s="969"/>
    </row>
    <row r="26" spans="2:20" ht="12.75">
      <c r="B26" s="973"/>
      <c r="C26" s="974"/>
      <c r="D26" s="967"/>
      <c r="E26" s="968"/>
      <c r="F26" s="968"/>
      <c r="G26" s="968"/>
      <c r="H26" s="969"/>
      <c r="J26" s="967"/>
      <c r="K26" s="968"/>
      <c r="L26" s="968"/>
      <c r="M26" s="968"/>
      <c r="N26" s="969"/>
      <c r="P26" s="967"/>
      <c r="Q26" s="968"/>
      <c r="R26" s="968"/>
      <c r="S26" s="968"/>
      <c r="T26" s="969"/>
    </row>
    <row r="27" spans="2:20" ht="12.75">
      <c r="B27" s="973"/>
      <c r="C27" s="974"/>
      <c r="D27" s="967"/>
      <c r="E27" s="968"/>
      <c r="F27" s="968"/>
      <c r="G27" s="968"/>
      <c r="H27" s="969"/>
      <c r="J27" s="967"/>
      <c r="K27" s="968"/>
      <c r="L27" s="968"/>
      <c r="M27" s="968"/>
      <c r="N27" s="969"/>
      <c r="P27" s="967"/>
      <c r="Q27" s="968"/>
      <c r="R27" s="968"/>
      <c r="S27" s="968"/>
      <c r="T27" s="969"/>
    </row>
    <row r="28" spans="2:20" ht="12.75">
      <c r="B28" s="973"/>
      <c r="C28" s="974"/>
      <c r="D28" s="967"/>
      <c r="E28" s="968"/>
      <c r="F28" s="968"/>
      <c r="G28" s="968"/>
      <c r="H28" s="969"/>
      <c r="J28" s="967"/>
      <c r="K28" s="968"/>
      <c r="L28" s="968"/>
      <c r="M28" s="968"/>
      <c r="N28" s="969"/>
      <c r="P28" s="967"/>
      <c r="Q28" s="968"/>
      <c r="R28" s="968"/>
      <c r="S28" s="968"/>
      <c r="T28" s="969"/>
    </row>
    <row r="29" spans="2:20" ht="12.75">
      <c r="B29" s="973"/>
      <c r="C29" s="974"/>
      <c r="D29" s="970"/>
      <c r="E29" s="971"/>
      <c r="F29" s="971"/>
      <c r="G29" s="971"/>
      <c r="H29" s="972"/>
      <c r="J29" s="970"/>
      <c r="K29" s="971"/>
      <c r="L29" s="971"/>
      <c r="M29" s="971"/>
      <c r="N29" s="972"/>
      <c r="P29" s="970"/>
      <c r="Q29" s="971"/>
      <c r="R29" s="971"/>
      <c r="S29" s="971"/>
      <c r="T29" s="972"/>
    </row>
    <row r="30" spans="2:20" ht="12.75">
      <c r="B30" s="973">
        <f>'liste élèves'!A7</f>
        <v>5</v>
      </c>
      <c r="C30" s="974">
        <f>'liste élèves'!B7</f>
        <v>0</v>
      </c>
      <c r="D30" s="954"/>
      <c r="E30" s="955"/>
      <c r="F30" s="955"/>
      <c r="G30" s="955"/>
      <c r="H30" s="956"/>
      <c r="J30" s="954"/>
      <c r="K30" s="955"/>
      <c r="L30" s="955"/>
      <c r="M30" s="955"/>
      <c r="N30" s="956"/>
      <c r="P30" s="954"/>
      <c r="Q30" s="955"/>
      <c r="R30" s="955"/>
      <c r="S30" s="955"/>
      <c r="T30" s="956"/>
    </row>
    <row r="31" spans="2:20" ht="12.75">
      <c r="B31" s="973"/>
      <c r="C31" s="974"/>
      <c r="D31" s="957"/>
      <c r="E31" s="958"/>
      <c r="F31" s="958"/>
      <c r="G31" s="958"/>
      <c r="H31" s="959"/>
      <c r="J31" s="957"/>
      <c r="K31" s="958"/>
      <c r="L31" s="958"/>
      <c r="M31" s="958"/>
      <c r="N31" s="959"/>
      <c r="P31" s="957"/>
      <c r="Q31" s="958"/>
      <c r="R31" s="958"/>
      <c r="S31" s="958"/>
      <c r="T31" s="959"/>
    </row>
    <row r="32" spans="2:20" ht="12.75">
      <c r="B32" s="973"/>
      <c r="C32" s="974"/>
      <c r="D32" s="957"/>
      <c r="E32" s="958"/>
      <c r="F32" s="958"/>
      <c r="G32" s="958"/>
      <c r="H32" s="959"/>
      <c r="J32" s="957"/>
      <c r="K32" s="958"/>
      <c r="L32" s="958"/>
      <c r="M32" s="958"/>
      <c r="N32" s="959"/>
      <c r="P32" s="957"/>
      <c r="Q32" s="958"/>
      <c r="R32" s="958"/>
      <c r="S32" s="958"/>
      <c r="T32" s="959"/>
    </row>
    <row r="33" spans="2:20" ht="12.75">
      <c r="B33" s="973"/>
      <c r="C33" s="974"/>
      <c r="D33" s="957"/>
      <c r="E33" s="958"/>
      <c r="F33" s="958"/>
      <c r="G33" s="958"/>
      <c r="H33" s="959"/>
      <c r="J33" s="957"/>
      <c r="K33" s="958"/>
      <c r="L33" s="958"/>
      <c r="M33" s="958"/>
      <c r="N33" s="959"/>
      <c r="P33" s="957"/>
      <c r="Q33" s="958"/>
      <c r="R33" s="958"/>
      <c r="S33" s="958"/>
      <c r="T33" s="959"/>
    </row>
    <row r="34" spans="2:20" ht="12.75">
      <c r="B34" s="973"/>
      <c r="C34" s="974"/>
      <c r="D34" s="957"/>
      <c r="E34" s="958"/>
      <c r="F34" s="958"/>
      <c r="G34" s="958"/>
      <c r="H34" s="959"/>
      <c r="J34" s="957"/>
      <c r="K34" s="958"/>
      <c r="L34" s="958"/>
      <c r="M34" s="958"/>
      <c r="N34" s="959"/>
      <c r="P34" s="957"/>
      <c r="Q34" s="958"/>
      <c r="R34" s="958"/>
      <c r="S34" s="958"/>
      <c r="T34" s="959"/>
    </row>
    <row r="35" spans="2:20" ht="12.75">
      <c r="B35" s="973"/>
      <c r="C35" s="974"/>
      <c r="D35" s="957"/>
      <c r="E35" s="958"/>
      <c r="F35" s="958"/>
      <c r="G35" s="958"/>
      <c r="H35" s="959"/>
      <c r="J35" s="957"/>
      <c r="K35" s="958"/>
      <c r="L35" s="958"/>
      <c r="M35" s="958"/>
      <c r="N35" s="959"/>
      <c r="P35" s="957"/>
      <c r="Q35" s="958"/>
      <c r="R35" s="958"/>
      <c r="S35" s="958"/>
      <c r="T35" s="959"/>
    </row>
    <row r="36" spans="2:20" ht="12.75">
      <c r="B36" s="973"/>
      <c r="C36" s="974"/>
      <c r="D36" s="960"/>
      <c r="E36" s="961"/>
      <c r="F36" s="961"/>
      <c r="G36" s="961"/>
      <c r="H36" s="962"/>
      <c r="J36" s="960"/>
      <c r="K36" s="961"/>
      <c r="L36" s="961"/>
      <c r="M36" s="961"/>
      <c r="N36" s="962"/>
      <c r="P36" s="960"/>
      <c r="Q36" s="961"/>
      <c r="R36" s="961"/>
      <c r="S36" s="961"/>
      <c r="T36" s="962"/>
    </row>
    <row r="37" spans="2:20" ht="12.75">
      <c r="B37" s="973">
        <f>'liste élèves'!A8</f>
        <v>6</v>
      </c>
      <c r="C37" s="974">
        <f>'liste élèves'!B8</f>
        <v>0</v>
      </c>
      <c r="D37" s="954"/>
      <c r="E37" s="955"/>
      <c r="F37" s="955"/>
      <c r="G37" s="955"/>
      <c r="H37" s="956"/>
      <c r="J37" s="954"/>
      <c r="K37" s="955"/>
      <c r="L37" s="955"/>
      <c r="M37" s="955"/>
      <c r="N37" s="956"/>
      <c r="P37" s="954"/>
      <c r="Q37" s="955"/>
      <c r="R37" s="955"/>
      <c r="S37" s="955"/>
      <c r="T37" s="956"/>
    </row>
    <row r="38" spans="2:20" ht="12.75">
      <c r="B38" s="973"/>
      <c r="C38" s="974"/>
      <c r="D38" s="957"/>
      <c r="E38" s="958"/>
      <c r="F38" s="958"/>
      <c r="G38" s="958"/>
      <c r="H38" s="959"/>
      <c r="J38" s="957"/>
      <c r="K38" s="958"/>
      <c r="L38" s="958"/>
      <c r="M38" s="958"/>
      <c r="N38" s="959"/>
      <c r="P38" s="957"/>
      <c r="Q38" s="958"/>
      <c r="R38" s="958"/>
      <c r="S38" s="958"/>
      <c r="T38" s="959"/>
    </row>
    <row r="39" spans="2:20" ht="12.75">
      <c r="B39" s="973"/>
      <c r="C39" s="974"/>
      <c r="D39" s="957"/>
      <c r="E39" s="958"/>
      <c r="F39" s="958"/>
      <c r="G39" s="958"/>
      <c r="H39" s="959"/>
      <c r="J39" s="957"/>
      <c r="K39" s="958"/>
      <c r="L39" s="958"/>
      <c r="M39" s="958"/>
      <c r="N39" s="959"/>
      <c r="P39" s="957"/>
      <c r="Q39" s="958"/>
      <c r="R39" s="958"/>
      <c r="S39" s="958"/>
      <c r="T39" s="959"/>
    </row>
    <row r="40" spans="2:20" ht="12.75">
      <c r="B40" s="973"/>
      <c r="C40" s="974"/>
      <c r="D40" s="957"/>
      <c r="E40" s="958"/>
      <c r="F40" s="958"/>
      <c r="G40" s="958"/>
      <c r="H40" s="959"/>
      <c r="J40" s="957"/>
      <c r="K40" s="958"/>
      <c r="L40" s="958"/>
      <c r="M40" s="958"/>
      <c r="N40" s="959"/>
      <c r="P40" s="957"/>
      <c r="Q40" s="958"/>
      <c r="R40" s="958"/>
      <c r="S40" s="958"/>
      <c r="T40" s="959"/>
    </row>
    <row r="41" spans="2:20" ht="12.75">
      <c r="B41" s="973"/>
      <c r="C41" s="974"/>
      <c r="D41" s="957"/>
      <c r="E41" s="958"/>
      <c r="F41" s="958"/>
      <c r="G41" s="958"/>
      <c r="H41" s="959"/>
      <c r="J41" s="957"/>
      <c r="K41" s="958"/>
      <c r="L41" s="958"/>
      <c r="M41" s="958"/>
      <c r="N41" s="959"/>
      <c r="P41" s="957"/>
      <c r="Q41" s="958"/>
      <c r="R41" s="958"/>
      <c r="S41" s="958"/>
      <c r="T41" s="959"/>
    </row>
    <row r="42" spans="2:20" ht="12.75">
      <c r="B42" s="973"/>
      <c r="C42" s="974"/>
      <c r="D42" s="957"/>
      <c r="E42" s="958"/>
      <c r="F42" s="958"/>
      <c r="G42" s="958"/>
      <c r="H42" s="959"/>
      <c r="J42" s="957"/>
      <c r="K42" s="958"/>
      <c r="L42" s="958"/>
      <c r="M42" s="958"/>
      <c r="N42" s="959"/>
      <c r="P42" s="957"/>
      <c r="Q42" s="958"/>
      <c r="R42" s="958"/>
      <c r="S42" s="958"/>
      <c r="T42" s="959"/>
    </row>
    <row r="43" spans="2:20" ht="12.75">
      <c r="B43" s="973"/>
      <c r="C43" s="974"/>
      <c r="D43" s="960"/>
      <c r="E43" s="961"/>
      <c r="F43" s="961"/>
      <c r="G43" s="961"/>
      <c r="H43" s="962"/>
      <c r="J43" s="960"/>
      <c r="K43" s="961"/>
      <c r="L43" s="961"/>
      <c r="M43" s="961"/>
      <c r="N43" s="962"/>
      <c r="P43" s="960"/>
      <c r="Q43" s="961"/>
      <c r="R43" s="961"/>
      <c r="S43" s="961"/>
      <c r="T43" s="962"/>
    </row>
    <row r="44" spans="2:20" ht="12.75">
      <c r="B44" s="973">
        <f>'liste élèves'!A9</f>
        <v>7</v>
      </c>
      <c r="C44" s="974">
        <f>'liste élèves'!B9</f>
        <v>0</v>
      </c>
      <c r="D44" s="954"/>
      <c r="E44" s="955"/>
      <c r="F44" s="955"/>
      <c r="G44" s="955"/>
      <c r="H44" s="956"/>
      <c r="J44" s="954"/>
      <c r="K44" s="955"/>
      <c r="L44" s="955"/>
      <c r="M44" s="955"/>
      <c r="N44" s="956"/>
      <c r="P44" s="954"/>
      <c r="Q44" s="955"/>
      <c r="R44" s="955"/>
      <c r="S44" s="955"/>
      <c r="T44" s="956"/>
    </row>
    <row r="45" spans="2:20" ht="12.75">
      <c r="B45" s="973"/>
      <c r="C45" s="974"/>
      <c r="D45" s="957"/>
      <c r="E45" s="958"/>
      <c r="F45" s="958"/>
      <c r="G45" s="958"/>
      <c r="H45" s="959"/>
      <c r="J45" s="957"/>
      <c r="K45" s="958"/>
      <c r="L45" s="958"/>
      <c r="M45" s="958"/>
      <c r="N45" s="959"/>
      <c r="P45" s="957"/>
      <c r="Q45" s="958"/>
      <c r="R45" s="958"/>
      <c r="S45" s="958"/>
      <c r="T45" s="959"/>
    </row>
    <row r="46" spans="2:20" ht="12.75">
      <c r="B46" s="973"/>
      <c r="C46" s="974"/>
      <c r="D46" s="957"/>
      <c r="E46" s="958"/>
      <c r="F46" s="958"/>
      <c r="G46" s="958"/>
      <c r="H46" s="959"/>
      <c r="J46" s="957"/>
      <c r="K46" s="958"/>
      <c r="L46" s="958"/>
      <c r="M46" s="958"/>
      <c r="N46" s="959"/>
      <c r="P46" s="957"/>
      <c r="Q46" s="958"/>
      <c r="R46" s="958"/>
      <c r="S46" s="958"/>
      <c r="T46" s="959"/>
    </row>
    <row r="47" spans="2:20" ht="12.75">
      <c r="B47" s="973"/>
      <c r="C47" s="974"/>
      <c r="D47" s="957"/>
      <c r="E47" s="958"/>
      <c r="F47" s="958"/>
      <c r="G47" s="958"/>
      <c r="H47" s="959"/>
      <c r="J47" s="957"/>
      <c r="K47" s="958"/>
      <c r="L47" s="958"/>
      <c r="M47" s="958"/>
      <c r="N47" s="959"/>
      <c r="P47" s="957"/>
      <c r="Q47" s="958"/>
      <c r="R47" s="958"/>
      <c r="S47" s="958"/>
      <c r="T47" s="959"/>
    </row>
    <row r="48" spans="2:20" ht="12.75">
      <c r="B48" s="973"/>
      <c r="C48" s="974"/>
      <c r="D48" s="957"/>
      <c r="E48" s="958"/>
      <c r="F48" s="958"/>
      <c r="G48" s="958"/>
      <c r="H48" s="959"/>
      <c r="J48" s="957"/>
      <c r="K48" s="958"/>
      <c r="L48" s="958"/>
      <c r="M48" s="958"/>
      <c r="N48" s="959"/>
      <c r="P48" s="957"/>
      <c r="Q48" s="958"/>
      <c r="R48" s="958"/>
      <c r="S48" s="958"/>
      <c r="T48" s="959"/>
    </row>
    <row r="49" spans="2:20" ht="12.75">
      <c r="B49" s="973"/>
      <c r="C49" s="974"/>
      <c r="D49" s="957"/>
      <c r="E49" s="958"/>
      <c r="F49" s="958"/>
      <c r="G49" s="958"/>
      <c r="H49" s="959"/>
      <c r="J49" s="957"/>
      <c r="K49" s="958"/>
      <c r="L49" s="958"/>
      <c r="M49" s="958"/>
      <c r="N49" s="959"/>
      <c r="P49" s="957"/>
      <c r="Q49" s="958"/>
      <c r="R49" s="958"/>
      <c r="S49" s="958"/>
      <c r="T49" s="959"/>
    </row>
    <row r="50" spans="2:20" ht="12.75">
      <c r="B50" s="973"/>
      <c r="C50" s="974"/>
      <c r="D50" s="960"/>
      <c r="E50" s="961"/>
      <c r="F50" s="961"/>
      <c r="G50" s="961"/>
      <c r="H50" s="962"/>
      <c r="J50" s="960"/>
      <c r="K50" s="961"/>
      <c r="L50" s="961"/>
      <c r="M50" s="961"/>
      <c r="N50" s="962"/>
      <c r="P50" s="960"/>
      <c r="Q50" s="961"/>
      <c r="R50" s="961"/>
      <c r="S50" s="961"/>
      <c r="T50" s="962"/>
    </row>
    <row r="51" spans="2:20" ht="12.75">
      <c r="B51" s="973">
        <f>'liste élèves'!A10</f>
        <v>8</v>
      </c>
      <c r="C51" s="974">
        <f>'liste élèves'!B10</f>
        <v>0</v>
      </c>
      <c r="D51" s="954"/>
      <c r="E51" s="955"/>
      <c r="F51" s="955"/>
      <c r="G51" s="955"/>
      <c r="H51" s="956"/>
      <c r="J51" s="954"/>
      <c r="K51" s="955"/>
      <c r="L51" s="955"/>
      <c r="M51" s="955"/>
      <c r="N51" s="956"/>
      <c r="P51" s="954"/>
      <c r="Q51" s="955"/>
      <c r="R51" s="955"/>
      <c r="S51" s="955"/>
      <c r="T51" s="956"/>
    </row>
    <row r="52" spans="2:20" ht="12.75">
      <c r="B52" s="973"/>
      <c r="C52" s="974"/>
      <c r="D52" s="957"/>
      <c r="E52" s="958"/>
      <c r="F52" s="958"/>
      <c r="G52" s="958"/>
      <c r="H52" s="959"/>
      <c r="J52" s="957"/>
      <c r="K52" s="958"/>
      <c r="L52" s="958"/>
      <c r="M52" s="958"/>
      <c r="N52" s="959"/>
      <c r="P52" s="957"/>
      <c r="Q52" s="958"/>
      <c r="R52" s="958"/>
      <c r="S52" s="958"/>
      <c r="T52" s="959"/>
    </row>
    <row r="53" spans="2:20" ht="12.75">
      <c r="B53" s="973"/>
      <c r="C53" s="974"/>
      <c r="D53" s="957"/>
      <c r="E53" s="958"/>
      <c r="F53" s="958"/>
      <c r="G53" s="958"/>
      <c r="H53" s="959"/>
      <c r="J53" s="957"/>
      <c r="K53" s="958"/>
      <c r="L53" s="958"/>
      <c r="M53" s="958"/>
      <c r="N53" s="959"/>
      <c r="P53" s="957"/>
      <c r="Q53" s="958"/>
      <c r="R53" s="958"/>
      <c r="S53" s="958"/>
      <c r="T53" s="959"/>
    </row>
    <row r="54" spans="2:20" ht="12.75">
      <c r="B54" s="973"/>
      <c r="C54" s="974"/>
      <c r="D54" s="957"/>
      <c r="E54" s="958"/>
      <c r="F54" s="958"/>
      <c r="G54" s="958"/>
      <c r="H54" s="959"/>
      <c r="J54" s="957"/>
      <c r="K54" s="958"/>
      <c r="L54" s="958"/>
      <c r="M54" s="958"/>
      <c r="N54" s="959"/>
      <c r="P54" s="957"/>
      <c r="Q54" s="958"/>
      <c r="R54" s="958"/>
      <c r="S54" s="958"/>
      <c r="T54" s="959"/>
    </row>
    <row r="55" spans="2:20" ht="12.75">
      <c r="B55" s="973"/>
      <c r="C55" s="974"/>
      <c r="D55" s="957"/>
      <c r="E55" s="958"/>
      <c r="F55" s="958"/>
      <c r="G55" s="958"/>
      <c r="H55" s="959"/>
      <c r="J55" s="957"/>
      <c r="K55" s="958"/>
      <c r="L55" s="958"/>
      <c r="M55" s="958"/>
      <c r="N55" s="959"/>
      <c r="P55" s="957"/>
      <c r="Q55" s="958"/>
      <c r="R55" s="958"/>
      <c r="S55" s="958"/>
      <c r="T55" s="959"/>
    </row>
    <row r="56" spans="2:20" ht="12.75">
      <c r="B56" s="973"/>
      <c r="C56" s="974"/>
      <c r="D56" s="957"/>
      <c r="E56" s="958"/>
      <c r="F56" s="958"/>
      <c r="G56" s="958"/>
      <c r="H56" s="959"/>
      <c r="J56" s="957"/>
      <c r="K56" s="958"/>
      <c r="L56" s="958"/>
      <c r="M56" s="958"/>
      <c r="N56" s="959"/>
      <c r="P56" s="957"/>
      <c r="Q56" s="958"/>
      <c r="R56" s="958"/>
      <c r="S56" s="958"/>
      <c r="T56" s="959"/>
    </row>
    <row r="57" spans="2:20" ht="12.75">
      <c r="B57" s="973"/>
      <c r="C57" s="974"/>
      <c r="D57" s="960"/>
      <c r="E57" s="961"/>
      <c r="F57" s="961"/>
      <c r="G57" s="961"/>
      <c r="H57" s="962"/>
      <c r="J57" s="960"/>
      <c r="K57" s="961"/>
      <c r="L57" s="961"/>
      <c r="M57" s="961"/>
      <c r="N57" s="962"/>
      <c r="P57" s="960"/>
      <c r="Q57" s="961"/>
      <c r="R57" s="961"/>
      <c r="S57" s="961"/>
      <c r="T57" s="962"/>
    </row>
    <row r="58" spans="2:20" ht="12.75">
      <c r="B58" s="973">
        <f>'liste élèves'!A11</f>
        <v>9</v>
      </c>
      <c r="C58" s="974">
        <f>'liste élèves'!B11</f>
        <v>0</v>
      </c>
      <c r="D58" s="954"/>
      <c r="E58" s="955"/>
      <c r="F58" s="955"/>
      <c r="G58" s="955"/>
      <c r="H58" s="956"/>
      <c r="J58" s="954"/>
      <c r="K58" s="955"/>
      <c r="L58" s="955"/>
      <c r="M58" s="955"/>
      <c r="N58" s="956"/>
      <c r="P58" s="954"/>
      <c r="Q58" s="955"/>
      <c r="R58" s="955"/>
      <c r="S58" s="955"/>
      <c r="T58" s="956"/>
    </row>
    <row r="59" spans="2:20" ht="12.75">
      <c r="B59" s="973"/>
      <c r="C59" s="974"/>
      <c r="D59" s="957"/>
      <c r="E59" s="958"/>
      <c r="F59" s="958"/>
      <c r="G59" s="958"/>
      <c r="H59" s="959"/>
      <c r="J59" s="957"/>
      <c r="K59" s="958"/>
      <c r="L59" s="958"/>
      <c r="M59" s="958"/>
      <c r="N59" s="959"/>
      <c r="P59" s="957"/>
      <c r="Q59" s="958"/>
      <c r="R59" s="958"/>
      <c r="S59" s="958"/>
      <c r="T59" s="959"/>
    </row>
    <row r="60" spans="2:20" ht="12.75">
      <c r="B60" s="973"/>
      <c r="C60" s="974"/>
      <c r="D60" s="957"/>
      <c r="E60" s="958"/>
      <c r="F60" s="958"/>
      <c r="G60" s="958"/>
      <c r="H60" s="959"/>
      <c r="J60" s="957"/>
      <c r="K60" s="958"/>
      <c r="L60" s="958"/>
      <c r="M60" s="958"/>
      <c r="N60" s="959"/>
      <c r="P60" s="957"/>
      <c r="Q60" s="958"/>
      <c r="R60" s="958"/>
      <c r="S60" s="958"/>
      <c r="T60" s="959"/>
    </row>
    <row r="61" spans="2:20" ht="12.75">
      <c r="B61" s="973"/>
      <c r="C61" s="974"/>
      <c r="D61" s="957"/>
      <c r="E61" s="958"/>
      <c r="F61" s="958"/>
      <c r="G61" s="958"/>
      <c r="H61" s="959"/>
      <c r="J61" s="957"/>
      <c r="K61" s="958"/>
      <c r="L61" s="958"/>
      <c r="M61" s="958"/>
      <c r="N61" s="959"/>
      <c r="P61" s="957"/>
      <c r="Q61" s="958"/>
      <c r="R61" s="958"/>
      <c r="S61" s="958"/>
      <c r="T61" s="959"/>
    </row>
    <row r="62" spans="2:20" ht="12.75">
      <c r="B62" s="973"/>
      <c r="C62" s="974"/>
      <c r="D62" s="957"/>
      <c r="E62" s="958"/>
      <c r="F62" s="958"/>
      <c r="G62" s="958"/>
      <c r="H62" s="959"/>
      <c r="J62" s="957"/>
      <c r="K62" s="958"/>
      <c r="L62" s="958"/>
      <c r="M62" s="958"/>
      <c r="N62" s="959"/>
      <c r="P62" s="957"/>
      <c r="Q62" s="958"/>
      <c r="R62" s="958"/>
      <c r="S62" s="958"/>
      <c r="T62" s="959"/>
    </row>
    <row r="63" spans="2:20" ht="12.75">
      <c r="B63" s="973"/>
      <c r="C63" s="974"/>
      <c r="D63" s="957"/>
      <c r="E63" s="958"/>
      <c r="F63" s="958"/>
      <c r="G63" s="958"/>
      <c r="H63" s="959"/>
      <c r="J63" s="957"/>
      <c r="K63" s="958"/>
      <c r="L63" s="958"/>
      <c r="M63" s="958"/>
      <c r="N63" s="959"/>
      <c r="P63" s="957"/>
      <c r="Q63" s="958"/>
      <c r="R63" s="958"/>
      <c r="S63" s="958"/>
      <c r="T63" s="959"/>
    </row>
    <row r="64" spans="2:20" ht="12.75">
      <c r="B64" s="973"/>
      <c r="C64" s="974"/>
      <c r="D64" s="960"/>
      <c r="E64" s="961"/>
      <c r="F64" s="961"/>
      <c r="G64" s="961"/>
      <c r="H64" s="962"/>
      <c r="J64" s="960"/>
      <c r="K64" s="961"/>
      <c r="L64" s="961"/>
      <c r="M64" s="961"/>
      <c r="N64" s="962"/>
      <c r="P64" s="960"/>
      <c r="Q64" s="961"/>
      <c r="R64" s="961"/>
      <c r="S64" s="961"/>
      <c r="T64" s="962"/>
    </row>
    <row r="65" spans="2:20" ht="12.75">
      <c r="B65" s="973">
        <f>'liste élèves'!A12</f>
        <v>10</v>
      </c>
      <c r="C65" s="974">
        <f>'liste élèves'!B12</f>
        <v>0</v>
      </c>
      <c r="D65" s="954"/>
      <c r="E65" s="955"/>
      <c r="F65" s="955"/>
      <c r="G65" s="955"/>
      <c r="H65" s="956"/>
      <c r="J65" s="954"/>
      <c r="K65" s="955"/>
      <c r="L65" s="955"/>
      <c r="M65" s="955"/>
      <c r="N65" s="956"/>
      <c r="P65" s="954"/>
      <c r="Q65" s="955"/>
      <c r="R65" s="955"/>
      <c r="S65" s="955"/>
      <c r="T65" s="956"/>
    </row>
    <row r="66" spans="2:20" ht="12.75">
      <c r="B66" s="973"/>
      <c r="C66" s="974"/>
      <c r="D66" s="957"/>
      <c r="E66" s="958"/>
      <c r="F66" s="958"/>
      <c r="G66" s="958"/>
      <c r="H66" s="959"/>
      <c r="J66" s="957"/>
      <c r="K66" s="958"/>
      <c r="L66" s="958"/>
      <c r="M66" s="958"/>
      <c r="N66" s="959"/>
      <c r="P66" s="957"/>
      <c r="Q66" s="958"/>
      <c r="R66" s="958"/>
      <c r="S66" s="958"/>
      <c r="T66" s="959"/>
    </row>
    <row r="67" spans="2:20" ht="12.75">
      <c r="B67" s="973"/>
      <c r="C67" s="974"/>
      <c r="D67" s="957"/>
      <c r="E67" s="958"/>
      <c r="F67" s="958"/>
      <c r="G67" s="958"/>
      <c r="H67" s="959"/>
      <c r="J67" s="957"/>
      <c r="K67" s="958"/>
      <c r="L67" s="958"/>
      <c r="M67" s="958"/>
      <c r="N67" s="959"/>
      <c r="P67" s="957"/>
      <c r="Q67" s="958"/>
      <c r="R67" s="958"/>
      <c r="S67" s="958"/>
      <c r="T67" s="959"/>
    </row>
    <row r="68" spans="2:20" ht="12.75">
      <c r="B68" s="973"/>
      <c r="C68" s="974"/>
      <c r="D68" s="957"/>
      <c r="E68" s="958"/>
      <c r="F68" s="958"/>
      <c r="G68" s="958"/>
      <c r="H68" s="959"/>
      <c r="J68" s="957"/>
      <c r="K68" s="958"/>
      <c r="L68" s="958"/>
      <c r="M68" s="958"/>
      <c r="N68" s="959"/>
      <c r="P68" s="957"/>
      <c r="Q68" s="958"/>
      <c r="R68" s="958"/>
      <c r="S68" s="958"/>
      <c r="T68" s="959"/>
    </row>
    <row r="69" spans="2:20" ht="12.75">
      <c r="B69" s="973"/>
      <c r="C69" s="974"/>
      <c r="D69" s="957"/>
      <c r="E69" s="958"/>
      <c r="F69" s="958"/>
      <c r="G69" s="958"/>
      <c r="H69" s="959"/>
      <c r="J69" s="957"/>
      <c r="K69" s="958"/>
      <c r="L69" s="958"/>
      <c r="M69" s="958"/>
      <c r="N69" s="959"/>
      <c r="P69" s="957"/>
      <c r="Q69" s="958"/>
      <c r="R69" s="958"/>
      <c r="S69" s="958"/>
      <c r="T69" s="959"/>
    </row>
    <row r="70" spans="2:20" ht="12.75">
      <c r="B70" s="973"/>
      <c r="C70" s="974"/>
      <c r="D70" s="957"/>
      <c r="E70" s="958"/>
      <c r="F70" s="958"/>
      <c r="G70" s="958"/>
      <c r="H70" s="959"/>
      <c r="J70" s="957"/>
      <c r="K70" s="958"/>
      <c r="L70" s="958"/>
      <c r="M70" s="958"/>
      <c r="N70" s="959"/>
      <c r="P70" s="957"/>
      <c r="Q70" s="958"/>
      <c r="R70" s="958"/>
      <c r="S70" s="958"/>
      <c r="T70" s="959"/>
    </row>
    <row r="71" spans="2:20" ht="12.75">
      <c r="B71" s="973"/>
      <c r="C71" s="974"/>
      <c r="D71" s="960"/>
      <c r="E71" s="961"/>
      <c r="F71" s="961"/>
      <c r="G71" s="961"/>
      <c r="H71" s="962"/>
      <c r="J71" s="960"/>
      <c r="K71" s="961"/>
      <c r="L71" s="961"/>
      <c r="M71" s="961"/>
      <c r="N71" s="962"/>
      <c r="P71" s="960"/>
      <c r="Q71" s="961"/>
      <c r="R71" s="961"/>
      <c r="S71" s="961"/>
      <c r="T71" s="962"/>
    </row>
    <row r="72" spans="2:20" ht="12.75">
      <c r="B72" s="973">
        <f>'liste élèves'!A13</f>
        <v>11</v>
      </c>
      <c r="C72" s="974">
        <f>'liste élèves'!B13</f>
        <v>0</v>
      </c>
      <c r="D72" s="954"/>
      <c r="E72" s="955"/>
      <c r="F72" s="955"/>
      <c r="G72" s="955"/>
      <c r="H72" s="956"/>
      <c r="J72" s="954"/>
      <c r="K72" s="955"/>
      <c r="L72" s="955"/>
      <c r="M72" s="955"/>
      <c r="N72" s="956"/>
      <c r="P72" s="954"/>
      <c r="Q72" s="955"/>
      <c r="R72" s="955"/>
      <c r="S72" s="955"/>
      <c r="T72" s="956"/>
    </row>
    <row r="73" spans="2:20" ht="12.75">
      <c r="B73" s="973"/>
      <c r="C73" s="974"/>
      <c r="D73" s="957"/>
      <c r="E73" s="958"/>
      <c r="F73" s="958"/>
      <c r="G73" s="958"/>
      <c r="H73" s="959"/>
      <c r="J73" s="957"/>
      <c r="K73" s="958"/>
      <c r="L73" s="958"/>
      <c r="M73" s="958"/>
      <c r="N73" s="959"/>
      <c r="P73" s="957"/>
      <c r="Q73" s="958"/>
      <c r="R73" s="958"/>
      <c r="S73" s="958"/>
      <c r="T73" s="959"/>
    </row>
    <row r="74" spans="2:20" ht="12.75">
      <c r="B74" s="973"/>
      <c r="C74" s="974"/>
      <c r="D74" s="957"/>
      <c r="E74" s="958"/>
      <c r="F74" s="958"/>
      <c r="G74" s="958"/>
      <c r="H74" s="959"/>
      <c r="J74" s="957"/>
      <c r="K74" s="958"/>
      <c r="L74" s="958"/>
      <c r="M74" s="958"/>
      <c r="N74" s="959"/>
      <c r="P74" s="957"/>
      <c r="Q74" s="958"/>
      <c r="R74" s="958"/>
      <c r="S74" s="958"/>
      <c r="T74" s="959"/>
    </row>
    <row r="75" spans="2:20" ht="12.75">
      <c r="B75" s="973"/>
      <c r="C75" s="974"/>
      <c r="D75" s="957"/>
      <c r="E75" s="958"/>
      <c r="F75" s="958"/>
      <c r="G75" s="958"/>
      <c r="H75" s="959"/>
      <c r="J75" s="957"/>
      <c r="K75" s="958"/>
      <c r="L75" s="958"/>
      <c r="M75" s="958"/>
      <c r="N75" s="959"/>
      <c r="P75" s="957"/>
      <c r="Q75" s="958"/>
      <c r="R75" s="958"/>
      <c r="S75" s="958"/>
      <c r="T75" s="959"/>
    </row>
    <row r="76" spans="2:20" ht="12.75">
      <c r="B76" s="973"/>
      <c r="C76" s="974"/>
      <c r="D76" s="957"/>
      <c r="E76" s="958"/>
      <c r="F76" s="958"/>
      <c r="G76" s="958"/>
      <c r="H76" s="959"/>
      <c r="J76" s="957"/>
      <c r="K76" s="958"/>
      <c r="L76" s="958"/>
      <c r="M76" s="958"/>
      <c r="N76" s="959"/>
      <c r="P76" s="957"/>
      <c r="Q76" s="958"/>
      <c r="R76" s="958"/>
      <c r="S76" s="958"/>
      <c r="T76" s="959"/>
    </row>
    <row r="77" spans="2:20" ht="12.75">
      <c r="B77" s="973"/>
      <c r="C77" s="974"/>
      <c r="D77" s="957"/>
      <c r="E77" s="958"/>
      <c r="F77" s="958"/>
      <c r="G77" s="958"/>
      <c r="H77" s="959"/>
      <c r="J77" s="957"/>
      <c r="K77" s="958"/>
      <c r="L77" s="958"/>
      <c r="M77" s="958"/>
      <c r="N77" s="959"/>
      <c r="P77" s="957"/>
      <c r="Q77" s="958"/>
      <c r="R77" s="958"/>
      <c r="S77" s="958"/>
      <c r="T77" s="959"/>
    </row>
    <row r="78" spans="2:20" ht="12.75">
      <c r="B78" s="973"/>
      <c r="C78" s="974"/>
      <c r="D78" s="960"/>
      <c r="E78" s="961"/>
      <c r="F78" s="961"/>
      <c r="G78" s="961"/>
      <c r="H78" s="962"/>
      <c r="J78" s="960"/>
      <c r="K78" s="961"/>
      <c r="L78" s="961"/>
      <c r="M78" s="961"/>
      <c r="N78" s="962"/>
      <c r="P78" s="960"/>
      <c r="Q78" s="961"/>
      <c r="R78" s="961"/>
      <c r="S78" s="961"/>
      <c r="T78" s="962"/>
    </row>
    <row r="79" spans="2:20" ht="12.75">
      <c r="B79" s="973">
        <f>'liste élèves'!A14</f>
        <v>12</v>
      </c>
      <c r="C79" s="974">
        <f>'liste élèves'!B14</f>
        <v>0</v>
      </c>
      <c r="D79" s="954"/>
      <c r="E79" s="955"/>
      <c r="F79" s="955"/>
      <c r="G79" s="955"/>
      <c r="H79" s="956"/>
      <c r="J79" s="954"/>
      <c r="K79" s="955"/>
      <c r="L79" s="955"/>
      <c r="M79" s="955"/>
      <c r="N79" s="956"/>
      <c r="P79" s="954"/>
      <c r="Q79" s="955"/>
      <c r="R79" s="955"/>
      <c r="S79" s="955"/>
      <c r="T79" s="956"/>
    </row>
    <row r="80" spans="2:20" ht="12.75">
      <c r="B80" s="973"/>
      <c r="C80" s="974"/>
      <c r="D80" s="957"/>
      <c r="E80" s="958"/>
      <c r="F80" s="958"/>
      <c r="G80" s="958"/>
      <c r="H80" s="959"/>
      <c r="J80" s="957"/>
      <c r="K80" s="958"/>
      <c r="L80" s="958"/>
      <c r="M80" s="958"/>
      <c r="N80" s="959"/>
      <c r="P80" s="957"/>
      <c r="Q80" s="958"/>
      <c r="R80" s="958"/>
      <c r="S80" s="958"/>
      <c r="T80" s="959"/>
    </row>
    <row r="81" spans="2:20" ht="12.75">
      <c r="B81" s="973"/>
      <c r="C81" s="974"/>
      <c r="D81" s="957"/>
      <c r="E81" s="958"/>
      <c r="F81" s="958"/>
      <c r="G81" s="958"/>
      <c r="H81" s="959"/>
      <c r="J81" s="957"/>
      <c r="K81" s="958"/>
      <c r="L81" s="958"/>
      <c r="M81" s="958"/>
      <c r="N81" s="959"/>
      <c r="P81" s="957"/>
      <c r="Q81" s="958"/>
      <c r="R81" s="958"/>
      <c r="S81" s="958"/>
      <c r="T81" s="959"/>
    </row>
    <row r="82" spans="2:20" ht="12.75">
      <c r="B82" s="973"/>
      <c r="C82" s="974"/>
      <c r="D82" s="957"/>
      <c r="E82" s="958"/>
      <c r="F82" s="958"/>
      <c r="G82" s="958"/>
      <c r="H82" s="959"/>
      <c r="J82" s="957"/>
      <c r="K82" s="958"/>
      <c r="L82" s="958"/>
      <c r="M82" s="958"/>
      <c r="N82" s="959"/>
      <c r="P82" s="957"/>
      <c r="Q82" s="958"/>
      <c r="R82" s="958"/>
      <c r="S82" s="958"/>
      <c r="T82" s="959"/>
    </row>
    <row r="83" spans="2:20" ht="12.75">
      <c r="B83" s="973"/>
      <c r="C83" s="974"/>
      <c r="D83" s="957"/>
      <c r="E83" s="958"/>
      <c r="F83" s="958"/>
      <c r="G83" s="958"/>
      <c r="H83" s="959"/>
      <c r="J83" s="957"/>
      <c r="K83" s="958"/>
      <c r="L83" s="958"/>
      <c r="M83" s="958"/>
      <c r="N83" s="959"/>
      <c r="P83" s="957"/>
      <c r="Q83" s="958"/>
      <c r="R83" s="958"/>
      <c r="S83" s="958"/>
      <c r="T83" s="959"/>
    </row>
    <row r="84" spans="2:20" ht="12.75">
      <c r="B84" s="973"/>
      <c r="C84" s="974"/>
      <c r="D84" s="957"/>
      <c r="E84" s="958"/>
      <c r="F84" s="958"/>
      <c r="G84" s="958"/>
      <c r="H84" s="959"/>
      <c r="J84" s="957"/>
      <c r="K84" s="958"/>
      <c r="L84" s="958"/>
      <c r="M84" s="958"/>
      <c r="N84" s="959"/>
      <c r="P84" s="957"/>
      <c r="Q84" s="958"/>
      <c r="R84" s="958"/>
      <c r="S84" s="958"/>
      <c r="T84" s="959"/>
    </row>
    <row r="85" spans="2:20" ht="12.75">
      <c r="B85" s="973"/>
      <c r="C85" s="974"/>
      <c r="D85" s="960"/>
      <c r="E85" s="961"/>
      <c r="F85" s="961"/>
      <c r="G85" s="961"/>
      <c r="H85" s="962"/>
      <c r="J85" s="960"/>
      <c r="K85" s="961"/>
      <c r="L85" s="961"/>
      <c r="M85" s="961"/>
      <c r="N85" s="962"/>
      <c r="P85" s="960"/>
      <c r="Q85" s="961"/>
      <c r="R85" s="961"/>
      <c r="S85" s="961"/>
      <c r="T85" s="962"/>
    </row>
    <row r="86" spans="2:20" ht="12.75">
      <c r="B86" s="973">
        <f>'liste élèves'!A15</f>
        <v>13</v>
      </c>
      <c r="C86" s="974">
        <f>'liste élèves'!B15</f>
        <v>0</v>
      </c>
      <c r="D86" s="954"/>
      <c r="E86" s="955"/>
      <c r="F86" s="955"/>
      <c r="G86" s="955"/>
      <c r="H86" s="956"/>
      <c r="J86" s="954"/>
      <c r="K86" s="955"/>
      <c r="L86" s="955"/>
      <c r="M86" s="955"/>
      <c r="N86" s="956"/>
      <c r="P86" s="954"/>
      <c r="Q86" s="955"/>
      <c r="R86" s="955"/>
      <c r="S86" s="955"/>
      <c r="T86" s="956"/>
    </row>
    <row r="87" spans="2:20" ht="12.75">
      <c r="B87" s="973"/>
      <c r="C87" s="974"/>
      <c r="D87" s="957"/>
      <c r="E87" s="958"/>
      <c r="F87" s="958"/>
      <c r="G87" s="958"/>
      <c r="H87" s="959"/>
      <c r="J87" s="957"/>
      <c r="K87" s="958"/>
      <c r="L87" s="958"/>
      <c r="M87" s="958"/>
      <c r="N87" s="959"/>
      <c r="P87" s="957"/>
      <c r="Q87" s="958"/>
      <c r="R87" s="958"/>
      <c r="S87" s="958"/>
      <c r="T87" s="959"/>
    </row>
    <row r="88" spans="2:20" ht="12.75">
      <c r="B88" s="973"/>
      <c r="C88" s="974"/>
      <c r="D88" s="957"/>
      <c r="E88" s="958"/>
      <c r="F88" s="958"/>
      <c r="G88" s="958"/>
      <c r="H88" s="959"/>
      <c r="J88" s="957"/>
      <c r="K88" s="958"/>
      <c r="L88" s="958"/>
      <c r="M88" s="958"/>
      <c r="N88" s="959"/>
      <c r="P88" s="957"/>
      <c r="Q88" s="958"/>
      <c r="R88" s="958"/>
      <c r="S88" s="958"/>
      <c r="T88" s="959"/>
    </row>
    <row r="89" spans="2:20" ht="12.75">
      <c r="B89" s="973"/>
      <c r="C89" s="974"/>
      <c r="D89" s="957"/>
      <c r="E89" s="958"/>
      <c r="F89" s="958"/>
      <c r="G89" s="958"/>
      <c r="H89" s="959"/>
      <c r="J89" s="957"/>
      <c r="K89" s="958"/>
      <c r="L89" s="958"/>
      <c r="M89" s="958"/>
      <c r="N89" s="959"/>
      <c r="P89" s="957"/>
      <c r="Q89" s="958"/>
      <c r="R89" s="958"/>
      <c r="S89" s="958"/>
      <c r="T89" s="959"/>
    </row>
    <row r="90" spans="2:20" ht="12.75">
      <c r="B90" s="973"/>
      <c r="C90" s="974"/>
      <c r="D90" s="957"/>
      <c r="E90" s="958"/>
      <c r="F90" s="958"/>
      <c r="G90" s="958"/>
      <c r="H90" s="959"/>
      <c r="J90" s="957"/>
      <c r="K90" s="958"/>
      <c r="L90" s="958"/>
      <c r="M90" s="958"/>
      <c r="N90" s="959"/>
      <c r="P90" s="957"/>
      <c r="Q90" s="958"/>
      <c r="R90" s="958"/>
      <c r="S90" s="958"/>
      <c r="T90" s="959"/>
    </row>
    <row r="91" spans="2:20" ht="12.75">
      <c r="B91" s="973"/>
      <c r="C91" s="974"/>
      <c r="D91" s="957"/>
      <c r="E91" s="958"/>
      <c r="F91" s="958"/>
      <c r="G91" s="958"/>
      <c r="H91" s="959"/>
      <c r="J91" s="957"/>
      <c r="K91" s="958"/>
      <c r="L91" s="958"/>
      <c r="M91" s="958"/>
      <c r="N91" s="959"/>
      <c r="P91" s="957"/>
      <c r="Q91" s="958"/>
      <c r="R91" s="958"/>
      <c r="S91" s="958"/>
      <c r="T91" s="959"/>
    </row>
    <row r="92" spans="2:20" ht="12.75">
      <c r="B92" s="973"/>
      <c r="C92" s="974"/>
      <c r="D92" s="960"/>
      <c r="E92" s="961"/>
      <c r="F92" s="961"/>
      <c r="G92" s="961"/>
      <c r="H92" s="962"/>
      <c r="J92" s="960"/>
      <c r="K92" s="961"/>
      <c r="L92" s="961"/>
      <c r="M92" s="961"/>
      <c r="N92" s="962"/>
      <c r="P92" s="960"/>
      <c r="Q92" s="961"/>
      <c r="R92" s="961"/>
      <c r="S92" s="961"/>
      <c r="T92" s="962"/>
    </row>
    <row r="93" spans="2:20" ht="12.75">
      <c r="B93" s="973">
        <f>'liste élèves'!A16</f>
        <v>14</v>
      </c>
      <c r="C93" s="974">
        <f>'liste élèves'!B16</f>
        <v>0</v>
      </c>
      <c r="D93" s="954"/>
      <c r="E93" s="955"/>
      <c r="F93" s="955"/>
      <c r="G93" s="955"/>
      <c r="H93" s="956"/>
      <c r="J93" s="954"/>
      <c r="K93" s="955"/>
      <c r="L93" s="955"/>
      <c r="M93" s="955"/>
      <c r="N93" s="956"/>
      <c r="P93" s="954"/>
      <c r="Q93" s="955"/>
      <c r="R93" s="955"/>
      <c r="S93" s="955"/>
      <c r="T93" s="956"/>
    </row>
    <row r="94" spans="2:20" ht="12.75">
      <c r="B94" s="973"/>
      <c r="C94" s="974"/>
      <c r="D94" s="957"/>
      <c r="E94" s="958"/>
      <c r="F94" s="958"/>
      <c r="G94" s="958"/>
      <c r="H94" s="959"/>
      <c r="J94" s="957"/>
      <c r="K94" s="958"/>
      <c r="L94" s="958"/>
      <c r="M94" s="958"/>
      <c r="N94" s="959"/>
      <c r="P94" s="957"/>
      <c r="Q94" s="958"/>
      <c r="R94" s="958"/>
      <c r="S94" s="958"/>
      <c r="T94" s="959"/>
    </row>
    <row r="95" spans="2:20" ht="12.75">
      <c r="B95" s="973"/>
      <c r="C95" s="974"/>
      <c r="D95" s="957"/>
      <c r="E95" s="958"/>
      <c r="F95" s="958"/>
      <c r="G95" s="958"/>
      <c r="H95" s="959"/>
      <c r="J95" s="957"/>
      <c r="K95" s="958"/>
      <c r="L95" s="958"/>
      <c r="M95" s="958"/>
      <c r="N95" s="959"/>
      <c r="P95" s="957"/>
      <c r="Q95" s="958"/>
      <c r="R95" s="958"/>
      <c r="S95" s="958"/>
      <c r="T95" s="959"/>
    </row>
    <row r="96" spans="2:20" ht="12.75">
      <c r="B96" s="973"/>
      <c r="C96" s="974"/>
      <c r="D96" s="957"/>
      <c r="E96" s="958"/>
      <c r="F96" s="958"/>
      <c r="G96" s="958"/>
      <c r="H96" s="959"/>
      <c r="J96" s="957"/>
      <c r="K96" s="958"/>
      <c r="L96" s="958"/>
      <c r="M96" s="958"/>
      <c r="N96" s="959"/>
      <c r="P96" s="957"/>
      <c r="Q96" s="958"/>
      <c r="R96" s="958"/>
      <c r="S96" s="958"/>
      <c r="T96" s="959"/>
    </row>
    <row r="97" spans="2:20" ht="12.75">
      <c r="B97" s="973"/>
      <c r="C97" s="974"/>
      <c r="D97" s="957"/>
      <c r="E97" s="958"/>
      <c r="F97" s="958"/>
      <c r="G97" s="958"/>
      <c r="H97" s="959"/>
      <c r="J97" s="957"/>
      <c r="K97" s="958"/>
      <c r="L97" s="958"/>
      <c r="M97" s="958"/>
      <c r="N97" s="959"/>
      <c r="P97" s="957"/>
      <c r="Q97" s="958"/>
      <c r="R97" s="958"/>
      <c r="S97" s="958"/>
      <c r="T97" s="959"/>
    </row>
    <row r="98" spans="2:20" ht="12.75">
      <c r="B98" s="973"/>
      <c r="C98" s="974"/>
      <c r="D98" s="957"/>
      <c r="E98" s="958"/>
      <c r="F98" s="958"/>
      <c r="G98" s="958"/>
      <c r="H98" s="959"/>
      <c r="J98" s="957"/>
      <c r="K98" s="958"/>
      <c r="L98" s="958"/>
      <c r="M98" s="958"/>
      <c r="N98" s="959"/>
      <c r="P98" s="957"/>
      <c r="Q98" s="958"/>
      <c r="R98" s="958"/>
      <c r="S98" s="958"/>
      <c r="T98" s="959"/>
    </row>
    <row r="99" spans="2:20" ht="12.75">
      <c r="B99" s="973"/>
      <c r="C99" s="974"/>
      <c r="D99" s="960"/>
      <c r="E99" s="961"/>
      <c r="F99" s="961"/>
      <c r="G99" s="961"/>
      <c r="H99" s="962"/>
      <c r="J99" s="960"/>
      <c r="K99" s="961"/>
      <c r="L99" s="961"/>
      <c r="M99" s="961"/>
      <c r="N99" s="962"/>
      <c r="P99" s="960"/>
      <c r="Q99" s="961"/>
      <c r="R99" s="961"/>
      <c r="S99" s="961"/>
      <c r="T99" s="962"/>
    </row>
    <row r="100" spans="2:20" ht="12.75">
      <c r="B100" s="973">
        <f>'liste élèves'!A17</f>
        <v>15</v>
      </c>
      <c r="C100" s="974">
        <f>'liste élèves'!B17</f>
        <v>0</v>
      </c>
      <c r="D100" s="954"/>
      <c r="E100" s="955"/>
      <c r="F100" s="955"/>
      <c r="G100" s="955"/>
      <c r="H100" s="956"/>
      <c r="J100" s="954"/>
      <c r="K100" s="955"/>
      <c r="L100" s="955"/>
      <c r="M100" s="955"/>
      <c r="N100" s="956"/>
      <c r="P100" s="954"/>
      <c r="Q100" s="955"/>
      <c r="R100" s="955"/>
      <c r="S100" s="955"/>
      <c r="T100" s="956"/>
    </row>
    <row r="101" spans="2:20" ht="12.75">
      <c r="B101" s="973"/>
      <c r="C101" s="974"/>
      <c r="D101" s="957"/>
      <c r="E101" s="958"/>
      <c r="F101" s="958"/>
      <c r="G101" s="958"/>
      <c r="H101" s="959"/>
      <c r="J101" s="957"/>
      <c r="K101" s="958"/>
      <c r="L101" s="958"/>
      <c r="M101" s="958"/>
      <c r="N101" s="959"/>
      <c r="P101" s="957"/>
      <c r="Q101" s="958"/>
      <c r="R101" s="958"/>
      <c r="S101" s="958"/>
      <c r="T101" s="959"/>
    </row>
    <row r="102" spans="2:20" ht="12.75">
      <c r="B102" s="973"/>
      <c r="C102" s="974"/>
      <c r="D102" s="957"/>
      <c r="E102" s="958"/>
      <c r="F102" s="958"/>
      <c r="G102" s="958"/>
      <c r="H102" s="959"/>
      <c r="J102" s="957"/>
      <c r="K102" s="958"/>
      <c r="L102" s="958"/>
      <c r="M102" s="958"/>
      <c r="N102" s="959"/>
      <c r="P102" s="957"/>
      <c r="Q102" s="958"/>
      <c r="R102" s="958"/>
      <c r="S102" s="958"/>
      <c r="T102" s="959"/>
    </row>
    <row r="103" spans="2:20" ht="12.75">
      <c r="B103" s="973"/>
      <c r="C103" s="974"/>
      <c r="D103" s="957"/>
      <c r="E103" s="958"/>
      <c r="F103" s="958"/>
      <c r="G103" s="958"/>
      <c r="H103" s="959"/>
      <c r="J103" s="957"/>
      <c r="K103" s="958"/>
      <c r="L103" s="958"/>
      <c r="M103" s="958"/>
      <c r="N103" s="959"/>
      <c r="P103" s="957"/>
      <c r="Q103" s="958"/>
      <c r="R103" s="958"/>
      <c r="S103" s="958"/>
      <c r="T103" s="959"/>
    </row>
    <row r="104" spans="2:20" ht="12.75">
      <c r="B104" s="973"/>
      <c r="C104" s="974"/>
      <c r="D104" s="957"/>
      <c r="E104" s="958"/>
      <c r="F104" s="958"/>
      <c r="G104" s="958"/>
      <c r="H104" s="959"/>
      <c r="J104" s="957"/>
      <c r="K104" s="958"/>
      <c r="L104" s="958"/>
      <c r="M104" s="958"/>
      <c r="N104" s="959"/>
      <c r="P104" s="957"/>
      <c r="Q104" s="958"/>
      <c r="R104" s="958"/>
      <c r="S104" s="958"/>
      <c r="T104" s="959"/>
    </row>
    <row r="105" spans="2:20" ht="12.75">
      <c r="B105" s="973"/>
      <c r="C105" s="974"/>
      <c r="D105" s="957"/>
      <c r="E105" s="958"/>
      <c r="F105" s="958"/>
      <c r="G105" s="958"/>
      <c r="H105" s="959"/>
      <c r="J105" s="957"/>
      <c r="K105" s="958"/>
      <c r="L105" s="958"/>
      <c r="M105" s="958"/>
      <c r="N105" s="959"/>
      <c r="P105" s="957"/>
      <c r="Q105" s="958"/>
      <c r="R105" s="958"/>
      <c r="S105" s="958"/>
      <c r="T105" s="959"/>
    </row>
    <row r="106" spans="2:20" ht="12.75">
      <c r="B106" s="973"/>
      <c r="C106" s="974"/>
      <c r="D106" s="960"/>
      <c r="E106" s="961"/>
      <c r="F106" s="961"/>
      <c r="G106" s="961"/>
      <c r="H106" s="962"/>
      <c r="J106" s="960"/>
      <c r="K106" s="961"/>
      <c r="L106" s="961"/>
      <c r="M106" s="961"/>
      <c r="N106" s="962"/>
      <c r="P106" s="960"/>
      <c r="Q106" s="961"/>
      <c r="R106" s="961"/>
      <c r="S106" s="961"/>
      <c r="T106" s="962"/>
    </row>
    <row r="107" spans="2:20" ht="12.75">
      <c r="B107" s="973">
        <f>'liste élèves'!A18</f>
        <v>16</v>
      </c>
      <c r="C107" s="974">
        <f>'liste élèves'!B18</f>
        <v>0</v>
      </c>
      <c r="D107" s="954"/>
      <c r="E107" s="955"/>
      <c r="F107" s="955"/>
      <c r="G107" s="955"/>
      <c r="H107" s="956"/>
      <c r="J107" s="954"/>
      <c r="K107" s="955"/>
      <c r="L107" s="955"/>
      <c r="M107" s="955"/>
      <c r="N107" s="956"/>
      <c r="P107" s="954"/>
      <c r="Q107" s="955"/>
      <c r="R107" s="955"/>
      <c r="S107" s="955"/>
      <c r="T107" s="956"/>
    </row>
    <row r="108" spans="2:20" ht="12.75">
      <c r="B108" s="973"/>
      <c r="C108" s="974"/>
      <c r="D108" s="957"/>
      <c r="E108" s="958"/>
      <c r="F108" s="958"/>
      <c r="G108" s="958"/>
      <c r="H108" s="959"/>
      <c r="J108" s="957"/>
      <c r="K108" s="958"/>
      <c r="L108" s="958"/>
      <c r="M108" s="958"/>
      <c r="N108" s="959"/>
      <c r="P108" s="957"/>
      <c r="Q108" s="958"/>
      <c r="R108" s="958"/>
      <c r="S108" s="958"/>
      <c r="T108" s="959"/>
    </row>
    <row r="109" spans="2:20" ht="12.75">
      <c r="B109" s="973"/>
      <c r="C109" s="974"/>
      <c r="D109" s="957"/>
      <c r="E109" s="958"/>
      <c r="F109" s="958"/>
      <c r="G109" s="958"/>
      <c r="H109" s="959"/>
      <c r="J109" s="957"/>
      <c r="K109" s="958"/>
      <c r="L109" s="958"/>
      <c r="M109" s="958"/>
      <c r="N109" s="959"/>
      <c r="P109" s="957"/>
      <c r="Q109" s="958"/>
      <c r="R109" s="958"/>
      <c r="S109" s="958"/>
      <c r="T109" s="959"/>
    </row>
    <row r="110" spans="2:20" ht="12.75">
      <c r="B110" s="973"/>
      <c r="C110" s="974"/>
      <c r="D110" s="957"/>
      <c r="E110" s="958"/>
      <c r="F110" s="958"/>
      <c r="G110" s="958"/>
      <c r="H110" s="959"/>
      <c r="J110" s="957"/>
      <c r="K110" s="958"/>
      <c r="L110" s="958"/>
      <c r="M110" s="958"/>
      <c r="N110" s="959"/>
      <c r="P110" s="957"/>
      <c r="Q110" s="958"/>
      <c r="R110" s="958"/>
      <c r="S110" s="958"/>
      <c r="T110" s="959"/>
    </row>
    <row r="111" spans="2:20" ht="12.75">
      <c r="B111" s="973"/>
      <c r="C111" s="974"/>
      <c r="D111" s="957"/>
      <c r="E111" s="958"/>
      <c r="F111" s="958"/>
      <c r="G111" s="958"/>
      <c r="H111" s="959"/>
      <c r="J111" s="957"/>
      <c r="K111" s="958"/>
      <c r="L111" s="958"/>
      <c r="M111" s="958"/>
      <c r="N111" s="959"/>
      <c r="P111" s="957"/>
      <c r="Q111" s="958"/>
      <c r="R111" s="958"/>
      <c r="S111" s="958"/>
      <c r="T111" s="959"/>
    </row>
    <row r="112" spans="2:20" ht="12.75">
      <c r="B112" s="973"/>
      <c r="C112" s="974"/>
      <c r="D112" s="957"/>
      <c r="E112" s="958"/>
      <c r="F112" s="958"/>
      <c r="G112" s="958"/>
      <c r="H112" s="959"/>
      <c r="J112" s="957"/>
      <c r="K112" s="958"/>
      <c r="L112" s="958"/>
      <c r="M112" s="958"/>
      <c r="N112" s="959"/>
      <c r="P112" s="957"/>
      <c r="Q112" s="958"/>
      <c r="R112" s="958"/>
      <c r="S112" s="958"/>
      <c r="T112" s="959"/>
    </row>
    <row r="113" spans="2:20" ht="12.75">
      <c r="B113" s="973"/>
      <c r="C113" s="974"/>
      <c r="D113" s="960"/>
      <c r="E113" s="961"/>
      <c r="F113" s="961"/>
      <c r="G113" s="961"/>
      <c r="H113" s="962"/>
      <c r="J113" s="960"/>
      <c r="K113" s="961"/>
      <c r="L113" s="961"/>
      <c r="M113" s="961"/>
      <c r="N113" s="962"/>
      <c r="P113" s="960"/>
      <c r="Q113" s="961"/>
      <c r="R113" s="961"/>
      <c r="S113" s="961"/>
      <c r="T113" s="962"/>
    </row>
    <row r="114" spans="2:20" ht="12.75">
      <c r="B114" s="973">
        <f>'liste élèves'!A19</f>
        <v>17</v>
      </c>
      <c r="C114" s="974">
        <f>'liste élèves'!B19</f>
        <v>0</v>
      </c>
      <c r="D114" s="954"/>
      <c r="E114" s="955"/>
      <c r="F114" s="955"/>
      <c r="G114" s="955"/>
      <c r="H114" s="956"/>
      <c r="J114" s="954"/>
      <c r="K114" s="955"/>
      <c r="L114" s="955"/>
      <c r="M114" s="955"/>
      <c r="N114" s="956"/>
      <c r="P114" s="954"/>
      <c r="Q114" s="955"/>
      <c r="R114" s="955"/>
      <c r="S114" s="955"/>
      <c r="T114" s="956"/>
    </row>
    <row r="115" spans="2:20" ht="12.75">
      <c r="B115" s="973"/>
      <c r="C115" s="974"/>
      <c r="D115" s="957"/>
      <c r="E115" s="958"/>
      <c r="F115" s="958"/>
      <c r="G115" s="958"/>
      <c r="H115" s="959"/>
      <c r="J115" s="957"/>
      <c r="K115" s="958"/>
      <c r="L115" s="958"/>
      <c r="M115" s="958"/>
      <c r="N115" s="959"/>
      <c r="P115" s="957"/>
      <c r="Q115" s="958"/>
      <c r="R115" s="958"/>
      <c r="S115" s="958"/>
      <c r="T115" s="959"/>
    </row>
    <row r="116" spans="2:20" ht="12.75">
      <c r="B116" s="973"/>
      <c r="C116" s="974"/>
      <c r="D116" s="957"/>
      <c r="E116" s="958"/>
      <c r="F116" s="958"/>
      <c r="G116" s="958"/>
      <c r="H116" s="959"/>
      <c r="J116" s="957"/>
      <c r="K116" s="958"/>
      <c r="L116" s="958"/>
      <c r="M116" s="958"/>
      <c r="N116" s="959"/>
      <c r="P116" s="957"/>
      <c r="Q116" s="958"/>
      <c r="R116" s="958"/>
      <c r="S116" s="958"/>
      <c r="T116" s="959"/>
    </row>
    <row r="117" spans="2:20" ht="12.75">
      <c r="B117" s="973"/>
      <c r="C117" s="974"/>
      <c r="D117" s="957"/>
      <c r="E117" s="958"/>
      <c r="F117" s="958"/>
      <c r="G117" s="958"/>
      <c r="H117" s="959"/>
      <c r="J117" s="957"/>
      <c r="K117" s="958"/>
      <c r="L117" s="958"/>
      <c r="M117" s="958"/>
      <c r="N117" s="959"/>
      <c r="P117" s="957"/>
      <c r="Q117" s="958"/>
      <c r="R117" s="958"/>
      <c r="S117" s="958"/>
      <c r="T117" s="959"/>
    </row>
    <row r="118" spans="2:20" ht="12.75">
      <c r="B118" s="973"/>
      <c r="C118" s="974"/>
      <c r="D118" s="957"/>
      <c r="E118" s="958"/>
      <c r="F118" s="958"/>
      <c r="G118" s="958"/>
      <c r="H118" s="959"/>
      <c r="J118" s="957"/>
      <c r="K118" s="958"/>
      <c r="L118" s="958"/>
      <c r="M118" s="958"/>
      <c r="N118" s="959"/>
      <c r="P118" s="957"/>
      <c r="Q118" s="958"/>
      <c r="R118" s="958"/>
      <c r="S118" s="958"/>
      <c r="T118" s="959"/>
    </row>
    <row r="119" spans="2:20" ht="12.75">
      <c r="B119" s="973"/>
      <c r="C119" s="974"/>
      <c r="D119" s="957"/>
      <c r="E119" s="958"/>
      <c r="F119" s="958"/>
      <c r="G119" s="958"/>
      <c r="H119" s="959"/>
      <c r="J119" s="957"/>
      <c r="K119" s="958"/>
      <c r="L119" s="958"/>
      <c r="M119" s="958"/>
      <c r="N119" s="959"/>
      <c r="P119" s="957"/>
      <c r="Q119" s="958"/>
      <c r="R119" s="958"/>
      <c r="S119" s="958"/>
      <c r="T119" s="959"/>
    </row>
    <row r="120" spans="2:20" ht="12.75">
      <c r="B120" s="973"/>
      <c r="C120" s="974"/>
      <c r="D120" s="960"/>
      <c r="E120" s="961"/>
      <c r="F120" s="961"/>
      <c r="G120" s="961"/>
      <c r="H120" s="962"/>
      <c r="J120" s="960"/>
      <c r="K120" s="961"/>
      <c r="L120" s="961"/>
      <c r="M120" s="961"/>
      <c r="N120" s="962"/>
      <c r="P120" s="960"/>
      <c r="Q120" s="961"/>
      <c r="R120" s="961"/>
      <c r="S120" s="961"/>
      <c r="T120" s="962"/>
    </row>
    <row r="121" spans="2:20" ht="12.75">
      <c r="B121" s="973">
        <f>'liste élèves'!A20</f>
        <v>18</v>
      </c>
      <c r="C121" s="974">
        <f>'liste élèves'!B20</f>
        <v>0</v>
      </c>
      <c r="D121" s="954"/>
      <c r="E121" s="955"/>
      <c r="F121" s="955"/>
      <c r="G121" s="955"/>
      <c r="H121" s="956"/>
      <c r="J121" s="954"/>
      <c r="K121" s="955"/>
      <c r="L121" s="955"/>
      <c r="M121" s="955"/>
      <c r="N121" s="956"/>
      <c r="P121" s="954"/>
      <c r="Q121" s="955"/>
      <c r="R121" s="955"/>
      <c r="S121" s="955"/>
      <c r="T121" s="956"/>
    </row>
    <row r="122" spans="2:20" ht="12.75">
      <c r="B122" s="973"/>
      <c r="C122" s="974"/>
      <c r="D122" s="957"/>
      <c r="E122" s="958"/>
      <c r="F122" s="958"/>
      <c r="G122" s="958"/>
      <c r="H122" s="959"/>
      <c r="J122" s="957"/>
      <c r="K122" s="958"/>
      <c r="L122" s="958"/>
      <c r="M122" s="958"/>
      <c r="N122" s="959"/>
      <c r="P122" s="957"/>
      <c r="Q122" s="958"/>
      <c r="R122" s="958"/>
      <c r="S122" s="958"/>
      <c r="T122" s="959"/>
    </row>
    <row r="123" spans="2:20" ht="12.75">
      <c r="B123" s="973"/>
      <c r="C123" s="974"/>
      <c r="D123" s="957"/>
      <c r="E123" s="958"/>
      <c r="F123" s="958"/>
      <c r="G123" s="958"/>
      <c r="H123" s="959"/>
      <c r="J123" s="957"/>
      <c r="K123" s="958"/>
      <c r="L123" s="958"/>
      <c r="M123" s="958"/>
      <c r="N123" s="959"/>
      <c r="P123" s="957"/>
      <c r="Q123" s="958"/>
      <c r="R123" s="958"/>
      <c r="S123" s="958"/>
      <c r="T123" s="959"/>
    </row>
    <row r="124" spans="2:20" ht="12.75">
      <c r="B124" s="973"/>
      <c r="C124" s="974"/>
      <c r="D124" s="957"/>
      <c r="E124" s="958"/>
      <c r="F124" s="958"/>
      <c r="G124" s="958"/>
      <c r="H124" s="959"/>
      <c r="J124" s="957"/>
      <c r="K124" s="958"/>
      <c r="L124" s="958"/>
      <c r="M124" s="958"/>
      <c r="N124" s="959"/>
      <c r="P124" s="957"/>
      <c r="Q124" s="958"/>
      <c r="R124" s="958"/>
      <c r="S124" s="958"/>
      <c r="T124" s="959"/>
    </row>
    <row r="125" spans="2:20" ht="12.75">
      <c r="B125" s="973"/>
      <c r="C125" s="974"/>
      <c r="D125" s="957"/>
      <c r="E125" s="958"/>
      <c r="F125" s="958"/>
      <c r="G125" s="958"/>
      <c r="H125" s="959"/>
      <c r="J125" s="957"/>
      <c r="K125" s="958"/>
      <c r="L125" s="958"/>
      <c r="M125" s="958"/>
      <c r="N125" s="959"/>
      <c r="P125" s="957"/>
      <c r="Q125" s="958"/>
      <c r="R125" s="958"/>
      <c r="S125" s="958"/>
      <c r="T125" s="959"/>
    </row>
    <row r="126" spans="2:20" ht="12.75">
      <c r="B126" s="973"/>
      <c r="C126" s="974"/>
      <c r="D126" s="957"/>
      <c r="E126" s="958"/>
      <c r="F126" s="958"/>
      <c r="G126" s="958"/>
      <c r="H126" s="959"/>
      <c r="J126" s="957"/>
      <c r="K126" s="958"/>
      <c r="L126" s="958"/>
      <c r="M126" s="958"/>
      <c r="N126" s="959"/>
      <c r="P126" s="957"/>
      <c r="Q126" s="958"/>
      <c r="R126" s="958"/>
      <c r="S126" s="958"/>
      <c r="T126" s="959"/>
    </row>
    <row r="127" spans="2:20" ht="12.75">
      <c r="B127" s="973"/>
      <c r="C127" s="974"/>
      <c r="D127" s="960"/>
      <c r="E127" s="961"/>
      <c r="F127" s="961"/>
      <c r="G127" s="961"/>
      <c r="H127" s="962"/>
      <c r="J127" s="960"/>
      <c r="K127" s="961"/>
      <c r="L127" s="961"/>
      <c r="M127" s="961"/>
      <c r="N127" s="962"/>
      <c r="P127" s="960"/>
      <c r="Q127" s="961"/>
      <c r="R127" s="961"/>
      <c r="S127" s="961"/>
      <c r="T127" s="962"/>
    </row>
    <row r="128" spans="2:20" ht="12.75">
      <c r="B128" s="973">
        <f>'liste élèves'!A21</f>
        <v>19</v>
      </c>
      <c r="C128" s="974">
        <f>'liste élèves'!B21</f>
        <v>0</v>
      </c>
      <c r="D128" s="954"/>
      <c r="E128" s="955"/>
      <c r="F128" s="955"/>
      <c r="G128" s="955"/>
      <c r="H128" s="956"/>
      <c r="J128" s="954"/>
      <c r="K128" s="955"/>
      <c r="L128" s="955"/>
      <c r="M128" s="955"/>
      <c r="N128" s="956"/>
      <c r="P128" s="954"/>
      <c r="Q128" s="955"/>
      <c r="R128" s="955"/>
      <c r="S128" s="955"/>
      <c r="T128" s="956"/>
    </row>
    <row r="129" spans="2:20" ht="12.75">
      <c r="B129" s="973"/>
      <c r="C129" s="974"/>
      <c r="D129" s="957"/>
      <c r="E129" s="958"/>
      <c r="F129" s="958"/>
      <c r="G129" s="958"/>
      <c r="H129" s="959"/>
      <c r="J129" s="957"/>
      <c r="K129" s="958"/>
      <c r="L129" s="958"/>
      <c r="M129" s="958"/>
      <c r="N129" s="959"/>
      <c r="P129" s="957"/>
      <c r="Q129" s="958"/>
      <c r="R129" s="958"/>
      <c r="S129" s="958"/>
      <c r="T129" s="959"/>
    </row>
    <row r="130" spans="2:20" ht="12.75">
      <c r="B130" s="973"/>
      <c r="C130" s="974"/>
      <c r="D130" s="957"/>
      <c r="E130" s="958"/>
      <c r="F130" s="958"/>
      <c r="G130" s="958"/>
      <c r="H130" s="959"/>
      <c r="J130" s="957"/>
      <c r="K130" s="958"/>
      <c r="L130" s="958"/>
      <c r="M130" s="958"/>
      <c r="N130" s="959"/>
      <c r="P130" s="957"/>
      <c r="Q130" s="958"/>
      <c r="R130" s="958"/>
      <c r="S130" s="958"/>
      <c r="T130" s="959"/>
    </row>
    <row r="131" spans="2:20" ht="12.75">
      <c r="B131" s="973"/>
      <c r="C131" s="974"/>
      <c r="D131" s="957"/>
      <c r="E131" s="958"/>
      <c r="F131" s="958"/>
      <c r="G131" s="958"/>
      <c r="H131" s="959"/>
      <c r="J131" s="957"/>
      <c r="K131" s="958"/>
      <c r="L131" s="958"/>
      <c r="M131" s="958"/>
      <c r="N131" s="959"/>
      <c r="P131" s="957"/>
      <c r="Q131" s="958"/>
      <c r="R131" s="958"/>
      <c r="S131" s="958"/>
      <c r="T131" s="959"/>
    </row>
    <row r="132" spans="2:20" ht="12.75">
      <c r="B132" s="973"/>
      <c r="C132" s="974"/>
      <c r="D132" s="957"/>
      <c r="E132" s="958"/>
      <c r="F132" s="958"/>
      <c r="G132" s="958"/>
      <c r="H132" s="959"/>
      <c r="J132" s="957"/>
      <c r="K132" s="958"/>
      <c r="L132" s="958"/>
      <c r="M132" s="958"/>
      <c r="N132" s="959"/>
      <c r="P132" s="957"/>
      <c r="Q132" s="958"/>
      <c r="R132" s="958"/>
      <c r="S132" s="958"/>
      <c r="T132" s="959"/>
    </row>
    <row r="133" spans="2:20" ht="12.75">
      <c r="B133" s="973"/>
      <c r="C133" s="974"/>
      <c r="D133" s="957"/>
      <c r="E133" s="958"/>
      <c r="F133" s="958"/>
      <c r="G133" s="958"/>
      <c r="H133" s="959"/>
      <c r="J133" s="957"/>
      <c r="K133" s="958"/>
      <c r="L133" s="958"/>
      <c r="M133" s="958"/>
      <c r="N133" s="959"/>
      <c r="P133" s="957"/>
      <c r="Q133" s="958"/>
      <c r="R133" s="958"/>
      <c r="S133" s="958"/>
      <c r="T133" s="959"/>
    </row>
    <row r="134" spans="2:20" ht="12.75">
      <c r="B134" s="973"/>
      <c r="C134" s="974"/>
      <c r="D134" s="960"/>
      <c r="E134" s="961"/>
      <c r="F134" s="961"/>
      <c r="G134" s="961"/>
      <c r="H134" s="962"/>
      <c r="J134" s="960"/>
      <c r="K134" s="961"/>
      <c r="L134" s="961"/>
      <c r="M134" s="961"/>
      <c r="N134" s="962"/>
      <c r="P134" s="960"/>
      <c r="Q134" s="961"/>
      <c r="R134" s="961"/>
      <c r="S134" s="961"/>
      <c r="T134" s="962"/>
    </row>
    <row r="135" spans="2:20" ht="12.75">
      <c r="B135" s="973">
        <f>'liste élèves'!A22</f>
        <v>20</v>
      </c>
      <c r="C135" s="974">
        <f>'liste élèves'!B22</f>
        <v>0</v>
      </c>
      <c r="D135" s="954"/>
      <c r="E135" s="955"/>
      <c r="F135" s="955"/>
      <c r="G135" s="955"/>
      <c r="H135" s="956"/>
      <c r="J135" s="954"/>
      <c r="K135" s="955"/>
      <c r="L135" s="955"/>
      <c r="M135" s="955"/>
      <c r="N135" s="956"/>
      <c r="P135" s="954"/>
      <c r="Q135" s="955"/>
      <c r="R135" s="955"/>
      <c r="S135" s="955"/>
      <c r="T135" s="956"/>
    </row>
    <row r="136" spans="2:20" ht="12.75">
      <c r="B136" s="973"/>
      <c r="C136" s="974"/>
      <c r="D136" s="957"/>
      <c r="E136" s="958"/>
      <c r="F136" s="958"/>
      <c r="G136" s="958"/>
      <c r="H136" s="959"/>
      <c r="J136" s="957"/>
      <c r="K136" s="958"/>
      <c r="L136" s="958"/>
      <c r="M136" s="958"/>
      <c r="N136" s="959"/>
      <c r="P136" s="957"/>
      <c r="Q136" s="958"/>
      <c r="R136" s="958"/>
      <c r="S136" s="958"/>
      <c r="T136" s="959"/>
    </row>
    <row r="137" spans="2:20" ht="12.75">
      <c r="B137" s="973"/>
      <c r="C137" s="974"/>
      <c r="D137" s="957"/>
      <c r="E137" s="958"/>
      <c r="F137" s="958"/>
      <c r="G137" s="958"/>
      <c r="H137" s="959"/>
      <c r="J137" s="957"/>
      <c r="K137" s="958"/>
      <c r="L137" s="958"/>
      <c r="M137" s="958"/>
      <c r="N137" s="959"/>
      <c r="P137" s="957"/>
      <c r="Q137" s="958"/>
      <c r="R137" s="958"/>
      <c r="S137" s="958"/>
      <c r="T137" s="959"/>
    </row>
    <row r="138" spans="2:20" ht="12.75">
      <c r="B138" s="973"/>
      <c r="C138" s="974"/>
      <c r="D138" s="957"/>
      <c r="E138" s="958"/>
      <c r="F138" s="958"/>
      <c r="G138" s="958"/>
      <c r="H138" s="959"/>
      <c r="J138" s="957"/>
      <c r="K138" s="958"/>
      <c r="L138" s="958"/>
      <c r="M138" s="958"/>
      <c r="N138" s="959"/>
      <c r="P138" s="957"/>
      <c r="Q138" s="958"/>
      <c r="R138" s="958"/>
      <c r="S138" s="958"/>
      <c r="T138" s="959"/>
    </row>
    <row r="139" spans="2:20" ht="12.75">
      <c r="B139" s="973"/>
      <c r="C139" s="974"/>
      <c r="D139" s="957"/>
      <c r="E139" s="958"/>
      <c r="F139" s="958"/>
      <c r="G139" s="958"/>
      <c r="H139" s="959"/>
      <c r="J139" s="957"/>
      <c r="K139" s="958"/>
      <c r="L139" s="958"/>
      <c r="M139" s="958"/>
      <c r="N139" s="959"/>
      <c r="P139" s="957"/>
      <c r="Q139" s="958"/>
      <c r="R139" s="958"/>
      <c r="S139" s="958"/>
      <c r="T139" s="959"/>
    </row>
    <row r="140" spans="2:20" ht="12.75">
      <c r="B140" s="973"/>
      <c r="C140" s="974"/>
      <c r="D140" s="957"/>
      <c r="E140" s="958"/>
      <c r="F140" s="958"/>
      <c r="G140" s="958"/>
      <c r="H140" s="959"/>
      <c r="J140" s="957"/>
      <c r="K140" s="958"/>
      <c r="L140" s="958"/>
      <c r="M140" s="958"/>
      <c r="N140" s="959"/>
      <c r="P140" s="957"/>
      <c r="Q140" s="958"/>
      <c r="R140" s="958"/>
      <c r="S140" s="958"/>
      <c r="T140" s="959"/>
    </row>
    <row r="141" spans="2:20" ht="12.75">
      <c r="B141" s="973"/>
      <c r="C141" s="974"/>
      <c r="D141" s="960"/>
      <c r="E141" s="961"/>
      <c r="F141" s="961"/>
      <c r="G141" s="961"/>
      <c r="H141" s="962"/>
      <c r="J141" s="960"/>
      <c r="K141" s="961"/>
      <c r="L141" s="961"/>
      <c r="M141" s="961"/>
      <c r="N141" s="962"/>
      <c r="P141" s="960"/>
      <c r="Q141" s="961"/>
      <c r="R141" s="961"/>
      <c r="S141" s="961"/>
      <c r="T141" s="962"/>
    </row>
    <row r="142" spans="2:20" ht="12.75">
      <c r="B142" s="973">
        <f>'liste élèves'!A23</f>
        <v>21</v>
      </c>
      <c r="C142" s="974">
        <f>'liste élèves'!B23</f>
        <v>0</v>
      </c>
      <c r="D142" s="954"/>
      <c r="E142" s="955"/>
      <c r="F142" s="955"/>
      <c r="G142" s="955"/>
      <c r="H142" s="956"/>
      <c r="J142" s="954"/>
      <c r="K142" s="955"/>
      <c r="L142" s="955"/>
      <c r="M142" s="955"/>
      <c r="N142" s="956"/>
      <c r="P142" s="954"/>
      <c r="Q142" s="955"/>
      <c r="R142" s="955"/>
      <c r="S142" s="955"/>
      <c r="T142" s="956"/>
    </row>
    <row r="143" spans="2:20" ht="12.75">
      <c r="B143" s="973"/>
      <c r="C143" s="974"/>
      <c r="D143" s="957"/>
      <c r="E143" s="958"/>
      <c r="F143" s="958"/>
      <c r="G143" s="958"/>
      <c r="H143" s="959"/>
      <c r="J143" s="957"/>
      <c r="K143" s="958"/>
      <c r="L143" s="958"/>
      <c r="M143" s="958"/>
      <c r="N143" s="959"/>
      <c r="P143" s="957"/>
      <c r="Q143" s="958"/>
      <c r="R143" s="958"/>
      <c r="S143" s="958"/>
      <c r="T143" s="959"/>
    </row>
    <row r="144" spans="2:20" ht="12.75">
      <c r="B144" s="973"/>
      <c r="C144" s="974"/>
      <c r="D144" s="957"/>
      <c r="E144" s="958"/>
      <c r="F144" s="958"/>
      <c r="G144" s="958"/>
      <c r="H144" s="959"/>
      <c r="J144" s="957"/>
      <c r="K144" s="958"/>
      <c r="L144" s="958"/>
      <c r="M144" s="958"/>
      <c r="N144" s="959"/>
      <c r="P144" s="957"/>
      <c r="Q144" s="958"/>
      <c r="R144" s="958"/>
      <c r="S144" s="958"/>
      <c r="T144" s="959"/>
    </row>
    <row r="145" spans="2:20" ht="12.75">
      <c r="B145" s="973"/>
      <c r="C145" s="974"/>
      <c r="D145" s="957"/>
      <c r="E145" s="958"/>
      <c r="F145" s="958"/>
      <c r="G145" s="958"/>
      <c r="H145" s="959"/>
      <c r="J145" s="957"/>
      <c r="K145" s="958"/>
      <c r="L145" s="958"/>
      <c r="M145" s="958"/>
      <c r="N145" s="959"/>
      <c r="P145" s="957"/>
      <c r="Q145" s="958"/>
      <c r="R145" s="958"/>
      <c r="S145" s="958"/>
      <c r="T145" s="959"/>
    </row>
    <row r="146" spans="2:20" ht="12.75">
      <c r="B146" s="973"/>
      <c r="C146" s="974"/>
      <c r="D146" s="957"/>
      <c r="E146" s="958"/>
      <c r="F146" s="958"/>
      <c r="G146" s="958"/>
      <c r="H146" s="959"/>
      <c r="J146" s="957"/>
      <c r="K146" s="958"/>
      <c r="L146" s="958"/>
      <c r="M146" s="958"/>
      <c r="N146" s="959"/>
      <c r="P146" s="957"/>
      <c r="Q146" s="958"/>
      <c r="R146" s="958"/>
      <c r="S146" s="958"/>
      <c r="T146" s="959"/>
    </row>
    <row r="147" spans="2:20" ht="12.75">
      <c r="B147" s="973"/>
      <c r="C147" s="974"/>
      <c r="D147" s="957"/>
      <c r="E147" s="958"/>
      <c r="F147" s="958"/>
      <c r="G147" s="958"/>
      <c r="H147" s="959"/>
      <c r="J147" s="957"/>
      <c r="K147" s="958"/>
      <c r="L147" s="958"/>
      <c r="M147" s="958"/>
      <c r="N147" s="959"/>
      <c r="P147" s="957"/>
      <c r="Q147" s="958"/>
      <c r="R147" s="958"/>
      <c r="S147" s="958"/>
      <c r="T147" s="959"/>
    </row>
    <row r="148" spans="2:20" ht="12.75">
      <c r="B148" s="973"/>
      <c r="C148" s="974"/>
      <c r="D148" s="960"/>
      <c r="E148" s="961"/>
      <c r="F148" s="961"/>
      <c r="G148" s="961"/>
      <c r="H148" s="962"/>
      <c r="J148" s="960"/>
      <c r="K148" s="961"/>
      <c r="L148" s="961"/>
      <c r="M148" s="961"/>
      <c r="N148" s="962"/>
      <c r="P148" s="960"/>
      <c r="Q148" s="961"/>
      <c r="R148" s="961"/>
      <c r="S148" s="961"/>
      <c r="T148" s="962"/>
    </row>
    <row r="149" spans="2:20" ht="12.75">
      <c r="B149" s="973">
        <f>'liste élèves'!A24</f>
        <v>22</v>
      </c>
      <c r="C149" s="974">
        <f>'liste élèves'!B24</f>
        <v>0</v>
      </c>
      <c r="D149" s="954"/>
      <c r="E149" s="955"/>
      <c r="F149" s="955"/>
      <c r="G149" s="955"/>
      <c r="H149" s="956"/>
      <c r="J149" s="954"/>
      <c r="K149" s="955"/>
      <c r="L149" s="955"/>
      <c r="M149" s="955"/>
      <c r="N149" s="956"/>
      <c r="P149" s="954"/>
      <c r="Q149" s="955"/>
      <c r="R149" s="955"/>
      <c r="S149" s="955"/>
      <c r="T149" s="956"/>
    </row>
    <row r="150" spans="2:20" ht="12.75">
      <c r="B150" s="973"/>
      <c r="C150" s="974"/>
      <c r="D150" s="957"/>
      <c r="E150" s="958"/>
      <c r="F150" s="958"/>
      <c r="G150" s="958"/>
      <c r="H150" s="959"/>
      <c r="J150" s="957"/>
      <c r="K150" s="958"/>
      <c r="L150" s="958"/>
      <c r="M150" s="958"/>
      <c r="N150" s="959"/>
      <c r="P150" s="957"/>
      <c r="Q150" s="958"/>
      <c r="R150" s="958"/>
      <c r="S150" s="958"/>
      <c r="T150" s="959"/>
    </row>
    <row r="151" spans="2:20" ht="12.75">
      <c r="B151" s="973"/>
      <c r="C151" s="974"/>
      <c r="D151" s="957"/>
      <c r="E151" s="958"/>
      <c r="F151" s="958"/>
      <c r="G151" s="958"/>
      <c r="H151" s="959"/>
      <c r="J151" s="957"/>
      <c r="K151" s="958"/>
      <c r="L151" s="958"/>
      <c r="M151" s="958"/>
      <c r="N151" s="959"/>
      <c r="P151" s="957"/>
      <c r="Q151" s="958"/>
      <c r="R151" s="958"/>
      <c r="S151" s="958"/>
      <c r="T151" s="959"/>
    </row>
    <row r="152" spans="2:20" ht="12.75">
      <c r="B152" s="973"/>
      <c r="C152" s="974"/>
      <c r="D152" s="957"/>
      <c r="E152" s="958"/>
      <c r="F152" s="958"/>
      <c r="G152" s="958"/>
      <c r="H152" s="959"/>
      <c r="J152" s="957"/>
      <c r="K152" s="958"/>
      <c r="L152" s="958"/>
      <c r="M152" s="958"/>
      <c r="N152" s="959"/>
      <c r="P152" s="957"/>
      <c r="Q152" s="958"/>
      <c r="R152" s="958"/>
      <c r="S152" s="958"/>
      <c r="T152" s="959"/>
    </row>
    <row r="153" spans="2:20" ht="12.75">
      <c r="B153" s="973"/>
      <c r="C153" s="974"/>
      <c r="D153" s="957"/>
      <c r="E153" s="958"/>
      <c r="F153" s="958"/>
      <c r="G153" s="958"/>
      <c r="H153" s="959"/>
      <c r="J153" s="957"/>
      <c r="K153" s="958"/>
      <c r="L153" s="958"/>
      <c r="M153" s="958"/>
      <c r="N153" s="959"/>
      <c r="P153" s="957"/>
      <c r="Q153" s="958"/>
      <c r="R153" s="958"/>
      <c r="S153" s="958"/>
      <c r="T153" s="959"/>
    </row>
    <row r="154" spans="2:20" ht="12.75">
      <c r="B154" s="973"/>
      <c r="C154" s="974"/>
      <c r="D154" s="957"/>
      <c r="E154" s="958"/>
      <c r="F154" s="958"/>
      <c r="G154" s="958"/>
      <c r="H154" s="959"/>
      <c r="J154" s="957"/>
      <c r="K154" s="958"/>
      <c r="L154" s="958"/>
      <c r="M154" s="958"/>
      <c r="N154" s="959"/>
      <c r="P154" s="957"/>
      <c r="Q154" s="958"/>
      <c r="R154" s="958"/>
      <c r="S154" s="958"/>
      <c r="T154" s="959"/>
    </row>
    <row r="155" spans="2:20" ht="12.75">
      <c r="B155" s="973"/>
      <c r="C155" s="974"/>
      <c r="D155" s="960"/>
      <c r="E155" s="961"/>
      <c r="F155" s="961"/>
      <c r="G155" s="961"/>
      <c r="H155" s="962"/>
      <c r="J155" s="960"/>
      <c r="K155" s="961"/>
      <c r="L155" s="961"/>
      <c r="M155" s="961"/>
      <c r="N155" s="962"/>
      <c r="P155" s="960"/>
      <c r="Q155" s="961"/>
      <c r="R155" s="961"/>
      <c r="S155" s="961"/>
      <c r="T155" s="962"/>
    </row>
    <row r="156" spans="2:20" ht="12.75">
      <c r="B156" s="973">
        <f>'liste élèves'!A25</f>
        <v>23</v>
      </c>
      <c r="C156" s="974">
        <f>'liste élèves'!B25</f>
        <v>0</v>
      </c>
      <c r="D156" s="954"/>
      <c r="E156" s="955"/>
      <c r="F156" s="955"/>
      <c r="G156" s="955"/>
      <c r="H156" s="956"/>
      <c r="J156" s="954"/>
      <c r="K156" s="955"/>
      <c r="L156" s="955"/>
      <c r="M156" s="955"/>
      <c r="N156" s="956"/>
      <c r="P156" s="954"/>
      <c r="Q156" s="955"/>
      <c r="R156" s="955"/>
      <c r="S156" s="955"/>
      <c r="T156" s="956"/>
    </row>
    <row r="157" spans="2:20" ht="12.75">
      <c r="B157" s="973"/>
      <c r="C157" s="974"/>
      <c r="D157" s="957"/>
      <c r="E157" s="958"/>
      <c r="F157" s="958"/>
      <c r="G157" s="958"/>
      <c r="H157" s="959"/>
      <c r="J157" s="957"/>
      <c r="K157" s="958"/>
      <c r="L157" s="958"/>
      <c r="M157" s="958"/>
      <c r="N157" s="959"/>
      <c r="P157" s="957"/>
      <c r="Q157" s="958"/>
      <c r="R157" s="958"/>
      <c r="S157" s="958"/>
      <c r="T157" s="959"/>
    </row>
    <row r="158" spans="2:20" ht="12.75">
      <c r="B158" s="973"/>
      <c r="C158" s="974"/>
      <c r="D158" s="957"/>
      <c r="E158" s="958"/>
      <c r="F158" s="958"/>
      <c r="G158" s="958"/>
      <c r="H158" s="959"/>
      <c r="J158" s="957"/>
      <c r="K158" s="958"/>
      <c r="L158" s="958"/>
      <c r="M158" s="958"/>
      <c r="N158" s="959"/>
      <c r="P158" s="957"/>
      <c r="Q158" s="958"/>
      <c r="R158" s="958"/>
      <c r="S158" s="958"/>
      <c r="T158" s="959"/>
    </row>
    <row r="159" spans="2:20" ht="12.75">
      <c r="B159" s="973"/>
      <c r="C159" s="974"/>
      <c r="D159" s="957"/>
      <c r="E159" s="958"/>
      <c r="F159" s="958"/>
      <c r="G159" s="958"/>
      <c r="H159" s="959"/>
      <c r="J159" s="957"/>
      <c r="K159" s="958"/>
      <c r="L159" s="958"/>
      <c r="M159" s="958"/>
      <c r="N159" s="959"/>
      <c r="P159" s="957"/>
      <c r="Q159" s="958"/>
      <c r="R159" s="958"/>
      <c r="S159" s="958"/>
      <c r="T159" s="959"/>
    </row>
    <row r="160" spans="2:20" ht="12.75">
      <c r="B160" s="973"/>
      <c r="C160" s="974"/>
      <c r="D160" s="957"/>
      <c r="E160" s="958"/>
      <c r="F160" s="958"/>
      <c r="G160" s="958"/>
      <c r="H160" s="959"/>
      <c r="J160" s="957"/>
      <c r="K160" s="958"/>
      <c r="L160" s="958"/>
      <c r="M160" s="958"/>
      <c r="N160" s="959"/>
      <c r="P160" s="957"/>
      <c r="Q160" s="958"/>
      <c r="R160" s="958"/>
      <c r="S160" s="958"/>
      <c r="T160" s="959"/>
    </row>
    <row r="161" spans="2:20" ht="12.75">
      <c r="B161" s="973"/>
      <c r="C161" s="974"/>
      <c r="D161" s="957"/>
      <c r="E161" s="958"/>
      <c r="F161" s="958"/>
      <c r="G161" s="958"/>
      <c r="H161" s="959"/>
      <c r="J161" s="957"/>
      <c r="K161" s="958"/>
      <c r="L161" s="958"/>
      <c r="M161" s="958"/>
      <c r="N161" s="959"/>
      <c r="P161" s="957"/>
      <c r="Q161" s="958"/>
      <c r="R161" s="958"/>
      <c r="S161" s="958"/>
      <c r="T161" s="959"/>
    </row>
    <row r="162" spans="2:20" ht="12.75">
      <c r="B162" s="973"/>
      <c r="C162" s="974"/>
      <c r="D162" s="960"/>
      <c r="E162" s="961"/>
      <c r="F162" s="961"/>
      <c r="G162" s="961"/>
      <c r="H162" s="962"/>
      <c r="J162" s="960"/>
      <c r="K162" s="961"/>
      <c r="L162" s="961"/>
      <c r="M162" s="961"/>
      <c r="N162" s="962"/>
      <c r="P162" s="960"/>
      <c r="Q162" s="961"/>
      <c r="R162" s="961"/>
      <c r="S162" s="961"/>
      <c r="T162" s="962"/>
    </row>
    <row r="163" spans="2:20" ht="12.75">
      <c r="B163" s="973">
        <f>'liste élèves'!A26</f>
        <v>24</v>
      </c>
      <c r="C163" s="974">
        <f>'liste élèves'!B26</f>
        <v>0</v>
      </c>
      <c r="D163" s="954"/>
      <c r="E163" s="955"/>
      <c r="F163" s="955"/>
      <c r="G163" s="955"/>
      <c r="H163" s="956"/>
      <c r="J163" s="954"/>
      <c r="K163" s="955"/>
      <c r="L163" s="955"/>
      <c r="M163" s="955"/>
      <c r="N163" s="956"/>
      <c r="P163" s="954"/>
      <c r="Q163" s="955"/>
      <c r="R163" s="955"/>
      <c r="S163" s="955"/>
      <c r="T163" s="956"/>
    </row>
    <row r="164" spans="2:20" ht="12.75">
      <c r="B164" s="973"/>
      <c r="C164" s="974"/>
      <c r="D164" s="957"/>
      <c r="E164" s="958"/>
      <c r="F164" s="958"/>
      <c r="G164" s="958"/>
      <c r="H164" s="959"/>
      <c r="J164" s="957"/>
      <c r="K164" s="958"/>
      <c r="L164" s="958"/>
      <c r="M164" s="958"/>
      <c r="N164" s="959"/>
      <c r="P164" s="957"/>
      <c r="Q164" s="958"/>
      <c r="R164" s="958"/>
      <c r="S164" s="958"/>
      <c r="T164" s="959"/>
    </row>
    <row r="165" spans="2:20" ht="12.75">
      <c r="B165" s="973"/>
      <c r="C165" s="974"/>
      <c r="D165" s="957"/>
      <c r="E165" s="958"/>
      <c r="F165" s="958"/>
      <c r="G165" s="958"/>
      <c r="H165" s="959"/>
      <c r="J165" s="957"/>
      <c r="K165" s="958"/>
      <c r="L165" s="958"/>
      <c r="M165" s="958"/>
      <c r="N165" s="959"/>
      <c r="P165" s="957"/>
      <c r="Q165" s="958"/>
      <c r="R165" s="958"/>
      <c r="S165" s="958"/>
      <c r="T165" s="959"/>
    </row>
    <row r="166" spans="2:20" ht="12.75">
      <c r="B166" s="973"/>
      <c r="C166" s="974"/>
      <c r="D166" s="957"/>
      <c r="E166" s="958"/>
      <c r="F166" s="958"/>
      <c r="G166" s="958"/>
      <c r="H166" s="959"/>
      <c r="J166" s="957"/>
      <c r="K166" s="958"/>
      <c r="L166" s="958"/>
      <c r="M166" s="958"/>
      <c r="N166" s="959"/>
      <c r="P166" s="957"/>
      <c r="Q166" s="958"/>
      <c r="R166" s="958"/>
      <c r="S166" s="958"/>
      <c r="T166" s="959"/>
    </row>
    <row r="167" spans="2:20" ht="12.75">
      <c r="B167" s="973"/>
      <c r="C167" s="974"/>
      <c r="D167" s="957"/>
      <c r="E167" s="958"/>
      <c r="F167" s="958"/>
      <c r="G167" s="958"/>
      <c r="H167" s="959"/>
      <c r="J167" s="957"/>
      <c r="K167" s="958"/>
      <c r="L167" s="958"/>
      <c r="M167" s="958"/>
      <c r="N167" s="959"/>
      <c r="P167" s="957"/>
      <c r="Q167" s="958"/>
      <c r="R167" s="958"/>
      <c r="S167" s="958"/>
      <c r="T167" s="959"/>
    </row>
    <row r="168" spans="2:20" ht="12.75">
      <c r="B168" s="973"/>
      <c r="C168" s="974"/>
      <c r="D168" s="957"/>
      <c r="E168" s="958"/>
      <c r="F168" s="958"/>
      <c r="G168" s="958"/>
      <c r="H168" s="959"/>
      <c r="J168" s="957"/>
      <c r="K168" s="958"/>
      <c r="L168" s="958"/>
      <c r="M168" s="958"/>
      <c r="N168" s="959"/>
      <c r="P168" s="957"/>
      <c r="Q168" s="958"/>
      <c r="R168" s="958"/>
      <c r="S168" s="958"/>
      <c r="T168" s="959"/>
    </row>
    <row r="169" spans="2:20" ht="12.75">
      <c r="B169" s="973"/>
      <c r="C169" s="974"/>
      <c r="D169" s="960"/>
      <c r="E169" s="961"/>
      <c r="F169" s="961"/>
      <c r="G169" s="961"/>
      <c r="H169" s="962"/>
      <c r="J169" s="960"/>
      <c r="K169" s="961"/>
      <c r="L169" s="961"/>
      <c r="M169" s="961"/>
      <c r="N169" s="962"/>
      <c r="P169" s="960"/>
      <c r="Q169" s="961"/>
      <c r="R169" s="961"/>
      <c r="S169" s="961"/>
      <c r="T169" s="962"/>
    </row>
    <row r="170" spans="2:20" ht="12.75">
      <c r="B170" s="973">
        <f>'liste élèves'!A27</f>
        <v>25</v>
      </c>
      <c r="C170" s="974">
        <f>'liste élèves'!B27</f>
        <v>0</v>
      </c>
      <c r="D170" s="954"/>
      <c r="E170" s="955"/>
      <c r="F170" s="955"/>
      <c r="G170" s="955"/>
      <c r="H170" s="956"/>
      <c r="J170" s="954"/>
      <c r="K170" s="955"/>
      <c r="L170" s="955"/>
      <c r="M170" s="955"/>
      <c r="N170" s="956"/>
      <c r="P170" s="954"/>
      <c r="Q170" s="955"/>
      <c r="R170" s="955"/>
      <c r="S170" s="955"/>
      <c r="T170" s="956"/>
    </row>
    <row r="171" spans="2:20" ht="12.75">
      <c r="B171" s="973"/>
      <c r="C171" s="974"/>
      <c r="D171" s="957"/>
      <c r="E171" s="958"/>
      <c r="F171" s="958"/>
      <c r="G171" s="958"/>
      <c r="H171" s="959"/>
      <c r="J171" s="957"/>
      <c r="K171" s="958"/>
      <c r="L171" s="958"/>
      <c r="M171" s="958"/>
      <c r="N171" s="959"/>
      <c r="P171" s="957"/>
      <c r="Q171" s="958"/>
      <c r="R171" s="958"/>
      <c r="S171" s="958"/>
      <c r="T171" s="959"/>
    </row>
    <row r="172" spans="2:20" ht="12.75">
      <c r="B172" s="973"/>
      <c r="C172" s="974"/>
      <c r="D172" s="957"/>
      <c r="E172" s="958"/>
      <c r="F172" s="958"/>
      <c r="G172" s="958"/>
      <c r="H172" s="959"/>
      <c r="J172" s="957"/>
      <c r="K172" s="958"/>
      <c r="L172" s="958"/>
      <c r="M172" s="958"/>
      <c r="N172" s="959"/>
      <c r="P172" s="957"/>
      <c r="Q172" s="958"/>
      <c r="R172" s="958"/>
      <c r="S172" s="958"/>
      <c r="T172" s="959"/>
    </row>
    <row r="173" spans="2:20" ht="12.75">
      <c r="B173" s="973"/>
      <c r="C173" s="974"/>
      <c r="D173" s="957"/>
      <c r="E173" s="958"/>
      <c r="F173" s="958"/>
      <c r="G173" s="958"/>
      <c r="H173" s="959"/>
      <c r="J173" s="957"/>
      <c r="K173" s="958"/>
      <c r="L173" s="958"/>
      <c r="M173" s="958"/>
      <c r="N173" s="959"/>
      <c r="P173" s="957"/>
      <c r="Q173" s="958"/>
      <c r="R173" s="958"/>
      <c r="S173" s="958"/>
      <c r="T173" s="959"/>
    </row>
    <row r="174" spans="2:20" ht="12.75">
      <c r="B174" s="973"/>
      <c r="C174" s="974"/>
      <c r="D174" s="957"/>
      <c r="E174" s="958"/>
      <c r="F174" s="958"/>
      <c r="G174" s="958"/>
      <c r="H174" s="959"/>
      <c r="J174" s="957"/>
      <c r="K174" s="958"/>
      <c r="L174" s="958"/>
      <c r="M174" s="958"/>
      <c r="N174" s="959"/>
      <c r="P174" s="957"/>
      <c r="Q174" s="958"/>
      <c r="R174" s="958"/>
      <c r="S174" s="958"/>
      <c r="T174" s="959"/>
    </row>
    <row r="175" spans="2:20" ht="12.75">
      <c r="B175" s="973"/>
      <c r="C175" s="974"/>
      <c r="D175" s="957"/>
      <c r="E175" s="958"/>
      <c r="F175" s="958"/>
      <c r="G175" s="958"/>
      <c r="H175" s="959"/>
      <c r="J175" s="957"/>
      <c r="K175" s="958"/>
      <c r="L175" s="958"/>
      <c r="M175" s="958"/>
      <c r="N175" s="959"/>
      <c r="P175" s="957"/>
      <c r="Q175" s="958"/>
      <c r="R175" s="958"/>
      <c r="S175" s="958"/>
      <c r="T175" s="959"/>
    </row>
    <row r="176" spans="2:20" ht="12.75">
      <c r="B176" s="973"/>
      <c r="C176" s="974"/>
      <c r="D176" s="960"/>
      <c r="E176" s="961"/>
      <c r="F176" s="961"/>
      <c r="G176" s="961"/>
      <c r="H176" s="962"/>
      <c r="J176" s="960"/>
      <c r="K176" s="961"/>
      <c r="L176" s="961"/>
      <c r="M176" s="961"/>
      <c r="N176" s="962"/>
      <c r="P176" s="960"/>
      <c r="Q176" s="961"/>
      <c r="R176" s="961"/>
      <c r="S176" s="961"/>
      <c r="T176" s="962"/>
    </row>
    <row r="177" spans="2:20" ht="12.75">
      <c r="B177" s="973">
        <f>'liste élèves'!A28</f>
        <v>26</v>
      </c>
      <c r="C177" s="974">
        <f>'liste élèves'!B28</f>
        <v>0</v>
      </c>
      <c r="D177" s="954"/>
      <c r="E177" s="955"/>
      <c r="F177" s="955"/>
      <c r="G177" s="955"/>
      <c r="H177" s="956"/>
      <c r="J177" s="954"/>
      <c r="K177" s="955"/>
      <c r="L177" s="955"/>
      <c r="M177" s="955"/>
      <c r="N177" s="956"/>
      <c r="P177" s="954"/>
      <c r="Q177" s="955"/>
      <c r="R177" s="955"/>
      <c r="S177" s="955"/>
      <c r="T177" s="956"/>
    </row>
    <row r="178" spans="2:20" ht="12.75">
      <c r="B178" s="973"/>
      <c r="C178" s="974"/>
      <c r="D178" s="957"/>
      <c r="E178" s="958"/>
      <c r="F178" s="958"/>
      <c r="G178" s="958"/>
      <c r="H178" s="959"/>
      <c r="J178" s="957"/>
      <c r="K178" s="958"/>
      <c r="L178" s="958"/>
      <c r="M178" s="958"/>
      <c r="N178" s="959"/>
      <c r="P178" s="957"/>
      <c r="Q178" s="958"/>
      <c r="R178" s="958"/>
      <c r="S178" s="958"/>
      <c r="T178" s="959"/>
    </row>
    <row r="179" spans="2:20" ht="12.75">
      <c r="B179" s="973"/>
      <c r="C179" s="974"/>
      <c r="D179" s="957"/>
      <c r="E179" s="958"/>
      <c r="F179" s="958"/>
      <c r="G179" s="958"/>
      <c r="H179" s="959"/>
      <c r="J179" s="957"/>
      <c r="K179" s="958"/>
      <c r="L179" s="958"/>
      <c r="M179" s="958"/>
      <c r="N179" s="959"/>
      <c r="P179" s="957"/>
      <c r="Q179" s="958"/>
      <c r="R179" s="958"/>
      <c r="S179" s="958"/>
      <c r="T179" s="959"/>
    </row>
    <row r="180" spans="2:20" ht="12.75">
      <c r="B180" s="973"/>
      <c r="C180" s="974"/>
      <c r="D180" s="957"/>
      <c r="E180" s="958"/>
      <c r="F180" s="958"/>
      <c r="G180" s="958"/>
      <c r="H180" s="959"/>
      <c r="J180" s="957"/>
      <c r="K180" s="958"/>
      <c r="L180" s="958"/>
      <c r="M180" s="958"/>
      <c r="N180" s="959"/>
      <c r="P180" s="957"/>
      <c r="Q180" s="958"/>
      <c r="R180" s="958"/>
      <c r="S180" s="958"/>
      <c r="T180" s="959"/>
    </row>
    <row r="181" spans="2:20" ht="12.75">
      <c r="B181" s="973"/>
      <c r="C181" s="974"/>
      <c r="D181" s="957"/>
      <c r="E181" s="958"/>
      <c r="F181" s="958"/>
      <c r="G181" s="958"/>
      <c r="H181" s="959"/>
      <c r="J181" s="957"/>
      <c r="K181" s="958"/>
      <c r="L181" s="958"/>
      <c r="M181" s="958"/>
      <c r="N181" s="959"/>
      <c r="P181" s="957"/>
      <c r="Q181" s="958"/>
      <c r="R181" s="958"/>
      <c r="S181" s="958"/>
      <c r="T181" s="959"/>
    </row>
    <row r="182" spans="2:20" ht="12.75">
      <c r="B182" s="973"/>
      <c r="C182" s="974"/>
      <c r="D182" s="957"/>
      <c r="E182" s="958"/>
      <c r="F182" s="958"/>
      <c r="G182" s="958"/>
      <c r="H182" s="959"/>
      <c r="J182" s="957"/>
      <c r="K182" s="958"/>
      <c r="L182" s="958"/>
      <c r="M182" s="958"/>
      <c r="N182" s="959"/>
      <c r="P182" s="957"/>
      <c r="Q182" s="958"/>
      <c r="R182" s="958"/>
      <c r="S182" s="958"/>
      <c r="T182" s="959"/>
    </row>
    <row r="183" spans="2:20" ht="12.75">
      <c r="B183" s="973"/>
      <c r="C183" s="974"/>
      <c r="D183" s="960"/>
      <c r="E183" s="961"/>
      <c r="F183" s="961"/>
      <c r="G183" s="961"/>
      <c r="H183" s="962"/>
      <c r="J183" s="960"/>
      <c r="K183" s="961"/>
      <c r="L183" s="961"/>
      <c r="M183" s="961"/>
      <c r="N183" s="962"/>
      <c r="P183" s="960"/>
      <c r="Q183" s="961"/>
      <c r="R183" s="961"/>
      <c r="S183" s="961"/>
      <c r="T183" s="962"/>
    </row>
    <row r="184" spans="2:20" ht="12.75">
      <c r="B184" s="973">
        <f>'liste élèves'!A29</f>
        <v>27</v>
      </c>
      <c r="C184" s="974">
        <f>'liste élèves'!B29</f>
        <v>1</v>
      </c>
      <c r="D184" s="954"/>
      <c r="E184" s="955"/>
      <c r="F184" s="955"/>
      <c r="G184" s="955"/>
      <c r="H184" s="956"/>
      <c r="J184" s="954"/>
      <c r="K184" s="955"/>
      <c r="L184" s="955"/>
      <c r="M184" s="955"/>
      <c r="N184" s="956"/>
      <c r="P184" s="954"/>
      <c r="Q184" s="955"/>
      <c r="R184" s="955"/>
      <c r="S184" s="955"/>
      <c r="T184" s="956"/>
    </row>
    <row r="185" spans="2:20" ht="12.75">
      <c r="B185" s="973"/>
      <c r="C185" s="974"/>
      <c r="D185" s="957"/>
      <c r="E185" s="958"/>
      <c r="F185" s="958"/>
      <c r="G185" s="958"/>
      <c r="H185" s="959"/>
      <c r="J185" s="957"/>
      <c r="K185" s="958"/>
      <c r="L185" s="958"/>
      <c r="M185" s="958"/>
      <c r="N185" s="959"/>
      <c r="P185" s="957"/>
      <c r="Q185" s="958"/>
      <c r="R185" s="958"/>
      <c r="S185" s="958"/>
      <c r="T185" s="959"/>
    </row>
    <row r="186" spans="2:20" ht="12.75">
      <c r="B186" s="973"/>
      <c r="C186" s="974"/>
      <c r="D186" s="957"/>
      <c r="E186" s="958"/>
      <c r="F186" s="958"/>
      <c r="G186" s="958"/>
      <c r="H186" s="959"/>
      <c r="J186" s="957"/>
      <c r="K186" s="958"/>
      <c r="L186" s="958"/>
      <c r="M186" s="958"/>
      <c r="N186" s="959"/>
      <c r="P186" s="957"/>
      <c r="Q186" s="958"/>
      <c r="R186" s="958"/>
      <c r="S186" s="958"/>
      <c r="T186" s="959"/>
    </row>
    <row r="187" spans="2:20" ht="12.75">
      <c r="B187" s="973"/>
      <c r="C187" s="974"/>
      <c r="D187" s="957"/>
      <c r="E187" s="958"/>
      <c r="F187" s="958"/>
      <c r="G187" s="958"/>
      <c r="H187" s="959"/>
      <c r="J187" s="957"/>
      <c r="K187" s="958"/>
      <c r="L187" s="958"/>
      <c r="M187" s="958"/>
      <c r="N187" s="959"/>
      <c r="P187" s="957"/>
      <c r="Q187" s="958"/>
      <c r="R187" s="958"/>
      <c r="S187" s="958"/>
      <c r="T187" s="959"/>
    </row>
    <row r="188" spans="2:20" ht="12.75">
      <c r="B188" s="973"/>
      <c r="C188" s="974"/>
      <c r="D188" s="957"/>
      <c r="E188" s="958"/>
      <c r="F188" s="958"/>
      <c r="G188" s="958"/>
      <c r="H188" s="959"/>
      <c r="J188" s="957"/>
      <c r="K188" s="958"/>
      <c r="L188" s="958"/>
      <c r="M188" s="958"/>
      <c r="N188" s="959"/>
      <c r="P188" s="957"/>
      <c r="Q188" s="958"/>
      <c r="R188" s="958"/>
      <c r="S188" s="958"/>
      <c r="T188" s="959"/>
    </row>
    <row r="189" spans="2:20" ht="12.75">
      <c r="B189" s="973"/>
      <c r="C189" s="974"/>
      <c r="D189" s="957"/>
      <c r="E189" s="958"/>
      <c r="F189" s="958"/>
      <c r="G189" s="958"/>
      <c r="H189" s="959"/>
      <c r="J189" s="957"/>
      <c r="K189" s="958"/>
      <c r="L189" s="958"/>
      <c r="M189" s="958"/>
      <c r="N189" s="959"/>
      <c r="P189" s="957"/>
      <c r="Q189" s="958"/>
      <c r="R189" s="958"/>
      <c r="S189" s="958"/>
      <c r="T189" s="959"/>
    </row>
    <row r="190" spans="2:20" ht="12.75">
      <c r="B190" s="973"/>
      <c r="C190" s="974"/>
      <c r="D190" s="960"/>
      <c r="E190" s="961"/>
      <c r="F190" s="961"/>
      <c r="G190" s="961"/>
      <c r="H190" s="962"/>
      <c r="J190" s="960"/>
      <c r="K190" s="961"/>
      <c r="L190" s="961"/>
      <c r="M190" s="961"/>
      <c r="N190" s="962"/>
      <c r="P190" s="960"/>
      <c r="Q190" s="961"/>
      <c r="R190" s="961"/>
      <c r="S190" s="961"/>
      <c r="T190" s="962"/>
    </row>
    <row r="191" spans="2:20" ht="12.75">
      <c r="B191" s="973">
        <f>'liste élèves'!A30</f>
        <v>28</v>
      </c>
      <c r="C191" s="974">
        <f>'liste élèves'!B30</f>
        <v>2</v>
      </c>
      <c r="D191" s="954"/>
      <c r="E191" s="955"/>
      <c r="F191" s="955"/>
      <c r="G191" s="955"/>
      <c r="H191" s="956"/>
      <c r="J191" s="954"/>
      <c r="K191" s="955"/>
      <c r="L191" s="955"/>
      <c r="M191" s="955"/>
      <c r="N191" s="956"/>
      <c r="P191" s="954"/>
      <c r="Q191" s="955"/>
      <c r="R191" s="955"/>
      <c r="S191" s="955"/>
      <c r="T191" s="956"/>
    </row>
    <row r="192" spans="2:20" ht="12.75">
      <c r="B192" s="973"/>
      <c r="C192" s="974"/>
      <c r="D192" s="957"/>
      <c r="E192" s="958"/>
      <c r="F192" s="958"/>
      <c r="G192" s="958"/>
      <c r="H192" s="959"/>
      <c r="J192" s="957"/>
      <c r="K192" s="958"/>
      <c r="L192" s="958"/>
      <c r="M192" s="958"/>
      <c r="N192" s="959"/>
      <c r="P192" s="957"/>
      <c r="Q192" s="958"/>
      <c r="R192" s="958"/>
      <c r="S192" s="958"/>
      <c r="T192" s="959"/>
    </row>
    <row r="193" spans="2:20" ht="12.75">
      <c r="B193" s="973"/>
      <c r="C193" s="974"/>
      <c r="D193" s="957"/>
      <c r="E193" s="958"/>
      <c r="F193" s="958"/>
      <c r="G193" s="958"/>
      <c r="H193" s="959"/>
      <c r="J193" s="957"/>
      <c r="K193" s="958"/>
      <c r="L193" s="958"/>
      <c r="M193" s="958"/>
      <c r="N193" s="959"/>
      <c r="P193" s="957"/>
      <c r="Q193" s="958"/>
      <c r="R193" s="958"/>
      <c r="S193" s="958"/>
      <c r="T193" s="959"/>
    </row>
    <row r="194" spans="2:20" ht="12.75">
      <c r="B194" s="973"/>
      <c r="C194" s="974"/>
      <c r="D194" s="957"/>
      <c r="E194" s="958"/>
      <c r="F194" s="958"/>
      <c r="G194" s="958"/>
      <c r="H194" s="959"/>
      <c r="J194" s="957"/>
      <c r="K194" s="958"/>
      <c r="L194" s="958"/>
      <c r="M194" s="958"/>
      <c r="N194" s="959"/>
      <c r="P194" s="957"/>
      <c r="Q194" s="958"/>
      <c r="R194" s="958"/>
      <c r="S194" s="958"/>
      <c r="T194" s="959"/>
    </row>
    <row r="195" spans="2:20" ht="12.75">
      <c r="B195" s="973"/>
      <c r="C195" s="974"/>
      <c r="D195" s="957"/>
      <c r="E195" s="958"/>
      <c r="F195" s="958"/>
      <c r="G195" s="958"/>
      <c r="H195" s="959"/>
      <c r="J195" s="957"/>
      <c r="K195" s="958"/>
      <c r="L195" s="958"/>
      <c r="M195" s="958"/>
      <c r="N195" s="959"/>
      <c r="P195" s="957"/>
      <c r="Q195" s="958"/>
      <c r="R195" s="958"/>
      <c r="S195" s="958"/>
      <c r="T195" s="959"/>
    </row>
    <row r="196" spans="2:20" ht="12.75">
      <c r="B196" s="973"/>
      <c r="C196" s="974"/>
      <c r="D196" s="957"/>
      <c r="E196" s="958"/>
      <c r="F196" s="958"/>
      <c r="G196" s="958"/>
      <c r="H196" s="959"/>
      <c r="J196" s="957"/>
      <c r="K196" s="958"/>
      <c r="L196" s="958"/>
      <c r="M196" s="958"/>
      <c r="N196" s="959"/>
      <c r="P196" s="957"/>
      <c r="Q196" s="958"/>
      <c r="R196" s="958"/>
      <c r="S196" s="958"/>
      <c r="T196" s="959"/>
    </row>
    <row r="197" spans="2:20" ht="12.75">
      <c r="B197" s="973"/>
      <c r="C197" s="974"/>
      <c r="D197" s="960"/>
      <c r="E197" s="961"/>
      <c r="F197" s="961"/>
      <c r="G197" s="961"/>
      <c r="H197" s="962"/>
      <c r="J197" s="960"/>
      <c r="K197" s="961"/>
      <c r="L197" s="961"/>
      <c r="M197" s="961"/>
      <c r="N197" s="962"/>
      <c r="P197" s="960"/>
      <c r="Q197" s="961"/>
      <c r="R197" s="961"/>
      <c r="S197" s="961"/>
      <c r="T197" s="962"/>
    </row>
    <row r="198" spans="2:20" ht="12.75">
      <c r="B198" s="973">
        <f>'liste élèves'!A31</f>
        <v>29</v>
      </c>
      <c r="C198" s="974">
        <f>'liste élèves'!B31</f>
        <v>3</v>
      </c>
      <c r="D198" s="954"/>
      <c r="E198" s="955"/>
      <c r="F198" s="955"/>
      <c r="G198" s="955"/>
      <c r="H198" s="956"/>
      <c r="J198" s="954"/>
      <c r="K198" s="955"/>
      <c r="L198" s="955"/>
      <c r="M198" s="955"/>
      <c r="N198" s="956"/>
      <c r="P198" s="954"/>
      <c r="Q198" s="955"/>
      <c r="R198" s="955"/>
      <c r="S198" s="955"/>
      <c r="T198" s="956"/>
    </row>
    <row r="199" spans="2:20" ht="12.75">
      <c r="B199" s="973"/>
      <c r="C199" s="974"/>
      <c r="D199" s="957"/>
      <c r="E199" s="958"/>
      <c r="F199" s="958"/>
      <c r="G199" s="958"/>
      <c r="H199" s="959"/>
      <c r="J199" s="957"/>
      <c r="K199" s="958"/>
      <c r="L199" s="958"/>
      <c r="M199" s="958"/>
      <c r="N199" s="959"/>
      <c r="P199" s="957"/>
      <c r="Q199" s="958"/>
      <c r="R199" s="958"/>
      <c r="S199" s="958"/>
      <c r="T199" s="959"/>
    </row>
    <row r="200" spans="2:20" ht="12.75">
      <c r="B200" s="973"/>
      <c r="C200" s="974"/>
      <c r="D200" s="957"/>
      <c r="E200" s="958"/>
      <c r="F200" s="958"/>
      <c r="G200" s="958"/>
      <c r="H200" s="959"/>
      <c r="J200" s="957"/>
      <c r="K200" s="958"/>
      <c r="L200" s="958"/>
      <c r="M200" s="958"/>
      <c r="N200" s="959"/>
      <c r="P200" s="957"/>
      <c r="Q200" s="958"/>
      <c r="R200" s="958"/>
      <c r="S200" s="958"/>
      <c r="T200" s="959"/>
    </row>
    <row r="201" spans="2:20" ht="12.75">
      <c r="B201" s="973"/>
      <c r="C201" s="974"/>
      <c r="D201" s="957"/>
      <c r="E201" s="958"/>
      <c r="F201" s="958"/>
      <c r="G201" s="958"/>
      <c r="H201" s="959"/>
      <c r="J201" s="957"/>
      <c r="K201" s="958"/>
      <c r="L201" s="958"/>
      <c r="M201" s="958"/>
      <c r="N201" s="959"/>
      <c r="P201" s="957"/>
      <c r="Q201" s="958"/>
      <c r="R201" s="958"/>
      <c r="S201" s="958"/>
      <c r="T201" s="959"/>
    </row>
    <row r="202" spans="2:20" ht="12.75">
      <c r="B202" s="973"/>
      <c r="C202" s="974"/>
      <c r="D202" s="957"/>
      <c r="E202" s="958"/>
      <c r="F202" s="958"/>
      <c r="G202" s="958"/>
      <c r="H202" s="959"/>
      <c r="J202" s="957"/>
      <c r="K202" s="958"/>
      <c r="L202" s="958"/>
      <c r="M202" s="958"/>
      <c r="N202" s="959"/>
      <c r="P202" s="957"/>
      <c r="Q202" s="958"/>
      <c r="R202" s="958"/>
      <c r="S202" s="958"/>
      <c r="T202" s="959"/>
    </row>
    <row r="203" spans="2:20" ht="12.75">
      <c r="B203" s="973"/>
      <c r="C203" s="974"/>
      <c r="D203" s="957"/>
      <c r="E203" s="958"/>
      <c r="F203" s="958"/>
      <c r="G203" s="958"/>
      <c r="H203" s="959"/>
      <c r="J203" s="957"/>
      <c r="K203" s="958"/>
      <c r="L203" s="958"/>
      <c r="M203" s="958"/>
      <c r="N203" s="959"/>
      <c r="P203" s="957"/>
      <c r="Q203" s="958"/>
      <c r="R203" s="958"/>
      <c r="S203" s="958"/>
      <c r="T203" s="959"/>
    </row>
    <row r="204" spans="2:20" ht="12.75">
      <c r="B204" s="973"/>
      <c r="C204" s="974"/>
      <c r="D204" s="960"/>
      <c r="E204" s="961"/>
      <c r="F204" s="961"/>
      <c r="G204" s="961"/>
      <c r="H204" s="962"/>
      <c r="J204" s="960"/>
      <c r="K204" s="961"/>
      <c r="L204" s="961"/>
      <c r="M204" s="961"/>
      <c r="N204" s="962"/>
      <c r="P204" s="960"/>
      <c r="Q204" s="961"/>
      <c r="R204" s="961"/>
      <c r="S204" s="961"/>
      <c r="T204" s="962"/>
    </row>
    <row r="205" spans="2:20" ht="12.75">
      <c r="B205" s="973">
        <f>'liste élèves'!A32</f>
        <v>30</v>
      </c>
      <c r="C205" s="974" t="str">
        <f>'liste élèves'!B32</f>
        <v>ytdfuyfruyfuiylfguykgfuyfuyuy</v>
      </c>
      <c r="D205" s="954"/>
      <c r="E205" s="955"/>
      <c r="F205" s="955"/>
      <c r="G205" s="955"/>
      <c r="H205" s="956"/>
      <c r="J205" s="954"/>
      <c r="K205" s="955"/>
      <c r="L205" s="955"/>
      <c r="M205" s="955"/>
      <c r="N205" s="956"/>
      <c r="P205" s="954"/>
      <c r="Q205" s="955"/>
      <c r="R205" s="955"/>
      <c r="S205" s="955"/>
      <c r="T205" s="956"/>
    </row>
    <row r="206" spans="2:20" ht="12.75">
      <c r="B206" s="973"/>
      <c r="C206" s="974"/>
      <c r="D206" s="957"/>
      <c r="E206" s="958"/>
      <c r="F206" s="958"/>
      <c r="G206" s="958"/>
      <c r="H206" s="959"/>
      <c r="J206" s="957"/>
      <c r="K206" s="958"/>
      <c r="L206" s="958"/>
      <c r="M206" s="958"/>
      <c r="N206" s="959"/>
      <c r="P206" s="957"/>
      <c r="Q206" s="958"/>
      <c r="R206" s="958"/>
      <c r="S206" s="958"/>
      <c r="T206" s="959"/>
    </row>
    <row r="207" spans="2:20" ht="12.75">
      <c r="B207" s="973"/>
      <c r="C207" s="974"/>
      <c r="D207" s="957"/>
      <c r="E207" s="958"/>
      <c r="F207" s="958"/>
      <c r="G207" s="958"/>
      <c r="H207" s="959"/>
      <c r="J207" s="957"/>
      <c r="K207" s="958"/>
      <c r="L207" s="958"/>
      <c r="M207" s="958"/>
      <c r="N207" s="959"/>
      <c r="P207" s="957"/>
      <c r="Q207" s="958"/>
      <c r="R207" s="958"/>
      <c r="S207" s="958"/>
      <c r="T207" s="959"/>
    </row>
    <row r="208" spans="2:20" ht="12.75">
      <c r="B208" s="973"/>
      <c r="C208" s="974"/>
      <c r="D208" s="957"/>
      <c r="E208" s="958"/>
      <c r="F208" s="958"/>
      <c r="G208" s="958"/>
      <c r="H208" s="959"/>
      <c r="J208" s="957"/>
      <c r="K208" s="958"/>
      <c r="L208" s="958"/>
      <c r="M208" s="958"/>
      <c r="N208" s="959"/>
      <c r="P208" s="957"/>
      <c r="Q208" s="958"/>
      <c r="R208" s="958"/>
      <c r="S208" s="958"/>
      <c r="T208" s="959"/>
    </row>
    <row r="209" spans="2:20" ht="12.75">
      <c r="B209" s="973"/>
      <c r="C209" s="974"/>
      <c r="D209" s="957"/>
      <c r="E209" s="958"/>
      <c r="F209" s="958"/>
      <c r="G209" s="958"/>
      <c r="H209" s="959"/>
      <c r="J209" s="957"/>
      <c r="K209" s="958"/>
      <c r="L209" s="958"/>
      <c r="M209" s="958"/>
      <c r="N209" s="959"/>
      <c r="P209" s="957"/>
      <c r="Q209" s="958"/>
      <c r="R209" s="958"/>
      <c r="S209" s="958"/>
      <c r="T209" s="959"/>
    </row>
    <row r="210" spans="2:20" ht="12.75">
      <c r="B210" s="973"/>
      <c r="C210" s="974"/>
      <c r="D210" s="957"/>
      <c r="E210" s="958"/>
      <c r="F210" s="958"/>
      <c r="G210" s="958"/>
      <c r="H210" s="959"/>
      <c r="J210" s="957"/>
      <c r="K210" s="958"/>
      <c r="L210" s="958"/>
      <c r="M210" s="958"/>
      <c r="N210" s="959"/>
      <c r="P210" s="957"/>
      <c r="Q210" s="958"/>
      <c r="R210" s="958"/>
      <c r="S210" s="958"/>
      <c r="T210" s="959"/>
    </row>
    <row r="211" spans="2:20" ht="12.75">
      <c r="B211" s="973"/>
      <c r="C211" s="974"/>
      <c r="D211" s="957"/>
      <c r="E211" s="958"/>
      <c r="F211" s="958"/>
      <c r="G211" s="958"/>
      <c r="H211" s="959"/>
      <c r="J211" s="957"/>
      <c r="K211" s="958"/>
      <c r="L211" s="958"/>
      <c r="M211" s="958"/>
      <c r="N211" s="959"/>
      <c r="P211" s="957"/>
      <c r="Q211" s="958"/>
      <c r="R211" s="958"/>
      <c r="S211" s="958"/>
      <c r="T211" s="959"/>
    </row>
    <row r="212" spans="2:20" ht="12.75">
      <c r="D212" s="953"/>
      <c r="E212" s="953"/>
      <c r="F212" s="953"/>
      <c r="G212" s="953"/>
      <c r="H212" s="953"/>
      <c r="J212" s="953"/>
      <c r="K212" s="953"/>
      <c r="L212" s="953"/>
      <c r="M212" s="953"/>
      <c r="N212" s="953"/>
      <c r="P212" s="953"/>
      <c r="Q212" s="953"/>
      <c r="R212" s="953"/>
      <c r="S212" s="953"/>
      <c r="T212" s="953"/>
    </row>
    <row r="213" spans="2:20" ht="12.75">
      <c r="D213" s="953"/>
      <c r="E213" s="953"/>
      <c r="F213" s="953"/>
      <c r="G213" s="953"/>
      <c r="H213" s="953"/>
      <c r="J213" s="953"/>
      <c r="K213" s="953"/>
      <c r="L213" s="953"/>
      <c r="M213" s="953"/>
      <c r="N213" s="953"/>
      <c r="P213" s="953"/>
      <c r="Q213" s="953"/>
      <c r="R213" s="953"/>
      <c r="S213" s="953"/>
      <c r="T213" s="953"/>
    </row>
    <row r="214" spans="2:20" ht="12.75">
      <c r="D214" s="953"/>
      <c r="E214" s="953"/>
      <c r="F214" s="953"/>
      <c r="G214" s="953"/>
      <c r="H214" s="953"/>
      <c r="J214" s="953"/>
      <c r="K214" s="953"/>
      <c r="L214" s="953"/>
      <c r="M214" s="953"/>
      <c r="N214" s="953"/>
      <c r="P214" s="953"/>
      <c r="Q214" s="953"/>
      <c r="R214" s="953"/>
      <c r="S214" s="953"/>
      <c r="T214" s="953"/>
    </row>
    <row r="215" spans="2:20" ht="12.75">
      <c r="D215" s="953"/>
      <c r="E215" s="953"/>
      <c r="F215" s="953"/>
      <c r="G215" s="953"/>
      <c r="H215" s="953"/>
      <c r="J215" s="953"/>
      <c r="K215" s="953"/>
      <c r="L215" s="953"/>
      <c r="M215" s="953"/>
      <c r="N215" s="953"/>
      <c r="P215" s="953"/>
      <c r="Q215" s="953"/>
      <c r="R215" s="953"/>
      <c r="S215" s="953"/>
      <c r="T215" s="953"/>
    </row>
    <row r="216" spans="2:20" ht="12.75">
      <c r="D216" s="953"/>
      <c r="E216" s="953"/>
      <c r="F216" s="953"/>
      <c r="G216" s="953"/>
      <c r="H216" s="953"/>
      <c r="J216" s="953"/>
      <c r="K216" s="953"/>
      <c r="L216" s="953"/>
      <c r="M216" s="953"/>
      <c r="N216" s="953"/>
      <c r="P216" s="953"/>
      <c r="Q216" s="953"/>
      <c r="R216" s="953"/>
      <c r="S216" s="953"/>
      <c r="T216" s="953"/>
    </row>
    <row r="217" spans="2:20" ht="12.75">
      <c r="D217" s="953"/>
      <c r="E217" s="953"/>
      <c r="F217" s="953"/>
      <c r="G217" s="953"/>
      <c r="H217" s="953"/>
      <c r="J217" s="953"/>
      <c r="K217" s="953"/>
      <c r="L217" s="953"/>
      <c r="M217" s="953"/>
      <c r="N217" s="953"/>
      <c r="P217" s="953"/>
      <c r="Q217" s="953"/>
      <c r="R217" s="953"/>
      <c r="S217" s="953"/>
      <c r="T217" s="953"/>
    </row>
    <row r="218" spans="2:20" ht="12.75">
      <c r="D218" s="953"/>
      <c r="E218" s="953"/>
      <c r="F218" s="953"/>
      <c r="G218" s="953"/>
      <c r="H218" s="953"/>
      <c r="J218" s="953"/>
      <c r="K218" s="953"/>
      <c r="L218" s="953"/>
      <c r="M218" s="953"/>
      <c r="N218" s="953"/>
      <c r="P218" s="953"/>
      <c r="Q218" s="953"/>
      <c r="R218" s="953"/>
      <c r="S218" s="953"/>
      <c r="T218" s="953"/>
    </row>
    <row r="219" spans="2:20" ht="12.75">
      <c r="D219" s="953"/>
      <c r="E219" s="953"/>
      <c r="F219" s="953"/>
      <c r="G219" s="953"/>
      <c r="H219" s="953"/>
      <c r="J219" s="953"/>
      <c r="K219" s="953"/>
      <c r="L219" s="953"/>
      <c r="M219" s="953"/>
      <c r="N219" s="953"/>
      <c r="P219" s="953"/>
      <c r="Q219" s="953"/>
      <c r="R219" s="953"/>
      <c r="S219" s="953"/>
      <c r="T219" s="953"/>
    </row>
    <row r="220" spans="2:20" ht="12.75">
      <c r="D220" s="953"/>
      <c r="E220" s="953"/>
      <c r="F220" s="953"/>
      <c r="G220" s="953"/>
      <c r="H220" s="953"/>
      <c r="J220" s="953"/>
      <c r="K220" s="953"/>
      <c r="L220" s="953"/>
      <c r="M220" s="953"/>
      <c r="N220" s="953"/>
      <c r="P220" s="953"/>
      <c r="Q220" s="953"/>
      <c r="R220" s="953"/>
      <c r="S220" s="953"/>
      <c r="T220" s="953"/>
    </row>
    <row r="221" spans="2:20" ht="12.75">
      <c r="D221" s="953"/>
      <c r="E221" s="953"/>
      <c r="F221" s="953"/>
      <c r="G221" s="953"/>
      <c r="H221" s="953"/>
      <c r="J221" s="953"/>
      <c r="K221" s="953"/>
      <c r="L221" s="953"/>
      <c r="M221" s="953"/>
      <c r="N221" s="953"/>
      <c r="P221" s="953"/>
      <c r="Q221" s="953"/>
      <c r="R221" s="953"/>
      <c r="S221" s="953"/>
      <c r="T221" s="953"/>
    </row>
    <row r="222" spans="2:20" ht="12.75">
      <c r="D222" s="953"/>
      <c r="E222" s="953"/>
      <c r="F222" s="953"/>
      <c r="G222" s="953"/>
      <c r="H222" s="953"/>
      <c r="J222" s="953"/>
      <c r="K222" s="953"/>
      <c r="L222" s="953"/>
      <c r="M222" s="953"/>
      <c r="N222" s="953"/>
      <c r="P222" s="953"/>
      <c r="Q222" s="953"/>
      <c r="R222" s="953"/>
      <c r="S222" s="953"/>
      <c r="T222" s="953"/>
    </row>
    <row r="223" spans="2:20" ht="12.75">
      <c r="D223" s="953"/>
      <c r="E223" s="953"/>
      <c r="F223" s="953"/>
      <c r="G223" s="953"/>
      <c r="H223" s="953"/>
      <c r="J223" s="953"/>
      <c r="K223" s="953"/>
      <c r="L223" s="953"/>
      <c r="M223" s="953"/>
      <c r="N223" s="953"/>
      <c r="P223" s="953"/>
      <c r="Q223" s="953"/>
      <c r="R223" s="953"/>
      <c r="S223" s="953"/>
      <c r="T223" s="953"/>
    </row>
    <row r="224" spans="2:20" ht="12.75">
      <c r="D224" s="953"/>
      <c r="E224" s="953"/>
      <c r="F224" s="953"/>
      <c r="G224" s="953"/>
      <c r="H224" s="953"/>
      <c r="J224" s="953"/>
      <c r="K224" s="953"/>
      <c r="L224" s="953"/>
      <c r="M224" s="953"/>
      <c r="N224" s="953"/>
      <c r="P224" s="953"/>
      <c r="Q224" s="953"/>
      <c r="R224" s="953"/>
      <c r="S224" s="953"/>
      <c r="T224" s="953"/>
    </row>
    <row r="225" spans="4:20" ht="12.75">
      <c r="D225" s="953"/>
      <c r="E225" s="953"/>
      <c r="F225" s="953"/>
      <c r="G225" s="953"/>
      <c r="H225" s="953"/>
      <c r="J225" s="953"/>
      <c r="K225" s="953"/>
      <c r="L225" s="953"/>
      <c r="M225" s="953"/>
      <c r="N225" s="953"/>
      <c r="P225" s="953"/>
      <c r="Q225" s="953"/>
      <c r="R225" s="953"/>
      <c r="S225" s="953"/>
      <c r="T225" s="953"/>
    </row>
    <row r="226" spans="4:20" ht="12.75">
      <c r="D226" s="953"/>
      <c r="E226" s="953"/>
      <c r="F226" s="953"/>
      <c r="G226" s="953"/>
      <c r="H226" s="953"/>
      <c r="J226" s="953"/>
      <c r="K226" s="953"/>
      <c r="L226" s="953"/>
      <c r="M226" s="953"/>
      <c r="N226" s="953"/>
      <c r="P226" s="953"/>
      <c r="Q226" s="953"/>
      <c r="R226" s="953"/>
      <c r="S226" s="953"/>
      <c r="T226" s="953"/>
    </row>
    <row r="227" spans="4:20" ht="12.75">
      <c r="D227" s="953"/>
      <c r="E227" s="953"/>
      <c r="F227" s="953"/>
      <c r="G227" s="953"/>
      <c r="H227" s="953"/>
      <c r="J227" s="953"/>
      <c r="K227" s="953"/>
      <c r="L227" s="953"/>
      <c r="M227" s="953"/>
      <c r="N227" s="953"/>
      <c r="P227" s="953"/>
      <c r="Q227" s="953"/>
      <c r="R227" s="953"/>
      <c r="S227" s="953"/>
      <c r="T227" s="953"/>
    </row>
    <row r="228" spans="4:20" ht="12.75">
      <c r="D228" s="953"/>
      <c r="E228" s="953"/>
      <c r="F228" s="953"/>
      <c r="G228" s="953"/>
      <c r="H228" s="953"/>
      <c r="J228" s="953"/>
      <c r="K228" s="953"/>
      <c r="L228" s="953"/>
      <c r="M228" s="953"/>
      <c r="N228" s="953"/>
      <c r="P228" s="953"/>
      <c r="Q228" s="953"/>
      <c r="R228" s="953"/>
      <c r="S228" s="953"/>
      <c r="T228" s="953"/>
    </row>
    <row r="229" spans="4:20" ht="12.75">
      <c r="D229" s="953"/>
      <c r="E229" s="953"/>
      <c r="F229" s="953"/>
      <c r="G229" s="953"/>
      <c r="H229" s="953"/>
      <c r="J229" s="953"/>
      <c r="K229" s="953"/>
      <c r="L229" s="953"/>
      <c r="M229" s="953"/>
      <c r="N229" s="953"/>
      <c r="P229" s="953"/>
      <c r="Q229" s="953"/>
      <c r="R229" s="953"/>
      <c r="S229" s="953"/>
      <c r="T229" s="953"/>
    </row>
    <row r="230" spans="4:20" ht="12.75">
      <c r="D230" s="953"/>
      <c r="E230" s="953"/>
      <c r="F230" s="953"/>
      <c r="G230" s="953"/>
      <c r="H230" s="953"/>
      <c r="J230" s="953"/>
      <c r="K230" s="953"/>
      <c r="L230" s="953"/>
      <c r="M230" s="953"/>
      <c r="N230" s="953"/>
      <c r="P230" s="953"/>
      <c r="Q230" s="953"/>
      <c r="R230" s="953"/>
      <c r="S230" s="953"/>
      <c r="T230" s="953"/>
    </row>
    <row r="231" spans="4:20" ht="12.75">
      <c r="D231" s="953"/>
      <c r="E231" s="953"/>
      <c r="F231" s="953"/>
      <c r="G231" s="953"/>
      <c r="H231" s="953"/>
      <c r="J231" s="953"/>
      <c r="K231" s="953"/>
      <c r="L231" s="953"/>
      <c r="M231" s="953"/>
      <c r="N231" s="953"/>
      <c r="P231" s="953"/>
      <c r="Q231" s="953"/>
      <c r="R231" s="953"/>
      <c r="S231" s="953"/>
      <c r="T231" s="953"/>
    </row>
    <row r="232" spans="4:20" ht="12.75">
      <c r="D232" s="953"/>
      <c r="E232" s="953"/>
      <c r="F232" s="953"/>
      <c r="G232" s="953"/>
      <c r="H232" s="953"/>
      <c r="J232" s="953"/>
      <c r="K232" s="953"/>
      <c r="L232" s="953"/>
      <c r="M232" s="953"/>
      <c r="N232" s="953"/>
      <c r="P232" s="953"/>
      <c r="Q232" s="953"/>
      <c r="R232" s="953"/>
      <c r="S232" s="953"/>
      <c r="T232" s="953"/>
    </row>
    <row r="233" spans="4:20" ht="12.75">
      <c r="D233" s="953"/>
      <c r="E233" s="953"/>
      <c r="F233" s="953"/>
      <c r="G233" s="953"/>
      <c r="H233" s="953"/>
      <c r="J233" s="953"/>
      <c r="K233" s="953"/>
      <c r="L233" s="953"/>
      <c r="M233" s="953"/>
      <c r="N233" s="953"/>
      <c r="P233" s="953"/>
      <c r="Q233" s="953"/>
      <c r="R233" s="953"/>
      <c r="S233" s="953"/>
      <c r="T233" s="953"/>
    </row>
    <row r="234" spans="4:20" ht="12.75">
      <c r="D234" s="953"/>
      <c r="E234" s="953"/>
      <c r="F234" s="953"/>
      <c r="G234" s="953"/>
      <c r="H234" s="953"/>
      <c r="J234" s="953"/>
      <c r="K234" s="953"/>
      <c r="L234" s="953"/>
      <c r="M234" s="953"/>
      <c r="N234" s="953"/>
      <c r="P234" s="953"/>
      <c r="Q234" s="953"/>
      <c r="R234" s="953"/>
      <c r="S234" s="953"/>
      <c r="T234" s="953"/>
    </row>
    <row r="235" spans="4:20" ht="12.75">
      <c r="D235" s="953"/>
      <c r="E235" s="953"/>
      <c r="F235" s="953"/>
      <c r="G235" s="953"/>
      <c r="H235" s="953"/>
      <c r="J235" s="953"/>
      <c r="K235" s="953"/>
      <c r="L235" s="953"/>
      <c r="M235" s="953"/>
      <c r="N235" s="953"/>
      <c r="P235" s="953"/>
      <c r="Q235" s="953"/>
      <c r="R235" s="953"/>
      <c r="S235" s="953"/>
      <c r="T235" s="953"/>
    </row>
    <row r="236" spans="4:20" ht="12.75">
      <c r="D236" s="953"/>
      <c r="E236" s="953"/>
      <c r="F236" s="953"/>
      <c r="G236" s="953"/>
      <c r="H236" s="953"/>
      <c r="J236" s="953"/>
      <c r="K236" s="953"/>
      <c r="L236" s="953"/>
      <c r="M236" s="953"/>
      <c r="N236" s="953"/>
      <c r="P236" s="953"/>
      <c r="Q236" s="953"/>
      <c r="R236" s="953"/>
      <c r="S236" s="953"/>
      <c r="T236" s="953"/>
    </row>
    <row r="237" spans="4:20" ht="12.75">
      <c r="D237" s="953"/>
      <c r="E237" s="953"/>
      <c r="F237" s="953"/>
      <c r="G237" s="953"/>
      <c r="H237" s="953"/>
      <c r="J237" s="953"/>
      <c r="K237" s="953"/>
      <c r="L237" s="953"/>
      <c r="M237" s="953"/>
      <c r="N237" s="953"/>
      <c r="P237" s="953"/>
      <c r="Q237" s="953"/>
      <c r="R237" s="953"/>
      <c r="S237" s="953"/>
      <c r="T237" s="953"/>
    </row>
    <row r="238" spans="4:20" ht="12.75">
      <c r="D238" s="953"/>
      <c r="E238" s="953"/>
      <c r="F238" s="953"/>
      <c r="G238" s="953"/>
      <c r="H238" s="953"/>
      <c r="J238" s="953"/>
      <c r="K238" s="953"/>
      <c r="L238" s="953"/>
      <c r="M238" s="953"/>
      <c r="N238" s="953"/>
      <c r="P238" s="953"/>
      <c r="Q238" s="953"/>
      <c r="R238" s="953"/>
      <c r="S238" s="953"/>
      <c r="T238" s="953"/>
    </row>
    <row r="239" spans="4:20" ht="12.75">
      <c r="D239" s="953"/>
      <c r="E239" s="953"/>
      <c r="F239" s="953"/>
      <c r="G239" s="953"/>
      <c r="H239" s="953"/>
      <c r="J239" s="953"/>
      <c r="K239" s="953"/>
      <c r="L239" s="953"/>
      <c r="M239" s="953"/>
      <c r="N239" s="953"/>
      <c r="P239" s="953"/>
      <c r="Q239" s="953"/>
      <c r="R239" s="953"/>
      <c r="S239" s="953"/>
      <c r="T239" s="953"/>
    </row>
    <row r="240" spans="4:20" ht="12.75">
      <c r="D240" s="953"/>
      <c r="E240" s="953"/>
      <c r="F240" s="953"/>
      <c r="G240" s="953"/>
      <c r="H240" s="953"/>
      <c r="J240" s="953"/>
      <c r="K240" s="953"/>
      <c r="L240" s="953"/>
      <c r="M240" s="953"/>
      <c r="N240" s="953"/>
      <c r="P240" s="953"/>
      <c r="Q240" s="953"/>
      <c r="R240" s="953"/>
      <c r="S240" s="953"/>
      <c r="T240" s="953"/>
    </row>
    <row r="241" spans="4:20" ht="12.75">
      <c r="D241" s="953"/>
      <c r="E241" s="953"/>
      <c r="F241" s="953"/>
      <c r="G241" s="953"/>
      <c r="H241" s="953"/>
      <c r="J241" s="953"/>
      <c r="K241" s="953"/>
      <c r="L241" s="953"/>
      <c r="M241" s="953"/>
      <c r="N241" s="953"/>
      <c r="P241" s="953"/>
      <c r="Q241" s="953"/>
      <c r="R241" s="953"/>
      <c r="S241" s="953"/>
      <c r="T241" s="953"/>
    </row>
    <row r="242" spans="4:20" ht="12.75">
      <c r="D242" s="953"/>
      <c r="E242" s="953"/>
      <c r="F242" s="953"/>
      <c r="G242" s="953"/>
      <c r="H242" s="953"/>
      <c r="J242" s="953"/>
      <c r="K242" s="953"/>
      <c r="L242" s="953"/>
      <c r="M242" s="953"/>
      <c r="N242" s="953"/>
      <c r="P242" s="953"/>
      <c r="Q242" s="953"/>
      <c r="R242" s="953"/>
      <c r="S242" s="953"/>
      <c r="T242" s="953"/>
    </row>
    <row r="243" spans="4:20" ht="12.75">
      <c r="D243" s="953"/>
      <c r="E243" s="953"/>
      <c r="F243" s="953"/>
      <c r="G243" s="953"/>
      <c r="H243" s="953"/>
      <c r="J243" s="953"/>
      <c r="K243" s="953"/>
      <c r="L243" s="953"/>
      <c r="M243" s="953"/>
      <c r="N243" s="953"/>
      <c r="P243" s="953"/>
      <c r="Q243" s="953"/>
      <c r="R243" s="953"/>
      <c r="S243" s="953"/>
      <c r="T243" s="953"/>
    </row>
    <row r="244" spans="4:20" ht="12.75">
      <c r="D244" s="953"/>
      <c r="E244" s="953"/>
      <c r="F244" s="953"/>
      <c r="G244" s="953"/>
      <c r="H244" s="953"/>
      <c r="J244" s="953"/>
      <c r="K244" s="953"/>
      <c r="L244" s="953"/>
      <c r="M244" s="953"/>
      <c r="N244" s="953"/>
      <c r="P244" s="953"/>
      <c r="Q244" s="953"/>
      <c r="R244" s="953"/>
      <c r="S244" s="953"/>
      <c r="T244" s="953"/>
    </row>
    <row r="245" spans="4:20" ht="12.75">
      <c r="D245" s="953"/>
      <c r="E245" s="953"/>
      <c r="F245" s="953"/>
      <c r="G245" s="953"/>
      <c r="H245" s="953"/>
      <c r="J245" s="953"/>
      <c r="K245" s="953"/>
      <c r="L245" s="953"/>
      <c r="M245" s="953"/>
      <c r="N245" s="953"/>
      <c r="P245" s="953"/>
      <c r="Q245" s="953"/>
      <c r="R245" s="953"/>
      <c r="S245" s="953"/>
      <c r="T245" s="953"/>
    </row>
    <row r="246" spans="4:20" ht="12.75">
      <c r="D246" s="953"/>
      <c r="E246" s="953"/>
      <c r="F246" s="953"/>
      <c r="G246" s="953"/>
      <c r="H246" s="953"/>
      <c r="J246" s="953"/>
      <c r="K246" s="953"/>
      <c r="L246" s="953"/>
      <c r="M246" s="953"/>
      <c r="N246" s="953"/>
      <c r="P246" s="953"/>
      <c r="Q246" s="953"/>
      <c r="R246" s="953"/>
      <c r="S246" s="953"/>
      <c r="T246" s="953"/>
    </row>
    <row r="247" spans="4:20" ht="12.75">
      <c r="D247" s="953"/>
      <c r="E247" s="953"/>
      <c r="F247" s="953"/>
      <c r="G247" s="953"/>
      <c r="H247" s="953"/>
      <c r="J247" s="953"/>
      <c r="K247" s="953"/>
      <c r="L247" s="953"/>
      <c r="M247" s="953"/>
      <c r="N247" s="953"/>
      <c r="P247" s="953"/>
      <c r="Q247" s="953"/>
      <c r="R247" s="953"/>
      <c r="S247" s="953"/>
      <c r="T247" s="953"/>
    </row>
    <row r="248" spans="4:20" ht="12.75">
      <c r="D248" s="953"/>
      <c r="E248" s="953"/>
      <c r="F248" s="953"/>
      <c r="G248" s="953"/>
      <c r="H248" s="953"/>
      <c r="J248" s="953"/>
      <c r="K248" s="953"/>
      <c r="L248" s="953"/>
      <c r="M248" s="953"/>
      <c r="N248" s="953"/>
      <c r="P248" s="953"/>
      <c r="Q248" s="953"/>
      <c r="R248" s="953"/>
      <c r="S248" s="953"/>
      <c r="T248" s="953"/>
    </row>
    <row r="249" spans="4:20" ht="12.75">
      <c r="D249" s="953"/>
      <c r="E249" s="953"/>
      <c r="F249" s="953"/>
      <c r="G249" s="953"/>
      <c r="H249" s="953"/>
      <c r="J249" s="953"/>
      <c r="K249" s="953"/>
      <c r="L249" s="953"/>
      <c r="M249" s="953"/>
      <c r="N249" s="953"/>
      <c r="P249" s="953"/>
      <c r="Q249" s="953"/>
      <c r="R249" s="953"/>
      <c r="S249" s="953"/>
      <c r="T249" s="953"/>
    </row>
    <row r="250" spans="4:20" ht="12.75">
      <c r="D250" s="953"/>
      <c r="E250" s="953"/>
      <c r="F250" s="953"/>
      <c r="G250" s="953"/>
      <c r="H250" s="953"/>
      <c r="J250" s="953"/>
      <c r="K250" s="953"/>
      <c r="L250" s="953"/>
      <c r="M250" s="953"/>
      <c r="N250" s="953"/>
      <c r="P250" s="953"/>
      <c r="Q250" s="953"/>
      <c r="R250" s="953"/>
      <c r="S250" s="953"/>
      <c r="T250" s="953"/>
    </row>
    <row r="251" spans="4:20" ht="12.75">
      <c r="D251" s="953"/>
      <c r="E251" s="953"/>
      <c r="F251" s="953"/>
      <c r="G251" s="953"/>
      <c r="H251" s="953"/>
      <c r="J251" s="953"/>
      <c r="K251" s="953"/>
      <c r="L251" s="953"/>
      <c r="M251" s="953"/>
      <c r="N251" s="953"/>
      <c r="P251" s="953"/>
      <c r="Q251" s="953"/>
      <c r="R251" s="953"/>
      <c r="S251" s="953"/>
      <c r="T251" s="953"/>
    </row>
    <row r="252" spans="4:20" ht="12.75">
      <c r="D252" s="953"/>
      <c r="E252" s="953"/>
      <c r="F252" s="953"/>
      <c r="G252" s="953"/>
      <c r="H252" s="953"/>
      <c r="J252" s="953"/>
      <c r="K252" s="953"/>
      <c r="L252" s="953"/>
      <c r="M252" s="953"/>
      <c r="N252" s="953"/>
      <c r="P252" s="953"/>
      <c r="Q252" s="953"/>
      <c r="R252" s="953"/>
      <c r="S252" s="953"/>
      <c r="T252" s="953"/>
    </row>
    <row r="253" spans="4:20" ht="12.75">
      <c r="D253" s="953"/>
      <c r="E253" s="953"/>
      <c r="F253" s="953"/>
      <c r="G253" s="953"/>
      <c r="H253" s="953"/>
      <c r="J253" s="953"/>
      <c r="K253" s="953"/>
      <c r="L253" s="953"/>
      <c r="M253" s="953"/>
      <c r="N253" s="953"/>
      <c r="P253" s="953"/>
      <c r="Q253" s="953"/>
      <c r="R253" s="953"/>
      <c r="S253" s="953"/>
      <c r="T253" s="953"/>
    </row>
    <row r="254" spans="4:20" ht="12.75">
      <c r="D254" s="953"/>
      <c r="E254" s="953"/>
      <c r="F254" s="953"/>
      <c r="G254" s="953"/>
      <c r="H254" s="953"/>
      <c r="J254" s="953"/>
      <c r="K254" s="953"/>
      <c r="L254" s="953"/>
      <c r="M254" s="953"/>
      <c r="N254" s="953"/>
      <c r="P254" s="953"/>
      <c r="Q254" s="953"/>
      <c r="R254" s="953"/>
      <c r="S254" s="953"/>
      <c r="T254" s="953"/>
    </row>
    <row r="255" spans="4:20" ht="12.75">
      <c r="D255" s="953"/>
      <c r="E255" s="953"/>
      <c r="F255" s="953"/>
      <c r="G255" s="953"/>
      <c r="H255" s="953"/>
      <c r="J255" s="953"/>
      <c r="K255" s="953"/>
      <c r="L255" s="953"/>
      <c r="M255" s="953"/>
      <c r="N255" s="953"/>
      <c r="P255" s="953"/>
      <c r="Q255" s="953"/>
      <c r="R255" s="953"/>
      <c r="S255" s="953"/>
      <c r="T255" s="953"/>
    </row>
    <row r="256" spans="4:20" ht="12.75">
      <c r="D256" s="953"/>
      <c r="E256" s="953"/>
      <c r="F256" s="953"/>
      <c r="G256" s="953"/>
      <c r="H256" s="953"/>
      <c r="J256" s="953"/>
      <c r="K256" s="953"/>
      <c r="L256" s="953"/>
      <c r="M256" s="953"/>
      <c r="N256" s="953"/>
      <c r="P256" s="953"/>
      <c r="Q256" s="953"/>
      <c r="R256" s="953"/>
      <c r="S256" s="953"/>
      <c r="T256" s="953"/>
    </row>
    <row r="257" spans="4:20" ht="12.75">
      <c r="D257" s="953"/>
      <c r="E257" s="953"/>
      <c r="F257" s="953"/>
      <c r="G257" s="953"/>
      <c r="H257" s="953"/>
      <c r="J257" s="953"/>
      <c r="K257" s="953"/>
      <c r="L257" s="953"/>
      <c r="M257" s="953"/>
      <c r="N257" s="953"/>
      <c r="P257" s="953"/>
      <c r="Q257" s="953"/>
      <c r="R257" s="953"/>
      <c r="S257" s="953"/>
      <c r="T257" s="953"/>
    </row>
    <row r="258" spans="4:20">
      <c r="D258" s="118"/>
      <c r="E258" s="118"/>
      <c r="F258" s="118"/>
      <c r="G258" s="118"/>
      <c r="H258" s="118"/>
      <c r="J258" s="118"/>
      <c r="K258" s="118"/>
      <c r="L258" s="118"/>
      <c r="M258" s="118"/>
      <c r="N258" s="118"/>
      <c r="P258" s="118"/>
      <c r="Q258" s="118"/>
      <c r="R258" s="118"/>
      <c r="S258" s="118"/>
      <c r="T258" s="118"/>
    </row>
    <row r="259" spans="4:20">
      <c r="D259" s="118"/>
      <c r="E259" s="118"/>
      <c r="F259" s="118"/>
      <c r="G259" s="118"/>
      <c r="H259" s="118"/>
      <c r="J259" s="118"/>
      <c r="K259" s="118"/>
      <c r="L259" s="118"/>
      <c r="M259" s="118"/>
      <c r="N259" s="118"/>
      <c r="P259" s="118"/>
      <c r="Q259" s="118"/>
      <c r="R259" s="118"/>
      <c r="S259" s="118"/>
      <c r="T259" s="118"/>
    </row>
    <row r="260" spans="4:20">
      <c r="D260" s="118"/>
      <c r="E260" s="118"/>
      <c r="F260" s="118"/>
      <c r="G260" s="118"/>
      <c r="H260" s="118"/>
      <c r="J260" s="118"/>
      <c r="K260" s="118"/>
      <c r="L260" s="118"/>
      <c r="M260" s="118"/>
      <c r="N260" s="118"/>
      <c r="P260" s="118"/>
      <c r="Q260" s="118"/>
      <c r="R260" s="118"/>
      <c r="S260" s="118"/>
      <c r="T260" s="118"/>
    </row>
    <row r="261" spans="4:20">
      <c r="D261" s="118"/>
      <c r="E261" s="118"/>
      <c r="F261" s="118"/>
      <c r="G261" s="118"/>
      <c r="H261" s="118"/>
      <c r="J261" s="118"/>
      <c r="K261" s="118"/>
      <c r="L261" s="118"/>
      <c r="M261" s="118"/>
      <c r="N261" s="118"/>
      <c r="P261" s="118"/>
      <c r="Q261" s="118"/>
      <c r="R261" s="118"/>
      <c r="S261" s="118"/>
      <c r="T261" s="118"/>
    </row>
    <row r="262" spans="4:20">
      <c r="D262" s="118"/>
      <c r="E262" s="118"/>
      <c r="F262" s="118"/>
      <c r="G262" s="118"/>
      <c r="H262" s="118"/>
      <c r="J262" s="118"/>
      <c r="K262" s="118"/>
      <c r="L262" s="118"/>
      <c r="M262" s="118"/>
      <c r="N262" s="118"/>
      <c r="P262" s="118"/>
      <c r="Q262" s="118"/>
      <c r="R262" s="118"/>
      <c r="S262" s="118"/>
      <c r="T262" s="118"/>
    </row>
    <row r="263" spans="4:20">
      <c r="D263" s="118"/>
      <c r="E263" s="118"/>
      <c r="F263" s="118"/>
      <c r="G263" s="118"/>
      <c r="H263" s="118"/>
      <c r="J263" s="118"/>
      <c r="K263" s="118"/>
      <c r="L263" s="118"/>
      <c r="M263" s="118"/>
      <c r="N263" s="118"/>
      <c r="P263" s="118"/>
      <c r="Q263" s="118"/>
      <c r="R263" s="118"/>
      <c r="S263" s="118"/>
      <c r="T263" s="118"/>
    </row>
    <row r="264" spans="4:20">
      <c r="D264" s="118"/>
      <c r="E264" s="118"/>
      <c r="F264" s="118"/>
      <c r="G264" s="118"/>
      <c r="H264" s="118"/>
      <c r="J264" s="118"/>
      <c r="K264" s="118"/>
      <c r="L264" s="118"/>
      <c r="M264" s="118"/>
      <c r="N264" s="118"/>
      <c r="P264" s="118"/>
      <c r="Q264" s="118"/>
      <c r="R264" s="118"/>
      <c r="S264" s="118"/>
      <c r="T264" s="118"/>
    </row>
    <row r="265" spans="4:20">
      <c r="D265" s="118"/>
      <c r="E265" s="118"/>
      <c r="F265" s="118"/>
      <c r="G265" s="118"/>
      <c r="H265" s="118"/>
      <c r="J265" s="118"/>
      <c r="K265" s="118"/>
      <c r="L265" s="118"/>
      <c r="M265" s="118"/>
      <c r="N265" s="118"/>
      <c r="P265" s="118"/>
      <c r="Q265" s="118"/>
      <c r="R265" s="118"/>
      <c r="S265" s="118"/>
      <c r="T265" s="118"/>
    </row>
    <row r="266" spans="4:20">
      <c r="D266" s="118"/>
      <c r="E266" s="118"/>
      <c r="F266" s="118"/>
      <c r="G266" s="118"/>
      <c r="H266" s="118"/>
      <c r="J266" s="118"/>
      <c r="K266" s="118"/>
      <c r="L266" s="118"/>
      <c r="M266" s="118"/>
      <c r="N266" s="118"/>
      <c r="P266" s="118"/>
      <c r="Q266" s="118"/>
      <c r="R266" s="118"/>
      <c r="S266" s="118"/>
      <c r="T266" s="118"/>
    </row>
    <row r="267" spans="4:20">
      <c r="D267" s="118"/>
      <c r="E267" s="118"/>
      <c r="F267" s="118"/>
      <c r="G267" s="118"/>
      <c r="H267" s="118"/>
      <c r="J267" s="118"/>
      <c r="K267" s="118"/>
      <c r="L267" s="118"/>
      <c r="M267" s="118"/>
      <c r="N267" s="118"/>
      <c r="P267" s="118"/>
      <c r="Q267" s="118"/>
      <c r="R267" s="118"/>
      <c r="S267" s="118"/>
      <c r="T267" s="118"/>
    </row>
    <row r="268" spans="4:20">
      <c r="D268" s="118"/>
      <c r="E268" s="118"/>
      <c r="F268" s="118"/>
      <c r="G268" s="118"/>
      <c r="H268" s="118"/>
      <c r="J268" s="118"/>
      <c r="K268" s="118"/>
      <c r="L268" s="118"/>
      <c r="M268" s="118"/>
      <c r="N268" s="118"/>
      <c r="P268" s="118"/>
      <c r="Q268" s="118"/>
      <c r="R268" s="118"/>
      <c r="S268" s="118"/>
      <c r="T268" s="118"/>
    </row>
    <row r="269" spans="4:20">
      <c r="D269" s="118"/>
      <c r="E269" s="118"/>
      <c r="F269" s="118"/>
      <c r="G269" s="118"/>
      <c r="H269" s="118"/>
      <c r="J269" s="118"/>
      <c r="K269" s="118"/>
      <c r="L269" s="118"/>
      <c r="M269" s="118"/>
      <c r="N269" s="118"/>
      <c r="P269" s="118"/>
      <c r="Q269" s="118"/>
      <c r="R269" s="118"/>
      <c r="S269" s="118"/>
      <c r="T269" s="118"/>
    </row>
    <row r="270" spans="4:20">
      <c r="D270" s="118"/>
      <c r="E270" s="118"/>
      <c r="F270" s="118"/>
      <c r="G270" s="118"/>
      <c r="H270" s="118"/>
      <c r="J270" s="118"/>
      <c r="K270" s="118"/>
      <c r="L270" s="118"/>
      <c r="M270" s="118"/>
      <c r="N270" s="118"/>
      <c r="P270" s="118"/>
      <c r="Q270" s="118"/>
      <c r="R270" s="118"/>
      <c r="S270" s="118"/>
      <c r="T270" s="118"/>
    </row>
    <row r="271" spans="4:20">
      <c r="D271" s="118"/>
      <c r="E271" s="118"/>
      <c r="F271" s="118"/>
      <c r="G271" s="118"/>
      <c r="H271" s="118"/>
      <c r="J271" s="118"/>
      <c r="K271" s="118"/>
      <c r="L271" s="118"/>
      <c r="M271" s="118"/>
      <c r="N271" s="118"/>
      <c r="P271" s="118"/>
      <c r="Q271" s="118"/>
      <c r="R271" s="118"/>
      <c r="S271" s="118"/>
      <c r="T271" s="118"/>
    </row>
    <row r="272" spans="4:20">
      <c r="D272" s="118"/>
      <c r="E272" s="118"/>
      <c r="F272" s="118"/>
      <c r="G272" s="118"/>
      <c r="H272" s="118"/>
      <c r="J272" s="118"/>
      <c r="K272" s="118"/>
      <c r="L272" s="118"/>
      <c r="M272" s="118"/>
      <c r="N272" s="118"/>
      <c r="P272" s="118"/>
      <c r="Q272" s="118"/>
      <c r="R272" s="118"/>
      <c r="S272" s="118"/>
      <c r="T272" s="118"/>
    </row>
    <row r="273" spans="4:20">
      <c r="D273" s="118"/>
      <c r="E273" s="118"/>
      <c r="F273" s="118"/>
      <c r="G273" s="118"/>
      <c r="H273" s="118"/>
      <c r="J273" s="118"/>
      <c r="K273" s="118"/>
      <c r="L273" s="118"/>
      <c r="M273" s="118"/>
      <c r="N273" s="118"/>
      <c r="P273" s="118"/>
      <c r="Q273" s="118"/>
      <c r="R273" s="118"/>
      <c r="S273" s="118"/>
      <c r="T273" s="118"/>
    </row>
    <row r="274" spans="4:20">
      <c r="D274" s="118"/>
      <c r="E274" s="118"/>
      <c r="F274" s="118"/>
      <c r="G274" s="118"/>
      <c r="H274" s="118"/>
      <c r="J274" s="118"/>
      <c r="K274" s="118"/>
      <c r="L274" s="118"/>
      <c r="M274" s="118"/>
      <c r="N274" s="118"/>
      <c r="P274" s="118"/>
      <c r="Q274" s="118"/>
      <c r="R274" s="118"/>
      <c r="S274" s="118"/>
      <c r="T274" s="118"/>
    </row>
    <row r="275" spans="4:20">
      <c r="D275" s="118"/>
      <c r="E275" s="118"/>
      <c r="F275" s="118"/>
      <c r="G275" s="118"/>
      <c r="H275" s="118"/>
      <c r="J275" s="118"/>
      <c r="K275" s="118"/>
      <c r="L275" s="118"/>
      <c r="M275" s="118"/>
      <c r="N275" s="118"/>
      <c r="P275" s="118"/>
      <c r="Q275" s="118"/>
      <c r="R275" s="118"/>
      <c r="S275" s="118"/>
      <c r="T275" s="118"/>
    </row>
    <row r="276" spans="4:20">
      <c r="D276" s="118"/>
      <c r="E276" s="118"/>
      <c r="F276" s="118"/>
      <c r="G276" s="118"/>
      <c r="H276" s="118"/>
      <c r="J276" s="118"/>
      <c r="K276" s="118"/>
      <c r="L276" s="118"/>
      <c r="M276" s="118"/>
      <c r="N276" s="118"/>
      <c r="P276" s="118"/>
      <c r="Q276" s="118"/>
      <c r="R276" s="118"/>
      <c r="S276" s="118"/>
      <c r="T276" s="118"/>
    </row>
    <row r="277" spans="4:20">
      <c r="D277" s="118"/>
      <c r="E277" s="118"/>
      <c r="F277" s="118"/>
      <c r="G277" s="118"/>
      <c r="H277" s="118"/>
      <c r="J277" s="118"/>
      <c r="K277" s="118"/>
      <c r="L277" s="118"/>
      <c r="M277" s="118"/>
      <c r="N277" s="118"/>
      <c r="P277" s="118"/>
      <c r="Q277" s="118"/>
      <c r="R277" s="118"/>
      <c r="S277" s="118"/>
      <c r="T277" s="118"/>
    </row>
    <row r="278" spans="4:20">
      <c r="D278" s="118"/>
      <c r="E278" s="118"/>
      <c r="F278" s="118"/>
      <c r="G278" s="118"/>
      <c r="H278" s="118"/>
      <c r="J278" s="118"/>
      <c r="K278" s="118"/>
      <c r="L278" s="118"/>
      <c r="M278" s="118"/>
      <c r="N278" s="118"/>
      <c r="P278" s="118"/>
      <c r="Q278" s="118"/>
      <c r="R278" s="118"/>
      <c r="S278" s="118"/>
      <c r="T278" s="118"/>
    </row>
    <row r="279" spans="4:20">
      <c r="D279" s="118"/>
      <c r="E279" s="118"/>
      <c r="F279" s="118"/>
      <c r="G279" s="118"/>
      <c r="H279" s="118"/>
      <c r="J279" s="118"/>
      <c r="K279" s="118"/>
      <c r="L279" s="118"/>
      <c r="M279" s="118"/>
      <c r="N279" s="118"/>
      <c r="P279" s="118"/>
      <c r="Q279" s="118"/>
      <c r="R279" s="118"/>
      <c r="S279" s="118"/>
      <c r="T279" s="118"/>
    </row>
    <row r="280" spans="4:20">
      <c r="D280" s="118"/>
      <c r="E280" s="118"/>
      <c r="F280" s="118"/>
      <c r="G280" s="118"/>
      <c r="H280" s="118"/>
      <c r="J280" s="118"/>
      <c r="K280" s="118"/>
      <c r="L280" s="118"/>
      <c r="M280" s="118"/>
      <c r="N280" s="118"/>
      <c r="P280" s="118"/>
      <c r="Q280" s="118"/>
      <c r="R280" s="118"/>
      <c r="S280" s="118"/>
      <c r="T280" s="118"/>
    </row>
    <row r="281" spans="4:20">
      <c r="D281" s="118"/>
      <c r="E281" s="118"/>
      <c r="F281" s="118"/>
      <c r="G281" s="118"/>
      <c r="H281" s="118"/>
      <c r="J281" s="118"/>
      <c r="K281" s="118"/>
      <c r="L281" s="118"/>
      <c r="M281" s="118"/>
      <c r="N281" s="118"/>
      <c r="P281" s="118"/>
      <c r="Q281" s="118"/>
      <c r="R281" s="118"/>
      <c r="S281" s="118"/>
      <c r="T281" s="118"/>
    </row>
    <row r="282" spans="4:20">
      <c r="D282" s="118"/>
      <c r="E282" s="118"/>
      <c r="F282" s="118"/>
      <c r="G282" s="118"/>
      <c r="H282" s="118"/>
      <c r="J282" s="118"/>
      <c r="K282" s="118"/>
      <c r="L282" s="118"/>
      <c r="M282" s="118"/>
      <c r="N282" s="118"/>
      <c r="P282" s="118"/>
      <c r="Q282" s="118"/>
      <c r="R282" s="118"/>
      <c r="S282" s="118"/>
      <c r="T282" s="118"/>
    </row>
    <row r="283" spans="4:20">
      <c r="D283" s="118"/>
      <c r="E283" s="118"/>
      <c r="F283" s="118"/>
      <c r="G283" s="118"/>
      <c r="H283" s="118"/>
      <c r="J283" s="118"/>
      <c r="K283" s="118"/>
      <c r="L283" s="118"/>
      <c r="M283" s="118"/>
      <c r="N283" s="118"/>
      <c r="P283" s="118"/>
      <c r="Q283" s="118"/>
      <c r="R283" s="118"/>
      <c r="S283" s="118"/>
      <c r="T283" s="118"/>
    </row>
    <row r="284" spans="4:20">
      <c r="D284" s="118"/>
      <c r="E284" s="118"/>
      <c r="F284" s="118"/>
      <c r="G284" s="118"/>
      <c r="H284" s="118"/>
      <c r="J284" s="118"/>
      <c r="K284" s="118"/>
      <c r="L284" s="118"/>
      <c r="M284" s="118"/>
      <c r="N284" s="118"/>
      <c r="P284" s="118"/>
      <c r="Q284" s="118"/>
      <c r="R284" s="118"/>
      <c r="S284" s="118"/>
      <c r="T284" s="118"/>
    </row>
    <row r="285" spans="4:20">
      <c r="D285" s="118"/>
      <c r="E285" s="118"/>
      <c r="F285" s="118"/>
      <c r="G285" s="118"/>
      <c r="H285" s="118"/>
      <c r="J285" s="118"/>
      <c r="K285" s="118"/>
      <c r="L285" s="118"/>
      <c r="M285" s="118"/>
      <c r="N285" s="118"/>
      <c r="P285" s="118"/>
      <c r="Q285" s="118"/>
      <c r="R285" s="118"/>
      <c r="S285" s="118"/>
      <c r="T285" s="118"/>
    </row>
    <row r="286" spans="4:20">
      <c r="D286" s="118"/>
      <c r="E286" s="118"/>
      <c r="F286" s="118"/>
      <c r="G286" s="118"/>
      <c r="H286" s="118"/>
      <c r="J286" s="118"/>
      <c r="K286" s="118"/>
      <c r="L286" s="118"/>
      <c r="M286" s="118"/>
      <c r="N286" s="118"/>
      <c r="P286" s="118"/>
      <c r="Q286" s="118"/>
      <c r="R286" s="118"/>
      <c r="S286" s="118"/>
      <c r="T286" s="118"/>
    </row>
    <row r="287" spans="4:20">
      <c r="D287" s="118"/>
      <c r="E287" s="118"/>
      <c r="F287" s="118"/>
      <c r="G287" s="118"/>
      <c r="H287" s="118"/>
      <c r="J287" s="118"/>
      <c r="K287" s="118"/>
      <c r="L287" s="118"/>
      <c r="M287" s="118"/>
      <c r="N287" s="118"/>
      <c r="P287" s="118"/>
      <c r="Q287" s="118"/>
      <c r="R287" s="118"/>
      <c r="S287" s="118"/>
      <c r="T287" s="118"/>
    </row>
    <row r="288" spans="4:20">
      <c r="D288" s="118"/>
      <c r="E288" s="118"/>
      <c r="F288" s="118"/>
      <c r="G288" s="118"/>
      <c r="H288" s="118"/>
      <c r="J288" s="118"/>
      <c r="K288" s="118"/>
      <c r="L288" s="118"/>
      <c r="M288" s="118"/>
      <c r="N288" s="118"/>
      <c r="P288" s="118"/>
      <c r="Q288" s="118"/>
      <c r="R288" s="118"/>
      <c r="S288" s="118"/>
      <c r="T288" s="118"/>
    </row>
    <row r="289" spans="4:20">
      <c r="D289" s="118"/>
      <c r="E289" s="118"/>
      <c r="F289" s="118"/>
      <c r="G289" s="118"/>
      <c r="H289" s="118"/>
      <c r="J289" s="118"/>
      <c r="K289" s="118"/>
      <c r="L289" s="118"/>
      <c r="M289" s="118"/>
      <c r="N289" s="118"/>
      <c r="P289" s="118"/>
      <c r="Q289" s="118"/>
      <c r="R289" s="118"/>
      <c r="S289" s="118"/>
      <c r="T289" s="118"/>
    </row>
    <row r="290" spans="4:20">
      <c r="D290" s="118"/>
      <c r="E290" s="118"/>
      <c r="F290" s="118"/>
      <c r="G290" s="118"/>
      <c r="H290" s="118"/>
      <c r="J290" s="118"/>
      <c r="K290" s="118"/>
      <c r="L290" s="118"/>
      <c r="M290" s="118"/>
      <c r="N290" s="118"/>
      <c r="P290" s="118"/>
      <c r="Q290" s="118"/>
      <c r="R290" s="118"/>
      <c r="S290" s="118"/>
      <c r="T290" s="118"/>
    </row>
    <row r="291" spans="4:20">
      <c r="D291" s="118"/>
      <c r="E291" s="118"/>
      <c r="F291" s="118"/>
      <c r="G291" s="118"/>
      <c r="H291" s="118"/>
      <c r="J291" s="118"/>
      <c r="K291" s="118"/>
      <c r="L291" s="118"/>
      <c r="M291" s="118"/>
      <c r="N291" s="118"/>
      <c r="P291" s="118"/>
      <c r="Q291" s="118"/>
      <c r="R291" s="118"/>
      <c r="S291" s="118"/>
      <c r="T291" s="118"/>
    </row>
    <row r="292" spans="4:20">
      <c r="D292" s="118"/>
      <c r="E292" s="118"/>
      <c r="F292" s="118"/>
      <c r="G292" s="118"/>
      <c r="H292" s="118"/>
      <c r="J292" s="118"/>
      <c r="K292" s="118"/>
      <c r="L292" s="118"/>
      <c r="M292" s="118"/>
      <c r="N292" s="118"/>
      <c r="P292" s="118"/>
      <c r="Q292" s="118"/>
      <c r="R292" s="118"/>
      <c r="S292" s="118"/>
      <c r="T292" s="118"/>
    </row>
    <row r="293" spans="4:20">
      <c r="D293" s="118"/>
      <c r="E293" s="118"/>
      <c r="F293" s="118"/>
      <c r="G293" s="118"/>
      <c r="H293" s="118"/>
      <c r="J293" s="118"/>
      <c r="K293" s="118"/>
      <c r="L293" s="118"/>
      <c r="M293" s="118"/>
      <c r="N293" s="118"/>
      <c r="P293" s="118"/>
      <c r="Q293" s="118"/>
      <c r="R293" s="118"/>
      <c r="S293" s="118"/>
      <c r="T293" s="118"/>
    </row>
    <row r="294" spans="4:20">
      <c r="D294" s="118"/>
      <c r="E294" s="118"/>
      <c r="F294" s="118"/>
      <c r="G294" s="118"/>
      <c r="H294" s="118"/>
      <c r="J294" s="118"/>
      <c r="K294" s="118"/>
      <c r="L294" s="118"/>
      <c r="M294" s="118"/>
      <c r="N294" s="118"/>
      <c r="P294" s="118"/>
      <c r="Q294" s="118"/>
      <c r="R294" s="118"/>
      <c r="S294" s="118"/>
      <c r="T294" s="118"/>
    </row>
    <row r="295" spans="4:20">
      <c r="D295" s="118"/>
      <c r="E295" s="118"/>
      <c r="F295" s="118"/>
      <c r="G295" s="118"/>
      <c r="H295" s="118"/>
      <c r="J295" s="118"/>
      <c r="K295" s="118"/>
      <c r="L295" s="118"/>
      <c r="M295" s="118"/>
      <c r="N295" s="118"/>
      <c r="P295" s="118"/>
      <c r="Q295" s="118"/>
      <c r="R295" s="118"/>
      <c r="S295" s="118"/>
      <c r="T295" s="118"/>
    </row>
    <row r="296" spans="4:20">
      <c r="D296" s="118"/>
      <c r="E296" s="118"/>
      <c r="F296" s="118"/>
      <c r="G296" s="118"/>
      <c r="H296" s="118"/>
      <c r="J296" s="118"/>
      <c r="K296" s="118"/>
      <c r="L296" s="118"/>
      <c r="M296" s="118"/>
      <c r="N296" s="118"/>
      <c r="P296" s="118"/>
      <c r="Q296" s="118"/>
      <c r="R296" s="118"/>
      <c r="S296" s="118"/>
      <c r="T296" s="118"/>
    </row>
    <row r="297" spans="4:20">
      <c r="D297" s="118"/>
      <c r="E297" s="118"/>
      <c r="F297" s="118"/>
      <c r="G297" s="118"/>
      <c r="H297" s="118"/>
      <c r="J297" s="118"/>
      <c r="K297" s="118"/>
      <c r="L297" s="118"/>
      <c r="M297" s="118"/>
      <c r="N297" s="118"/>
      <c r="P297" s="118"/>
      <c r="Q297" s="118"/>
      <c r="R297" s="118"/>
      <c r="S297" s="118"/>
      <c r="T297" s="118"/>
    </row>
    <row r="298" spans="4:20">
      <c r="D298" s="118"/>
      <c r="E298" s="118"/>
      <c r="F298" s="118"/>
      <c r="G298" s="118"/>
      <c r="H298" s="118"/>
      <c r="J298" s="118"/>
      <c r="K298" s="118"/>
      <c r="L298" s="118"/>
      <c r="M298" s="118"/>
      <c r="N298" s="118"/>
      <c r="P298" s="118"/>
      <c r="Q298" s="118"/>
      <c r="R298" s="118"/>
      <c r="S298" s="118"/>
      <c r="T298" s="118"/>
    </row>
    <row r="299" spans="4:20">
      <c r="D299" s="118"/>
      <c r="E299" s="118"/>
      <c r="F299" s="118"/>
      <c r="G299" s="118"/>
      <c r="H299" s="118"/>
      <c r="J299" s="118"/>
      <c r="K299" s="118"/>
      <c r="L299" s="118"/>
      <c r="M299" s="118"/>
      <c r="N299" s="118"/>
      <c r="P299" s="118"/>
      <c r="Q299" s="118"/>
      <c r="R299" s="118"/>
      <c r="S299" s="118"/>
      <c r="T299" s="118"/>
    </row>
    <row r="300" spans="4:20">
      <c r="D300" s="118"/>
      <c r="E300" s="118"/>
      <c r="F300" s="118"/>
      <c r="G300" s="118"/>
      <c r="H300" s="118"/>
      <c r="J300" s="118"/>
      <c r="K300" s="118"/>
      <c r="L300" s="118"/>
      <c r="M300" s="118"/>
      <c r="N300" s="118"/>
      <c r="P300" s="118"/>
      <c r="Q300" s="118"/>
      <c r="R300" s="118"/>
      <c r="S300" s="118"/>
      <c r="T300" s="118"/>
    </row>
    <row r="301" spans="4:20">
      <c r="D301" s="118"/>
      <c r="E301" s="118"/>
      <c r="F301" s="118"/>
      <c r="G301" s="118"/>
      <c r="H301" s="118"/>
      <c r="J301" s="118"/>
      <c r="K301" s="118"/>
      <c r="L301" s="118"/>
      <c r="M301" s="118"/>
      <c r="N301" s="118"/>
      <c r="P301" s="118"/>
      <c r="Q301" s="118"/>
      <c r="R301" s="118"/>
      <c r="S301" s="118"/>
      <c r="T301" s="118"/>
    </row>
    <row r="302" spans="4:20">
      <c r="D302" s="118"/>
      <c r="E302" s="118"/>
      <c r="F302" s="118"/>
      <c r="G302" s="118"/>
      <c r="H302" s="118"/>
      <c r="J302" s="118"/>
      <c r="K302" s="118"/>
      <c r="L302" s="118"/>
      <c r="M302" s="118"/>
      <c r="N302" s="118"/>
      <c r="P302" s="118"/>
      <c r="Q302" s="118"/>
      <c r="R302" s="118"/>
      <c r="S302" s="118"/>
      <c r="T302" s="118"/>
    </row>
    <row r="303" spans="4:20">
      <c r="D303" s="118"/>
      <c r="E303" s="118"/>
      <c r="F303" s="118"/>
      <c r="G303" s="118"/>
      <c r="H303" s="118"/>
      <c r="J303" s="118"/>
      <c r="K303" s="118"/>
      <c r="L303" s="118"/>
      <c r="M303" s="118"/>
      <c r="N303" s="118"/>
      <c r="P303" s="118"/>
      <c r="Q303" s="118"/>
      <c r="R303" s="118"/>
      <c r="S303" s="118"/>
      <c r="T303" s="118"/>
    </row>
    <row r="304" spans="4:20">
      <c r="D304" s="118"/>
      <c r="E304" s="118"/>
      <c r="F304" s="118"/>
      <c r="G304" s="118"/>
      <c r="H304" s="118"/>
      <c r="J304" s="118"/>
      <c r="K304" s="118"/>
      <c r="L304" s="118"/>
      <c r="M304" s="118"/>
      <c r="N304" s="118"/>
      <c r="P304" s="118"/>
      <c r="Q304" s="118"/>
      <c r="R304" s="118"/>
      <c r="S304" s="118"/>
      <c r="T304" s="118"/>
    </row>
    <row r="305" spans="4:20">
      <c r="D305" s="118"/>
      <c r="E305" s="118"/>
      <c r="F305" s="118"/>
      <c r="G305" s="118"/>
      <c r="H305" s="118"/>
      <c r="J305" s="118"/>
      <c r="K305" s="118"/>
      <c r="L305" s="118"/>
      <c r="M305" s="118"/>
      <c r="N305" s="118"/>
      <c r="P305" s="118"/>
      <c r="Q305" s="118"/>
      <c r="R305" s="118"/>
      <c r="S305" s="118"/>
      <c r="T305" s="118"/>
    </row>
    <row r="306" spans="4:20">
      <c r="D306" s="118"/>
      <c r="E306" s="118"/>
      <c r="F306" s="118"/>
      <c r="G306" s="118"/>
      <c r="H306" s="118"/>
      <c r="J306" s="118"/>
      <c r="K306" s="118"/>
      <c r="L306" s="118"/>
      <c r="M306" s="118"/>
      <c r="N306" s="118"/>
      <c r="P306" s="118"/>
      <c r="Q306" s="118"/>
      <c r="R306" s="118"/>
      <c r="S306" s="118"/>
      <c r="T306" s="118"/>
    </row>
    <row r="307" spans="4:20">
      <c r="D307" s="118"/>
      <c r="E307" s="118"/>
      <c r="F307" s="118"/>
      <c r="G307" s="118"/>
      <c r="H307" s="118"/>
      <c r="J307" s="118"/>
      <c r="K307" s="118"/>
      <c r="L307" s="118"/>
      <c r="M307" s="118"/>
      <c r="N307" s="118"/>
      <c r="P307" s="118"/>
      <c r="Q307" s="118"/>
      <c r="R307" s="118"/>
      <c r="S307" s="118"/>
      <c r="T307" s="118"/>
    </row>
    <row r="308" spans="4:20">
      <c r="D308" s="118"/>
      <c r="E308" s="118"/>
      <c r="F308" s="118"/>
      <c r="G308" s="118"/>
      <c r="H308" s="118"/>
      <c r="J308" s="118"/>
      <c r="K308" s="118"/>
      <c r="L308" s="118"/>
      <c r="M308" s="118"/>
      <c r="N308" s="118"/>
      <c r="P308" s="118"/>
      <c r="Q308" s="118"/>
      <c r="R308" s="118"/>
      <c r="S308" s="118"/>
      <c r="T308" s="118"/>
    </row>
    <row r="309" spans="4:20">
      <c r="D309" s="118"/>
      <c r="E309" s="118"/>
      <c r="F309" s="118"/>
      <c r="G309" s="118"/>
      <c r="H309" s="118"/>
      <c r="J309" s="118"/>
      <c r="K309" s="118"/>
      <c r="L309" s="118"/>
      <c r="M309" s="118"/>
      <c r="N309" s="118"/>
      <c r="P309" s="118"/>
      <c r="Q309" s="118"/>
      <c r="R309" s="118"/>
      <c r="S309" s="118"/>
      <c r="T309" s="118"/>
    </row>
    <row r="310" spans="4:20">
      <c r="D310" s="118"/>
      <c r="E310" s="118"/>
      <c r="F310" s="118"/>
      <c r="G310" s="118"/>
      <c r="H310" s="118"/>
      <c r="J310" s="118"/>
      <c r="K310" s="118"/>
      <c r="L310" s="118"/>
      <c r="M310" s="118"/>
      <c r="N310" s="118"/>
      <c r="P310" s="118"/>
      <c r="Q310" s="118"/>
      <c r="R310" s="118"/>
      <c r="S310" s="118"/>
      <c r="T310" s="118"/>
    </row>
    <row r="311" spans="4:20">
      <c r="D311" s="118"/>
      <c r="E311" s="118"/>
      <c r="F311" s="118"/>
      <c r="G311" s="118"/>
      <c r="H311" s="118"/>
      <c r="J311" s="118"/>
      <c r="K311" s="118"/>
      <c r="L311" s="118"/>
      <c r="M311" s="118"/>
      <c r="N311" s="118"/>
      <c r="P311" s="118"/>
      <c r="Q311" s="118"/>
      <c r="R311" s="118"/>
      <c r="S311" s="118"/>
      <c r="T311" s="118"/>
    </row>
    <row r="312" spans="4:20">
      <c r="D312" s="118"/>
      <c r="E312" s="118"/>
      <c r="F312" s="118"/>
      <c r="G312" s="118"/>
      <c r="H312" s="118"/>
      <c r="J312" s="118"/>
      <c r="K312" s="118"/>
      <c r="L312" s="118"/>
      <c r="M312" s="118"/>
      <c r="N312" s="118"/>
      <c r="P312" s="118"/>
      <c r="Q312" s="118"/>
      <c r="R312" s="118"/>
      <c r="S312" s="118"/>
      <c r="T312" s="118"/>
    </row>
    <row r="313" spans="4:20">
      <c r="D313" s="118"/>
      <c r="E313" s="118"/>
      <c r="F313" s="118"/>
      <c r="G313" s="118"/>
      <c r="H313" s="118"/>
      <c r="J313" s="118"/>
      <c r="K313" s="118"/>
      <c r="L313" s="118"/>
      <c r="M313" s="118"/>
      <c r="N313" s="118"/>
      <c r="P313" s="118"/>
      <c r="Q313" s="118"/>
      <c r="R313" s="118"/>
      <c r="S313" s="118"/>
      <c r="T313" s="118"/>
    </row>
    <row r="314" spans="4:20">
      <c r="D314" s="118"/>
      <c r="E314" s="118"/>
      <c r="F314" s="118"/>
      <c r="G314" s="118"/>
      <c r="H314" s="118"/>
      <c r="J314" s="118"/>
      <c r="K314" s="118"/>
      <c r="L314" s="118"/>
      <c r="M314" s="118"/>
      <c r="N314" s="118"/>
      <c r="P314" s="118"/>
      <c r="Q314" s="118"/>
      <c r="R314" s="118"/>
      <c r="S314" s="118"/>
      <c r="T314" s="118"/>
    </row>
    <row r="315" spans="4:20">
      <c r="D315" s="118"/>
      <c r="E315" s="118"/>
      <c r="F315" s="118"/>
      <c r="G315" s="118"/>
      <c r="H315" s="118"/>
      <c r="J315" s="118"/>
      <c r="K315" s="118"/>
      <c r="L315" s="118"/>
      <c r="M315" s="118"/>
      <c r="N315" s="118"/>
      <c r="P315" s="118"/>
      <c r="Q315" s="118"/>
      <c r="R315" s="118"/>
      <c r="S315" s="118"/>
      <c r="T315" s="118"/>
    </row>
    <row r="316" spans="4:20">
      <c r="D316" s="118"/>
      <c r="E316" s="118"/>
      <c r="F316" s="118"/>
      <c r="G316" s="118"/>
      <c r="H316" s="118"/>
      <c r="J316" s="118"/>
      <c r="K316" s="118"/>
      <c r="L316" s="118"/>
      <c r="M316" s="118"/>
      <c r="N316" s="118"/>
      <c r="P316" s="118"/>
      <c r="Q316" s="118"/>
      <c r="R316" s="118"/>
      <c r="S316" s="118"/>
      <c r="T316" s="118"/>
    </row>
    <row r="317" spans="4:20">
      <c r="D317" s="118"/>
      <c r="E317" s="118"/>
      <c r="F317" s="118"/>
      <c r="G317" s="118"/>
      <c r="H317" s="118"/>
      <c r="J317" s="118"/>
      <c r="K317" s="118"/>
      <c r="L317" s="118"/>
      <c r="M317" s="118"/>
      <c r="N317" s="118"/>
      <c r="P317" s="118"/>
      <c r="Q317" s="118"/>
      <c r="R317" s="118"/>
      <c r="S317" s="118"/>
      <c r="T317" s="118"/>
    </row>
    <row r="318" spans="4:20">
      <c r="D318" s="118"/>
      <c r="E318" s="118"/>
      <c r="F318" s="118"/>
      <c r="G318" s="118"/>
      <c r="H318" s="118"/>
      <c r="J318" s="118"/>
      <c r="K318" s="118"/>
      <c r="L318" s="118"/>
      <c r="M318" s="118"/>
      <c r="N318" s="118"/>
      <c r="P318" s="118"/>
      <c r="Q318" s="118"/>
      <c r="R318" s="118"/>
      <c r="S318" s="118"/>
      <c r="T318" s="118"/>
    </row>
    <row r="319" spans="4:20">
      <c r="D319" s="118"/>
      <c r="E319" s="118"/>
      <c r="F319" s="118"/>
      <c r="G319" s="118"/>
      <c r="H319" s="118"/>
      <c r="J319" s="118"/>
      <c r="K319" s="118"/>
      <c r="L319" s="118"/>
      <c r="M319" s="118"/>
      <c r="N319" s="118"/>
      <c r="P319" s="118"/>
      <c r="Q319" s="118"/>
      <c r="R319" s="118"/>
      <c r="S319" s="118"/>
      <c r="T319" s="118"/>
    </row>
  </sheetData>
  <dataConsolidate/>
  <mergeCells count="174">
    <mergeCell ref="D226:H232"/>
    <mergeCell ref="D233:H239"/>
    <mergeCell ref="D240:H246"/>
    <mergeCell ref="D247:H253"/>
    <mergeCell ref="D254:H257"/>
    <mergeCell ref="D1:H1"/>
    <mergeCell ref="B2:B8"/>
    <mergeCell ref="C2:C8"/>
    <mergeCell ref="B9:B15"/>
    <mergeCell ref="C9:C15"/>
    <mergeCell ref="B16:B22"/>
    <mergeCell ref="C16:C22"/>
    <mergeCell ref="B23:B29"/>
    <mergeCell ref="C23:C29"/>
    <mergeCell ref="B30:B36"/>
    <mergeCell ref="C30:C36"/>
    <mergeCell ref="D163:H169"/>
    <mergeCell ref="D170:H176"/>
    <mergeCell ref="D177:H183"/>
    <mergeCell ref="D184:H190"/>
    <mergeCell ref="D191:H197"/>
    <mergeCell ref="D198:H204"/>
    <mergeCell ref="B37:B43"/>
    <mergeCell ref="C37:C43"/>
    <mergeCell ref="B44:B50"/>
    <mergeCell ref="D149:H155"/>
    <mergeCell ref="D156:H162"/>
    <mergeCell ref="C44:C50"/>
    <mergeCell ref="B51:B57"/>
    <mergeCell ref="C51:C57"/>
    <mergeCell ref="B58:B64"/>
    <mergeCell ref="C58:C64"/>
    <mergeCell ref="B65:B71"/>
    <mergeCell ref="C65:C71"/>
    <mergeCell ref="B72:B78"/>
    <mergeCell ref="D142:H148"/>
    <mergeCell ref="C72:C78"/>
    <mergeCell ref="B79:B85"/>
    <mergeCell ref="C79:C85"/>
    <mergeCell ref="B86:B92"/>
    <mergeCell ref="C86:C92"/>
    <mergeCell ref="B93:B99"/>
    <mergeCell ref="B163:B169"/>
    <mergeCell ref="C163:C169"/>
    <mergeCell ref="B128:B134"/>
    <mergeCell ref="C128:C134"/>
    <mergeCell ref="B135:B141"/>
    <mergeCell ref="C135:C141"/>
    <mergeCell ref="B142:B148"/>
    <mergeCell ref="C142:C148"/>
    <mergeCell ref="C93:C99"/>
    <mergeCell ref="B100:B106"/>
    <mergeCell ref="C100:C106"/>
    <mergeCell ref="B107:B113"/>
    <mergeCell ref="C107:C113"/>
    <mergeCell ref="B114:B120"/>
    <mergeCell ref="C114:C120"/>
    <mergeCell ref="B121:B127"/>
    <mergeCell ref="C121:C127"/>
    <mergeCell ref="B205:B211"/>
    <mergeCell ref="C205:C211"/>
    <mergeCell ref="B198:B204"/>
    <mergeCell ref="C198:C204"/>
    <mergeCell ref="C170:C176"/>
    <mergeCell ref="B177:B183"/>
    <mergeCell ref="J23:N29"/>
    <mergeCell ref="D93:H99"/>
    <mergeCell ref="J30:N36"/>
    <mergeCell ref="J37:N43"/>
    <mergeCell ref="B191:B197"/>
    <mergeCell ref="C191:C197"/>
    <mergeCell ref="D107:H113"/>
    <mergeCell ref="D100:H106"/>
    <mergeCell ref="D114:H120"/>
    <mergeCell ref="B170:B176"/>
    <mergeCell ref="C177:C183"/>
    <mergeCell ref="D121:H127"/>
    <mergeCell ref="B184:B190"/>
    <mergeCell ref="C184:C190"/>
    <mergeCell ref="B149:B155"/>
    <mergeCell ref="C149:C155"/>
    <mergeCell ref="B156:B162"/>
    <mergeCell ref="C156:C162"/>
    <mergeCell ref="J247:N253"/>
    <mergeCell ref="J254:N257"/>
    <mergeCell ref="J191:N197"/>
    <mergeCell ref="D65:H71"/>
    <mergeCell ref="J198:N204"/>
    <mergeCell ref="J205:N211"/>
    <mergeCell ref="J212:N218"/>
    <mergeCell ref="J219:N225"/>
    <mergeCell ref="J156:N162"/>
    <mergeCell ref="D72:H78"/>
    <mergeCell ref="J163:N169"/>
    <mergeCell ref="J170:N176"/>
    <mergeCell ref="J177:N183"/>
    <mergeCell ref="J184:N190"/>
    <mergeCell ref="J121:N127"/>
    <mergeCell ref="D79:H85"/>
    <mergeCell ref="J128:N134"/>
    <mergeCell ref="J135:N141"/>
    <mergeCell ref="J142:N148"/>
    <mergeCell ref="J149:N155"/>
    <mergeCell ref="J86:N92"/>
    <mergeCell ref="D86:H92"/>
    <mergeCell ref="J93:N99"/>
    <mergeCell ref="J100:N106"/>
    <mergeCell ref="D2:H8"/>
    <mergeCell ref="J1:N1"/>
    <mergeCell ref="J2:N8"/>
    <mergeCell ref="J9:N15"/>
    <mergeCell ref="J16:N22"/>
    <mergeCell ref="J226:N232"/>
    <mergeCell ref="D58:H64"/>
    <mergeCell ref="J233:N239"/>
    <mergeCell ref="J240:N246"/>
    <mergeCell ref="J107:N113"/>
    <mergeCell ref="J114:N120"/>
    <mergeCell ref="J58:N64"/>
    <mergeCell ref="J65:N71"/>
    <mergeCell ref="J72:N78"/>
    <mergeCell ref="J79:N85"/>
    <mergeCell ref="D128:H134"/>
    <mergeCell ref="D135:H141"/>
    <mergeCell ref="D9:H15"/>
    <mergeCell ref="D16:H22"/>
    <mergeCell ref="D23:H29"/>
    <mergeCell ref="D30:H36"/>
    <mergeCell ref="D205:H211"/>
    <mergeCell ref="D212:H218"/>
    <mergeCell ref="D219:H225"/>
    <mergeCell ref="P30:T36"/>
    <mergeCell ref="P37:T43"/>
    <mergeCell ref="P44:T50"/>
    <mergeCell ref="P51:T57"/>
    <mergeCell ref="J44:N50"/>
    <mergeCell ref="J51:N57"/>
    <mergeCell ref="P1:T1"/>
    <mergeCell ref="P2:T8"/>
    <mergeCell ref="P9:T15"/>
    <mergeCell ref="P16:T22"/>
    <mergeCell ref="P23:T29"/>
    <mergeCell ref="P58:T64"/>
    <mergeCell ref="P65:T71"/>
    <mergeCell ref="P72:T78"/>
    <mergeCell ref="P79:T85"/>
    <mergeCell ref="P86:T92"/>
    <mergeCell ref="P93:T99"/>
    <mergeCell ref="D37:H43"/>
    <mergeCell ref="D44:H50"/>
    <mergeCell ref="D51:H57"/>
    <mergeCell ref="P142:T148"/>
    <mergeCell ref="P149:T155"/>
    <mergeCell ref="P156:T162"/>
    <mergeCell ref="P163:T169"/>
    <mergeCell ref="P170:T176"/>
    <mergeCell ref="P177:T183"/>
    <mergeCell ref="P100:T106"/>
    <mergeCell ref="P107:T113"/>
    <mergeCell ref="P114:T120"/>
    <mergeCell ref="P121:T127"/>
    <mergeCell ref="P128:T134"/>
    <mergeCell ref="P135:T141"/>
    <mergeCell ref="P226:T232"/>
    <mergeCell ref="P233:T239"/>
    <mergeCell ref="P240:T246"/>
    <mergeCell ref="P247:T253"/>
    <mergeCell ref="P254:T257"/>
    <mergeCell ref="P184:T190"/>
    <mergeCell ref="P191:T197"/>
    <mergeCell ref="P198:T204"/>
    <mergeCell ref="P205:T211"/>
    <mergeCell ref="P212:T218"/>
    <mergeCell ref="P219:T22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G31"/>
  <sheetViews>
    <sheetView zoomScale="70" zoomScaleNormal="70" workbookViewId="0">
      <selection activeCell="D3" sqref="D3"/>
    </sheetView>
  </sheetViews>
  <sheetFormatPr baseColWidth="10" defaultRowHeight="12.75"/>
  <cols>
    <col min="1" max="1" width="26.7109375" style="98" customWidth="1"/>
    <col min="2" max="2" width="16" customWidth="1"/>
    <col min="3" max="30" width="18.5703125" customWidth="1"/>
  </cols>
  <sheetData>
    <row r="1" spans="1:7" ht="34.5" customHeight="1">
      <c r="A1" s="97" t="s">
        <v>101</v>
      </c>
      <c r="B1" s="97" t="s">
        <v>52</v>
      </c>
      <c r="G1" s="105"/>
    </row>
    <row r="2" spans="1:7" ht="110.25" customHeight="1">
      <c r="A2" s="105">
        <f>'liste élèves'!B3</f>
        <v>0</v>
      </c>
    </row>
    <row r="3" spans="1:7" ht="110.25" customHeight="1">
      <c r="A3" s="105">
        <f>'liste élèves'!B4</f>
        <v>0</v>
      </c>
    </row>
    <row r="4" spans="1:7" ht="110.25" customHeight="1">
      <c r="A4" s="105">
        <f>'liste élèves'!B5</f>
        <v>0</v>
      </c>
    </row>
    <row r="5" spans="1:7" ht="110.25" customHeight="1">
      <c r="A5" s="105">
        <f>'liste élèves'!B6</f>
        <v>0</v>
      </c>
    </row>
    <row r="6" spans="1:7" ht="110.25" customHeight="1">
      <c r="A6" s="105">
        <f>'liste élèves'!B7</f>
        <v>0</v>
      </c>
    </row>
    <row r="7" spans="1:7" ht="110.25" customHeight="1">
      <c r="A7" s="105">
        <f>'liste élèves'!B8</f>
        <v>0</v>
      </c>
    </row>
    <row r="8" spans="1:7" ht="110.25" customHeight="1">
      <c r="A8" s="105">
        <f>'liste élèves'!B9</f>
        <v>0</v>
      </c>
    </row>
    <row r="9" spans="1:7" ht="110.25" customHeight="1">
      <c r="A9" s="105">
        <f>'liste élèves'!B10</f>
        <v>0</v>
      </c>
    </row>
    <row r="10" spans="1:7" ht="110.25" customHeight="1">
      <c r="A10" s="105">
        <f>'liste élèves'!B11</f>
        <v>0</v>
      </c>
    </row>
    <row r="11" spans="1:7" ht="110.25" customHeight="1">
      <c r="A11" s="105">
        <f>'liste élèves'!B12</f>
        <v>0</v>
      </c>
    </row>
    <row r="12" spans="1:7" ht="110.25" customHeight="1">
      <c r="A12" s="105">
        <f>'liste élèves'!B13</f>
        <v>0</v>
      </c>
    </row>
    <row r="13" spans="1:7" ht="110.25" customHeight="1">
      <c r="A13" s="105">
        <f>'liste élèves'!B14</f>
        <v>0</v>
      </c>
    </row>
    <row r="14" spans="1:7" ht="110.25" customHeight="1">
      <c r="A14" s="105">
        <f>'liste élèves'!B15</f>
        <v>0</v>
      </c>
    </row>
    <row r="15" spans="1:7" ht="110.25" customHeight="1">
      <c r="A15" s="105">
        <f>'liste élèves'!B16</f>
        <v>0</v>
      </c>
    </row>
    <row r="16" spans="1:7" ht="110.25" customHeight="1">
      <c r="A16" s="105">
        <f>'liste élèves'!B17</f>
        <v>0</v>
      </c>
    </row>
    <row r="17" spans="1:1" ht="110.25" customHeight="1">
      <c r="A17" s="105">
        <f>'liste élèves'!B18</f>
        <v>0</v>
      </c>
    </row>
    <row r="18" spans="1:1" ht="110.25" customHeight="1">
      <c r="A18" s="105">
        <f>'liste élèves'!B19</f>
        <v>0</v>
      </c>
    </row>
    <row r="19" spans="1:1" ht="110.25" customHeight="1">
      <c r="A19" s="105">
        <f>'liste élèves'!B20</f>
        <v>0</v>
      </c>
    </row>
    <row r="20" spans="1:1" ht="110.25" customHeight="1">
      <c r="A20" s="105">
        <f>'liste élèves'!B21</f>
        <v>0</v>
      </c>
    </row>
    <row r="21" spans="1:1" ht="110.25" customHeight="1">
      <c r="A21" s="105">
        <f>'liste élèves'!B22</f>
        <v>0</v>
      </c>
    </row>
    <row r="22" spans="1:1" ht="110.25" customHeight="1">
      <c r="A22" s="105">
        <f>'liste élèves'!B23</f>
        <v>0</v>
      </c>
    </row>
    <row r="23" spans="1:1" ht="110.25" customHeight="1">
      <c r="A23" s="105">
        <f>'liste élèves'!B24</f>
        <v>0</v>
      </c>
    </row>
    <row r="24" spans="1:1" ht="110.25" customHeight="1">
      <c r="A24" s="105">
        <f>'liste élèves'!B25</f>
        <v>0</v>
      </c>
    </row>
    <row r="25" spans="1:1" ht="110.25" customHeight="1">
      <c r="A25" s="105">
        <f>'liste élèves'!B26</f>
        <v>0</v>
      </c>
    </row>
    <row r="26" spans="1:1" ht="110.25" customHeight="1">
      <c r="A26" s="105">
        <f>'liste élèves'!B27</f>
        <v>0</v>
      </c>
    </row>
    <row r="27" spans="1:1" ht="110.25" customHeight="1">
      <c r="A27" s="105">
        <f>'liste élèves'!B28</f>
        <v>0</v>
      </c>
    </row>
    <row r="28" spans="1:1" ht="110.25" customHeight="1">
      <c r="A28" s="105">
        <f>'liste élèves'!B29</f>
        <v>1</v>
      </c>
    </row>
    <row r="29" spans="1:1" ht="110.25" customHeight="1">
      <c r="A29" s="105">
        <f>'liste élèves'!B30</f>
        <v>2</v>
      </c>
    </row>
    <row r="30" spans="1:1" ht="110.25" customHeight="1">
      <c r="A30" s="105">
        <f>'liste élèves'!B31</f>
        <v>3</v>
      </c>
    </row>
    <row r="31" spans="1:1" ht="110.25" customHeight="1"/>
  </sheetData>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3:R34"/>
  <sheetViews>
    <sheetView showGridLines="0" tabSelected="1" topLeftCell="A16" zoomScale="70" zoomScaleNormal="70" workbookViewId="0">
      <selection activeCell="D28" sqref="B3:D28"/>
    </sheetView>
  </sheetViews>
  <sheetFormatPr baseColWidth="10" defaultRowHeight="12.75"/>
  <cols>
    <col min="1" max="1" width="5.28515625" style="37" customWidth="1"/>
    <col min="2" max="2" width="35.85546875" style="37" customWidth="1"/>
    <col min="3" max="3" width="5.42578125" style="49" customWidth="1"/>
    <col min="4" max="4" width="8" style="37" customWidth="1"/>
    <col min="5" max="5" width="11.28515625" style="37" customWidth="1"/>
    <col min="6" max="6" width="11.42578125" style="37"/>
    <col min="7" max="7" width="24.28515625" style="37" customWidth="1"/>
    <col min="8" max="9" width="5" style="37" customWidth="1"/>
    <col min="10" max="10" width="6" style="37" customWidth="1"/>
    <col min="11" max="14" width="13.7109375" style="37" customWidth="1"/>
    <col min="15" max="15" width="8.42578125" style="37" customWidth="1"/>
    <col min="16" max="16" width="13.7109375" style="37" customWidth="1"/>
    <col min="17" max="16384" width="11.42578125" style="37"/>
  </cols>
  <sheetData>
    <row r="3" spans="1:18" ht="22.5" customHeight="1">
      <c r="A3" s="73">
        <v>1</v>
      </c>
      <c r="B3" s="474"/>
      <c r="C3" s="475"/>
      <c r="D3" s="74"/>
      <c r="E3" s="494" t="s">
        <v>11</v>
      </c>
      <c r="F3" s="494"/>
      <c r="G3" s="88" t="s">
        <v>134</v>
      </c>
      <c r="L3" s="482"/>
      <c r="M3" s="482"/>
      <c r="N3" s="482"/>
    </row>
    <row r="4" spans="1:18" ht="22.5" customHeight="1" thickBot="1">
      <c r="A4" s="73">
        <f t="shared" ref="A4:B32" si="0">A3+1</f>
        <v>2</v>
      </c>
      <c r="B4" s="474"/>
      <c r="C4" s="475"/>
      <c r="D4" s="74"/>
      <c r="L4" s="482"/>
      <c r="M4" s="482"/>
      <c r="N4" s="482"/>
    </row>
    <row r="5" spans="1:18" ht="22.5" customHeight="1">
      <c r="A5" s="73">
        <f t="shared" si="0"/>
        <v>3</v>
      </c>
      <c r="B5" s="474"/>
      <c r="C5" s="475"/>
      <c r="D5" s="74"/>
      <c r="E5" s="494" t="s">
        <v>12</v>
      </c>
      <c r="F5" s="494"/>
      <c r="G5" s="89" t="s">
        <v>1175</v>
      </c>
      <c r="K5" s="483" t="s">
        <v>1009</v>
      </c>
      <c r="L5" s="484"/>
      <c r="M5" s="484"/>
      <c r="N5" s="484"/>
      <c r="O5" s="484"/>
      <c r="P5" s="484"/>
      <c r="Q5" s="484"/>
      <c r="R5" s="485"/>
    </row>
    <row r="6" spans="1:18" ht="22.5" customHeight="1">
      <c r="A6" s="73">
        <f t="shared" si="0"/>
        <v>4</v>
      </c>
      <c r="B6" s="474"/>
      <c r="C6" s="475"/>
      <c r="D6" s="74"/>
      <c r="K6" s="486"/>
      <c r="L6" s="487"/>
      <c r="M6" s="487"/>
      <c r="N6" s="487"/>
      <c r="O6" s="487"/>
      <c r="P6" s="487"/>
      <c r="Q6" s="487"/>
      <c r="R6" s="488"/>
    </row>
    <row r="7" spans="1:18" ht="22.5" customHeight="1">
      <c r="A7" s="73">
        <f t="shared" si="0"/>
        <v>5</v>
      </c>
      <c r="B7" s="474"/>
      <c r="C7" s="475"/>
      <c r="D7" s="75"/>
      <c r="E7" s="494" t="s">
        <v>13</v>
      </c>
      <c r="F7" s="495"/>
      <c r="G7" s="90" t="s">
        <v>828</v>
      </c>
      <c r="K7" s="486"/>
      <c r="L7" s="487"/>
      <c r="M7" s="487"/>
      <c r="N7" s="487"/>
      <c r="O7" s="487"/>
      <c r="P7" s="487"/>
      <c r="Q7" s="487"/>
      <c r="R7" s="488"/>
    </row>
    <row r="8" spans="1:18" ht="22.5" customHeight="1">
      <c r="A8" s="73">
        <f t="shared" si="0"/>
        <v>6</v>
      </c>
      <c r="B8" s="474"/>
      <c r="C8" s="475"/>
      <c r="D8" s="74"/>
      <c r="K8" s="486"/>
      <c r="L8" s="487"/>
      <c r="M8" s="487"/>
      <c r="N8" s="487"/>
      <c r="O8" s="487"/>
      <c r="P8" s="487"/>
      <c r="Q8" s="487"/>
      <c r="R8" s="488"/>
    </row>
    <row r="9" spans="1:18" ht="22.5" customHeight="1" thickBot="1">
      <c r="A9" s="73">
        <f t="shared" si="0"/>
        <v>7</v>
      </c>
      <c r="B9" s="474"/>
      <c r="C9" s="475"/>
      <c r="D9" s="74"/>
      <c r="F9" s="76"/>
      <c r="G9" s="77"/>
      <c r="H9" s="78"/>
      <c r="I9" s="79"/>
      <c r="J9" s="79"/>
      <c r="K9" s="489"/>
      <c r="L9" s="490"/>
      <c r="M9" s="490"/>
      <c r="N9" s="490"/>
      <c r="O9" s="490"/>
      <c r="P9" s="490"/>
      <c r="Q9" s="490"/>
      <c r="R9" s="491"/>
    </row>
    <row r="10" spans="1:18" ht="22.5" customHeight="1">
      <c r="A10" s="73">
        <f t="shared" si="0"/>
        <v>8</v>
      </c>
      <c r="B10" s="474"/>
      <c r="C10" s="475"/>
      <c r="D10" s="74"/>
    </row>
    <row r="11" spans="1:18" ht="22.5" customHeight="1">
      <c r="A11" s="73">
        <f t="shared" si="0"/>
        <v>9</v>
      </c>
      <c r="B11" s="474"/>
      <c r="C11" s="475"/>
      <c r="D11" s="74"/>
      <c r="I11" s="40" t="s">
        <v>24</v>
      </c>
      <c r="J11" s="39"/>
      <c r="K11" s="111" t="s">
        <v>27</v>
      </c>
      <c r="L11" s="111" t="s">
        <v>26</v>
      </c>
      <c r="M11" s="111" t="s">
        <v>25</v>
      </c>
      <c r="N11" s="111" t="s">
        <v>31</v>
      </c>
      <c r="O11" s="117" t="s">
        <v>111</v>
      </c>
      <c r="P11" s="109"/>
    </row>
    <row r="12" spans="1:18" ht="22.5" customHeight="1">
      <c r="A12" s="73">
        <f t="shared" si="0"/>
        <v>10</v>
      </c>
      <c r="B12" s="474"/>
      <c r="C12" s="475"/>
      <c r="D12" s="74"/>
      <c r="I12" s="39"/>
      <c r="J12" s="39"/>
      <c r="K12" s="112">
        <v>1</v>
      </c>
      <c r="L12" s="113">
        <v>2</v>
      </c>
      <c r="M12" s="114">
        <v>3</v>
      </c>
      <c r="N12" s="115">
        <v>4</v>
      </c>
      <c r="O12" s="116">
        <v>5</v>
      </c>
      <c r="P12" s="78"/>
    </row>
    <row r="13" spans="1:18" ht="22.5" customHeight="1">
      <c r="A13" s="73">
        <f t="shared" si="0"/>
        <v>11</v>
      </c>
      <c r="B13" s="474"/>
      <c r="C13" s="475"/>
      <c r="D13" s="74"/>
      <c r="K13" s="496"/>
      <c r="L13" s="496"/>
      <c r="M13" s="496"/>
      <c r="N13" s="496"/>
    </row>
    <row r="14" spans="1:18" ht="22.5" customHeight="1">
      <c r="A14" s="73">
        <f t="shared" si="0"/>
        <v>12</v>
      </c>
      <c r="B14" s="474"/>
      <c r="C14" s="475"/>
      <c r="D14" s="74"/>
    </row>
    <row r="15" spans="1:18" ht="22.5" customHeight="1">
      <c r="A15" s="73">
        <f t="shared" si="0"/>
        <v>13</v>
      </c>
      <c r="B15" s="474"/>
      <c r="C15" s="475"/>
      <c r="D15" s="74"/>
    </row>
    <row r="16" spans="1:18" ht="22.5" customHeight="1">
      <c r="A16" s="73">
        <f t="shared" si="0"/>
        <v>14</v>
      </c>
      <c r="B16" s="474"/>
      <c r="C16" s="475"/>
      <c r="D16" s="74"/>
    </row>
    <row r="17" spans="1:18" ht="22.5" customHeight="1">
      <c r="A17" s="73">
        <f t="shared" si="0"/>
        <v>15</v>
      </c>
      <c r="B17" s="474"/>
      <c r="C17" s="475"/>
      <c r="D17" s="74"/>
    </row>
    <row r="18" spans="1:18" ht="22.5" customHeight="1">
      <c r="A18" s="73">
        <f t="shared" si="0"/>
        <v>16</v>
      </c>
      <c r="B18" s="474"/>
      <c r="C18" s="475"/>
      <c r="D18" s="74"/>
    </row>
    <row r="19" spans="1:18" ht="22.5" customHeight="1">
      <c r="A19" s="73">
        <f t="shared" si="0"/>
        <v>17</v>
      </c>
      <c r="B19" s="474"/>
      <c r="C19" s="475"/>
      <c r="D19" s="74"/>
    </row>
    <row r="20" spans="1:18" ht="22.5" customHeight="1">
      <c r="A20" s="73">
        <f t="shared" si="0"/>
        <v>18</v>
      </c>
      <c r="B20" s="474"/>
      <c r="C20" s="475"/>
      <c r="D20" s="74"/>
    </row>
    <row r="21" spans="1:18" ht="22.5" customHeight="1">
      <c r="A21" s="73">
        <f t="shared" si="0"/>
        <v>19</v>
      </c>
      <c r="B21" s="474"/>
      <c r="C21" s="475"/>
      <c r="D21" s="74"/>
    </row>
    <row r="22" spans="1:18" ht="22.5" customHeight="1">
      <c r="A22" s="73">
        <f t="shared" si="0"/>
        <v>20</v>
      </c>
      <c r="B22" s="474"/>
      <c r="C22" s="475"/>
      <c r="D22" s="74"/>
    </row>
    <row r="23" spans="1:18" ht="22.5" customHeight="1">
      <c r="A23" s="73">
        <f t="shared" si="0"/>
        <v>21</v>
      </c>
      <c r="B23" s="476"/>
      <c r="C23" s="477"/>
      <c r="D23" s="74"/>
      <c r="F23" s="492" t="s">
        <v>46</v>
      </c>
      <c r="G23" s="492"/>
      <c r="H23" s="492"/>
      <c r="I23" s="492"/>
      <c r="J23" s="492"/>
      <c r="K23" s="492"/>
      <c r="L23" s="492"/>
      <c r="M23" s="492"/>
      <c r="N23" s="492"/>
      <c r="O23" s="492"/>
      <c r="P23" s="492"/>
      <c r="Q23" s="492"/>
      <c r="R23" s="492"/>
    </row>
    <row r="24" spans="1:18" ht="22.5" customHeight="1">
      <c r="A24" s="73">
        <f t="shared" si="0"/>
        <v>22</v>
      </c>
      <c r="B24" s="476"/>
      <c r="C24" s="477"/>
      <c r="D24" s="74"/>
      <c r="F24" s="492"/>
      <c r="G24" s="492"/>
      <c r="H24" s="492"/>
      <c r="I24" s="492"/>
      <c r="J24" s="492"/>
      <c r="K24" s="492"/>
      <c r="L24" s="492"/>
      <c r="M24" s="492"/>
      <c r="N24" s="492"/>
      <c r="O24" s="492"/>
      <c r="P24" s="492"/>
      <c r="Q24" s="492"/>
      <c r="R24" s="492"/>
    </row>
    <row r="25" spans="1:18" ht="22.5" customHeight="1">
      <c r="A25" s="73">
        <f t="shared" si="0"/>
        <v>23</v>
      </c>
      <c r="B25" s="476"/>
      <c r="C25" s="477"/>
      <c r="F25" s="493"/>
      <c r="G25" s="493"/>
      <c r="H25" s="493"/>
      <c r="I25" s="493"/>
      <c r="J25" s="493"/>
      <c r="K25" s="493"/>
      <c r="L25" s="493"/>
      <c r="M25" s="493"/>
      <c r="N25" s="493"/>
      <c r="O25" s="493"/>
      <c r="P25" s="493"/>
      <c r="Q25" s="493"/>
      <c r="R25" s="493"/>
    </row>
    <row r="26" spans="1:18" ht="22.5" customHeight="1">
      <c r="A26" s="73">
        <f t="shared" si="0"/>
        <v>24</v>
      </c>
      <c r="B26" s="476"/>
      <c r="C26" s="477"/>
      <c r="F26" s="493"/>
      <c r="G26" s="493"/>
      <c r="H26" s="493"/>
      <c r="I26" s="493"/>
      <c r="J26" s="493"/>
      <c r="K26" s="493"/>
      <c r="L26" s="493"/>
      <c r="M26" s="493"/>
      <c r="N26" s="493"/>
      <c r="O26" s="493"/>
      <c r="P26" s="493"/>
      <c r="Q26" s="493"/>
      <c r="R26" s="493"/>
    </row>
    <row r="27" spans="1:18" ht="22.5" customHeight="1">
      <c r="A27" s="73">
        <f t="shared" si="0"/>
        <v>25</v>
      </c>
      <c r="B27" s="478"/>
      <c r="C27" s="479"/>
      <c r="F27" s="480" t="s">
        <v>1174</v>
      </c>
      <c r="G27" s="480"/>
      <c r="H27" s="480"/>
      <c r="I27" s="480"/>
      <c r="J27" s="480"/>
      <c r="K27" s="480"/>
      <c r="L27" s="480"/>
      <c r="M27" s="480"/>
      <c r="N27" s="480"/>
      <c r="O27" s="480"/>
      <c r="P27" s="480"/>
      <c r="Q27" s="480"/>
      <c r="R27" s="480"/>
    </row>
    <row r="28" spans="1:18" ht="22.5" customHeight="1">
      <c r="A28" s="73">
        <f t="shared" si="0"/>
        <v>26</v>
      </c>
      <c r="B28" s="478"/>
      <c r="C28" s="477"/>
      <c r="F28" s="480"/>
      <c r="G28" s="480"/>
      <c r="H28" s="480"/>
      <c r="I28" s="480"/>
      <c r="J28" s="480"/>
      <c r="K28" s="480"/>
      <c r="L28" s="480"/>
      <c r="M28" s="480"/>
      <c r="N28" s="480"/>
      <c r="O28" s="480"/>
      <c r="P28" s="480"/>
      <c r="Q28" s="480"/>
      <c r="R28" s="480"/>
    </row>
    <row r="29" spans="1:18" ht="22.5" customHeight="1">
      <c r="A29" s="73">
        <f t="shared" si="0"/>
        <v>27</v>
      </c>
      <c r="B29" s="108">
        <f t="shared" si="0"/>
        <v>1</v>
      </c>
      <c r="F29" s="480"/>
      <c r="G29" s="480"/>
      <c r="H29" s="480"/>
      <c r="I29" s="480"/>
      <c r="J29" s="480"/>
      <c r="K29" s="480"/>
      <c r="L29" s="480"/>
      <c r="M29" s="480"/>
      <c r="N29" s="480"/>
      <c r="O29" s="480"/>
      <c r="P29" s="480"/>
      <c r="Q29" s="480"/>
      <c r="R29" s="480"/>
    </row>
    <row r="30" spans="1:18" ht="22.5" customHeight="1">
      <c r="A30" s="73">
        <f t="shared" si="0"/>
        <v>28</v>
      </c>
      <c r="B30" s="108">
        <f t="shared" si="0"/>
        <v>2</v>
      </c>
      <c r="F30" s="480"/>
      <c r="G30" s="480"/>
      <c r="H30" s="480"/>
      <c r="I30" s="480"/>
      <c r="J30" s="480"/>
      <c r="K30" s="480"/>
      <c r="L30" s="480"/>
      <c r="M30" s="480"/>
      <c r="N30" s="480"/>
      <c r="O30" s="480"/>
      <c r="P30" s="480"/>
      <c r="Q30" s="480"/>
      <c r="R30" s="480"/>
    </row>
    <row r="31" spans="1:18" ht="22.5" customHeight="1">
      <c r="A31" s="73">
        <f t="shared" si="0"/>
        <v>29</v>
      </c>
      <c r="B31" s="108">
        <f t="shared" si="0"/>
        <v>3</v>
      </c>
    </row>
    <row r="32" spans="1:18" ht="22.5" customHeight="1">
      <c r="A32" s="73">
        <f t="shared" si="0"/>
        <v>30</v>
      </c>
      <c r="B32" s="108" t="s">
        <v>1032</v>
      </c>
      <c r="F32" s="481" t="s">
        <v>110</v>
      </c>
      <c r="G32" s="481"/>
      <c r="H32" s="481"/>
      <c r="I32" s="481"/>
      <c r="J32" s="481"/>
      <c r="K32" s="481"/>
      <c r="L32" s="481"/>
      <c r="M32" s="481"/>
      <c r="N32" s="481"/>
      <c r="O32" s="481"/>
      <c r="P32" s="481"/>
      <c r="Q32" s="481"/>
      <c r="R32" s="481"/>
    </row>
    <row r="33" spans="6:17" ht="15" customHeight="1">
      <c r="F33" s="96"/>
      <c r="G33" s="96"/>
      <c r="H33" s="96"/>
      <c r="I33" s="96"/>
      <c r="J33" s="96"/>
      <c r="K33" s="96"/>
      <c r="L33" s="96"/>
      <c r="M33" s="96"/>
      <c r="N33" s="96"/>
      <c r="O33" s="96"/>
      <c r="P33" s="96"/>
      <c r="Q33" s="96"/>
    </row>
    <row r="34" spans="6:17" ht="15" customHeight="1">
      <c r="F34" s="417" t="s">
        <v>112</v>
      </c>
      <c r="G34" s="417"/>
      <c r="H34" s="417"/>
      <c r="I34" s="417"/>
      <c r="J34" s="417"/>
      <c r="K34" s="417"/>
      <c r="L34" s="417"/>
      <c r="M34" s="417"/>
      <c r="N34" s="417"/>
      <c r="O34" s="417"/>
      <c r="P34" s="417"/>
      <c r="Q34" s="417"/>
    </row>
  </sheetData>
  <sheetProtection selectLockedCells="1"/>
  <mergeCells count="10">
    <mergeCell ref="F27:R30"/>
    <mergeCell ref="F32:R32"/>
    <mergeCell ref="L3:N4"/>
    <mergeCell ref="K5:R9"/>
    <mergeCell ref="F23:R24"/>
    <mergeCell ref="F25:R26"/>
    <mergeCell ref="E5:F5"/>
    <mergeCell ref="E3:F3"/>
    <mergeCell ref="E7:F7"/>
    <mergeCell ref="K13:N13"/>
  </mergeCells>
  <conditionalFormatting sqref="B3">
    <cfRule type="expression" dxfId="862" priority="32" stopIfTrue="1">
      <formula>$C$4="f"</formula>
    </cfRule>
  </conditionalFormatting>
  <conditionalFormatting sqref="K12:N12">
    <cfRule type="colorScale" priority="9">
      <colorScale>
        <cfvo type="min"/>
        <cfvo type="max"/>
        <color rgb="FFFF7128"/>
        <color rgb="FFFFEF9C"/>
      </colorScale>
    </cfRule>
  </conditionalFormatting>
  <conditionalFormatting sqref="K11:O11">
    <cfRule type="colorScale" priority="11">
      <colorScale>
        <cfvo type="min"/>
        <cfvo type="max"/>
        <color rgb="FFFFEF9C"/>
        <color rgb="FFFF7128"/>
      </colorScale>
    </cfRule>
  </conditionalFormatting>
  <conditionalFormatting sqref="L12:N12">
    <cfRule type="colorScale" priority="10">
      <colorScale>
        <cfvo type="min"/>
        <cfvo type="max"/>
        <color rgb="FFFF7128"/>
        <color rgb="FFFFEF9C"/>
      </colorScale>
    </cfRule>
  </conditionalFormatting>
  <hyperlinks>
    <hyperlink ref="F32" r:id="rId1" display="http://jjderez.free.fr/dotclear/index.php?post/2009/12/18/Livret-%C3%A9lectronique-d-%C3%A9valuation-de-comp%C3%A9tences-en-CE1"/>
    <hyperlink ref="F34" r:id="rId2" display="Pour toute info : josegrid@free.fr, auprès de M. Jean-José DEREZ professeur des écoles, et concepteur de cet outil."/>
  </hyperlinks>
  <pageMargins left="0.7" right="0.7" top="0.75" bottom="0.75" header="0.3" footer="0.3"/>
  <pageSetup paperSize="9" orientation="portrait" horizontalDpi="4294967293"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34"/>
  <sheetViews>
    <sheetView zoomScaleNormal="100" workbookViewId="0">
      <selection activeCell="O12" sqref="O12"/>
    </sheetView>
  </sheetViews>
  <sheetFormatPr baseColWidth="10" defaultRowHeight="12.75"/>
  <cols>
    <col min="1" max="2" width="4.28515625" style="166" customWidth="1"/>
    <col min="3" max="3" width="114.42578125" style="105" customWidth="1"/>
    <col min="4" max="18" width="2.42578125" style="105" customWidth="1"/>
    <col min="19" max="16384" width="11.42578125" style="105"/>
  </cols>
  <sheetData>
    <row r="1" spans="1:18" ht="13.5" customHeight="1" thickBot="1">
      <c r="B1" s="167"/>
      <c r="C1" s="125" t="s">
        <v>754</v>
      </c>
      <c r="D1" s="508" t="s">
        <v>132</v>
      </c>
      <c r="E1" s="509"/>
      <c r="F1" s="509"/>
      <c r="G1" s="509"/>
      <c r="H1" s="510"/>
      <c r="I1" s="511" t="s">
        <v>133</v>
      </c>
      <c r="J1" s="509"/>
      <c r="K1" s="509"/>
      <c r="L1" s="509"/>
      <c r="M1" s="510"/>
      <c r="N1" s="511" t="s">
        <v>134</v>
      </c>
      <c r="O1" s="509"/>
      <c r="P1" s="509"/>
      <c r="Q1" s="509"/>
      <c r="R1" s="512"/>
    </row>
    <row r="2" spans="1:18" ht="13.5" customHeight="1" thickBot="1">
      <c r="B2" s="168"/>
      <c r="C2" s="126" t="s">
        <v>131</v>
      </c>
      <c r="D2" s="127" t="s">
        <v>135</v>
      </c>
      <c r="E2" s="127" t="s">
        <v>136</v>
      </c>
      <c r="F2" s="127" t="s">
        <v>137</v>
      </c>
      <c r="G2" s="127" t="s">
        <v>138</v>
      </c>
      <c r="H2" s="128" t="s">
        <v>139</v>
      </c>
      <c r="I2" s="129" t="s">
        <v>135</v>
      </c>
      <c r="J2" s="127" t="s">
        <v>136</v>
      </c>
      <c r="K2" s="127" t="s">
        <v>137</v>
      </c>
      <c r="L2" s="127" t="s">
        <v>138</v>
      </c>
      <c r="M2" s="128" t="s">
        <v>139</v>
      </c>
      <c r="N2" s="129" t="s">
        <v>135</v>
      </c>
      <c r="O2" s="127" t="s">
        <v>136</v>
      </c>
      <c r="P2" s="127" t="s">
        <v>137</v>
      </c>
      <c r="Q2" s="127" t="s">
        <v>138</v>
      </c>
      <c r="R2" s="130" t="s">
        <v>139</v>
      </c>
    </row>
    <row r="3" spans="1:18" ht="14.25" thickBot="1">
      <c r="A3" s="507"/>
      <c r="B3" s="176"/>
      <c r="C3" s="138" t="s">
        <v>140</v>
      </c>
      <c r="D3" s="131"/>
      <c r="E3" s="131"/>
      <c r="F3" s="131"/>
      <c r="G3" s="131"/>
      <c r="H3" s="132"/>
      <c r="I3" s="133"/>
      <c r="J3" s="134"/>
      <c r="K3" s="134"/>
      <c r="L3" s="134"/>
      <c r="M3" s="135"/>
      <c r="N3" s="133"/>
      <c r="O3" s="134"/>
      <c r="P3" s="134"/>
      <c r="Q3" s="134"/>
      <c r="R3" s="136"/>
    </row>
    <row r="4" spans="1:18" ht="14.25" thickBot="1">
      <c r="A4" s="507"/>
      <c r="B4" s="176"/>
      <c r="C4" s="138" t="s">
        <v>141</v>
      </c>
      <c r="D4" s="131"/>
      <c r="E4" s="131"/>
      <c r="F4" s="131"/>
      <c r="G4" s="131"/>
      <c r="H4" s="132"/>
      <c r="I4" s="133"/>
      <c r="J4" s="134"/>
      <c r="K4" s="134"/>
      <c r="L4" s="134"/>
      <c r="M4" s="135"/>
      <c r="N4" s="133"/>
      <c r="O4" s="134"/>
      <c r="P4" s="134"/>
      <c r="Q4" s="134"/>
      <c r="R4" s="136"/>
    </row>
    <row r="5" spans="1:18" ht="14.25" thickBot="1">
      <c r="A5" s="507"/>
      <c r="B5" s="176"/>
      <c r="C5" s="138" t="s">
        <v>142</v>
      </c>
      <c r="D5" s="131"/>
      <c r="E5" s="131"/>
      <c r="F5" s="131"/>
      <c r="G5" s="131"/>
      <c r="H5" s="132"/>
      <c r="I5" s="133"/>
      <c r="J5" s="134"/>
      <c r="K5" s="134"/>
      <c r="L5" s="134"/>
      <c r="M5" s="135"/>
      <c r="N5" s="133"/>
      <c r="O5" s="134"/>
      <c r="P5" s="134"/>
      <c r="Q5" s="134"/>
      <c r="R5" s="136"/>
    </row>
    <row r="6" spans="1:18" ht="14.25" thickBot="1">
      <c r="A6" s="507"/>
      <c r="B6" s="176"/>
      <c r="C6" s="138" t="s">
        <v>143</v>
      </c>
      <c r="D6" s="131"/>
      <c r="E6" s="131"/>
      <c r="F6" s="131"/>
      <c r="G6" s="131"/>
      <c r="H6" s="132"/>
      <c r="I6" s="133"/>
      <c r="J6" s="134"/>
      <c r="K6" s="134"/>
      <c r="L6" s="134"/>
      <c r="M6" s="135"/>
      <c r="N6" s="133"/>
      <c r="O6" s="134"/>
      <c r="P6" s="134"/>
      <c r="Q6" s="134"/>
      <c r="R6" s="136"/>
    </row>
    <row r="7" spans="1:18" ht="14.25" thickBot="1">
      <c r="A7" s="507"/>
      <c r="B7" s="507"/>
      <c r="C7" s="154" t="s">
        <v>144</v>
      </c>
      <c r="D7" s="158"/>
      <c r="E7" s="158"/>
      <c r="F7" s="158"/>
      <c r="G7" s="158"/>
      <c r="H7" s="159"/>
      <c r="I7" s="160"/>
      <c r="J7" s="157"/>
      <c r="K7" s="157"/>
      <c r="L7" s="157"/>
      <c r="M7" s="161"/>
      <c r="N7" s="162"/>
      <c r="O7" s="158"/>
      <c r="P7" s="158"/>
      <c r="Q7" s="158"/>
      <c r="R7" s="163"/>
    </row>
    <row r="8" spans="1:18" ht="13.5">
      <c r="A8" s="176"/>
      <c r="B8" s="176"/>
      <c r="C8" s="170" t="s">
        <v>929</v>
      </c>
      <c r="D8" s="155"/>
      <c r="E8" s="155"/>
      <c r="F8" s="155"/>
      <c r="G8" s="155"/>
      <c r="H8" s="156"/>
      <c r="I8" s="155"/>
      <c r="J8" s="155"/>
      <c r="K8" s="155"/>
      <c r="L8" s="155"/>
      <c r="M8" s="155"/>
      <c r="N8" s="155"/>
      <c r="O8" s="155"/>
      <c r="P8" s="155"/>
      <c r="Q8" s="155"/>
      <c r="R8" s="155"/>
    </row>
    <row r="9" spans="1:18" ht="13.5">
      <c r="A9" s="176"/>
      <c r="B9" s="176"/>
      <c r="C9" s="170"/>
      <c r="D9" s="155"/>
      <c r="E9" s="155"/>
      <c r="F9" s="155"/>
      <c r="G9" s="155"/>
      <c r="H9" s="156"/>
      <c r="I9" s="155"/>
      <c r="J9" s="155"/>
      <c r="K9" s="155"/>
      <c r="L9" s="155"/>
      <c r="M9" s="155"/>
      <c r="N9" s="155"/>
      <c r="O9" s="155"/>
      <c r="P9" s="155"/>
      <c r="Q9" s="155"/>
      <c r="R9" s="155"/>
    </row>
    <row r="10" spans="1:18" ht="13.5">
      <c r="A10" s="176"/>
      <c r="B10" s="176"/>
      <c r="C10" s="170"/>
      <c r="D10" s="155"/>
      <c r="E10" s="155"/>
      <c r="F10" s="155"/>
      <c r="G10" s="155"/>
      <c r="H10" s="156"/>
      <c r="I10" s="155"/>
      <c r="J10" s="155"/>
      <c r="K10" s="155"/>
      <c r="L10" s="155"/>
      <c r="M10" s="155"/>
      <c r="N10" s="155"/>
      <c r="O10" s="155"/>
      <c r="P10" s="155"/>
      <c r="Q10" s="155"/>
      <c r="R10" s="155"/>
    </row>
    <row r="11" spans="1:18" ht="13.5">
      <c r="A11" s="176"/>
      <c r="B11" s="176"/>
      <c r="C11" s="170"/>
      <c r="D11" s="155"/>
      <c r="E11" s="155"/>
      <c r="F11" s="155"/>
      <c r="G11" s="155"/>
      <c r="H11" s="156"/>
      <c r="I11" s="155"/>
      <c r="J11" s="155"/>
      <c r="K11" s="155"/>
      <c r="L11" s="155"/>
      <c r="M11" s="155"/>
      <c r="N11" s="155"/>
      <c r="O11" s="155"/>
      <c r="P11" s="155"/>
      <c r="Q11" s="155"/>
      <c r="R11" s="155"/>
    </row>
    <row r="12" spans="1:18" ht="13.5">
      <c r="A12" s="176"/>
      <c r="B12" s="176"/>
      <c r="C12" s="170"/>
      <c r="D12" s="155"/>
      <c r="E12" s="155"/>
      <c r="F12" s="155"/>
      <c r="G12" s="155"/>
      <c r="H12" s="156"/>
      <c r="I12" s="155"/>
      <c r="J12" s="155"/>
      <c r="K12" s="155"/>
      <c r="L12" s="155"/>
      <c r="M12" s="155"/>
      <c r="N12" s="155"/>
      <c r="O12" s="155"/>
      <c r="P12" s="155"/>
      <c r="Q12" s="155"/>
      <c r="R12" s="155"/>
    </row>
    <row r="13" spans="1:18" ht="14.25" thickBot="1">
      <c r="A13" s="176"/>
      <c r="B13" s="176"/>
      <c r="C13" s="149"/>
      <c r="D13" s="155"/>
      <c r="E13" s="155"/>
      <c r="F13" s="155"/>
      <c r="G13" s="155"/>
      <c r="H13" s="156"/>
      <c r="I13" s="155"/>
      <c r="J13" s="155"/>
      <c r="K13" s="155"/>
      <c r="L13" s="155"/>
      <c r="M13" s="155"/>
      <c r="N13" s="155"/>
      <c r="O13" s="155"/>
      <c r="P13" s="155"/>
      <c r="Q13" s="155"/>
      <c r="R13" s="155"/>
    </row>
    <row r="14" spans="1:18" ht="13.5" customHeight="1" thickBot="1">
      <c r="B14" s="167"/>
      <c r="C14" s="513" t="s">
        <v>145</v>
      </c>
      <c r="D14" s="532" t="s">
        <v>132</v>
      </c>
      <c r="E14" s="533"/>
      <c r="F14" s="533"/>
      <c r="G14" s="533"/>
      <c r="H14" s="534"/>
      <c r="I14" s="535" t="s">
        <v>133</v>
      </c>
      <c r="J14" s="533"/>
      <c r="K14" s="533"/>
      <c r="L14" s="533"/>
      <c r="M14" s="534"/>
      <c r="N14" s="535" t="s">
        <v>134</v>
      </c>
      <c r="O14" s="533"/>
      <c r="P14" s="533"/>
      <c r="Q14" s="533"/>
      <c r="R14" s="536"/>
    </row>
    <row r="15" spans="1:18" ht="13.5" thickBot="1">
      <c r="B15" s="168"/>
      <c r="C15" s="514"/>
      <c r="D15" s="127" t="s">
        <v>135</v>
      </c>
      <c r="E15" s="127" t="s">
        <v>136</v>
      </c>
      <c r="F15" s="127" t="s">
        <v>137</v>
      </c>
      <c r="G15" s="127" t="s">
        <v>138</v>
      </c>
      <c r="H15" s="128" t="s">
        <v>139</v>
      </c>
      <c r="I15" s="129" t="s">
        <v>135</v>
      </c>
      <c r="J15" s="127" t="s">
        <v>136</v>
      </c>
      <c r="K15" s="127" t="s">
        <v>137</v>
      </c>
      <c r="L15" s="127" t="s">
        <v>138</v>
      </c>
      <c r="M15" s="128" t="s">
        <v>139</v>
      </c>
      <c r="N15" s="129" t="s">
        <v>135</v>
      </c>
      <c r="O15" s="127" t="s">
        <v>136</v>
      </c>
      <c r="P15" s="127" t="s">
        <v>137</v>
      </c>
      <c r="Q15" s="127" t="s">
        <v>138</v>
      </c>
      <c r="R15" s="130" t="s">
        <v>139</v>
      </c>
    </row>
    <row r="16" spans="1:18" ht="14.25" thickBot="1">
      <c r="A16" s="507"/>
      <c r="B16" s="507"/>
      <c r="C16" s="138" t="s">
        <v>146</v>
      </c>
      <c r="D16" s="131"/>
      <c r="E16" s="131"/>
      <c r="F16" s="131"/>
      <c r="G16" s="131"/>
      <c r="H16" s="132"/>
      <c r="I16" s="133"/>
      <c r="J16" s="134"/>
      <c r="K16" s="134"/>
      <c r="L16" s="134"/>
      <c r="M16" s="135"/>
      <c r="N16" s="133"/>
      <c r="O16" s="134"/>
      <c r="P16" s="134"/>
      <c r="Q16" s="134"/>
      <c r="R16" s="136"/>
    </row>
    <row r="17" spans="1:18" ht="14.25" thickBot="1">
      <c r="A17" s="507"/>
      <c r="B17" s="507"/>
      <c r="C17" s="138" t="s">
        <v>147</v>
      </c>
      <c r="D17" s="131"/>
      <c r="E17" s="131"/>
      <c r="F17" s="131"/>
      <c r="G17" s="131"/>
      <c r="H17" s="132"/>
      <c r="I17" s="133"/>
      <c r="J17" s="134"/>
      <c r="K17" s="134"/>
      <c r="L17" s="134"/>
      <c r="M17" s="135"/>
      <c r="N17" s="133"/>
      <c r="O17" s="134"/>
      <c r="P17" s="134"/>
      <c r="Q17" s="134"/>
      <c r="R17" s="136"/>
    </row>
    <row r="18" spans="1:18" ht="14.25" thickBot="1">
      <c r="A18" s="507"/>
      <c r="B18" s="507"/>
      <c r="C18" s="138" t="s">
        <v>148</v>
      </c>
      <c r="D18" s="131"/>
      <c r="E18" s="131"/>
      <c r="F18" s="131"/>
      <c r="G18" s="131"/>
      <c r="H18" s="132"/>
      <c r="I18" s="133"/>
      <c r="J18" s="134"/>
      <c r="K18" s="134"/>
      <c r="L18" s="134"/>
      <c r="M18" s="135"/>
      <c r="N18" s="133"/>
      <c r="O18" s="134"/>
      <c r="P18" s="134"/>
      <c r="Q18" s="134"/>
      <c r="R18" s="136"/>
    </row>
    <row r="19" spans="1:18" ht="14.25" thickBot="1">
      <c r="A19" s="507"/>
      <c r="B19" s="507"/>
      <c r="C19" s="138" t="s">
        <v>149</v>
      </c>
      <c r="D19" s="134"/>
      <c r="E19" s="134"/>
      <c r="F19" s="134"/>
      <c r="G19" s="134"/>
      <c r="H19" s="137"/>
      <c r="I19" s="138"/>
      <c r="J19" s="131"/>
      <c r="K19" s="131"/>
      <c r="L19" s="131"/>
      <c r="M19" s="139"/>
      <c r="N19" s="133"/>
      <c r="O19" s="134"/>
      <c r="P19" s="134"/>
      <c r="Q19" s="134"/>
      <c r="R19" s="136"/>
    </row>
    <row r="20" spans="1:18" ht="14.25" thickBot="1">
      <c r="A20" s="507"/>
      <c r="B20" s="507"/>
      <c r="C20" s="138" t="s">
        <v>150</v>
      </c>
      <c r="D20" s="134"/>
      <c r="E20" s="134"/>
      <c r="F20" s="134"/>
      <c r="G20" s="134"/>
      <c r="H20" s="137"/>
      <c r="I20" s="138"/>
      <c r="J20" s="131"/>
      <c r="K20" s="131"/>
      <c r="L20" s="131"/>
      <c r="M20" s="139"/>
      <c r="N20" s="133"/>
      <c r="O20" s="134"/>
      <c r="P20" s="134"/>
      <c r="Q20" s="134"/>
      <c r="R20" s="136"/>
    </row>
    <row r="21" spans="1:18" ht="14.25" thickBot="1">
      <c r="A21" s="507"/>
      <c r="B21" s="507"/>
      <c r="C21" s="138" t="s">
        <v>151</v>
      </c>
      <c r="D21" s="134"/>
      <c r="E21" s="134"/>
      <c r="F21" s="134"/>
      <c r="G21" s="134"/>
      <c r="H21" s="137"/>
      <c r="I21" s="138"/>
      <c r="J21" s="131"/>
      <c r="K21" s="131"/>
      <c r="L21" s="131"/>
      <c r="M21" s="139"/>
      <c r="N21" s="133"/>
      <c r="O21" s="134"/>
      <c r="P21" s="134"/>
      <c r="Q21" s="134"/>
      <c r="R21" s="136"/>
    </row>
    <row r="22" spans="1:18" ht="14.25" thickBot="1">
      <c r="A22" s="507"/>
      <c r="B22" s="507"/>
      <c r="C22" s="138" t="s">
        <v>152</v>
      </c>
      <c r="D22" s="134"/>
      <c r="E22" s="134"/>
      <c r="F22" s="134"/>
      <c r="G22" s="134"/>
      <c r="H22" s="137"/>
      <c r="I22" s="138"/>
      <c r="J22" s="131"/>
      <c r="K22" s="131"/>
      <c r="L22" s="131"/>
      <c r="M22" s="139"/>
      <c r="N22" s="133"/>
      <c r="O22" s="134"/>
      <c r="P22" s="134"/>
      <c r="Q22" s="134"/>
      <c r="R22" s="136"/>
    </row>
    <row r="23" spans="1:18">
      <c r="A23" s="507"/>
      <c r="B23" s="507"/>
      <c r="C23" s="171" t="s">
        <v>153</v>
      </c>
      <c r="D23" s="517"/>
      <c r="E23" s="517"/>
      <c r="F23" s="517"/>
      <c r="G23" s="517"/>
      <c r="H23" s="519"/>
      <c r="I23" s="521"/>
      <c r="J23" s="517"/>
      <c r="K23" s="517"/>
      <c r="L23" s="517"/>
      <c r="M23" s="515"/>
      <c r="N23" s="503"/>
      <c r="O23" s="499"/>
      <c r="P23" s="499"/>
      <c r="Q23" s="499"/>
      <c r="R23" s="499"/>
    </row>
    <row r="24" spans="1:18" ht="13.5" thickBot="1">
      <c r="A24" s="507"/>
      <c r="B24" s="507"/>
      <c r="C24" s="172" t="s">
        <v>154</v>
      </c>
      <c r="D24" s="518"/>
      <c r="E24" s="518"/>
      <c r="F24" s="518"/>
      <c r="G24" s="518"/>
      <c r="H24" s="520"/>
      <c r="I24" s="522"/>
      <c r="J24" s="518"/>
      <c r="K24" s="518"/>
      <c r="L24" s="518"/>
      <c r="M24" s="516"/>
      <c r="N24" s="504"/>
      <c r="O24" s="500"/>
      <c r="P24" s="500"/>
      <c r="Q24" s="500"/>
      <c r="R24" s="500"/>
    </row>
    <row r="25" spans="1:18" ht="14.25" thickBot="1">
      <c r="A25" s="507"/>
      <c r="B25" s="176"/>
      <c r="C25" s="172" t="s">
        <v>155</v>
      </c>
      <c r="D25" s="134"/>
      <c r="E25" s="134"/>
      <c r="F25" s="134"/>
      <c r="G25" s="134"/>
      <c r="H25" s="137"/>
      <c r="I25" s="133"/>
      <c r="J25" s="134"/>
      <c r="K25" s="134"/>
      <c r="L25" s="134"/>
      <c r="M25" s="135"/>
      <c r="N25" s="138"/>
      <c r="O25" s="131"/>
      <c r="P25" s="131"/>
      <c r="Q25" s="131"/>
      <c r="R25" s="142"/>
    </row>
    <row r="26" spans="1:18" ht="14.25" thickBot="1">
      <c r="A26" s="507"/>
      <c r="B26" s="176"/>
      <c r="C26" s="172" t="s">
        <v>156</v>
      </c>
      <c r="D26" s="134"/>
      <c r="E26" s="134"/>
      <c r="F26" s="134"/>
      <c r="G26" s="134"/>
      <c r="H26" s="137"/>
      <c r="I26" s="133"/>
      <c r="J26" s="134"/>
      <c r="K26" s="134"/>
      <c r="L26" s="134"/>
      <c r="M26" s="135"/>
      <c r="N26" s="138"/>
      <c r="O26" s="131"/>
      <c r="P26" s="131"/>
      <c r="Q26" s="131"/>
      <c r="R26" s="142"/>
    </row>
    <row r="27" spans="1:18" ht="14.25" thickBot="1">
      <c r="A27" s="507"/>
      <c r="B27" s="176"/>
      <c r="C27" s="172" t="s">
        <v>157</v>
      </c>
      <c r="D27" s="134"/>
      <c r="E27" s="134"/>
      <c r="F27" s="134"/>
      <c r="G27" s="134"/>
      <c r="H27" s="137"/>
      <c r="I27" s="133"/>
      <c r="J27" s="134"/>
      <c r="K27" s="134"/>
      <c r="L27" s="134"/>
      <c r="M27" s="135"/>
      <c r="N27" s="138"/>
      <c r="O27" s="131"/>
      <c r="P27" s="131"/>
      <c r="Q27" s="131"/>
      <c r="R27" s="142"/>
    </row>
    <row r="28" spans="1:18" ht="14.25" thickBot="1">
      <c r="A28" s="507"/>
      <c r="B28" s="176"/>
      <c r="C28" s="172" t="s">
        <v>158</v>
      </c>
      <c r="D28" s="134"/>
      <c r="E28" s="134"/>
      <c r="F28" s="134"/>
      <c r="G28" s="134"/>
      <c r="H28" s="137"/>
      <c r="I28" s="133"/>
      <c r="J28" s="134"/>
      <c r="K28" s="134"/>
      <c r="L28" s="134"/>
      <c r="M28" s="135"/>
      <c r="N28" s="138"/>
      <c r="O28" s="131"/>
      <c r="P28" s="131"/>
      <c r="Q28" s="131"/>
      <c r="R28" s="142"/>
    </row>
    <row r="29" spans="1:18" ht="13.5">
      <c r="A29" s="176"/>
      <c r="B29" s="176"/>
      <c r="C29" s="170" t="s">
        <v>795</v>
      </c>
      <c r="D29" s="155"/>
      <c r="E29" s="155"/>
      <c r="F29" s="155"/>
      <c r="G29" s="155"/>
      <c r="H29" s="156"/>
      <c r="I29" s="155"/>
      <c r="J29" s="155"/>
      <c r="K29" s="155"/>
      <c r="L29" s="155"/>
      <c r="M29" s="155"/>
      <c r="N29" s="155"/>
      <c r="O29" s="155"/>
      <c r="P29" s="155"/>
      <c r="Q29" s="155"/>
      <c r="R29" s="155"/>
    </row>
    <row r="30" spans="1:18" ht="13.5">
      <c r="A30" s="176"/>
      <c r="B30" s="176"/>
      <c r="C30" s="170"/>
      <c r="D30" s="155"/>
      <c r="E30" s="155"/>
      <c r="F30" s="155"/>
      <c r="G30" s="155"/>
      <c r="H30" s="156"/>
      <c r="I30" s="155"/>
      <c r="J30" s="155"/>
      <c r="K30" s="155"/>
      <c r="L30" s="155"/>
      <c r="M30" s="155"/>
      <c r="N30" s="155"/>
      <c r="O30" s="155"/>
      <c r="P30" s="155"/>
      <c r="Q30" s="155"/>
      <c r="R30" s="155"/>
    </row>
    <row r="31" spans="1:18" ht="13.5">
      <c r="A31" s="176"/>
      <c r="B31" s="176"/>
      <c r="C31" s="170"/>
      <c r="D31" s="155"/>
      <c r="E31" s="155"/>
      <c r="F31" s="155"/>
      <c r="G31" s="155"/>
      <c r="H31" s="156"/>
      <c r="I31" s="155"/>
      <c r="J31" s="155"/>
      <c r="K31" s="155"/>
      <c r="L31" s="155"/>
      <c r="M31" s="155"/>
      <c r="N31" s="155"/>
      <c r="O31" s="155"/>
      <c r="P31" s="155"/>
      <c r="Q31" s="155"/>
      <c r="R31" s="155"/>
    </row>
    <row r="32" spans="1:18" ht="13.5">
      <c r="A32" s="176"/>
      <c r="B32" s="176"/>
      <c r="C32" s="170"/>
      <c r="D32" s="155"/>
      <c r="E32" s="155"/>
      <c r="F32" s="155"/>
      <c r="G32" s="155"/>
      <c r="H32" s="156"/>
      <c r="I32" s="155"/>
      <c r="J32" s="155"/>
      <c r="K32" s="155"/>
      <c r="L32" s="155"/>
      <c r="M32" s="155"/>
      <c r="N32" s="155"/>
      <c r="O32" s="155"/>
      <c r="P32" s="155"/>
      <c r="Q32" s="155"/>
      <c r="R32" s="155"/>
    </row>
    <row r="33" spans="1:18" ht="13.5">
      <c r="A33" s="176"/>
      <c r="B33" s="176"/>
      <c r="C33" s="170"/>
      <c r="D33" s="155"/>
      <c r="E33" s="155"/>
      <c r="F33" s="155"/>
      <c r="G33" s="155"/>
      <c r="H33" s="156"/>
      <c r="I33" s="155"/>
      <c r="J33" s="155"/>
      <c r="K33" s="155"/>
      <c r="L33" s="155"/>
      <c r="M33" s="155"/>
      <c r="N33" s="155"/>
      <c r="O33" s="155"/>
      <c r="P33" s="155"/>
      <c r="Q33" s="155"/>
      <c r="R33" s="155"/>
    </row>
    <row r="34" spans="1:18" ht="14.25" thickBot="1">
      <c r="A34" s="176"/>
      <c r="B34" s="176"/>
      <c r="C34" s="149"/>
      <c r="D34" s="155"/>
      <c r="E34" s="155"/>
      <c r="F34" s="155"/>
      <c r="G34" s="155"/>
      <c r="H34" s="156"/>
      <c r="I34" s="155"/>
      <c r="J34" s="155"/>
      <c r="K34" s="155"/>
      <c r="L34" s="155"/>
      <c r="M34" s="155"/>
      <c r="N34" s="155"/>
      <c r="O34" s="155"/>
      <c r="P34" s="155"/>
      <c r="Q34" s="155"/>
      <c r="R34" s="155"/>
    </row>
    <row r="35" spans="1:18" ht="13.5" customHeight="1" thickBot="1">
      <c r="C35" s="513" t="s">
        <v>120</v>
      </c>
      <c r="D35" s="508" t="s">
        <v>132</v>
      </c>
      <c r="E35" s="509"/>
      <c r="F35" s="509"/>
      <c r="G35" s="509"/>
      <c r="H35" s="510"/>
      <c r="I35" s="511" t="s">
        <v>133</v>
      </c>
      <c r="J35" s="509"/>
      <c r="K35" s="509"/>
      <c r="L35" s="509"/>
      <c r="M35" s="510"/>
      <c r="N35" s="511" t="s">
        <v>134</v>
      </c>
      <c r="O35" s="509"/>
      <c r="P35" s="509"/>
      <c r="Q35" s="509"/>
      <c r="R35" s="512"/>
    </row>
    <row r="36" spans="1:18" ht="13.5" thickBot="1">
      <c r="B36" s="168"/>
      <c r="C36" s="514"/>
      <c r="D36" s="127" t="s">
        <v>135</v>
      </c>
      <c r="E36" s="127" t="s">
        <v>136</v>
      </c>
      <c r="F36" s="127" t="s">
        <v>137</v>
      </c>
      <c r="G36" s="127" t="s">
        <v>138</v>
      </c>
      <c r="H36" s="128" t="s">
        <v>139</v>
      </c>
      <c r="I36" s="129" t="s">
        <v>135</v>
      </c>
      <c r="J36" s="127" t="s">
        <v>136</v>
      </c>
      <c r="K36" s="127" t="s">
        <v>137</v>
      </c>
      <c r="L36" s="127" t="s">
        <v>138</v>
      </c>
      <c r="M36" s="128" t="s">
        <v>139</v>
      </c>
      <c r="N36" s="129" t="s">
        <v>135</v>
      </c>
      <c r="O36" s="127" t="s">
        <v>136</v>
      </c>
      <c r="P36" s="127" t="s">
        <v>137</v>
      </c>
      <c r="Q36" s="127" t="s">
        <v>138</v>
      </c>
      <c r="R36" s="130" t="s">
        <v>139</v>
      </c>
    </row>
    <row r="37" spans="1:18" ht="14.25" thickBot="1">
      <c r="B37" s="176"/>
      <c r="C37" s="138" t="s">
        <v>159</v>
      </c>
      <c r="D37" s="131"/>
      <c r="E37" s="131"/>
      <c r="F37" s="131"/>
      <c r="G37" s="131"/>
      <c r="H37" s="132"/>
      <c r="I37" s="138"/>
      <c r="J37" s="131"/>
      <c r="K37" s="131"/>
      <c r="L37" s="131"/>
      <c r="M37" s="139"/>
      <c r="N37" s="138"/>
      <c r="O37" s="131"/>
      <c r="P37" s="131"/>
      <c r="Q37" s="131"/>
      <c r="R37" s="142"/>
    </row>
    <row r="38" spans="1:18" ht="13.5">
      <c r="A38" s="176"/>
      <c r="B38" s="176"/>
      <c r="C38" s="170" t="s">
        <v>14</v>
      </c>
      <c r="D38" s="155"/>
      <c r="E38" s="155"/>
      <c r="F38" s="155"/>
      <c r="G38" s="155"/>
      <c r="H38" s="156"/>
      <c r="I38" s="155"/>
      <c r="J38" s="155"/>
      <c r="K38" s="155"/>
      <c r="L38" s="155"/>
      <c r="M38" s="155"/>
      <c r="N38" s="155"/>
      <c r="O38" s="155"/>
      <c r="P38" s="155"/>
      <c r="Q38" s="155"/>
      <c r="R38" s="155"/>
    </row>
    <row r="39" spans="1:18" ht="13.5">
      <c r="A39" s="176"/>
      <c r="B39" s="176"/>
      <c r="C39" s="170"/>
      <c r="D39" s="155"/>
      <c r="E39" s="155"/>
      <c r="F39" s="155"/>
      <c r="G39" s="155"/>
      <c r="H39" s="156"/>
      <c r="I39" s="155"/>
      <c r="J39" s="155"/>
      <c r="K39" s="155"/>
      <c r="L39" s="155"/>
      <c r="M39" s="155"/>
      <c r="N39" s="155"/>
      <c r="O39" s="155"/>
      <c r="P39" s="155"/>
      <c r="Q39" s="155"/>
      <c r="R39" s="155"/>
    </row>
    <row r="40" spans="1:18" ht="13.5">
      <c r="A40" s="176"/>
      <c r="B40" s="176"/>
      <c r="C40" s="170"/>
      <c r="D40" s="155"/>
      <c r="E40" s="155"/>
      <c r="F40" s="155"/>
      <c r="G40" s="155"/>
      <c r="H40" s="156"/>
      <c r="I40" s="155"/>
      <c r="J40" s="155"/>
      <c r="K40" s="155"/>
      <c r="L40" s="155"/>
      <c r="M40" s="155"/>
      <c r="N40" s="155"/>
      <c r="O40" s="155"/>
      <c r="P40" s="155"/>
      <c r="Q40" s="155"/>
      <c r="R40" s="155"/>
    </row>
    <row r="41" spans="1:18" ht="13.5">
      <c r="A41" s="176"/>
      <c r="B41" s="176"/>
      <c r="C41" s="170"/>
      <c r="D41" s="155"/>
      <c r="E41" s="155"/>
      <c r="F41" s="155"/>
      <c r="G41" s="155"/>
      <c r="H41" s="156"/>
      <c r="I41" s="155"/>
      <c r="J41" s="155"/>
      <c r="K41" s="155"/>
      <c r="L41" s="155"/>
      <c r="M41" s="155"/>
      <c r="N41" s="155"/>
      <c r="O41" s="155"/>
      <c r="P41" s="155"/>
      <c r="Q41" s="155"/>
      <c r="R41" s="155"/>
    </row>
    <row r="42" spans="1:18" ht="13.5">
      <c r="A42" s="176"/>
      <c r="B42" s="176"/>
      <c r="C42" s="170"/>
      <c r="D42" s="155"/>
      <c r="E42" s="155"/>
      <c r="F42" s="155"/>
      <c r="G42" s="155"/>
      <c r="H42" s="156"/>
      <c r="I42" s="155"/>
      <c r="J42" s="155"/>
      <c r="K42" s="155"/>
      <c r="L42" s="155"/>
      <c r="M42" s="155"/>
      <c r="N42" s="155"/>
      <c r="O42" s="155"/>
      <c r="P42" s="155"/>
      <c r="Q42" s="155"/>
      <c r="R42" s="155"/>
    </row>
    <row r="43" spans="1:18" ht="14.25" thickBot="1">
      <c r="A43" s="177"/>
    </row>
    <row r="44" spans="1:18" ht="13.5" customHeight="1" thickBot="1">
      <c r="B44" s="167"/>
      <c r="C44" s="529" t="s">
        <v>755</v>
      </c>
      <c r="D44" s="508" t="s">
        <v>132</v>
      </c>
      <c r="E44" s="509"/>
      <c r="F44" s="509"/>
      <c r="G44" s="509"/>
      <c r="H44" s="510"/>
      <c r="I44" s="511" t="s">
        <v>133</v>
      </c>
      <c r="J44" s="509"/>
      <c r="K44" s="509"/>
      <c r="L44" s="509"/>
      <c r="M44" s="510"/>
      <c r="N44" s="511" t="s">
        <v>134</v>
      </c>
      <c r="O44" s="509"/>
      <c r="P44" s="509"/>
      <c r="Q44" s="509"/>
      <c r="R44" s="512"/>
    </row>
    <row r="45" spans="1:18" ht="13.5" thickBot="1">
      <c r="A45" s="167"/>
      <c r="B45" s="167"/>
      <c r="C45" s="530"/>
      <c r="D45" s="127" t="s">
        <v>135</v>
      </c>
      <c r="E45" s="127" t="s">
        <v>136</v>
      </c>
      <c r="F45" s="127" t="s">
        <v>137</v>
      </c>
      <c r="G45" s="127" t="s">
        <v>138</v>
      </c>
      <c r="H45" s="128" t="s">
        <v>139</v>
      </c>
      <c r="I45" s="129" t="s">
        <v>135</v>
      </c>
      <c r="J45" s="127" t="s">
        <v>136</v>
      </c>
      <c r="K45" s="127" t="s">
        <v>137</v>
      </c>
      <c r="L45" s="127" t="s">
        <v>138</v>
      </c>
      <c r="M45" s="128" t="s">
        <v>139</v>
      </c>
      <c r="N45" s="129" t="s">
        <v>135</v>
      </c>
      <c r="O45" s="127" t="s">
        <v>136</v>
      </c>
      <c r="P45" s="127" t="s">
        <v>137</v>
      </c>
      <c r="Q45" s="127" t="s">
        <v>138</v>
      </c>
      <c r="R45" s="130" t="s">
        <v>139</v>
      </c>
    </row>
    <row r="46" spans="1:18" ht="14.25" thickBot="1">
      <c r="A46" s="507"/>
      <c r="B46" s="507"/>
      <c r="C46" s="138" t="s">
        <v>160</v>
      </c>
      <c r="D46" s="131"/>
      <c r="E46" s="131"/>
      <c r="F46" s="131"/>
      <c r="G46" s="131"/>
      <c r="H46" s="132"/>
      <c r="I46" s="133"/>
      <c r="J46" s="134"/>
      <c r="K46" s="134"/>
      <c r="L46" s="134"/>
      <c r="M46" s="135"/>
      <c r="N46" s="133"/>
      <c r="O46" s="134"/>
      <c r="P46" s="134"/>
      <c r="Q46" s="134"/>
      <c r="R46" s="136"/>
    </row>
    <row r="47" spans="1:18" ht="14.25" thickBot="1">
      <c r="A47" s="507"/>
      <c r="B47" s="507"/>
      <c r="C47" s="138" t="s">
        <v>161</v>
      </c>
      <c r="D47" s="131"/>
      <c r="E47" s="131"/>
      <c r="F47" s="131"/>
      <c r="G47" s="131"/>
      <c r="H47" s="132"/>
      <c r="I47" s="133"/>
      <c r="J47" s="134"/>
      <c r="K47" s="134"/>
      <c r="L47" s="134"/>
      <c r="M47" s="135"/>
      <c r="N47" s="133"/>
      <c r="O47" s="134"/>
      <c r="P47" s="134"/>
      <c r="Q47" s="134"/>
      <c r="R47" s="136"/>
    </row>
    <row r="48" spans="1:18" ht="14.25" thickBot="1">
      <c r="A48" s="507"/>
      <c r="B48" s="507"/>
      <c r="C48" s="138" t="s">
        <v>162</v>
      </c>
      <c r="D48" s="131"/>
      <c r="E48" s="131"/>
      <c r="F48" s="131"/>
      <c r="G48" s="131"/>
      <c r="H48" s="132"/>
      <c r="I48" s="133"/>
      <c r="J48" s="134"/>
      <c r="K48" s="134"/>
      <c r="L48" s="134"/>
      <c r="M48" s="135"/>
      <c r="N48" s="133"/>
      <c r="O48" s="134"/>
      <c r="P48" s="134"/>
      <c r="Q48" s="134"/>
      <c r="R48" s="136"/>
    </row>
    <row r="49" spans="1:18" ht="14.25" thickBot="1">
      <c r="A49" s="507"/>
      <c r="B49" s="507"/>
      <c r="C49" s="138" t="s">
        <v>163</v>
      </c>
      <c r="D49" s="131"/>
      <c r="E49" s="131"/>
      <c r="F49" s="131"/>
      <c r="G49" s="131"/>
      <c r="H49" s="132"/>
      <c r="I49" s="133"/>
      <c r="J49" s="134"/>
      <c r="K49" s="134"/>
      <c r="L49" s="134"/>
      <c r="M49" s="135"/>
      <c r="N49" s="133"/>
      <c r="O49" s="134"/>
      <c r="P49" s="134"/>
      <c r="Q49" s="134"/>
      <c r="R49" s="136"/>
    </row>
    <row r="50" spans="1:18" ht="14.25" thickBot="1">
      <c r="A50" s="507"/>
      <c r="B50" s="507"/>
      <c r="C50" s="138" t="s">
        <v>164</v>
      </c>
      <c r="D50" s="131"/>
      <c r="E50" s="131"/>
      <c r="F50" s="131"/>
      <c r="G50" s="131"/>
      <c r="H50" s="132"/>
      <c r="I50" s="133"/>
      <c r="J50" s="134"/>
      <c r="K50" s="134"/>
      <c r="L50" s="134"/>
      <c r="M50" s="135"/>
      <c r="N50" s="133"/>
      <c r="O50" s="134"/>
      <c r="P50" s="134"/>
      <c r="Q50" s="134"/>
      <c r="R50" s="136"/>
    </row>
    <row r="51" spans="1:18">
      <c r="A51" s="507"/>
      <c r="B51" s="507"/>
      <c r="C51" s="164" t="s">
        <v>165</v>
      </c>
      <c r="D51" s="499"/>
      <c r="E51" s="499"/>
      <c r="F51" s="499"/>
      <c r="G51" s="499"/>
      <c r="H51" s="505"/>
      <c r="I51" s="521"/>
      <c r="J51" s="517"/>
      <c r="K51" s="517"/>
      <c r="L51" s="517"/>
      <c r="M51" s="515"/>
      <c r="N51" s="521"/>
      <c r="O51" s="517"/>
      <c r="P51" s="517"/>
      <c r="Q51" s="517"/>
      <c r="R51" s="517"/>
    </row>
    <row r="52" spans="1:18" ht="13.5" thickBot="1">
      <c r="A52" s="507"/>
      <c r="B52" s="507"/>
      <c r="C52" s="138" t="s">
        <v>759</v>
      </c>
      <c r="D52" s="500"/>
      <c r="E52" s="500"/>
      <c r="F52" s="500"/>
      <c r="G52" s="500"/>
      <c r="H52" s="506"/>
      <c r="I52" s="522"/>
      <c r="J52" s="518"/>
      <c r="K52" s="518"/>
      <c r="L52" s="518"/>
      <c r="M52" s="516"/>
      <c r="N52" s="522"/>
      <c r="O52" s="518"/>
      <c r="P52" s="518"/>
      <c r="Q52" s="518"/>
      <c r="R52" s="518"/>
    </row>
    <row r="53" spans="1:18" ht="14.25" thickBot="1">
      <c r="A53" s="507"/>
      <c r="B53" s="176"/>
      <c r="C53" s="138" t="s">
        <v>760</v>
      </c>
      <c r="D53" s="131"/>
      <c r="E53" s="131"/>
      <c r="F53" s="131"/>
      <c r="G53" s="131"/>
      <c r="H53" s="132"/>
      <c r="I53" s="133"/>
      <c r="J53" s="134"/>
      <c r="K53" s="134"/>
      <c r="L53" s="134"/>
      <c r="M53" s="135"/>
      <c r="N53" s="133"/>
      <c r="O53" s="134"/>
      <c r="P53" s="134"/>
      <c r="Q53" s="134"/>
      <c r="R53" s="136"/>
    </row>
    <row r="54" spans="1:18" ht="14.25" thickBot="1">
      <c r="A54" s="507"/>
      <c r="B54" s="176"/>
      <c r="C54" s="138" t="s">
        <v>761</v>
      </c>
      <c r="D54" s="131"/>
      <c r="E54" s="131"/>
      <c r="F54" s="131"/>
      <c r="G54" s="131"/>
      <c r="H54" s="132"/>
      <c r="I54" s="133"/>
      <c r="J54" s="134"/>
      <c r="K54" s="134"/>
      <c r="L54" s="134"/>
      <c r="M54" s="135"/>
      <c r="N54" s="133"/>
      <c r="O54" s="134"/>
      <c r="P54" s="134"/>
      <c r="Q54" s="134"/>
      <c r="R54" s="136"/>
    </row>
    <row r="55" spans="1:18" ht="18.75" thickBot="1">
      <c r="A55" s="507"/>
      <c r="B55" s="507"/>
      <c r="C55" s="138" t="s">
        <v>166</v>
      </c>
      <c r="D55" s="131"/>
      <c r="E55" s="131"/>
      <c r="F55" s="131"/>
      <c r="G55" s="131"/>
      <c r="H55" s="132"/>
      <c r="I55" s="133"/>
      <c r="J55" s="134"/>
      <c r="K55" s="134"/>
      <c r="L55" s="134"/>
      <c r="M55" s="135"/>
      <c r="N55" s="133"/>
      <c r="O55" s="134"/>
      <c r="P55" s="134"/>
      <c r="Q55" s="134"/>
      <c r="R55" s="136"/>
    </row>
    <row r="56" spans="1:18" ht="14.25" thickBot="1">
      <c r="A56" s="507"/>
      <c r="B56" s="507"/>
      <c r="C56" s="138" t="s">
        <v>167</v>
      </c>
      <c r="D56" s="131"/>
      <c r="E56" s="131"/>
      <c r="F56" s="131"/>
      <c r="G56" s="131"/>
      <c r="H56" s="132"/>
      <c r="I56" s="133"/>
      <c r="J56" s="134"/>
      <c r="K56" s="134"/>
      <c r="L56" s="134"/>
      <c r="M56" s="135"/>
      <c r="N56" s="133"/>
      <c r="O56" s="134"/>
      <c r="P56" s="134"/>
      <c r="Q56" s="134"/>
      <c r="R56" s="136"/>
    </row>
    <row r="57" spans="1:18" ht="14.25" thickBot="1">
      <c r="A57" s="507"/>
      <c r="B57" s="507"/>
      <c r="C57" s="138" t="s">
        <v>168</v>
      </c>
      <c r="D57" s="131"/>
      <c r="E57" s="131"/>
      <c r="F57" s="131"/>
      <c r="G57" s="131"/>
      <c r="H57" s="132"/>
      <c r="I57" s="133"/>
      <c r="J57" s="134"/>
      <c r="K57" s="134"/>
      <c r="L57" s="134"/>
      <c r="M57" s="135"/>
      <c r="N57" s="133"/>
      <c r="O57" s="134"/>
      <c r="P57" s="134"/>
      <c r="Q57" s="134"/>
      <c r="R57" s="136"/>
    </row>
    <row r="58" spans="1:18" ht="14.25" thickBot="1">
      <c r="A58" s="507"/>
      <c r="B58" s="507"/>
      <c r="C58" s="138" t="s">
        <v>169</v>
      </c>
      <c r="D58" s="134"/>
      <c r="E58" s="134"/>
      <c r="F58" s="134"/>
      <c r="G58" s="134"/>
      <c r="H58" s="137"/>
      <c r="I58" s="138"/>
      <c r="J58" s="131"/>
      <c r="K58" s="131"/>
      <c r="L58" s="131"/>
      <c r="M58" s="139"/>
      <c r="N58" s="133"/>
      <c r="O58" s="134"/>
      <c r="P58" s="134"/>
      <c r="Q58" s="134"/>
      <c r="R58" s="136"/>
    </row>
    <row r="59" spans="1:18" ht="14.25" thickBot="1">
      <c r="A59" s="507"/>
      <c r="B59" s="507"/>
      <c r="C59" s="138" t="s">
        <v>170</v>
      </c>
      <c r="D59" s="134"/>
      <c r="E59" s="134"/>
      <c r="F59" s="134"/>
      <c r="G59" s="134"/>
      <c r="H59" s="137"/>
      <c r="I59" s="138"/>
      <c r="J59" s="131"/>
      <c r="K59" s="131"/>
      <c r="L59" s="131"/>
      <c r="M59" s="139"/>
      <c r="N59" s="138"/>
      <c r="O59" s="131"/>
      <c r="P59" s="131"/>
      <c r="Q59" s="131"/>
      <c r="R59" s="142"/>
    </row>
    <row r="60" spans="1:18" ht="14.25" thickBot="1">
      <c r="A60" s="507"/>
      <c r="B60" s="507"/>
      <c r="C60" s="138" t="s">
        <v>171</v>
      </c>
      <c r="D60" s="134"/>
      <c r="E60" s="134"/>
      <c r="F60" s="134"/>
      <c r="G60" s="134"/>
      <c r="H60" s="137"/>
      <c r="I60" s="138"/>
      <c r="J60" s="131"/>
      <c r="K60" s="131"/>
      <c r="L60" s="131"/>
      <c r="M60" s="139"/>
      <c r="N60" s="133"/>
      <c r="O60" s="134"/>
      <c r="P60" s="134"/>
      <c r="Q60" s="134"/>
      <c r="R60" s="136"/>
    </row>
    <row r="61" spans="1:18" ht="14.25" thickBot="1">
      <c r="A61" s="507"/>
      <c r="B61" s="507"/>
      <c r="C61" s="138" t="s">
        <v>172</v>
      </c>
      <c r="D61" s="134"/>
      <c r="E61" s="134"/>
      <c r="F61" s="134"/>
      <c r="G61" s="134"/>
      <c r="H61" s="137"/>
      <c r="I61" s="138"/>
      <c r="J61" s="131"/>
      <c r="K61" s="131"/>
      <c r="L61" s="131"/>
      <c r="M61" s="139"/>
      <c r="N61" s="133"/>
      <c r="O61" s="134"/>
      <c r="P61" s="134"/>
      <c r="Q61" s="134"/>
      <c r="R61" s="136"/>
    </row>
    <row r="62" spans="1:18" ht="18.75" thickBot="1">
      <c r="A62" s="507"/>
      <c r="B62" s="507"/>
      <c r="C62" s="138" t="s">
        <v>173</v>
      </c>
      <c r="D62" s="134"/>
      <c r="E62" s="134"/>
      <c r="F62" s="134"/>
      <c r="G62" s="134"/>
      <c r="H62" s="137"/>
      <c r="I62" s="138"/>
      <c r="J62" s="131"/>
      <c r="K62" s="131"/>
      <c r="L62" s="131"/>
      <c r="M62" s="139"/>
      <c r="N62" s="133"/>
      <c r="O62" s="134"/>
      <c r="P62" s="134"/>
      <c r="Q62" s="134"/>
      <c r="R62" s="136"/>
    </row>
    <row r="63" spans="1:18" ht="14.25" thickBot="1">
      <c r="A63" s="507"/>
      <c r="B63" s="507"/>
      <c r="C63" s="138" t="s">
        <v>174</v>
      </c>
      <c r="D63" s="134"/>
      <c r="E63" s="134"/>
      <c r="F63" s="134"/>
      <c r="G63" s="134"/>
      <c r="H63" s="137"/>
      <c r="I63" s="138"/>
      <c r="J63" s="131"/>
      <c r="K63" s="131"/>
      <c r="L63" s="131"/>
      <c r="M63" s="139"/>
      <c r="N63" s="133"/>
      <c r="O63" s="134"/>
      <c r="P63" s="134"/>
      <c r="Q63" s="134"/>
      <c r="R63" s="136"/>
    </row>
    <row r="64" spans="1:18" ht="14.25" thickBot="1">
      <c r="A64" s="507"/>
      <c r="B64" s="507"/>
      <c r="C64" s="138" t="s">
        <v>175</v>
      </c>
      <c r="D64" s="134"/>
      <c r="E64" s="134"/>
      <c r="F64" s="134"/>
      <c r="G64" s="134"/>
      <c r="H64" s="137"/>
      <c r="I64" s="138"/>
      <c r="J64" s="131"/>
      <c r="K64" s="131"/>
      <c r="L64" s="131"/>
      <c r="M64" s="139"/>
      <c r="N64" s="133"/>
      <c r="O64" s="134"/>
      <c r="P64" s="134"/>
      <c r="Q64" s="134"/>
      <c r="R64" s="136"/>
    </row>
    <row r="65" spans="1:18" ht="14.25" thickBot="1">
      <c r="B65" s="176"/>
      <c r="C65" s="138" t="s">
        <v>176</v>
      </c>
      <c r="D65" s="134"/>
      <c r="E65" s="134"/>
      <c r="F65" s="134"/>
      <c r="G65" s="134"/>
      <c r="H65" s="137"/>
      <c r="I65" s="138"/>
      <c r="J65" s="131"/>
      <c r="K65" s="131"/>
      <c r="L65" s="131"/>
      <c r="M65" s="139"/>
      <c r="N65" s="133"/>
      <c r="O65" s="134"/>
      <c r="P65" s="134"/>
      <c r="Q65" s="134"/>
      <c r="R65" s="136"/>
    </row>
    <row r="66" spans="1:18" ht="14.25" thickBot="1">
      <c r="B66" s="176"/>
      <c r="C66" s="138" t="s">
        <v>177</v>
      </c>
      <c r="D66" s="134"/>
      <c r="E66" s="134"/>
      <c r="F66" s="134"/>
      <c r="G66" s="134"/>
      <c r="H66" s="137"/>
      <c r="I66" s="138"/>
      <c r="J66" s="131"/>
      <c r="K66" s="131"/>
      <c r="L66" s="131"/>
      <c r="M66" s="139"/>
      <c r="N66" s="133"/>
      <c r="O66" s="134"/>
      <c r="P66" s="134"/>
      <c r="Q66" s="134"/>
      <c r="R66" s="136"/>
    </row>
    <row r="67" spans="1:18" ht="14.25" thickBot="1">
      <c r="B67" s="176"/>
      <c r="C67" s="138" t="s">
        <v>178</v>
      </c>
      <c r="D67" s="134"/>
      <c r="E67" s="134"/>
      <c r="F67" s="134"/>
      <c r="G67" s="134"/>
      <c r="H67" s="137"/>
      <c r="I67" s="138"/>
      <c r="J67" s="131"/>
      <c r="K67" s="131"/>
      <c r="L67" s="131"/>
      <c r="M67" s="139"/>
      <c r="N67" s="133"/>
      <c r="O67" s="134"/>
      <c r="P67" s="134"/>
      <c r="Q67" s="134"/>
      <c r="R67" s="136"/>
    </row>
    <row r="68" spans="1:18" ht="14.25" thickBot="1">
      <c r="B68" s="176"/>
      <c r="C68" s="138" t="s">
        <v>179</v>
      </c>
      <c r="D68" s="134"/>
      <c r="E68" s="134"/>
      <c r="F68" s="134"/>
      <c r="G68" s="134"/>
      <c r="H68" s="137"/>
      <c r="I68" s="133"/>
      <c r="J68" s="134"/>
      <c r="K68" s="134"/>
      <c r="L68" s="134"/>
      <c r="M68" s="135"/>
      <c r="N68" s="138"/>
      <c r="O68" s="131"/>
      <c r="P68" s="131"/>
      <c r="Q68" s="131"/>
      <c r="R68" s="142"/>
    </row>
    <row r="69" spans="1:18" ht="14.25" thickBot="1">
      <c r="B69" s="176"/>
      <c r="C69" s="138" t="s">
        <v>180</v>
      </c>
      <c r="D69" s="134"/>
      <c r="E69" s="134"/>
      <c r="F69" s="134"/>
      <c r="G69" s="134"/>
      <c r="H69" s="137"/>
      <c r="I69" s="133"/>
      <c r="J69" s="134"/>
      <c r="K69" s="134"/>
      <c r="L69" s="134"/>
      <c r="M69" s="135"/>
      <c r="N69" s="138"/>
      <c r="O69" s="131"/>
      <c r="P69" s="131"/>
      <c r="Q69" s="131"/>
      <c r="R69" s="142"/>
    </row>
    <row r="70" spans="1:18" ht="14.25" thickBot="1">
      <c r="B70" s="176"/>
      <c r="C70" s="138" t="s">
        <v>181</v>
      </c>
      <c r="D70" s="134"/>
      <c r="E70" s="134"/>
      <c r="F70" s="134"/>
      <c r="G70" s="134"/>
      <c r="H70" s="137"/>
      <c r="I70" s="133"/>
      <c r="J70" s="134"/>
      <c r="K70" s="134"/>
      <c r="L70" s="134"/>
      <c r="M70" s="135"/>
      <c r="N70" s="138"/>
      <c r="O70" s="131"/>
      <c r="P70" s="131"/>
      <c r="Q70" s="131"/>
      <c r="R70" s="142"/>
    </row>
    <row r="71" spans="1:18" ht="14.25" thickBot="1">
      <c r="B71" s="176"/>
      <c r="C71" s="138" t="s">
        <v>182</v>
      </c>
      <c r="D71" s="134"/>
      <c r="E71" s="134"/>
      <c r="F71" s="134"/>
      <c r="G71" s="134"/>
      <c r="H71" s="137"/>
      <c r="I71" s="133"/>
      <c r="J71" s="134"/>
      <c r="K71" s="134"/>
      <c r="L71" s="134"/>
      <c r="M71" s="135"/>
      <c r="N71" s="138"/>
      <c r="O71" s="131"/>
      <c r="P71" s="131"/>
      <c r="Q71" s="131"/>
      <c r="R71" s="142"/>
    </row>
    <row r="72" spans="1:18" ht="14.25" thickBot="1">
      <c r="B72" s="176"/>
      <c r="C72" s="138" t="s">
        <v>183</v>
      </c>
      <c r="D72" s="134"/>
      <c r="E72" s="134"/>
      <c r="F72" s="134"/>
      <c r="G72" s="134"/>
      <c r="H72" s="137"/>
      <c r="I72" s="133"/>
      <c r="J72" s="134"/>
      <c r="K72" s="134"/>
      <c r="L72" s="134"/>
      <c r="M72" s="135"/>
      <c r="N72" s="138"/>
      <c r="O72" s="131"/>
      <c r="P72" s="131"/>
      <c r="Q72" s="131"/>
      <c r="R72" s="142"/>
    </row>
    <row r="73" spans="1:18" ht="13.5">
      <c r="A73" s="176"/>
      <c r="B73" s="176"/>
      <c r="C73" s="170" t="s">
        <v>937</v>
      </c>
      <c r="D73" s="155"/>
      <c r="E73" s="155"/>
      <c r="F73" s="155"/>
      <c r="G73" s="155"/>
      <c r="H73" s="156"/>
      <c r="I73" s="155"/>
      <c r="J73" s="155"/>
      <c r="K73" s="155"/>
      <c r="L73" s="155"/>
      <c r="M73" s="155"/>
      <c r="N73" s="155"/>
      <c r="O73" s="155"/>
      <c r="P73" s="155"/>
      <c r="Q73" s="155"/>
      <c r="R73" s="155"/>
    </row>
    <row r="74" spans="1:18" ht="13.5">
      <c r="A74" s="176"/>
      <c r="B74" s="176"/>
      <c r="C74" s="170"/>
      <c r="D74" s="155"/>
      <c r="E74" s="155"/>
      <c r="F74" s="155"/>
      <c r="G74" s="155"/>
      <c r="H74" s="156"/>
      <c r="I74" s="155"/>
      <c r="J74" s="155"/>
      <c r="K74" s="155"/>
      <c r="L74" s="155"/>
      <c r="M74" s="155"/>
      <c r="N74" s="155"/>
      <c r="O74" s="155"/>
      <c r="P74" s="155"/>
      <c r="Q74" s="155"/>
      <c r="R74" s="155"/>
    </row>
    <row r="75" spans="1:18" ht="13.5">
      <c r="A75" s="176"/>
      <c r="B75" s="176"/>
      <c r="C75" s="170"/>
      <c r="D75" s="155"/>
      <c r="E75" s="155"/>
      <c r="F75" s="155"/>
      <c r="G75" s="155"/>
      <c r="H75" s="156"/>
      <c r="I75" s="155"/>
      <c r="J75" s="155"/>
      <c r="K75" s="155"/>
      <c r="L75" s="155"/>
      <c r="M75" s="155"/>
      <c r="N75" s="155"/>
      <c r="O75" s="155"/>
      <c r="P75" s="155"/>
      <c r="Q75" s="155"/>
      <c r="R75" s="155"/>
    </row>
    <row r="76" spans="1:18" ht="13.5">
      <c r="A76" s="176"/>
      <c r="B76" s="176"/>
      <c r="C76" s="170"/>
      <c r="D76" s="155"/>
      <c r="E76" s="155"/>
      <c r="F76" s="155"/>
      <c r="G76" s="155"/>
      <c r="H76" s="156"/>
      <c r="I76" s="155"/>
      <c r="J76" s="155"/>
      <c r="K76" s="155"/>
      <c r="L76" s="155"/>
      <c r="M76" s="155"/>
      <c r="N76" s="155"/>
      <c r="O76" s="155"/>
      <c r="P76" s="155"/>
      <c r="Q76" s="155"/>
      <c r="R76" s="155"/>
    </row>
    <row r="77" spans="1:18" ht="13.5">
      <c r="A77" s="176"/>
      <c r="B77" s="176"/>
      <c r="C77" s="170"/>
      <c r="D77" s="155"/>
      <c r="E77" s="155"/>
      <c r="F77" s="155"/>
      <c r="G77" s="155"/>
      <c r="H77" s="156"/>
      <c r="I77" s="155"/>
      <c r="J77" s="155"/>
      <c r="K77" s="155"/>
      <c r="L77" s="155"/>
      <c r="M77" s="155"/>
      <c r="N77" s="155"/>
      <c r="O77" s="155"/>
      <c r="P77" s="155"/>
      <c r="Q77" s="155"/>
      <c r="R77" s="155"/>
    </row>
    <row r="78" spans="1:18" ht="13.5" thickBot="1">
      <c r="C78" s="140"/>
    </row>
    <row r="79" spans="1:18" ht="13.5" customHeight="1" thickBot="1">
      <c r="B79" s="167"/>
      <c r="C79" s="529" t="s">
        <v>184</v>
      </c>
      <c r="D79" s="508" t="s">
        <v>132</v>
      </c>
      <c r="E79" s="509"/>
      <c r="F79" s="509"/>
      <c r="G79" s="509"/>
      <c r="H79" s="510"/>
      <c r="I79" s="511" t="s">
        <v>133</v>
      </c>
      <c r="J79" s="509"/>
      <c r="K79" s="509"/>
      <c r="L79" s="509"/>
      <c r="M79" s="510"/>
      <c r="N79" s="511" t="s">
        <v>134</v>
      </c>
      <c r="O79" s="509"/>
      <c r="P79" s="509"/>
      <c r="Q79" s="509"/>
      <c r="R79" s="512"/>
    </row>
    <row r="80" spans="1:18" ht="13.5" thickBot="1">
      <c r="A80" s="167"/>
      <c r="B80" s="167"/>
      <c r="C80" s="531"/>
      <c r="D80" s="127" t="s">
        <v>135</v>
      </c>
      <c r="E80" s="127" t="s">
        <v>136</v>
      </c>
      <c r="F80" s="127" t="s">
        <v>137</v>
      </c>
      <c r="G80" s="127" t="s">
        <v>138</v>
      </c>
      <c r="H80" s="128" t="s">
        <v>139</v>
      </c>
      <c r="I80" s="129" t="s">
        <v>135</v>
      </c>
      <c r="J80" s="127" t="s">
        <v>136</v>
      </c>
      <c r="K80" s="127" t="s">
        <v>137</v>
      </c>
      <c r="L80" s="127" t="s">
        <v>138</v>
      </c>
      <c r="M80" s="128" t="s">
        <v>139</v>
      </c>
      <c r="N80" s="129" t="s">
        <v>135</v>
      </c>
      <c r="O80" s="127" t="s">
        <v>136</v>
      </c>
      <c r="P80" s="127" t="s">
        <v>137</v>
      </c>
      <c r="Q80" s="127" t="s">
        <v>138</v>
      </c>
      <c r="R80" s="130" t="s">
        <v>139</v>
      </c>
    </row>
    <row r="81" spans="1:18" ht="14.25" thickBot="1">
      <c r="A81" s="507"/>
      <c r="B81" s="507"/>
      <c r="C81" s="138" t="s">
        <v>185</v>
      </c>
      <c r="D81" s="131"/>
      <c r="E81" s="131"/>
      <c r="F81" s="131"/>
      <c r="G81" s="131"/>
      <c r="H81" s="132"/>
      <c r="I81" s="133"/>
      <c r="J81" s="134"/>
      <c r="K81" s="134"/>
      <c r="L81" s="134"/>
      <c r="M81" s="135"/>
      <c r="N81" s="133"/>
      <c r="O81" s="134"/>
      <c r="P81" s="134"/>
      <c r="Q81" s="134"/>
      <c r="R81" s="136"/>
    </row>
    <row r="82" spans="1:18" ht="14.25" thickBot="1">
      <c r="A82" s="507"/>
      <c r="B82" s="507"/>
      <c r="C82" s="138" t="s">
        <v>186</v>
      </c>
      <c r="D82" s="131"/>
      <c r="E82" s="131"/>
      <c r="F82" s="131"/>
      <c r="G82" s="131"/>
      <c r="H82" s="132"/>
      <c r="I82" s="133"/>
      <c r="J82" s="134"/>
      <c r="K82" s="134"/>
      <c r="L82" s="134"/>
      <c r="M82" s="135"/>
      <c r="N82" s="133"/>
      <c r="O82" s="134"/>
      <c r="P82" s="134"/>
      <c r="Q82" s="134"/>
      <c r="R82" s="136"/>
    </row>
    <row r="83" spans="1:18" ht="14.25" thickBot="1">
      <c r="A83" s="507"/>
      <c r="B83" s="507"/>
      <c r="C83" s="138" t="s">
        <v>187</v>
      </c>
      <c r="D83" s="131"/>
      <c r="E83" s="131"/>
      <c r="F83" s="131"/>
      <c r="G83" s="131"/>
      <c r="H83" s="132"/>
      <c r="I83" s="133"/>
      <c r="J83" s="134"/>
      <c r="K83" s="134"/>
      <c r="L83" s="134"/>
      <c r="M83" s="135"/>
      <c r="N83" s="133"/>
      <c r="O83" s="134"/>
      <c r="P83" s="134"/>
      <c r="Q83" s="134"/>
      <c r="R83" s="136"/>
    </row>
    <row r="84" spans="1:18" ht="14.25" thickBot="1">
      <c r="A84" s="507"/>
      <c r="B84" s="507"/>
      <c r="C84" s="138" t="s">
        <v>188</v>
      </c>
      <c r="D84" s="131"/>
      <c r="E84" s="131"/>
      <c r="F84" s="131"/>
      <c r="G84" s="131"/>
      <c r="H84" s="132"/>
      <c r="I84" s="133"/>
      <c r="J84" s="134"/>
      <c r="K84" s="134"/>
      <c r="L84" s="134"/>
      <c r="M84" s="135"/>
      <c r="N84" s="133"/>
      <c r="O84" s="134"/>
      <c r="P84" s="134"/>
      <c r="Q84" s="134"/>
      <c r="R84" s="136"/>
    </row>
    <row r="85" spans="1:18" ht="14.25" thickBot="1">
      <c r="A85" s="507"/>
      <c r="B85" s="507"/>
      <c r="C85" s="138" t="s">
        <v>189</v>
      </c>
      <c r="D85" s="134"/>
      <c r="E85" s="134"/>
      <c r="F85" s="134"/>
      <c r="G85" s="134"/>
      <c r="H85" s="137"/>
      <c r="I85" s="138"/>
      <c r="J85" s="131"/>
      <c r="K85" s="131"/>
      <c r="L85" s="131"/>
      <c r="M85" s="139"/>
      <c r="N85" s="133"/>
      <c r="O85" s="134"/>
      <c r="P85" s="134"/>
      <c r="Q85" s="134"/>
      <c r="R85" s="136"/>
    </row>
    <row r="86" spans="1:18" ht="14.25" thickBot="1">
      <c r="A86" s="507"/>
      <c r="B86" s="507"/>
      <c r="C86" s="138" t="s">
        <v>190</v>
      </c>
      <c r="D86" s="134"/>
      <c r="E86" s="134"/>
      <c r="F86" s="134"/>
      <c r="G86" s="134"/>
      <c r="H86" s="137"/>
      <c r="I86" s="138"/>
      <c r="J86" s="131"/>
      <c r="K86" s="131"/>
      <c r="L86" s="131"/>
      <c r="M86" s="139"/>
      <c r="N86" s="133"/>
      <c r="O86" s="134"/>
      <c r="P86" s="134"/>
      <c r="Q86" s="134"/>
      <c r="R86" s="136"/>
    </row>
    <row r="87" spans="1:18" ht="14.25" thickBot="1">
      <c r="A87" s="507"/>
      <c r="B87" s="507"/>
      <c r="C87" s="138" t="s">
        <v>191</v>
      </c>
      <c r="D87" s="134"/>
      <c r="E87" s="134"/>
      <c r="F87" s="134"/>
      <c r="G87" s="134"/>
      <c r="H87" s="137"/>
      <c r="I87" s="138"/>
      <c r="J87" s="131"/>
      <c r="K87" s="131"/>
      <c r="L87" s="131"/>
      <c r="M87" s="139"/>
      <c r="N87" s="133"/>
      <c r="O87" s="134"/>
      <c r="P87" s="134"/>
      <c r="Q87" s="134"/>
      <c r="R87" s="136"/>
    </row>
    <row r="88" spans="1:18" ht="14.25" thickBot="1">
      <c r="A88" s="507"/>
      <c r="B88" s="507"/>
      <c r="C88" s="138" t="s">
        <v>192</v>
      </c>
      <c r="D88" s="134"/>
      <c r="E88" s="134"/>
      <c r="F88" s="134"/>
      <c r="G88" s="134"/>
      <c r="H88" s="137"/>
      <c r="I88" s="138"/>
      <c r="J88" s="131"/>
      <c r="K88" s="131"/>
      <c r="L88" s="131"/>
      <c r="M88" s="139"/>
      <c r="N88" s="133"/>
      <c r="O88" s="134"/>
      <c r="P88" s="134"/>
      <c r="Q88" s="134"/>
      <c r="R88" s="136"/>
    </row>
    <row r="89" spans="1:18" ht="14.25" thickBot="1">
      <c r="A89" s="507"/>
      <c r="B89" s="176"/>
      <c r="C89" s="138" t="s">
        <v>193</v>
      </c>
      <c r="D89" s="134"/>
      <c r="E89" s="134"/>
      <c r="F89" s="134"/>
      <c r="G89" s="134"/>
      <c r="H89" s="137"/>
      <c r="I89" s="133"/>
      <c r="J89" s="134"/>
      <c r="K89" s="134"/>
      <c r="L89" s="134"/>
      <c r="M89" s="135"/>
      <c r="N89" s="138"/>
      <c r="O89" s="131"/>
      <c r="P89" s="131"/>
      <c r="Q89" s="131"/>
      <c r="R89" s="142"/>
    </row>
    <row r="90" spans="1:18" ht="14.25" thickBot="1">
      <c r="A90" s="507"/>
      <c r="B90" s="176"/>
      <c r="C90" s="138" t="s">
        <v>194</v>
      </c>
      <c r="D90" s="134"/>
      <c r="E90" s="134"/>
      <c r="F90" s="134"/>
      <c r="G90" s="134"/>
      <c r="H90" s="137"/>
      <c r="I90" s="133"/>
      <c r="J90" s="134"/>
      <c r="K90" s="134"/>
      <c r="L90" s="134"/>
      <c r="M90" s="135"/>
      <c r="N90" s="138"/>
      <c r="O90" s="131"/>
      <c r="P90" s="131"/>
      <c r="Q90" s="131"/>
      <c r="R90" s="142"/>
    </row>
    <row r="91" spans="1:18" ht="14.25" thickBot="1">
      <c r="A91" s="507"/>
      <c r="B91" s="507"/>
      <c r="C91" s="138" t="s">
        <v>195</v>
      </c>
      <c r="D91" s="134"/>
      <c r="E91" s="134"/>
      <c r="F91" s="134"/>
      <c r="G91" s="134"/>
      <c r="H91" s="137"/>
      <c r="I91" s="133"/>
      <c r="J91" s="134"/>
      <c r="K91" s="134"/>
      <c r="L91" s="134"/>
      <c r="M91" s="135"/>
      <c r="N91" s="138"/>
      <c r="O91" s="131"/>
      <c r="P91" s="131"/>
      <c r="Q91" s="131"/>
      <c r="R91" s="142"/>
    </row>
    <row r="92" spans="1:18" ht="14.25" thickBot="1">
      <c r="A92" s="507"/>
      <c r="B92" s="176"/>
      <c r="C92" s="138" t="s">
        <v>196</v>
      </c>
      <c r="D92" s="134"/>
      <c r="E92" s="134"/>
      <c r="F92" s="134"/>
      <c r="G92" s="134"/>
      <c r="H92" s="137"/>
      <c r="I92" s="133"/>
      <c r="J92" s="134"/>
      <c r="K92" s="134"/>
      <c r="L92" s="134"/>
      <c r="M92" s="135"/>
      <c r="N92" s="138"/>
      <c r="O92" s="131"/>
      <c r="P92" s="131"/>
      <c r="Q92" s="131"/>
      <c r="R92" s="142"/>
    </row>
    <row r="93" spans="1:18" ht="14.25" thickBot="1">
      <c r="A93" s="507"/>
      <c r="B93" s="176"/>
      <c r="C93" s="138" t="s">
        <v>197</v>
      </c>
      <c r="D93" s="134"/>
      <c r="E93" s="134"/>
      <c r="F93" s="134"/>
      <c r="G93" s="134"/>
      <c r="H93" s="137"/>
      <c r="I93" s="133"/>
      <c r="J93" s="134"/>
      <c r="K93" s="134"/>
      <c r="L93" s="134"/>
      <c r="M93" s="135"/>
      <c r="N93" s="138"/>
      <c r="O93" s="131"/>
      <c r="P93" s="131"/>
      <c r="Q93" s="131"/>
      <c r="R93" s="142"/>
    </row>
    <row r="94" spans="1:18" ht="14.25" thickBot="1">
      <c r="A94" s="507"/>
      <c r="B94" s="507"/>
      <c r="C94" s="138" t="s">
        <v>198</v>
      </c>
      <c r="D94" s="134"/>
      <c r="E94" s="134"/>
      <c r="F94" s="134"/>
      <c r="G94" s="134"/>
      <c r="H94" s="137"/>
      <c r="I94" s="133"/>
      <c r="J94" s="134"/>
      <c r="K94" s="134"/>
      <c r="L94" s="134"/>
      <c r="M94" s="135"/>
      <c r="N94" s="138"/>
      <c r="O94" s="131"/>
      <c r="P94" s="131"/>
      <c r="Q94" s="131"/>
      <c r="R94" s="142"/>
    </row>
    <row r="95" spans="1:18" ht="13.5">
      <c r="A95" s="176"/>
      <c r="B95" s="176"/>
      <c r="C95" s="170"/>
      <c r="D95" s="155"/>
      <c r="E95" s="155"/>
      <c r="F95" s="155"/>
      <c r="G95" s="155"/>
      <c r="H95" s="156"/>
      <c r="I95" s="155"/>
      <c r="J95" s="155"/>
      <c r="K95" s="155"/>
      <c r="L95" s="155"/>
      <c r="M95" s="155"/>
      <c r="N95" s="155"/>
      <c r="O95" s="155"/>
      <c r="P95" s="155"/>
      <c r="Q95" s="155"/>
      <c r="R95" s="155"/>
    </row>
    <row r="96" spans="1:18" ht="13.5">
      <c r="A96" s="176"/>
      <c r="B96" s="176"/>
      <c r="C96" s="170"/>
      <c r="D96" s="155"/>
      <c r="E96" s="155"/>
      <c r="F96" s="155"/>
      <c r="G96" s="155"/>
      <c r="H96" s="156"/>
      <c r="I96" s="155"/>
      <c r="J96" s="155"/>
      <c r="K96" s="155"/>
      <c r="L96" s="155"/>
      <c r="M96" s="155"/>
      <c r="N96" s="155"/>
      <c r="O96" s="155"/>
      <c r="P96" s="155"/>
      <c r="Q96" s="155"/>
      <c r="R96" s="155"/>
    </row>
    <row r="97" spans="1:18" ht="13.5">
      <c r="A97" s="176"/>
      <c r="B97" s="176"/>
      <c r="C97" s="170"/>
      <c r="D97" s="155"/>
      <c r="E97" s="155"/>
      <c r="F97" s="155"/>
      <c r="G97" s="155"/>
      <c r="H97" s="156"/>
      <c r="I97" s="155"/>
      <c r="J97" s="155"/>
      <c r="K97" s="155"/>
      <c r="L97" s="155"/>
      <c r="M97" s="155"/>
      <c r="N97" s="155"/>
      <c r="O97" s="155"/>
      <c r="P97" s="155"/>
      <c r="Q97" s="155"/>
      <c r="R97" s="155"/>
    </row>
    <row r="98" spans="1:18" ht="13.5">
      <c r="A98" s="176"/>
      <c r="B98" s="176"/>
      <c r="C98" s="170"/>
      <c r="D98" s="155"/>
      <c r="E98" s="155"/>
      <c r="F98" s="155"/>
      <c r="G98" s="155"/>
      <c r="H98" s="156"/>
      <c r="I98" s="155"/>
      <c r="J98" s="155"/>
      <c r="K98" s="155"/>
      <c r="L98" s="155"/>
      <c r="M98" s="155"/>
      <c r="N98" s="155"/>
      <c r="O98" s="155"/>
      <c r="P98" s="155"/>
      <c r="Q98" s="155"/>
      <c r="R98" s="155"/>
    </row>
    <row r="99" spans="1:18" ht="13.5">
      <c r="A99" s="176"/>
      <c r="B99" s="176"/>
      <c r="C99" s="170"/>
      <c r="D99" s="155"/>
      <c r="E99" s="155"/>
      <c r="F99" s="155"/>
      <c r="G99" s="155"/>
      <c r="H99" s="156"/>
      <c r="I99" s="155"/>
      <c r="J99" s="155"/>
      <c r="K99" s="155"/>
      <c r="L99" s="155"/>
      <c r="M99" s="155"/>
      <c r="N99" s="155"/>
      <c r="O99" s="155"/>
      <c r="P99" s="155"/>
      <c r="Q99" s="155"/>
      <c r="R99" s="155"/>
    </row>
    <row r="100" spans="1:18" ht="14.25" thickBot="1">
      <c r="A100" s="177"/>
    </row>
    <row r="101" spans="1:18" ht="18" customHeight="1" thickBot="1">
      <c r="C101" s="529" t="s">
        <v>199</v>
      </c>
      <c r="D101" s="508" t="s">
        <v>132</v>
      </c>
      <c r="E101" s="509"/>
      <c r="F101" s="509"/>
      <c r="G101" s="509"/>
      <c r="H101" s="510"/>
      <c r="I101" s="511" t="s">
        <v>133</v>
      </c>
      <c r="J101" s="509"/>
      <c r="K101" s="509"/>
      <c r="L101" s="509"/>
      <c r="M101" s="510"/>
      <c r="N101" s="511" t="s">
        <v>134</v>
      </c>
      <c r="O101" s="509"/>
      <c r="P101" s="509"/>
      <c r="Q101" s="509"/>
      <c r="R101" s="512"/>
    </row>
    <row r="102" spans="1:18" ht="13.5" thickBot="1">
      <c r="B102" s="167"/>
      <c r="C102" s="531"/>
      <c r="D102" s="127" t="s">
        <v>135</v>
      </c>
      <c r="E102" s="127" t="s">
        <v>136</v>
      </c>
      <c r="F102" s="127" t="s">
        <v>137</v>
      </c>
      <c r="G102" s="127" t="s">
        <v>138</v>
      </c>
      <c r="H102" s="128" t="s">
        <v>139</v>
      </c>
      <c r="I102" s="129" t="s">
        <v>135</v>
      </c>
      <c r="J102" s="127" t="s">
        <v>136</v>
      </c>
      <c r="K102" s="127" t="s">
        <v>137</v>
      </c>
      <c r="L102" s="127" t="s">
        <v>138</v>
      </c>
      <c r="M102" s="128" t="s">
        <v>139</v>
      </c>
      <c r="N102" s="129" t="s">
        <v>135</v>
      </c>
      <c r="O102" s="127" t="s">
        <v>136</v>
      </c>
      <c r="P102" s="127" t="s">
        <v>137</v>
      </c>
      <c r="Q102" s="127" t="s">
        <v>138</v>
      </c>
      <c r="R102" s="130" t="s">
        <v>139</v>
      </c>
    </row>
    <row r="103" spans="1:18" ht="14.25" thickBot="1">
      <c r="B103" s="176"/>
      <c r="C103" s="138" t="s">
        <v>200</v>
      </c>
      <c r="D103" s="131"/>
      <c r="E103" s="131"/>
      <c r="F103" s="131"/>
      <c r="G103" s="131"/>
      <c r="H103" s="132"/>
      <c r="I103" s="133"/>
      <c r="J103" s="134"/>
      <c r="K103" s="134"/>
      <c r="L103" s="134"/>
      <c r="M103" s="135"/>
      <c r="N103" s="133"/>
      <c r="O103" s="134"/>
      <c r="P103" s="134"/>
      <c r="Q103" s="134"/>
      <c r="R103" s="136"/>
    </row>
    <row r="104" spans="1:18" ht="14.25" thickBot="1">
      <c r="B104" s="176"/>
      <c r="C104" s="138" t="s">
        <v>108</v>
      </c>
      <c r="D104" s="131"/>
      <c r="E104" s="131"/>
      <c r="F104" s="131"/>
      <c r="G104" s="131"/>
      <c r="H104" s="132"/>
      <c r="I104" s="133"/>
      <c r="J104" s="134"/>
      <c r="K104" s="134"/>
      <c r="L104" s="134"/>
      <c r="M104" s="135"/>
      <c r="N104" s="133"/>
      <c r="O104" s="134"/>
      <c r="P104" s="134"/>
      <c r="Q104" s="134"/>
      <c r="R104" s="136"/>
    </row>
    <row r="105" spans="1:18" ht="14.25" thickBot="1">
      <c r="B105" s="176"/>
      <c r="C105" s="138" t="s">
        <v>201</v>
      </c>
      <c r="D105" s="134"/>
      <c r="E105" s="134"/>
      <c r="F105" s="134"/>
      <c r="G105" s="134"/>
      <c r="H105" s="137"/>
      <c r="I105" s="138"/>
      <c r="J105" s="131"/>
      <c r="K105" s="131"/>
      <c r="L105" s="131"/>
      <c r="M105" s="139"/>
      <c r="N105" s="133"/>
      <c r="O105" s="134"/>
      <c r="P105" s="134"/>
      <c r="Q105" s="134"/>
      <c r="R105" s="136"/>
    </row>
    <row r="106" spans="1:18" ht="14.25" thickBot="1">
      <c r="B106" s="176"/>
      <c r="C106" s="138" t="s">
        <v>202</v>
      </c>
      <c r="D106" s="134"/>
      <c r="E106" s="134"/>
      <c r="F106" s="134"/>
      <c r="G106" s="134"/>
      <c r="H106" s="137"/>
      <c r="I106" s="133"/>
      <c r="J106" s="134"/>
      <c r="K106" s="134"/>
      <c r="L106" s="134"/>
      <c r="M106" s="135"/>
      <c r="N106" s="138"/>
      <c r="O106" s="131"/>
      <c r="P106" s="131"/>
      <c r="Q106" s="131"/>
      <c r="R106" s="142"/>
    </row>
    <row r="107" spans="1:18" ht="13.5">
      <c r="A107" s="176"/>
      <c r="B107" s="176"/>
      <c r="C107" s="170"/>
      <c r="D107" s="155"/>
      <c r="E107" s="155"/>
      <c r="F107" s="155"/>
      <c r="G107" s="155"/>
      <c r="H107" s="156"/>
      <c r="I107" s="155"/>
      <c r="J107" s="155"/>
      <c r="K107" s="155"/>
      <c r="L107" s="155"/>
      <c r="M107" s="155"/>
      <c r="N107" s="155"/>
      <c r="O107" s="155"/>
      <c r="P107" s="155"/>
      <c r="Q107" s="155"/>
      <c r="R107" s="155"/>
    </row>
    <row r="108" spans="1:18" ht="13.5">
      <c r="A108" s="176"/>
      <c r="B108" s="176"/>
      <c r="C108" s="170"/>
      <c r="D108" s="155"/>
      <c r="E108" s="155"/>
      <c r="F108" s="155"/>
      <c r="G108" s="155"/>
      <c r="H108" s="156"/>
      <c r="I108" s="155"/>
      <c r="J108" s="155"/>
      <c r="K108" s="155"/>
      <c r="L108" s="155"/>
      <c r="M108" s="155"/>
      <c r="N108" s="155"/>
      <c r="O108" s="155"/>
      <c r="P108" s="155"/>
      <c r="Q108" s="155"/>
      <c r="R108" s="155"/>
    </row>
    <row r="109" spans="1:18" ht="13.5">
      <c r="A109" s="176"/>
      <c r="B109" s="176"/>
      <c r="C109" s="170"/>
      <c r="D109" s="155"/>
      <c r="E109" s="155"/>
      <c r="F109" s="155"/>
      <c r="G109" s="155"/>
      <c r="H109" s="156"/>
      <c r="I109" s="155"/>
      <c r="J109" s="155"/>
      <c r="K109" s="155"/>
      <c r="L109" s="155"/>
      <c r="M109" s="155"/>
      <c r="N109" s="155"/>
      <c r="O109" s="155"/>
      <c r="P109" s="155"/>
      <c r="Q109" s="155"/>
      <c r="R109" s="155"/>
    </row>
    <row r="110" spans="1:18" ht="13.5">
      <c r="A110" s="176"/>
      <c r="B110" s="176"/>
      <c r="C110" s="170"/>
      <c r="D110" s="155"/>
      <c r="E110" s="155"/>
      <c r="F110" s="155"/>
      <c r="G110" s="155"/>
      <c r="H110" s="156"/>
      <c r="I110" s="155"/>
      <c r="J110" s="155"/>
      <c r="K110" s="155"/>
      <c r="L110" s="155"/>
      <c r="M110" s="155"/>
      <c r="N110" s="155"/>
      <c r="O110" s="155"/>
      <c r="P110" s="155"/>
      <c r="Q110" s="155"/>
      <c r="R110" s="155"/>
    </row>
    <row r="111" spans="1:18" ht="13.5">
      <c r="A111" s="176"/>
      <c r="B111" s="176"/>
      <c r="C111" s="170"/>
      <c r="D111" s="155"/>
      <c r="E111" s="155"/>
      <c r="F111" s="155"/>
      <c r="G111" s="155"/>
      <c r="H111" s="156"/>
      <c r="I111" s="155"/>
      <c r="J111" s="155"/>
      <c r="K111" s="155"/>
      <c r="L111" s="155"/>
      <c r="M111" s="155"/>
      <c r="N111" s="155"/>
      <c r="O111" s="155"/>
      <c r="P111" s="155"/>
      <c r="Q111" s="155"/>
      <c r="R111" s="155"/>
    </row>
    <row r="112" spans="1:18" ht="14.25" thickBot="1">
      <c r="A112" s="177"/>
    </row>
    <row r="113" spans="1:18" ht="13.5" customHeight="1" thickBot="1">
      <c r="B113" s="167"/>
      <c r="C113" s="529" t="s">
        <v>203</v>
      </c>
      <c r="D113" s="508" t="s">
        <v>132</v>
      </c>
      <c r="E113" s="509"/>
      <c r="F113" s="509"/>
      <c r="G113" s="509"/>
      <c r="H113" s="510"/>
      <c r="I113" s="511" t="s">
        <v>133</v>
      </c>
      <c r="J113" s="509"/>
      <c r="K113" s="509"/>
      <c r="L113" s="509"/>
      <c r="M113" s="510"/>
      <c r="N113" s="511" t="s">
        <v>134</v>
      </c>
      <c r="O113" s="509"/>
      <c r="P113" s="509"/>
      <c r="Q113" s="509"/>
      <c r="R113" s="512"/>
    </row>
    <row r="114" spans="1:18" ht="13.5" thickBot="1">
      <c r="A114" s="167"/>
      <c r="B114" s="167"/>
      <c r="C114" s="530"/>
      <c r="D114" s="127" t="s">
        <v>135</v>
      </c>
      <c r="E114" s="127" t="s">
        <v>136</v>
      </c>
      <c r="F114" s="127" t="s">
        <v>137</v>
      </c>
      <c r="G114" s="127" t="s">
        <v>138</v>
      </c>
      <c r="H114" s="128" t="s">
        <v>139</v>
      </c>
      <c r="I114" s="129" t="s">
        <v>135</v>
      </c>
      <c r="J114" s="127" t="s">
        <v>136</v>
      </c>
      <c r="K114" s="127" t="s">
        <v>137</v>
      </c>
      <c r="L114" s="127" t="s">
        <v>138</v>
      </c>
      <c r="M114" s="128" t="s">
        <v>139</v>
      </c>
      <c r="N114" s="129" t="s">
        <v>135</v>
      </c>
      <c r="O114" s="127" t="s">
        <v>136</v>
      </c>
      <c r="P114" s="127" t="s">
        <v>137</v>
      </c>
      <c r="Q114" s="127" t="s">
        <v>138</v>
      </c>
      <c r="R114" s="130" t="s">
        <v>139</v>
      </c>
    </row>
    <row r="115" spans="1:18" ht="14.25" thickBot="1">
      <c r="A115" s="507"/>
      <c r="B115" s="507"/>
      <c r="C115" s="138" t="s">
        <v>204</v>
      </c>
      <c r="D115" s="131"/>
      <c r="E115" s="131"/>
      <c r="F115" s="131"/>
      <c r="G115" s="131"/>
      <c r="H115" s="132"/>
      <c r="I115" s="133"/>
      <c r="J115" s="134"/>
      <c r="K115" s="134"/>
      <c r="L115" s="134"/>
      <c r="M115" s="135"/>
      <c r="N115" s="133"/>
      <c r="O115" s="134"/>
      <c r="P115" s="134"/>
      <c r="Q115" s="134"/>
      <c r="R115" s="136"/>
    </row>
    <row r="116" spans="1:18" ht="12.75" customHeight="1">
      <c r="A116" s="507"/>
      <c r="B116" s="507"/>
      <c r="C116" s="164" t="s">
        <v>205</v>
      </c>
      <c r="D116" s="499"/>
      <c r="E116" s="499"/>
      <c r="F116" s="499"/>
      <c r="G116" s="499"/>
      <c r="H116" s="505"/>
      <c r="I116" s="521"/>
      <c r="J116" s="517"/>
      <c r="K116" s="517"/>
      <c r="L116" s="517"/>
      <c r="M116" s="515"/>
      <c r="N116" s="521"/>
      <c r="O116" s="517"/>
      <c r="P116" s="517"/>
      <c r="Q116" s="517"/>
      <c r="R116" s="517"/>
    </row>
    <row r="117" spans="1:18" ht="13.5" thickBot="1">
      <c r="A117" s="507"/>
      <c r="B117" s="507"/>
      <c r="C117" s="138" t="s">
        <v>206</v>
      </c>
      <c r="D117" s="500"/>
      <c r="E117" s="500"/>
      <c r="F117" s="500"/>
      <c r="G117" s="500"/>
      <c r="H117" s="506"/>
      <c r="I117" s="522"/>
      <c r="J117" s="518"/>
      <c r="K117" s="518"/>
      <c r="L117" s="518"/>
      <c r="M117" s="516"/>
      <c r="N117" s="522"/>
      <c r="O117" s="518"/>
      <c r="P117" s="518"/>
      <c r="Q117" s="518"/>
      <c r="R117" s="518"/>
    </row>
    <row r="118" spans="1:18" ht="14.25" thickBot="1">
      <c r="A118" s="507"/>
      <c r="B118" s="176"/>
      <c r="C118" s="138" t="s">
        <v>207</v>
      </c>
      <c r="D118" s="131"/>
      <c r="E118" s="131"/>
      <c r="F118" s="131"/>
      <c r="G118" s="131"/>
      <c r="H118" s="132"/>
      <c r="I118" s="133"/>
      <c r="J118" s="134"/>
      <c r="K118" s="134"/>
      <c r="L118" s="134"/>
      <c r="M118" s="135"/>
      <c r="N118" s="133"/>
      <c r="O118" s="134"/>
      <c r="P118" s="134"/>
      <c r="Q118" s="134"/>
      <c r="R118" s="136"/>
    </row>
    <row r="119" spans="1:18" ht="14.25" thickBot="1">
      <c r="A119" s="507"/>
      <c r="B119" s="176"/>
      <c r="C119" s="138" t="s">
        <v>208</v>
      </c>
      <c r="D119" s="131"/>
      <c r="E119" s="131"/>
      <c r="F119" s="131"/>
      <c r="G119" s="131"/>
      <c r="H119" s="132"/>
      <c r="I119" s="133"/>
      <c r="J119" s="134"/>
      <c r="K119" s="134"/>
      <c r="L119" s="134"/>
      <c r="M119" s="135"/>
      <c r="N119" s="133"/>
      <c r="O119" s="134"/>
      <c r="P119" s="134"/>
      <c r="Q119" s="134"/>
      <c r="R119" s="136"/>
    </row>
    <row r="120" spans="1:18" ht="14.25" thickBot="1">
      <c r="A120" s="507"/>
      <c r="B120" s="176"/>
      <c r="C120" s="138" t="s">
        <v>209</v>
      </c>
      <c r="D120" s="131"/>
      <c r="E120" s="131"/>
      <c r="F120" s="131"/>
      <c r="G120" s="131"/>
      <c r="H120" s="132"/>
      <c r="I120" s="133"/>
      <c r="J120" s="134"/>
      <c r="K120" s="134"/>
      <c r="L120" s="134"/>
      <c r="M120" s="135"/>
      <c r="N120" s="133"/>
      <c r="O120" s="134"/>
      <c r="P120" s="134"/>
      <c r="Q120" s="134"/>
      <c r="R120" s="136"/>
    </row>
    <row r="121" spans="1:18" ht="14.25" customHeight="1" thickBot="1">
      <c r="A121" s="507"/>
      <c r="B121" s="507"/>
      <c r="C121" s="138" t="s">
        <v>210</v>
      </c>
      <c r="D121" s="131"/>
      <c r="E121" s="131"/>
      <c r="F121" s="131"/>
      <c r="G121" s="131"/>
      <c r="H121" s="132"/>
      <c r="I121" s="133"/>
      <c r="J121" s="134"/>
      <c r="K121" s="134"/>
      <c r="L121" s="134"/>
      <c r="M121" s="135"/>
      <c r="N121" s="133"/>
      <c r="O121" s="134"/>
      <c r="P121" s="134"/>
      <c r="Q121" s="134"/>
      <c r="R121" s="136"/>
    </row>
    <row r="122" spans="1:18" ht="14.25" customHeight="1" thickBot="1">
      <c r="A122" s="507"/>
      <c r="B122" s="507"/>
      <c r="C122" s="138" t="s">
        <v>211</v>
      </c>
      <c r="D122" s="131"/>
      <c r="E122" s="131"/>
      <c r="F122" s="131"/>
      <c r="G122" s="131"/>
      <c r="H122" s="132"/>
      <c r="I122" s="133"/>
      <c r="J122" s="134"/>
      <c r="K122" s="134"/>
      <c r="L122" s="134"/>
      <c r="M122" s="135"/>
      <c r="N122" s="133"/>
      <c r="O122" s="134"/>
      <c r="P122" s="134"/>
      <c r="Q122" s="134"/>
      <c r="R122" s="136"/>
    </row>
    <row r="123" spans="1:18" ht="14.25" customHeight="1" thickBot="1">
      <c r="A123" s="507"/>
      <c r="B123" s="507"/>
      <c r="C123" s="138" t="s">
        <v>212</v>
      </c>
      <c r="D123" s="131"/>
      <c r="E123" s="131"/>
      <c r="F123" s="131"/>
      <c r="G123" s="131"/>
      <c r="H123" s="132"/>
      <c r="I123" s="133"/>
      <c r="J123" s="134"/>
      <c r="K123" s="134"/>
      <c r="L123" s="134"/>
      <c r="M123" s="135"/>
      <c r="N123" s="133"/>
      <c r="O123" s="134"/>
      <c r="P123" s="134"/>
      <c r="Q123" s="134"/>
      <c r="R123" s="136"/>
    </row>
    <row r="124" spans="1:18" ht="14.25" customHeight="1" thickBot="1">
      <c r="A124" s="507"/>
      <c r="B124" s="507"/>
      <c r="C124" s="138" t="s">
        <v>213</v>
      </c>
      <c r="D124" s="134"/>
      <c r="E124" s="134"/>
      <c r="F124" s="134"/>
      <c r="G124" s="134"/>
      <c r="H124" s="137"/>
      <c r="I124" s="138"/>
      <c r="J124" s="131"/>
      <c r="K124" s="131"/>
      <c r="L124" s="131"/>
      <c r="M124" s="139"/>
      <c r="N124" s="133"/>
      <c r="O124" s="134"/>
      <c r="P124" s="134"/>
      <c r="Q124" s="134"/>
      <c r="R124" s="136"/>
    </row>
    <row r="125" spans="1:18" ht="14.25" customHeight="1" thickBot="1">
      <c r="A125" s="507"/>
      <c r="B125" s="507"/>
      <c r="C125" s="138" t="s">
        <v>210</v>
      </c>
      <c r="D125" s="134"/>
      <c r="E125" s="134"/>
      <c r="F125" s="134"/>
      <c r="G125" s="134"/>
      <c r="H125" s="137"/>
      <c r="I125" s="138"/>
      <c r="J125" s="131"/>
      <c r="K125" s="131"/>
      <c r="L125" s="131"/>
      <c r="M125" s="139"/>
      <c r="N125" s="133"/>
      <c r="O125" s="134"/>
      <c r="P125" s="134"/>
      <c r="Q125" s="134"/>
      <c r="R125" s="136"/>
    </row>
    <row r="126" spans="1:18" ht="12.75" customHeight="1">
      <c r="A126" s="507"/>
      <c r="B126" s="507"/>
      <c r="C126" s="164" t="s">
        <v>214</v>
      </c>
      <c r="D126" s="517"/>
      <c r="E126" s="517"/>
      <c r="F126" s="517"/>
      <c r="G126" s="517"/>
      <c r="H126" s="519"/>
      <c r="I126" s="503"/>
      <c r="J126" s="499"/>
      <c r="K126" s="499"/>
      <c r="L126" s="499"/>
      <c r="M126" s="501"/>
      <c r="N126" s="521"/>
      <c r="O126" s="517"/>
      <c r="P126" s="517"/>
      <c r="Q126" s="517"/>
      <c r="R126" s="517"/>
    </row>
    <row r="127" spans="1:18" ht="13.5" thickBot="1">
      <c r="A127" s="507"/>
      <c r="B127" s="507"/>
      <c r="C127" s="138" t="s">
        <v>215</v>
      </c>
      <c r="D127" s="518"/>
      <c r="E127" s="518"/>
      <c r="F127" s="518"/>
      <c r="G127" s="518"/>
      <c r="H127" s="520"/>
      <c r="I127" s="504"/>
      <c r="J127" s="500"/>
      <c r="K127" s="500"/>
      <c r="L127" s="500"/>
      <c r="M127" s="502"/>
      <c r="N127" s="522"/>
      <c r="O127" s="518"/>
      <c r="P127" s="518"/>
      <c r="Q127" s="518"/>
      <c r="R127" s="518"/>
    </row>
    <row r="128" spans="1:18" ht="14.25" thickBot="1">
      <c r="A128" s="507"/>
      <c r="B128" s="176"/>
      <c r="C128" s="138" t="s">
        <v>216</v>
      </c>
      <c r="D128" s="134"/>
      <c r="E128" s="134"/>
      <c r="F128" s="134"/>
      <c r="G128" s="134"/>
      <c r="H128" s="137"/>
      <c r="I128" s="138"/>
      <c r="J128" s="131"/>
      <c r="K128" s="131"/>
      <c r="L128" s="131"/>
      <c r="M128" s="139"/>
      <c r="N128" s="133"/>
      <c r="O128" s="134"/>
      <c r="P128" s="134"/>
      <c r="Q128" s="134"/>
      <c r="R128" s="136"/>
    </row>
    <row r="129" spans="1:18" ht="14.25" thickBot="1">
      <c r="A129" s="507"/>
      <c r="B129" s="176"/>
      <c r="C129" s="138" t="s">
        <v>217</v>
      </c>
      <c r="D129" s="134"/>
      <c r="E129" s="134"/>
      <c r="F129" s="134"/>
      <c r="G129" s="134"/>
      <c r="H129" s="137"/>
      <c r="I129" s="138"/>
      <c r="J129" s="131"/>
      <c r="K129" s="131"/>
      <c r="L129" s="131"/>
      <c r="M129" s="139"/>
      <c r="N129" s="133"/>
      <c r="O129" s="134"/>
      <c r="P129" s="134"/>
      <c r="Q129" s="134"/>
      <c r="R129" s="136"/>
    </row>
    <row r="130" spans="1:18" ht="18.75" thickBot="1">
      <c r="A130" s="507"/>
      <c r="B130" s="507"/>
      <c r="C130" s="138" t="s">
        <v>218</v>
      </c>
      <c r="D130" s="134"/>
      <c r="E130" s="134"/>
      <c r="F130" s="134"/>
      <c r="G130" s="134"/>
      <c r="H130" s="137"/>
      <c r="I130" s="138"/>
      <c r="J130" s="131"/>
      <c r="K130" s="131"/>
      <c r="L130" s="131"/>
      <c r="M130" s="139"/>
      <c r="N130" s="133"/>
      <c r="O130" s="134"/>
      <c r="P130" s="134"/>
      <c r="Q130" s="134"/>
      <c r="R130" s="136"/>
    </row>
    <row r="131" spans="1:18" ht="14.25" thickBot="1">
      <c r="A131" s="507"/>
      <c r="B131" s="507"/>
      <c r="C131" s="138" t="s">
        <v>219</v>
      </c>
      <c r="D131" s="134"/>
      <c r="E131" s="134"/>
      <c r="F131" s="134"/>
      <c r="G131" s="134"/>
      <c r="H131" s="137"/>
      <c r="I131" s="133"/>
      <c r="J131" s="134"/>
      <c r="K131" s="134"/>
      <c r="L131" s="134"/>
      <c r="M131" s="135"/>
      <c r="N131" s="138"/>
      <c r="O131" s="131"/>
      <c r="P131" s="131"/>
      <c r="Q131" s="131"/>
      <c r="R131" s="142"/>
    </row>
    <row r="132" spans="1:18" ht="14.25" thickBot="1">
      <c r="A132" s="507"/>
      <c r="B132" s="507"/>
      <c r="C132" s="138" t="s">
        <v>220</v>
      </c>
      <c r="D132" s="134"/>
      <c r="E132" s="134"/>
      <c r="F132" s="134"/>
      <c r="G132" s="134"/>
      <c r="H132" s="137"/>
      <c r="I132" s="133"/>
      <c r="J132" s="134"/>
      <c r="K132" s="134"/>
      <c r="L132" s="134"/>
      <c r="M132" s="135"/>
      <c r="N132" s="138"/>
      <c r="O132" s="131"/>
      <c r="P132" s="131"/>
      <c r="Q132" s="131"/>
      <c r="R132" s="142"/>
    </row>
    <row r="133" spans="1:18">
      <c r="A133" s="507"/>
      <c r="B133" s="507"/>
      <c r="C133" s="164" t="s">
        <v>221</v>
      </c>
      <c r="D133" s="517"/>
      <c r="E133" s="517"/>
      <c r="F133" s="517"/>
      <c r="G133" s="517"/>
      <c r="H133" s="519"/>
      <c r="I133" s="521"/>
      <c r="J133" s="517"/>
      <c r="K133" s="517"/>
      <c r="L133" s="517"/>
      <c r="M133" s="515"/>
      <c r="N133" s="503"/>
      <c r="O133" s="499"/>
      <c r="P133" s="499"/>
      <c r="Q133" s="499"/>
      <c r="R133" s="499"/>
    </row>
    <row r="134" spans="1:18" ht="13.5" thickBot="1">
      <c r="A134" s="507"/>
      <c r="B134" s="507"/>
      <c r="C134" s="138" t="s">
        <v>222</v>
      </c>
      <c r="D134" s="518"/>
      <c r="E134" s="518"/>
      <c r="F134" s="518"/>
      <c r="G134" s="518"/>
      <c r="H134" s="520"/>
      <c r="I134" s="522"/>
      <c r="J134" s="518"/>
      <c r="K134" s="518"/>
      <c r="L134" s="518"/>
      <c r="M134" s="516"/>
      <c r="N134" s="504"/>
      <c r="O134" s="500"/>
      <c r="P134" s="500"/>
      <c r="Q134" s="500"/>
      <c r="R134" s="500"/>
    </row>
    <row r="135" spans="1:18" ht="14.25" thickBot="1">
      <c r="A135" s="507"/>
      <c r="B135" s="176"/>
      <c r="C135" s="138" t="s">
        <v>223</v>
      </c>
      <c r="D135" s="134"/>
      <c r="E135" s="134"/>
      <c r="F135" s="134"/>
      <c r="G135" s="134"/>
      <c r="H135" s="137"/>
      <c r="I135" s="133"/>
      <c r="J135" s="134"/>
      <c r="K135" s="134"/>
      <c r="L135" s="134"/>
      <c r="M135" s="135"/>
      <c r="N135" s="138"/>
      <c r="O135" s="131"/>
      <c r="P135" s="131"/>
      <c r="Q135" s="131"/>
      <c r="R135" s="142"/>
    </row>
    <row r="136" spans="1:18" ht="14.25" thickBot="1">
      <c r="A136" s="507"/>
      <c r="B136" s="176"/>
      <c r="C136" s="138" t="s">
        <v>209</v>
      </c>
      <c r="D136" s="134"/>
      <c r="E136" s="134"/>
      <c r="F136" s="134"/>
      <c r="G136" s="134"/>
      <c r="H136" s="137"/>
      <c r="I136" s="133"/>
      <c r="J136" s="134"/>
      <c r="K136" s="134"/>
      <c r="L136" s="134"/>
      <c r="M136" s="135"/>
      <c r="N136" s="138"/>
      <c r="O136" s="131"/>
      <c r="P136" s="131"/>
      <c r="Q136" s="131"/>
      <c r="R136" s="142"/>
    </row>
    <row r="137" spans="1:18" ht="14.25" thickBot="1">
      <c r="A137" s="507"/>
      <c r="B137" s="507"/>
      <c r="C137" s="138" t="s">
        <v>224</v>
      </c>
      <c r="D137" s="134"/>
      <c r="E137" s="134"/>
      <c r="F137" s="134"/>
      <c r="G137" s="134"/>
      <c r="H137" s="137"/>
      <c r="I137" s="133"/>
      <c r="J137" s="134"/>
      <c r="K137" s="134"/>
      <c r="L137" s="134"/>
      <c r="M137" s="135"/>
      <c r="N137" s="138"/>
      <c r="O137" s="131"/>
      <c r="P137" s="131"/>
      <c r="Q137" s="131"/>
      <c r="R137" s="142"/>
    </row>
    <row r="138" spans="1:18" ht="13.5">
      <c r="A138" s="176"/>
      <c r="B138" s="176"/>
      <c r="C138" s="170"/>
      <c r="D138" s="155"/>
      <c r="E138" s="155"/>
      <c r="F138" s="155"/>
      <c r="G138" s="155"/>
      <c r="H138" s="156"/>
      <c r="I138" s="155"/>
      <c r="J138" s="155"/>
      <c r="K138" s="155"/>
      <c r="L138" s="155"/>
      <c r="M138" s="155"/>
      <c r="N138" s="155"/>
      <c r="O138" s="155"/>
      <c r="P138" s="155"/>
      <c r="Q138" s="155"/>
      <c r="R138" s="155"/>
    </row>
    <row r="139" spans="1:18" ht="13.5">
      <c r="A139" s="176"/>
      <c r="B139" s="176"/>
      <c r="C139" s="170"/>
      <c r="D139" s="155"/>
      <c r="E139" s="155"/>
      <c r="F139" s="155"/>
      <c r="G139" s="155"/>
      <c r="H139" s="156"/>
      <c r="I139" s="155"/>
      <c r="J139" s="155"/>
      <c r="K139" s="155"/>
      <c r="L139" s="155"/>
      <c r="M139" s="155"/>
      <c r="N139" s="155"/>
      <c r="O139" s="155"/>
      <c r="P139" s="155"/>
      <c r="Q139" s="155"/>
      <c r="R139" s="155"/>
    </row>
    <row r="140" spans="1:18" ht="13.5">
      <c r="A140" s="176"/>
      <c r="B140" s="176"/>
      <c r="C140" s="170"/>
      <c r="D140" s="155"/>
      <c r="E140" s="155"/>
      <c r="F140" s="155"/>
      <c r="G140" s="155"/>
      <c r="H140" s="156"/>
      <c r="I140" s="155"/>
      <c r="J140" s="155"/>
      <c r="K140" s="155"/>
      <c r="L140" s="155"/>
      <c r="M140" s="155"/>
      <c r="N140" s="155"/>
      <c r="O140" s="155"/>
      <c r="P140" s="155"/>
      <c r="Q140" s="155"/>
      <c r="R140" s="155"/>
    </row>
    <row r="141" spans="1:18" ht="13.5">
      <c r="A141" s="176"/>
      <c r="B141" s="176"/>
      <c r="C141" s="170"/>
      <c r="D141" s="155"/>
      <c r="E141" s="155"/>
      <c r="F141" s="155"/>
      <c r="G141" s="155"/>
      <c r="H141" s="156"/>
      <c r="I141" s="155"/>
      <c r="J141" s="155"/>
      <c r="K141" s="155"/>
      <c r="L141" s="155"/>
      <c r="M141" s="155"/>
      <c r="N141" s="155"/>
      <c r="O141" s="155"/>
      <c r="P141" s="155"/>
      <c r="Q141" s="155"/>
      <c r="R141" s="155"/>
    </row>
    <row r="142" spans="1:18" ht="13.5">
      <c r="A142" s="176"/>
      <c r="B142" s="176"/>
      <c r="C142" s="170"/>
      <c r="D142" s="155"/>
      <c r="E142" s="155"/>
      <c r="F142" s="155"/>
      <c r="G142" s="155"/>
      <c r="H142" s="156"/>
      <c r="I142" s="155"/>
      <c r="J142" s="155"/>
      <c r="K142" s="155"/>
      <c r="L142" s="155"/>
      <c r="M142" s="155"/>
      <c r="N142" s="155"/>
      <c r="O142" s="155"/>
      <c r="P142" s="155"/>
      <c r="Q142" s="155"/>
      <c r="R142" s="155"/>
    </row>
    <row r="143" spans="1:18" ht="14.25" thickBot="1">
      <c r="A143" s="177"/>
    </row>
    <row r="144" spans="1:18" ht="42" customHeight="1" thickBot="1">
      <c r="C144" s="125" t="s">
        <v>225</v>
      </c>
      <c r="D144" s="508" t="s">
        <v>132</v>
      </c>
      <c r="E144" s="509"/>
      <c r="F144" s="509"/>
      <c r="G144" s="509"/>
      <c r="H144" s="510"/>
      <c r="I144" s="511" t="s">
        <v>133</v>
      </c>
      <c r="J144" s="509"/>
      <c r="K144" s="509"/>
      <c r="L144" s="509"/>
      <c r="M144" s="510"/>
      <c r="N144" s="511" t="s">
        <v>134</v>
      </c>
      <c r="O144" s="509"/>
      <c r="P144" s="509"/>
      <c r="Q144" s="509"/>
      <c r="R144" s="512"/>
    </row>
    <row r="145" spans="1:18" ht="36" customHeight="1" thickBot="1">
      <c r="C145" s="126" t="s">
        <v>226</v>
      </c>
      <c r="D145" s="127" t="s">
        <v>135</v>
      </c>
      <c r="E145" s="127" t="s">
        <v>136</v>
      </c>
      <c r="F145" s="127" t="s">
        <v>137</v>
      </c>
      <c r="G145" s="127" t="s">
        <v>138</v>
      </c>
      <c r="H145" s="128" t="s">
        <v>139</v>
      </c>
      <c r="I145" s="129" t="s">
        <v>135</v>
      </c>
      <c r="J145" s="127" t="s">
        <v>136</v>
      </c>
      <c r="K145" s="127" t="s">
        <v>137</v>
      </c>
      <c r="L145" s="127" t="s">
        <v>138</v>
      </c>
      <c r="M145" s="128" t="s">
        <v>139</v>
      </c>
      <c r="N145" s="129" t="s">
        <v>135</v>
      </c>
      <c r="O145" s="127" t="s">
        <v>136</v>
      </c>
      <c r="P145" s="127" t="s">
        <v>137</v>
      </c>
      <c r="Q145" s="127" t="s">
        <v>138</v>
      </c>
      <c r="R145" s="130" t="s">
        <v>139</v>
      </c>
    </row>
    <row r="146" spans="1:18" ht="14.25" thickBot="1">
      <c r="B146" s="176"/>
      <c r="C146" s="138" t="s">
        <v>227</v>
      </c>
      <c r="D146" s="131"/>
      <c r="E146" s="131"/>
      <c r="F146" s="131"/>
      <c r="G146" s="131"/>
      <c r="H146" s="132"/>
      <c r="I146" s="133"/>
      <c r="J146" s="134"/>
      <c r="K146" s="134"/>
      <c r="L146" s="134"/>
      <c r="M146" s="135"/>
      <c r="N146" s="133"/>
      <c r="O146" s="134"/>
      <c r="P146" s="134"/>
      <c r="Q146" s="134"/>
      <c r="R146" s="136"/>
    </row>
    <row r="147" spans="1:18" ht="14.25" thickBot="1">
      <c r="B147" s="176"/>
      <c r="C147" s="138" t="s">
        <v>228</v>
      </c>
      <c r="D147" s="131"/>
      <c r="E147" s="131"/>
      <c r="F147" s="131"/>
      <c r="G147" s="131"/>
      <c r="H147" s="132"/>
      <c r="I147" s="133"/>
      <c r="J147" s="134"/>
      <c r="K147" s="134"/>
      <c r="L147" s="134"/>
      <c r="M147" s="135"/>
      <c r="N147" s="133"/>
      <c r="O147" s="134"/>
      <c r="P147" s="134"/>
      <c r="Q147" s="134"/>
      <c r="R147" s="136"/>
    </row>
    <row r="148" spans="1:18" ht="14.25" thickBot="1">
      <c r="B148" s="176"/>
      <c r="C148" s="138" t="s">
        <v>229</v>
      </c>
      <c r="D148" s="131"/>
      <c r="E148" s="131"/>
      <c r="F148" s="131"/>
      <c r="G148" s="131"/>
      <c r="H148" s="132"/>
      <c r="I148" s="133"/>
      <c r="J148" s="134"/>
      <c r="K148" s="134"/>
      <c r="L148" s="134"/>
      <c r="M148" s="135"/>
      <c r="N148" s="133"/>
      <c r="O148" s="134"/>
      <c r="P148" s="134"/>
      <c r="Q148" s="134"/>
      <c r="R148" s="136"/>
    </row>
    <row r="149" spans="1:18" ht="14.25" thickBot="1">
      <c r="B149" s="176"/>
      <c r="C149" s="138" t="s">
        <v>230</v>
      </c>
      <c r="D149" s="134"/>
      <c r="E149" s="134"/>
      <c r="F149" s="134"/>
      <c r="G149" s="134"/>
      <c r="H149" s="137"/>
      <c r="I149" s="138"/>
      <c r="J149" s="131"/>
      <c r="K149" s="131"/>
      <c r="L149" s="131"/>
      <c r="M149" s="139"/>
      <c r="N149" s="133"/>
      <c r="O149" s="134"/>
      <c r="P149" s="134"/>
      <c r="Q149" s="134"/>
      <c r="R149" s="136"/>
    </row>
    <row r="150" spans="1:18" ht="14.25" thickBot="1">
      <c r="B150" s="176"/>
      <c r="C150" s="138" t="s">
        <v>231</v>
      </c>
      <c r="D150" s="134"/>
      <c r="E150" s="134"/>
      <c r="F150" s="134"/>
      <c r="G150" s="134"/>
      <c r="H150" s="137"/>
      <c r="I150" s="133"/>
      <c r="J150" s="134"/>
      <c r="K150" s="134"/>
      <c r="L150" s="134"/>
      <c r="M150" s="135"/>
      <c r="N150" s="138"/>
      <c r="O150" s="131"/>
      <c r="P150" s="131"/>
      <c r="Q150" s="131"/>
      <c r="R150" s="142"/>
    </row>
    <row r="151" spans="1:18" ht="14.25" thickBot="1">
      <c r="B151" s="176"/>
      <c r="C151" s="138" t="s">
        <v>232</v>
      </c>
      <c r="D151" s="134"/>
      <c r="E151" s="134"/>
      <c r="F151" s="134"/>
      <c r="G151" s="134"/>
      <c r="H151" s="137"/>
      <c r="I151" s="133"/>
      <c r="J151" s="134"/>
      <c r="K151" s="134"/>
      <c r="L151" s="134"/>
      <c r="M151" s="135"/>
      <c r="N151" s="138"/>
      <c r="O151" s="131"/>
      <c r="P151" s="131"/>
      <c r="Q151" s="131"/>
      <c r="R151" s="142"/>
    </row>
    <row r="152" spans="1:18" ht="13.5">
      <c r="A152" s="176"/>
      <c r="B152" s="176"/>
      <c r="C152" s="170"/>
      <c r="D152" s="155"/>
      <c r="E152" s="155"/>
      <c r="F152" s="155"/>
      <c r="G152" s="155"/>
      <c r="H152" s="156"/>
      <c r="I152" s="155"/>
      <c r="J152" s="155"/>
      <c r="K152" s="155"/>
      <c r="L152" s="155"/>
      <c r="M152" s="155"/>
      <c r="N152" s="155"/>
      <c r="O152" s="155"/>
      <c r="P152" s="155"/>
      <c r="Q152" s="155"/>
      <c r="R152" s="155"/>
    </row>
    <row r="153" spans="1:18" ht="13.5">
      <c r="A153" s="176"/>
      <c r="B153" s="176"/>
      <c r="C153" s="170"/>
      <c r="D153" s="155"/>
      <c r="E153" s="155"/>
      <c r="F153" s="155"/>
      <c r="G153" s="155"/>
      <c r="H153" s="156"/>
      <c r="I153" s="155"/>
      <c r="J153" s="155"/>
      <c r="K153" s="155"/>
      <c r="L153" s="155"/>
      <c r="M153" s="155"/>
      <c r="N153" s="155"/>
      <c r="O153" s="155"/>
      <c r="P153" s="155"/>
      <c r="Q153" s="155"/>
      <c r="R153" s="155"/>
    </row>
    <row r="154" spans="1:18" ht="13.5">
      <c r="A154" s="176"/>
      <c r="B154" s="176"/>
      <c r="C154" s="170"/>
      <c r="D154" s="155"/>
      <c r="E154" s="155"/>
      <c r="F154" s="155"/>
      <c r="G154" s="155"/>
      <c r="H154" s="156"/>
      <c r="I154" s="155"/>
      <c r="J154" s="155"/>
      <c r="K154" s="155"/>
      <c r="L154" s="155"/>
      <c r="M154" s="155"/>
      <c r="N154" s="155"/>
      <c r="O154" s="155"/>
      <c r="P154" s="155"/>
      <c r="Q154" s="155"/>
      <c r="R154" s="155"/>
    </row>
    <row r="155" spans="1:18" ht="13.5">
      <c r="A155" s="176"/>
      <c r="B155" s="176"/>
      <c r="C155" s="170"/>
      <c r="D155" s="155"/>
      <c r="E155" s="155"/>
      <c r="F155" s="155"/>
      <c r="G155" s="155"/>
      <c r="H155" s="156"/>
      <c r="I155" s="155"/>
      <c r="J155" s="155"/>
      <c r="K155" s="155"/>
      <c r="L155" s="155"/>
      <c r="M155" s="155"/>
      <c r="N155" s="155"/>
      <c r="O155" s="155"/>
      <c r="P155" s="155"/>
      <c r="Q155" s="155"/>
      <c r="R155" s="155"/>
    </row>
    <row r="156" spans="1:18" ht="13.5">
      <c r="A156" s="176"/>
      <c r="B156" s="176"/>
      <c r="C156" s="170"/>
      <c r="D156" s="155"/>
      <c r="E156" s="155"/>
      <c r="F156" s="155"/>
      <c r="G156" s="155"/>
      <c r="H156" s="156"/>
      <c r="I156" s="155"/>
      <c r="J156" s="155"/>
      <c r="K156" s="155"/>
      <c r="L156" s="155"/>
      <c r="M156" s="155"/>
      <c r="N156" s="155"/>
      <c r="O156" s="155"/>
      <c r="P156" s="155"/>
      <c r="Q156" s="155"/>
      <c r="R156" s="155"/>
    </row>
    <row r="157" spans="1:18" ht="14.25" thickBot="1">
      <c r="A157" s="177"/>
    </row>
    <row r="158" spans="1:18" ht="13.5" customHeight="1" thickBot="1">
      <c r="B158" s="168"/>
      <c r="C158" s="513" t="s">
        <v>233</v>
      </c>
      <c r="D158" s="508" t="s">
        <v>132</v>
      </c>
      <c r="E158" s="509"/>
      <c r="F158" s="509"/>
      <c r="G158" s="509"/>
      <c r="H158" s="510"/>
      <c r="I158" s="511" t="s">
        <v>133</v>
      </c>
      <c r="J158" s="509"/>
      <c r="K158" s="509"/>
      <c r="L158" s="509"/>
      <c r="M158" s="510"/>
      <c r="N158" s="511" t="s">
        <v>134</v>
      </c>
      <c r="O158" s="509"/>
      <c r="P158" s="509"/>
      <c r="Q158" s="509"/>
      <c r="R158" s="512"/>
    </row>
    <row r="159" spans="1:18" ht="13.5" thickBot="1">
      <c r="A159" s="168"/>
      <c r="B159" s="168"/>
      <c r="C159" s="514"/>
      <c r="D159" s="127" t="s">
        <v>135</v>
      </c>
      <c r="E159" s="127" t="s">
        <v>136</v>
      </c>
      <c r="F159" s="127" t="s">
        <v>137</v>
      </c>
      <c r="G159" s="127" t="s">
        <v>138</v>
      </c>
      <c r="H159" s="128" t="s">
        <v>139</v>
      </c>
      <c r="I159" s="129" t="s">
        <v>135</v>
      </c>
      <c r="J159" s="127" t="s">
        <v>136</v>
      </c>
      <c r="K159" s="127" t="s">
        <v>137</v>
      </c>
      <c r="L159" s="127" t="s">
        <v>138</v>
      </c>
      <c r="M159" s="128" t="s">
        <v>139</v>
      </c>
      <c r="N159" s="129" t="s">
        <v>135</v>
      </c>
      <c r="O159" s="127" t="s">
        <v>136</v>
      </c>
      <c r="P159" s="127" t="s">
        <v>137</v>
      </c>
      <c r="Q159" s="127" t="s">
        <v>138</v>
      </c>
      <c r="R159" s="130" t="s">
        <v>139</v>
      </c>
    </row>
    <row r="160" spans="1:18" ht="14.25" thickBot="1">
      <c r="A160" s="507"/>
      <c r="B160" s="507"/>
      <c r="C160" s="138" t="s">
        <v>234</v>
      </c>
      <c r="D160" s="131"/>
      <c r="E160" s="131"/>
      <c r="F160" s="131"/>
      <c r="G160" s="131"/>
      <c r="H160" s="132"/>
      <c r="I160" s="133"/>
      <c r="J160" s="134"/>
      <c r="K160" s="134"/>
      <c r="L160" s="134"/>
      <c r="M160" s="135"/>
      <c r="N160" s="133"/>
      <c r="O160" s="134"/>
      <c r="P160" s="134"/>
      <c r="Q160" s="134"/>
      <c r="R160" s="136"/>
    </row>
    <row r="161" spans="1:18" ht="14.25" thickBot="1">
      <c r="A161" s="507"/>
      <c r="B161" s="507"/>
      <c r="C161" s="138" t="s">
        <v>235</v>
      </c>
      <c r="D161" s="131"/>
      <c r="E161" s="131"/>
      <c r="F161" s="131"/>
      <c r="G161" s="131"/>
      <c r="H161" s="132"/>
      <c r="I161" s="133"/>
      <c r="J161" s="134"/>
      <c r="K161" s="134"/>
      <c r="L161" s="134"/>
      <c r="M161" s="135"/>
      <c r="N161" s="133"/>
      <c r="O161" s="134"/>
      <c r="P161" s="134"/>
      <c r="Q161" s="134"/>
      <c r="R161" s="136"/>
    </row>
    <row r="162" spans="1:18" ht="14.25" thickBot="1">
      <c r="A162" s="507"/>
      <c r="B162" s="176"/>
      <c r="C162" s="138" t="s">
        <v>236</v>
      </c>
      <c r="D162" s="131"/>
      <c r="E162" s="131"/>
      <c r="F162" s="131"/>
      <c r="G162" s="131"/>
      <c r="H162" s="132"/>
      <c r="I162" s="133"/>
      <c r="J162" s="134"/>
      <c r="K162" s="134"/>
      <c r="L162" s="134"/>
      <c r="M162" s="135"/>
      <c r="N162" s="133"/>
      <c r="O162" s="134"/>
      <c r="P162" s="134"/>
      <c r="Q162" s="134"/>
      <c r="R162" s="136"/>
    </row>
    <row r="163" spans="1:18" ht="14.25" thickBot="1">
      <c r="A163" s="507"/>
      <c r="B163" s="176"/>
      <c r="C163" s="138" t="s">
        <v>237</v>
      </c>
      <c r="D163" s="131"/>
      <c r="E163" s="131"/>
      <c r="F163" s="131"/>
      <c r="G163" s="131"/>
      <c r="H163" s="132"/>
      <c r="I163" s="133"/>
      <c r="J163" s="134"/>
      <c r="K163" s="134"/>
      <c r="L163" s="134"/>
      <c r="M163" s="135"/>
      <c r="N163" s="133"/>
      <c r="O163" s="134"/>
      <c r="P163" s="134"/>
      <c r="Q163" s="134"/>
      <c r="R163" s="136"/>
    </row>
    <row r="164" spans="1:18" ht="14.25" thickBot="1">
      <c r="A164" s="507"/>
      <c r="B164" s="176"/>
      <c r="C164" s="138" t="s">
        <v>238</v>
      </c>
      <c r="D164" s="134"/>
      <c r="E164" s="134"/>
      <c r="F164" s="134"/>
      <c r="G164" s="134"/>
      <c r="H164" s="137"/>
      <c r="I164" s="138"/>
      <c r="J164" s="131"/>
      <c r="K164" s="131"/>
      <c r="L164" s="131"/>
      <c r="M164" s="139"/>
      <c r="N164" s="133"/>
      <c r="O164" s="134"/>
      <c r="P164" s="134"/>
      <c r="Q164" s="134"/>
      <c r="R164" s="136"/>
    </row>
    <row r="165" spans="1:18" ht="14.25" thickBot="1">
      <c r="A165" s="507"/>
      <c r="B165" s="176"/>
      <c r="C165" s="138" t="s">
        <v>239</v>
      </c>
      <c r="D165" s="134"/>
      <c r="E165" s="134"/>
      <c r="F165" s="134"/>
      <c r="G165" s="134"/>
      <c r="H165" s="137"/>
      <c r="I165" s="138"/>
      <c r="J165" s="131"/>
      <c r="K165" s="131"/>
      <c r="L165" s="131"/>
      <c r="M165" s="139"/>
      <c r="N165" s="133"/>
      <c r="O165" s="134"/>
      <c r="P165" s="134"/>
      <c r="Q165" s="134"/>
      <c r="R165" s="136"/>
    </row>
    <row r="166" spans="1:18" ht="14.25" thickBot="1">
      <c r="A166" s="507"/>
      <c r="B166" s="507"/>
      <c r="C166" s="138" t="s">
        <v>240</v>
      </c>
      <c r="D166" s="134"/>
      <c r="E166" s="134"/>
      <c r="F166" s="134"/>
      <c r="G166" s="134"/>
      <c r="H166" s="137"/>
      <c r="I166" s="138"/>
      <c r="J166" s="131"/>
      <c r="K166" s="131"/>
      <c r="L166" s="131"/>
      <c r="M166" s="139"/>
      <c r="N166" s="133"/>
      <c r="O166" s="134"/>
      <c r="P166" s="134"/>
      <c r="Q166" s="134"/>
      <c r="R166" s="136"/>
    </row>
    <row r="167" spans="1:18" ht="14.25" thickBot="1">
      <c r="A167" s="507"/>
      <c r="B167" s="507"/>
      <c r="C167" s="138" t="s">
        <v>241</v>
      </c>
      <c r="D167" s="134"/>
      <c r="E167" s="134"/>
      <c r="F167" s="134"/>
      <c r="G167" s="134"/>
      <c r="H167" s="137"/>
      <c r="I167" s="138"/>
      <c r="J167" s="131"/>
      <c r="K167" s="131"/>
      <c r="L167" s="131"/>
      <c r="M167" s="139"/>
      <c r="N167" s="133"/>
      <c r="O167" s="134"/>
      <c r="P167" s="134"/>
      <c r="Q167" s="134"/>
      <c r="R167" s="136"/>
    </row>
    <row r="168" spans="1:18" ht="14.25" thickBot="1">
      <c r="A168" s="507"/>
      <c r="B168" s="507"/>
      <c r="C168" s="138" t="s">
        <v>242</v>
      </c>
      <c r="D168" s="134"/>
      <c r="E168" s="134"/>
      <c r="F168" s="134"/>
      <c r="G168" s="134"/>
      <c r="H168" s="137"/>
      <c r="I168" s="133"/>
      <c r="J168" s="134"/>
      <c r="K168" s="134"/>
      <c r="L168" s="134"/>
      <c r="M168" s="135"/>
      <c r="N168" s="138"/>
      <c r="O168" s="131"/>
      <c r="P168" s="131"/>
      <c r="Q168" s="131"/>
      <c r="R168" s="142"/>
    </row>
    <row r="169" spans="1:18" ht="14.25" thickBot="1">
      <c r="A169" s="507"/>
      <c r="B169" s="507"/>
      <c r="C169" s="138" t="s">
        <v>243</v>
      </c>
      <c r="D169" s="134"/>
      <c r="E169" s="134"/>
      <c r="F169" s="134"/>
      <c r="G169" s="134"/>
      <c r="H169" s="137"/>
      <c r="I169" s="133"/>
      <c r="J169" s="134"/>
      <c r="K169" s="134"/>
      <c r="L169" s="134"/>
      <c r="M169" s="135"/>
      <c r="N169" s="138"/>
      <c r="O169" s="131"/>
      <c r="P169" s="131"/>
      <c r="Q169" s="131"/>
      <c r="R169" s="142"/>
    </row>
    <row r="170" spans="1:18" ht="14.25" thickBot="1">
      <c r="A170" s="507"/>
      <c r="B170" s="507"/>
      <c r="C170" s="138" t="s">
        <v>244</v>
      </c>
      <c r="D170" s="134"/>
      <c r="E170" s="134"/>
      <c r="F170" s="134"/>
      <c r="G170" s="134"/>
      <c r="H170" s="137"/>
      <c r="I170" s="133"/>
      <c r="J170" s="134"/>
      <c r="K170" s="134"/>
      <c r="L170" s="134"/>
      <c r="M170" s="135"/>
      <c r="N170" s="138"/>
      <c r="O170" s="131"/>
      <c r="P170" s="131"/>
      <c r="Q170" s="131"/>
      <c r="R170" s="142"/>
    </row>
    <row r="171" spans="1:18" ht="14.25" thickBot="1">
      <c r="A171" s="507"/>
      <c r="B171" s="507"/>
      <c r="C171" s="138" t="s">
        <v>245</v>
      </c>
      <c r="D171" s="134"/>
      <c r="E171" s="134"/>
      <c r="F171" s="134"/>
      <c r="G171" s="134"/>
      <c r="H171" s="137"/>
      <c r="I171" s="133"/>
      <c r="J171" s="134"/>
      <c r="K171" s="134"/>
      <c r="L171" s="134"/>
      <c r="M171" s="135"/>
      <c r="N171" s="138"/>
      <c r="O171" s="131"/>
      <c r="P171" s="131"/>
      <c r="Q171" s="131"/>
      <c r="R171" s="142"/>
    </row>
    <row r="172" spans="1:18" ht="13.5">
      <c r="A172" s="176"/>
      <c r="B172" s="176"/>
      <c r="C172" s="170"/>
      <c r="D172" s="155"/>
      <c r="E172" s="155"/>
      <c r="F172" s="155"/>
      <c r="G172" s="155"/>
      <c r="H172" s="156"/>
      <c r="I172" s="155"/>
      <c r="J172" s="155"/>
      <c r="K172" s="155"/>
      <c r="L172" s="155"/>
      <c r="M172" s="155"/>
      <c r="N172" s="155"/>
      <c r="O172" s="155"/>
      <c r="P172" s="155"/>
      <c r="Q172" s="155"/>
      <c r="R172" s="155"/>
    </row>
    <row r="173" spans="1:18" ht="13.5">
      <c r="A173" s="176"/>
      <c r="B173" s="176"/>
      <c r="C173" s="170"/>
      <c r="D173" s="155"/>
      <c r="E173" s="155"/>
      <c r="F173" s="155"/>
      <c r="G173" s="155"/>
      <c r="H173" s="156"/>
      <c r="I173" s="155"/>
      <c r="J173" s="155"/>
      <c r="K173" s="155"/>
      <c r="L173" s="155"/>
      <c r="M173" s="155"/>
      <c r="N173" s="155"/>
      <c r="O173" s="155"/>
      <c r="P173" s="155"/>
      <c r="Q173" s="155"/>
      <c r="R173" s="155"/>
    </row>
    <row r="174" spans="1:18" ht="13.5">
      <c r="A174" s="176"/>
      <c r="B174" s="176"/>
      <c r="C174" s="170"/>
      <c r="D174" s="155"/>
      <c r="E174" s="155"/>
      <c r="F174" s="155"/>
      <c r="G174" s="155"/>
      <c r="H174" s="156"/>
      <c r="I174" s="155"/>
      <c r="J174" s="155"/>
      <c r="K174" s="155"/>
      <c r="L174" s="155"/>
      <c r="M174" s="155"/>
      <c r="N174" s="155"/>
      <c r="O174" s="155"/>
      <c r="P174" s="155"/>
      <c r="Q174" s="155"/>
      <c r="R174" s="155"/>
    </row>
    <row r="175" spans="1:18" ht="13.5">
      <c r="A175" s="176"/>
      <c r="B175" s="176"/>
      <c r="C175" s="170"/>
      <c r="D175" s="155"/>
      <c r="E175" s="155"/>
      <c r="F175" s="155"/>
      <c r="G175" s="155"/>
      <c r="H175" s="156"/>
      <c r="I175" s="155"/>
      <c r="J175" s="155"/>
      <c r="K175" s="155"/>
      <c r="L175" s="155"/>
      <c r="M175" s="155"/>
      <c r="N175" s="155"/>
      <c r="O175" s="155"/>
      <c r="P175" s="155"/>
      <c r="Q175" s="155"/>
      <c r="R175" s="155"/>
    </row>
    <row r="176" spans="1:18" ht="13.5">
      <c r="A176" s="176"/>
      <c r="B176" s="176"/>
      <c r="C176" s="170"/>
      <c r="D176" s="155"/>
      <c r="E176" s="155"/>
      <c r="F176" s="155"/>
      <c r="G176" s="155"/>
      <c r="H176" s="156"/>
      <c r="I176" s="155"/>
      <c r="J176" s="155"/>
      <c r="K176" s="155"/>
      <c r="L176" s="155"/>
      <c r="M176" s="155"/>
      <c r="N176" s="155"/>
      <c r="O176" s="155"/>
      <c r="P176" s="155"/>
      <c r="Q176" s="155"/>
      <c r="R176" s="155"/>
    </row>
    <row r="177" spans="1:18" ht="14.25" thickBot="1">
      <c r="A177" s="177"/>
    </row>
    <row r="178" spans="1:18" ht="13.5" customHeight="1" thickBot="1">
      <c r="C178" s="513" t="s">
        <v>246</v>
      </c>
      <c r="D178" s="508" t="s">
        <v>132</v>
      </c>
      <c r="E178" s="509"/>
      <c r="F178" s="509"/>
      <c r="G178" s="509"/>
      <c r="H178" s="510"/>
      <c r="I178" s="511" t="s">
        <v>133</v>
      </c>
      <c r="J178" s="509"/>
      <c r="K178" s="509"/>
      <c r="L178" s="509"/>
      <c r="M178" s="510"/>
      <c r="N178" s="511" t="s">
        <v>134</v>
      </c>
      <c r="O178" s="509"/>
      <c r="P178" s="509"/>
      <c r="Q178" s="509"/>
      <c r="R178" s="512"/>
    </row>
    <row r="179" spans="1:18" ht="13.5" thickBot="1">
      <c r="B179" s="168"/>
      <c r="C179" s="514"/>
      <c r="D179" s="127" t="s">
        <v>135</v>
      </c>
      <c r="E179" s="127" t="s">
        <v>136</v>
      </c>
      <c r="F179" s="127" t="s">
        <v>137</v>
      </c>
      <c r="G179" s="127" t="s">
        <v>138</v>
      </c>
      <c r="H179" s="128" t="s">
        <v>139</v>
      </c>
      <c r="I179" s="129" t="s">
        <v>135</v>
      </c>
      <c r="J179" s="127" t="s">
        <v>136</v>
      </c>
      <c r="K179" s="127" t="s">
        <v>137</v>
      </c>
      <c r="L179" s="127" t="s">
        <v>138</v>
      </c>
      <c r="M179" s="128" t="s">
        <v>139</v>
      </c>
      <c r="N179" s="129" t="s">
        <v>135</v>
      </c>
      <c r="O179" s="127" t="s">
        <v>136</v>
      </c>
      <c r="P179" s="127" t="s">
        <v>137</v>
      </c>
      <c r="Q179" s="127" t="s">
        <v>138</v>
      </c>
      <c r="R179" s="130" t="s">
        <v>139</v>
      </c>
    </row>
    <row r="180" spans="1:18" ht="14.25" thickBot="1">
      <c r="B180" s="176"/>
      <c r="C180" s="138" t="s">
        <v>247</v>
      </c>
      <c r="D180" s="131"/>
      <c r="E180" s="131"/>
      <c r="F180" s="131"/>
      <c r="G180" s="131"/>
      <c r="H180" s="132"/>
      <c r="I180" s="133"/>
      <c r="J180" s="134"/>
      <c r="K180" s="134"/>
      <c r="L180" s="134"/>
      <c r="M180" s="135"/>
      <c r="N180" s="133"/>
      <c r="O180" s="134"/>
      <c r="P180" s="134"/>
      <c r="Q180" s="134"/>
      <c r="R180" s="136"/>
    </row>
    <row r="181" spans="1:18" ht="14.25" thickBot="1">
      <c r="B181" s="176"/>
      <c r="C181" s="138" t="s">
        <v>248</v>
      </c>
      <c r="D181" s="134"/>
      <c r="E181" s="134"/>
      <c r="F181" s="134"/>
      <c r="G181" s="134"/>
      <c r="H181" s="137"/>
      <c r="I181" s="138"/>
      <c r="J181" s="131"/>
      <c r="K181" s="131"/>
      <c r="L181" s="131"/>
      <c r="M181" s="139"/>
      <c r="N181" s="133"/>
      <c r="O181" s="134"/>
      <c r="P181" s="134"/>
      <c r="Q181" s="134"/>
      <c r="R181" s="136"/>
    </row>
    <row r="182" spans="1:18" ht="14.25" thickBot="1">
      <c r="B182" s="176"/>
      <c r="C182" s="138" t="s">
        <v>249</v>
      </c>
      <c r="D182" s="134"/>
      <c r="E182" s="134"/>
      <c r="F182" s="134"/>
      <c r="G182" s="134"/>
      <c r="H182" s="137"/>
      <c r="I182" s="138"/>
      <c r="J182" s="131"/>
      <c r="K182" s="131"/>
      <c r="L182" s="131"/>
      <c r="M182" s="139"/>
      <c r="N182" s="133"/>
      <c r="O182" s="134"/>
      <c r="P182" s="134"/>
      <c r="Q182" s="134"/>
      <c r="R182" s="136"/>
    </row>
    <row r="183" spans="1:18" ht="14.25" thickBot="1">
      <c r="B183" s="176"/>
      <c r="C183" s="138" t="s">
        <v>250</v>
      </c>
      <c r="D183" s="134"/>
      <c r="E183" s="134"/>
      <c r="F183" s="134"/>
      <c r="G183" s="134"/>
      <c r="H183" s="137"/>
      <c r="I183" s="138"/>
      <c r="J183" s="131"/>
      <c r="K183" s="131"/>
      <c r="L183" s="131"/>
      <c r="M183" s="139"/>
      <c r="N183" s="133"/>
      <c r="O183" s="134"/>
      <c r="P183" s="134"/>
      <c r="Q183" s="134"/>
      <c r="R183" s="136"/>
    </row>
    <row r="184" spans="1:18" ht="14.25" thickBot="1">
      <c r="B184" s="176"/>
      <c r="C184" s="138" t="s">
        <v>251</v>
      </c>
      <c r="D184" s="134"/>
      <c r="E184" s="134"/>
      <c r="F184" s="134"/>
      <c r="G184" s="134"/>
      <c r="H184" s="137"/>
      <c r="I184" s="138"/>
      <c r="J184" s="131"/>
      <c r="K184" s="131"/>
      <c r="L184" s="131"/>
      <c r="M184" s="139"/>
      <c r="N184" s="133"/>
      <c r="O184" s="134"/>
      <c r="P184" s="134"/>
      <c r="Q184" s="134"/>
      <c r="R184" s="136"/>
    </row>
    <row r="185" spans="1:18" ht="14.25" thickBot="1">
      <c r="B185" s="176"/>
      <c r="C185" s="138" t="s">
        <v>252</v>
      </c>
      <c r="D185" s="134"/>
      <c r="E185" s="134"/>
      <c r="F185" s="134"/>
      <c r="G185" s="134"/>
      <c r="H185" s="137"/>
      <c r="I185" s="133"/>
      <c r="J185" s="134"/>
      <c r="K185" s="134"/>
      <c r="L185" s="134"/>
      <c r="M185" s="135"/>
      <c r="N185" s="138"/>
      <c r="O185" s="131"/>
      <c r="P185" s="131"/>
      <c r="Q185" s="131"/>
      <c r="R185" s="142"/>
    </row>
    <row r="186" spans="1:18" ht="14.25" thickBot="1">
      <c r="B186" s="176"/>
      <c r="C186" s="138" t="s">
        <v>253</v>
      </c>
      <c r="D186" s="134"/>
      <c r="E186" s="134"/>
      <c r="F186" s="134"/>
      <c r="G186" s="134"/>
      <c r="H186" s="137"/>
      <c r="I186" s="133"/>
      <c r="J186" s="134"/>
      <c r="K186" s="134"/>
      <c r="L186" s="134"/>
      <c r="M186" s="135"/>
      <c r="N186" s="138"/>
      <c r="O186" s="131"/>
      <c r="P186" s="131"/>
      <c r="Q186" s="131"/>
      <c r="R186" s="142"/>
    </row>
    <row r="187" spans="1:18" ht="14.25" thickBot="1">
      <c r="B187" s="176"/>
      <c r="C187" s="138" t="s">
        <v>254</v>
      </c>
      <c r="D187" s="134"/>
      <c r="E187" s="134"/>
      <c r="F187" s="134"/>
      <c r="G187" s="134"/>
      <c r="H187" s="137"/>
      <c r="I187" s="133"/>
      <c r="J187" s="134"/>
      <c r="K187" s="134"/>
      <c r="L187" s="134"/>
      <c r="M187" s="135"/>
      <c r="N187" s="138"/>
      <c r="O187" s="131"/>
      <c r="P187" s="131"/>
      <c r="Q187" s="131"/>
      <c r="R187" s="142"/>
    </row>
    <row r="188" spans="1:18" ht="14.25" thickBot="1">
      <c r="B188" s="176"/>
      <c r="C188" s="138" t="s">
        <v>255</v>
      </c>
      <c r="D188" s="134"/>
      <c r="E188" s="134"/>
      <c r="F188" s="134"/>
      <c r="G188" s="134"/>
      <c r="H188" s="137"/>
      <c r="I188" s="133"/>
      <c r="J188" s="134"/>
      <c r="K188" s="134"/>
      <c r="L188" s="134"/>
      <c r="M188" s="135"/>
      <c r="N188" s="138"/>
      <c r="O188" s="131"/>
      <c r="P188" s="131"/>
      <c r="Q188" s="131"/>
      <c r="R188" s="142"/>
    </row>
    <row r="189" spans="1:18" ht="13.5">
      <c r="A189" s="176"/>
      <c r="B189" s="176"/>
      <c r="C189" s="170"/>
      <c r="D189" s="155"/>
      <c r="E189" s="155"/>
      <c r="F189" s="155"/>
      <c r="G189" s="155"/>
      <c r="H189" s="156"/>
      <c r="I189" s="155"/>
      <c r="J189" s="155"/>
      <c r="K189" s="155"/>
      <c r="L189" s="155"/>
      <c r="M189" s="155"/>
      <c r="N189" s="155"/>
      <c r="O189" s="155"/>
      <c r="P189" s="155"/>
      <c r="Q189" s="155"/>
      <c r="R189" s="155"/>
    </row>
    <row r="190" spans="1:18" ht="13.5">
      <c r="A190" s="176"/>
      <c r="B190" s="176"/>
      <c r="C190" s="170"/>
      <c r="D190" s="155"/>
      <c r="E190" s="155"/>
      <c r="F190" s="155"/>
      <c r="G190" s="155"/>
      <c r="H190" s="156"/>
      <c r="I190" s="155"/>
      <c r="J190" s="155"/>
      <c r="K190" s="155"/>
      <c r="L190" s="155"/>
      <c r="M190" s="155"/>
      <c r="N190" s="155"/>
      <c r="O190" s="155"/>
      <c r="P190" s="155"/>
      <c r="Q190" s="155"/>
      <c r="R190" s="155"/>
    </row>
    <row r="191" spans="1:18" ht="13.5">
      <c r="A191" s="176"/>
      <c r="B191" s="176"/>
      <c r="C191" s="170"/>
      <c r="D191" s="155"/>
      <c r="E191" s="155"/>
      <c r="F191" s="155"/>
      <c r="G191" s="155"/>
      <c r="H191" s="156"/>
      <c r="I191" s="155"/>
      <c r="J191" s="155"/>
      <c r="K191" s="155"/>
      <c r="L191" s="155"/>
      <c r="M191" s="155"/>
      <c r="N191" s="155"/>
      <c r="O191" s="155"/>
      <c r="P191" s="155"/>
      <c r="Q191" s="155"/>
      <c r="R191" s="155"/>
    </row>
    <row r="192" spans="1:18" ht="13.5">
      <c r="A192" s="176"/>
      <c r="B192" s="176"/>
      <c r="C192" s="170"/>
      <c r="D192" s="155"/>
      <c r="E192" s="155"/>
      <c r="F192" s="155"/>
      <c r="G192" s="155"/>
      <c r="H192" s="156"/>
      <c r="I192" s="155"/>
      <c r="J192" s="155"/>
      <c r="K192" s="155"/>
      <c r="L192" s="155"/>
      <c r="M192" s="155"/>
      <c r="N192" s="155"/>
      <c r="O192" s="155"/>
      <c r="P192" s="155"/>
      <c r="Q192" s="155"/>
      <c r="R192" s="155"/>
    </row>
    <row r="193" spans="1:18" ht="13.5">
      <c r="A193" s="176"/>
      <c r="B193" s="176"/>
      <c r="C193" s="170"/>
      <c r="D193" s="155"/>
      <c r="E193" s="155"/>
      <c r="F193" s="155"/>
      <c r="G193" s="155"/>
      <c r="H193" s="156"/>
      <c r="I193" s="155"/>
      <c r="J193" s="155"/>
      <c r="K193" s="155"/>
      <c r="L193" s="155"/>
      <c r="M193" s="155"/>
      <c r="N193" s="155"/>
      <c r="O193" s="155"/>
      <c r="P193" s="155"/>
      <c r="Q193" s="155"/>
      <c r="R193" s="155"/>
    </row>
    <row r="194" spans="1:18" ht="14.25" thickBot="1">
      <c r="A194" s="177"/>
    </row>
    <row r="195" spans="1:18" ht="13.5" customHeight="1" thickBot="1">
      <c r="B195" s="168"/>
      <c r="C195" s="513" t="s">
        <v>256</v>
      </c>
      <c r="D195" s="508" t="s">
        <v>132</v>
      </c>
      <c r="E195" s="509"/>
      <c r="F195" s="509"/>
      <c r="G195" s="509"/>
      <c r="H195" s="510"/>
      <c r="I195" s="511" t="s">
        <v>133</v>
      </c>
      <c r="J195" s="509"/>
      <c r="K195" s="509"/>
      <c r="L195" s="509"/>
      <c r="M195" s="510"/>
      <c r="N195" s="511" t="s">
        <v>134</v>
      </c>
      <c r="O195" s="509"/>
      <c r="P195" s="509"/>
      <c r="Q195" s="509"/>
      <c r="R195" s="512"/>
    </row>
    <row r="196" spans="1:18" ht="14.25" thickBot="1">
      <c r="A196" s="168"/>
      <c r="B196" s="168"/>
      <c r="C196" s="514"/>
      <c r="D196" s="127" t="s">
        <v>135</v>
      </c>
      <c r="E196" s="127" t="s">
        <v>136</v>
      </c>
      <c r="F196" s="127" t="s">
        <v>137</v>
      </c>
      <c r="G196" s="127" t="s">
        <v>138</v>
      </c>
      <c r="H196" s="128" t="s">
        <v>139</v>
      </c>
      <c r="I196" s="129" t="s">
        <v>135</v>
      </c>
      <c r="J196" s="127" t="s">
        <v>136</v>
      </c>
      <c r="K196" s="127" t="s">
        <v>137</v>
      </c>
      <c r="L196" s="127" t="s">
        <v>138</v>
      </c>
      <c r="M196" s="128" t="s">
        <v>139</v>
      </c>
      <c r="N196" s="129" t="s">
        <v>135</v>
      </c>
      <c r="O196" s="127" t="s">
        <v>136</v>
      </c>
      <c r="P196" s="127" t="s">
        <v>137</v>
      </c>
      <c r="Q196" s="127" t="s">
        <v>138</v>
      </c>
      <c r="R196" s="143"/>
    </row>
    <row r="197" spans="1:18" ht="14.25" thickBot="1">
      <c r="A197" s="507"/>
      <c r="B197" s="176"/>
      <c r="C197" s="138" t="s">
        <v>257</v>
      </c>
      <c r="D197" s="131"/>
      <c r="E197" s="131"/>
      <c r="F197" s="131"/>
      <c r="G197" s="131"/>
      <c r="H197" s="132"/>
      <c r="I197" s="133"/>
      <c r="J197" s="134"/>
      <c r="K197" s="134"/>
      <c r="L197" s="134"/>
      <c r="M197" s="135"/>
      <c r="N197" s="133"/>
      <c r="O197" s="134"/>
      <c r="P197" s="134"/>
      <c r="Q197" s="134"/>
      <c r="R197" s="144"/>
    </row>
    <row r="198" spans="1:18" ht="14.25" thickBot="1">
      <c r="A198" s="507"/>
      <c r="B198" s="176"/>
      <c r="C198" s="138" t="s">
        <v>258</v>
      </c>
      <c r="D198" s="131"/>
      <c r="E198" s="131"/>
      <c r="F198" s="131"/>
      <c r="G198" s="131"/>
      <c r="H198" s="132"/>
      <c r="I198" s="133"/>
      <c r="J198" s="134"/>
      <c r="K198" s="134"/>
      <c r="L198" s="134"/>
      <c r="M198" s="135"/>
      <c r="N198" s="133"/>
      <c r="O198" s="134"/>
      <c r="P198" s="134"/>
      <c r="Q198" s="134"/>
      <c r="R198" s="144"/>
    </row>
    <row r="199" spans="1:18" ht="14.25" thickBot="1">
      <c r="A199" s="507"/>
      <c r="B199" s="176"/>
      <c r="C199" s="138" t="s">
        <v>259</v>
      </c>
      <c r="D199" s="131"/>
      <c r="E199" s="131"/>
      <c r="F199" s="131"/>
      <c r="G199" s="131"/>
      <c r="H199" s="132"/>
      <c r="I199" s="133"/>
      <c r="J199" s="134"/>
      <c r="K199" s="134"/>
      <c r="L199" s="134"/>
      <c r="M199" s="135"/>
      <c r="N199" s="133"/>
      <c r="O199" s="134"/>
      <c r="P199" s="134"/>
      <c r="Q199" s="134"/>
      <c r="R199" s="144"/>
    </row>
    <row r="200" spans="1:18" ht="14.25" thickBot="1">
      <c r="A200" s="507"/>
      <c r="B200" s="507"/>
      <c r="C200" s="138" t="s">
        <v>260</v>
      </c>
      <c r="D200" s="131"/>
      <c r="E200" s="131"/>
      <c r="F200" s="131"/>
      <c r="G200" s="131"/>
      <c r="H200" s="132"/>
      <c r="I200" s="133"/>
      <c r="J200" s="134"/>
      <c r="K200" s="134"/>
      <c r="L200" s="134"/>
      <c r="M200" s="135"/>
      <c r="N200" s="133"/>
      <c r="O200" s="134"/>
      <c r="P200" s="134"/>
      <c r="Q200" s="134"/>
      <c r="R200" s="144"/>
    </row>
    <row r="201" spans="1:18" ht="14.25" thickBot="1">
      <c r="A201" s="507"/>
      <c r="B201" s="507"/>
      <c r="C201" s="138" t="s">
        <v>261</v>
      </c>
      <c r="D201" s="134"/>
      <c r="E201" s="134"/>
      <c r="F201" s="134"/>
      <c r="G201" s="134"/>
      <c r="H201" s="137"/>
      <c r="I201" s="138"/>
      <c r="J201" s="131"/>
      <c r="K201" s="131"/>
      <c r="L201" s="131"/>
      <c r="M201" s="139"/>
      <c r="N201" s="133"/>
      <c r="O201" s="134"/>
      <c r="P201" s="134"/>
      <c r="Q201" s="134"/>
      <c r="R201" s="144"/>
    </row>
    <row r="202" spans="1:18" ht="14.25" thickBot="1">
      <c r="A202" s="507"/>
      <c r="B202" s="507"/>
      <c r="C202" s="138" t="s">
        <v>262</v>
      </c>
      <c r="D202" s="134"/>
      <c r="E202" s="134"/>
      <c r="F202" s="134"/>
      <c r="G202" s="134"/>
      <c r="H202" s="137"/>
      <c r="I202" s="138"/>
      <c r="J202" s="131"/>
      <c r="K202" s="131"/>
      <c r="L202" s="131"/>
      <c r="M202" s="139"/>
      <c r="N202" s="133"/>
      <c r="O202" s="134"/>
      <c r="P202" s="134"/>
      <c r="Q202" s="134"/>
      <c r="R202" s="144"/>
    </row>
    <row r="203" spans="1:18" ht="14.25" thickBot="1">
      <c r="A203" s="507"/>
      <c r="B203" s="507"/>
      <c r="C203" s="138" t="s">
        <v>263</v>
      </c>
      <c r="D203" s="134"/>
      <c r="E203" s="134"/>
      <c r="F203" s="134"/>
      <c r="G203" s="134"/>
      <c r="H203" s="137"/>
      <c r="I203" s="138"/>
      <c r="J203" s="131"/>
      <c r="K203" s="131"/>
      <c r="L203" s="131"/>
      <c r="M203" s="139"/>
      <c r="N203" s="133"/>
      <c r="O203" s="134"/>
      <c r="P203" s="134"/>
      <c r="Q203" s="134"/>
      <c r="R203" s="144"/>
    </row>
    <row r="204" spans="1:18" ht="14.25" thickBot="1">
      <c r="A204" s="507"/>
      <c r="B204" s="507"/>
      <c r="C204" s="138" t="s">
        <v>264</v>
      </c>
      <c r="D204" s="134"/>
      <c r="E204" s="134"/>
      <c r="F204" s="134"/>
      <c r="G204" s="134"/>
      <c r="H204" s="137"/>
      <c r="I204" s="133"/>
      <c r="J204" s="134"/>
      <c r="K204" s="134"/>
      <c r="L204" s="134"/>
      <c r="M204" s="135"/>
      <c r="N204" s="138"/>
      <c r="O204" s="131"/>
      <c r="P204" s="131"/>
      <c r="Q204" s="131"/>
      <c r="R204" s="143"/>
    </row>
    <row r="205" spans="1:18" ht="13.5">
      <c r="A205" s="176"/>
      <c r="B205" s="176"/>
      <c r="C205" s="170"/>
      <c r="D205" s="155"/>
      <c r="E205" s="155"/>
      <c r="F205" s="155"/>
      <c r="G205" s="155"/>
      <c r="H205" s="156"/>
      <c r="I205" s="155"/>
      <c r="J205" s="155"/>
      <c r="K205" s="155"/>
      <c r="L205" s="155"/>
      <c r="M205" s="155"/>
      <c r="N205" s="155"/>
      <c r="O205" s="155"/>
      <c r="P205" s="155"/>
      <c r="Q205" s="155"/>
      <c r="R205" s="155"/>
    </row>
    <row r="206" spans="1:18" ht="13.5">
      <c r="A206" s="176"/>
      <c r="B206" s="176"/>
      <c r="C206" s="170"/>
      <c r="D206" s="155"/>
      <c r="E206" s="155"/>
      <c r="F206" s="155"/>
      <c r="G206" s="155"/>
      <c r="H206" s="156"/>
      <c r="I206" s="155"/>
      <c r="J206" s="155"/>
      <c r="K206" s="155"/>
      <c r="L206" s="155"/>
      <c r="M206" s="155"/>
      <c r="N206" s="155"/>
      <c r="O206" s="155"/>
      <c r="P206" s="155"/>
      <c r="Q206" s="155"/>
      <c r="R206" s="155"/>
    </row>
    <row r="207" spans="1:18" ht="13.5">
      <c r="A207" s="176"/>
      <c r="B207" s="176"/>
      <c r="C207" s="170"/>
      <c r="D207" s="155"/>
      <c r="E207" s="155"/>
      <c r="F207" s="155"/>
      <c r="G207" s="155"/>
      <c r="H207" s="156"/>
      <c r="I207" s="155"/>
      <c r="J207" s="155"/>
      <c r="K207" s="155"/>
      <c r="L207" s="155"/>
      <c r="M207" s="155"/>
      <c r="N207" s="155"/>
      <c r="O207" s="155"/>
      <c r="P207" s="155"/>
      <c r="Q207" s="155"/>
      <c r="R207" s="155"/>
    </row>
    <row r="208" spans="1:18" ht="13.5">
      <c r="A208" s="176"/>
      <c r="B208" s="176"/>
      <c r="C208" s="170"/>
      <c r="D208" s="155"/>
      <c r="E208" s="155"/>
      <c r="F208" s="155"/>
      <c r="G208" s="155"/>
      <c r="H208" s="156"/>
      <c r="I208" s="155"/>
      <c r="J208" s="155"/>
      <c r="K208" s="155"/>
      <c r="L208" s="155"/>
      <c r="M208" s="155"/>
      <c r="N208" s="155"/>
      <c r="O208" s="155"/>
      <c r="P208" s="155"/>
      <c r="Q208" s="155"/>
      <c r="R208" s="155"/>
    </row>
    <row r="209" spans="1:18" ht="13.5">
      <c r="A209" s="176"/>
      <c r="B209" s="176"/>
      <c r="C209" s="170"/>
      <c r="D209" s="155"/>
      <c r="E209" s="155"/>
      <c r="F209" s="155"/>
      <c r="G209" s="155"/>
      <c r="H209" s="156"/>
      <c r="I209" s="155"/>
      <c r="J209" s="155"/>
      <c r="K209" s="155"/>
      <c r="L209" s="155"/>
      <c r="M209" s="155"/>
      <c r="N209" s="155"/>
      <c r="O209" s="155"/>
      <c r="P209" s="155"/>
      <c r="Q209" s="155"/>
      <c r="R209" s="155"/>
    </row>
    <row r="210" spans="1:18" ht="14.25" thickBot="1">
      <c r="A210" s="177"/>
    </row>
    <row r="211" spans="1:18" ht="13.5" thickBot="1">
      <c r="C211" s="125" t="s">
        <v>265</v>
      </c>
      <c r="D211" s="508" t="s">
        <v>132</v>
      </c>
      <c r="E211" s="509"/>
      <c r="F211" s="509"/>
      <c r="G211" s="509"/>
      <c r="H211" s="510"/>
      <c r="I211" s="511" t="s">
        <v>133</v>
      </c>
      <c r="J211" s="509"/>
      <c r="K211" s="509"/>
      <c r="L211" s="509"/>
      <c r="M211" s="510"/>
      <c r="N211" s="511" t="s">
        <v>134</v>
      </c>
      <c r="O211" s="509"/>
      <c r="P211" s="509"/>
      <c r="Q211" s="509"/>
      <c r="R211" s="512"/>
    </row>
    <row r="212" spans="1:18" ht="13.5" thickBot="1">
      <c r="C212" s="126" t="s">
        <v>266</v>
      </c>
      <c r="D212" s="127" t="s">
        <v>135</v>
      </c>
      <c r="E212" s="127" t="s">
        <v>136</v>
      </c>
      <c r="F212" s="127" t="s">
        <v>137</v>
      </c>
      <c r="G212" s="127" t="s">
        <v>138</v>
      </c>
      <c r="H212" s="128" t="s">
        <v>139</v>
      </c>
      <c r="I212" s="129" t="s">
        <v>135</v>
      </c>
      <c r="J212" s="127" t="s">
        <v>136</v>
      </c>
      <c r="K212" s="127" t="s">
        <v>137</v>
      </c>
      <c r="L212" s="127" t="s">
        <v>138</v>
      </c>
      <c r="M212" s="128" t="s">
        <v>139</v>
      </c>
      <c r="N212" s="129" t="s">
        <v>135</v>
      </c>
      <c r="O212" s="127" t="s">
        <v>136</v>
      </c>
      <c r="P212" s="127" t="s">
        <v>137</v>
      </c>
      <c r="Q212" s="127" t="s">
        <v>138</v>
      </c>
      <c r="R212" s="130" t="s">
        <v>139</v>
      </c>
    </row>
    <row r="213" spans="1:18" ht="14.25" thickBot="1">
      <c r="B213" s="176"/>
      <c r="C213" s="165" t="s">
        <v>267</v>
      </c>
      <c r="D213" s="131"/>
      <c r="E213" s="131"/>
      <c r="F213" s="131"/>
      <c r="G213" s="131"/>
      <c r="H213" s="132"/>
      <c r="I213" s="133"/>
      <c r="J213" s="134"/>
      <c r="K213" s="134"/>
      <c r="L213" s="134"/>
      <c r="M213" s="135"/>
      <c r="N213" s="133"/>
      <c r="O213" s="134"/>
      <c r="P213" s="134"/>
      <c r="Q213" s="134"/>
      <c r="R213" s="136"/>
    </row>
    <row r="214" spans="1:18" ht="14.25" thickBot="1">
      <c r="B214" s="176"/>
      <c r="C214" s="138" t="s">
        <v>268</v>
      </c>
      <c r="D214" s="131"/>
      <c r="E214" s="131"/>
      <c r="F214" s="131"/>
      <c r="G214" s="131"/>
      <c r="H214" s="132"/>
      <c r="I214" s="133"/>
      <c r="J214" s="134"/>
      <c r="K214" s="134"/>
      <c r="L214" s="134"/>
      <c r="M214" s="135"/>
      <c r="N214" s="133"/>
      <c r="O214" s="134"/>
      <c r="P214" s="134"/>
      <c r="Q214" s="134"/>
      <c r="R214" s="136"/>
    </row>
    <row r="215" spans="1:18" ht="14.25" thickBot="1">
      <c r="B215" s="176"/>
      <c r="C215" s="138" t="s">
        <v>269</v>
      </c>
      <c r="D215" s="134"/>
      <c r="E215" s="134"/>
      <c r="F215" s="134"/>
      <c r="G215" s="134"/>
      <c r="H215" s="137"/>
      <c r="I215" s="138"/>
      <c r="J215" s="131"/>
      <c r="K215" s="131"/>
      <c r="L215" s="131"/>
      <c r="M215" s="139"/>
      <c r="N215" s="133"/>
      <c r="O215" s="134"/>
      <c r="P215" s="134"/>
      <c r="Q215" s="134"/>
      <c r="R215" s="136"/>
    </row>
    <row r="216" spans="1:18" ht="14.25" thickBot="1">
      <c r="B216" s="176"/>
      <c r="C216" s="138" t="s">
        <v>270</v>
      </c>
      <c r="D216" s="134"/>
      <c r="E216" s="134"/>
      <c r="F216" s="134"/>
      <c r="G216" s="134"/>
      <c r="H216" s="137"/>
      <c r="I216" s="138"/>
      <c r="J216" s="131"/>
      <c r="K216" s="131"/>
      <c r="L216" s="131"/>
      <c r="M216" s="139"/>
      <c r="N216" s="133"/>
      <c r="O216" s="134"/>
      <c r="P216" s="134"/>
      <c r="Q216" s="134"/>
      <c r="R216" s="136"/>
    </row>
    <row r="217" spans="1:18" ht="14.25" thickBot="1">
      <c r="B217" s="176"/>
      <c r="C217" s="138" t="s">
        <v>271</v>
      </c>
      <c r="D217" s="134"/>
      <c r="E217" s="134"/>
      <c r="F217" s="134"/>
      <c r="G217" s="134"/>
      <c r="H217" s="137"/>
      <c r="I217" s="133"/>
      <c r="J217" s="134"/>
      <c r="K217" s="134"/>
      <c r="L217" s="134"/>
      <c r="M217" s="135"/>
      <c r="N217" s="138"/>
      <c r="O217" s="131"/>
      <c r="P217" s="131"/>
      <c r="Q217" s="131"/>
      <c r="R217" s="142"/>
    </row>
    <row r="218" spans="1:18" ht="14.25" thickBot="1">
      <c r="B218" s="176"/>
      <c r="C218" s="138" t="s">
        <v>272</v>
      </c>
      <c r="D218" s="134"/>
      <c r="E218" s="134"/>
      <c r="F218" s="134"/>
      <c r="G218" s="134"/>
      <c r="H218" s="137"/>
      <c r="I218" s="133"/>
      <c r="J218" s="134"/>
      <c r="K218" s="134"/>
      <c r="L218" s="134"/>
      <c r="M218" s="135"/>
      <c r="N218" s="138"/>
      <c r="O218" s="131"/>
      <c r="P218" s="131"/>
      <c r="Q218" s="131"/>
      <c r="R218" s="142"/>
    </row>
    <row r="219" spans="1:18" ht="14.25" thickBot="1">
      <c r="B219" s="176"/>
      <c r="C219" s="138" t="s">
        <v>273</v>
      </c>
      <c r="D219" s="134"/>
      <c r="E219" s="134"/>
      <c r="F219" s="134"/>
      <c r="G219" s="134"/>
      <c r="H219" s="137"/>
      <c r="I219" s="133"/>
      <c r="J219" s="134"/>
      <c r="K219" s="134"/>
      <c r="L219" s="134"/>
      <c r="M219" s="135"/>
      <c r="N219" s="138"/>
      <c r="O219" s="131"/>
      <c r="P219" s="131"/>
      <c r="Q219" s="131"/>
      <c r="R219" s="142"/>
    </row>
    <row r="220" spans="1:18" ht="14.25" thickBot="1">
      <c r="B220" s="176"/>
      <c r="C220" s="138" t="s">
        <v>274</v>
      </c>
      <c r="D220" s="134"/>
      <c r="E220" s="134"/>
      <c r="F220" s="134"/>
      <c r="G220" s="134"/>
      <c r="H220" s="137"/>
      <c r="I220" s="133"/>
      <c r="J220" s="134"/>
      <c r="K220" s="134"/>
      <c r="L220" s="134"/>
      <c r="M220" s="135"/>
      <c r="N220" s="138"/>
      <c r="O220" s="131"/>
      <c r="P220" s="131"/>
      <c r="Q220" s="131"/>
      <c r="R220" s="142"/>
    </row>
    <row r="221" spans="1:18" ht="13.5">
      <c r="A221" s="176"/>
      <c r="B221" s="176"/>
      <c r="C221" s="170"/>
      <c r="D221" s="155"/>
      <c r="E221" s="155"/>
      <c r="F221" s="155"/>
      <c r="G221" s="155"/>
      <c r="H221" s="156"/>
      <c r="I221" s="155"/>
      <c r="J221" s="155"/>
      <c r="K221" s="155"/>
      <c r="L221" s="155"/>
      <c r="M221" s="155"/>
      <c r="N221" s="155"/>
      <c r="O221" s="155"/>
      <c r="P221" s="155"/>
      <c r="Q221" s="155"/>
      <c r="R221" s="155"/>
    </row>
    <row r="222" spans="1:18" ht="13.5">
      <c r="A222" s="176"/>
      <c r="B222" s="176"/>
      <c r="C222" s="170"/>
      <c r="D222" s="155"/>
      <c r="E222" s="155"/>
      <c r="F222" s="155"/>
      <c r="G222" s="155"/>
      <c r="H222" s="156"/>
      <c r="I222" s="155"/>
      <c r="J222" s="155"/>
      <c r="K222" s="155"/>
      <c r="L222" s="155"/>
      <c r="M222" s="155"/>
      <c r="N222" s="155"/>
      <c r="O222" s="155"/>
      <c r="P222" s="155"/>
      <c r="Q222" s="155"/>
      <c r="R222" s="155"/>
    </row>
    <row r="223" spans="1:18" ht="13.5">
      <c r="A223" s="176"/>
      <c r="B223" s="176"/>
      <c r="C223" s="170"/>
      <c r="D223" s="155"/>
      <c r="E223" s="155"/>
      <c r="F223" s="155"/>
      <c r="G223" s="155"/>
      <c r="H223" s="156"/>
      <c r="I223" s="155"/>
      <c r="J223" s="155"/>
      <c r="K223" s="155"/>
      <c r="L223" s="155"/>
      <c r="M223" s="155"/>
      <c r="N223" s="155"/>
      <c r="O223" s="155"/>
      <c r="P223" s="155"/>
      <c r="Q223" s="155"/>
      <c r="R223" s="155"/>
    </row>
    <row r="224" spans="1:18" ht="13.5">
      <c r="A224" s="176"/>
      <c r="B224" s="176"/>
      <c r="C224" s="170"/>
      <c r="D224" s="155"/>
      <c r="E224" s="155"/>
      <c r="F224" s="155"/>
      <c r="G224" s="155"/>
      <c r="H224" s="156"/>
      <c r="I224" s="155"/>
      <c r="J224" s="155"/>
      <c r="K224" s="155"/>
      <c r="L224" s="155"/>
      <c r="M224" s="155"/>
      <c r="N224" s="155"/>
      <c r="O224" s="155"/>
      <c r="P224" s="155"/>
      <c r="Q224" s="155"/>
      <c r="R224" s="155"/>
    </row>
    <row r="225" spans="1:18" ht="13.5">
      <c r="A225" s="176"/>
      <c r="B225" s="176"/>
      <c r="C225" s="170"/>
      <c r="D225" s="155"/>
      <c r="E225" s="155"/>
      <c r="F225" s="155"/>
      <c r="G225" s="155"/>
      <c r="H225" s="156"/>
      <c r="I225" s="155"/>
      <c r="J225" s="155"/>
      <c r="K225" s="155"/>
      <c r="L225" s="155"/>
      <c r="M225" s="155"/>
      <c r="N225" s="155"/>
      <c r="O225" s="155"/>
      <c r="P225" s="155"/>
      <c r="Q225" s="155"/>
      <c r="R225" s="155"/>
    </row>
    <row r="226" spans="1:18" ht="14.25" thickBot="1">
      <c r="A226" s="177"/>
    </row>
    <row r="227" spans="1:18" ht="13.5" thickBot="1">
      <c r="C227" s="513" t="s">
        <v>275</v>
      </c>
      <c r="D227" s="508" t="s">
        <v>132</v>
      </c>
      <c r="E227" s="509"/>
      <c r="F227" s="509"/>
      <c r="G227" s="509"/>
      <c r="H227" s="510"/>
      <c r="I227" s="511" t="s">
        <v>133</v>
      </c>
      <c r="J227" s="509"/>
      <c r="K227" s="509"/>
      <c r="L227" s="509"/>
      <c r="M227" s="510"/>
      <c r="N227" s="511" t="s">
        <v>134</v>
      </c>
      <c r="O227" s="509"/>
      <c r="P227" s="509"/>
      <c r="Q227" s="509"/>
      <c r="R227" s="512"/>
    </row>
    <row r="228" spans="1:18" ht="13.5" thickBot="1">
      <c r="C228" s="514"/>
      <c r="D228" s="127" t="s">
        <v>135</v>
      </c>
      <c r="E228" s="127" t="s">
        <v>136</v>
      </c>
      <c r="F228" s="127" t="s">
        <v>137</v>
      </c>
      <c r="G228" s="127" t="s">
        <v>138</v>
      </c>
      <c r="H228" s="128" t="s">
        <v>139</v>
      </c>
      <c r="I228" s="129" t="s">
        <v>135</v>
      </c>
      <c r="J228" s="127" t="s">
        <v>136</v>
      </c>
      <c r="K228" s="127" t="s">
        <v>137</v>
      </c>
      <c r="L228" s="127" t="s">
        <v>138</v>
      </c>
      <c r="M228" s="128" t="s">
        <v>139</v>
      </c>
      <c r="N228" s="129" t="s">
        <v>135</v>
      </c>
      <c r="O228" s="127" t="s">
        <v>136</v>
      </c>
      <c r="P228" s="127" t="s">
        <v>137</v>
      </c>
      <c r="Q228" s="127" t="s">
        <v>138</v>
      </c>
      <c r="R228" s="130" t="s">
        <v>139</v>
      </c>
    </row>
    <row r="229" spans="1:18" ht="12.75" customHeight="1">
      <c r="A229" s="507"/>
      <c r="B229" s="507"/>
      <c r="C229" s="173" t="s">
        <v>276</v>
      </c>
      <c r="D229" s="499"/>
      <c r="E229" s="499"/>
      <c r="F229" s="499"/>
      <c r="G229" s="499"/>
      <c r="H229" s="505"/>
      <c r="I229" s="521"/>
      <c r="J229" s="517"/>
      <c r="K229" s="517"/>
      <c r="L229" s="517"/>
      <c r="M229" s="515"/>
      <c r="N229" s="521"/>
      <c r="O229" s="517"/>
      <c r="P229" s="517"/>
      <c r="Q229" s="517"/>
      <c r="R229" s="517"/>
    </row>
    <row r="230" spans="1:18" ht="13.5" thickBot="1">
      <c r="A230" s="507"/>
      <c r="B230" s="507"/>
      <c r="C230" s="138" t="s">
        <v>277</v>
      </c>
      <c r="D230" s="500"/>
      <c r="E230" s="500"/>
      <c r="F230" s="500"/>
      <c r="G230" s="500"/>
      <c r="H230" s="506"/>
      <c r="I230" s="522"/>
      <c r="J230" s="518"/>
      <c r="K230" s="518"/>
      <c r="L230" s="518"/>
      <c r="M230" s="516"/>
      <c r="N230" s="522"/>
      <c r="O230" s="518"/>
      <c r="P230" s="518"/>
      <c r="Q230" s="518"/>
      <c r="R230" s="518"/>
    </row>
    <row r="231" spans="1:18" ht="14.25" thickBot="1">
      <c r="A231" s="507"/>
      <c r="B231" s="176"/>
      <c r="C231" s="138" t="s">
        <v>278</v>
      </c>
      <c r="D231" s="131"/>
      <c r="E231" s="131"/>
      <c r="F231" s="131"/>
      <c r="G231" s="131"/>
      <c r="H231" s="132"/>
      <c r="I231" s="133"/>
      <c r="J231" s="134"/>
      <c r="K231" s="134"/>
      <c r="L231" s="134"/>
      <c r="M231" s="135"/>
      <c r="N231" s="133"/>
      <c r="O231" s="134"/>
      <c r="P231" s="134"/>
      <c r="Q231" s="134"/>
      <c r="R231" s="136"/>
    </row>
    <row r="232" spans="1:18" ht="14.25" thickBot="1">
      <c r="A232" s="507"/>
      <c r="B232" s="176"/>
      <c r="C232" s="138" t="s">
        <v>279</v>
      </c>
      <c r="D232" s="131"/>
      <c r="E232" s="131"/>
      <c r="F232" s="131"/>
      <c r="G232" s="131"/>
      <c r="H232" s="132"/>
      <c r="I232" s="133"/>
      <c r="J232" s="134"/>
      <c r="K232" s="134"/>
      <c r="L232" s="134"/>
      <c r="M232" s="135"/>
      <c r="N232" s="133"/>
      <c r="O232" s="134"/>
      <c r="P232" s="134"/>
      <c r="Q232" s="134"/>
      <c r="R232" s="136"/>
    </row>
    <row r="233" spans="1:18" ht="14.25" thickBot="1">
      <c r="A233" s="507"/>
      <c r="B233" s="176"/>
      <c r="C233" s="138" t="s">
        <v>280</v>
      </c>
      <c r="D233" s="131"/>
      <c r="E233" s="131"/>
      <c r="F233" s="131"/>
      <c r="G233" s="131"/>
      <c r="H233" s="132"/>
      <c r="I233" s="133"/>
      <c r="J233" s="134"/>
      <c r="K233" s="134"/>
      <c r="L233" s="134"/>
      <c r="M233" s="135"/>
      <c r="N233" s="133"/>
      <c r="O233" s="134"/>
      <c r="P233" s="134"/>
      <c r="Q233" s="134"/>
      <c r="R233" s="136"/>
    </row>
    <row r="234" spans="1:18" ht="14.25" thickBot="1">
      <c r="A234" s="507"/>
      <c r="B234" s="176"/>
      <c r="C234" s="138" t="s">
        <v>281</v>
      </c>
      <c r="D234" s="131"/>
      <c r="E234" s="131"/>
      <c r="F234" s="131"/>
      <c r="G234" s="131"/>
      <c r="H234" s="132"/>
      <c r="I234" s="133"/>
      <c r="J234" s="134"/>
      <c r="K234" s="134"/>
      <c r="L234" s="134"/>
      <c r="M234" s="135"/>
      <c r="N234" s="133"/>
      <c r="O234" s="134"/>
      <c r="P234" s="134"/>
      <c r="Q234" s="134"/>
      <c r="R234" s="136"/>
    </row>
    <row r="235" spans="1:18" ht="14.25" thickBot="1">
      <c r="A235" s="507"/>
      <c r="B235" s="176"/>
      <c r="C235" s="138" t="s">
        <v>282</v>
      </c>
      <c r="D235" s="131"/>
      <c r="E235" s="131"/>
      <c r="F235" s="131"/>
      <c r="G235" s="131"/>
      <c r="H235" s="132"/>
      <c r="I235" s="133"/>
      <c r="J235" s="134"/>
      <c r="K235" s="134"/>
      <c r="L235" s="134"/>
      <c r="M235" s="135"/>
      <c r="N235" s="133"/>
      <c r="O235" s="134"/>
      <c r="P235" s="134"/>
      <c r="Q235" s="134"/>
      <c r="R235" s="136"/>
    </row>
    <row r="236" spans="1:18" ht="12.75" customHeight="1">
      <c r="A236" s="507"/>
      <c r="B236" s="507"/>
      <c r="C236" s="164" t="s">
        <v>283</v>
      </c>
      <c r="D236" s="499"/>
      <c r="E236" s="499"/>
      <c r="F236" s="499"/>
      <c r="G236" s="499"/>
      <c r="H236" s="505"/>
      <c r="I236" s="521"/>
      <c r="J236" s="517"/>
      <c r="K236" s="517"/>
      <c r="L236" s="517"/>
      <c r="M236" s="515"/>
      <c r="N236" s="521"/>
      <c r="O236" s="517"/>
      <c r="P236" s="517"/>
      <c r="Q236" s="517"/>
      <c r="R236" s="517"/>
    </row>
    <row r="237" spans="1:18" ht="13.5" thickBot="1">
      <c r="A237" s="507"/>
      <c r="B237" s="507"/>
      <c r="C237" s="138" t="s">
        <v>284</v>
      </c>
      <c r="D237" s="500"/>
      <c r="E237" s="500"/>
      <c r="F237" s="500"/>
      <c r="G237" s="500"/>
      <c r="H237" s="506"/>
      <c r="I237" s="522"/>
      <c r="J237" s="518"/>
      <c r="K237" s="518"/>
      <c r="L237" s="518"/>
      <c r="M237" s="516"/>
      <c r="N237" s="522"/>
      <c r="O237" s="518"/>
      <c r="P237" s="518"/>
      <c r="Q237" s="518"/>
      <c r="R237" s="518"/>
    </row>
    <row r="238" spans="1:18" ht="14.25" thickBot="1">
      <c r="A238" s="507"/>
      <c r="B238" s="176"/>
      <c r="C238" s="138" t="s">
        <v>285</v>
      </c>
      <c r="D238" s="131"/>
      <c r="E238" s="131"/>
      <c r="F238" s="131"/>
      <c r="G238" s="131"/>
      <c r="H238" s="132"/>
      <c r="I238" s="133"/>
      <c r="J238" s="134"/>
      <c r="K238" s="134"/>
      <c r="L238" s="134"/>
      <c r="M238" s="135"/>
      <c r="N238" s="133"/>
      <c r="O238" s="134"/>
      <c r="P238" s="134"/>
      <c r="Q238" s="134"/>
      <c r="R238" s="136"/>
    </row>
    <row r="239" spans="1:18">
      <c r="A239" s="507"/>
      <c r="B239" s="507"/>
      <c r="C239" s="164" t="s">
        <v>286</v>
      </c>
      <c r="D239" s="517"/>
      <c r="E239" s="517"/>
      <c r="F239" s="517"/>
      <c r="G239" s="517"/>
      <c r="H239" s="519"/>
      <c r="I239" s="503"/>
      <c r="J239" s="499"/>
      <c r="K239" s="499"/>
      <c r="L239" s="499"/>
      <c r="M239" s="501"/>
      <c r="N239" s="521"/>
      <c r="O239" s="517"/>
      <c r="P239" s="517"/>
      <c r="Q239" s="517"/>
      <c r="R239" s="517"/>
    </row>
    <row r="240" spans="1:18" ht="13.5" thickBot="1">
      <c r="A240" s="507"/>
      <c r="B240" s="507"/>
      <c r="C240" s="138" t="s">
        <v>287</v>
      </c>
      <c r="D240" s="518"/>
      <c r="E240" s="518"/>
      <c r="F240" s="518"/>
      <c r="G240" s="518"/>
      <c r="H240" s="520"/>
      <c r="I240" s="504"/>
      <c r="J240" s="500"/>
      <c r="K240" s="500"/>
      <c r="L240" s="500"/>
      <c r="M240" s="502"/>
      <c r="N240" s="522"/>
      <c r="O240" s="518"/>
      <c r="P240" s="518"/>
      <c r="Q240" s="518"/>
      <c r="R240" s="518"/>
    </row>
    <row r="241" spans="1:18" ht="14.25" thickBot="1">
      <c r="A241" s="507"/>
      <c r="B241" s="176"/>
      <c r="C241" s="138" t="s">
        <v>288</v>
      </c>
      <c r="D241" s="134"/>
      <c r="E241" s="134"/>
      <c r="F241" s="134"/>
      <c r="G241" s="134"/>
      <c r="H241" s="137"/>
      <c r="I241" s="138"/>
      <c r="J241" s="131"/>
      <c r="K241" s="131"/>
      <c r="L241" s="131"/>
      <c r="M241" s="139"/>
      <c r="N241" s="133"/>
      <c r="O241" s="134"/>
      <c r="P241" s="134"/>
      <c r="Q241" s="134"/>
      <c r="R241" s="136"/>
    </row>
    <row r="242" spans="1:18" ht="14.25" thickBot="1">
      <c r="A242" s="507"/>
      <c r="B242" s="176"/>
      <c r="C242" s="138" t="s">
        <v>289</v>
      </c>
      <c r="D242" s="134"/>
      <c r="E242" s="134"/>
      <c r="F242" s="134"/>
      <c r="G242" s="134"/>
      <c r="H242" s="137"/>
      <c r="I242" s="138"/>
      <c r="J242" s="131"/>
      <c r="K242" s="131"/>
      <c r="L242" s="131"/>
      <c r="M242" s="139"/>
      <c r="N242" s="133"/>
      <c r="O242" s="134"/>
      <c r="P242" s="134"/>
      <c r="Q242" s="134"/>
      <c r="R242" s="136"/>
    </row>
    <row r="243" spans="1:18" ht="14.25" thickBot="1">
      <c r="A243" s="507"/>
      <c r="B243" s="176"/>
      <c r="C243" s="138" t="s">
        <v>290</v>
      </c>
      <c r="D243" s="134"/>
      <c r="E243" s="134"/>
      <c r="F243" s="134"/>
      <c r="G243" s="134"/>
      <c r="H243" s="137"/>
      <c r="I243" s="138"/>
      <c r="J243" s="131"/>
      <c r="K243" s="131"/>
      <c r="L243" s="131"/>
      <c r="M243" s="139"/>
      <c r="N243" s="133"/>
      <c r="O243" s="134"/>
      <c r="P243" s="134"/>
      <c r="Q243" s="134"/>
      <c r="R243" s="136"/>
    </row>
    <row r="244" spans="1:18" ht="14.25" thickBot="1">
      <c r="A244" s="507"/>
      <c r="B244" s="176"/>
      <c r="C244" s="138" t="s">
        <v>291</v>
      </c>
      <c r="D244" s="134"/>
      <c r="E244" s="134"/>
      <c r="F244" s="134"/>
      <c r="G244" s="134"/>
      <c r="H244" s="137"/>
      <c r="I244" s="138"/>
      <c r="J244" s="131"/>
      <c r="K244" s="131"/>
      <c r="L244" s="131"/>
      <c r="M244" s="139"/>
      <c r="N244" s="133"/>
      <c r="O244" s="134"/>
      <c r="P244" s="134"/>
      <c r="Q244" s="134"/>
      <c r="R244" s="136"/>
    </row>
    <row r="245" spans="1:18" ht="14.25" thickBot="1">
      <c r="A245" s="507"/>
      <c r="B245" s="176"/>
      <c r="C245" s="138" t="s">
        <v>292</v>
      </c>
      <c r="D245" s="134"/>
      <c r="E245" s="134"/>
      <c r="F245" s="134"/>
      <c r="G245" s="134"/>
      <c r="H245" s="137"/>
      <c r="I245" s="138"/>
      <c r="J245" s="131"/>
      <c r="K245" s="131"/>
      <c r="L245" s="131"/>
      <c r="M245" s="139"/>
      <c r="N245" s="133"/>
      <c r="O245" s="134"/>
      <c r="P245" s="134"/>
      <c r="Q245" s="134"/>
      <c r="R245" s="136"/>
    </row>
    <row r="246" spans="1:18">
      <c r="A246" s="507"/>
      <c r="B246" s="507"/>
      <c r="C246" s="164" t="s">
        <v>286</v>
      </c>
      <c r="D246" s="517"/>
      <c r="E246" s="517"/>
      <c r="F246" s="517"/>
      <c r="G246" s="517"/>
      <c r="H246" s="519"/>
      <c r="I246" s="521"/>
      <c r="J246" s="517"/>
      <c r="K246" s="517"/>
      <c r="L246" s="517"/>
      <c r="M246" s="515"/>
      <c r="N246" s="503"/>
      <c r="O246" s="499"/>
      <c r="P246" s="499"/>
      <c r="Q246" s="499"/>
      <c r="R246" s="499"/>
    </row>
    <row r="247" spans="1:18" ht="13.5" thickBot="1">
      <c r="A247" s="507"/>
      <c r="B247" s="507"/>
      <c r="C247" s="138" t="s">
        <v>287</v>
      </c>
      <c r="D247" s="518"/>
      <c r="E247" s="518"/>
      <c r="F247" s="518"/>
      <c r="G247" s="518"/>
      <c r="H247" s="520"/>
      <c r="I247" s="522"/>
      <c r="J247" s="518"/>
      <c r="K247" s="518"/>
      <c r="L247" s="518"/>
      <c r="M247" s="516"/>
      <c r="N247" s="504"/>
      <c r="O247" s="500"/>
      <c r="P247" s="500"/>
      <c r="Q247" s="500"/>
      <c r="R247" s="500"/>
    </row>
    <row r="248" spans="1:18" ht="14.25" thickBot="1">
      <c r="A248" s="507"/>
      <c r="B248" s="176"/>
      <c r="C248" s="138" t="s">
        <v>293</v>
      </c>
      <c r="D248" s="134"/>
      <c r="E248" s="134"/>
      <c r="F248" s="134"/>
      <c r="G248" s="134"/>
      <c r="H248" s="137"/>
      <c r="I248" s="133"/>
      <c r="J248" s="134"/>
      <c r="K248" s="134"/>
      <c r="L248" s="134"/>
      <c r="M248" s="135"/>
      <c r="N248" s="138"/>
      <c r="O248" s="131"/>
      <c r="P248" s="131"/>
      <c r="Q248" s="131"/>
      <c r="R248" s="142"/>
    </row>
    <row r="249" spans="1:18" ht="14.25" thickBot="1">
      <c r="A249" s="507"/>
      <c r="B249" s="176"/>
      <c r="C249" s="138" t="s">
        <v>294</v>
      </c>
      <c r="D249" s="134"/>
      <c r="E249" s="134"/>
      <c r="F249" s="134"/>
      <c r="G249" s="134"/>
      <c r="H249" s="137"/>
      <c r="I249" s="133"/>
      <c r="J249" s="134"/>
      <c r="K249" s="134"/>
      <c r="L249" s="134"/>
      <c r="M249" s="135"/>
      <c r="N249" s="138"/>
      <c r="O249" s="131"/>
      <c r="P249" s="131"/>
      <c r="Q249" s="131"/>
      <c r="R249" s="142"/>
    </row>
    <row r="250" spans="1:18" ht="14.25" thickBot="1">
      <c r="A250" s="507"/>
      <c r="B250" s="176"/>
      <c r="C250" s="138" t="s">
        <v>295</v>
      </c>
      <c r="D250" s="134"/>
      <c r="E250" s="134"/>
      <c r="F250" s="134"/>
      <c r="G250" s="134"/>
      <c r="H250" s="137"/>
      <c r="I250" s="133"/>
      <c r="J250" s="134"/>
      <c r="K250" s="134"/>
      <c r="L250" s="134"/>
      <c r="M250" s="135"/>
      <c r="N250" s="138"/>
      <c r="O250" s="131"/>
      <c r="P250" s="131"/>
      <c r="Q250" s="131"/>
      <c r="R250" s="142"/>
    </row>
    <row r="251" spans="1:18" ht="14.25" customHeight="1" thickBot="1">
      <c r="A251" s="507"/>
      <c r="B251" s="176"/>
      <c r="C251" s="138" t="s">
        <v>296</v>
      </c>
      <c r="D251" s="134"/>
      <c r="E251" s="134"/>
      <c r="F251" s="134"/>
      <c r="G251" s="134"/>
      <c r="H251" s="137"/>
      <c r="I251" s="133"/>
      <c r="J251" s="134"/>
      <c r="K251" s="134"/>
      <c r="L251" s="134"/>
      <c r="M251" s="135"/>
      <c r="N251" s="138"/>
      <c r="O251" s="131"/>
      <c r="P251" s="131"/>
      <c r="Q251" s="131"/>
      <c r="R251" s="142"/>
    </row>
    <row r="252" spans="1:18" ht="14.25" thickBot="1">
      <c r="A252" s="507"/>
      <c r="B252" s="176"/>
      <c r="C252" s="138" t="s">
        <v>297</v>
      </c>
      <c r="D252" s="134"/>
      <c r="E252" s="134"/>
      <c r="F252" s="134"/>
      <c r="G252" s="134"/>
      <c r="H252" s="137"/>
      <c r="I252" s="133"/>
      <c r="J252" s="134"/>
      <c r="K252" s="134"/>
      <c r="L252" s="134"/>
      <c r="M252" s="135"/>
      <c r="N252" s="138"/>
      <c r="O252" s="131"/>
      <c r="P252" s="131"/>
      <c r="Q252" s="131"/>
      <c r="R252" s="142"/>
    </row>
    <row r="253" spans="1:18" ht="14.25" customHeight="1" thickBot="1">
      <c r="A253" s="507"/>
      <c r="B253" s="507"/>
      <c r="C253" s="138" t="s">
        <v>298</v>
      </c>
      <c r="D253" s="134"/>
      <c r="E253" s="134"/>
      <c r="F253" s="134"/>
      <c r="G253" s="134"/>
      <c r="H253" s="137"/>
      <c r="I253" s="133"/>
      <c r="J253" s="134"/>
      <c r="K253" s="134"/>
      <c r="L253" s="134"/>
      <c r="M253" s="135"/>
      <c r="N253" s="138"/>
      <c r="O253" s="131"/>
      <c r="P253" s="131"/>
      <c r="Q253" s="131"/>
      <c r="R253" s="142"/>
    </row>
    <row r="254" spans="1:18" ht="13.5">
      <c r="A254" s="176"/>
      <c r="B254" s="176"/>
      <c r="C254" s="170"/>
      <c r="D254" s="155"/>
      <c r="E254" s="155"/>
      <c r="F254" s="155"/>
      <c r="G254" s="155"/>
      <c r="H254" s="156"/>
      <c r="I254" s="155"/>
      <c r="J254" s="155"/>
      <c r="K254" s="155"/>
      <c r="L254" s="155"/>
      <c r="M254" s="155"/>
      <c r="N254" s="155"/>
      <c r="O254" s="155"/>
      <c r="P254" s="155"/>
      <c r="Q254" s="155"/>
      <c r="R254" s="155"/>
    </row>
    <row r="255" spans="1:18" ht="13.5">
      <c r="A255" s="176"/>
      <c r="B255" s="176"/>
      <c r="C255" s="170"/>
      <c r="D255" s="155"/>
      <c r="E255" s="155"/>
      <c r="F255" s="155"/>
      <c r="G255" s="155"/>
      <c r="H255" s="156"/>
      <c r="I255" s="155"/>
      <c r="J255" s="155"/>
      <c r="K255" s="155"/>
      <c r="L255" s="155"/>
      <c r="M255" s="155"/>
      <c r="N255" s="155"/>
      <c r="O255" s="155"/>
      <c r="P255" s="155"/>
      <c r="Q255" s="155"/>
      <c r="R255" s="155"/>
    </row>
    <row r="256" spans="1:18" ht="13.5">
      <c r="A256" s="176"/>
      <c r="B256" s="176"/>
      <c r="C256" s="170"/>
      <c r="D256" s="155"/>
      <c r="E256" s="155"/>
      <c r="F256" s="155"/>
      <c r="G256" s="155"/>
      <c r="H256" s="156"/>
      <c r="I256" s="155"/>
      <c r="J256" s="155"/>
      <c r="K256" s="155"/>
      <c r="L256" s="155"/>
      <c r="M256" s="155"/>
      <c r="N256" s="155"/>
      <c r="O256" s="155"/>
      <c r="P256" s="155"/>
      <c r="Q256" s="155"/>
      <c r="R256" s="155"/>
    </row>
    <row r="257" spans="1:18" ht="13.5">
      <c r="A257" s="176"/>
      <c r="B257" s="176"/>
      <c r="C257" s="170"/>
      <c r="D257" s="155"/>
      <c r="E257" s="155"/>
      <c r="F257" s="155"/>
      <c r="G257" s="155"/>
      <c r="H257" s="156"/>
      <c r="I257" s="155"/>
      <c r="J257" s="155"/>
      <c r="K257" s="155"/>
      <c r="L257" s="155"/>
      <c r="M257" s="155"/>
      <c r="N257" s="155"/>
      <c r="O257" s="155"/>
      <c r="P257" s="155"/>
      <c r="Q257" s="155"/>
      <c r="R257" s="155"/>
    </row>
    <row r="258" spans="1:18" ht="13.5">
      <c r="A258" s="176"/>
      <c r="B258" s="176"/>
      <c r="C258" s="170"/>
      <c r="D258" s="155"/>
      <c r="E258" s="155"/>
      <c r="F258" s="155"/>
      <c r="G258" s="155"/>
      <c r="H258" s="156"/>
      <c r="I258" s="155"/>
      <c r="J258" s="155"/>
      <c r="K258" s="155"/>
      <c r="L258" s="155"/>
      <c r="M258" s="155"/>
      <c r="N258" s="155"/>
      <c r="O258" s="155"/>
      <c r="P258" s="155"/>
      <c r="Q258" s="155"/>
      <c r="R258" s="155"/>
    </row>
    <row r="259" spans="1:18" ht="14.25" thickBot="1">
      <c r="A259" s="177"/>
    </row>
    <row r="260" spans="1:18" ht="21" customHeight="1">
      <c r="B260" s="168"/>
      <c r="C260" s="141" t="s">
        <v>299</v>
      </c>
      <c r="D260" s="524" t="s">
        <v>132</v>
      </c>
      <c r="E260" s="525"/>
      <c r="F260" s="525"/>
      <c r="G260" s="525"/>
      <c r="H260" s="526"/>
      <c r="I260" s="527" t="s">
        <v>133</v>
      </c>
      <c r="J260" s="525"/>
      <c r="K260" s="525"/>
      <c r="L260" s="525"/>
      <c r="M260" s="526"/>
      <c r="N260" s="527" t="s">
        <v>134</v>
      </c>
      <c r="O260" s="525"/>
      <c r="P260" s="525"/>
      <c r="Q260" s="525"/>
      <c r="R260" s="528"/>
    </row>
    <row r="261" spans="1:18" ht="13.5" thickBot="1">
      <c r="A261" s="168"/>
      <c r="B261" s="168"/>
      <c r="C261" s="153"/>
      <c r="D261" s="127" t="s">
        <v>135</v>
      </c>
      <c r="E261" s="127" t="s">
        <v>136</v>
      </c>
      <c r="F261" s="127" t="s">
        <v>137</v>
      </c>
      <c r="G261" s="127" t="s">
        <v>138</v>
      </c>
      <c r="H261" s="128" t="s">
        <v>139</v>
      </c>
      <c r="I261" s="129" t="s">
        <v>135</v>
      </c>
      <c r="J261" s="127" t="s">
        <v>136</v>
      </c>
      <c r="K261" s="127" t="s">
        <v>137</v>
      </c>
      <c r="L261" s="127" t="s">
        <v>138</v>
      </c>
      <c r="M261" s="128" t="s">
        <v>139</v>
      </c>
      <c r="N261" s="129" t="s">
        <v>135</v>
      </c>
      <c r="O261" s="127" t="s">
        <v>136</v>
      </c>
      <c r="P261" s="127" t="s">
        <v>137</v>
      </c>
      <c r="Q261" s="127" t="s">
        <v>138</v>
      </c>
      <c r="R261" s="130" t="s">
        <v>139</v>
      </c>
    </row>
    <row r="262" spans="1:18" ht="14.25" customHeight="1" thickBot="1">
      <c r="A262" s="507"/>
      <c r="B262" s="507"/>
      <c r="C262" s="138" t="s">
        <v>300</v>
      </c>
      <c r="D262" s="131"/>
      <c r="E262" s="131"/>
      <c r="F262" s="131"/>
      <c r="G262" s="131"/>
      <c r="H262" s="132"/>
      <c r="I262" s="133"/>
      <c r="J262" s="134"/>
      <c r="K262" s="134"/>
      <c r="L262" s="134"/>
      <c r="M262" s="135"/>
      <c r="N262" s="133"/>
      <c r="O262" s="134"/>
      <c r="P262" s="134"/>
      <c r="Q262" s="134"/>
      <c r="R262" s="136"/>
    </row>
    <row r="263" spans="1:18" ht="14.25" customHeight="1" thickBot="1">
      <c r="A263" s="507"/>
      <c r="B263" s="507"/>
      <c r="C263" s="138" t="s">
        <v>301</v>
      </c>
      <c r="D263" s="131"/>
      <c r="E263" s="131"/>
      <c r="F263" s="131"/>
      <c r="G263" s="131"/>
      <c r="H263" s="132"/>
      <c r="I263" s="133"/>
      <c r="J263" s="134"/>
      <c r="K263" s="134"/>
      <c r="L263" s="134"/>
      <c r="M263" s="135"/>
      <c r="N263" s="133"/>
      <c r="O263" s="134"/>
      <c r="P263" s="134"/>
      <c r="Q263" s="134"/>
      <c r="R263" s="136"/>
    </row>
    <row r="264" spans="1:18" ht="12.75" customHeight="1">
      <c r="A264" s="507"/>
      <c r="B264" s="507"/>
      <c r="C264" s="164" t="s">
        <v>302</v>
      </c>
      <c r="D264" s="499"/>
      <c r="E264" s="499"/>
      <c r="F264" s="499"/>
      <c r="G264" s="499"/>
      <c r="H264" s="505"/>
      <c r="I264" s="521"/>
      <c r="J264" s="517"/>
      <c r="K264" s="517"/>
      <c r="L264" s="517"/>
      <c r="M264" s="515"/>
      <c r="N264" s="521"/>
      <c r="O264" s="517"/>
      <c r="P264" s="517"/>
      <c r="Q264" s="517"/>
      <c r="R264" s="517"/>
    </row>
    <row r="265" spans="1:18" ht="13.5" thickBot="1">
      <c r="A265" s="507"/>
      <c r="B265" s="507"/>
      <c r="C265" s="138" t="s">
        <v>303</v>
      </c>
      <c r="D265" s="500"/>
      <c r="E265" s="500"/>
      <c r="F265" s="500"/>
      <c r="G265" s="500"/>
      <c r="H265" s="506"/>
      <c r="I265" s="522"/>
      <c r="J265" s="518"/>
      <c r="K265" s="518"/>
      <c r="L265" s="518"/>
      <c r="M265" s="516"/>
      <c r="N265" s="522"/>
      <c r="O265" s="518"/>
      <c r="P265" s="518"/>
      <c r="Q265" s="518"/>
      <c r="R265" s="518"/>
    </row>
    <row r="266" spans="1:18" ht="14.25" thickBot="1">
      <c r="A266" s="507"/>
      <c r="B266" s="176"/>
      <c r="C266" s="138" t="s">
        <v>304</v>
      </c>
      <c r="D266" s="131"/>
      <c r="E266" s="131"/>
      <c r="F266" s="131"/>
      <c r="G266" s="131"/>
      <c r="H266" s="132"/>
      <c r="I266" s="133"/>
      <c r="J266" s="134"/>
      <c r="K266" s="134"/>
      <c r="L266" s="134"/>
      <c r="M266" s="135"/>
      <c r="N266" s="133"/>
      <c r="O266" s="134"/>
      <c r="P266" s="134"/>
      <c r="Q266" s="134"/>
      <c r="R266" s="136"/>
    </row>
    <row r="267" spans="1:18" ht="14.25" thickBot="1">
      <c r="A267" s="507"/>
      <c r="B267" s="176"/>
      <c r="C267" s="138" t="s">
        <v>305</v>
      </c>
      <c r="D267" s="131"/>
      <c r="E267" s="131"/>
      <c r="F267" s="131"/>
      <c r="G267" s="131"/>
      <c r="H267" s="132"/>
      <c r="I267" s="133"/>
      <c r="J267" s="134"/>
      <c r="K267" s="134"/>
      <c r="L267" s="134"/>
      <c r="M267" s="135"/>
      <c r="N267" s="133"/>
      <c r="O267" s="134"/>
      <c r="P267" s="134"/>
      <c r="Q267" s="134"/>
      <c r="R267" s="136"/>
    </row>
    <row r="268" spans="1:18" ht="14.25" customHeight="1" thickBot="1">
      <c r="A268" s="507"/>
      <c r="B268" s="507"/>
      <c r="C268" s="138" t="s">
        <v>306</v>
      </c>
      <c r="D268" s="131"/>
      <c r="E268" s="131"/>
      <c r="F268" s="131"/>
      <c r="G268" s="131"/>
      <c r="H268" s="132"/>
      <c r="I268" s="133"/>
      <c r="J268" s="134"/>
      <c r="K268" s="134"/>
      <c r="L268" s="134"/>
      <c r="M268" s="135"/>
      <c r="N268" s="133"/>
      <c r="O268" s="134"/>
      <c r="P268" s="134"/>
      <c r="Q268" s="134"/>
      <c r="R268" s="136"/>
    </row>
    <row r="269" spans="1:18">
      <c r="A269" s="176"/>
      <c r="B269" s="507"/>
      <c r="C269" s="164" t="s">
        <v>307</v>
      </c>
      <c r="D269" s="499"/>
      <c r="E269" s="499"/>
      <c r="F269" s="499"/>
      <c r="G269" s="499"/>
      <c r="H269" s="505"/>
      <c r="I269" s="521"/>
      <c r="J269" s="517"/>
      <c r="K269" s="517"/>
      <c r="L269" s="517"/>
      <c r="M269" s="515"/>
      <c r="N269" s="521"/>
      <c r="O269" s="517"/>
      <c r="P269" s="517"/>
      <c r="Q269" s="517"/>
      <c r="R269" s="517"/>
    </row>
    <row r="270" spans="1:18" ht="18.75" thickBot="1">
      <c r="A270" s="176"/>
      <c r="B270" s="507"/>
      <c r="C270" s="138" t="s">
        <v>950</v>
      </c>
      <c r="D270" s="500"/>
      <c r="E270" s="500"/>
      <c r="F270" s="500"/>
      <c r="G270" s="500"/>
      <c r="H270" s="506"/>
      <c r="I270" s="522"/>
      <c r="J270" s="518"/>
      <c r="K270" s="518"/>
      <c r="L270" s="518"/>
      <c r="M270" s="516"/>
      <c r="N270" s="522"/>
      <c r="O270" s="518"/>
      <c r="P270" s="518"/>
      <c r="Q270" s="518"/>
      <c r="R270" s="518"/>
    </row>
    <row r="271" spans="1:18" ht="14.25" thickBot="1">
      <c r="A271" s="178"/>
      <c r="B271" s="176"/>
      <c r="C271" s="138" t="s">
        <v>812</v>
      </c>
      <c r="D271" s="131"/>
      <c r="E271" s="131"/>
      <c r="F271" s="131"/>
      <c r="G271" s="131"/>
      <c r="H271" s="132"/>
      <c r="I271" s="133"/>
      <c r="J271" s="134"/>
      <c r="K271" s="134"/>
      <c r="L271" s="134"/>
      <c r="M271" s="135"/>
      <c r="N271" s="133"/>
      <c r="O271" s="134"/>
      <c r="P271" s="134"/>
      <c r="Q271" s="134"/>
      <c r="R271" s="136"/>
    </row>
    <row r="272" spans="1:18">
      <c r="A272" s="507"/>
      <c r="B272" s="507"/>
      <c r="C272" s="164" t="s">
        <v>302</v>
      </c>
      <c r="D272" s="517"/>
      <c r="E272" s="517"/>
      <c r="F272" s="517"/>
      <c r="G272" s="517"/>
      <c r="H272" s="519"/>
      <c r="I272" s="503"/>
      <c r="J272" s="499"/>
      <c r="K272" s="499"/>
      <c r="L272" s="499"/>
      <c r="M272" s="501"/>
      <c r="N272" s="521"/>
      <c r="O272" s="517"/>
      <c r="P272" s="517"/>
      <c r="Q272" s="517"/>
      <c r="R272" s="517"/>
    </row>
    <row r="273" spans="1:18" ht="13.5" thickBot="1">
      <c r="A273" s="507"/>
      <c r="B273" s="507"/>
      <c r="C273" s="138" t="s">
        <v>308</v>
      </c>
      <c r="D273" s="518"/>
      <c r="E273" s="518"/>
      <c r="F273" s="518"/>
      <c r="G273" s="518"/>
      <c r="H273" s="520"/>
      <c r="I273" s="504"/>
      <c r="J273" s="500"/>
      <c r="K273" s="500"/>
      <c r="L273" s="500"/>
      <c r="M273" s="502"/>
      <c r="N273" s="522"/>
      <c r="O273" s="518"/>
      <c r="P273" s="518"/>
      <c r="Q273" s="518"/>
      <c r="R273" s="518"/>
    </row>
    <row r="274" spans="1:18" ht="14.25" thickBot="1">
      <c r="A274" s="507"/>
      <c r="B274" s="176"/>
      <c r="C274" s="138" t="s">
        <v>309</v>
      </c>
      <c r="D274" s="134"/>
      <c r="E274" s="134"/>
      <c r="F274" s="134"/>
      <c r="G274" s="134"/>
      <c r="H274" s="137"/>
      <c r="I274" s="138"/>
      <c r="J274" s="131"/>
      <c r="K274" s="131"/>
      <c r="L274" s="131"/>
      <c r="M274" s="139"/>
      <c r="N274" s="133"/>
      <c r="O274" s="134"/>
      <c r="P274" s="134"/>
      <c r="Q274" s="134"/>
      <c r="R274" s="136"/>
    </row>
    <row r="275" spans="1:18" ht="14.25" thickBot="1">
      <c r="A275" s="507"/>
      <c r="B275" s="176"/>
      <c r="C275" s="138" t="s">
        <v>310</v>
      </c>
      <c r="D275" s="134"/>
      <c r="E275" s="134"/>
      <c r="F275" s="134"/>
      <c r="G275" s="134"/>
      <c r="H275" s="137"/>
      <c r="I275" s="138"/>
      <c r="J275" s="131"/>
      <c r="K275" s="131"/>
      <c r="L275" s="131"/>
      <c r="M275" s="139"/>
      <c r="N275" s="133"/>
      <c r="O275" s="134"/>
      <c r="P275" s="134"/>
      <c r="Q275" s="134"/>
      <c r="R275" s="136"/>
    </row>
    <row r="276" spans="1:18" ht="14.25" thickBot="1">
      <c r="A276" s="507"/>
      <c r="B276" s="176"/>
      <c r="C276" s="138" t="s">
        <v>311</v>
      </c>
      <c r="D276" s="134"/>
      <c r="E276" s="134"/>
      <c r="F276" s="134"/>
      <c r="G276" s="134"/>
      <c r="H276" s="137"/>
      <c r="I276" s="138"/>
      <c r="J276" s="131"/>
      <c r="K276" s="131"/>
      <c r="L276" s="131"/>
      <c r="M276" s="139"/>
      <c r="N276" s="133"/>
      <c r="O276" s="134"/>
      <c r="P276" s="134"/>
      <c r="Q276" s="134"/>
      <c r="R276" s="136"/>
    </row>
    <row r="277" spans="1:18" ht="14.25" thickBot="1">
      <c r="A277" s="507"/>
      <c r="B277" s="507"/>
      <c r="C277" s="138" t="s">
        <v>312</v>
      </c>
      <c r="D277" s="134"/>
      <c r="E277" s="134"/>
      <c r="F277" s="134"/>
      <c r="G277" s="134"/>
      <c r="H277" s="137"/>
      <c r="I277" s="138"/>
      <c r="J277" s="131"/>
      <c r="K277" s="131"/>
      <c r="L277" s="131"/>
      <c r="M277" s="139"/>
      <c r="N277" s="133"/>
      <c r="O277" s="134"/>
      <c r="P277" s="134"/>
      <c r="Q277" s="134"/>
      <c r="R277" s="136"/>
    </row>
    <row r="278" spans="1:18" ht="14.25" customHeight="1" thickBot="1">
      <c r="A278" s="507"/>
      <c r="B278" s="507"/>
      <c r="C278" s="138" t="s">
        <v>313</v>
      </c>
      <c r="D278" s="134"/>
      <c r="E278" s="134"/>
      <c r="F278" s="134"/>
      <c r="G278" s="134"/>
      <c r="H278" s="137"/>
      <c r="I278" s="138"/>
      <c r="J278" s="131"/>
      <c r="K278" s="131"/>
      <c r="L278" s="131"/>
      <c r="M278" s="139"/>
      <c r="N278" s="133"/>
      <c r="O278" s="134"/>
      <c r="P278" s="134"/>
      <c r="Q278" s="134"/>
      <c r="R278" s="136"/>
    </row>
    <row r="279" spans="1:18" ht="14.25" thickBot="1">
      <c r="A279" s="507"/>
      <c r="B279" s="507"/>
      <c r="C279" s="138" t="s">
        <v>314</v>
      </c>
      <c r="D279" s="134"/>
      <c r="E279" s="134"/>
      <c r="F279" s="134"/>
      <c r="G279" s="134"/>
      <c r="H279" s="137"/>
      <c r="I279" s="138"/>
      <c r="J279" s="131"/>
      <c r="K279" s="131"/>
      <c r="L279" s="131"/>
      <c r="M279" s="139"/>
      <c r="N279" s="133"/>
      <c r="O279" s="134"/>
      <c r="P279" s="134"/>
      <c r="Q279" s="134"/>
      <c r="R279" s="136"/>
    </row>
    <row r="280" spans="1:18" ht="14.25" customHeight="1" thickBot="1">
      <c r="A280" s="507"/>
      <c r="B280" s="507"/>
      <c r="C280" s="138" t="s">
        <v>315</v>
      </c>
      <c r="D280" s="134"/>
      <c r="E280" s="134"/>
      <c r="F280" s="134"/>
      <c r="G280" s="134"/>
      <c r="H280" s="137"/>
      <c r="I280" s="133"/>
      <c r="J280" s="134"/>
      <c r="K280" s="134"/>
      <c r="L280" s="134"/>
      <c r="M280" s="135"/>
      <c r="N280" s="138"/>
      <c r="O280" s="131"/>
      <c r="P280" s="131"/>
      <c r="Q280" s="131"/>
      <c r="R280" s="142"/>
    </row>
    <row r="281" spans="1:18" ht="14.25" thickBot="1">
      <c r="B281" s="176"/>
      <c r="C281" s="138" t="s">
        <v>316</v>
      </c>
      <c r="D281" s="134"/>
      <c r="E281" s="134"/>
      <c r="F281" s="134"/>
      <c r="G281" s="134"/>
      <c r="H281" s="137"/>
      <c r="I281" s="133"/>
      <c r="J281" s="134"/>
      <c r="K281" s="134"/>
      <c r="L281" s="134"/>
      <c r="M281" s="135"/>
      <c r="N281" s="138"/>
      <c r="O281" s="131"/>
      <c r="P281" s="131"/>
      <c r="Q281" s="131"/>
      <c r="R281" s="142"/>
    </row>
    <row r="282" spans="1:18" ht="13.5">
      <c r="A282" s="176"/>
      <c r="B282" s="176"/>
      <c r="C282" s="170"/>
      <c r="D282" s="155"/>
      <c r="E282" s="155"/>
      <c r="F282" s="155"/>
      <c r="G282" s="155"/>
      <c r="H282" s="156"/>
      <c r="I282" s="155"/>
      <c r="J282" s="155"/>
      <c r="K282" s="155"/>
      <c r="L282" s="155"/>
      <c r="M282" s="155"/>
      <c r="N282" s="155"/>
      <c r="O282" s="155"/>
      <c r="P282" s="155"/>
      <c r="Q282" s="155"/>
      <c r="R282" s="155"/>
    </row>
    <row r="283" spans="1:18" ht="13.5">
      <c r="A283" s="176"/>
      <c r="B283" s="176"/>
      <c r="C283" s="170"/>
      <c r="D283" s="155"/>
      <c r="E283" s="155"/>
      <c r="F283" s="155"/>
      <c r="G283" s="155"/>
      <c r="H283" s="156"/>
      <c r="I283" s="155"/>
      <c r="J283" s="155"/>
      <c r="K283" s="155"/>
      <c r="L283" s="155"/>
      <c r="M283" s="155"/>
      <c r="N283" s="155"/>
      <c r="O283" s="155"/>
      <c r="P283" s="155"/>
      <c r="Q283" s="155"/>
      <c r="R283" s="155"/>
    </row>
    <row r="284" spans="1:18" ht="13.5">
      <c r="A284" s="176"/>
      <c r="B284" s="176"/>
      <c r="C284" s="170"/>
      <c r="D284" s="155"/>
      <c r="E284" s="155"/>
      <c r="F284" s="155"/>
      <c r="G284" s="155"/>
      <c r="H284" s="156"/>
      <c r="I284" s="155"/>
      <c r="J284" s="155"/>
      <c r="K284" s="155"/>
      <c r="L284" s="155"/>
      <c r="M284" s="155"/>
      <c r="N284" s="155"/>
      <c r="O284" s="155"/>
      <c r="P284" s="155"/>
      <c r="Q284" s="155"/>
      <c r="R284" s="155"/>
    </row>
    <row r="285" spans="1:18" ht="13.5">
      <c r="A285" s="176"/>
      <c r="B285" s="176"/>
      <c r="C285" s="170"/>
      <c r="D285" s="155"/>
      <c r="E285" s="155"/>
      <c r="F285" s="155"/>
      <c r="G285" s="155"/>
      <c r="H285" s="156"/>
      <c r="I285" s="155"/>
      <c r="J285" s="155"/>
      <c r="K285" s="155"/>
      <c r="L285" s="155"/>
      <c r="M285" s="155"/>
      <c r="N285" s="155"/>
      <c r="O285" s="155"/>
      <c r="P285" s="155"/>
      <c r="Q285" s="155"/>
      <c r="R285" s="155"/>
    </row>
    <row r="286" spans="1:18" ht="13.5">
      <c r="A286" s="176"/>
      <c r="B286" s="176"/>
      <c r="C286" s="170"/>
      <c r="D286" s="155"/>
      <c r="E286" s="155"/>
      <c r="F286" s="155"/>
      <c r="G286" s="155"/>
      <c r="H286" s="156"/>
      <c r="I286" s="155"/>
      <c r="J286" s="155"/>
      <c r="K286" s="155"/>
      <c r="L286" s="155"/>
      <c r="M286" s="155"/>
      <c r="N286" s="155"/>
      <c r="O286" s="155"/>
      <c r="P286" s="155"/>
      <c r="Q286" s="155"/>
      <c r="R286" s="155"/>
    </row>
    <row r="287" spans="1:18" ht="14.25" thickBot="1">
      <c r="A287" s="177"/>
    </row>
    <row r="288" spans="1:18" ht="13.5" customHeight="1" thickBot="1">
      <c r="B288" s="168"/>
      <c r="C288" s="513" t="s">
        <v>317</v>
      </c>
      <c r="D288" s="508" t="s">
        <v>132</v>
      </c>
      <c r="E288" s="509"/>
      <c r="F288" s="509"/>
      <c r="G288" s="509"/>
      <c r="H288" s="510"/>
      <c r="I288" s="511" t="s">
        <v>133</v>
      </c>
      <c r="J288" s="509"/>
      <c r="K288" s="509"/>
      <c r="L288" s="509"/>
      <c r="M288" s="510"/>
      <c r="N288" s="511" t="s">
        <v>134</v>
      </c>
      <c r="O288" s="509"/>
      <c r="P288" s="509"/>
      <c r="Q288" s="509"/>
      <c r="R288" s="512"/>
    </row>
    <row r="289" spans="1:18" ht="13.5" thickBot="1">
      <c r="A289" s="168"/>
      <c r="B289" s="168"/>
      <c r="C289" s="514"/>
      <c r="D289" s="127" t="s">
        <v>135</v>
      </c>
      <c r="E289" s="127" t="s">
        <v>136</v>
      </c>
      <c r="F289" s="127" t="s">
        <v>137</v>
      </c>
      <c r="G289" s="127" t="s">
        <v>138</v>
      </c>
      <c r="H289" s="128" t="s">
        <v>139</v>
      </c>
      <c r="I289" s="129" t="s">
        <v>135</v>
      </c>
      <c r="J289" s="127" t="s">
        <v>136</v>
      </c>
      <c r="K289" s="127" t="s">
        <v>137</v>
      </c>
      <c r="L289" s="127" t="s">
        <v>138</v>
      </c>
      <c r="M289" s="128" t="s">
        <v>139</v>
      </c>
      <c r="N289" s="129" t="s">
        <v>135</v>
      </c>
      <c r="O289" s="127" t="s">
        <v>136</v>
      </c>
      <c r="P289" s="127" t="s">
        <v>137</v>
      </c>
      <c r="Q289" s="127" t="s">
        <v>138</v>
      </c>
      <c r="R289" s="130" t="s">
        <v>139</v>
      </c>
    </row>
    <row r="290" spans="1:18" ht="14.25" thickBot="1">
      <c r="A290" s="507"/>
      <c r="B290" s="507"/>
      <c r="C290" s="138" t="s">
        <v>318</v>
      </c>
      <c r="D290" s="131"/>
      <c r="E290" s="131"/>
      <c r="F290" s="131"/>
      <c r="G290" s="131"/>
      <c r="H290" s="132"/>
      <c r="I290" s="133"/>
      <c r="J290" s="134"/>
      <c r="K290" s="134"/>
      <c r="L290" s="134"/>
      <c r="M290" s="135"/>
      <c r="N290" s="133"/>
      <c r="O290" s="134"/>
      <c r="P290" s="134"/>
      <c r="Q290" s="134"/>
      <c r="R290" s="136"/>
    </row>
    <row r="291" spans="1:18" ht="14.25" thickBot="1">
      <c r="A291" s="507"/>
      <c r="B291" s="507"/>
      <c r="C291" s="138" t="s">
        <v>319</v>
      </c>
      <c r="D291" s="131"/>
      <c r="E291" s="131"/>
      <c r="F291" s="131"/>
      <c r="G291" s="131"/>
      <c r="H291" s="132"/>
      <c r="I291" s="133"/>
      <c r="J291" s="134"/>
      <c r="K291" s="134"/>
      <c r="L291" s="134"/>
      <c r="M291" s="135"/>
      <c r="N291" s="133"/>
      <c r="O291" s="134"/>
      <c r="P291" s="134"/>
      <c r="Q291" s="134"/>
      <c r="R291" s="136"/>
    </row>
    <row r="292" spans="1:18">
      <c r="A292" s="507"/>
      <c r="B292" s="507"/>
      <c r="C292" s="164" t="s">
        <v>320</v>
      </c>
      <c r="D292" s="499"/>
      <c r="E292" s="499"/>
      <c r="F292" s="499"/>
      <c r="G292" s="499"/>
      <c r="H292" s="505"/>
      <c r="I292" s="521"/>
      <c r="J292" s="517"/>
      <c r="K292" s="517"/>
      <c r="L292" s="517"/>
      <c r="M292" s="515"/>
      <c r="N292" s="521"/>
      <c r="O292" s="517"/>
      <c r="P292" s="517"/>
      <c r="Q292" s="517"/>
      <c r="R292" s="517"/>
    </row>
    <row r="293" spans="1:18" ht="13.5" thickBot="1">
      <c r="A293" s="507"/>
      <c r="B293" s="507"/>
      <c r="C293" s="138" t="s">
        <v>321</v>
      </c>
      <c r="D293" s="500"/>
      <c r="E293" s="500"/>
      <c r="F293" s="500"/>
      <c r="G293" s="500"/>
      <c r="H293" s="506"/>
      <c r="I293" s="522"/>
      <c r="J293" s="518"/>
      <c r="K293" s="518"/>
      <c r="L293" s="518"/>
      <c r="M293" s="516"/>
      <c r="N293" s="522"/>
      <c r="O293" s="518"/>
      <c r="P293" s="518"/>
      <c r="Q293" s="518"/>
      <c r="R293" s="518"/>
    </row>
    <row r="294" spans="1:18" ht="14.25" thickBot="1">
      <c r="A294" s="507"/>
      <c r="B294" s="176"/>
      <c r="C294" s="138" t="s">
        <v>322</v>
      </c>
      <c r="D294" s="131"/>
      <c r="E294" s="131"/>
      <c r="F294" s="131"/>
      <c r="G294" s="131"/>
      <c r="H294" s="132"/>
      <c r="I294" s="133"/>
      <c r="J294" s="134"/>
      <c r="K294" s="134"/>
      <c r="L294" s="134"/>
      <c r="M294" s="135"/>
      <c r="N294" s="133"/>
      <c r="O294" s="134"/>
      <c r="P294" s="134"/>
      <c r="Q294" s="134"/>
      <c r="R294" s="136"/>
    </row>
    <row r="295" spans="1:18" ht="14.25" thickBot="1">
      <c r="A295" s="507"/>
      <c r="B295" s="176"/>
      <c r="C295" s="138" t="s">
        <v>323</v>
      </c>
      <c r="D295" s="131"/>
      <c r="E295" s="131"/>
      <c r="F295" s="131"/>
      <c r="G295" s="131"/>
      <c r="H295" s="132"/>
      <c r="I295" s="133"/>
      <c r="J295" s="134"/>
      <c r="K295" s="134"/>
      <c r="L295" s="134"/>
      <c r="M295" s="135"/>
      <c r="N295" s="133"/>
      <c r="O295" s="134"/>
      <c r="P295" s="134"/>
      <c r="Q295" s="134"/>
      <c r="R295" s="136"/>
    </row>
    <row r="296" spans="1:18" ht="14.25" thickBot="1">
      <c r="A296" s="507"/>
      <c r="B296" s="507"/>
      <c r="C296" s="138" t="s">
        <v>324</v>
      </c>
      <c r="D296" s="131"/>
      <c r="E296" s="131"/>
      <c r="F296" s="131"/>
      <c r="G296" s="131"/>
      <c r="H296" s="132"/>
      <c r="I296" s="133"/>
      <c r="J296" s="134"/>
      <c r="K296" s="134"/>
      <c r="L296" s="134"/>
      <c r="M296" s="135"/>
      <c r="N296" s="133"/>
      <c r="O296" s="134"/>
      <c r="P296" s="134"/>
      <c r="Q296" s="134"/>
      <c r="R296" s="136"/>
    </row>
    <row r="297" spans="1:18" ht="14.25" customHeight="1" thickBot="1">
      <c r="A297" s="507"/>
      <c r="B297" s="507"/>
      <c r="C297" s="138" t="s">
        <v>325</v>
      </c>
      <c r="D297" s="134"/>
      <c r="E297" s="134"/>
      <c r="F297" s="134"/>
      <c r="G297" s="134"/>
      <c r="H297" s="137"/>
      <c r="I297" s="138"/>
      <c r="J297" s="131"/>
      <c r="K297" s="131"/>
      <c r="L297" s="131"/>
      <c r="M297" s="139"/>
      <c r="N297" s="133"/>
      <c r="O297" s="134"/>
      <c r="P297" s="134"/>
      <c r="Q297" s="134"/>
      <c r="R297" s="136"/>
    </row>
    <row r="298" spans="1:18" ht="12.75" customHeight="1">
      <c r="A298" s="507"/>
      <c r="B298" s="507"/>
      <c r="C298" s="164" t="s">
        <v>326</v>
      </c>
      <c r="D298" s="517"/>
      <c r="E298" s="517"/>
      <c r="F298" s="517"/>
      <c r="G298" s="517"/>
      <c r="H298" s="519"/>
      <c r="I298" s="503"/>
      <c r="J298" s="499"/>
      <c r="K298" s="499"/>
      <c r="L298" s="499"/>
      <c r="M298" s="501"/>
      <c r="N298" s="521"/>
      <c r="O298" s="517"/>
      <c r="P298" s="517"/>
      <c r="Q298" s="517"/>
      <c r="R298" s="517"/>
    </row>
    <row r="299" spans="1:18" ht="13.5" thickBot="1">
      <c r="A299" s="507"/>
      <c r="B299" s="507"/>
      <c r="C299" s="138" t="s">
        <v>327</v>
      </c>
      <c r="D299" s="518"/>
      <c r="E299" s="518"/>
      <c r="F299" s="518"/>
      <c r="G299" s="518"/>
      <c r="H299" s="520"/>
      <c r="I299" s="504"/>
      <c r="J299" s="500"/>
      <c r="K299" s="500"/>
      <c r="L299" s="500"/>
      <c r="M299" s="502"/>
      <c r="N299" s="522"/>
      <c r="O299" s="518"/>
      <c r="P299" s="518"/>
      <c r="Q299" s="518"/>
      <c r="R299" s="518"/>
    </row>
    <row r="300" spans="1:18" ht="14.25" thickBot="1">
      <c r="A300" s="507"/>
      <c r="B300" s="176"/>
      <c r="C300" s="138" t="s">
        <v>328</v>
      </c>
      <c r="D300" s="134"/>
      <c r="E300" s="134"/>
      <c r="F300" s="134"/>
      <c r="G300" s="134"/>
      <c r="H300" s="137"/>
      <c r="I300" s="138"/>
      <c r="J300" s="131"/>
      <c r="K300" s="131"/>
      <c r="L300" s="131"/>
      <c r="M300" s="139"/>
      <c r="N300" s="133"/>
      <c r="O300" s="134"/>
      <c r="P300" s="134"/>
      <c r="Q300" s="134"/>
      <c r="R300" s="136"/>
    </row>
    <row r="301" spans="1:18" ht="14.25" thickBot="1">
      <c r="A301" s="507"/>
      <c r="B301" s="176"/>
      <c r="C301" s="138" t="s">
        <v>329</v>
      </c>
      <c r="D301" s="134"/>
      <c r="E301" s="134"/>
      <c r="F301" s="134"/>
      <c r="G301" s="134"/>
      <c r="H301" s="137"/>
      <c r="I301" s="138"/>
      <c r="J301" s="131"/>
      <c r="K301" s="131"/>
      <c r="L301" s="131"/>
      <c r="M301" s="139"/>
      <c r="N301" s="133"/>
      <c r="O301" s="134"/>
      <c r="P301" s="134"/>
      <c r="Q301" s="134"/>
      <c r="R301" s="136"/>
    </row>
    <row r="302" spans="1:18" ht="12.75" customHeight="1">
      <c r="A302" s="507"/>
      <c r="B302" s="507"/>
      <c r="C302" s="164" t="s">
        <v>330</v>
      </c>
      <c r="D302" s="517"/>
      <c r="E302" s="517"/>
      <c r="F302" s="517"/>
      <c r="G302" s="517"/>
      <c r="H302" s="519"/>
      <c r="I302" s="503"/>
      <c r="J302" s="499"/>
      <c r="K302" s="499"/>
      <c r="L302" s="499"/>
      <c r="M302" s="501"/>
      <c r="N302" s="521"/>
      <c r="O302" s="517"/>
      <c r="P302" s="517"/>
      <c r="Q302" s="517"/>
      <c r="R302" s="517"/>
    </row>
    <row r="303" spans="1:18" ht="13.5" thickBot="1">
      <c r="A303" s="507"/>
      <c r="B303" s="507"/>
      <c r="C303" s="138" t="s">
        <v>331</v>
      </c>
      <c r="D303" s="518"/>
      <c r="E303" s="518"/>
      <c r="F303" s="518"/>
      <c r="G303" s="518"/>
      <c r="H303" s="520"/>
      <c r="I303" s="504"/>
      <c r="J303" s="500"/>
      <c r="K303" s="500"/>
      <c r="L303" s="500"/>
      <c r="M303" s="502"/>
      <c r="N303" s="522"/>
      <c r="O303" s="518"/>
      <c r="P303" s="518"/>
      <c r="Q303" s="518"/>
      <c r="R303" s="518"/>
    </row>
    <row r="304" spans="1:18" ht="14.25" thickBot="1">
      <c r="A304" s="507"/>
      <c r="B304" s="176"/>
      <c r="C304" s="138" t="s">
        <v>332</v>
      </c>
      <c r="D304" s="134"/>
      <c r="E304" s="134"/>
      <c r="F304" s="134"/>
      <c r="G304" s="134"/>
      <c r="H304" s="137"/>
      <c r="I304" s="138"/>
      <c r="J304" s="131"/>
      <c r="K304" s="131"/>
      <c r="L304" s="131"/>
      <c r="M304" s="139"/>
      <c r="N304" s="133"/>
      <c r="O304" s="134"/>
      <c r="P304" s="134"/>
      <c r="Q304" s="134"/>
      <c r="R304" s="136"/>
    </row>
    <row r="305" spans="1:18" ht="14.25" thickBot="1">
      <c r="A305" s="507"/>
      <c r="B305" s="176"/>
      <c r="C305" s="138" t="s">
        <v>333</v>
      </c>
      <c r="D305" s="134"/>
      <c r="E305" s="134"/>
      <c r="F305" s="134"/>
      <c r="G305" s="134"/>
      <c r="H305" s="137"/>
      <c r="I305" s="138"/>
      <c r="J305" s="131"/>
      <c r="K305" s="131"/>
      <c r="L305" s="131"/>
      <c r="M305" s="139"/>
      <c r="N305" s="133"/>
      <c r="O305" s="134"/>
      <c r="P305" s="134"/>
      <c r="Q305" s="134"/>
      <c r="R305" s="136"/>
    </row>
    <row r="306" spans="1:18" ht="14.25" thickBot="1">
      <c r="A306" s="507"/>
      <c r="B306" s="176"/>
      <c r="C306" s="138" t="s">
        <v>334</v>
      </c>
      <c r="D306" s="134"/>
      <c r="E306" s="134"/>
      <c r="F306" s="134"/>
      <c r="G306" s="134"/>
      <c r="H306" s="137"/>
      <c r="I306" s="138"/>
      <c r="J306" s="131"/>
      <c r="K306" s="131"/>
      <c r="L306" s="131"/>
      <c r="M306" s="139"/>
      <c r="N306" s="133"/>
      <c r="O306" s="134"/>
      <c r="P306" s="134"/>
      <c r="Q306" s="134"/>
      <c r="R306" s="136"/>
    </row>
    <row r="307" spans="1:18" ht="14.25" thickBot="1">
      <c r="A307" s="507"/>
      <c r="B307" s="176"/>
      <c r="C307" s="138" t="s">
        <v>335</v>
      </c>
      <c r="D307" s="134"/>
      <c r="E307" s="134"/>
      <c r="F307" s="134"/>
      <c r="G307" s="134"/>
      <c r="H307" s="137"/>
      <c r="I307" s="138"/>
      <c r="J307" s="131"/>
      <c r="K307" s="131"/>
      <c r="L307" s="131"/>
      <c r="M307" s="139"/>
      <c r="N307" s="133"/>
      <c r="O307" s="134"/>
      <c r="P307" s="134"/>
      <c r="Q307" s="134"/>
      <c r="R307" s="136"/>
    </row>
    <row r="308" spans="1:18" ht="14.25" customHeight="1" thickBot="1">
      <c r="A308" s="507"/>
      <c r="B308" s="507"/>
      <c r="C308" s="138" t="s">
        <v>336</v>
      </c>
      <c r="D308" s="134"/>
      <c r="E308" s="134"/>
      <c r="F308" s="134"/>
      <c r="G308" s="134"/>
      <c r="H308" s="137"/>
      <c r="I308" s="133"/>
      <c r="J308" s="134"/>
      <c r="K308" s="134"/>
      <c r="L308" s="134"/>
      <c r="M308" s="135"/>
      <c r="N308" s="138"/>
      <c r="O308" s="131"/>
      <c r="P308" s="131"/>
      <c r="Q308" s="131"/>
      <c r="R308" s="142"/>
    </row>
    <row r="309" spans="1:18" ht="12.75" customHeight="1">
      <c r="A309" s="507"/>
      <c r="B309" s="507"/>
      <c r="C309" s="164" t="s">
        <v>330</v>
      </c>
      <c r="D309" s="517"/>
      <c r="E309" s="517"/>
      <c r="F309" s="517"/>
      <c r="G309" s="517"/>
      <c r="H309" s="519"/>
      <c r="I309" s="521"/>
      <c r="J309" s="517"/>
      <c r="K309" s="517"/>
      <c r="L309" s="517"/>
      <c r="M309" s="515"/>
      <c r="N309" s="503"/>
      <c r="O309" s="499"/>
      <c r="P309" s="499"/>
      <c r="Q309" s="499"/>
      <c r="R309" s="499"/>
    </row>
    <row r="310" spans="1:18" ht="13.5" thickBot="1">
      <c r="A310" s="507"/>
      <c r="B310" s="507"/>
      <c r="C310" s="138" t="s">
        <v>337</v>
      </c>
      <c r="D310" s="518"/>
      <c r="E310" s="518"/>
      <c r="F310" s="518"/>
      <c r="G310" s="518"/>
      <c r="H310" s="520"/>
      <c r="I310" s="522"/>
      <c r="J310" s="518"/>
      <c r="K310" s="518"/>
      <c r="L310" s="518"/>
      <c r="M310" s="516"/>
      <c r="N310" s="504"/>
      <c r="O310" s="500"/>
      <c r="P310" s="500"/>
      <c r="Q310" s="500"/>
      <c r="R310" s="500"/>
    </row>
    <row r="311" spans="1:18" ht="14.25" thickBot="1">
      <c r="A311" s="507"/>
      <c r="B311" s="176"/>
      <c r="C311" s="138" t="s">
        <v>338</v>
      </c>
      <c r="D311" s="134"/>
      <c r="E311" s="134"/>
      <c r="F311" s="134"/>
      <c r="G311" s="134"/>
      <c r="H311" s="137"/>
      <c r="I311" s="133"/>
      <c r="J311" s="134"/>
      <c r="K311" s="134"/>
      <c r="L311" s="134"/>
      <c r="M311" s="135"/>
      <c r="N311" s="138"/>
      <c r="O311" s="131"/>
      <c r="P311" s="131"/>
      <c r="Q311" s="131"/>
      <c r="R311" s="142"/>
    </row>
    <row r="312" spans="1:18" ht="14.25" thickBot="1">
      <c r="A312" s="507"/>
      <c r="B312" s="176"/>
      <c r="C312" s="138" t="s">
        <v>339</v>
      </c>
      <c r="D312" s="134"/>
      <c r="E312" s="134"/>
      <c r="F312" s="134"/>
      <c r="G312" s="134"/>
      <c r="H312" s="137"/>
      <c r="I312" s="133"/>
      <c r="J312" s="134"/>
      <c r="K312" s="134"/>
      <c r="L312" s="134"/>
      <c r="M312" s="135"/>
      <c r="N312" s="138"/>
      <c r="O312" s="131"/>
      <c r="P312" s="131"/>
      <c r="Q312" s="131"/>
      <c r="R312" s="142"/>
    </row>
    <row r="313" spans="1:18" ht="14.25" thickBot="1">
      <c r="A313" s="507"/>
      <c r="B313" s="176"/>
      <c r="C313" s="138" t="s">
        <v>340</v>
      </c>
      <c r="D313" s="134"/>
      <c r="E313" s="134"/>
      <c r="F313" s="134"/>
      <c r="G313" s="134"/>
      <c r="H313" s="137"/>
      <c r="I313" s="133"/>
      <c r="J313" s="134"/>
      <c r="K313" s="134"/>
      <c r="L313" s="134"/>
      <c r="M313" s="135"/>
      <c r="N313" s="138"/>
      <c r="O313" s="131"/>
      <c r="P313" s="131"/>
      <c r="Q313" s="131"/>
      <c r="R313" s="142"/>
    </row>
    <row r="314" spans="1:18" ht="14.25" thickBot="1">
      <c r="A314" s="507"/>
      <c r="B314" s="176"/>
      <c r="C314" s="138" t="s">
        <v>341</v>
      </c>
      <c r="D314" s="134"/>
      <c r="E314" s="134"/>
      <c r="F314" s="134"/>
      <c r="G314" s="134"/>
      <c r="H314" s="137"/>
      <c r="I314" s="133"/>
      <c r="J314" s="134"/>
      <c r="K314" s="134"/>
      <c r="L314" s="134"/>
      <c r="M314" s="135"/>
      <c r="N314" s="138"/>
      <c r="O314" s="131"/>
      <c r="P314" s="131"/>
      <c r="Q314" s="131"/>
      <c r="R314" s="142"/>
    </row>
    <row r="315" spans="1:18" ht="14.25" thickBot="1">
      <c r="A315" s="507"/>
      <c r="B315" s="176"/>
      <c r="C315" s="138" t="s">
        <v>335</v>
      </c>
      <c r="D315" s="134"/>
      <c r="E315" s="134"/>
      <c r="F315" s="134"/>
      <c r="G315" s="134"/>
      <c r="H315" s="137"/>
      <c r="I315" s="133"/>
      <c r="J315" s="134"/>
      <c r="K315" s="134"/>
      <c r="L315" s="134"/>
      <c r="M315" s="135"/>
      <c r="N315" s="138"/>
      <c r="O315" s="131"/>
      <c r="P315" s="131"/>
      <c r="Q315" s="131"/>
      <c r="R315" s="142"/>
    </row>
    <row r="316" spans="1:18" ht="13.5">
      <c r="A316" s="176"/>
      <c r="B316" s="176"/>
      <c r="C316" s="170"/>
      <c r="D316" s="155"/>
      <c r="E316" s="155"/>
      <c r="F316" s="155"/>
      <c r="G316" s="155"/>
      <c r="H316" s="156"/>
      <c r="I316" s="155"/>
      <c r="J316" s="155"/>
      <c r="K316" s="155"/>
      <c r="L316" s="155"/>
      <c r="M316" s="155"/>
      <c r="N316" s="155"/>
      <c r="O316" s="155"/>
      <c r="P316" s="155"/>
      <c r="Q316" s="155"/>
      <c r="R316" s="155"/>
    </row>
    <row r="317" spans="1:18" ht="13.5">
      <c r="A317" s="176"/>
      <c r="B317" s="176"/>
      <c r="C317" s="170"/>
      <c r="D317" s="155"/>
      <c r="E317" s="155"/>
      <c r="F317" s="155"/>
      <c r="G317" s="155"/>
      <c r="H317" s="156"/>
      <c r="I317" s="155"/>
      <c r="J317" s="155"/>
      <c r="K317" s="155"/>
      <c r="L317" s="155"/>
      <c r="M317" s="155"/>
      <c r="N317" s="155"/>
      <c r="O317" s="155"/>
      <c r="P317" s="155"/>
      <c r="Q317" s="155"/>
      <c r="R317" s="155"/>
    </row>
    <row r="318" spans="1:18" ht="13.5">
      <c r="A318" s="176"/>
      <c r="B318" s="176"/>
      <c r="C318" s="170"/>
      <c r="D318" s="155"/>
      <c r="E318" s="155"/>
      <c r="F318" s="155"/>
      <c r="G318" s="155"/>
      <c r="H318" s="156"/>
      <c r="I318" s="155"/>
      <c r="J318" s="155"/>
      <c r="K318" s="155"/>
      <c r="L318" s="155"/>
      <c r="M318" s="155"/>
      <c r="N318" s="155"/>
      <c r="O318" s="155"/>
      <c r="P318" s="155"/>
      <c r="Q318" s="155"/>
      <c r="R318" s="155"/>
    </row>
    <row r="319" spans="1:18" ht="13.5">
      <c r="A319" s="176"/>
      <c r="B319" s="176"/>
      <c r="C319" s="170"/>
      <c r="D319" s="155"/>
      <c r="E319" s="155"/>
      <c r="F319" s="155"/>
      <c r="G319" s="155"/>
      <c r="H319" s="156"/>
      <c r="I319" s="155"/>
      <c r="J319" s="155"/>
      <c r="K319" s="155"/>
      <c r="L319" s="155"/>
      <c r="M319" s="155"/>
      <c r="N319" s="155"/>
      <c r="O319" s="155"/>
      <c r="P319" s="155"/>
      <c r="Q319" s="155"/>
      <c r="R319" s="155"/>
    </row>
    <row r="320" spans="1:18" ht="13.5">
      <c r="A320" s="176"/>
      <c r="B320" s="176"/>
      <c r="C320" s="170"/>
      <c r="D320" s="155"/>
      <c r="E320" s="155"/>
      <c r="F320" s="155"/>
      <c r="G320" s="155"/>
      <c r="H320" s="156"/>
      <c r="I320" s="155"/>
      <c r="J320" s="155"/>
      <c r="K320" s="155"/>
      <c r="L320" s="155"/>
      <c r="M320" s="155"/>
      <c r="N320" s="155"/>
      <c r="O320" s="155"/>
      <c r="P320" s="155"/>
      <c r="Q320" s="155"/>
      <c r="R320" s="155"/>
    </row>
    <row r="321" spans="1:18" ht="14.25" thickBot="1">
      <c r="A321" s="177"/>
    </row>
    <row r="322" spans="1:18" ht="13.5" customHeight="1" thickBot="1">
      <c r="B322" s="168"/>
      <c r="C322" s="513" t="s">
        <v>342</v>
      </c>
      <c r="D322" s="508" t="s">
        <v>132</v>
      </c>
      <c r="E322" s="509"/>
      <c r="F322" s="509"/>
      <c r="G322" s="509"/>
      <c r="H322" s="510"/>
      <c r="I322" s="511" t="s">
        <v>133</v>
      </c>
      <c r="J322" s="509"/>
      <c r="K322" s="509"/>
      <c r="L322" s="509"/>
      <c r="M322" s="510"/>
      <c r="N322" s="511" t="s">
        <v>134</v>
      </c>
      <c r="O322" s="509"/>
      <c r="P322" s="509"/>
      <c r="Q322" s="509"/>
      <c r="R322" s="512"/>
    </row>
    <row r="323" spans="1:18" ht="13.5" thickBot="1">
      <c r="A323" s="168"/>
      <c r="B323" s="168"/>
      <c r="C323" s="514"/>
      <c r="D323" s="127" t="s">
        <v>135</v>
      </c>
      <c r="E323" s="127" t="s">
        <v>136</v>
      </c>
      <c r="F323" s="127" t="s">
        <v>137</v>
      </c>
      <c r="G323" s="127" t="s">
        <v>138</v>
      </c>
      <c r="H323" s="128" t="s">
        <v>139</v>
      </c>
      <c r="I323" s="129" t="s">
        <v>135</v>
      </c>
      <c r="J323" s="127" t="s">
        <v>136</v>
      </c>
      <c r="K323" s="127" t="s">
        <v>137</v>
      </c>
      <c r="L323" s="127" t="s">
        <v>138</v>
      </c>
      <c r="M323" s="128" t="s">
        <v>139</v>
      </c>
      <c r="N323" s="129" t="s">
        <v>135</v>
      </c>
      <c r="O323" s="127" t="s">
        <v>136</v>
      </c>
      <c r="P323" s="127" t="s">
        <v>137</v>
      </c>
      <c r="Q323" s="127" t="s">
        <v>138</v>
      </c>
      <c r="R323" s="130" t="s">
        <v>139</v>
      </c>
    </row>
    <row r="324" spans="1:18">
      <c r="A324" s="507"/>
      <c r="B324" s="507"/>
      <c r="C324" s="164" t="s">
        <v>343</v>
      </c>
      <c r="D324" s="499"/>
      <c r="E324" s="499"/>
      <c r="F324" s="499"/>
      <c r="G324" s="499"/>
      <c r="H324" s="505"/>
      <c r="I324" s="521"/>
      <c r="J324" s="517"/>
      <c r="K324" s="517"/>
      <c r="L324" s="517"/>
      <c r="M324" s="515"/>
      <c r="N324" s="521"/>
      <c r="O324" s="517"/>
      <c r="P324" s="517"/>
      <c r="Q324" s="517"/>
      <c r="R324" s="517"/>
    </row>
    <row r="325" spans="1:18" ht="13.5" thickBot="1">
      <c r="A325" s="507"/>
      <c r="B325" s="507"/>
      <c r="C325" s="138" t="s">
        <v>344</v>
      </c>
      <c r="D325" s="500"/>
      <c r="E325" s="500"/>
      <c r="F325" s="500"/>
      <c r="G325" s="500"/>
      <c r="H325" s="506"/>
      <c r="I325" s="522"/>
      <c r="J325" s="518"/>
      <c r="K325" s="518"/>
      <c r="L325" s="518"/>
      <c r="M325" s="516"/>
      <c r="N325" s="522"/>
      <c r="O325" s="518"/>
      <c r="P325" s="518"/>
      <c r="Q325" s="518"/>
      <c r="R325" s="518"/>
    </row>
    <row r="326" spans="1:18" ht="14.25" thickBot="1">
      <c r="A326" s="507"/>
      <c r="B326" s="176"/>
      <c r="C326" s="138" t="s">
        <v>345</v>
      </c>
      <c r="D326" s="131"/>
      <c r="E326" s="131"/>
      <c r="F326" s="131"/>
      <c r="G326" s="131"/>
      <c r="H326" s="132"/>
      <c r="I326" s="133"/>
      <c r="J326" s="134"/>
      <c r="K326" s="134"/>
      <c r="L326" s="134"/>
      <c r="M326" s="135"/>
      <c r="N326" s="133"/>
      <c r="O326" s="134"/>
      <c r="P326" s="134"/>
      <c r="Q326" s="134"/>
      <c r="R326" s="136"/>
    </row>
    <row r="327" spans="1:18" ht="14.25" customHeight="1" thickBot="1">
      <c r="A327" s="507"/>
      <c r="B327" s="507"/>
      <c r="C327" s="138" t="s">
        <v>346</v>
      </c>
      <c r="D327" s="134"/>
      <c r="E327" s="134"/>
      <c r="F327" s="134"/>
      <c r="G327" s="134"/>
      <c r="H327" s="137"/>
      <c r="I327" s="138"/>
      <c r="J327" s="131"/>
      <c r="K327" s="131"/>
      <c r="L327" s="131"/>
      <c r="M327" s="139"/>
      <c r="N327" s="133"/>
      <c r="O327" s="134"/>
      <c r="P327" s="134"/>
      <c r="Q327" s="134"/>
      <c r="R327" s="136"/>
    </row>
    <row r="328" spans="1:18" ht="14.25" customHeight="1" thickBot="1">
      <c r="A328" s="507"/>
      <c r="B328" s="507"/>
      <c r="C328" s="138" t="s">
        <v>347</v>
      </c>
      <c r="D328" s="134"/>
      <c r="E328" s="134"/>
      <c r="F328" s="134"/>
      <c r="G328" s="134"/>
      <c r="H328" s="137"/>
      <c r="I328" s="138"/>
      <c r="J328" s="131"/>
      <c r="K328" s="131"/>
      <c r="L328" s="131"/>
      <c r="M328" s="139"/>
      <c r="N328" s="133"/>
      <c r="O328" s="134"/>
      <c r="P328" s="134"/>
      <c r="Q328" s="134"/>
      <c r="R328" s="136"/>
    </row>
    <row r="329" spans="1:18" ht="14.25" customHeight="1" thickBot="1">
      <c r="A329" s="507"/>
      <c r="B329" s="507"/>
      <c r="C329" s="138" t="s">
        <v>348</v>
      </c>
      <c r="D329" s="134"/>
      <c r="E329" s="134"/>
      <c r="F329" s="134"/>
      <c r="G329" s="134"/>
      <c r="H329" s="137"/>
      <c r="I329" s="133"/>
      <c r="J329" s="134"/>
      <c r="K329" s="134"/>
      <c r="L329" s="134"/>
      <c r="M329" s="135"/>
      <c r="N329" s="138"/>
      <c r="O329" s="131"/>
      <c r="P329" s="131"/>
      <c r="Q329" s="131"/>
      <c r="R329" s="142"/>
    </row>
    <row r="330" spans="1:18" ht="13.5">
      <c r="A330" s="176"/>
      <c r="B330" s="176"/>
      <c r="C330" s="170"/>
      <c r="D330" s="155"/>
      <c r="E330" s="155"/>
      <c r="F330" s="155"/>
      <c r="G330" s="155"/>
      <c r="H330" s="156"/>
      <c r="I330" s="155"/>
      <c r="J330" s="155"/>
      <c r="K330" s="155"/>
      <c r="L330" s="155"/>
      <c r="M330" s="155"/>
      <c r="N330" s="155"/>
      <c r="O330" s="155"/>
      <c r="P330" s="155"/>
      <c r="Q330" s="155"/>
      <c r="R330" s="155"/>
    </row>
    <row r="331" spans="1:18" ht="13.5">
      <c r="A331" s="176"/>
      <c r="B331" s="176"/>
      <c r="C331" s="170"/>
      <c r="D331" s="155"/>
      <c r="E331" s="155"/>
      <c r="F331" s="155"/>
      <c r="G331" s="155"/>
      <c r="H331" s="156"/>
      <c r="I331" s="155"/>
      <c r="J331" s="155"/>
      <c r="K331" s="155"/>
      <c r="L331" s="155"/>
      <c r="M331" s="155"/>
      <c r="N331" s="155"/>
      <c r="O331" s="155"/>
      <c r="P331" s="155"/>
      <c r="Q331" s="155"/>
      <c r="R331" s="155"/>
    </row>
    <row r="332" spans="1:18" ht="13.5">
      <c r="A332" s="176"/>
      <c r="B332" s="176"/>
      <c r="C332" s="170"/>
      <c r="D332" s="155"/>
      <c r="E332" s="155"/>
      <c r="F332" s="155"/>
      <c r="G332" s="155"/>
      <c r="H332" s="156"/>
      <c r="I332" s="155"/>
      <c r="J332" s="155"/>
      <c r="K332" s="155"/>
      <c r="L332" s="155"/>
      <c r="M332" s="155"/>
      <c r="N332" s="155"/>
      <c r="O332" s="155"/>
      <c r="P332" s="155"/>
      <c r="Q332" s="155"/>
      <c r="R332" s="155"/>
    </row>
    <row r="333" spans="1:18" ht="13.5">
      <c r="A333" s="176"/>
      <c r="B333" s="176"/>
      <c r="C333" s="170"/>
      <c r="D333" s="155"/>
      <c r="E333" s="155"/>
      <c r="F333" s="155"/>
      <c r="G333" s="155"/>
      <c r="H333" s="156"/>
      <c r="I333" s="155"/>
      <c r="J333" s="155"/>
      <c r="K333" s="155"/>
      <c r="L333" s="155"/>
      <c r="M333" s="155"/>
      <c r="N333" s="155"/>
      <c r="O333" s="155"/>
      <c r="P333" s="155"/>
      <c r="Q333" s="155"/>
      <c r="R333" s="155"/>
    </row>
    <row r="334" spans="1:18" ht="13.5">
      <c r="A334" s="176"/>
      <c r="B334" s="176"/>
      <c r="C334" s="170"/>
      <c r="D334" s="155"/>
      <c r="E334" s="155"/>
      <c r="F334" s="155"/>
      <c r="G334" s="155"/>
      <c r="H334" s="156"/>
      <c r="I334" s="155"/>
      <c r="J334" s="155"/>
      <c r="K334" s="155"/>
      <c r="L334" s="155"/>
      <c r="M334" s="155"/>
      <c r="N334" s="155"/>
      <c r="O334" s="155"/>
      <c r="P334" s="155"/>
      <c r="Q334" s="155"/>
      <c r="R334" s="155"/>
    </row>
    <row r="335" spans="1:18" ht="14.25" thickBot="1">
      <c r="A335" s="177"/>
    </row>
    <row r="336" spans="1:18" ht="19.5" customHeight="1" thickBot="1">
      <c r="C336" s="529" t="s">
        <v>349</v>
      </c>
      <c r="D336" s="508" t="s">
        <v>132</v>
      </c>
      <c r="E336" s="509"/>
      <c r="F336" s="509"/>
      <c r="G336" s="509"/>
      <c r="H336" s="510"/>
      <c r="I336" s="511" t="s">
        <v>133</v>
      </c>
      <c r="J336" s="509"/>
      <c r="K336" s="509"/>
      <c r="L336" s="509"/>
      <c r="M336" s="510"/>
      <c r="N336" s="511" t="s">
        <v>134</v>
      </c>
      <c r="O336" s="509"/>
      <c r="P336" s="509"/>
      <c r="Q336" s="509"/>
      <c r="R336" s="512"/>
    </row>
    <row r="337" spans="1:18" ht="13.5" thickBot="1">
      <c r="B337" s="167"/>
      <c r="C337" s="530"/>
      <c r="D337" s="127" t="s">
        <v>135</v>
      </c>
      <c r="E337" s="127" t="s">
        <v>136</v>
      </c>
      <c r="F337" s="127" t="s">
        <v>137</v>
      </c>
      <c r="G337" s="127" t="s">
        <v>138</v>
      </c>
      <c r="H337" s="128" t="s">
        <v>139</v>
      </c>
      <c r="I337" s="129" t="s">
        <v>135</v>
      </c>
      <c r="J337" s="127" t="s">
        <v>136</v>
      </c>
      <c r="K337" s="127" t="s">
        <v>137</v>
      </c>
      <c r="L337" s="127" t="s">
        <v>138</v>
      </c>
      <c r="M337" s="128" t="s">
        <v>139</v>
      </c>
      <c r="N337" s="129" t="s">
        <v>135</v>
      </c>
      <c r="O337" s="127" t="s">
        <v>136</v>
      </c>
      <c r="P337" s="127" t="s">
        <v>137</v>
      </c>
      <c r="Q337" s="127" t="s">
        <v>138</v>
      </c>
      <c r="R337" s="130" t="s">
        <v>139</v>
      </c>
    </row>
    <row r="338" spans="1:18" ht="14.25" thickBot="1">
      <c r="B338" s="176"/>
      <c r="C338" s="138" t="s">
        <v>350</v>
      </c>
      <c r="D338" s="131"/>
      <c r="E338" s="131"/>
      <c r="F338" s="131"/>
      <c r="G338" s="131"/>
      <c r="H338" s="132"/>
      <c r="I338" s="133"/>
      <c r="J338" s="134"/>
      <c r="K338" s="134"/>
      <c r="L338" s="134"/>
      <c r="M338" s="135"/>
      <c r="N338" s="133"/>
      <c r="O338" s="134"/>
      <c r="P338" s="134"/>
      <c r="Q338" s="134"/>
      <c r="R338" s="136"/>
    </row>
    <row r="339" spans="1:18" ht="14.25" thickBot="1">
      <c r="B339" s="176"/>
      <c r="C339" s="138" t="s">
        <v>351</v>
      </c>
      <c r="D339" s="134"/>
      <c r="E339" s="134"/>
      <c r="F339" s="134"/>
      <c r="G339" s="134"/>
      <c r="H339" s="137"/>
      <c r="I339" s="138"/>
      <c r="J339" s="131"/>
      <c r="K339" s="131"/>
      <c r="L339" s="131"/>
      <c r="M339" s="139"/>
      <c r="N339" s="133"/>
      <c r="O339" s="134"/>
      <c r="P339" s="134"/>
      <c r="Q339" s="134"/>
      <c r="R339" s="136"/>
    </row>
    <row r="340" spans="1:18" ht="14.25" thickBot="1">
      <c r="B340" s="176"/>
      <c r="C340" s="138" t="s">
        <v>352</v>
      </c>
      <c r="D340" s="134"/>
      <c r="E340" s="134"/>
      <c r="F340" s="134"/>
      <c r="G340" s="134"/>
      <c r="H340" s="137"/>
      <c r="I340" s="133"/>
      <c r="J340" s="134"/>
      <c r="K340" s="134"/>
      <c r="L340" s="134"/>
      <c r="M340" s="135"/>
      <c r="N340" s="138"/>
      <c r="O340" s="131"/>
      <c r="P340" s="131"/>
      <c r="Q340" s="131"/>
      <c r="R340" s="142"/>
    </row>
    <row r="341" spans="1:18" ht="13.5">
      <c r="A341" s="176"/>
      <c r="B341" s="176"/>
      <c r="C341" s="170"/>
      <c r="D341" s="155"/>
      <c r="E341" s="155"/>
      <c r="F341" s="155"/>
      <c r="G341" s="155"/>
      <c r="H341" s="156"/>
      <c r="I341" s="155"/>
      <c r="J341" s="155"/>
      <c r="K341" s="155"/>
      <c r="L341" s="155"/>
      <c r="M341" s="155"/>
      <c r="N341" s="155"/>
      <c r="O341" s="155"/>
      <c r="P341" s="155"/>
      <c r="Q341" s="155"/>
      <c r="R341" s="155"/>
    </row>
    <row r="342" spans="1:18" ht="13.5">
      <c r="A342" s="176"/>
      <c r="B342" s="176"/>
      <c r="C342" s="170"/>
      <c r="D342" s="155"/>
      <c r="E342" s="155"/>
      <c r="F342" s="155"/>
      <c r="G342" s="155"/>
      <c r="H342" s="156"/>
      <c r="I342" s="155"/>
      <c r="J342" s="155"/>
      <c r="K342" s="155"/>
      <c r="L342" s="155"/>
      <c r="M342" s="155"/>
      <c r="N342" s="155"/>
      <c r="O342" s="155"/>
      <c r="P342" s="155"/>
      <c r="Q342" s="155"/>
      <c r="R342" s="155"/>
    </row>
    <row r="343" spans="1:18" ht="13.5">
      <c r="A343" s="176"/>
      <c r="B343" s="176"/>
      <c r="C343" s="170"/>
      <c r="D343" s="155"/>
      <c r="E343" s="155"/>
      <c r="F343" s="155"/>
      <c r="G343" s="155"/>
      <c r="H343" s="156"/>
      <c r="I343" s="155"/>
      <c r="J343" s="155"/>
      <c r="K343" s="155"/>
      <c r="L343" s="155"/>
      <c r="M343" s="155"/>
      <c r="N343" s="155"/>
      <c r="O343" s="155"/>
      <c r="P343" s="155"/>
      <c r="Q343" s="155"/>
      <c r="R343" s="155"/>
    </row>
    <row r="344" spans="1:18" ht="13.5">
      <c r="A344" s="176"/>
      <c r="B344" s="176"/>
      <c r="C344" s="170"/>
      <c r="D344" s="155"/>
      <c r="E344" s="155"/>
      <c r="F344" s="155"/>
      <c r="G344" s="155"/>
      <c r="H344" s="156"/>
      <c r="I344" s="155"/>
      <c r="J344" s="155"/>
      <c r="K344" s="155"/>
      <c r="L344" s="155"/>
      <c r="M344" s="155"/>
      <c r="N344" s="155"/>
      <c r="O344" s="155"/>
      <c r="P344" s="155"/>
      <c r="Q344" s="155"/>
      <c r="R344" s="155"/>
    </row>
    <row r="345" spans="1:18" ht="13.5">
      <c r="A345" s="176"/>
      <c r="B345" s="176"/>
      <c r="C345" s="170"/>
      <c r="D345" s="155"/>
      <c r="E345" s="155"/>
      <c r="F345" s="155"/>
      <c r="G345" s="155"/>
      <c r="H345" s="156"/>
      <c r="I345" s="155"/>
      <c r="J345" s="155"/>
      <c r="K345" s="155"/>
      <c r="L345" s="155"/>
      <c r="M345" s="155"/>
      <c r="N345" s="155"/>
      <c r="O345" s="155"/>
      <c r="P345" s="155"/>
      <c r="Q345" s="155"/>
      <c r="R345" s="155"/>
    </row>
    <row r="346" spans="1:18" ht="14.25" thickBot="1">
      <c r="A346" s="177"/>
    </row>
    <row r="347" spans="1:18" ht="22.5" customHeight="1" thickBot="1">
      <c r="C347" s="513" t="s">
        <v>353</v>
      </c>
      <c r="D347" s="508" t="s">
        <v>132</v>
      </c>
      <c r="E347" s="509"/>
      <c r="F347" s="509"/>
      <c r="G347" s="509"/>
      <c r="H347" s="510"/>
      <c r="I347" s="511" t="s">
        <v>133</v>
      </c>
      <c r="J347" s="509"/>
      <c r="K347" s="509"/>
      <c r="L347" s="509"/>
      <c r="M347" s="510"/>
      <c r="N347" s="511" t="s">
        <v>134</v>
      </c>
      <c r="O347" s="509"/>
      <c r="P347" s="509"/>
      <c r="Q347" s="509"/>
      <c r="R347" s="512"/>
    </row>
    <row r="348" spans="1:18" ht="13.5" thickBot="1">
      <c r="B348" s="168"/>
      <c r="C348" s="514"/>
      <c r="D348" s="127" t="s">
        <v>135</v>
      </c>
      <c r="E348" s="127" t="s">
        <v>136</v>
      </c>
      <c r="F348" s="127" t="s">
        <v>137</v>
      </c>
      <c r="G348" s="127" t="s">
        <v>138</v>
      </c>
      <c r="H348" s="128" t="s">
        <v>139</v>
      </c>
      <c r="I348" s="129" t="s">
        <v>135</v>
      </c>
      <c r="J348" s="127" t="s">
        <v>136</v>
      </c>
      <c r="K348" s="127" t="s">
        <v>137</v>
      </c>
      <c r="L348" s="127" t="s">
        <v>138</v>
      </c>
      <c r="M348" s="128" t="s">
        <v>139</v>
      </c>
      <c r="N348" s="129" t="s">
        <v>135</v>
      </c>
      <c r="O348" s="127" t="s">
        <v>136</v>
      </c>
      <c r="P348" s="127" t="s">
        <v>137</v>
      </c>
      <c r="Q348" s="127" t="s">
        <v>138</v>
      </c>
      <c r="R348" s="130" t="s">
        <v>139</v>
      </c>
    </row>
    <row r="349" spans="1:18" ht="14.25" thickBot="1">
      <c r="B349" s="176"/>
      <c r="C349" s="138" t="s">
        <v>354</v>
      </c>
      <c r="D349" s="131"/>
      <c r="E349" s="131"/>
      <c r="F349" s="131"/>
      <c r="G349" s="131"/>
      <c r="H349" s="132"/>
      <c r="I349" s="133"/>
      <c r="J349" s="134"/>
      <c r="K349" s="134"/>
      <c r="L349" s="134"/>
      <c r="M349" s="135"/>
      <c r="N349" s="133"/>
      <c r="O349" s="134"/>
      <c r="P349" s="134"/>
      <c r="Q349" s="134"/>
      <c r="R349" s="136"/>
    </row>
    <row r="350" spans="1:18" ht="14.25" thickBot="1">
      <c r="B350" s="176"/>
      <c r="C350" s="138" t="s">
        <v>355</v>
      </c>
      <c r="D350" s="131"/>
      <c r="E350" s="131"/>
      <c r="F350" s="131"/>
      <c r="G350" s="131"/>
      <c r="H350" s="132"/>
      <c r="I350" s="133"/>
      <c r="J350" s="134"/>
      <c r="K350" s="134"/>
      <c r="L350" s="134"/>
      <c r="M350" s="135"/>
      <c r="N350" s="133"/>
      <c r="O350" s="134"/>
      <c r="P350" s="134"/>
      <c r="Q350" s="134"/>
      <c r="R350" s="136"/>
    </row>
    <row r="351" spans="1:18" ht="14.25" thickBot="1">
      <c r="B351" s="176"/>
      <c r="C351" s="138" t="s">
        <v>356</v>
      </c>
      <c r="D351" s="131"/>
      <c r="E351" s="131"/>
      <c r="F351" s="131"/>
      <c r="G351" s="131"/>
      <c r="H351" s="132"/>
      <c r="I351" s="133"/>
      <c r="J351" s="134"/>
      <c r="K351" s="134"/>
      <c r="L351" s="134"/>
      <c r="M351" s="135"/>
      <c r="N351" s="133"/>
      <c r="O351" s="134"/>
      <c r="P351" s="134"/>
      <c r="Q351" s="134"/>
      <c r="R351" s="136"/>
    </row>
    <row r="352" spans="1:18" ht="14.25" thickBot="1">
      <c r="B352" s="176"/>
      <c r="C352" s="138" t="s">
        <v>357</v>
      </c>
      <c r="D352" s="131"/>
      <c r="E352" s="131"/>
      <c r="F352" s="131"/>
      <c r="G352" s="131"/>
      <c r="H352" s="132"/>
      <c r="I352" s="133"/>
      <c r="J352" s="134"/>
      <c r="K352" s="134"/>
      <c r="L352" s="134"/>
      <c r="M352" s="135"/>
      <c r="N352" s="133"/>
      <c r="O352" s="134"/>
      <c r="P352" s="134"/>
      <c r="Q352" s="134"/>
      <c r="R352" s="136"/>
    </row>
    <row r="353" spans="1:18" ht="13.5">
      <c r="A353" s="176"/>
      <c r="B353" s="176"/>
      <c r="C353" s="170"/>
      <c r="D353" s="155"/>
      <c r="E353" s="155"/>
      <c r="F353" s="155"/>
      <c r="G353" s="155"/>
      <c r="H353" s="156"/>
      <c r="I353" s="155"/>
      <c r="J353" s="155"/>
      <c r="K353" s="155"/>
      <c r="L353" s="155"/>
      <c r="M353" s="155"/>
      <c r="N353" s="155"/>
      <c r="O353" s="155"/>
      <c r="P353" s="155"/>
      <c r="Q353" s="155"/>
      <c r="R353" s="155"/>
    </row>
    <row r="354" spans="1:18" ht="13.5">
      <c r="A354" s="176"/>
      <c r="B354" s="176"/>
      <c r="C354" s="170"/>
      <c r="D354" s="155"/>
      <c r="E354" s="155"/>
      <c r="F354" s="155"/>
      <c r="G354" s="155"/>
      <c r="H354" s="156"/>
      <c r="I354" s="155"/>
      <c r="J354" s="155"/>
      <c r="K354" s="155"/>
      <c r="L354" s="155"/>
      <c r="M354" s="155"/>
      <c r="N354" s="155"/>
      <c r="O354" s="155"/>
      <c r="P354" s="155"/>
      <c r="Q354" s="155"/>
      <c r="R354" s="155"/>
    </row>
    <row r="355" spans="1:18" ht="13.5">
      <c r="A355" s="176"/>
      <c r="B355" s="176"/>
      <c r="C355" s="170"/>
      <c r="D355" s="155"/>
      <c r="E355" s="155"/>
      <c r="F355" s="155"/>
      <c r="G355" s="155"/>
      <c r="H355" s="156"/>
      <c r="I355" s="155"/>
      <c r="J355" s="155"/>
      <c r="K355" s="155"/>
      <c r="L355" s="155"/>
      <c r="M355" s="155"/>
      <c r="N355" s="155"/>
      <c r="O355" s="155"/>
      <c r="P355" s="155"/>
      <c r="Q355" s="155"/>
      <c r="R355" s="155"/>
    </row>
    <row r="356" spans="1:18" ht="13.5">
      <c r="A356" s="176"/>
      <c r="B356" s="176"/>
      <c r="C356" s="170"/>
      <c r="D356" s="155"/>
      <c r="E356" s="155"/>
      <c r="F356" s="155"/>
      <c r="G356" s="155"/>
      <c r="H356" s="156"/>
      <c r="I356" s="155"/>
      <c r="J356" s="155"/>
      <c r="K356" s="155"/>
      <c r="L356" s="155"/>
      <c r="M356" s="155"/>
      <c r="N356" s="155"/>
      <c r="O356" s="155"/>
      <c r="P356" s="155"/>
      <c r="Q356" s="155"/>
      <c r="R356" s="155"/>
    </row>
    <row r="357" spans="1:18" ht="13.5">
      <c r="A357" s="176"/>
      <c r="B357" s="176"/>
      <c r="C357" s="170"/>
      <c r="D357" s="155"/>
      <c r="E357" s="155"/>
      <c r="F357" s="155"/>
      <c r="G357" s="155"/>
      <c r="H357" s="156"/>
      <c r="I357" s="155"/>
      <c r="J357" s="155"/>
      <c r="K357" s="155"/>
      <c r="L357" s="155"/>
      <c r="M357" s="155"/>
      <c r="N357" s="155"/>
      <c r="O357" s="155"/>
      <c r="P357" s="155"/>
      <c r="Q357" s="155"/>
      <c r="R357" s="155"/>
    </row>
    <row r="358" spans="1:18" ht="14.25" thickBot="1">
      <c r="A358" s="177"/>
    </row>
    <row r="359" spans="1:18" ht="22.5" customHeight="1" thickBot="1">
      <c r="C359" s="513" t="s">
        <v>358</v>
      </c>
      <c r="D359" s="508" t="s">
        <v>132</v>
      </c>
      <c r="E359" s="509"/>
      <c r="F359" s="509"/>
      <c r="G359" s="509"/>
      <c r="H359" s="510"/>
      <c r="I359" s="511" t="s">
        <v>133</v>
      </c>
      <c r="J359" s="509"/>
      <c r="K359" s="509"/>
      <c r="L359" s="509"/>
      <c r="M359" s="510"/>
      <c r="N359" s="511" t="s">
        <v>134</v>
      </c>
      <c r="O359" s="509"/>
      <c r="P359" s="509"/>
      <c r="Q359" s="509"/>
      <c r="R359" s="512"/>
    </row>
    <row r="360" spans="1:18" ht="13.5" thickBot="1">
      <c r="B360" s="168"/>
      <c r="C360" s="514"/>
      <c r="D360" s="127" t="s">
        <v>135</v>
      </c>
      <c r="E360" s="127" t="s">
        <v>136</v>
      </c>
      <c r="F360" s="127" t="s">
        <v>137</v>
      </c>
      <c r="G360" s="127" t="s">
        <v>138</v>
      </c>
      <c r="H360" s="128" t="s">
        <v>139</v>
      </c>
      <c r="I360" s="129" t="s">
        <v>135</v>
      </c>
      <c r="J360" s="127" t="s">
        <v>136</v>
      </c>
      <c r="K360" s="127" t="s">
        <v>137</v>
      </c>
      <c r="L360" s="127" t="s">
        <v>138</v>
      </c>
      <c r="M360" s="128" t="s">
        <v>139</v>
      </c>
      <c r="N360" s="129" t="s">
        <v>135</v>
      </c>
      <c r="O360" s="127" t="s">
        <v>136</v>
      </c>
      <c r="P360" s="127" t="s">
        <v>137</v>
      </c>
      <c r="Q360" s="127" t="s">
        <v>138</v>
      </c>
      <c r="R360" s="130" t="s">
        <v>139</v>
      </c>
    </row>
    <row r="361" spans="1:18" ht="14.25" thickBot="1">
      <c r="B361" s="176"/>
      <c r="C361" s="138" t="s">
        <v>359</v>
      </c>
      <c r="D361" s="131"/>
      <c r="E361" s="131"/>
      <c r="F361" s="131"/>
      <c r="G361" s="131"/>
      <c r="H361" s="132"/>
      <c r="I361" s="133"/>
      <c r="J361" s="134"/>
      <c r="K361" s="134"/>
      <c r="L361" s="134"/>
      <c r="M361" s="135"/>
      <c r="N361" s="133"/>
      <c r="O361" s="134"/>
      <c r="P361" s="134"/>
      <c r="Q361" s="134"/>
      <c r="R361" s="136"/>
    </row>
    <row r="362" spans="1:18" ht="14.25" thickBot="1">
      <c r="B362" s="176"/>
      <c r="C362" s="138" t="s">
        <v>360</v>
      </c>
      <c r="D362" s="131"/>
      <c r="E362" s="131"/>
      <c r="F362" s="131"/>
      <c r="G362" s="131"/>
      <c r="H362" s="132"/>
      <c r="I362" s="133"/>
      <c r="J362" s="134"/>
      <c r="K362" s="134"/>
      <c r="L362" s="134"/>
      <c r="M362" s="135"/>
      <c r="N362" s="133"/>
      <c r="O362" s="134"/>
      <c r="P362" s="134"/>
      <c r="Q362" s="134"/>
      <c r="R362" s="136"/>
    </row>
    <row r="363" spans="1:18" ht="14.25" thickBot="1">
      <c r="B363" s="176"/>
      <c r="C363" s="138" t="s">
        <v>361</v>
      </c>
      <c r="D363" s="131"/>
      <c r="E363" s="131"/>
      <c r="F363" s="131"/>
      <c r="G363" s="131"/>
      <c r="H363" s="132"/>
      <c r="I363" s="133"/>
      <c r="J363" s="134"/>
      <c r="K363" s="134"/>
      <c r="L363" s="134"/>
      <c r="M363" s="135"/>
      <c r="N363" s="133"/>
      <c r="O363" s="134"/>
      <c r="P363" s="134"/>
      <c r="Q363" s="134"/>
      <c r="R363" s="136"/>
    </row>
    <row r="364" spans="1:18" ht="14.25" thickBot="1">
      <c r="B364" s="176"/>
      <c r="C364" s="138" t="s">
        <v>362</v>
      </c>
      <c r="D364" s="131"/>
      <c r="E364" s="131"/>
      <c r="F364" s="131"/>
      <c r="G364" s="131"/>
      <c r="H364" s="132"/>
      <c r="I364" s="133"/>
      <c r="J364" s="134"/>
      <c r="K364" s="134"/>
      <c r="L364" s="134"/>
      <c r="M364" s="135"/>
      <c r="N364" s="133"/>
      <c r="O364" s="134"/>
      <c r="P364" s="134"/>
      <c r="Q364" s="134"/>
      <c r="R364" s="136"/>
    </row>
    <row r="365" spans="1:18" ht="14.25" thickBot="1">
      <c r="B365" s="176"/>
      <c r="C365" s="138" t="s">
        <v>363</v>
      </c>
      <c r="D365" s="131"/>
      <c r="E365" s="131"/>
      <c r="F365" s="131"/>
      <c r="G365" s="131"/>
      <c r="H365" s="132"/>
      <c r="I365" s="133"/>
      <c r="J365" s="134"/>
      <c r="K365" s="134"/>
      <c r="L365" s="134"/>
      <c r="M365" s="135"/>
      <c r="N365" s="133"/>
      <c r="O365" s="134"/>
      <c r="P365" s="134"/>
      <c r="Q365" s="134"/>
      <c r="R365" s="136"/>
    </row>
    <row r="366" spans="1:18" ht="14.25" thickBot="1">
      <c r="B366" s="176"/>
      <c r="C366" s="138" t="s">
        <v>364</v>
      </c>
      <c r="D366" s="131"/>
      <c r="E366" s="131"/>
      <c r="F366" s="131"/>
      <c r="G366" s="131"/>
      <c r="H366" s="132"/>
      <c r="I366" s="133"/>
      <c r="J366" s="134"/>
      <c r="K366" s="134"/>
      <c r="L366" s="134"/>
      <c r="M366" s="135"/>
      <c r="N366" s="133"/>
      <c r="O366" s="134"/>
      <c r="P366" s="134"/>
      <c r="Q366" s="134"/>
      <c r="R366" s="136"/>
    </row>
    <row r="367" spans="1:18" ht="14.25" thickBot="1">
      <c r="B367" s="176"/>
      <c r="C367" s="138" t="s">
        <v>365</v>
      </c>
      <c r="D367" s="134"/>
      <c r="E367" s="134"/>
      <c r="F367" s="134"/>
      <c r="G367" s="134"/>
      <c r="H367" s="137"/>
      <c r="I367" s="138"/>
      <c r="J367" s="131"/>
      <c r="K367" s="131"/>
      <c r="L367" s="131"/>
      <c r="M367" s="139"/>
      <c r="N367" s="133"/>
      <c r="O367" s="134"/>
      <c r="P367" s="134"/>
      <c r="Q367" s="134"/>
      <c r="R367" s="136"/>
    </row>
    <row r="368" spans="1:18" ht="14.25" thickBot="1">
      <c r="B368" s="176"/>
      <c r="C368" s="138" t="s">
        <v>366</v>
      </c>
      <c r="D368" s="134"/>
      <c r="E368" s="134"/>
      <c r="F368" s="134"/>
      <c r="G368" s="134"/>
      <c r="H368" s="137"/>
      <c r="I368" s="138"/>
      <c r="J368" s="131"/>
      <c r="K368" s="131"/>
      <c r="L368" s="131"/>
      <c r="M368" s="139"/>
      <c r="N368" s="133"/>
      <c r="O368" s="134"/>
      <c r="P368" s="134"/>
      <c r="Q368" s="134"/>
      <c r="R368" s="136"/>
    </row>
    <row r="369" spans="1:18" ht="14.25" thickBot="1">
      <c r="B369" s="176"/>
      <c r="C369" s="138" t="s">
        <v>367</v>
      </c>
      <c r="D369" s="134"/>
      <c r="E369" s="134"/>
      <c r="F369" s="134"/>
      <c r="G369" s="134"/>
      <c r="H369" s="137"/>
      <c r="I369" s="138"/>
      <c r="J369" s="131"/>
      <c r="K369" s="131"/>
      <c r="L369" s="131"/>
      <c r="M369" s="139"/>
      <c r="N369" s="133"/>
      <c r="O369" s="134"/>
      <c r="P369" s="134"/>
      <c r="Q369" s="134"/>
      <c r="R369" s="136"/>
    </row>
    <row r="370" spans="1:18" ht="14.25" thickBot="1">
      <c r="B370" s="176"/>
      <c r="C370" s="138" t="s">
        <v>368</v>
      </c>
      <c r="D370" s="134"/>
      <c r="E370" s="134"/>
      <c r="F370" s="134"/>
      <c r="G370" s="134"/>
      <c r="H370" s="137"/>
      <c r="I370" s="138"/>
      <c r="J370" s="131"/>
      <c r="K370" s="131"/>
      <c r="L370" s="131"/>
      <c r="M370" s="139"/>
      <c r="N370" s="133"/>
      <c r="O370" s="134"/>
      <c r="P370" s="134"/>
      <c r="Q370" s="134"/>
      <c r="R370" s="136"/>
    </row>
    <row r="371" spans="1:18" ht="14.25" thickBot="1">
      <c r="B371" s="176"/>
      <c r="C371" s="138" t="s">
        <v>369</v>
      </c>
      <c r="D371" s="134"/>
      <c r="E371" s="134"/>
      <c r="F371" s="134"/>
      <c r="G371" s="134"/>
      <c r="H371" s="137"/>
      <c r="I371" s="138"/>
      <c r="J371" s="131"/>
      <c r="K371" s="131"/>
      <c r="L371" s="131"/>
      <c r="M371" s="139"/>
      <c r="N371" s="133"/>
      <c r="O371" s="134"/>
      <c r="P371" s="134"/>
      <c r="Q371" s="134"/>
      <c r="R371" s="136"/>
    </row>
    <row r="372" spans="1:18" ht="14.25" thickBot="1">
      <c r="B372" s="176"/>
      <c r="C372" s="138" t="s">
        <v>370</v>
      </c>
      <c r="D372" s="134"/>
      <c r="E372" s="134"/>
      <c r="F372" s="134"/>
      <c r="G372" s="134"/>
      <c r="H372" s="137"/>
      <c r="I372" s="138"/>
      <c r="J372" s="131"/>
      <c r="K372" s="131"/>
      <c r="L372" s="131"/>
      <c r="M372" s="139"/>
      <c r="N372" s="133"/>
      <c r="O372" s="134"/>
      <c r="P372" s="134"/>
      <c r="Q372" s="134"/>
      <c r="R372" s="136"/>
    </row>
    <row r="373" spans="1:18" ht="14.25" thickBot="1">
      <c r="B373" s="176"/>
      <c r="C373" s="138" t="s">
        <v>371</v>
      </c>
      <c r="D373" s="134"/>
      <c r="E373" s="134"/>
      <c r="F373" s="134"/>
      <c r="G373" s="134"/>
      <c r="H373" s="137"/>
      <c r="I373" s="138"/>
      <c r="J373" s="131"/>
      <c r="K373" s="131"/>
      <c r="L373" s="131"/>
      <c r="M373" s="139"/>
      <c r="N373" s="133"/>
      <c r="O373" s="134"/>
      <c r="P373" s="134"/>
      <c r="Q373" s="134"/>
      <c r="R373" s="136"/>
    </row>
    <row r="374" spans="1:18" ht="14.25" thickBot="1">
      <c r="B374" s="176"/>
      <c r="C374" s="138" t="s">
        <v>372</v>
      </c>
      <c r="D374" s="134"/>
      <c r="E374" s="134"/>
      <c r="F374" s="134"/>
      <c r="G374" s="134"/>
      <c r="H374" s="137"/>
      <c r="I374" s="138"/>
      <c r="J374" s="131"/>
      <c r="K374" s="131"/>
      <c r="L374" s="131"/>
      <c r="M374" s="139"/>
      <c r="N374" s="133"/>
      <c r="O374" s="134"/>
      <c r="P374" s="134"/>
      <c r="Q374" s="134"/>
      <c r="R374" s="136"/>
    </row>
    <row r="375" spans="1:18" ht="14.25" thickBot="1">
      <c r="B375" s="176"/>
      <c r="C375" s="138" t="s">
        <v>373</v>
      </c>
      <c r="D375" s="134"/>
      <c r="E375" s="134"/>
      <c r="F375" s="134"/>
      <c r="G375" s="134"/>
      <c r="H375" s="137"/>
      <c r="I375" s="133"/>
      <c r="J375" s="134"/>
      <c r="K375" s="134"/>
      <c r="L375" s="134"/>
      <c r="M375" s="135"/>
      <c r="N375" s="138"/>
      <c r="O375" s="131"/>
      <c r="P375" s="131"/>
      <c r="Q375" s="131"/>
      <c r="R375" s="142"/>
    </row>
    <row r="376" spans="1:18" ht="14.25" thickBot="1">
      <c r="B376" s="176"/>
      <c r="C376" s="138" t="s">
        <v>374</v>
      </c>
      <c r="D376" s="134"/>
      <c r="E376" s="134"/>
      <c r="F376" s="134"/>
      <c r="G376" s="134"/>
      <c r="H376" s="137"/>
      <c r="I376" s="133"/>
      <c r="J376" s="134"/>
      <c r="K376" s="134"/>
      <c r="L376" s="134"/>
      <c r="M376" s="135"/>
      <c r="N376" s="138"/>
      <c r="O376" s="131"/>
      <c r="P376" s="131"/>
      <c r="Q376" s="131"/>
      <c r="R376" s="142"/>
    </row>
    <row r="377" spans="1:18" ht="18.75" thickBot="1">
      <c r="B377" s="176"/>
      <c r="C377" s="138" t="s">
        <v>375</v>
      </c>
      <c r="D377" s="134"/>
      <c r="E377" s="134"/>
      <c r="F377" s="134"/>
      <c r="G377" s="134"/>
      <c r="H377" s="137"/>
      <c r="I377" s="133"/>
      <c r="J377" s="134"/>
      <c r="K377" s="134"/>
      <c r="L377" s="134"/>
      <c r="M377" s="135"/>
      <c r="N377" s="138"/>
      <c r="O377" s="131"/>
      <c r="P377" s="131"/>
      <c r="Q377" s="131"/>
      <c r="R377" s="142"/>
    </row>
    <row r="378" spans="1:18" ht="14.25" thickBot="1">
      <c r="B378" s="176"/>
      <c r="C378" s="138" t="s">
        <v>376</v>
      </c>
      <c r="D378" s="134"/>
      <c r="E378" s="134"/>
      <c r="F378" s="134"/>
      <c r="G378" s="134"/>
      <c r="H378" s="137"/>
      <c r="I378" s="133"/>
      <c r="J378" s="134"/>
      <c r="K378" s="134"/>
      <c r="L378" s="134"/>
      <c r="M378" s="135"/>
      <c r="N378" s="138"/>
      <c r="O378" s="131"/>
      <c r="P378" s="131"/>
      <c r="Q378" s="131"/>
      <c r="R378" s="142"/>
    </row>
    <row r="379" spans="1:18" ht="13.5">
      <c r="A379" s="176"/>
      <c r="B379" s="176"/>
      <c r="C379" s="170"/>
      <c r="D379" s="155"/>
      <c r="E379" s="155"/>
      <c r="F379" s="155"/>
      <c r="G379" s="155"/>
      <c r="H379" s="156"/>
      <c r="I379" s="155"/>
      <c r="J379" s="155"/>
      <c r="K379" s="155"/>
      <c r="L379" s="155"/>
      <c r="M379" s="155"/>
      <c r="N379" s="155"/>
      <c r="O379" s="155"/>
      <c r="P379" s="155"/>
      <c r="Q379" s="155"/>
      <c r="R379" s="155"/>
    </row>
    <row r="380" spans="1:18" ht="13.5">
      <c r="A380" s="176"/>
      <c r="B380" s="176"/>
      <c r="C380" s="170"/>
      <c r="D380" s="155"/>
      <c r="E380" s="155"/>
      <c r="F380" s="155"/>
      <c r="G380" s="155"/>
      <c r="H380" s="156"/>
      <c r="I380" s="155"/>
      <c r="J380" s="155"/>
      <c r="K380" s="155"/>
      <c r="L380" s="155"/>
      <c r="M380" s="155"/>
      <c r="N380" s="155"/>
      <c r="O380" s="155"/>
      <c r="P380" s="155"/>
      <c r="Q380" s="155"/>
      <c r="R380" s="155"/>
    </row>
    <row r="381" spans="1:18" ht="13.5">
      <c r="A381" s="176"/>
      <c r="B381" s="176"/>
      <c r="C381" s="170"/>
      <c r="D381" s="155"/>
      <c r="E381" s="155"/>
      <c r="F381" s="155"/>
      <c r="G381" s="155"/>
      <c r="H381" s="156"/>
      <c r="I381" s="155"/>
      <c r="J381" s="155"/>
      <c r="K381" s="155"/>
      <c r="L381" s="155"/>
      <c r="M381" s="155"/>
      <c r="N381" s="155"/>
      <c r="O381" s="155"/>
      <c r="P381" s="155"/>
      <c r="Q381" s="155"/>
      <c r="R381" s="155"/>
    </row>
    <row r="382" spans="1:18" ht="13.5">
      <c r="A382" s="176"/>
      <c r="B382" s="176"/>
      <c r="C382" s="170"/>
      <c r="D382" s="155"/>
      <c r="E382" s="155"/>
      <c r="F382" s="155"/>
      <c r="G382" s="155"/>
      <c r="H382" s="156"/>
      <c r="I382" s="155"/>
      <c r="J382" s="155"/>
      <c r="K382" s="155"/>
      <c r="L382" s="155"/>
      <c r="M382" s="155"/>
      <c r="N382" s="155"/>
      <c r="O382" s="155"/>
      <c r="P382" s="155"/>
      <c r="Q382" s="155"/>
      <c r="R382" s="155"/>
    </row>
    <row r="383" spans="1:18" ht="13.5">
      <c r="A383" s="176"/>
      <c r="B383" s="176"/>
      <c r="C383" s="170"/>
      <c r="D383" s="155"/>
      <c r="E383" s="155"/>
      <c r="F383" s="155"/>
      <c r="G383" s="155"/>
      <c r="H383" s="156"/>
      <c r="I383" s="155"/>
      <c r="J383" s="155"/>
      <c r="K383" s="155"/>
      <c r="L383" s="155"/>
      <c r="M383" s="155"/>
      <c r="N383" s="155"/>
      <c r="O383" s="155"/>
      <c r="P383" s="155"/>
      <c r="Q383" s="155"/>
      <c r="R383" s="155"/>
    </row>
    <row r="384" spans="1:18" ht="14.25" thickBot="1">
      <c r="A384" s="177"/>
    </row>
    <row r="385" spans="1:18" ht="13.5" customHeight="1" thickBot="1">
      <c r="C385" s="513" t="s">
        <v>377</v>
      </c>
      <c r="D385" s="508" t="s">
        <v>132</v>
      </c>
      <c r="E385" s="509"/>
      <c r="F385" s="509"/>
      <c r="G385" s="509"/>
      <c r="H385" s="510"/>
      <c r="I385" s="511" t="s">
        <v>133</v>
      </c>
      <c r="J385" s="509"/>
      <c r="K385" s="509"/>
      <c r="L385" s="509"/>
      <c r="M385" s="510"/>
      <c r="N385" s="511" t="s">
        <v>134</v>
      </c>
      <c r="O385" s="509"/>
      <c r="P385" s="509"/>
      <c r="Q385" s="509"/>
      <c r="R385" s="512"/>
    </row>
    <row r="386" spans="1:18" ht="13.5" thickBot="1">
      <c r="B386" s="168"/>
      <c r="C386" s="514"/>
      <c r="D386" s="127" t="s">
        <v>135</v>
      </c>
      <c r="E386" s="127" t="s">
        <v>136</v>
      </c>
      <c r="F386" s="127" t="s">
        <v>137</v>
      </c>
      <c r="G386" s="127" t="s">
        <v>138</v>
      </c>
      <c r="H386" s="128" t="s">
        <v>139</v>
      </c>
      <c r="I386" s="129" t="s">
        <v>135</v>
      </c>
      <c r="J386" s="127" t="s">
        <v>136</v>
      </c>
      <c r="K386" s="127" t="s">
        <v>137</v>
      </c>
      <c r="L386" s="127" t="s">
        <v>138</v>
      </c>
      <c r="M386" s="128" t="s">
        <v>139</v>
      </c>
      <c r="N386" s="129" t="s">
        <v>135</v>
      </c>
      <c r="O386" s="127" t="s">
        <v>136</v>
      </c>
      <c r="P386" s="127" t="s">
        <v>137</v>
      </c>
      <c r="Q386" s="127" t="s">
        <v>138</v>
      </c>
      <c r="R386" s="130" t="s">
        <v>139</v>
      </c>
    </row>
    <row r="387" spans="1:18" ht="14.25" thickBot="1">
      <c r="B387" s="176"/>
      <c r="C387" s="138" t="s">
        <v>378</v>
      </c>
      <c r="D387" s="131"/>
      <c r="E387" s="131"/>
      <c r="F387" s="131"/>
      <c r="G387" s="131"/>
      <c r="H387" s="132"/>
      <c r="I387" s="133"/>
      <c r="J387" s="134"/>
      <c r="K387" s="134"/>
      <c r="L387" s="134"/>
      <c r="M387" s="135"/>
      <c r="N387" s="133"/>
      <c r="O387" s="134"/>
      <c r="P387" s="134"/>
      <c r="Q387" s="134"/>
      <c r="R387" s="136"/>
    </row>
    <row r="388" spans="1:18" ht="14.25" thickBot="1">
      <c r="B388" s="176"/>
      <c r="C388" s="138" t="s">
        <v>379</v>
      </c>
      <c r="D388" s="131"/>
      <c r="E388" s="131"/>
      <c r="F388" s="131"/>
      <c r="G388" s="131"/>
      <c r="H388" s="132"/>
      <c r="I388" s="133"/>
      <c r="J388" s="134"/>
      <c r="K388" s="134"/>
      <c r="L388" s="134"/>
      <c r="M388" s="135"/>
      <c r="N388" s="133"/>
      <c r="O388" s="134"/>
      <c r="P388" s="134"/>
      <c r="Q388" s="134"/>
      <c r="R388" s="136"/>
    </row>
    <row r="389" spans="1:18" ht="14.25" thickBot="1">
      <c r="B389" s="176"/>
      <c r="C389" s="138" t="s">
        <v>380</v>
      </c>
      <c r="D389" s="131"/>
      <c r="E389" s="131"/>
      <c r="F389" s="131"/>
      <c r="G389" s="131"/>
      <c r="H389" s="132"/>
      <c r="I389" s="133"/>
      <c r="J389" s="134"/>
      <c r="K389" s="134"/>
      <c r="L389" s="134"/>
      <c r="M389" s="135"/>
      <c r="N389" s="133"/>
      <c r="O389" s="134"/>
      <c r="P389" s="134"/>
      <c r="Q389" s="134"/>
      <c r="R389" s="136"/>
    </row>
    <row r="390" spans="1:18" ht="14.25" thickBot="1">
      <c r="B390" s="176"/>
      <c r="C390" s="138" t="s">
        <v>381</v>
      </c>
      <c r="D390" s="134"/>
      <c r="E390" s="134"/>
      <c r="F390" s="134"/>
      <c r="G390" s="134"/>
      <c r="H390" s="137"/>
      <c r="I390" s="138"/>
      <c r="J390" s="131"/>
      <c r="K390" s="131"/>
      <c r="L390" s="131"/>
      <c r="M390" s="139"/>
      <c r="N390" s="133"/>
      <c r="O390" s="134"/>
      <c r="P390" s="134"/>
      <c r="Q390" s="134"/>
      <c r="R390" s="136"/>
    </row>
    <row r="391" spans="1:18" ht="14.25" thickBot="1">
      <c r="B391" s="176"/>
      <c r="C391" s="138" t="s">
        <v>382</v>
      </c>
      <c r="D391" s="134"/>
      <c r="E391" s="134"/>
      <c r="F391" s="134"/>
      <c r="G391" s="134"/>
      <c r="H391" s="137"/>
      <c r="I391" s="138"/>
      <c r="J391" s="131"/>
      <c r="K391" s="131"/>
      <c r="L391" s="131"/>
      <c r="M391" s="139"/>
      <c r="N391" s="133"/>
      <c r="O391" s="134"/>
      <c r="P391" s="134"/>
      <c r="Q391" s="134"/>
      <c r="R391" s="136"/>
    </row>
    <row r="392" spans="1:18" ht="14.25" thickBot="1">
      <c r="B392" s="176"/>
      <c r="C392" s="138" t="s">
        <v>383</v>
      </c>
      <c r="D392" s="134"/>
      <c r="E392" s="134"/>
      <c r="F392" s="134"/>
      <c r="G392" s="134"/>
      <c r="H392" s="137"/>
      <c r="I392" s="138"/>
      <c r="J392" s="131"/>
      <c r="K392" s="131"/>
      <c r="L392" s="131"/>
      <c r="M392" s="139"/>
      <c r="N392" s="133"/>
      <c r="O392" s="134"/>
      <c r="P392" s="134"/>
      <c r="Q392" s="134"/>
      <c r="R392" s="136"/>
    </row>
    <row r="393" spans="1:18" ht="14.25" thickBot="1">
      <c r="B393" s="176"/>
      <c r="C393" s="138" t="s">
        <v>384</v>
      </c>
      <c r="D393" s="134"/>
      <c r="E393" s="134"/>
      <c r="F393" s="134"/>
      <c r="G393" s="134"/>
      <c r="H393" s="137"/>
      <c r="I393" s="133"/>
      <c r="J393" s="134"/>
      <c r="K393" s="134"/>
      <c r="L393" s="134"/>
      <c r="M393" s="135"/>
      <c r="N393" s="138"/>
      <c r="O393" s="131"/>
      <c r="P393" s="131"/>
      <c r="Q393" s="131"/>
      <c r="R393" s="142"/>
    </row>
    <row r="394" spans="1:18" ht="14.25" thickBot="1">
      <c r="B394" s="176"/>
      <c r="C394" s="138" t="s">
        <v>385</v>
      </c>
      <c r="D394" s="134"/>
      <c r="E394" s="134"/>
      <c r="F394" s="134"/>
      <c r="G394" s="134"/>
      <c r="H394" s="137"/>
      <c r="I394" s="133"/>
      <c r="J394" s="134"/>
      <c r="K394" s="134"/>
      <c r="L394" s="134"/>
      <c r="M394" s="135"/>
      <c r="N394" s="138"/>
      <c r="O394" s="131"/>
      <c r="P394" s="131"/>
      <c r="Q394" s="131"/>
      <c r="R394" s="142"/>
    </row>
    <row r="395" spans="1:18" ht="14.25" thickBot="1">
      <c r="B395" s="176"/>
      <c r="C395" s="138" t="s">
        <v>386</v>
      </c>
      <c r="D395" s="134"/>
      <c r="E395" s="134"/>
      <c r="F395" s="134"/>
      <c r="G395" s="134"/>
      <c r="H395" s="137"/>
      <c r="I395" s="133"/>
      <c r="J395" s="134"/>
      <c r="K395" s="134"/>
      <c r="L395" s="134"/>
      <c r="M395" s="135"/>
      <c r="N395" s="138"/>
      <c r="O395" s="131"/>
      <c r="P395" s="131"/>
      <c r="Q395" s="131"/>
      <c r="R395" s="142"/>
    </row>
    <row r="396" spans="1:18" ht="13.5">
      <c r="A396" s="176"/>
      <c r="B396" s="176"/>
      <c r="C396" s="170"/>
      <c r="D396" s="155"/>
      <c r="E396" s="155"/>
      <c r="F396" s="155"/>
      <c r="G396" s="155"/>
      <c r="H396" s="156"/>
      <c r="I396" s="155"/>
      <c r="J396" s="155"/>
      <c r="K396" s="155"/>
      <c r="L396" s="155"/>
      <c r="M396" s="155"/>
      <c r="N396" s="155"/>
      <c r="O396" s="155"/>
      <c r="P396" s="155"/>
      <c r="Q396" s="155"/>
      <c r="R396" s="155"/>
    </row>
    <row r="397" spans="1:18" ht="13.5">
      <c r="A397" s="176"/>
      <c r="B397" s="176"/>
      <c r="C397" s="170"/>
      <c r="D397" s="155"/>
      <c r="E397" s="155"/>
      <c r="F397" s="155"/>
      <c r="G397" s="155"/>
      <c r="H397" s="156"/>
      <c r="I397" s="155"/>
      <c r="J397" s="155"/>
      <c r="K397" s="155"/>
      <c r="L397" s="155"/>
      <c r="M397" s="155"/>
      <c r="N397" s="155"/>
      <c r="O397" s="155"/>
      <c r="P397" s="155"/>
      <c r="Q397" s="155"/>
      <c r="R397" s="155"/>
    </row>
    <row r="398" spans="1:18" ht="13.5">
      <c r="A398" s="176"/>
      <c r="B398" s="176"/>
      <c r="C398" s="170"/>
      <c r="D398" s="155"/>
      <c r="E398" s="155"/>
      <c r="F398" s="155"/>
      <c r="G398" s="155"/>
      <c r="H398" s="156"/>
      <c r="I398" s="155"/>
      <c r="J398" s="155"/>
      <c r="K398" s="155"/>
      <c r="L398" s="155"/>
      <c r="M398" s="155"/>
      <c r="N398" s="155"/>
      <c r="O398" s="155"/>
      <c r="P398" s="155"/>
      <c r="Q398" s="155"/>
      <c r="R398" s="155"/>
    </row>
    <row r="399" spans="1:18" ht="13.5">
      <c r="A399" s="176"/>
      <c r="B399" s="176"/>
      <c r="C399" s="170"/>
      <c r="D399" s="155"/>
      <c r="E399" s="155"/>
      <c r="F399" s="155"/>
      <c r="G399" s="155"/>
      <c r="H399" s="156"/>
      <c r="I399" s="155"/>
      <c r="J399" s="155"/>
      <c r="K399" s="155"/>
      <c r="L399" s="155"/>
      <c r="M399" s="155"/>
      <c r="N399" s="155"/>
      <c r="O399" s="155"/>
      <c r="P399" s="155"/>
      <c r="Q399" s="155"/>
      <c r="R399" s="155"/>
    </row>
    <row r="400" spans="1:18" ht="13.5">
      <c r="A400" s="176"/>
      <c r="B400" s="176"/>
      <c r="C400" s="170"/>
      <c r="D400" s="155"/>
      <c r="E400" s="155"/>
      <c r="F400" s="155"/>
      <c r="G400" s="155"/>
      <c r="H400" s="156"/>
      <c r="I400" s="155"/>
      <c r="J400" s="155"/>
      <c r="K400" s="155"/>
      <c r="L400" s="155"/>
      <c r="M400" s="155"/>
      <c r="N400" s="155"/>
      <c r="O400" s="155"/>
      <c r="P400" s="155"/>
      <c r="Q400" s="155"/>
      <c r="R400" s="155"/>
    </row>
    <row r="401" spans="1:24" ht="13.5">
      <c r="A401" s="177"/>
    </row>
    <row r="402" spans="1:24" ht="13.5">
      <c r="B402" s="177"/>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row>
    <row r="403" spans="1:24" ht="14.25" thickBot="1">
      <c r="B403" s="177"/>
    </row>
    <row r="404" spans="1:24" ht="42" customHeight="1" thickBot="1">
      <c r="C404" s="125" t="s">
        <v>387</v>
      </c>
      <c r="D404" s="508" t="s">
        <v>132</v>
      </c>
      <c r="E404" s="509"/>
      <c r="F404" s="509"/>
      <c r="G404" s="509"/>
      <c r="H404" s="510"/>
      <c r="I404" s="511" t="s">
        <v>133</v>
      </c>
      <c r="J404" s="509"/>
      <c r="K404" s="509"/>
      <c r="L404" s="509"/>
      <c r="M404" s="510"/>
      <c r="N404" s="511" t="s">
        <v>134</v>
      </c>
      <c r="O404" s="509"/>
      <c r="P404" s="509"/>
      <c r="Q404" s="509"/>
      <c r="R404" s="512"/>
    </row>
    <row r="405" spans="1:24" ht="29.25" customHeight="1" thickBot="1">
      <c r="C405" s="126" t="s">
        <v>388</v>
      </c>
      <c r="D405" s="127" t="s">
        <v>135</v>
      </c>
      <c r="E405" s="127" t="s">
        <v>136</v>
      </c>
      <c r="F405" s="127" t="s">
        <v>137</v>
      </c>
      <c r="G405" s="127" t="s">
        <v>138</v>
      </c>
      <c r="H405" s="128" t="s">
        <v>139</v>
      </c>
      <c r="I405" s="129" t="s">
        <v>135</v>
      </c>
      <c r="J405" s="127" t="s">
        <v>136</v>
      </c>
      <c r="K405" s="127" t="s">
        <v>137</v>
      </c>
      <c r="L405" s="127" t="s">
        <v>138</v>
      </c>
      <c r="M405" s="128" t="s">
        <v>139</v>
      </c>
      <c r="N405" s="129" t="s">
        <v>135</v>
      </c>
      <c r="O405" s="127" t="s">
        <v>136</v>
      </c>
      <c r="P405" s="127" t="s">
        <v>137</v>
      </c>
      <c r="Q405" s="127" t="s">
        <v>138</v>
      </c>
      <c r="R405" s="130" t="s">
        <v>139</v>
      </c>
    </row>
    <row r="406" spans="1:24" ht="14.25" thickBot="1">
      <c r="B406" s="176"/>
      <c r="C406" s="138" t="s">
        <v>389</v>
      </c>
      <c r="D406" s="131"/>
      <c r="E406" s="131"/>
      <c r="F406" s="131"/>
      <c r="G406" s="131"/>
      <c r="H406" s="132"/>
      <c r="I406" s="133"/>
      <c r="J406" s="134"/>
      <c r="K406" s="134"/>
      <c r="L406" s="134"/>
      <c r="M406" s="135"/>
      <c r="N406" s="133"/>
      <c r="O406" s="134"/>
      <c r="P406" s="134"/>
      <c r="Q406" s="134"/>
      <c r="R406" s="136"/>
    </row>
    <row r="407" spans="1:24" ht="14.25" thickBot="1">
      <c r="B407" s="176"/>
      <c r="C407" s="138" t="s">
        <v>390</v>
      </c>
      <c r="D407" s="131"/>
      <c r="E407" s="131"/>
      <c r="F407" s="131"/>
      <c r="G407" s="131"/>
      <c r="H407" s="132"/>
      <c r="I407" s="133"/>
      <c r="J407" s="134"/>
      <c r="K407" s="134"/>
      <c r="L407" s="134"/>
      <c r="M407" s="135"/>
      <c r="N407" s="133"/>
      <c r="O407" s="134"/>
      <c r="P407" s="134"/>
      <c r="Q407" s="134"/>
      <c r="R407" s="136"/>
    </row>
    <row r="408" spans="1:24" ht="14.25" thickBot="1">
      <c r="B408" s="176"/>
      <c r="C408" s="138" t="s">
        <v>391</v>
      </c>
      <c r="D408" s="131"/>
      <c r="E408" s="131"/>
      <c r="F408" s="131"/>
      <c r="G408" s="131"/>
      <c r="H408" s="132"/>
      <c r="I408" s="133"/>
      <c r="J408" s="134"/>
      <c r="K408" s="134"/>
      <c r="L408" s="134"/>
      <c r="M408" s="135"/>
      <c r="N408" s="133"/>
      <c r="O408" s="134"/>
      <c r="P408" s="134"/>
      <c r="Q408" s="134"/>
      <c r="R408" s="136"/>
    </row>
    <row r="409" spans="1:24" ht="14.25" thickBot="1">
      <c r="B409" s="176"/>
      <c r="C409" s="138" t="s">
        <v>392</v>
      </c>
      <c r="D409" s="131"/>
      <c r="E409" s="131"/>
      <c r="F409" s="131"/>
      <c r="G409" s="131"/>
      <c r="H409" s="132"/>
      <c r="I409" s="133"/>
      <c r="J409" s="134"/>
      <c r="K409" s="134"/>
      <c r="L409" s="134"/>
      <c r="M409" s="135"/>
      <c r="N409" s="133"/>
      <c r="O409" s="134"/>
      <c r="P409" s="134"/>
      <c r="Q409" s="134"/>
      <c r="R409" s="136"/>
    </row>
    <row r="410" spans="1:24" ht="13.5">
      <c r="A410" s="176"/>
      <c r="B410" s="176"/>
      <c r="C410" s="170" t="s">
        <v>837</v>
      </c>
      <c r="D410" s="155"/>
      <c r="E410" s="155"/>
      <c r="F410" s="155"/>
      <c r="G410" s="155"/>
      <c r="H410" s="156"/>
      <c r="I410" s="155"/>
      <c r="J410" s="155"/>
      <c r="K410" s="155"/>
      <c r="L410" s="155"/>
      <c r="M410" s="155"/>
      <c r="N410" s="155"/>
      <c r="O410" s="155"/>
      <c r="P410" s="155"/>
      <c r="Q410" s="155"/>
      <c r="R410" s="155"/>
    </row>
    <row r="411" spans="1:24" ht="13.5">
      <c r="A411" s="176"/>
      <c r="B411" s="176"/>
      <c r="C411" s="170"/>
      <c r="D411" s="155"/>
      <c r="E411" s="155"/>
      <c r="F411" s="155"/>
      <c r="G411" s="155"/>
      <c r="H411" s="156"/>
      <c r="I411" s="155"/>
      <c r="J411" s="155"/>
      <c r="K411" s="155"/>
      <c r="L411" s="155"/>
      <c r="M411" s="155"/>
      <c r="N411" s="155"/>
      <c r="O411" s="155"/>
      <c r="P411" s="155"/>
      <c r="Q411" s="155"/>
      <c r="R411" s="155"/>
    </row>
    <row r="412" spans="1:24" ht="13.5">
      <c r="A412" s="176"/>
      <c r="B412" s="176"/>
      <c r="C412" s="170"/>
      <c r="D412" s="155"/>
      <c r="E412" s="155"/>
      <c r="F412" s="155"/>
      <c r="G412" s="155"/>
      <c r="H412" s="156"/>
      <c r="I412" s="155"/>
      <c r="J412" s="155"/>
      <c r="K412" s="155"/>
      <c r="L412" s="155"/>
      <c r="M412" s="155"/>
      <c r="N412" s="155"/>
      <c r="O412" s="155"/>
      <c r="P412" s="155"/>
      <c r="Q412" s="155"/>
      <c r="R412" s="155"/>
    </row>
    <row r="413" spans="1:24" ht="13.5">
      <c r="A413" s="176"/>
      <c r="B413" s="176"/>
      <c r="C413" s="170"/>
      <c r="D413" s="155"/>
      <c r="E413" s="155"/>
      <c r="F413" s="155"/>
      <c r="G413" s="155"/>
      <c r="H413" s="156"/>
      <c r="I413" s="155"/>
      <c r="J413" s="155"/>
      <c r="K413" s="155"/>
      <c r="L413" s="155"/>
      <c r="M413" s="155"/>
      <c r="N413" s="155"/>
      <c r="O413" s="155"/>
      <c r="P413" s="155"/>
      <c r="Q413" s="155"/>
      <c r="R413" s="155"/>
    </row>
    <row r="414" spans="1:24" ht="13.5">
      <c r="A414" s="176"/>
      <c r="B414" s="176"/>
      <c r="C414" s="170"/>
      <c r="D414" s="155"/>
      <c r="E414" s="155"/>
      <c r="F414" s="155"/>
      <c r="G414" s="155"/>
      <c r="H414" s="156"/>
      <c r="I414" s="155"/>
      <c r="J414" s="155"/>
      <c r="K414" s="155"/>
      <c r="L414" s="155"/>
      <c r="M414" s="155"/>
      <c r="N414" s="155"/>
      <c r="O414" s="155"/>
      <c r="P414" s="155"/>
      <c r="Q414" s="155"/>
      <c r="R414" s="155"/>
    </row>
    <row r="415" spans="1:24" ht="14.25" thickBot="1">
      <c r="A415" s="177"/>
    </row>
    <row r="416" spans="1:24" ht="31.5" customHeight="1" thickBot="1">
      <c r="C416" s="513" t="s">
        <v>393</v>
      </c>
      <c r="D416" s="508" t="s">
        <v>132</v>
      </c>
      <c r="E416" s="509"/>
      <c r="F416" s="509"/>
      <c r="G416" s="509"/>
      <c r="H416" s="510"/>
      <c r="I416" s="511" t="s">
        <v>133</v>
      </c>
      <c r="J416" s="509"/>
      <c r="K416" s="509"/>
      <c r="L416" s="509"/>
      <c r="M416" s="510"/>
      <c r="N416" s="511" t="s">
        <v>134</v>
      </c>
      <c r="O416" s="509"/>
      <c r="P416" s="509"/>
      <c r="Q416" s="509"/>
      <c r="R416" s="512"/>
    </row>
    <row r="417" spans="1:18" ht="13.5" thickBot="1">
      <c r="B417" s="168"/>
      <c r="C417" s="514"/>
      <c r="D417" s="127" t="s">
        <v>135</v>
      </c>
      <c r="E417" s="127" t="s">
        <v>136</v>
      </c>
      <c r="F417" s="127" t="s">
        <v>137</v>
      </c>
      <c r="G417" s="127" t="s">
        <v>138</v>
      </c>
      <c r="H417" s="128" t="s">
        <v>139</v>
      </c>
      <c r="I417" s="129" t="s">
        <v>135</v>
      </c>
      <c r="J417" s="127" t="s">
        <v>136</v>
      </c>
      <c r="K417" s="127" t="s">
        <v>137</v>
      </c>
      <c r="L417" s="127" t="s">
        <v>138</v>
      </c>
      <c r="M417" s="128" t="s">
        <v>139</v>
      </c>
      <c r="N417" s="129" t="s">
        <v>135</v>
      </c>
      <c r="O417" s="127" t="s">
        <v>136</v>
      </c>
      <c r="P417" s="127" t="s">
        <v>137</v>
      </c>
      <c r="Q417" s="127" t="s">
        <v>138</v>
      </c>
      <c r="R417" s="130" t="s">
        <v>139</v>
      </c>
    </row>
    <row r="418" spans="1:18" ht="14.25" thickBot="1">
      <c r="B418" s="176"/>
      <c r="C418" s="138" t="s">
        <v>394</v>
      </c>
      <c r="D418" s="134"/>
      <c r="E418" s="134"/>
      <c r="F418" s="134"/>
      <c r="G418" s="134"/>
      <c r="H418" s="137"/>
      <c r="I418" s="138"/>
      <c r="J418" s="131"/>
      <c r="K418" s="131"/>
      <c r="L418" s="131"/>
      <c r="M418" s="139"/>
      <c r="N418" s="133"/>
      <c r="O418" s="134"/>
      <c r="P418" s="134"/>
      <c r="Q418" s="134"/>
      <c r="R418" s="136"/>
    </row>
    <row r="419" spans="1:18" ht="14.25" thickBot="1">
      <c r="B419" s="176"/>
      <c r="C419" s="138" t="s">
        <v>390</v>
      </c>
      <c r="D419" s="134"/>
      <c r="E419" s="134"/>
      <c r="F419" s="134"/>
      <c r="G419" s="134"/>
      <c r="H419" s="137"/>
      <c r="I419" s="138"/>
      <c r="J419" s="131"/>
      <c r="K419" s="131"/>
      <c r="L419" s="131"/>
      <c r="M419" s="139"/>
      <c r="N419" s="133"/>
      <c r="O419" s="134"/>
      <c r="P419" s="134"/>
      <c r="Q419" s="134"/>
      <c r="R419" s="136"/>
    </row>
    <row r="420" spans="1:18" ht="14.25" thickBot="1">
      <c r="B420" s="176"/>
      <c r="C420" s="138" t="s">
        <v>395</v>
      </c>
      <c r="D420" s="134"/>
      <c r="E420" s="134"/>
      <c r="F420" s="134"/>
      <c r="G420" s="134"/>
      <c r="H420" s="137"/>
      <c r="I420" s="138"/>
      <c r="J420" s="131"/>
      <c r="K420" s="131"/>
      <c r="L420" s="131"/>
      <c r="M420" s="139"/>
      <c r="N420" s="133"/>
      <c r="O420" s="134"/>
      <c r="P420" s="134"/>
      <c r="Q420" s="134"/>
      <c r="R420" s="136"/>
    </row>
    <row r="421" spans="1:18" ht="13.5">
      <c r="A421" s="176"/>
      <c r="B421" s="176"/>
      <c r="C421" s="170"/>
      <c r="D421" s="155"/>
      <c r="E421" s="155"/>
      <c r="F421" s="155"/>
      <c r="G421" s="155"/>
      <c r="H421" s="156"/>
      <c r="I421" s="155"/>
      <c r="J421" s="155"/>
      <c r="K421" s="155"/>
      <c r="L421" s="155"/>
      <c r="M421" s="155"/>
      <c r="N421" s="155"/>
      <c r="O421" s="155"/>
      <c r="P421" s="155"/>
      <c r="Q421" s="155"/>
      <c r="R421" s="155"/>
    </row>
    <row r="422" spans="1:18" ht="13.5">
      <c r="A422" s="176"/>
      <c r="B422" s="176"/>
      <c r="C422" s="170"/>
      <c r="D422" s="155"/>
      <c r="E422" s="155"/>
      <c r="F422" s="155"/>
      <c r="G422" s="155"/>
      <c r="H422" s="156"/>
      <c r="I422" s="155"/>
      <c r="J422" s="155"/>
      <c r="K422" s="155"/>
      <c r="L422" s="155"/>
      <c r="M422" s="155"/>
      <c r="N422" s="155"/>
      <c r="O422" s="155"/>
      <c r="P422" s="155"/>
      <c r="Q422" s="155"/>
      <c r="R422" s="155"/>
    </row>
    <row r="423" spans="1:18" ht="13.5">
      <c r="A423" s="176"/>
      <c r="B423" s="176"/>
      <c r="C423" s="170"/>
      <c r="D423" s="155"/>
      <c r="E423" s="155"/>
      <c r="F423" s="155"/>
      <c r="G423" s="155"/>
      <c r="H423" s="156"/>
      <c r="I423" s="155"/>
      <c r="J423" s="155"/>
      <c r="K423" s="155"/>
      <c r="L423" s="155"/>
      <c r="M423" s="155"/>
      <c r="N423" s="155"/>
      <c r="O423" s="155"/>
      <c r="P423" s="155"/>
      <c r="Q423" s="155"/>
      <c r="R423" s="155"/>
    </row>
    <row r="424" spans="1:18" ht="13.5">
      <c r="A424" s="176"/>
      <c r="B424" s="176"/>
      <c r="C424" s="170"/>
      <c r="D424" s="155"/>
      <c r="E424" s="155"/>
      <c r="F424" s="155"/>
      <c r="G424" s="155"/>
      <c r="H424" s="156"/>
      <c r="I424" s="155"/>
      <c r="J424" s="155"/>
      <c r="K424" s="155"/>
      <c r="L424" s="155"/>
      <c r="M424" s="155"/>
      <c r="N424" s="155"/>
      <c r="O424" s="155"/>
      <c r="P424" s="155"/>
      <c r="Q424" s="155"/>
      <c r="R424" s="155"/>
    </row>
    <row r="425" spans="1:18" ht="13.5">
      <c r="A425" s="176"/>
      <c r="B425" s="176"/>
      <c r="C425" s="170"/>
      <c r="D425" s="155"/>
      <c r="E425" s="155"/>
      <c r="F425" s="155"/>
      <c r="G425" s="155"/>
      <c r="H425" s="156"/>
      <c r="I425" s="155"/>
      <c r="J425" s="155"/>
      <c r="K425" s="155"/>
      <c r="L425" s="155"/>
      <c r="M425" s="155"/>
      <c r="N425" s="155"/>
      <c r="O425" s="155"/>
      <c r="P425" s="155"/>
      <c r="Q425" s="155"/>
      <c r="R425" s="155"/>
    </row>
    <row r="426" spans="1:18" ht="14.25" thickBot="1">
      <c r="A426" s="177"/>
    </row>
    <row r="427" spans="1:18" ht="13.5" customHeight="1" thickBot="1">
      <c r="C427" s="513" t="s">
        <v>396</v>
      </c>
      <c r="D427" s="508" t="s">
        <v>132</v>
      </c>
      <c r="E427" s="509"/>
      <c r="F427" s="509"/>
      <c r="G427" s="509"/>
      <c r="H427" s="510"/>
      <c r="I427" s="511" t="s">
        <v>133</v>
      </c>
      <c r="J427" s="509"/>
      <c r="K427" s="509"/>
      <c r="L427" s="509"/>
      <c r="M427" s="510"/>
      <c r="N427" s="511" t="s">
        <v>134</v>
      </c>
      <c r="O427" s="509"/>
      <c r="P427" s="509"/>
      <c r="Q427" s="509"/>
      <c r="R427" s="512"/>
    </row>
    <row r="428" spans="1:18" ht="13.5" thickBot="1">
      <c r="B428" s="168"/>
      <c r="C428" s="514"/>
      <c r="D428" s="127" t="s">
        <v>135</v>
      </c>
      <c r="E428" s="127" t="s">
        <v>136</v>
      </c>
      <c r="F428" s="127" t="s">
        <v>137</v>
      </c>
      <c r="G428" s="127" t="s">
        <v>138</v>
      </c>
      <c r="H428" s="128" t="s">
        <v>139</v>
      </c>
      <c r="I428" s="129" t="s">
        <v>135</v>
      </c>
      <c r="J428" s="127" t="s">
        <v>136</v>
      </c>
      <c r="K428" s="127" t="s">
        <v>137</v>
      </c>
      <c r="L428" s="127" t="s">
        <v>138</v>
      </c>
      <c r="M428" s="128" t="s">
        <v>139</v>
      </c>
      <c r="N428" s="129" t="s">
        <v>135</v>
      </c>
      <c r="O428" s="127" t="s">
        <v>136</v>
      </c>
      <c r="P428" s="127" t="s">
        <v>137</v>
      </c>
      <c r="Q428" s="127" t="s">
        <v>138</v>
      </c>
      <c r="R428" s="130" t="s">
        <v>139</v>
      </c>
    </row>
    <row r="429" spans="1:18" ht="14.25" thickBot="1">
      <c r="B429" s="176"/>
      <c r="C429" s="138" t="s">
        <v>397</v>
      </c>
      <c r="D429" s="134"/>
      <c r="E429" s="134"/>
      <c r="F429" s="134"/>
      <c r="G429" s="134"/>
      <c r="H429" s="137"/>
      <c r="I429" s="138"/>
      <c r="J429" s="131"/>
      <c r="K429" s="131"/>
      <c r="L429" s="131"/>
      <c r="M429" s="139"/>
      <c r="N429" s="133"/>
      <c r="O429" s="134"/>
      <c r="P429" s="134"/>
      <c r="Q429" s="134"/>
      <c r="R429" s="136"/>
    </row>
    <row r="430" spans="1:18" ht="14.25" thickBot="1">
      <c r="B430" s="176"/>
      <c r="C430" s="138" t="s">
        <v>398</v>
      </c>
      <c r="D430" s="134"/>
      <c r="E430" s="134"/>
      <c r="F430" s="134"/>
      <c r="G430" s="134"/>
      <c r="H430" s="137"/>
      <c r="I430" s="138"/>
      <c r="J430" s="131"/>
      <c r="K430" s="131"/>
      <c r="L430" s="131"/>
      <c r="M430" s="139"/>
      <c r="N430" s="133"/>
      <c r="O430" s="134"/>
      <c r="P430" s="134"/>
      <c r="Q430" s="134"/>
      <c r="R430" s="136"/>
    </row>
    <row r="431" spans="1:18" ht="14.25" thickBot="1">
      <c r="B431" s="176"/>
      <c r="C431" s="138" t="s">
        <v>399</v>
      </c>
      <c r="D431" s="134"/>
      <c r="E431" s="134"/>
      <c r="F431" s="134"/>
      <c r="G431" s="134"/>
      <c r="H431" s="137"/>
      <c r="I431" s="133"/>
      <c r="J431" s="134"/>
      <c r="K431" s="134"/>
      <c r="L431" s="134"/>
      <c r="M431" s="135"/>
      <c r="N431" s="138"/>
      <c r="O431" s="131"/>
      <c r="P431" s="131"/>
      <c r="Q431" s="131"/>
      <c r="R431" s="142"/>
    </row>
    <row r="432" spans="1:18" ht="14.25" thickBot="1">
      <c r="B432" s="176"/>
      <c r="C432" s="138" t="s">
        <v>400</v>
      </c>
      <c r="D432" s="134"/>
      <c r="E432" s="134"/>
      <c r="F432" s="134"/>
      <c r="G432" s="134"/>
      <c r="H432" s="137"/>
      <c r="I432" s="133"/>
      <c r="J432" s="134"/>
      <c r="K432" s="134"/>
      <c r="L432" s="134"/>
      <c r="M432" s="135"/>
      <c r="N432" s="138"/>
      <c r="O432" s="131"/>
      <c r="P432" s="131"/>
      <c r="Q432" s="131"/>
      <c r="R432" s="142"/>
    </row>
    <row r="433" spans="1:18" ht="14.25" thickBot="1">
      <c r="B433" s="176"/>
      <c r="C433" s="138" t="s">
        <v>401</v>
      </c>
      <c r="D433" s="134"/>
      <c r="E433" s="134"/>
      <c r="F433" s="134"/>
      <c r="G433" s="134"/>
      <c r="H433" s="137"/>
      <c r="I433" s="133"/>
      <c r="J433" s="134"/>
      <c r="K433" s="134"/>
      <c r="L433" s="134"/>
      <c r="M433" s="135"/>
      <c r="N433" s="138"/>
      <c r="O433" s="131"/>
      <c r="P433" s="131"/>
      <c r="Q433" s="131"/>
      <c r="R433" s="142"/>
    </row>
    <row r="434" spans="1:18" ht="13.5">
      <c r="A434" s="176"/>
      <c r="B434" s="176"/>
      <c r="C434" s="170" t="s">
        <v>980</v>
      </c>
      <c r="D434" s="155"/>
      <c r="E434" s="155"/>
      <c r="F434" s="155"/>
      <c r="G434" s="155"/>
      <c r="H434" s="156"/>
      <c r="I434" s="155"/>
      <c r="J434" s="155"/>
      <c r="K434" s="155"/>
      <c r="L434" s="155"/>
      <c r="M434" s="155"/>
      <c r="N434" s="155"/>
      <c r="O434" s="155"/>
      <c r="P434" s="155"/>
      <c r="Q434" s="155"/>
      <c r="R434" s="155"/>
    </row>
    <row r="435" spans="1:18" ht="13.5">
      <c r="A435" s="176"/>
      <c r="B435" s="176"/>
      <c r="C435" s="170"/>
      <c r="D435" s="155"/>
      <c r="E435" s="155"/>
      <c r="F435" s="155"/>
      <c r="G435" s="155"/>
      <c r="H435" s="156"/>
      <c r="I435" s="155"/>
      <c r="J435" s="155"/>
      <c r="K435" s="155"/>
      <c r="L435" s="155"/>
      <c r="M435" s="155"/>
      <c r="N435" s="155"/>
      <c r="O435" s="155"/>
      <c r="P435" s="155"/>
      <c r="Q435" s="155"/>
      <c r="R435" s="155"/>
    </row>
    <row r="436" spans="1:18" ht="13.5">
      <c r="A436" s="176"/>
      <c r="B436" s="176"/>
      <c r="C436" s="170"/>
      <c r="D436" s="155"/>
      <c r="E436" s="155"/>
      <c r="F436" s="155"/>
      <c r="G436" s="155"/>
      <c r="H436" s="156"/>
      <c r="I436" s="155"/>
      <c r="J436" s="155"/>
      <c r="K436" s="155"/>
      <c r="L436" s="155"/>
      <c r="M436" s="155"/>
      <c r="N436" s="155"/>
      <c r="O436" s="155"/>
      <c r="P436" s="155"/>
      <c r="Q436" s="155"/>
      <c r="R436" s="155"/>
    </row>
    <row r="437" spans="1:18" ht="13.5">
      <c r="A437" s="176"/>
      <c r="B437" s="176"/>
      <c r="C437" s="170"/>
      <c r="D437" s="155"/>
      <c r="E437" s="155"/>
      <c r="F437" s="155"/>
      <c r="G437" s="155"/>
      <c r="H437" s="156"/>
      <c r="I437" s="155"/>
      <c r="J437" s="155"/>
      <c r="K437" s="155"/>
      <c r="L437" s="155"/>
      <c r="M437" s="155"/>
      <c r="N437" s="155"/>
      <c r="O437" s="155"/>
      <c r="P437" s="155"/>
      <c r="Q437" s="155"/>
      <c r="R437" s="155"/>
    </row>
    <row r="438" spans="1:18" ht="13.5">
      <c r="A438" s="176"/>
      <c r="B438" s="176"/>
      <c r="C438" s="170"/>
      <c r="D438" s="155"/>
      <c r="E438" s="155"/>
      <c r="F438" s="155"/>
      <c r="G438" s="155"/>
      <c r="H438" s="156"/>
      <c r="I438" s="155"/>
      <c r="J438" s="155"/>
      <c r="K438" s="155"/>
      <c r="L438" s="155"/>
      <c r="M438" s="155"/>
      <c r="N438" s="155"/>
      <c r="O438" s="155"/>
      <c r="P438" s="155"/>
      <c r="Q438" s="155"/>
      <c r="R438" s="155"/>
    </row>
    <row r="439" spans="1:18" ht="14.25" thickBot="1">
      <c r="A439" s="177"/>
    </row>
    <row r="440" spans="1:18" ht="13.5" customHeight="1" thickBot="1">
      <c r="B440" s="168"/>
      <c r="C440" s="513" t="s">
        <v>402</v>
      </c>
      <c r="D440" s="508" t="s">
        <v>132</v>
      </c>
      <c r="E440" s="509"/>
      <c r="F440" s="509"/>
      <c r="G440" s="509"/>
      <c r="H440" s="510"/>
      <c r="I440" s="511" t="s">
        <v>133</v>
      </c>
      <c r="J440" s="509"/>
      <c r="K440" s="509"/>
      <c r="L440" s="509"/>
      <c r="M440" s="510"/>
      <c r="N440" s="511" t="s">
        <v>134</v>
      </c>
      <c r="O440" s="509"/>
      <c r="P440" s="509"/>
      <c r="Q440" s="509"/>
      <c r="R440" s="512"/>
    </row>
    <row r="441" spans="1:18" ht="13.5" thickBot="1">
      <c r="A441" s="168"/>
      <c r="B441" s="168"/>
      <c r="C441" s="523"/>
      <c r="D441" s="127" t="s">
        <v>135</v>
      </c>
      <c r="E441" s="127" t="s">
        <v>136</v>
      </c>
      <c r="F441" s="127" t="s">
        <v>137</v>
      </c>
      <c r="G441" s="127" t="s">
        <v>138</v>
      </c>
      <c r="H441" s="128" t="s">
        <v>139</v>
      </c>
      <c r="I441" s="129" t="s">
        <v>135</v>
      </c>
      <c r="J441" s="127" t="s">
        <v>136</v>
      </c>
      <c r="K441" s="127" t="s">
        <v>137</v>
      </c>
      <c r="L441" s="127" t="s">
        <v>138</v>
      </c>
      <c r="M441" s="128" t="s">
        <v>139</v>
      </c>
      <c r="N441" s="129" t="s">
        <v>135</v>
      </c>
      <c r="O441" s="127" t="s">
        <v>136</v>
      </c>
      <c r="P441" s="127" t="s">
        <v>137</v>
      </c>
      <c r="Q441" s="127" t="s">
        <v>138</v>
      </c>
      <c r="R441" s="130" t="s">
        <v>139</v>
      </c>
    </row>
    <row r="442" spans="1:18" ht="14.25" thickBot="1">
      <c r="A442" s="507"/>
      <c r="B442" s="507"/>
      <c r="C442" s="138" t="s">
        <v>403</v>
      </c>
      <c r="D442" s="134"/>
      <c r="E442" s="134"/>
      <c r="F442" s="134"/>
      <c r="G442" s="134"/>
      <c r="H442" s="137"/>
      <c r="I442" s="138"/>
      <c r="J442" s="131"/>
      <c r="K442" s="131"/>
      <c r="L442" s="131"/>
      <c r="M442" s="139"/>
      <c r="N442" s="133"/>
      <c r="O442" s="134"/>
      <c r="P442" s="134"/>
      <c r="Q442" s="134"/>
      <c r="R442" s="136"/>
    </row>
    <row r="443" spans="1:18">
      <c r="A443" s="507"/>
      <c r="B443" s="507"/>
      <c r="C443" s="164" t="s">
        <v>404</v>
      </c>
      <c r="D443" s="517"/>
      <c r="E443" s="517"/>
      <c r="F443" s="517"/>
      <c r="G443" s="517"/>
      <c r="H443" s="519"/>
      <c r="I443" s="503"/>
      <c r="J443" s="499"/>
      <c r="K443" s="499"/>
      <c r="L443" s="499"/>
      <c r="M443" s="501"/>
      <c r="N443" s="521"/>
      <c r="O443" s="517"/>
      <c r="P443" s="517"/>
      <c r="Q443" s="517"/>
      <c r="R443" s="517"/>
    </row>
    <row r="444" spans="1:18" ht="13.5" thickBot="1">
      <c r="A444" s="507"/>
      <c r="B444" s="507"/>
      <c r="C444" s="138" t="s">
        <v>405</v>
      </c>
      <c r="D444" s="518"/>
      <c r="E444" s="518"/>
      <c r="F444" s="518"/>
      <c r="G444" s="518"/>
      <c r="H444" s="520"/>
      <c r="I444" s="504"/>
      <c r="J444" s="500"/>
      <c r="K444" s="500"/>
      <c r="L444" s="500"/>
      <c r="M444" s="502"/>
      <c r="N444" s="522"/>
      <c r="O444" s="518"/>
      <c r="P444" s="518"/>
      <c r="Q444" s="518"/>
      <c r="R444" s="518"/>
    </row>
    <row r="445" spans="1:18" ht="14.25" thickBot="1">
      <c r="A445" s="507"/>
      <c r="B445" s="176"/>
      <c r="C445" s="138" t="s">
        <v>406</v>
      </c>
      <c r="D445" s="134"/>
      <c r="E445" s="134"/>
      <c r="F445" s="134"/>
      <c r="G445" s="134"/>
      <c r="H445" s="137"/>
      <c r="I445" s="138"/>
      <c r="J445" s="131"/>
      <c r="K445" s="131"/>
      <c r="L445" s="131"/>
      <c r="M445" s="139"/>
      <c r="N445" s="133"/>
      <c r="O445" s="134"/>
      <c r="P445" s="134"/>
      <c r="Q445" s="134"/>
      <c r="R445" s="136"/>
    </row>
    <row r="446" spans="1:18" ht="14.25" thickBot="1">
      <c r="A446" s="507"/>
      <c r="B446" s="176"/>
      <c r="C446" s="138" t="s">
        <v>407</v>
      </c>
      <c r="D446" s="134"/>
      <c r="E446" s="134"/>
      <c r="F446" s="134"/>
      <c r="G446" s="134"/>
      <c r="H446" s="137"/>
      <c r="I446" s="138"/>
      <c r="J446" s="131"/>
      <c r="K446" s="131"/>
      <c r="L446" s="131"/>
      <c r="M446" s="139"/>
      <c r="N446" s="133"/>
      <c r="O446" s="134"/>
      <c r="P446" s="134"/>
      <c r="Q446" s="134"/>
      <c r="R446" s="136"/>
    </row>
    <row r="447" spans="1:18" ht="14.25" thickBot="1">
      <c r="A447" s="507"/>
      <c r="B447" s="176"/>
      <c r="C447" s="138" t="s">
        <v>408</v>
      </c>
      <c r="D447" s="134"/>
      <c r="E447" s="134"/>
      <c r="F447" s="134"/>
      <c r="G447" s="134"/>
      <c r="H447" s="137"/>
      <c r="I447" s="138"/>
      <c r="J447" s="131"/>
      <c r="K447" s="131"/>
      <c r="L447" s="131"/>
      <c r="M447" s="139"/>
      <c r="N447" s="133"/>
      <c r="O447" s="134"/>
      <c r="P447" s="134"/>
      <c r="Q447" s="134"/>
      <c r="R447" s="136"/>
    </row>
    <row r="448" spans="1:18" ht="14.25" thickBot="1">
      <c r="A448" s="507"/>
      <c r="B448" s="507"/>
      <c r="C448" s="138" t="s">
        <v>409</v>
      </c>
      <c r="D448" s="134"/>
      <c r="E448" s="134"/>
      <c r="F448" s="134"/>
      <c r="G448" s="134"/>
      <c r="H448" s="137"/>
      <c r="I448" s="133"/>
      <c r="J448" s="134"/>
      <c r="K448" s="134"/>
      <c r="L448" s="134"/>
      <c r="M448" s="135"/>
      <c r="N448" s="138"/>
      <c r="O448" s="131"/>
      <c r="P448" s="131"/>
      <c r="Q448" s="131"/>
      <c r="R448" s="142"/>
    </row>
    <row r="449" spans="1:18" ht="12.75" customHeight="1">
      <c r="A449" s="507"/>
      <c r="B449" s="507"/>
      <c r="C449" s="164" t="s">
        <v>404</v>
      </c>
      <c r="D449" s="517"/>
      <c r="E449" s="517"/>
      <c r="F449" s="517"/>
      <c r="G449" s="517"/>
      <c r="H449" s="519"/>
      <c r="I449" s="521"/>
      <c r="J449" s="517"/>
      <c r="K449" s="517"/>
      <c r="L449" s="517"/>
      <c r="M449" s="515"/>
      <c r="N449" s="503"/>
      <c r="O449" s="499"/>
      <c r="P449" s="499"/>
      <c r="Q449" s="499"/>
      <c r="R449" s="499"/>
    </row>
    <row r="450" spans="1:18" ht="13.5" thickBot="1">
      <c r="A450" s="507"/>
      <c r="B450" s="507"/>
      <c r="C450" s="138" t="s">
        <v>410</v>
      </c>
      <c r="D450" s="518"/>
      <c r="E450" s="518"/>
      <c r="F450" s="518"/>
      <c r="G450" s="518"/>
      <c r="H450" s="520"/>
      <c r="I450" s="522"/>
      <c r="J450" s="518"/>
      <c r="K450" s="518"/>
      <c r="L450" s="518"/>
      <c r="M450" s="516"/>
      <c r="N450" s="504"/>
      <c r="O450" s="500"/>
      <c r="P450" s="500"/>
      <c r="Q450" s="500"/>
      <c r="R450" s="500"/>
    </row>
    <row r="451" spans="1:18" ht="14.25" thickBot="1">
      <c r="A451" s="507"/>
      <c r="B451" s="176"/>
      <c r="C451" s="138" t="s">
        <v>406</v>
      </c>
      <c r="D451" s="134"/>
      <c r="E451" s="134"/>
      <c r="F451" s="134"/>
      <c r="G451" s="134"/>
      <c r="H451" s="137"/>
      <c r="I451" s="133"/>
      <c r="J451" s="134"/>
      <c r="K451" s="134"/>
      <c r="L451" s="134"/>
      <c r="M451" s="135"/>
      <c r="N451" s="138"/>
      <c r="O451" s="131"/>
      <c r="P451" s="131"/>
      <c r="Q451" s="131"/>
      <c r="R451" s="142"/>
    </row>
    <row r="452" spans="1:18" ht="14.25" thickBot="1">
      <c r="A452" s="507"/>
      <c r="B452" s="176"/>
      <c r="C452" s="138" t="s">
        <v>411</v>
      </c>
      <c r="D452" s="134"/>
      <c r="E452" s="134"/>
      <c r="F452" s="134"/>
      <c r="G452" s="134"/>
      <c r="H452" s="137"/>
      <c r="I452" s="133"/>
      <c r="J452" s="134"/>
      <c r="K452" s="134"/>
      <c r="L452" s="134"/>
      <c r="M452" s="135"/>
      <c r="N452" s="138"/>
      <c r="O452" s="131"/>
      <c r="P452" s="131"/>
      <c r="Q452" s="131"/>
      <c r="R452" s="142"/>
    </row>
    <row r="453" spans="1:18" ht="14.25" customHeight="1" thickBot="1">
      <c r="A453" s="507"/>
      <c r="B453" s="507"/>
      <c r="C453" s="138" t="s">
        <v>412</v>
      </c>
      <c r="D453" s="134"/>
      <c r="E453" s="134"/>
      <c r="F453" s="134"/>
      <c r="G453" s="134"/>
      <c r="H453" s="137"/>
      <c r="I453" s="133"/>
      <c r="J453" s="134"/>
      <c r="K453" s="134"/>
      <c r="L453" s="134"/>
      <c r="M453" s="135"/>
      <c r="N453" s="138"/>
      <c r="O453" s="131"/>
      <c r="P453" s="131"/>
      <c r="Q453" s="131"/>
      <c r="R453" s="142"/>
    </row>
    <row r="454" spans="1:18" ht="13.5">
      <c r="A454" s="176"/>
      <c r="B454" s="176"/>
      <c r="C454" s="170"/>
      <c r="D454" s="155"/>
      <c r="E454" s="155"/>
      <c r="F454" s="155"/>
      <c r="G454" s="155"/>
      <c r="H454" s="156"/>
      <c r="I454" s="155"/>
      <c r="J454" s="155"/>
      <c r="K454" s="155"/>
      <c r="L454" s="155"/>
      <c r="M454" s="155"/>
      <c r="N454" s="155"/>
      <c r="O454" s="155"/>
      <c r="P454" s="155"/>
      <c r="Q454" s="155"/>
      <c r="R454" s="155"/>
    </row>
    <row r="455" spans="1:18" ht="13.5">
      <c r="A455" s="176"/>
      <c r="B455" s="176"/>
      <c r="C455" s="170"/>
      <c r="D455" s="155"/>
      <c r="E455" s="155"/>
      <c r="F455" s="155"/>
      <c r="G455" s="155"/>
      <c r="H455" s="156"/>
      <c r="I455" s="155"/>
      <c r="J455" s="155"/>
      <c r="K455" s="155"/>
      <c r="L455" s="155"/>
      <c r="M455" s="155"/>
      <c r="N455" s="155"/>
      <c r="O455" s="155"/>
      <c r="P455" s="155"/>
      <c r="Q455" s="155"/>
      <c r="R455" s="155"/>
    </row>
    <row r="456" spans="1:18" ht="13.5">
      <c r="A456" s="176"/>
      <c r="B456" s="176"/>
      <c r="C456" s="170"/>
      <c r="D456" s="155"/>
      <c r="E456" s="155"/>
      <c r="F456" s="155"/>
      <c r="G456" s="155"/>
      <c r="H456" s="156"/>
      <c r="I456" s="155"/>
      <c r="J456" s="155"/>
      <c r="K456" s="155"/>
      <c r="L456" s="155"/>
      <c r="M456" s="155"/>
      <c r="N456" s="155"/>
      <c r="O456" s="155"/>
      <c r="P456" s="155"/>
      <c r="Q456" s="155"/>
      <c r="R456" s="155"/>
    </row>
    <row r="457" spans="1:18" ht="13.5">
      <c r="A457" s="176"/>
      <c r="B457" s="176"/>
      <c r="C457" s="170"/>
      <c r="D457" s="155"/>
      <c r="E457" s="155"/>
      <c r="F457" s="155"/>
      <c r="G457" s="155"/>
      <c r="H457" s="156"/>
      <c r="I457" s="155"/>
      <c r="J457" s="155"/>
      <c r="K457" s="155"/>
      <c r="L457" s="155"/>
      <c r="M457" s="155"/>
      <c r="N457" s="155"/>
      <c r="O457" s="155"/>
      <c r="P457" s="155"/>
      <c r="Q457" s="155"/>
      <c r="R457" s="155"/>
    </row>
    <row r="458" spans="1:18" ht="13.5">
      <c r="A458" s="176"/>
      <c r="B458" s="176"/>
      <c r="C458" s="170"/>
      <c r="D458" s="155"/>
      <c r="E458" s="155"/>
      <c r="F458" s="155"/>
      <c r="G458" s="155"/>
      <c r="H458" s="156"/>
      <c r="I458" s="155"/>
      <c r="J458" s="155"/>
      <c r="K458" s="155"/>
      <c r="L458" s="155"/>
      <c r="M458" s="155"/>
      <c r="N458" s="155"/>
      <c r="O458" s="155"/>
      <c r="P458" s="155"/>
      <c r="Q458" s="155"/>
      <c r="R458" s="155"/>
    </row>
    <row r="459" spans="1:18" ht="14.25" thickBot="1">
      <c r="A459" s="177"/>
    </row>
    <row r="460" spans="1:18" ht="21" customHeight="1" thickBot="1">
      <c r="C460" s="513" t="s">
        <v>413</v>
      </c>
      <c r="D460" s="508" t="s">
        <v>132</v>
      </c>
      <c r="E460" s="509"/>
      <c r="F460" s="509"/>
      <c r="G460" s="509"/>
      <c r="H460" s="510"/>
      <c r="I460" s="511" t="s">
        <v>133</v>
      </c>
      <c r="J460" s="509"/>
      <c r="K460" s="509"/>
      <c r="L460" s="509"/>
      <c r="M460" s="510"/>
      <c r="N460" s="511" t="s">
        <v>134</v>
      </c>
      <c r="O460" s="509"/>
      <c r="P460" s="509"/>
      <c r="Q460" s="509"/>
      <c r="R460" s="512"/>
    </row>
    <row r="461" spans="1:18" ht="13.5" thickBot="1">
      <c r="B461" s="168"/>
      <c r="C461" s="514"/>
      <c r="D461" s="127" t="s">
        <v>135</v>
      </c>
      <c r="E461" s="127" t="s">
        <v>136</v>
      </c>
      <c r="F461" s="127" t="s">
        <v>137</v>
      </c>
      <c r="G461" s="127" t="s">
        <v>138</v>
      </c>
      <c r="H461" s="128" t="s">
        <v>139</v>
      </c>
      <c r="I461" s="129" t="s">
        <v>135</v>
      </c>
      <c r="J461" s="127" t="s">
        <v>136</v>
      </c>
      <c r="K461" s="127" t="s">
        <v>137</v>
      </c>
      <c r="L461" s="127" t="s">
        <v>138</v>
      </c>
      <c r="M461" s="128" t="s">
        <v>139</v>
      </c>
      <c r="N461" s="129" t="s">
        <v>135</v>
      </c>
      <c r="O461" s="127" t="s">
        <v>136</v>
      </c>
      <c r="P461" s="127" t="s">
        <v>137</v>
      </c>
      <c r="Q461" s="127" t="s">
        <v>138</v>
      </c>
      <c r="R461" s="130" t="s">
        <v>139</v>
      </c>
    </row>
    <row r="462" spans="1:18" ht="14.25" thickBot="1">
      <c r="B462" s="176"/>
      <c r="C462" s="138" t="s">
        <v>414</v>
      </c>
      <c r="D462" s="131"/>
      <c r="E462" s="131"/>
      <c r="F462" s="131"/>
      <c r="G462" s="131"/>
      <c r="H462" s="132"/>
      <c r="I462" s="133"/>
      <c r="J462" s="134"/>
      <c r="K462" s="134"/>
      <c r="L462" s="134"/>
      <c r="M462" s="135"/>
      <c r="N462" s="133"/>
      <c r="O462" s="134"/>
      <c r="P462" s="134"/>
      <c r="Q462" s="134"/>
      <c r="R462" s="136"/>
    </row>
    <row r="463" spans="1:18" ht="14.25" thickBot="1">
      <c r="B463" s="176"/>
      <c r="C463" s="138" t="s">
        <v>415</v>
      </c>
      <c r="D463" s="131"/>
      <c r="E463" s="131"/>
      <c r="F463" s="131"/>
      <c r="G463" s="131"/>
      <c r="H463" s="132"/>
      <c r="I463" s="133"/>
      <c r="J463" s="134"/>
      <c r="K463" s="134"/>
      <c r="L463" s="134"/>
      <c r="M463" s="135"/>
      <c r="N463" s="133"/>
      <c r="O463" s="134"/>
      <c r="P463" s="134"/>
      <c r="Q463" s="134"/>
      <c r="R463" s="136"/>
    </row>
    <row r="464" spans="1:18" ht="14.25" thickBot="1">
      <c r="B464" s="176"/>
      <c r="C464" s="138" t="s">
        <v>416</v>
      </c>
      <c r="D464" s="134"/>
      <c r="E464" s="134"/>
      <c r="F464" s="134"/>
      <c r="G464" s="134"/>
      <c r="H464" s="137"/>
      <c r="I464" s="138"/>
      <c r="J464" s="131"/>
      <c r="K464" s="131"/>
      <c r="L464" s="131"/>
      <c r="M464" s="139"/>
      <c r="N464" s="133"/>
      <c r="O464" s="134"/>
      <c r="P464" s="134"/>
      <c r="Q464" s="134"/>
      <c r="R464" s="136"/>
    </row>
    <row r="465" spans="1:18" ht="14.25" thickBot="1">
      <c r="B465" s="176"/>
      <c r="C465" s="138" t="s">
        <v>417</v>
      </c>
      <c r="D465" s="134"/>
      <c r="E465" s="134"/>
      <c r="F465" s="134"/>
      <c r="G465" s="134"/>
      <c r="H465" s="137"/>
      <c r="I465" s="138"/>
      <c r="J465" s="131"/>
      <c r="K465" s="131"/>
      <c r="L465" s="131"/>
      <c r="M465" s="139"/>
      <c r="N465" s="133"/>
      <c r="O465" s="134"/>
      <c r="P465" s="134"/>
      <c r="Q465" s="134"/>
      <c r="R465" s="136"/>
    </row>
    <row r="466" spans="1:18" ht="14.25" thickBot="1">
      <c r="B466" s="176"/>
      <c r="C466" s="138" t="s">
        <v>418</v>
      </c>
      <c r="D466" s="134"/>
      <c r="E466" s="134"/>
      <c r="F466" s="134"/>
      <c r="G466" s="134"/>
      <c r="H466" s="137"/>
      <c r="I466" s="138"/>
      <c r="J466" s="131"/>
      <c r="K466" s="131"/>
      <c r="L466" s="131"/>
      <c r="M466" s="139"/>
      <c r="N466" s="133"/>
      <c r="O466" s="134"/>
      <c r="P466" s="134"/>
      <c r="Q466" s="134"/>
      <c r="R466" s="136"/>
    </row>
    <row r="467" spans="1:18" ht="14.25" thickBot="1">
      <c r="B467" s="176"/>
      <c r="C467" s="138" t="s">
        <v>419</v>
      </c>
      <c r="D467" s="134"/>
      <c r="E467" s="134"/>
      <c r="F467" s="134"/>
      <c r="G467" s="134"/>
      <c r="H467" s="137"/>
      <c r="I467" s="133"/>
      <c r="J467" s="134"/>
      <c r="K467" s="134"/>
      <c r="L467" s="134"/>
      <c r="M467" s="135"/>
      <c r="N467" s="138"/>
      <c r="O467" s="131"/>
      <c r="P467" s="131"/>
      <c r="Q467" s="131"/>
      <c r="R467" s="142"/>
    </row>
    <row r="468" spans="1:18" ht="14.25" thickBot="1">
      <c r="B468" s="176"/>
      <c r="C468" s="138" t="s">
        <v>420</v>
      </c>
      <c r="D468" s="134"/>
      <c r="E468" s="134"/>
      <c r="F468" s="134"/>
      <c r="G468" s="134"/>
      <c r="H468" s="137"/>
      <c r="I468" s="133"/>
      <c r="J468" s="134"/>
      <c r="K468" s="134"/>
      <c r="L468" s="134"/>
      <c r="M468" s="135"/>
      <c r="N468" s="138"/>
      <c r="O468" s="131"/>
      <c r="P468" s="131"/>
      <c r="Q468" s="131"/>
      <c r="R468" s="142"/>
    </row>
    <row r="469" spans="1:18" ht="13.5">
      <c r="A469" s="176"/>
      <c r="B469" s="176"/>
      <c r="C469" s="170"/>
      <c r="D469" s="155"/>
      <c r="E469" s="155"/>
      <c r="F469" s="155"/>
      <c r="G469" s="155"/>
      <c r="H469" s="156"/>
      <c r="I469" s="155"/>
      <c r="J469" s="155"/>
      <c r="K469" s="155"/>
      <c r="L469" s="155"/>
      <c r="M469" s="155"/>
      <c r="N469" s="155"/>
      <c r="O469" s="155"/>
      <c r="P469" s="155"/>
      <c r="Q469" s="155"/>
      <c r="R469" s="155"/>
    </row>
    <row r="470" spans="1:18" ht="13.5">
      <c r="A470" s="176"/>
      <c r="B470" s="176"/>
      <c r="C470" s="170"/>
      <c r="D470" s="155"/>
      <c r="E470" s="155"/>
      <c r="F470" s="155"/>
      <c r="G470" s="155"/>
      <c r="H470" s="156"/>
      <c r="I470" s="155"/>
      <c r="J470" s="155"/>
      <c r="K470" s="155"/>
      <c r="L470" s="155"/>
      <c r="M470" s="155"/>
      <c r="N470" s="155"/>
      <c r="O470" s="155"/>
      <c r="P470" s="155"/>
      <c r="Q470" s="155"/>
      <c r="R470" s="155"/>
    </row>
    <row r="471" spans="1:18" ht="13.5">
      <c r="A471" s="176"/>
      <c r="B471" s="176"/>
      <c r="C471" s="170"/>
      <c r="D471" s="155"/>
      <c r="E471" s="155"/>
      <c r="F471" s="155"/>
      <c r="G471" s="155"/>
      <c r="H471" s="156"/>
      <c r="I471" s="155"/>
      <c r="J471" s="155"/>
      <c r="K471" s="155"/>
      <c r="L471" s="155"/>
      <c r="M471" s="155"/>
      <c r="N471" s="155"/>
      <c r="O471" s="155"/>
      <c r="P471" s="155"/>
      <c r="Q471" s="155"/>
      <c r="R471" s="155"/>
    </row>
    <row r="472" spans="1:18" ht="13.5">
      <c r="A472" s="176"/>
      <c r="B472" s="176"/>
      <c r="C472" s="170"/>
      <c r="D472" s="155"/>
      <c r="E472" s="155"/>
      <c r="F472" s="155"/>
      <c r="G472" s="155"/>
      <c r="H472" s="156"/>
      <c r="I472" s="155"/>
      <c r="J472" s="155"/>
      <c r="K472" s="155"/>
      <c r="L472" s="155"/>
      <c r="M472" s="155"/>
      <c r="N472" s="155"/>
      <c r="O472" s="155"/>
      <c r="P472" s="155"/>
      <c r="Q472" s="155"/>
      <c r="R472" s="155"/>
    </row>
    <row r="473" spans="1:18" ht="13.5">
      <c r="A473" s="176"/>
      <c r="B473" s="176"/>
      <c r="C473" s="170"/>
      <c r="D473" s="155"/>
      <c r="E473" s="155"/>
      <c r="F473" s="155"/>
      <c r="G473" s="155"/>
      <c r="H473" s="156"/>
      <c r="I473" s="155"/>
      <c r="J473" s="155"/>
      <c r="K473" s="155"/>
      <c r="L473" s="155"/>
      <c r="M473" s="155"/>
      <c r="N473" s="155"/>
      <c r="O473" s="155"/>
      <c r="P473" s="155"/>
      <c r="Q473" s="155"/>
      <c r="R473" s="155"/>
    </row>
    <row r="474" spans="1:18" ht="14.25" thickBot="1">
      <c r="A474" s="177"/>
    </row>
    <row r="475" spans="1:18" ht="25.5" customHeight="1" thickBot="1">
      <c r="C475" s="513" t="s">
        <v>421</v>
      </c>
      <c r="D475" s="508" t="s">
        <v>132</v>
      </c>
      <c r="E475" s="509"/>
      <c r="F475" s="509"/>
      <c r="G475" s="509"/>
      <c r="H475" s="510"/>
      <c r="I475" s="511" t="s">
        <v>133</v>
      </c>
      <c r="J475" s="509"/>
      <c r="K475" s="509"/>
      <c r="L475" s="509"/>
      <c r="M475" s="510"/>
      <c r="N475" s="511" t="s">
        <v>134</v>
      </c>
      <c r="O475" s="509"/>
      <c r="P475" s="509"/>
      <c r="Q475" s="509"/>
      <c r="R475" s="512"/>
    </row>
    <row r="476" spans="1:18" ht="13.5" thickBot="1">
      <c r="B476" s="168"/>
      <c r="C476" s="514"/>
      <c r="D476" s="127" t="s">
        <v>135</v>
      </c>
      <c r="E476" s="127" t="s">
        <v>136</v>
      </c>
      <c r="F476" s="127" t="s">
        <v>137</v>
      </c>
      <c r="G476" s="127" t="s">
        <v>138</v>
      </c>
      <c r="H476" s="128" t="s">
        <v>139</v>
      </c>
      <c r="I476" s="129" t="s">
        <v>135</v>
      </c>
      <c r="J476" s="127" t="s">
        <v>136</v>
      </c>
      <c r="K476" s="127" t="s">
        <v>137</v>
      </c>
      <c r="L476" s="127" t="s">
        <v>138</v>
      </c>
      <c r="M476" s="128" t="s">
        <v>139</v>
      </c>
      <c r="N476" s="129" t="s">
        <v>135</v>
      </c>
      <c r="O476" s="127" t="s">
        <v>136</v>
      </c>
      <c r="P476" s="127" t="s">
        <v>137</v>
      </c>
      <c r="Q476" s="127" t="s">
        <v>138</v>
      </c>
      <c r="R476" s="130" t="s">
        <v>139</v>
      </c>
    </row>
    <row r="477" spans="1:18" ht="14.25" thickBot="1">
      <c r="B477" s="176"/>
      <c r="C477" s="138" t="s">
        <v>422</v>
      </c>
      <c r="D477" s="131"/>
      <c r="E477" s="131"/>
      <c r="F477" s="131"/>
      <c r="G477" s="131"/>
      <c r="H477" s="132"/>
      <c r="I477" s="133"/>
      <c r="J477" s="134"/>
      <c r="K477" s="134"/>
      <c r="L477" s="134"/>
      <c r="M477" s="135"/>
      <c r="N477" s="133"/>
      <c r="O477" s="134"/>
      <c r="P477" s="134"/>
      <c r="Q477" s="134"/>
      <c r="R477" s="136"/>
    </row>
    <row r="478" spans="1:18" ht="14.25" thickBot="1">
      <c r="B478" s="176"/>
      <c r="C478" s="138" t="s">
        <v>423</v>
      </c>
      <c r="D478" s="131"/>
      <c r="E478" s="131"/>
      <c r="F478" s="131"/>
      <c r="G478" s="131"/>
      <c r="H478" s="132"/>
      <c r="I478" s="133"/>
      <c r="J478" s="134"/>
      <c r="K478" s="134"/>
      <c r="L478" s="134"/>
      <c r="M478" s="135"/>
      <c r="N478" s="133"/>
      <c r="O478" s="134"/>
      <c r="P478" s="134"/>
      <c r="Q478" s="134"/>
      <c r="R478" s="136"/>
    </row>
    <row r="479" spans="1:18" ht="14.25" thickBot="1">
      <c r="B479" s="176"/>
      <c r="C479" s="138" t="s">
        <v>424</v>
      </c>
      <c r="D479" s="131"/>
      <c r="E479" s="131"/>
      <c r="F479" s="131"/>
      <c r="G479" s="131"/>
      <c r="H479" s="132"/>
      <c r="I479" s="133"/>
      <c r="J479" s="134"/>
      <c r="K479" s="134"/>
      <c r="L479" s="134"/>
      <c r="M479" s="135"/>
      <c r="N479" s="133"/>
      <c r="O479" s="134"/>
      <c r="P479" s="134"/>
      <c r="Q479" s="134"/>
      <c r="R479" s="136"/>
    </row>
    <row r="480" spans="1:18" ht="14.25" thickBot="1">
      <c r="B480" s="176"/>
      <c r="C480" s="138" t="s">
        <v>425</v>
      </c>
      <c r="D480" s="131"/>
      <c r="E480" s="131"/>
      <c r="F480" s="131"/>
      <c r="G480" s="131"/>
      <c r="H480" s="132"/>
      <c r="I480" s="133"/>
      <c r="J480" s="134"/>
      <c r="K480" s="134"/>
      <c r="L480" s="134"/>
      <c r="M480" s="135"/>
      <c r="N480" s="133"/>
      <c r="O480" s="134"/>
      <c r="P480" s="134"/>
      <c r="Q480" s="134"/>
      <c r="R480" s="136"/>
    </row>
    <row r="481" spans="1:18" ht="14.25" thickBot="1">
      <c r="B481" s="176"/>
      <c r="C481" s="138" t="s">
        <v>426</v>
      </c>
      <c r="D481" s="134"/>
      <c r="E481" s="134"/>
      <c r="F481" s="134"/>
      <c r="G481" s="134"/>
      <c r="H481" s="137"/>
      <c r="I481" s="138"/>
      <c r="J481" s="131"/>
      <c r="K481" s="131"/>
      <c r="L481" s="131"/>
      <c r="M481" s="139"/>
      <c r="N481" s="133"/>
      <c r="O481" s="134"/>
      <c r="P481" s="134"/>
      <c r="Q481" s="134"/>
      <c r="R481" s="136"/>
    </row>
    <row r="482" spans="1:18" ht="14.25" thickBot="1">
      <c r="B482" s="176"/>
      <c r="C482" s="138" t="s">
        <v>427</v>
      </c>
      <c r="D482" s="134"/>
      <c r="E482" s="134"/>
      <c r="F482" s="134"/>
      <c r="G482" s="134"/>
      <c r="H482" s="137"/>
      <c r="I482" s="138"/>
      <c r="J482" s="131"/>
      <c r="K482" s="131"/>
      <c r="L482" s="131"/>
      <c r="M482" s="139"/>
      <c r="N482" s="133"/>
      <c r="O482" s="134"/>
      <c r="P482" s="134"/>
      <c r="Q482" s="134"/>
      <c r="R482" s="136"/>
    </row>
    <row r="483" spans="1:18" ht="14.25" thickBot="1">
      <c r="B483" s="176"/>
      <c r="C483" s="138" t="s">
        <v>428</v>
      </c>
      <c r="D483" s="134"/>
      <c r="E483" s="134"/>
      <c r="F483" s="134"/>
      <c r="G483" s="134"/>
      <c r="H483" s="137"/>
      <c r="I483" s="138"/>
      <c r="J483" s="131"/>
      <c r="K483" s="131"/>
      <c r="L483" s="131"/>
      <c r="M483" s="139"/>
      <c r="N483" s="133"/>
      <c r="O483" s="134"/>
      <c r="P483" s="134"/>
      <c r="Q483" s="134"/>
      <c r="R483" s="136"/>
    </row>
    <row r="484" spans="1:18" ht="14.25" thickBot="1">
      <c r="B484" s="176"/>
      <c r="C484" s="138" t="s">
        <v>429</v>
      </c>
      <c r="D484" s="134"/>
      <c r="E484" s="134"/>
      <c r="F484" s="134"/>
      <c r="G484" s="134"/>
      <c r="H484" s="137"/>
      <c r="I484" s="138"/>
      <c r="J484" s="131"/>
      <c r="K484" s="131"/>
      <c r="L484" s="131"/>
      <c r="M484" s="139"/>
      <c r="N484" s="133"/>
      <c r="O484" s="134"/>
      <c r="P484" s="134"/>
      <c r="Q484" s="134"/>
      <c r="R484" s="136"/>
    </row>
    <row r="485" spans="1:18" ht="14.25" thickBot="1">
      <c r="B485" s="176"/>
      <c r="C485" s="138" t="s">
        <v>430</v>
      </c>
      <c r="D485" s="134"/>
      <c r="E485" s="134"/>
      <c r="F485" s="134"/>
      <c r="G485" s="134"/>
      <c r="H485" s="137"/>
      <c r="I485" s="138"/>
      <c r="J485" s="131"/>
      <c r="K485" s="131"/>
      <c r="L485" s="131"/>
      <c r="M485" s="139"/>
      <c r="N485" s="133"/>
      <c r="O485" s="134"/>
      <c r="P485" s="134"/>
      <c r="Q485" s="134"/>
      <c r="R485" s="136"/>
    </row>
    <row r="486" spans="1:18" ht="14.25" thickBot="1">
      <c r="B486" s="176"/>
      <c r="C486" s="138" t="s">
        <v>431</v>
      </c>
      <c r="D486" s="134"/>
      <c r="E486" s="134"/>
      <c r="F486" s="134"/>
      <c r="G486" s="134"/>
      <c r="H486" s="137"/>
      <c r="I486" s="133"/>
      <c r="J486" s="134"/>
      <c r="K486" s="134"/>
      <c r="L486" s="134"/>
      <c r="M486" s="135"/>
      <c r="N486" s="138"/>
      <c r="O486" s="131"/>
      <c r="P486" s="131"/>
      <c r="Q486" s="131"/>
      <c r="R486" s="142"/>
    </row>
    <row r="487" spans="1:18" ht="14.25" thickBot="1">
      <c r="B487" s="176"/>
      <c r="C487" s="138" t="s">
        <v>432</v>
      </c>
      <c r="D487" s="134"/>
      <c r="E487" s="134"/>
      <c r="F487" s="134"/>
      <c r="G487" s="134"/>
      <c r="H487" s="137"/>
      <c r="I487" s="133"/>
      <c r="J487" s="134"/>
      <c r="K487" s="134"/>
      <c r="L487" s="134"/>
      <c r="M487" s="135"/>
      <c r="N487" s="138"/>
      <c r="O487" s="131"/>
      <c r="P487" s="131"/>
      <c r="Q487" s="131"/>
      <c r="R487" s="142"/>
    </row>
    <row r="488" spans="1:18" ht="14.25" thickBot="1">
      <c r="B488" s="176"/>
      <c r="C488" s="138" t="s">
        <v>433</v>
      </c>
      <c r="D488" s="134"/>
      <c r="E488" s="134"/>
      <c r="F488" s="134"/>
      <c r="G488" s="134"/>
      <c r="H488" s="137"/>
      <c r="I488" s="133"/>
      <c r="J488" s="134"/>
      <c r="K488" s="134"/>
      <c r="L488" s="134"/>
      <c r="M488" s="135"/>
      <c r="N488" s="138"/>
      <c r="O488" s="131"/>
      <c r="P488" s="131"/>
      <c r="Q488" s="131"/>
      <c r="R488" s="142"/>
    </row>
    <row r="489" spans="1:18" ht="13.5">
      <c r="A489" s="176"/>
      <c r="B489" s="176"/>
      <c r="C489" s="170" t="s">
        <v>981</v>
      </c>
      <c r="D489" s="155"/>
      <c r="E489" s="155"/>
      <c r="F489" s="155"/>
      <c r="G489" s="155"/>
      <c r="H489" s="156"/>
      <c r="I489" s="155"/>
      <c r="J489" s="155"/>
      <c r="K489" s="155"/>
      <c r="L489" s="155"/>
      <c r="M489" s="155"/>
      <c r="N489" s="155"/>
      <c r="O489" s="155"/>
      <c r="P489" s="155"/>
      <c r="Q489" s="155"/>
      <c r="R489" s="155"/>
    </row>
    <row r="490" spans="1:18" ht="13.5">
      <c r="A490" s="176"/>
      <c r="B490" s="176"/>
      <c r="C490" s="170"/>
      <c r="D490" s="155"/>
      <c r="E490" s="155"/>
      <c r="F490" s="155"/>
      <c r="G490" s="155"/>
      <c r="H490" s="156"/>
      <c r="I490" s="155"/>
      <c r="J490" s="155"/>
      <c r="K490" s="155"/>
      <c r="L490" s="155"/>
      <c r="M490" s="155"/>
      <c r="N490" s="155"/>
      <c r="O490" s="155"/>
      <c r="P490" s="155"/>
      <c r="Q490" s="155"/>
      <c r="R490" s="155"/>
    </row>
    <row r="491" spans="1:18" ht="13.5">
      <c r="A491" s="176"/>
      <c r="B491" s="176"/>
      <c r="C491" s="170"/>
      <c r="D491" s="155"/>
      <c r="E491" s="155"/>
      <c r="F491" s="155"/>
      <c r="G491" s="155"/>
      <c r="H491" s="156"/>
      <c r="I491" s="155"/>
      <c r="J491" s="155"/>
      <c r="K491" s="155"/>
      <c r="L491" s="155"/>
      <c r="M491" s="155"/>
      <c r="N491" s="155"/>
      <c r="O491" s="155"/>
      <c r="P491" s="155"/>
      <c r="Q491" s="155"/>
      <c r="R491" s="155"/>
    </row>
    <row r="492" spans="1:18" ht="13.5">
      <c r="A492" s="176"/>
      <c r="B492" s="176"/>
      <c r="C492" s="170"/>
      <c r="D492" s="155"/>
      <c r="E492" s="155"/>
      <c r="F492" s="155"/>
      <c r="G492" s="155"/>
      <c r="H492" s="156"/>
      <c r="I492" s="155"/>
      <c r="J492" s="155"/>
      <c r="K492" s="155"/>
      <c r="L492" s="155"/>
      <c r="M492" s="155"/>
      <c r="N492" s="155"/>
      <c r="O492" s="155"/>
      <c r="P492" s="155"/>
      <c r="Q492" s="155"/>
      <c r="R492" s="155"/>
    </row>
    <row r="493" spans="1:18" ht="13.5">
      <c r="A493" s="176"/>
      <c r="B493" s="176"/>
      <c r="C493" s="170"/>
      <c r="D493" s="155"/>
      <c r="E493" s="155"/>
      <c r="F493" s="155"/>
      <c r="G493" s="155"/>
      <c r="H493" s="156"/>
      <c r="I493" s="155"/>
      <c r="J493" s="155"/>
      <c r="K493" s="155"/>
      <c r="L493" s="155"/>
      <c r="M493" s="155"/>
      <c r="N493" s="155"/>
      <c r="O493" s="155"/>
      <c r="P493" s="155"/>
      <c r="Q493" s="155"/>
      <c r="R493" s="155"/>
    </row>
    <row r="494" spans="1:18" ht="14.25" thickBot="1">
      <c r="A494" s="177"/>
    </row>
    <row r="495" spans="1:18" ht="30.75" customHeight="1" thickBot="1">
      <c r="C495" s="513" t="s">
        <v>434</v>
      </c>
      <c r="D495" s="508" t="s">
        <v>132</v>
      </c>
      <c r="E495" s="509"/>
      <c r="F495" s="509"/>
      <c r="G495" s="509"/>
      <c r="H495" s="510"/>
      <c r="I495" s="511" t="s">
        <v>133</v>
      </c>
      <c r="J495" s="509"/>
      <c r="K495" s="509"/>
      <c r="L495" s="509"/>
      <c r="M495" s="510"/>
      <c r="N495" s="511" t="s">
        <v>134</v>
      </c>
      <c r="O495" s="509"/>
      <c r="P495" s="509"/>
      <c r="Q495" s="509"/>
      <c r="R495" s="512"/>
    </row>
    <row r="496" spans="1:18" ht="13.5" thickBot="1">
      <c r="B496" s="168"/>
      <c r="C496" s="514"/>
      <c r="D496" s="127" t="s">
        <v>135</v>
      </c>
      <c r="E496" s="127" t="s">
        <v>136</v>
      </c>
      <c r="F496" s="127" t="s">
        <v>137</v>
      </c>
      <c r="G496" s="127" t="s">
        <v>138</v>
      </c>
      <c r="H496" s="128" t="s">
        <v>139</v>
      </c>
      <c r="I496" s="129" t="s">
        <v>135</v>
      </c>
      <c r="J496" s="127" t="s">
        <v>136</v>
      </c>
      <c r="K496" s="127" t="s">
        <v>137</v>
      </c>
      <c r="L496" s="127" t="s">
        <v>138</v>
      </c>
      <c r="M496" s="128" t="s">
        <v>139</v>
      </c>
      <c r="N496" s="129" t="s">
        <v>135</v>
      </c>
      <c r="O496" s="127" t="s">
        <v>136</v>
      </c>
      <c r="P496" s="127" t="s">
        <v>137</v>
      </c>
      <c r="Q496" s="127" t="s">
        <v>138</v>
      </c>
      <c r="R496" s="130" t="s">
        <v>139</v>
      </c>
    </row>
    <row r="497" spans="1:18" ht="14.25" thickBot="1">
      <c r="B497" s="176"/>
      <c r="C497" s="138" t="s">
        <v>435</v>
      </c>
      <c r="D497" s="131"/>
      <c r="E497" s="131"/>
      <c r="F497" s="131"/>
      <c r="G497" s="131"/>
      <c r="H497" s="132"/>
      <c r="I497" s="133"/>
      <c r="J497" s="134"/>
      <c r="K497" s="134"/>
      <c r="L497" s="134"/>
      <c r="M497" s="135"/>
      <c r="N497" s="133"/>
      <c r="O497" s="134"/>
      <c r="P497" s="134"/>
      <c r="Q497" s="134"/>
      <c r="R497" s="136"/>
    </row>
    <row r="498" spans="1:18" ht="14.25" thickBot="1">
      <c r="B498" s="176"/>
      <c r="C498" s="138" t="s">
        <v>436</v>
      </c>
      <c r="D498" s="134"/>
      <c r="E498" s="134"/>
      <c r="F498" s="134"/>
      <c r="G498" s="134"/>
      <c r="H498" s="137"/>
      <c r="I498" s="138"/>
      <c r="J498" s="131"/>
      <c r="K498" s="131"/>
      <c r="L498" s="131"/>
      <c r="M498" s="139"/>
      <c r="N498" s="133"/>
      <c r="O498" s="134"/>
      <c r="P498" s="134"/>
      <c r="Q498" s="134"/>
      <c r="R498" s="136"/>
    </row>
    <row r="499" spans="1:18" ht="14.25" thickBot="1">
      <c r="B499" s="176"/>
      <c r="C499" s="138" t="s">
        <v>437</v>
      </c>
      <c r="D499" s="134"/>
      <c r="E499" s="134"/>
      <c r="F499" s="134"/>
      <c r="G499" s="134"/>
      <c r="H499" s="137"/>
      <c r="I499" s="133"/>
      <c r="J499" s="134"/>
      <c r="K499" s="134"/>
      <c r="L499" s="134"/>
      <c r="M499" s="135"/>
      <c r="N499" s="138"/>
      <c r="O499" s="131"/>
      <c r="P499" s="131"/>
      <c r="Q499" s="131"/>
      <c r="R499" s="142"/>
    </row>
    <row r="500" spans="1:18" ht="13.5">
      <c r="A500" s="176"/>
      <c r="B500" s="176"/>
      <c r="C500" s="170"/>
      <c r="D500" s="155"/>
      <c r="E500" s="155"/>
      <c r="F500" s="155"/>
      <c r="G500" s="155"/>
      <c r="H500" s="156"/>
      <c r="I500" s="155"/>
      <c r="J500" s="155"/>
      <c r="K500" s="155"/>
      <c r="L500" s="155"/>
      <c r="M500" s="155"/>
      <c r="N500" s="155"/>
      <c r="O500" s="155"/>
      <c r="P500" s="155"/>
      <c r="Q500" s="155"/>
      <c r="R500" s="155"/>
    </row>
    <row r="501" spans="1:18" ht="13.5">
      <c r="A501" s="176"/>
      <c r="B501" s="176"/>
      <c r="C501" s="170"/>
      <c r="D501" s="155"/>
      <c r="E501" s="155"/>
      <c r="F501" s="155"/>
      <c r="G501" s="155"/>
      <c r="H501" s="156"/>
      <c r="I501" s="155"/>
      <c r="J501" s="155"/>
      <c r="K501" s="155"/>
      <c r="L501" s="155"/>
      <c r="M501" s="155"/>
      <c r="N501" s="155"/>
      <c r="O501" s="155"/>
      <c r="P501" s="155"/>
      <c r="Q501" s="155"/>
      <c r="R501" s="155"/>
    </row>
    <row r="502" spans="1:18" ht="13.5">
      <c r="A502" s="176"/>
      <c r="B502" s="176"/>
      <c r="C502" s="170"/>
      <c r="D502" s="155"/>
      <c r="E502" s="155"/>
      <c r="F502" s="155"/>
      <c r="G502" s="155"/>
      <c r="H502" s="156"/>
      <c r="I502" s="155"/>
      <c r="J502" s="155"/>
      <c r="K502" s="155"/>
      <c r="L502" s="155"/>
      <c r="M502" s="155"/>
      <c r="N502" s="155"/>
      <c r="O502" s="155"/>
      <c r="P502" s="155"/>
      <c r="Q502" s="155"/>
      <c r="R502" s="155"/>
    </row>
    <row r="503" spans="1:18" ht="13.5">
      <c r="A503" s="176"/>
      <c r="B503" s="176"/>
      <c r="C503" s="170"/>
      <c r="D503" s="155"/>
      <c r="E503" s="155"/>
      <c r="F503" s="155"/>
      <c r="G503" s="155"/>
      <c r="H503" s="156"/>
      <c r="I503" s="155"/>
      <c r="J503" s="155"/>
      <c r="K503" s="155"/>
      <c r="L503" s="155"/>
      <c r="M503" s="155"/>
      <c r="N503" s="155"/>
      <c r="O503" s="155"/>
      <c r="P503" s="155"/>
      <c r="Q503" s="155"/>
      <c r="R503" s="155"/>
    </row>
    <row r="504" spans="1:18" ht="13.5">
      <c r="A504" s="176"/>
      <c r="B504" s="176"/>
      <c r="C504" s="170"/>
      <c r="D504" s="155"/>
      <c r="E504" s="155"/>
      <c r="F504" s="155"/>
      <c r="G504" s="155"/>
      <c r="H504" s="156"/>
      <c r="I504" s="155"/>
      <c r="J504" s="155"/>
      <c r="K504" s="155"/>
      <c r="L504" s="155"/>
      <c r="M504" s="155"/>
      <c r="N504" s="155"/>
      <c r="O504" s="155"/>
      <c r="P504" s="155"/>
      <c r="Q504" s="155"/>
      <c r="R504" s="155"/>
    </row>
    <row r="505" spans="1:18" ht="14.25" thickBot="1">
      <c r="A505" s="177"/>
    </row>
    <row r="506" spans="1:18" ht="30.75" customHeight="1" thickBot="1">
      <c r="C506" s="125" t="s">
        <v>438</v>
      </c>
      <c r="D506" s="508" t="s">
        <v>132</v>
      </c>
      <c r="E506" s="509"/>
      <c r="F506" s="509"/>
      <c r="G506" s="509"/>
      <c r="H506" s="510"/>
      <c r="I506" s="511" t="s">
        <v>133</v>
      </c>
      <c r="J506" s="509"/>
      <c r="K506" s="509"/>
      <c r="L506" s="509"/>
      <c r="M506" s="510"/>
      <c r="N506" s="511" t="s">
        <v>134</v>
      </c>
      <c r="O506" s="509"/>
      <c r="P506" s="509"/>
      <c r="Q506" s="509"/>
      <c r="R506" s="512"/>
    </row>
    <row r="507" spans="1:18" ht="18" customHeight="1" thickBot="1">
      <c r="C507" s="126" t="s">
        <v>439</v>
      </c>
      <c r="D507" s="127" t="s">
        <v>135</v>
      </c>
      <c r="E507" s="127" t="s">
        <v>136</v>
      </c>
      <c r="F507" s="127" t="s">
        <v>137</v>
      </c>
      <c r="G507" s="127" t="s">
        <v>138</v>
      </c>
      <c r="H507" s="128" t="s">
        <v>139</v>
      </c>
      <c r="I507" s="129" t="s">
        <v>135</v>
      </c>
      <c r="J507" s="127" t="s">
        <v>136</v>
      </c>
      <c r="K507" s="127" t="s">
        <v>137</v>
      </c>
      <c r="L507" s="127" t="s">
        <v>138</v>
      </c>
      <c r="M507" s="128" t="s">
        <v>139</v>
      </c>
      <c r="N507" s="129" t="s">
        <v>135</v>
      </c>
      <c r="O507" s="127" t="s">
        <v>136</v>
      </c>
      <c r="P507" s="127" t="s">
        <v>137</v>
      </c>
      <c r="Q507" s="127" t="s">
        <v>138</v>
      </c>
      <c r="R507" s="130" t="s">
        <v>139</v>
      </c>
    </row>
    <row r="508" spans="1:18" ht="14.25" thickBot="1">
      <c r="B508" s="176"/>
      <c r="C508" s="138" t="s">
        <v>440</v>
      </c>
      <c r="D508" s="131"/>
      <c r="E508" s="131"/>
      <c r="F508" s="131"/>
      <c r="G508" s="131"/>
      <c r="H508" s="132"/>
      <c r="I508" s="133"/>
      <c r="J508" s="134"/>
      <c r="K508" s="134"/>
      <c r="L508" s="134"/>
      <c r="M508" s="135"/>
      <c r="N508" s="133"/>
      <c r="O508" s="134"/>
      <c r="P508" s="134"/>
      <c r="Q508" s="134"/>
      <c r="R508" s="136"/>
    </row>
    <row r="509" spans="1:18" ht="14.25" thickBot="1">
      <c r="B509" s="176"/>
      <c r="C509" s="138" t="s">
        <v>441</v>
      </c>
      <c r="D509" s="131"/>
      <c r="E509" s="131"/>
      <c r="F509" s="131"/>
      <c r="G509" s="131"/>
      <c r="H509" s="132"/>
      <c r="I509" s="133"/>
      <c r="J509" s="134"/>
      <c r="K509" s="134"/>
      <c r="L509" s="134"/>
      <c r="M509" s="135"/>
      <c r="N509" s="133"/>
      <c r="O509" s="134"/>
      <c r="P509" s="134"/>
      <c r="Q509" s="134"/>
      <c r="R509" s="136"/>
    </row>
    <row r="510" spans="1:18" ht="14.25" thickBot="1">
      <c r="B510" s="176"/>
      <c r="C510" s="138" t="s">
        <v>442</v>
      </c>
      <c r="D510" s="131"/>
      <c r="E510" s="131"/>
      <c r="F510" s="131"/>
      <c r="G510" s="131"/>
      <c r="H510" s="132"/>
      <c r="I510" s="133"/>
      <c r="J510" s="134"/>
      <c r="K510" s="134"/>
      <c r="L510" s="134"/>
      <c r="M510" s="135"/>
      <c r="N510" s="133"/>
      <c r="O510" s="134"/>
      <c r="P510" s="134"/>
      <c r="Q510" s="134"/>
      <c r="R510" s="136"/>
    </row>
    <row r="511" spans="1:18" ht="14.25" thickBot="1">
      <c r="B511" s="176"/>
      <c r="C511" s="138" t="s">
        <v>443</v>
      </c>
      <c r="D511" s="131"/>
      <c r="E511" s="131"/>
      <c r="F511" s="131"/>
      <c r="G511" s="131"/>
      <c r="H511" s="132"/>
      <c r="I511" s="133"/>
      <c r="J511" s="134"/>
      <c r="K511" s="134"/>
      <c r="L511" s="134"/>
      <c r="M511" s="135"/>
      <c r="N511" s="133"/>
      <c r="O511" s="134"/>
      <c r="P511" s="134"/>
      <c r="Q511" s="134"/>
      <c r="R511" s="136"/>
    </row>
    <row r="512" spans="1:18" ht="14.25" thickBot="1">
      <c r="B512" s="176"/>
      <c r="C512" s="138" t="s">
        <v>444</v>
      </c>
      <c r="D512" s="131"/>
      <c r="E512" s="131"/>
      <c r="F512" s="131"/>
      <c r="G512" s="131"/>
      <c r="H512" s="132"/>
      <c r="I512" s="133"/>
      <c r="J512" s="134"/>
      <c r="K512" s="134"/>
      <c r="L512" s="134"/>
      <c r="M512" s="135"/>
      <c r="N512" s="133"/>
      <c r="O512" s="134"/>
      <c r="P512" s="134"/>
      <c r="Q512" s="134"/>
      <c r="R512" s="136"/>
    </row>
    <row r="513" spans="1:18" ht="14.25" thickBot="1">
      <c r="B513" s="176"/>
      <c r="C513" s="138" t="s">
        <v>445</v>
      </c>
      <c r="D513" s="131"/>
      <c r="E513" s="131"/>
      <c r="F513" s="131"/>
      <c r="G513" s="131"/>
      <c r="H513" s="132"/>
      <c r="I513" s="133"/>
      <c r="J513" s="134"/>
      <c r="K513" s="134"/>
      <c r="L513" s="134"/>
      <c r="M513" s="135"/>
      <c r="N513" s="133"/>
      <c r="O513" s="134"/>
      <c r="P513" s="134"/>
      <c r="Q513" s="134"/>
      <c r="R513" s="136"/>
    </row>
    <row r="514" spans="1:18" ht="14.25" thickBot="1">
      <c r="B514" s="176"/>
      <c r="C514" s="138" t="s">
        <v>446</v>
      </c>
      <c r="D514" s="134"/>
      <c r="E514" s="134"/>
      <c r="F514" s="134"/>
      <c r="G514" s="134"/>
      <c r="H514" s="137"/>
      <c r="I514" s="138"/>
      <c r="J514" s="131"/>
      <c r="K514" s="131"/>
      <c r="L514" s="131"/>
      <c r="M514" s="139"/>
      <c r="N514" s="133"/>
      <c r="O514" s="134"/>
      <c r="P514" s="134"/>
      <c r="Q514" s="134"/>
      <c r="R514" s="136"/>
    </row>
    <row r="515" spans="1:18" ht="14.25" thickBot="1">
      <c r="B515" s="176"/>
      <c r="C515" s="138" t="s">
        <v>447</v>
      </c>
      <c r="D515" s="134"/>
      <c r="E515" s="134"/>
      <c r="F515" s="134"/>
      <c r="G515" s="134"/>
      <c r="H515" s="137"/>
      <c r="I515" s="138"/>
      <c r="J515" s="131"/>
      <c r="K515" s="131"/>
      <c r="L515" s="131"/>
      <c r="M515" s="139"/>
      <c r="N515" s="133"/>
      <c r="O515" s="134"/>
      <c r="P515" s="134"/>
      <c r="Q515" s="134"/>
      <c r="R515" s="136"/>
    </row>
    <row r="516" spans="1:18" ht="14.25" thickBot="1">
      <c r="B516" s="176"/>
      <c r="C516" s="138" t="s">
        <v>448</v>
      </c>
      <c r="D516" s="134"/>
      <c r="E516" s="134"/>
      <c r="F516" s="134"/>
      <c r="G516" s="134"/>
      <c r="H516" s="137"/>
      <c r="I516" s="138"/>
      <c r="J516" s="131"/>
      <c r="K516" s="131"/>
      <c r="L516" s="131"/>
      <c r="M516" s="139"/>
      <c r="N516" s="133"/>
      <c r="O516" s="134"/>
      <c r="P516" s="134"/>
      <c r="Q516" s="134"/>
      <c r="R516" s="136"/>
    </row>
    <row r="517" spans="1:18" ht="14.25" thickBot="1">
      <c r="B517" s="176"/>
      <c r="C517" s="138" t="s">
        <v>449</v>
      </c>
      <c r="D517" s="134"/>
      <c r="E517" s="134"/>
      <c r="F517" s="134"/>
      <c r="G517" s="134"/>
      <c r="H517" s="137"/>
      <c r="I517" s="138"/>
      <c r="J517" s="131"/>
      <c r="K517" s="131"/>
      <c r="L517" s="131"/>
      <c r="M517" s="139"/>
      <c r="N517" s="133"/>
      <c r="O517" s="134"/>
      <c r="P517" s="134"/>
      <c r="Q517" s="134"/>
      <c r="R517" s="136"/>
    </row>
    <row r="518" spans="1:18" ht="14.25" thickBot="1">
      <c r="B518" s="176"/>
      <c r="C518" s="138" t="s">
        <v>450</v>
      </c>
      <c r="D518" s="134"/>
      <c r="E518" s="134"/>
      <c r="F518" s="134"/>
      <c r="G518" s="134"/>
      <c r="H518" s="137"/>
      <c r="I518" s="133"/>
      <c r="J518" s="134"/>
      <c r="K518" s="134"/>
      <c r="L518" s="134"/>
      <c r="M518" s="135"/>
      <c r="N518" s="138"/>
      <c r="O518" s="131"/>
      <c r="P518" s="131"/>
      <c r="Q518" s="131"/>
      <c r="R518" s="142"/>
    </row>
    <row r="519" spans="1:18" ht="14.25" thickBot="1">
      <c r="B519" s="176"/>
      <c r="C519" s="138" t="s">
        <v>451</v>
      </c>
      <c r="D519" s="134"/>
      <c r="E519" s="134"/>
      <c r="F519" s="134"/>
      <c r="G519" s="134"/>
      <c r="H519" s="137"/>
      <c r="I519" s="133"/>
      <c r="J519" s="134"/>
      <c r="K519" s="134"/>
      <c r="L519" s="134"/>
      <c r="M519" s="135"/>
      <c r="N519" s="138"/>
      <c r="O519" s="131"/>
      <c r="P519" s="131"/>
      <c r="Q519" s="131"/>
      <c r="R519" s="142"/>
    </row>
    <row r="520" spans="1:18" ht="14.25" thickBot="1">
      <c r="B520" s="176"/>
      <c r="C520" s="138" t="s">
        <v>452</v>
      </c>
      <c r="D520" s="134"/>
      <c r="E520" s="134"/>
      <c r="F520" s="134"/>
      <c r="G520" s="134"/>
      <c r="H520" s="137"/>
      <c r="I520" s="133"/>
      <c r="J520" s="134"/>
      <c r="K520" s="134"/>
      <c r="L520" s="134"/>
      <c r="M520" s="135"/>
      <c r="N520" s="138"/>
      <c r="O520" s="131"/>
      <c r="P520" s="131"/>
      <c r="Q520" s="131"/>
      <c r="R520" s="142"/>
    </row>
    <row r="521" spans="1:18" ht="14.25" thickBot="1">
      <c r="B521" s="176"/>
      <c r="C521" s="138" t="s">
        <v>453</v>
      </c>
      <c r="D521" s="134"/>
      <c r="E521" s="134"/>
      <c r="F521" s="134"/>
      <c r="G521" s="134"/>
      <c r="H521" s="137"/>
      <c r="I521" s="133"/>
      <c r="J521" s="134"/>
      <c r="K521" s="134"/>
      <c r="L521" s="134"/>
      <c r="M521" s="135"/>
      <c r="N521" s="138"/>
      <c r="O521" s="131"/>
      <c r="P521" s="131"/>
      <c r="Q521" s="131"/>
      <c r="R521" s="142"/>
    </row>
    <row r="522" spans="1:18" ht="13.5">
      <c r="A522" s="176"/>
      <c r="B522" s="176"/>
      <c r="C522" s="170"/>
      <c r="D522" s="155"/>
      <c r="E522" s="155"/>
      <c r="F522" s="155"/>
      <c r="G522" s="155"/>
      <c r="H522" s="156"/>
      <c r="I522" s="155"/>
      <c r="J522" s="155"/>
      <c r="K522" s="155"/>
      <c r="L522" s="155"/>
      <c r="M522" s="155"/>
      <c r="N522" s="155"/>
      <c r="O522" s="155"/>
      <c r="P522" s="155"/>
      <c r="Q522" s="155"/>
      <c r="R522" s="155"/>
    </row>
    <row r="523" spans="1:18" ht="13.5">
      <c r="A523" s="176"/>
      <c r="B523" s="176"/>
      <c r="C523" s="170"/>
      <c r="D523" s="155"/>
      <c r="E523" s="155"/>
      <c r="F523" s="155"/>
      <c r="G523" s="155"/>
      <c r="H523" s="156"/>
      <c r="I523" s="155"/>
      <c r="J523" s="155"/>
      <c r="K523" s="155"/>
      <c r="L523" s="155"/>
      <c r="M523" s="155"/>
      <c r="N523" s="155"/>
      <c r="O523" s="155"/>
      <c r="P523" s="155"/>
      <c r="Q523" s="155"/>
      <c r="R523" s="155"/>
    </row>
    <row r="524" spans="1:18" ht="13.5">
      <c r="A524" s="176"/>
      <c r="B524" s="176"/>
      <c r="C524" s="170"/>
      <c r="D524" s="155"/>
      <c r="E524" s="155"/>
      <c r="F524" s="155"/>
      <c r="G524" s="155"/>
      <c r="H524" s="156"/>
      <c r="I524" s="155"/>
      <c r="J524" s="155"/>
      <c r="K524" s="155"/>
      <c r="L524" s="155"/>
      <c r="M524" s="155"/>
      <c r="N524" s="155"/>
      <c r="O524" s="155"/>
      <c r="P524" s="155"/>
      <c r="Q524" s="155"/>
      <c r="R524" s="155"/>
    </row>
    <row r="525" spans="1:18" ht="13.5">
      <c r="A525" s="176"/>
      <c r="B525" s="176"/>
      <c r="C525" s="170"/>
      <c r="D525" s="155"/>
      <c r="E525" s="155"/>
      <c r="F525" s="155"/>
      <c r="G525" s="155"/>
      <c r="H525" s="156"/>
      <c r="I525" s="155"/>
      <c r="J525" s="155"/>
      <c r="K525" s="155"/>
      <c r="L525" s="155"/>
      <c r="M525" s="155"/>
      <c r="N525" s="155"/>
      <c r="O525" s="155"/>
      <c r="P525" s="155"/>
      <c r="Q525" s="155"/>
      <c r="R525" s="155"/>
    </row>
    <row r="526" spans="1:18" ht="13.5">
      <c r="A526" s="176"/>
      <c r="B526" s="176"/>
      <c r="C526" s="170"/>
      <c r="D526" s="155"/>
      <c r="E526" s="155"/>
      <c r="F526" s="155"/>
      <c r="G526" s="155"/>
      <c r="H526" s="156"/>
      <c r="I526" s="155"/>
      <c r="J526" s="155"/>
      <c r="K526" s="155"/>
      <c r="L526" s="155"/>
      <c r="M526" s="155"/>
      <c r="N526" s="155"/>
      <c r="O526" s="155"/>
      <c r="P526" s="155"/>
      <c r="Q526" s="155"/>
      <c r="R526" s="155"/>
    </row>
    <row r="527" spans="1:18" ht="14.25" thickBot="1">
      <c r="A527" s="177"/>
    </row>
    <row r="528" spans="1:18" ht="13.5" customHeight="1" thickBot="1">
      <c r="C528" s="513" t="s">
        <v>454</v>
      </c>
      <c r="D528" s="508" t="s">
        <v>132</v>
      </c>
      <c r="E528" s="509"/>
      <c r="F528" s="509"/>
      <c r="G528" s="509"/>
      <c r="H528" s="510"/>
      <c r="I528" s="511" t="s">
        <v>133</v>
      </c>
      <c r="J528" s="509"/>
      <c r="K528" s="509"/>
      <c r="L528" s="509"/>
      <c r="M528" s="510"/>
      <c r="N528" s="511" t="s">
        <v>134</v>
      </c>
      <c r="O528" s="509"/>
      <c r="P528" s="509"/>
      <c r="Q528" s="509"/>
      <c r="R528" s="512"/>
    </row>
    <row r="529" spans="1:18" ht="13.5" thickBot="1">
      <c r="B529" s="168"/>
      <c r="C529" s="514"/>
      <c r="D529" s="127" t="s">
        <v>135</v>
      </c>
      <c r="E529" s="127" t="s">
        <v>136</v>
      </c>
      <c r="F529" s="127" t="s">
        <v>137</v>
      </c>
      <c r="G529" s="127" t="s">
        <v>138</v>
      </c>
      <c r="H529" s="128" t="s">
        <v>139</v>
      </c>
      <c r="I529" s="129" t="s">
        <v>135</v>
      </c>
      <c r="J529" s="127" t="s">
        <v>136</v>
      </c>
      <c r="K529" s="127" t="s">
        <v>137</v>
      </c>
      <c r="L529" s="127" t="s">
        <v>138</v>
      </c>
      <c r="M529" s="128" t="s">
        <v>139</v>
      </c>
      <c r="N529" s="129" t="s">
        <v>135</v>
      </c>
      <c r="O529" s="127" t="s">
        <v>136</v>
      </c>
      <c r="P529" s="127" t="s">
        <v>137</v>
      </c>
      <c r="Q529" s="127" t="s">
        <v>138</v>
      </c>
      <c r="R529" s="130" t="s">
        <v>139</v>
      </c>
    </row>
    <row r="530" spans="1:18" ht="14.25" thickBot="1">
      <c r="B530" s="176"/>
      <c r="C530" s="138" t="s">
        <v>455</v>
      </c>
      <c r="D530" s="131"/>
      <c r="E530" s="131"/>
      <c r="F530" s="131"/>
      <c r="G530" s="131"/>
      <c r="H530" s="132"/>
      <c r="I530" s="133"/>
      <c r="J530" s="134"/>
      <c r="K530" s="134"/>
      <c r="L530" s="134"/>
      <c r="M530" s="135"/>
      <c r="N530" s="133"/>
      <c r="O530" s="134"/>
      <c r="P530" s="134"/>
      <c r="Q530" s="134"/>
      <c r="R530" s="136"/>
    </row>
    <row r="531" spans="1:18" ht="14.25" thickBot="1">
      <c r="B531" s="176"/>
      <c r="C531" s="138" t="s">
        <v>456</v>
      </c>
      <c r="D531" s="131"/>
      <c r="E531" s="131"/>
      <c r="F531" s="131"/>
      <c r="G531" s="131"/>
      <c r="H531" s="132"/>
      <c r="I531" s="133"/>
      <c r="J531" s="134"/>
      <c r="K531" s="134"/>
      <c r="L531" s="134"/>
      <c r="M531" s="135"/>
      <c r="N531" s="133"/>
      <c r="O531" s="134"/>
      <c r="P531" s="134"/>
      <c r="Q531" s="134"/>
      <c r="R531" s="136"/>
    </row>
    <row r="532" spans="1:18" ht="14.25" thickBot="1">
      <c r="B532" s="176"/>
      <c r="C532" s="138" t="s">
        <v>457</v>
      </c>
      <c r="D532" s="134"/>
      <c r="E532" s="134"/>
      <c r="F532" s="134"/>
      <c r="G532" s="134"/>
      <c r="H532" s="137"/>
      <c r="I532" s="138"/>
      <c r="J532" s="131"/>
      <c r="K532" s="131"/>
      <c r="L532" s="131"/>
      <c r="M532" s="139"/>
      <c r="N532" s="133"/>
      <c r="O532" s="134"/>
      <c r="P532" s="134"/>
      <c r="Q532" s="134"/>
      <c r="R532" s="136"/>
    </row>
    <row r="533" spans="1:18" ht="14.25" thickBot="1">
      <c r="B533" s="176"/>
      <c r="C533" s="138" t="s">
        <v>458</v>
      </c>
      <c r="D533" s="134"/>
      <c r="E533" s="134"/>
      <c r="F533" s="134"/>
      <c r="G533" s="134"/>
      <c r="H533" s="137"/>
      <c r="I533" s="138"/>
      <c r="J533" s="131"/>
      <c r="K533" s="131"/>
      <c r="L533" s="131"/>
      <c r="M533" s="139"/>
      <c r="N533" s="133"/>
      <c r="O533" s="134"/>
      <c r="P533" s="134"/>
      <c r="Q533" s="134"/>
      <c r="R533" s="136"/>
    </row>
    <row r="534" spans="1:18" ht="14.25" thickBot="1">
      <c r="B534" s="176"/>
      <c r="C534" s="138" t="s">
        <v>459</v>
      </c>
      <c r="D534" s="134"/>
      <c r="E534" s="134"/>
      <c r="F534" s="134"/>
      <c r="G534" s="134"/>
      <c r="H534" s="137"/>
      <c r="I534" s="133"/>
      <c r="J534" s="134"/>
      <c r="K534" s="134"/>
      <c r="L534" s="134"/>
      <c r="M534" s="135"/>
      <c r="N534" s="138"/>
      <c r="O534" s="131"/>
      <c r="P534" s="131"/>
      <c r="Q534" s="131"/>
      <c r="R534" s="142"/>
    </row>
    <row r="535" spans="1:18" ht="14.25" thickBot="1">
      <c r="B535" s="176"/>
      <c r="C535" s="138" t="s">
        <v>460</v>
      </c>
      <c r="D535" s="134"/>
      <c r="E535" s="134"/>
      <c r="F535" s="134"/>
      <c r="G535" s="134"/>
      <c r="H535" s="137"/>
      <c r="I535" s="133"/>
      <c r="J535" s="134"/>
      <c r="K535" s="134"/>
      <c r="L535" s="134"/>
      <c r="M535" s="135"/>
      <c r="N535" s="138"/>
      <c r="O535" s="131"/>
      <c r="P535" s="131"/>
      <c r="Q535" s="131"/>
      <c r="R535" s="142"/>
    </row>
    <row r="536" spans="1:18" ht="13.5">
      <c r="A536" s="176"/>
      <c r="B536" s="176"/>
      <c r="C536" s="170"/>
      <c r="D536" s="155"/>
      <c r="E536" s="155"/>
      <c r="F536" s="155"/>
      <c r="G536" s="155"/>
      <c r="H536" s="156"/>
      <c r="I536" s="155"/>
      <c r="J536" s="155"/>
      <c r="K536" s="155"/>
      <c r="L536" s="155"/>
      <c r="M536" s="155"/>
      <c r="N536" s="155"/>
      <c r="O536" s="155"/>
      <c r="P536" s="155"/>
      <c r="Q536" s="155"/>
      <c r="R536" s="155"/>
    </row>
    <row r="537" spans="1:18" ht="13.5">
      <c r="A537" s="176"/>
      <c r="B537" s="176"/>
      <c r="C537" s="170"/>
      <c r="D537" s="155"/>
      <c r="E537" s="155"/>
      <c r="F537" s="155"/>
      <c r="G537" s="155"/>
      <c r="H537" s="156"/>
      <c r="I537" s="155"/>
      <c r="J537" s="155"/>
      <c r="K537" s="155"/>
      <c r="L537" s="155"/>
      <c r="M537" s="155"/>
      <c r="N537" s="155"/>
      <c r="O537" s="155"/>
      <c r="P537" s="155"/>
      <c r="Q537" s="155"/>
      <c r="R537" s="155"/>
    </row>
    <row r="538" spans="1:18" ht="13.5">
      <c r="A538" s="176"/>
      <c r="B538" s="176"/>
      <c r="C538" s="170"/>
      <c r="D538" s="155"/>
      <c r="E538" s="155"/>
      <c r="F538" s="155"/>
      <c r="G538" s="155"/>
      <c r="H538" s="156"/>
      <c r="I538" s="155"/>
      <c r="J538" s="155"/>
      <c r="K538" s="155"/>
      <c r="L538" s="155"/>
      <c r="M538" s="155"/>
      <c r="N538" s="155"/>
      <c r="O538" s="155"/>
      <c r="P538" s="155"/>
      <c r="Q538" s="155"/>
      <c r="R538" s="155"/>
    </row>
    <row r="539" spans="1:18" ht="13.5">
      <c r="A539" s="176"/>
      <c r="B539" s="176"/>
      <c r="C539" s="170"/>
      <c r="D539" s="155"/>
      <c r="E539" s="155"/>
      <c r="F539" s="155"/>
      <c r="G539" s="155"/>
      <c r="H539" s="156"/>
      <c r="I539" s="155"/>
      <c r="J539" s="155"/>
      <c r="K539" s="155"/>
      <c r="L539" s="155"/>
      <c r="M539" s="155"/>
      <c r="N539" s="155"/>
      <c r="O539" s="155"/>
      <c r="P539" s="155"/>
      <c r="Q539" s="155"/>
      <c r="R539" s="155"/>
    </row>
    <row r="540" spans="1:18" ht="13.5">
      <c r="A540" s="176"/>
      <c r="B540" s="176"/>
      <c r="C540" s="170"/>
      <c r="D540" s="155"/>
      <c r="E540" s="155"/>
      <c r="F540" s="155"/>
      <c r="G540" s="155"/>
      <c r="H540" s="156"/>
      <c r="I540" s="155"/>
      <c r="J540" s="155"/>
      <c r="K540" s="155"/>
      <c r="L540" s="155"/>
      <c r="M540" s="155"/>
      <c r="N540" s="155"/>
      <c r="O540" s="155"/>
      <c r="P540" s="155"/>
      <c r="Q540" s="155"/>
      <c r="R540" s="155"/>
    </row>
    <row r="541" spans="1:18" ht="14.25" thickBot="1">
      <c r="A541" s="177"/>
    </row>
    <row r="542" spans="1:18" ht="24" customHeight="1" thickBot="1">
      <c r="C542" s="513" t="s">
        <v>461</v>
      </c>
      <c r="D542" s="508" t="s">
        <v>132</v>
      </c>
      <c r="E542" s="509"/>
      <c r="F542" s="509"/>
      <c r="G542" s="509"/>
      <c r="H542" s="510"/>
      <c r="I542" s="511" t="s">
        <v>133</v>
      </c>
      <c r="J542" s="509"/>
      <c r="K542" s="509"/>
      <c r="L542" s="509"/>
      <c r="M542" s="510"/>
      <c r="N542" s="511" t="s">
        <v>134</v>
      </c>
      <c r="O542" s="509"/>
      <c r="P542" s="509"/>
      <c r="Q542" s="509"/>
      <c r="R542" s="512"/>
    </row>
    <row r="543" spans="1:18" ht="13.5" thickBot="1">
      <c r="B543" s="168"/>
      <c r="C543" s="514"/>
      <c r="D543" s="127" t="s">
        <v>135</v>
      </c>
      <c r="E543" s="127" t="s">
        <v>136</v>
      </c>
      <c r="F543" s="127" t="s">
        <v>137</v>
      </c>
      <c r="G543" s="127" t="s">
        <v>138</v>
      </c>
      <c r="H543" s="128" t="s">
        <v>139</v>
      </c>
      <c r="I543" s="129" t="s">
        <v>135</v>
      </c>
      <c r="J543" s="127" t="s">
        <v>136</v>
      </c>
      <c r="K543" s="127" t="s">
        <v>137</v>
      </c>
      <c r="L543" s="127" t="s">
        <v>138</v>
      </c>
      <c r="M543" s="128" t="s">
        <v>139</v>
      </c>
      <c r="N543" s="129" t="s">
        <v>135</v>
      </c>
      <c r="O543" s="127" t="s">
        <v>136</v>
      </c>
      <c r="P543" s="127" t="s">
        <v>137</v>
      </c>
      <c r="Q543" s="127" t="s">
        <v>138</v>
      </c>
      <c r="R543" s="130" t="s">
        <v>139</v>
      </c>
    </row>
    <row r="544" spans="1:18" ht="14.25" thickBot="1">
      <c r="B544" s="176"/>
      <c r="C544" s="138" t="s">
        <v>462</v>
      </c>
      <c r="D544" s="131"/>
      <c r="E544" s="131"/>
      <c r="F544" s="131"/>
      <c r="G544" s="131"/>
      <c r="H544" s="132"/>
      <c r="I544" s="133"/>
      <c r="J544" s="134"/>
      <c r="K544" s="134"/>
      <c r="L544" s="134"/>
      <c r="M544" s="135"/>
      <c r="N544" s="133"/>
      <c r="O544" s="134"/>
      <c r="P544" s="134"/>
      <c r="Q544" s="134"/>
      <c r="R544" s="136"/>
    </row>
    <row r="545" spans="1:18" ht="14.25" thickBot="1">
      <c r="B545" s="176"/>
      <c r="C545" s="138" t="s">
        <v>463</v>
      </c>
      <c r="D545" s="131"/>
      <c r="E545" s="131"/>
      <c r="F545" s="131"/>
      <c r="G545" s="131"/>
      <c r="H545" s="132"/>
      <c r="I545" s="133"/>
      <c r="J545" s="134"/>
      <c r="K545" s="134"/>
      <c r="L545" s="134"/>
      <c r="M545" s="135"/>
      <c r="N545" s="133"/>
      <c r="O545" s="134"/>
      <c r="P545" s="134"/>
      <c r="Q545" s="134"/>
      <c r="R545" s="136"/>
    </row>
    <row r="546" spans="1:18" ht="14.25" thickBot="1">
      <c r="B546" s="176"/>
      <c r="C546" s="138" t="s">
        <v>464</v>
      </c>
      <c r="D546" s="134"/>
      <c r="E546" s="134"/>
      <c r="F546" s="134"/>
      <c r="G546" s="134"/>
      <c r="H546" s="137"/>
      <c r="I546" s="138"/>
      <c r="J546" s="131"/>
      <c r="K546" s="131"/>
      <c r="L546" s="131"/>
      <c r="M546" s="139"/>
      <c r="N546" s="133"/>
      <c r="O546" s="134"/>
      <c r="P546" s="134"/>
      <c r="Q546" s="134"/>
      <c r="R546" s="136"/>
    </row>
    <row r="547" spans="1:18" ht="14.25" thickBot="1">
      <c r="B547" s="176"/>
      <c r="C547" s="138" t="s">
        <v>465</v>
      </c>
      <c r="D547" s="134"/>
      <c r="E547" s="134"/>
      <c r="F547" s="134"/>
      <c r="G547" s="134"/>
      <c r="H547" s="137"/>
      <c r="I547" s="138"/>
      <c r="J547" s="131"/>
      <c r="K547" s="131"/>
      <c r="L547" s="131"/>
      <c r="M547" s="139"/>
      <c r="N547" s="133"/>
      <c r="O547" s="134"/>
      <c r="P547" s="134"/>
      <c r="Q547" s="134"/>
      <c r="R547" s="136"/>
    </row>
    <row r="548" spans="1:18" ht="14.25" thickBot="1">
      <c r="B548" s="176"/>
      <c r="C548" s="138" t="s">
        <v>466</v>
      </c>
      <c r="D548" s="134"/>
      <c r="E548" s="134"/>
      <c r="F548" s="134"/>
      <c r="G548" s="134"/>
      <c r="H548" s="137"/>
      <c r="I548" s="133"/>
      <c r="J548" s="134"/>
      <c r="K548" s="134"/>
      <c r="L548" s="134"/>
      <c r="M548" s="135"/>
      <c r="N548" s="138"/>
      <c r="O548" s="131"/>
      <c r="P548" s="131"/>
      <c r="Q548" s="131"/>
      <c r="R548" s="142"/>
    </row>
    <row r="549" spans="1:18" ht="13.5">
      <c r="A549" s="176"/>
      <c r="B549" s="176"/>
      <c r="C549" s="170"/>
      <c r="D549" s="155"/>
      <c r="E549" s="155"/>
      <c r="F549" s="155"/>
      <c r="G549" s="155"/>
      <c r="H549" s="156"/>
      <c r="I549" s="155"/>
      <c r="J549" s="155"/>
      <c r="K549" s="155"/>
      <c r="L549" s="155"/>
      <c r="M549" s="155"/>
      <c r="N549" s="155"/>
      <c r="O549" s="155"/>
      <c r="P549" s="155"/>
      <c r="Q549" s="155"/>
      <c r="R549" s="155"/>
    </row>
    <row r="550" spans="1:18" ht="13.5">
      <c r="A550" s="176"/>
      <c r="B550" s="176"/>
      <c r="C550" s="170"/>
      <c r="D550" s="155"/>
      <c r="E550" s="155"/>
      <c r="F550" s="155"/>
      <c r="G550" s="155"/>
      <c r="H550" s="156"/>
      <c r="I550" s="155"/>
      <c r="J550" s="155"/>
      <c r="K550" s="155"/>
      <c r="L550" s="155"/>
      <c r="M550" s="155"/>
      <c r="N550" s="155"/>
      <c r="O550" s="155"/>
      <c r="P550" s="155"/>
      <c r="Q550" s="155"/>
      <c r="R550" s="155"/>
    </row>
    <row r="551" spans="1:18" ht="13.5">
      <c r="A551" s="176"/>
      <c r="B551" s="176"/>
      <c r="C551" s="170"/>
      <c r="D551" s="155"/>
      <c r="E551" s="155"/>
      <c r="F551" s="155"/>
      <c r="G551" s="155"/>
      <c r="H551" s="156"/>
      <c r="I551" s="155"/>
      <c r="J551" s="155"/>
      <c r="K551" s="155"/>
      <c r="L551" s="155"/>
      <c r="M551" s="155"/>
      <c r="N551" s="155"/>
      <c r="O551" s="155"/>
      <c r="P551" s="155"/>
      <c r="Q551" s="155"/>
      <c r="R551" s="155"/>
    </row>
    <row r="552" spans="1:18" ht="13.5">
      <c r="A552" s="176"/>
      <c r="B552" s="176"/>
      <c r="C552" s="170"/>
      <c r="D552" s="155"/>
      <c r="E552" s="155"/>
      <c r="F552" s="155"/>
      <c r="G552" s="155"/>
      <c r="H552" s="156"/>
      <c r="I552" s="155"/>
      <c r="J552" s="155"/>
      <c r="K552" s="155"/>
      <c r="L552" s="155"/>
      <c r="M552" s="155"/>
      <c r="N552" s="155"/>
      <c r="O552" s="155"/>
      <c r="P552" s="155"/>
      <c r="Q552" s="155"/>
      <c r="R552" s="155"/>
    </row>
    <row r="553" spans="1:18" ht="13.5">
      <c r="A553" s="176"/>
      <c r="B553" s="176"/>
      <c r="C553" s="170"/>
      <c r="D553" s="155"/>
      <c r="E553" s="155"/>
      <c r="F553" s="155"/>
      <c r="G553" s="155"/>
      <c r="H553" s="156"/>
      <c r="I553" s="155"/>
      <c r="J553" s="155"/>
      <c r="K553" s="155"/>
      <c r="L553" s="155"/>
      <c r="M553" s="155"/>
      <c r="N553" s="155"/>
      <c r="O553" s="155"/>
      <c r="P553" s="155"/>
      <c r="Q553" s="155"/>
      <c r="R553" s="155"/>
    </row>
    <row r="554" spans="1:18" ht="14.25" thickBot="1">
      <c r="A554" s="177"/>
    </row>
    <row r="555" spans="1:18" ht="13.5" customHeight="1" thickBot="1">
      <c r="B555" s="167"/>
      <c r="C555" s="529" t="s">
        <v>467</v>
      </c>
      <c r="D555" s="508" t="s">
        <v>132</v>
      </c>
      <c r="E555" s="509"/>
      <c r="F555" s="509"/>
      <c r="G555" s="509"/>
      <c r="H555" s="510"/>
      <c r="I555" s="511" t="s">
        <v>133</v>
      </c>
      <c r="J555" s="509"/>
      <c r="K555" s="509"/>
      <c r="L555" s="509"/>
      <c r="M555" s="510"/>
      <c r="N555" s="511" t="s">
        <v>134</v>
      </c>
      <c r="O555" s="509"/>
      <c r="P555" s="509"/>
      <c r="Q555" s="509"/>
      <c r="R555" s="512"/>
    </row>
    <row r="556" spans="1:18" ht="13.5" thickBot="1">
      <c r="A556" s="167"/>
      <c r="B556" s="167"/>
      <c r="C556" s="530"/>
      <c r="D556" s="127" t="s">
        <v>135</v>
      </c>
      <c r="E556" s="127" t="s">
        <v>136</v>
      </c>
      <c r="F556" s="127" t="s">
        <v>137</v>
      </c>
      <c r="G556" s="127" t="s">
        <v>138</v>
      </c>
      <c r="H556" s="128" t="s">
        <v>139</v>
      </c>
      <c r="I556" s="129" t="s">
        <v>135</v>
      </c>
      <c r="J556" s="127" t="s">
        <v>136</v>
      </c>
      <c r="K556" s="127" t="s">
        <v>137</v>
      </c>
      <c r="L556" s="127" t="s">
        <v>138</v>
      </c>
      <c r="M556" s="128" t="s">
        <v>139</v>
      </c>
      <c r="N556" s="129" t="s">
        <v>135</v>
      </c>
      <c r="O556" s="127" t="s">
        <v>136</v>
      </c>
      <c r="P556" s="127" t="s">
        <v>137</v>
      </c>
      <c r="Q556" s="127" t="s">
        <v>138</v>
      </c>
      <c r="R556" s="130" t="s">
        <v>139</v>
      </c>
    </row>
    <row r="557" spans="1:18" ht="12.75" customHeight="1">
      <c r="A557" s="507"/>
      <c r="B557" s="507"/>
      <c r="C557" s="164" t="s">
        <v>468</v>
      </c>
      <c r="D557" s="499"/>
      <c r="E557" s="499"/>
      <c r="F557" s="499"/>
      <c r="G557" s="499"/>
      <c r="H557" s="505"/>
      <c r="I557" s="521"/>
      <c r="J557" s="517"/>
      <c r="K557" s="517"/>
      <c r="L557" s="517"/>
      <c r="M557" s="515"/>
      <c r="N557" s="521"/>
      <c r="O557" s="517"/>
      <c r="P557" s="517"/>
      <c r="Q557" s="517"/>
      <c r="R557" s="517"/>
    </row>
    <row r="558" spans="1:18" ht="13.5" thickBot="1">
      <c r="A558" s="507"/>
      <c r="B558" s="507"/>
      <c r="C558" s="138" t="s">
        <v>469</v>
      </c>
      <c r="D558" s="500"/>
      <c r="E558" s="500"/>
      <c r="F558" s="500"/>
      <c r="G558" s="500"/>
      <c r="H558" s="506"/>
      <c r="I558" s="522"/>
      <c r="J558" s="518"/>
      <c r="K558" s="518"/>
      <c r="L558" s="518"/>
      <c r="M558" s="516"/>
      <c r="N558" s="522"/>
      <c r="O558" s="518"/>
      <c r="P558" s="518"/>
      <c r="Q558" s="518"/>
      <c r="R558" s="518"/>
    </row>
    <row r="559" spans="1:18" ht="14.25" thickBot="1">
      <c r="A559" s="507"/>
      <c r="B559" s="176"/>
      <c r="C559" s="138" t="s">
        <v>470</v>
      </c>
      <c r="D559" s="131"/>
      <c r="E559" s="131"/>
      <c r="F559" s="131"/>
      <c r="G559" s="131"/>
      <c r="H559" s="132"/>
      <c r="I559" s="133"/>
      <c r="J559" s="134"/>
      <c r="K559" s="134"/>
      <c r="L559" s="134"/>
      <c r="M559" s="135"/>
      <c r="N559" s="133"/>
      <c r="O559" s="134"/>
      <c r="P559" s="134"/>
      <c r="Q559" s="134"/>
      <c r="R559" s="136"/>
    </row>
    <row r="560" spans="1:18" ht="14.25" thickBot="1">
      <c r="A560" s="507"/>
      <c r="B560" s="176"/>
      <c r="C560" s="138" t="s">
        <v>471</v>
      </c>
      <c r="D560" s="131"/>
      <c r="E560" s="131"/>
      <c r="F560" s="131"/>
      <c r="G560" s="131"/>
      <c r="H560" s="132"/>
      <c r="I560" s="133"/>
      <c r="J560" s="134"/>
      <c r="K560" s="134"/>
      <c r="L560" s="134"/>
      <c r="M560" s="135"/>
      <c r="N560" s="133"/>
      <c r="O560" s="134"/>
      <c r="P560" s="134"/>
      <c r="Q560" s="134"/>
      <c r="R560" s="136"/>
    </row>
    <row r="561" spans="1:18" ht="14.25" thickBot="1">
      <c r="A561" s="507"/>
      <c r="B561" s="176"/>
      <c r="C561" s="138" t="s">
        <v>472</v>
      </c>
      <c r="D561" s="131"/>
      <c r="E561" s="131"/>
      <c r="F561" s="131"/>
      <c r="G561" s="131"/>
      <c r="H561" s="132"/>
      <c r="I561" s="133"/>
      <c r="J561" s="134"/>
      <c r="K561" s="134"/>
      <c r="L561" s="134"/>
      <c r="M561" s="135"/>
      <c r="N561" s="133"/>
      <c r="O561" s="134"/>
      <c r="P561" s="134"/>
      <c r="Q561" s="134"/>
      <c r="R561" s="136"/>
    </row>
    <row r="562" spans="1:18" ht="14.25" thickBot="1">
      <c r="A562" s="507"/>
      <c r="B562" s="176"/>
      <c r="C562" s="138" t="s">
        <v>473</v>
      </c>
      <c r="D562" s="131"/>
      <c r="E562" s="131"/>
      <c r="F562" s="131"/>
      <c r="G562" s="131"/>
      <c r="H562" s="132"/>
      <c r="I562" s="133"/>
      <c r="J562" s="134"/>
      <c r="K562" s="134"/>
      <c r="L562" s="134"/>
      <c r="M562" s="135"/>
      <c r="N562" s="133"/>
      <c r="O562" s="134"/>
      <c r="P562" s="134"/>
      <c r="Q562" s="134"/>
      <c r="R562" s="136"/>
    </row>
    <row r="563" spans="1:18" ht="14.25" customHeight="1" thickBot="1">
      <c r="A563" s="507"/>
      <c r="B563" s="176"/>
      <c r="C563" s="138" t="s">
        <v>474</v>
      </c>
      <c r="D563" s="131"/>
      <c r="E563" s="131"/>
      <c r="F563" s="131"/>
      <c r="G563" s="131"/>
      <c r="H563" s="132"/>
      <c r="I563" s="133"/>
      <c r="J563" s="134"/>
      <c r="K563" s="134"/>
      <c r="L563" s="134"/>
      <c r="M563" s="135"/>
      <c r="N563" s="133"/>
      <c r="O563" s="134"/>
      <c r="P563" s="134"/>
      <c r="Q563" s="134"/>
      <c r="R563" s="136"/>
    </row>
    <row r="564" spans="1:18" ht="14.25" thickBot="1">
      <c r="A564" s="507"/>
      <c r="B564" s="176"/>
      <c r="C564" s="138" t="s">
        <v>475</v>
      </c>
      <c r="D564" s="131"/>
      <c r="E564" s="131"/>
      <c r="F564" s="131"/>
      <c r="G564" s="131"/>
      <c r="H564" s="132"/>
      <c r="I564" s="133"/>
      <c r="J564" s="134"/>
      <c r="K564" s="134"/>
      <c r="L564" s="134"/>
      <c r="M564" s="135"/>
      <c r="N564" s="133"/>
      <c r="O564" s="134"/>
      <c r="P564" s="134"/>
      <c r="Q564" s="134"/>
      <c r="R564" s="136"/>
    </row>
    <row r="565" spans="1:18" ht="14.25" customHeight="1" thickBot="1">
      <c r="A565" s="507"/>
      <c r="B565" s="507"/>
      <c r="C565" s="138" t="s">
        <v>476</v>
      </c>
      <c r="D565" s="131"/>
      <c r="E565" s="131"/>
      <c r="F565" s="131"/>
      <c r="G565" s="131"/>
      <c r="H565" s="132"/>
      <c r="I565" s="133"/>
      <c r="J565" s="134"/>
      <c r="K565" s="134"/>
      <c r="L565" s="134"/>
      <c r="M565" s="135"/>
      <c r="N565" s="133"/>
      <c r="O565" s="134"/>
      <c r="P565" s="134"/>
      <c r="Q565" s="134"/>
      <c r="R565" s="136"/>
    </row>
    <row r="566" spans="1:18" ht="14.25" customHeight="1" thickBot="1">
      <c r="A566" s="507"/>
      <c r="B566" s="507"/>
      <c r="C566" s="138" t="s">
        <v>477</v>
      </c>
      <c r="D566" s="131"/>
      <c r="E566" s="131"/>
      <c r="F566" s="131"/>
      <c r="G566" s="131"/>
      <c r="H566" s="132"/>
      <c r="I566" s="133"/>
      <c r="J566" s="134"/>
      <c r="K566" s="134"/>
      <c r="L566" s="134"/>
      <c r="M566" s="135"/>
      <c r="N566" s="133"/>
      <c r="O566" s="134"/>
      <c r="P566" s="134"/>
      <c r="Q566" s="134"/>
      <c r="R566" s="136"/>
    </row>
    <row r="567" spans="1:18" ht="14.25" customHeight="1" thickBot="1">
      <c r="A567" s="507"/>
      <c r="B567" s="507"/>
      <c r="C567" s="138" t="s">
        <v>478</v>
      </c>
      <c r="D567" s="131"/>
      <c r="E567" s="131"/>
      <c r="F567" s="131"/>
      <c r="G567" s="131"/>
      <c r="H567" s="132"/>
      <c r="I567" s="133"/>
      <c r="J567" s="134"/>
      <c r="K567" s="134"/>
      <c r="L567" s="134"/>
      <c r="M567" s="135"/>
      <c r="N567" s="133"/>
      <c r="O567" s="134"/>
      <c r="P567" s="134"/>
      <c r="Q567" s="134"/>
      <c r="R567" s="136"/>
    </row>
    <row r="568" spans="1:18" ht="12.75" customHeight="1">
      <c r="A568" s="507"/>
      <c r="B568" s="507"/>
      <c r="C568" s="164" t="s">
        <v>479</v>
      </c>
      <c r="D568" s="517"/>
      <c r="E568" s="517"/>
      <c r="F568" s="517"/>
      <c r="G568" s="517"/>
      <c r="H568" s="519"/>
      <c r="I568" s="503"/>
      <c r="J568" s="499"/>
      <c r="K568" s="499"/>
      <c r="L568" s="499"/>
      <c r="M568" s="501"/>
      <c r="N568" s="521"/>
      <c r="O568" s="517"/>
      <c r="P568" s="517"/>
      <c r="Q568" s="517"/>
      <c r="R568" s="517"/>
    </row>
    <row r="569" spans="1:18" ht="13.5" thickBot="1">
      <c r="A569" s="507"/>
      <c r="B569" s="507"/>
      <c r="C569" s="138" t="s">
        <v>480</v>
      </c>
      <c r="D569" s="518"/>
      <c r="E569" s="518"/>
      <c r="F569" s="518"/>
      <c r="G569" s="518"/>
      <c r="H569" s="520"/>
      <c r="I569" s="504"/>
      <c r="J569" s="500"/>
      <c r="K569" s="500"/>
      <c r="L569" s="500"/>
      <c r="M569" s="502"/>
      <c r="N569" s="522"/>
      <c r="O569" s="518"/>
      <c r="P569" s="518"/>
      <c r="Q569" s="518"/>
      <c r="R569" s="518"/>
    </row>
    <row r="570" spans="1:18" ht="14.25" thickBot="1">
      <c r="A570" s="507"/>
      <c r="B570" s="176"/>
      <c r="C570" s="138" t="s">
        <v>481</v>
      </c>
      <c r="D570" s="134"/>
      <c r="E570" s="134"/>
      <c r="F570" s="134"/>
      <c r="G570" s="134"/>
      <c r="H570" s="137"/>
      <c r="I570" s="138"/>
      <c r="J570" s="131"/>
      <c r="K570" s="131"/>
      <c r="L570" s="131"/>
      <c r="M570" s="139"/>
      <c r="N570" s="133"/>
      <c r="O570" s="134"/>
      <c r="P570" s="134"/>
      <c r="Q570" s="134"/>
      <c r="R570" s="136"/>
    </row>
    <row r="571" spans="1:18" ht="14.25" customHeight="1" thickBot="1">
      <c r="A571" s="507"/>
      <c r="B571" s="507"/>
      <c r="C571" s="138" t="s">
        <v>482</v>
      </c>
      <c r="D571" s="134"/>
      <c r="E571" s="134"/>
      <c r="F571" s="134"/>
      <c r="G571" s="134"/>
      <c r="H571" s="137"/>
      <c r="I571" s="138"/>
      <c r="J571" s="131"/>
      <c r="K571" s="131"/>
      <c r="L571" s="131"/>
      <c r="M571" s="139"/>
      <c r="N571" s="133"/>
      <c r="O571" s="134"/>
      <c r="P571" s="134"/>
      <c r="Q571" s="134"/>
      <c r="R571" s="136"/>
    </row>
    <row r="572" spans="1:18" ht="14.25" customHeight="1" thickBot="1">
      <c r="A572" s="507"/>
      <c r="B572" s="507"/>
      <c r="C572" s="138" t="s">
        <v>483</v>
      </c>
      <c r="D572" s="134"/>
      <c r="E572" s="134"/>
      <c r="F572" s="134"/>
      <c r="G572" s="134"/>
      <c r="H572" s="137"/>
      <c r="I572" s="138"/>
      <c r="J572" s="131"/>
      <c r="K572" s="131"/>
      <c r="L572" s="131"/>
      <c r="M572" s="139"/>
      <c r="N572" s="133"/>
      <c r="O572" s="134"/>
      <c r="P572" s="134"/>
      <c r="Q572" s="134"/>
      <c r="R572" s="136"/>
    </row>
    <row r="573" spans="1:18" ht="14.25" customHeight="1" thickBot="1">
      <c r="A573" s="507"/>
      <c r="B573" s="507"/>
      <c r="C573" s="138" t="s">
        <v>484</v>
      </c>
      <c r="D573" s="134"/>
      <c r="E573" s="134"/>
      <c r="F573" s="134"/>
      <c r="G573" s="134"/>
      <c r="H573" s="137"/>
      <c r="I573" s="133"/>
      <c r="J573" s="134"/>
      <c r="K573" s="134"/>
      <c r="L573" s="134"/>
      <c r="M573" s="135"/>
      <c r="N573" s="138"/>
      <c r="O573" s="131"/>
      <c r="P573" s="131"/>
      <c r="Q573" s="131"/>
      <c r="R573" s="142"/>
    </row>
    <row r="574" spans="1:18" ht="14.25" customHeight="1" thickBot="1">
      <c r="A574" s="507"/>
      <c r="B574" s="507"/>
      <c r="C574" s="138" t="s">
        <v>485</v>
      </c>
      <c r="D574" s="134"/>
      <c r="E574" s="134"/>
      <c r="F574" s="134"/>
      <c r="G574" s="134"/>
      <c r="H574" s="137"/>
      <c r="I574" s="133"/>
      <c r="J574" s="134"/>
      <c r="K574" s="134"/>
      <c r="L574" s="134"/>
      <c r="M574" s="135"/>
      <c r="N574" s="138"/>
      <c r="O574" s="131"/>
      <c r="P574" s="131"/>
      <c r="Q574" s="131"/>
      <c r="R574" s="142"/>
    </row>
    <row r="575" spans="1:18" ht="14.25" customHeight="1" thickBot="1">
      <c r="A575" s="507"/>
      <c r="B575" s="507"/>
      <c r="C575" s="138" t="s">
        <v>486</v>
      </c>
      <c r="D575" s="134"/>
      <c r="E575" s="134"/>
      <c r="F575" s="134"/>
      <c r="G575" s="134"/>
      <c r="H575" s="137"/>
      <c r="I575" s="133"/>
      <c r="J575" s="134"/>
      <c r="K575" s="134"/>
      <c r="L575" s="134"/>
      <c r="M575" s="135"/>
      <c r="N575" s="138"/>
      <c r="O575" s="131"/>
      <c r="P575" s="131"/>
      <c r="Q575" s="131"/>
      <c r="R575" s="142"/>
    </row>
    <row r="576" spans="1:18" ht="13.5">
      <c r="A576" s="176"/>
      <c r="B576" s="176"/>
      <c r="C576" s="170" t="s">
        <v>976</v>
      </c>
      <c r="D576" s="155"/>
      <c r="E576" s="155"/>
      <c r="F576" s="155"/>
      <c r="G576" s="155"/>
      <c r="H576" s="156"/>
      <c r="I576" s="155"/>
      <c r="J576" s="155"/>
      <c r="K576" s="155"/>
      <c r="L576" s="155"/>
      <c r="M576" s="155"/>
      <c r="N576" s="155"/>
      <c r="O576" s="155"/>
      <c r="P576" s="155"/>
      <c r="Q576" s="155"/>
      <c r="R576" s="155"/>
    </row>
    <row r="577" spans="1:18" ht="13.5">
      <c r="A577" s="176"/>
      <c r="B577" s="176"/>
      <c r="C577" s="170"/>
      <c r="D577" s="155"/>
      <c r="E577" s="155"/>
      <c r="F577" s="155"/>
      <c r="G577" s="155"/>
      <c r="H577" s="156"/>
      <c r="I577" s="155"/>
      <c r="J577" s="155"/>
      <c r="K577" s="155"/>
      <c r="L577" s="155"/>
      <c r="M577" s="155"/>
      <c r="N577" s="155"/>
      <c r="O577" s="155"/>
      <c r="P577" s="155"/>
      <c r="Q577" s="155"/>
      <c r="R577" s="155"/>
    </row>
    <row r="578" spans="1:18" ht="13.5">
      <c r="A578" s="176"/>
      <c r="B578" s="176"/>
      <c r="C578" s="170"/>
      <c r="D578" s="155"/>
      <c r="E578" s="155"/>
      <c r="F578" s="155"/>
      <c r="G578" s="155"/>
      <c r="H578" s="156"/>
      <c r="I578" s="155"/>
      <c r="J578" s="155"/>
      <c r="K578" s="155"/>
      <c r="L578" s="155"/>
      <c r="M578" s="155"/>
      <c r="N578" s="155"/>
      <c r="O578" s="155"/>
      <c r="P578" s="155"/>
      <c r="Q578" s="155"/>
      <c r="R578" s="155"/>
    </row>
    <row r="579" spans="1:18" ht="13.5">
      <c r="A579" s="176"/>
      <c r="B579" s="176"/>
      <c r="C579" s="170"/>
      <c r="D579" s="155"/>
      <c r="E579" s="155"/>
      <c r="F579" s="155"/>
      <c r="G579" s="155"/>
      <c r="H579" s="156"/>
      <c r="I579" s="155"/>
      <c r="J579" s="155"/>
      <c r="K579" s="155"/>
      <c r="L579" s="155"/>
      <c r="M579" s="155"/>
      <c r="N579" s="155"/>
      <c r="O579" s="155"/>
      <c r="P579" s="155"/>
      <c r="Q579" s="155"/>
      <c r="R579" s="155"/>
    </row>
    <row r="580" spans="1:18" ht="13.5">
      <c r="A580" s="176"/>
      <c r="B580" s="176"/>
      <c r="C580" s="170"/>
      <c r="D580" s="155"/>
      <c r="E580" s="155"/>
      <c r="F580" s="155"/>
      <c r="G580" s="155"/>
      <c r="H580" s="156"/>
      <c r="I580" s="155"/>
      <c r="J580" s="155"/>
      <c r="K580" s="155"/>
      <c r="L580" s="155"/>
      <c r="M580" s="155"/>
      <c r="N580" s="155"/>
      <c r="O580" s="155"/>
      <c r="P580" s="155"/>
      <c r="Q580" s="155"/>
      <c r="R580" s="155"/>
    </row>
    <row r="581" spans="1:18" ht="14.25" thickBot="1">
      <c r="A581" s="177"/>
    </row>
    <row r="582" spans="1:18" ht="13.5" customHeight="1" thickBot="1">
      <c r="C582" s="513" t="s">
        <v>487</v>
      </c>
      <c r="D582" s="508" t="s">
        <v>132</v>
      </c>
      <c r="E582" s="509"/>
      <c r="F582" s="509"/>
      <c r="G582" s="509"/>
      <c r="H582" s="510"/>
      <c r="I582" s="511" t="s">
        <v>133</v>
      </c>
      <c r="J582" s="509"/>
      <c r="K582" s="509"/>
      <c r="L582" s="509"/>
      <c r="M582" s="510"/>
      <c r="N582" s="511" t="s">
        <v>134</v>
      </c>
      <c r="O582" s="509"/>
      <c r="P582" s="509"/>
      <c r="Q582" s="509"/>
      <c r="R582" s="512"/>
    </row>
    <row r="583" spans="1:18" ht="13.5" thickBot="1">
      <c r="B583" s="168"/>
      <c r="C583" s="514"/>
      <c r="D583" s="127" t="s">
        <v>135</v>
      </c>
      <c r="E583" s="127" t="s">
        <v>136</v>
      </c>
      <c r="F583" s="127" t="s">
        <v>137</v>
      </c>
      <c r="G583" s="127" t="s">
        <v>138</v>
      </c>
      <c r="H583" s="128" t="s">
        <v>139</v>
      </c>
      <c r="I583" s="129" t="s">
        <v>135</v>
      </c>
      <c r="J583" s="127" t="s">
        <v>136</v>
      </c>
      <c r="K583" s="127" t="s">
        <v>137</v>
      </c>
      <c r="L583" s="127" t="s">
        <v>138</v>
      </c>
      <c r="M583" s="128" t="s">
        <v>139</v>
      </c>
      <c r="N583" s="129" t="s">
        <v>135</v>
      </c>
      <c r="O583" s="127" t="s">
        <v>136</v>
      </c>
      <c r="P583" s="127" t="s">
        <v>137</v>
      </c>
      <c r="Q583" s="127" t="s">
        <v>138</v>
      </c>
      <c r="R583" s="130" t="s">
        <v>139</v>
      </c>
    </row>
    <row r="584" spans="1:18" ht="14.25" thickBot="1">
      <c r="B584" s="176"/>
      <c r="C584" s="138" t="s">
        <v>488</v>
      </c>
      <c r="D584" s="134"/>
      <c r="E584" s="134"/>
      <c r="F584" s="134"/>
      <c r="G584" s="134"/>
      <c r="H584" s="137"/>
      <c r="I584" s="138"/>
      <c r="J584" s="131"/>
      <c r="K584" s="131"/>
      <c r="L584" s="131"/>
      <c r="M584" s="139"/>
      <c r="N584" s="133"/>
      <c r="O584" s="134"/>
      <c r="P584" s="134"/>
      <c r="Q584" s="134"/>
      <c r="R584" s="136"/>
    </row>
    <row r="585" spans="1:18" ht="14.25" thickBot="1">
      <c r="B585" s="176"/>
      <c r="C585" s="138" t="s">
        <v>489</v>
      </c>
      <c r="D585" s="134"/>
      <c r="E585" s="134"/>
      <c r="F585" s="134"/>
      <c r="G585" s="134"/>
      <c r="H585" s="137"/>
      <c r="I585" s="138"/>
      <c r="J585" s="131"/>
      <c r="K585" s="131"/>
      <c r="L585" s="131"/>
      <c r="M585" s="139"/>
      <c r="N585" s="133"/>
      <c r="O585" s="134"/>
      <c r="P585" s="134"/>
      <c r="Q585" s="134"/>
      <c r="R585" s="136"/>
    </row>
    <row r="586" spans="1:18" ht="14.25" thickBot="1">
      <c r="B586" s="176"/>
      <c r="C586" s="138" t="s">
        <v>490</v>
      </c>
      <c r="D586" s="134"/>
      <c r="E586" s="134"/>
      <c r="F586" s="134"/>
      <c r="G586" s="134"/>
      <c r="H586" s="137"/>
      <c r="I586" s="133"/>
      <c r="J586" s="134"/>
      <c r="K586" s="134"/>
      <c r="L586" s="134"/>
      <c r="M586" s="135"/>
      <c r="N586" s="138"/>
      <c r="O586" s="131"/>
      <c r="P586" s="131"/>
      <c r="Q586" s="131"/>
      <c r="R586" s="142"/>
    </row>
    <row r="587" spans="1:18" ht="14.25" thickBot="1">
      <c r="B587" s="176"/>
      <c r="C587" s="138" t="s">
        <v>491</v>
      </c>
      <c r="D587" s="134"/>
      <c r="E587" s="134"/>
      <c r="F587" s="134"/>
      <c r="G587" s="134"/>
      <c r="H587" s="137"/>
      <c r="I587" s="133"/>
      <c r="J587" s="134"/>
      <c r="K587" s="134"/>
      <c r="L587" s="134"/>
      <c r="M587" s="135"/>
      <c r="N587" s="138"/>
      <c r="O587" s="131"/>
      <c r="P587" s="131"/>
      <c r="Q587" s="131"/>
      <c r="R587" s="142"/>
    </row>
    <row r="588" spans="1:18" ht="13.5">
      <c r="A588" s="176"/>
      <c r="B588" s="176"/>
      <c r="C588" s="170"/>
      <c r="D588" s="155"/>
      <c r="E588" s="155"/>
      <c r="F588" s="155"/>
      <c r="G588" s="155"/>
      <c r="H588" s="156"/>
      <c r="I588" s="155"/>
      <c r="J588" s="155"/>
      <c r="K588" s="155"/>
      <c r="L588" s="155"/>
      <c r="M588" s="155"/>
      <c r="N588" s="155"/>
      <c r="O588" s="155"/>
      <c r="P588" s="155"/>
      <c r="Q588" s="155"/>
      <c r="R588" s="155"/>
    </row>
    <row r="589" spans="1:18" ht="13.5">
      <c r="A589" s="176"/>
      <c r="B589" s="176"/>
      <c r="C589" s="170"/>
      <c r="D589" s="155"/>
      <c r="E589" s="155"/>
      <c r="F589" s="155"/>
      <c r="G589" s="155"/>
      <c r="H589" s="156"/>
      <c r="I589" s="155"/>
      <c r="J589" s="155"/>
      <c r="K589" s="155"/>
      <c r="L589" s="155"/>
      <c r="M589" s="155"/>
      <c r="N589" s="155"/>
      <c r="O589" s="155"/>
      <c r="P589" s="155"/>
      <c r="Q589" s="155"/>
      <c r="R589" s="155"/>
    </row>
    <row r="590" spans="1:18" ht="13.5">
      <c r="A590" s="176"/>
      <c r="B590" s="176"/>
      <c r="C590" s="170"/>
      <c r="D590" s="155"/>
      <c r="E590" s="155"/>
      <c r="F590" s="155"/>
      <c r="G590" s="155"/>
      <c r="H590" s="156"/>
      <c r="I590" s="155"/>
      <c r="J590" s="155"/>
      <c r="K590" s="155"/>
      <c r="L590" s="155"/>
      <c r="M590" s="155"/>
      <c r="N590" s="155"/>
      <c r="O590" s="155"/>
      <c r="P590" s="155"/>
      <c r="Q590" s="155"/>
      <c r="R590" s="155"/>
    </row>
    <row r="591" spans="1:18" ht="13.5">
      <c r="A591" s="176"/>
      <c r="B591" s="176"/>
      <c r="C591" s="170"/>
      <c r="D591" s="155"/>
      <c r="E591" s="155"/>
      <c r="F591" s="155"/>
      <c r="G591" s="155"/>
      <c r="H591" s="156"/>
      <c r="I591" s="155"/>
      <c r="J591" s="155"/>
      <c r="K591" s="155"/>
      <c r="L591" s="155"/>
      <c r="M591" s="155"/>
      <c r="N591" s="155"/>
      <c r="O591" s="155"/>
      <c r="P591" s="155"/>
      <c r="Q591" s="155"/>
      <c r="R591" s="155"/>
    </row>
    <row r="592" spans="1:18" ht="13.5">
      <c r="A592" s="176"/>
      <c r="B592" s="176"/>
      <c r="C592" s="170"/>
      <c r="D592" s="155"/>
      <c r="E592" s="155"/>
      <c r="F592" s="155"/>
      <c r="G592" s="155"/>
      <c r="H592" s="156"/>
      <c r="I592" s="155"/>
      <c r="J592" s="155"/>
      <c r="K592" s="155"/>
      <c r="L592" s="155"/>
      <c r="M592" s="155"/>
      <c r="N592" s="155"/>
      <c r="O592" s="155"/>
      <c r="P592" s="155"/>
      <c r="Q592" s="155"/>
      <c r="R592" s="155"/>
    </row>
    <row r="593" spans="1:18" ht="14.25" thickBot="1">
      <c r="A593" s="177"/>
    </row>
    <row r="594" spans="1:18" ht="13.5" customHeight="1" thickBot="1">
      <c r="C594" s="513" t="s">
        <v>492</v>
      </c>
      <c r="D594" s="508" t="s">
        <v>132</v>
      </c>
      <c r="E594" s="509"/>
      <c r="F594" s="509"/>
      <c r="G594" s="509"/>
      <c r="H594" s="510"/>
      <c r="I594" s="511" t="s">
        <v>133</v>
      </c>
      <c r="J594" s="509"/>
      <c r="K594" s="509"/>
      <c r="L594" s="509"/>
      <c r="M594" s="510"/>
      <c r="N594" s="511" t="s">
        <v>134</v>
      </c>
      <c r="O594" s="509"/>
      <c r="P594" s="509"/>
      <c r="Q594" s="509"/>
      <c r="R594" s="512"/>
    </row>
    <row r="595" spans="1:18" ht="13.5" thickBot="1">
      <c r="B595" s="168"/>
      <c r="C595" s="514"/>
      <c r="D595" s="127" t="s">
        <v>135</v>
      </c>
      <c r="E595" s="127" t="s">
        <v>136</v>
      </c>
      <c r="F595" s="127" t="s">
        <v>137</v>
      </c>
      <c r="G595" s="127" t="s">
        <v>138</v>
      </c>
      <c r="H595" s="128" t="s">
        <v>139</v>
      </c>
      <c r="I595" s="129" t="s">
        <v>135</v>
      </c>
      <c r="J595" s="127" t="s">
        <v>136</v>
      </c>
      <c r="K595" s="127" t="s">
        <v>137</v>
      </c>
      <c r="L595" s="127" t="s">
        <v>138</v>
      </c>
      <c r="M595" s="128" t="s">
        <v>139</v>
      </c>
      <c r="N595" s="129" t="s">
        <v>135</v>
      </c>
      <c r="O595" s="127" t="s">
        <v>136</v>
      </c>
      <c r="P595" s="127" t="s">
        <v>137</v>
      </c>
      <c r="Q595" s="127" t="s">
        <v>138</v>
      </c>
      <c r="R595" s="130" t="s">
        <v>139</v>
      </c>
    </row>
    <row r="596" spans="1:18" ht="14.25" thickBot="1">
      <c r="B596" s="176"/>
      <c r="C596" s="138" t="s">
        <v>493</v>
      </c>
      <c r="D596" s="134"/>
      <c r="E596" s="134"/>
      <c r="F596" s="134"/>
      <c r="G596" s="134"/>
      <c r="H596" s="137"/>
      <c r="I596" s="138"/>
      <c r="J596" s="131"/>
      <c r="K596" s="131"/>
      <c r="L596" s="131"/>
      <c r="M596" s="139"/>
      <c r="N596" s="133"/>
      <c r="O596" s="134"/>
      <c r="P596" s="134"/>
      <c r="Q596" s="134"/>
      <c r="R596" s="136"/>
    </row>
    <row r="597" spans="1:18" ht="14.25" thickBot="1">
      <c r="B597" s="176"/>
      <c r="C597" s="138" t="s">
        <v>494</v>
      </c>
      <c r="D597" s="134"/>
      <c r="E597" s="134"/>
      <c r="F597" s="134"/>
      <c r="G597" s="134"/>
      <c r="H597" s="137"/>
      <c r="I597" s="138"/>
      <c r="J597" s="131"/>
      <c r="K597" s="131"/>
      <c r="L597" s="131"/>
      <c r="M597" s="139"/>
      <c r="N597" s="133"/>
      <c r="O597" s="134"/>
      <c r="P597" s="134"/>
      <c r="Q597" s="134"/>
      <c r="R597" s="136"/>
    </row>
    <row r="598" spans="1:18" ht="14.25" thickBot="1">
      <c r="B598" s="176"/>
      <c r="C598" s="138" t="s">
        <v>495</v>
      </c>
      <c r="D598" s="134"/>
      <c r="E598" s="134"/>
      <c r="F598" s="134"/>
      <c r="G598" s="134"/>
      <c r="H598" s="137"/>
      <c r="I598" s="133"/>
      <c r="J598" s="134"/>
      <c r="K598" s="134"/>
      <c r="L598" s="134"/>
      <c r="M598" s="135"/>
      <c r="N598" s="138"/>
      <c r="O598" s="131"/>
      <c r="P598" s="131"/>
      <c r="Q598" s="131"/>
      <c r="R598" s="142"/>
    </row>
    <row r="599" spans="1:18" ht="13.5">
      <c r="A599" s="176"/>
      <c r="B599" s="176"/>
      <c r="C599" s="170"/>
      <c r="D599" s="155"/>
      <c r="E599" s="155"/>
      <c r="F599" s="155"/>
      <c r="G599" s="155"/>
      <c r="H599" s="156"/>
      <c r="I599" s="155"/>
      <c r="J599" s="155"/>
      <c r="K599" s="155"/>
      <c r="L599" s="155"/>
      <c r="M599" s="155"/>
      <c r="N599" s="155"/>
      <c r="O599" s="155"/>
      <c r="P599" s="155"/>
      <c r="Q599" s="155"/>
      <c r="R599" s="155"/>
    </row>
    <row r="600" spans="1:18" ht="13.5">
      <c r="A600" s="176"/>
      <c r="B600" s="176"/>
      <c r="C600" s="170"/>
      <c r="D600" s="155"/>
      <c r="E600" s="155"/>
      <c r="F600" s="155"/>
      <c r="G600" s="155"/>
      <c r="H600" s="156"/>
      <c r="I600" s="155"/>
      <c r="J600" s="155"/>
      <c r="K600" s="155"/>
      <c r="L600" s="155"/>
      <c r="M600" s="155"/>
      <c r="N600" s="155"/>
      <c r="O600" s="155"/>
      <c r="P600" s="155"/>
      <c r="Q600" s="155"/>
      <c r="R600" s="155"/>
    </row>
    <row r="601" spans="1:18" ht="13.5">
      <c r="A601" s="176"/>
      <c r="B601" s="176"/>
      <c r="C601" s="170"/>
      <c r="D601" s="155"/>
      <c r="E601" s="155"/>
      <c r="F601" s="155"/>
      <c r="G601" s="155"/>
      <c r="H601" s="156"/>
      <c r="I601" s="155"/>
      <c r="J601" s="155"/>
      <c r="K601" s="155"/>
      <c r="L601" s="155"/>
      <c r="M601" s="155"/>
      <c r="N601" s="155"/>
      <c r="O601" s="155"/>
      <c r="P601" s="155"/>
      <c r="Q601" s="155"/>
      <c r="R601" s="155"/>
    </row>
    <row r="602" spans="1:18" ht="13.5">
      <c r="A602" s="176"/>
      <c r="B602" s="176"/>
      <c r="C602" s="170"/>
      <c r="D602" s="155"/>
      <c r="E602" s="155"/>
      <c r="F602" s="155"/>
      <c r="G602" s="155"/>
      <c r="H602" s="156"/>
      <c r="I602" s="155"/>
      <c r="J602" s="155"/>
      <c r="K602" s="155"/>
      <c r="L602" s="155"/>
      <c r="M602" s="155"/>
      <c r="N602" s="155"/>
      <c r="O602" s="155"/>
      <c r="P602" s="155"/>
      <c r="Q602" s="155"/>
      <c r="R602" s="155"/>
    </row>
    <row r="603" spans="1:18" ht="13.5">
      <c r="A603" s="176"/>
      <c r="B603" s="176"/>
      <c r="C603" s="170"/>
      <c r="D603" s="155"/>
      <c r="E603" s="155"/>
      <c r="F603" s="155"/>
      <c r="G603" s="155"/>
      <c r="H603" s="156"/>
      <c r="I603" s="155"/>
      <c r="J603" s="155"/>
      <c r="K603" s="155"/>
      <c r="L603" s="155"/>
      <c r="M603" s="155"/>
      <c r="N603" s="155"/>
      <c r="O603" s="155"/>
      <c r="P603" s="155"/>
      <c r="Q603" s="155"/>
      <c r="R603" s="155"/>
    </row>
    <row r="604" spans="1:18" ht="14.25" thickBot="1">
      <c r="A604" s="177"/>
    </row>
    <row r="605" spans="1:18" ht="13.5" customHeight="1" thickBot="1">
      <c r="C605" s="513" t="s">
        <v>496</v>
      </c>
      <c r="D605" s="508" t="s">
        <v>132</v>
      </c>
      <c r="E605" s="509"/>
      <c r="F605" s="509"/>
      <c r="G605" s="509"/>
      <c r="H605" s="510"/>
      <c r="I605" s="511" t="s">
        <v>133</v>
      </c>
      <c r="J605" s="509"/>
      <c r="K605" s="509"/>
      <c r="L605" s="509"/>
      <c r="M605" s="510"/>
      <c r="N605" s="511" t="s">
        <v>134</v>
      </c>
      <c r="O605" s="509"/>
      <c r="P605" s="509"/>
      <c r="Q605" s="509"/>
      <c r="R605" s="512"/>
    </row>
    <row r="606" spans="1:18" ht="13.5" thickBot="1">
      <c r="B606" s="168"/>
      <c r="C606" s="514"/>
      <c r="D606" s="127" t="s">
        <v>135</v>
      </c>
      <c r="E606" s="127" t="s">
        <v>136</v>
      </c>
      <c r="F606" s="127" t="s">
        <v>137</v>
      </c>
      <c r="G606" s="127" t="s">
        <v>138</v>
      </c>
      <c r="H606" s="128" t="s">
        <v>139</v>
      </c>
      <c r="I606" s="129" t="s">
        <v>135</v>
      </c>
      <c r="J606" s="127" t="s">
        <v>136</v>
      </c>
      <c r="K606" s="127" t="s">
        <v>137</v>
      </c>
      <c r="L606" s="127" t="s">
        <v>138</v>
      </c>
      <c r="M606" s="128" t="s">
        <v>139</v>
      </c>
      <c r="N606" s="129" t="s">
        <v>135</v>
      </c>
      <c r="O606" s="127" t="s">
        <v>136</v>
      </c>
      <c r="P606" s="127" t="s">
        <v>137</v>
      </c>
      <c r="Q606" s="127" t="s">
        <v>138</v>
      </c>
      <c r="R606" s="130" t="s">
        <v>139</v>
      </c>
    </row>
    <row r="607" spans="1:18" ht="14.25" thickBot="1">
      <c r="B607" s="176"/>
      <c r="C607" s="138" t="s">
        <v>497</v>
      </c>
      <c r="D607" s="131"/>
      <c r="E607" s="131"/>
      <c r="F607" s="131"/>
      <c r="G607" s="131"/>
      <c r="H607" s="132"/>
      <c r="I607" s="133"/>
      <c r="J607" s="134"/>
      <c r="K607" s="134"/>
      <c r="L607" s="134"/>
      <c r="M607" s="135"/>
      <c r="N607" s="133"/>
      <c r="O607" s="134"/>
      <c r="P607" s="134"/>
      <c r="Q607" s="134"/>
      <c r="R607" s="136"/>
    </row>
    <row r="608" spans="1:18" ht="14.25" thickBot="1">
      <c r="B608" s="176"/>
      <c r="C608" s="138" t="s">
        <v>498</v>
      </c>
      <c r="D608" s="134"/>
      <c r="E608" s="134"/>
      <c r="F608" s="134"/>
      <c r="G608" s="134"/>
      <c r="H608" s="137"/>
      <c r="I608" s="138"/>
      <c r="J608" s="131"/>
      <c r="K608" s="131"/>
      <c r="L608" s="131"/>
      <c r="M608" s="139"/>
      <c r="N608" s="133"/>
      <c r="O608" s="134"/>
      <c r="P608" s="134"/>
      <c r="Q608" s="134"/>
      <c r="R608" s="136"/>
    </row>
    <row r="609" spans="1:18" ht="14.25" thickBot="1">
      <c r="B609" s="176"/>
      <c r="C609" s="138" t="s">
        <v>499</v>
      </c>
      <c r="D609" s="134"/>
      <c r="E609" s="134"/>
      <c r="F609" s="134"/>
      <c r="G609" s="134"/>
      <c r="H609" s="137"/>
      <c r="I609" s="133"/>
      <c r="J609" s="134"/>
      <c r="K609" s="134"/>
      <c r="L609" s="134"/>
      <c r="M609" s="135"/>
      <c r="N609" s="138"/>
      <c r="O609" s="131"/>
      <c r="P609" s="131"/>
      <c r="Q609" s="131"/>
      <c r="R609" s="142"/>
    </row>
    <row r="610" spans="1:18" ht="14.25" thickBot="1">
      <c r="B610" s="176"/>
      <c r="C610" s="138" t="s">
        <v>500</v>
      </c>
      <c r="D610" s="134"/>
      <c r="E610" s="134"/>
      <c r="F610" s="134"/>
      <c r="G610" s="134"/>
      <c r="H610" s="137"/>
      <c r="I610" s="133"/>
      <c r="J610" s="134"/>
      <c r="K610" s="134"/>
      <c r="L610" s="134"/>
      <c r="M610" s="135"/>
      <c r="N610" s="138"/>
      <c r="O610" s="131"/>
      <c r="P610" s="131"/>
      <c r="Q610" s="131"/>
      <c r="R610" s="142"/>
    </row>
    <row r="611" spans="1:18" ht="13.5">
      <c r="A611" s="176"/>
      <c r="B611" s="176"/>
      <c r="C611" s="170"/>
      <c r="D611" s="155"/>
      <c r="E611" s="155"/>
      <c r="F611" s="155"/>
      <c r="G611" s="155"/>
      <c r="H611" s="156"/>
      <c r="I611" s="155"/>
      <c r="J611" s="155"/>
      <c r="K611" s="155"/>
      <c r="L611" s="155"/>
      <c r="M611" s="155"/>
      <c r="N611" s="155"/>
      <c r="O611" s="155"/>
      <c r="P611" s="155"/>
      <c r="Q611" s="155"/>
      <c r="R611" s="155"/>
    </row>
    <row r="612" spans="1:18" ht="13.5">
      <c r="A612" s="176"/>
      <c r="B612" s="176"/>
      <c r="C612" s="170"/>
      <c r="D612" s="155"/>
      <c r="E612" s="155"/>
      <c r="F612" s="155"/>
      <c r="G612" s="155"/>
      <c r="H612" s="156"/>
      <c r="I612" s="155"/>
      <c r="J612" s="155"/>
      <c r="K612" s="155"/>
      <c r="L612" s="155"/>
      <c r="M612" s="155"/>
      <c r="N612" s="155"/>
      <c r="O612" s="155"/>
      <c r="P612" s="155"/>
      <c r="Q612" s="155"/>
      <c r="R612" s="155"/>
    </row>
    <row r="613" spans="1:18" ht="13.5">
      <c r="A613" s="176"/>
      <c r="B613" s="176"/>
      <c r="C613" s="170"/>
      <c r="D613" s="155"/>
      <c r="E613" s="155"/>
      <c r="F613" s="155"/>
      <c r="G613" s="155"/>
      <c r="H613" s="156"/>
      <c r="I613" s="155"/>
      <c r="J613" s="155"/>
      <c r="K613" s="155"/>
      <c r="L613" s="155"/>
      <c r="M613" s="155"/>
      <c r="N613" s="155"/>
      <c r="O613" s="155"/>
      <c r="P613" s="155"/>
      <c r="Q613" s="155"/>
      <c r="R613" s="155"/>
    </row>
    <row r="614" spans="1:18" ht="13.5">
      <c r="A614" s="176"/>
      <c r="B614" s="176"/>
      <c r="C614" s="170"/>
      <c r="D614" s="155"/>
      <c r="E614" s="155"/>
      <c r="F614" s="155"/>
      <c r="G614" s="155"/>
      <c r="H614" s="156"/>
      <c r="I614" s="155"/>
      <c r="J614" s="155"/>
      <c r="K614" s="155"/>
      <c r="L614" s="155"/>
      <c r="M614" s="155"/>
      <c r="N614" s="155"/>
      <c r="O614" s="155"/>
      <c r="P614" s="155"/>
      <c r="Q614" s="155"/>
      <c r="R614" s="155"/>
    </row>
    <row r="615" spans="1:18" ht="13.5">
      <c r="A615" s="176"/>
      <c r="B615" s="176"/>
      <c r="C615" s="170"/>
      <c r="D615" s="155"/>
      <c r="E615" s="155"/>
      <c r="F615" s="155"/>
      <c r="G615" s="155"/>
      <c r="H615" s="156"/>
      <c r="I615" s="155"/>
      <c r="J615" s="155"/>
      <c r="K615" s="155"/>
      <c r="L615" s="155"/>
      <c r="M615" s="155"/>
      <c r="N615" s="155"/>
      <c r="O615" s="155"/>
      <c r="P615" s="155"/>
      <c r="Q615" s="155"/>
      <c r="R615" s="155"/>
    </row>
    <row r="616" spans="1:18" ht="14.25" thickBot="1">
      <c r="A616" s="177"/>
    </row>
    <row r="617" spans="1:18" ht="13.5" customHeight="1" thickBot="1">
      <c r="B617" s="167"/>
      <c r="C617" s="529" t="s">
        <v>501</v>
      </c>
      <c r="D617" s="508" t="s">
        <v>132</v>
      </c>
      <c r="E617" s="509"/>
      <c r="F617" s="509"/>
      <c r="G617" s="509"/>
      <c r="H617" s="510"/>
      <c r="I617" s="511" t="s">
        <v>133</v>
      </c>
      <c r="J617" s="509"/>
      <c r="K617" s="509"/>
      <c r="L617" s="509"/>
      <c r="M617" s="510"/>
      <c r="N617" s="511" t="s">
        <v>134</v>
      </c>
      <c r="O617" s="509"/>
      <c r="P617" s="509"/>
      <c r="Q617" s="509"/>
      <c r="R617" s="512"/>
    </row>
    <row r="618" spans="1:18" ht="13.5" thickBot="1">
      <c r="A618" s="167"/>
      <c r="B618" s="167"/>
      <c r="C618" s="530"/>
      <c r="D618" s="127" t="s">
        <v>135</v>
      </c>
      <c r="E618" s="127" t="s">
        <v>136</v>
      </c>
      <c r="F618" s="127" t="s">
        <v>137</v>
      </c>
      <c r="G618" s="127" t="s">
        <v>138</v>
      </c>
      <c r="H618" s="128" t="s">
        <v>139</v>
      </c>
      <c r="I618" s="129" t="s">
        <v>135</v>
      </c>
      <c r="J618" s="127" t="s">
        <v>136</v>
      </c>
      <c r="K618" s="127" t="s">
        <v>137</v>
      </c>
      <c r="L618" s="127" t="s">
        <v>138</v>
      </c>
      <c r="M618" s="128" t="s">
        <v>139</v>
      </c>
      <c r="N618" s="129" t="s">
        <v>135</v>
      </c>
      <c r="O618" s="127" t="s">
        <v>136</v>
      </c>
      <c r="P618" s="127" t="s">
        <v>137</v>
      </c>
      <c r="Q618" s="127" t="s">
        <v>138</v>
      </c>
      <c r="R618" s="130" t="s">
        <v>139</v>
      </c>
    </row>
    <row r="619" spans="1:18" ht="14.25" thickBot="1">
      <c r="A619" s="507"/>
      <c r="B619" s="507"/>
      <c r="C619" s="138" t="s">
        <v>502</v>
      </c>
      <c r="D619" s="131"/>
      <c r="E619" s="131"/>
      <c r="F619" s="131"/>
      <c r="G619" s="131"/>
      <c r="H619" s="132"/>
      <c r="I619" s="133"/>
      <c r="J619" s="134"/>
      <c r="K619" s="134"/>
      <c r="L619" s="134"/>
      <c r="M619" s="135"/>
      <c r="N619" s="133"/>
      <c r="O619" s="134"/>
      <c r="P619" s="134"/>
      <c r="Q619" s="134"/>
      <c r="R619" s="136"/>
    </row>
    <row r="620" spans="1:18" ht="14.25" customHeight="1" thickBot="1">
      <c r="A620" s="507"/>
      <c r="B620" s="507"/>
      <c r="C620" s="138" t="s">
        <v>503</v>
      </c>
      <c r="D620" s="131"/>
      <c r="E620" s="131"/>
      <c r="F620" s="131"/>
      <c r="G620" s="131"/>
      <c r="H620" s="132"/>
      <c r="I620" s="133"/>
      <c r="J620" s="134"/>
      <c r="K620" s="134"/>
      <c r="L620" s="134"/>
      <c r="M620" s="135"/>
      <c r="N620" s="133"/>
      <c r="O620" s="134"/>
      <c r="P620" s="134"/>
      <c r="Q620" s="134"/>
      <c r="R620" s="136"/>
    </row>
    <row r="621" spans="1:18" ht="14.25" customHeight="1" thickBot="1">
      <c r="A621" s="507"/>
      <c r="B621" s="507"/>
      <c r="C621" s="138" t="s">
        <v>504</v>
      </c>
      <c r="D621" s="134"/>
      <c r="E621" s="134"/>
      <c r="F621" s="134"/>
      <c r="G621" s="134"/>
      <c r="H621" s="137"/>
      <c r="I621" s="138"/>
      <c r="J621" s="131"/>
      <c r="K621" s="131"/>
      <c r="L621" s="131"/>
      <c r="M621" s="139"/>
      <c r="N621" s="133"/>
      <c r="O621" s="134"/>
      <c r="P621" s="134"/>
      <c r="Q621" s="134"/>
      <c r="R621" s="136"/>
    </row>
    <row r="622" spans="1:18" ht="14.25" customHeight="1" thickBot="1">
      <c r="A622" s="507"/>
      <c r="B622" s="507"/>
      <c r="C622" s="138" t="s">
        <v>505</v>
      </c>
      <c r="D622" s="134"/>
      <c r="E622" s="134"/>
      <c r="F622" s="134"/>
      <c r="G622" s="134"/>
      <c r="H622" s="137"/>
      <c r="I622" s="138"/>
      <c r="J622" s="131"/>
      <c r="K622" s="131"/>
      <c r="L622" s="131"/>
      <c r="M622" s="139"/>
      <c r="N622" s="133"/>
      <c r="O622" s="134"/>
      <c r="P622" s="134"/>
      <c r="Q622" s="134"/>
      <c r="R622" s="136"/>
    </row>
    <row r="623" spans="1:18" ht="14.25" customHeight="1" thickBot="1">
      <c r="A623" s="507"/>
      <c r="B623" s="507"/>
      <c r="C623" s="138" t="s">
        <v>506</v>
      </c>
      <c r="D623" s="134"/>
      <c r="E623" s="134"/>
      <c r="F623" s="134"/>
      <c r="G623" s="134"/>
      <c r="H623" s="137"/>
      <c r="I623" s="138"/>
      <c r="J623" s="131"/>
      <c r="K623" s="131"/>
      <c r="L623" s="131"/>
      <c r="M623" s="139"/>
      <c r="N623" s="133"/>
      <c r="O623" s="134"/>
      <c r="P623" s="134"/>
      <c r="Q623" s="134"/>
      <c r="R623" s="136"/>
    </row>
    <row r="624" spans="1:18" ht="14.25" customHeight="1" thickBot="1">
      <c r="A624" s="507"/>
      <c r="B624" s="507"/>
      <c r="C624" s="138" t="s">
        <v>507</v>
      </c>
      <c r="D624" s="134"/>
      <c r="E624" s="134"/>
      <c r="F624" s="134"/>
      <c r="G624" s="134"/>
      <c r="H624" s="137"/>
      <c r="I624" s="138"/>
      <c r="J624" s="131"/>
      <c r="K624" s="131"/>
      <c r="L624" s="131"/>
      <c r="M624" s="139"/>
      <c r="N624" s="133"/>
      <c r="O624" s="134"/>
      <c r="P624" s="134"/>
      <c r="Q624" s="134"/>
      <c r="R624" s="136"/>
    </row>
    <row r="625" spans="1:20" ht="14.25" customHeight="1" thickBot="1">
      <c r="A625" s="507"/>
      <c r="B625" s="507"/>
      <c r="C625" s="138" t="s">
        <v>508</v>
      </c>
      <c r="D625" s="134"/>
      <c r="E625" s="134"/>
      <c r="F625" s="134"/>
      <c r="G625" s="134"/>
      <c r="H625" s="137"/>
      <c r="I625" s="138"/>
      <c r="J625" s="131"/>
      <c r="K625" s="131"/>
      <c r="L625" s="131"/>
      <c r="M625" s="139"/>
      <c r="N625" s="133"/>
      <c r="O625" s="134"/>
      <c r="P625" s="134"/>
      <c r="Q625" s="134"/>
      <c r="R625" s="136"/>
    </row>
    <row r="626" spans="1:20" ht="12.75" customHeight="1">
      <c r="A626" s="507"/>
      <c r="B626" s="507"/>
      <c r="C626" s="164" t="s">
        <v>509</v>
      </c>
      <c r="D626" s="517"/>
      <c r="E626" s="517"/>
      <c r="F626" s="517"/>
      <c r="G626" s="517"/>
      <c r="H626" s="519"/>
      <c r="I626" s="521"/>
      <c r="J626" s="517"/>
      <c r="K626" s="517"/>
      <c r="L626" s="517"/>
      <c r="M626" s="515"/>
      <c r="N626" s="503"/>
      <c r="O626" s="499"/>
      <c r="P626" s="499"/>
      <c r="Q626" s="499"/>
      <c r="R626" s="499"/>
    </row>
    <row r="627" spans="1:20" ht="13.5" thickBot="1">
      <c r="A627" s="507"/>
      <c r="B627" s="507"/>
      <c r="C627" s="138" t="s">
        <v>510</v>
      </c>
      <c r="D627" s="518"/>
      <c r="E627" s="518"/>
      <c r="F627" s="518"/>
      <c r="G627" s="518"/>
      <c r="H627" s="520"/>
      <c r="I627" s="522"/>
      <c r="J627" s="518"/>
      <c r="K627" s="518"/>
      <c r="L627" s="518"/>
      <c r="M627" s="516"/>
      <c r="N627" s="504"/>
      <c r="O627" s="500"/>
      <c r="P627" s="500"/>
      <c r="Q627" s="500"/>
      <c r="R627" s="500"/>
    </row>
    <row r="628" spans="1:20" ht="14.25" thickBot="1">
      <c r="A628" s="507"/>
      <c r="B628" s="176"/>
      <c r="C628" s="138" t="s">
        <v>511</v>
      </c>
      <c r="D628" s="134"/>
      <c r="E628" s="134"/>
      <c r="F628" s="134"/>
      <c r="G628" s="134"/>
      <c r="H628" s="137"/>
      <c r="I628" s="133"/>
      <c r="J628" s="134"/>
      <c r="K628" s="134"/>
      <c r="L628" s="134"/>
      <c r="M628" s="135"/>
      <c r="N628" s="138"/>
      <c r="O628" s="131"/>
      <c r="P628" s="131"/>
      <c r="Q628" s="131"/>
      <c r="R628" s="142"/>
    </row>
    <row r="629" spans="1:20" ht="14.25" thickBot="1">
      <c r="A629" s="507"/>
      <c r="B629" s="176"/>
      <c r="C629" s="138" t="s">
        <v>512</v>
      </c>
      <c r="D629" s="134"/>
      <c r="E629" s="134"/>
      <c r="F629" s="134"/>
      <c r="G629" s="134"/>
      <c r="H629" s="137"/>
      <c r="I629" s="133"/>
      <c r="J629" s="134"/>
      <c r="K629" s="134"/>
      <c r="L629" s="134"/>
      <c r="M629" s="135"/>
      <c r="N629" s="138"/>
      <c r="O629" s="131"/>
      <c r="P629" s="131"/>
      <c r="Q629" s="131"/>
      <c r="R629" s="142"/>
    </row>
    <row r="630" spans="1:20" ht="14.25" thickBot="1">
      <c r="A630" s="507"/>
      <c r="B630" s="176"/>
      <c r="C630" s="138" t="s">
        <v>513</v>
      </c>
      <c r="D630" s="134"/>
      <c r="E630" s="134"/>
      <c r="F630" s="134"/>
      <c r="G630" s="134"/>
      <c r="H630" s="137"/>
      <c r="I630" s="133"/>
      <c r="J630" s="134"/>
      <c r="K630" s="134"/>
      <c r="L630" s="134"/>
      <c r="M630" s="135"/>
      <c r="N630" s="138"/>
      <c r="O630" s="131"/>
      <c r="P630" s="131"/>
      <c r="Q630" s="131"/>
      <c r="R630" s="142"/>
    </row>
    <row r="631" spans="1:20" ht="13.5">
      <c r="A631" s="176"/>
      <c r="B631" s="176"/>
      <c r="C631" s="170"/>
      <c r="D631" s="155"/>
      <c r="E631" s="155"/>
      <c r="F631" s="155"/>
      <c r="G631" s="155"/>
      <c r="H631" s="156"/>
      <c r="I631" s="155"/>
      <c r="J631" s="155"/>
      <c r="K631" s="155"/>
      <c r="L631" s="155"/>
      <c r="M631" s="155"/>
      <c r="N631" s="155"/>
      <c r="O631" s="155"/>
      <c r="P631" s="155"/>
      <c r="Q631" s="155"/>
      <c r="R631" s="155"/>
    </row>
    <row r="632" spans="1:20" ht="13.5">
      <c r="A632" s="176"/>
      <c r="B632" s="176"/>
      <c r="C632" s="170"/>
      <c r="D632" s="155"/>
      <c r="E632" s="155"/>
      <c r="F632" s="155"/>
      <c r="G632" s="155"/>
      <c r="H632" s="156"/>
      <c r="I632" s="155"/>
      <c r="J632" s="155"/>
      <c r="K632" s="155"/>
      <c r="L632" s="155"/>
      <c r="M632" s="155"/>
      <c r="N632" s="155"/>
      <c r="O632" s="155"/>
      <c r="P632" s="155"/>
      <c r="Q632" s="155"/>
      <c r="R632" s="155"/>
    </row>
    <row r="633" spans="1:20" ht="13.5">
      <c r="A633" s="176"/>
      <c r="B633" s="176"/>
      <c r="C633" s="170"/>
      <c r="D633" s="155"/>
      <c r="E633" s="155"/>
      <c r="F633" s="155"/>
      <c r="G633" s="155"/>
      <c r="H633" s="156"/>
      <c r="I633" s="155"/>
      <c r="J633" s="155"/>
      <c r="K633" s="155"/>
      <c r="L633" s="155"/>
      <c r="M633" s="155"/>
      <c r="N633" s="155"/>
      <c r="O633" s="155"/>
      <c r="P633" s="155"/>
      <c r="Q633" s="155"/>
      <c r="R633" s="155"/>
    </row>
    <row r="634" spans="1:20" ht="13.5">
      <c r="A634" s="176"/>
      <c r="B634" s="176"/>
      <c r="C634" s="170"/>
      <c r="D634" s="155"/>
      <c r="E634" s="155"/>
      <c r="F634" s="155"/>
      <c r="G634" s="155"/>
      <c r="H634" s="156"/>
      <c r="I634" s="155"/>
      <c r="J634" s="155"/>
      <c r="K634" s="155"/>
      <c r="L634" s="155"/>
      <c r="M634" s="155"/>
      <c r="N634" s="155"/>
      <c r="O634" s="155"/>
      <c r="P634" s="155"/>
      <c r="Q634" s="155"/>
      <c r="R634" s="155"/>
    </row>
    <row r="635" spans="1:20" ht="13.5">
      <c r="A635" s="176"/>
      <c r="B635" s="176"/>
      <c r="C635" s="170"/>
      <c r="D635" s="155"/>
      <c r="E635" s="155"/>
      <c r="F635" s="155"/>
      <c r="G635" s="155"/>
      <c r="H635" s="156"/>
      <c r="I635" s="155"/>
      <c r="J635" s="155"/>
      <c r="K635" s="155"/>
      <c r="L635" s="155"/>
      <c r="M635" s="155"/>
      <c r="N635" s="155"/>
      <c r="O635" s="155"/>
      <c r="P635" s="155"/>
      <c r="Q635" s="155"/>
      <c r="R635" s="155"/>
    </row>
    <row r="636" spans="1:20" ht="13.5">
      <c r="A636" s="177"/>
    </row>
    <row r="637" spans="1:20" ht="13.5">
      <c r="A637" s="177"/>
      <c r="C637" s="148"/>
      <c r="D637" s="148"/>
      <c r="E637" s="148"/>
      <c r="F637" s="148"/>
      <c r="G637" s="148"/>
      <c r="H637" s="148"/>
      <c r="I637" s="148"/>
      <c r="J637" s="148"/>
      <c r="K637" s="148"/>
      <c r="L637" s="148"/>
      <c r="M637" s="148"/>
      <c r="N637" s="148"/>
      <c r="O637" s="148"/>
      <c r="P637" s="148"/>
      <c r="Q637" s="148"/>
      <c r="R637" s="148"/>
      <c r="S637" s="148"/>
      <c r="T637" s="148"/>
    </row>
    <row r="638" spans="1:20" ht="14.25" thickBot="1">
      <c r="A638" s="177"/>
    </row>
    <row r="639" spans="1:20" ht="13.5" customHeight="1" thickBot="1">
      <c r="B639" s="167"/>
      <c r="C639" s="125" t="s">
        <v>514</v>
      </c>
      <c r="D639" s="508" t="s">
        <v>132</v>
      </c>
      <c r="E639" s="509"/>
      <c r="F639" s="509"/>
      <c r="G639" s="509"/>
      <c r="H639" s="510"/>
      <c r="I639" s="511" t="s">
        <v>133</v>
      </c>
      <c r="J639" s="509"/>
      <c r="K639" s="509"/>
      <c r="L639" s="509"/>
      <c r="M639" s="510"/>
      <c r="N639" s="511" t="s">
        <v>134</v>
      </c>
      <c r="O639" s="509"/>
      <c r="P639" s="509"/>
      <c r="Q639" s="509"/>
      <c r="R639" s="512"/>
    </row>
    <row r="640" spans="1:20" ht="13.5" customHeight="1" thickBot="1">
      <c r="B640" s="179"/>
      <c r="C640" s="145" t="s">
        <v>515</v>
      </c>
      <c r="D640" s="127" t="s">
        <v>135</v>
      </c>
      <c r="E640" s="127" t="s">
        <v>136</v>
      </c>
      <c r="F640" s="127" t="s">
        <v>137</v>
      </c>
      <c r="G640" s="127" t="s">
        <v>138</v>
      </c>
      <c r="H640" s="128" t="s">
        <v>139</v>
      </c>
      <c r="I640" s="129" t="s">
        <v>135</v>
      </c>
      <c r="J640" s="127" t="s">
        <v>136</v>
      </c>
      <c r="K640" s="127" t="s">
        <v>137</v>
      </c>
      <c r="L640" s="127" t="s">
        <v>138</v>
      </c>
      <c r="M640" s="128" t="s">
        <v>139</v>
      </c>
      <c r="N640" s="129" t="s">
        <v>135</v>
      </c>
      <c r="O640" s="127" t="s">
        <v>136</v>
      </c>
      <c r="P640" s="127" t="s">
        <v>137</v>
      </c>
      <c r="Q640" s="127" t="s">
        <v>138</v>
      </c>
      <c r="R640" s="130" t="s">
        <v>139</v>
      </c>
    </row>
    <row r="641" spans="1:18">
      <c r="A641" s="507"/>
      <c r="B641" s="507"/>
      <c r="C641" s="164" t="s">
        <v>516</v>
      </c>
      <c r="D641" s="499"/>
      <c r="E641" s="499"/>
      <c r="F641" s="499"/>
      <c r="G641" s="499"/>
      <c r="H641" s="505"/>
      <c r="I641" s="503"/>
      <c r="J641" s="499"/>
      <c r="K641" s="499"/>
      <c r="L641" s="499"/>
      <c r="M641" s="501"/>
      <c r="N641" s="503"/>
      <c r="O641" s="499"/>
      <c r="P641" s="499"/>
      <c r="Q641" s="499"/>
      <c r="R641" s="499"/>
    </row>
    <row r="642" spans="1:18" ht="13.5" thickBot="1">
      <c r="A642" s="507"/>
      <c r="B642" s="507"/>
      <c r="C642" s="138" t="s">
        <v>517</v>
      </c>
      <c r="D642" s="500"/>
      <c r="E642" s="500"/>
      <c r="F642" s="500"/>
      <c r="G642" s="500"/>
      <c r="H642" s="506"/>
      <c r="I642" s="504"/>
      <c r="J642" s="500"/>
      <c r="K642" s="500"/>
      <c r="L642" s="500"/>
      <c r="M642" s="502"/>
      <c r="N642" s="504"/>
      <c r="O642" s="500"/>
      <c r="P642" s="500"/>
      <c r="Q642" s="500"/>
      <c r="R642" s="500"/>
    </row>
    <row r="643" spans="1:18" ht="14.25" thickBot="1">
      <c r="A643" s="507"/>
      <c r="B643" s="176"/>
      <c r="C643" s="138" t="s">
        <v>518</v>
      </c>
      <c r="D643" s="131"/>
      <c r="E643" s="131"/>
      <c r="F643" s="131"/>
      <c r="G643" s="131"/>
      <c r="H643" s="132"/>
      <c r="I643" s="138"/>
      <c r="J643" s="131"/>
      <c r="K643" s="131"/>
      <c r="L643" s="131"/>
      <c r="M643" s="139"/>
      <c r="N643" s="138"/>
      <c r="O643" s="131"/>
      <c r="P643" s="131"/>
      <c r="Q643" s="131"/>
      <c r="R643" s="142"/>
    </row>
    <row r="644" spans="1:18" ht="14.25" thickBot="1">
      <c r="A644" s="507"/>
      <c r="B644" s="176"/>
      <c r="C644" s="138" t="s">
        <v>519</v>
      </c>
      <c r="D644" s="131"/>
      <c r="E644" s="131"/>
      <c r="F644" s="131"/>
      <c r="G644" s="131"/>
      <c r="H644" s="132"/>
      <c r="I644" s="138"/>
      <c r="J644" s="131"/>
      <c r="K644" s="131"/>
      <c r="L644" s="131"/>
      <c r="M644" s="139"/>
      <c r="N644" s="138"/>
      <c r="O644" s="131"/>
      <c r="P644" s="131"/>
      <c r="Q644" s="131"/>
      <c r="R644" s="142"/>
    </row>
    <row r="645" spans="1:18" ht="14.25" thickBot="1">
      <c r="A645" s="507"/>
      <c r="B645" s="176"/>
      <c r="C645" s="138" t="s">
        <v>520</v>
      </c>
      <c r="D645" s="131"/>
      <c r="E645" s="131"/>
      <c r="F645" s="131"/>
      <c r="G645" s="131"/>
      <c r="H645" s="132"/>
      <c r="I645" s="138"/>
      <c r="J645" s="131"/>
      <c r="K645" s="131"/>
      <c r="L645" s="131"/>
      <c r="M645" s="139"/>
      <c r="N645" s="138"/>
      <c r="O645" s="131"/>
      <c r="P645" s="131"/>
      <c r="Q645" s="131"/>
      <c r="R645" s="142"/>
    </row>
    <row r="646" spans="1:18" ht="14.25" thickBot="1">
      <c r="A646" s="507"/>
      <c r="B646" s="176"/>
      <c r="C646" s="138" t="s">
        <v>521</v>
      </c>
      <c r="D646" s="131"/>
      <c r="E646" s="131"/>
      <c r="F646" s="131"/>
      <c r="G646" s="131"/>
      <c r="H646" s="132"/>
      <c r="I646" s="138"/>
      <c r="J646" s="131"/>
      <c r="K646" s="131"/>
      <c r="L646" s="131"/>
      <c r="M646" s="139"/>
      <c r="N646" s="138"/>
      <c r="O646" s="131"/>
      <c r="P646" s="131"/>
      <c r="Q646" s="131"/>
      <c r="R646" s="142"/>
    </row>
    <row r="647" spans="1:18" ht="14.25" thickBot="1">
      <c r="A647" s="507"/>
      <c r="B647" s="176"/>
      <c r="C647" s="138" t="s">
        <v>522</v>
      </c>
      <c r="D647" s="131"/>
      <c r="E647" s="131"/>
      <c r="F647" s="131"/>
      <c r="G647" s="131"/>
      <c r="H647" s="132"/>
      <c r="I647" s="138"/>
      <c r="J647" s="131"/>
      <c r="K647" s="131"/>
      <c r="L647" s="131"/>
      <c r="M647" s="139"/>
      <c r="N647" s="138"/>
      <c r="O647" s="131"/>
      <c r="P647" s="131"/>
      <c r="Q647" s="131"/>
      <c r="R647" s="142"/>
    </row>
    <row r="648" spans="1:18" ht="14.25" thickBot="1">
      <c r="A648" s="507"/>
      <c r="B648" s="176"/>
      <c r="C648" s="138" t="s">
        <v>523</v>
      </c>
      <c r="D648" s="131"/>
      <c r="E648" s="131"/>
      <c r="F648" s="131"/>
      <c r="G648" s="131"/>
      <c r="H648" s="132"/>
      <c r="I648" s="138"/>
      <c r="J648" s="131"/>
      <c r="K648" s="131"/>
      <c r="L648" s="131"/>
      <c r="M648" s="139"/>
      <c r="N648" s="138"/>
      <c r="O648" s="131"/>
      <c r="P648" s="131"/>
      <c r="Q648" s="131"/>
      <c r="R648" s="142"/>
    </row>
    <row r="649" spans="1:18" ht="14.25" thickBot="1">
      <c r="A649" s="507"/>
      <c r="B649" s="507"/>
      <c r="C649" s="174" t="s">
        <v>524</v>
      </c>
      <c r="D649" s="131"/>
      <c r="E649" s="131"/>
      <c r="F649" s="131"/>
      <c r="G649" s="131"/>
      <c r="H649" s="132"/>
      <c r="I649" s="138"/>
      <c r="J649" s="131"/>
      <c r="K649" s="131"/>
      <c r="L649" s="131"/>
      <c r="M649" s="139"/>
      <c r="N649" s="138"/>
      <c r="O649" s="131"/>
      <c r="P649" s="131"/>
      <c r="Q649" s="131"/>
      <c r="R649" s="142"/>
    </row>
    <row r="650" spans="1:18" ht="13.5">
      <c r="A650" s="176"/>
      <c r="B650" s="176"/>
      <c r="C650" s="170"/>
      <c r="D650" s="155"/>
      <c r="E650" s="155"/>
      <c r="F650" s="155"/>
      <c r="G650" s="155"/>
      <c r="H650" s="156"/>
      <c r="I650" s="155"/>
      <c r="J650" s="155"/>
      <c r="K650" s="155"/>
      <c r="L650" s="155"/>
      <c r="M650" s="155"/>
      <c r="N650" s="155"/>
      <c r="O650" s="155"/>
      <c r="P650" s="155"/>
      <c r="Q650" s="155"/>
      <c r="R650" s="155"/>
    </row>
    <row r="651" spans="1:18" ht="13.5">
      <c r="A651" s="176"/>
      <c r="B651" s="176"/>
      <c r="C651" s="170"/>
      <c r="D651" s="155"/>
      <c r="E651" s="155"/>
      <c r="F651" s="155"/>
      <c r="G651" s="155"/>
      <c r="H651" s="156"/>
      <c r="I651" s="155"/>
      <c r="J651" s="155"/>
      <c r="K651" s="155"/>
      <c r="L651" s="155"/>
      <c r="M651" s="155"/>
      <c r="N651" s="155"/>
      <c r="O651" s="155"/>
      <c r="P651" s="155"/>
      <c r="Q651" s="155"/>
      <c r="R651" s="155"/>
    </row>
    <row r="652" spans="1:18" ht="13.5">
      <c r="A652" s="176"/>
      <c r="B652" s="176"/>
      <c r="C652" s="170"/>
      <c r="D652" s="155"/>
      <c r="E652" s="155"/>
      <c r="F652" s="155"/>
      <c r="G652" s="155"/>
      <c r="H652" s="156"/>
      <c r="I652" s="155"/>
      <c r="J652" s="155"/>
      <c r="K652" s="155"/>
      <c r="L652" s="155"/>
      <c r="M652" s="155"/>
      <c r="N652" s="155"/>
      <c r="O652" s="155"/>
      <c r="P652" s="155"/>
      <c r="Q652" s="155"/>
      <c r="R652" s="155"/>
    </row>
    <row r="653" spans="1:18" ht="13.5">
      <c r="A653" s="176"/>
      <c r="B653" s="176"/>
      <c r="C653" s="170"/>
      <c r="D653" s="155"/>
      <c r="E653" s="155"/>
      <c r="F653" s="155"/>
      <c r="G653" s="155"/>
      <c r="H653" s="156"/>
      <c r="I653" s="155"/>
      <c r="J653" s="155"/>
      <c r="K653" s="155"/>
      <c r="L653" s="155"/>
      <c r="M653" s="155"/>
      <c r="N653" s="155"/>
      <c r="O653" s="155"/>
      <c r="P653" s="155"/>
      <c r="Q653" s="155"/>
      <c r="R653" s="155"/>
    </row>
    <row r="654" spans="1:18" ht="13.5">
      <c r="A654" s="176"/>
      <c r="B654" s="176"/>
      <c r="C654" s="170"/>
      <c r="D654" s="155"/>
      <c r="E654" s="155"/>
      <c r="F654" s="155"/>
      <c r="G654" s="155"/>
      <c r="H654" s="156"/>
      <c r="I654" s="155"/>
      <c r="J654" s="155"/>
      <c r="K654" s="155"/>
      <c r="L654" s="155"/>
      <c r="M654" s="155"/>
      <c r="N654" s="155"/>
      <c r="O654" s="155"/>
      <c r="P654" s="155"/>
      <c r="Q654" s="155"/>
      <c r="R654" s="155"/>
    </row>
    <row r="655" spans="1:18" ht="14.25" thickBot="1">
      <c r="A655" s="177"/>
    </row>
    <row r="656" spans="1:18" ht="13.5" customHeight="1" thickBot="1">
      <c r="B656" s="179"/>
      <c r="C656" s="497" t="s">
        <v>525</v>
      </c>
      <c r="D656" s="508" t="s">
        <v>132</v>
      </c>
      <c r="E656" s="509"/>
      <c r="F656" s="509"/>
      <c r="G656" s="509"/>
      <c r="H656" s="510"/>
      <c r="I656" s="511" t="s">
        <v>133</v>
      </c>
      <c r="J656" s="509"/>
      <c r="K656" s="509"/>
      <c r="L656" s="509"/>
      <c r="M656" s="510"/>
      <c r="N656" s="511" t="s">
        <v>134</v>
      </c>
      <c r="O656" s="509"/>
      <c r="P656" s="509"/>
      <c r="Q656" s="509"/>
      <c r="R656" s="512"/>
    </row>
    <row r="657" spans="1:18" ht="13.5" thickBot="1">
      <c r="A657" s="179"/>
      <c r="B657" s="179"/>
      <c r="C657" s="498"/>
      <c r="D657" s="127" t="s">
        <v>135</v>
      </c>
      <c r="E657" s="127" t="s">
        <v>136</v>
      </c>
      <c r="F657" s="127" t="s">
        <v>137</v>
      </c>
      <c r="G657" s="127" t="s">
        <v>138</v>
      </c>
      <c r="H657" s="128" t="s">
        <v>139</v>
      </c>
      <c r="I657" s="129" t="s">
        <v>135</v>
      </c>
      <c r="J657" s="127" t="s">
        <v>136</v>
      </c>
      <c r="K657" s="127" t="s">
        <v>137</v>
      </c>
      <c r="L657" s="127" t="s">
        <v>138</v>
      </c>
      <c r="M657" s="128" t="s">
        <v>139</v>
      </c>
      <c r="N657" s="129" t="s">
        <v>135</v>
      </c>
      <c r="O657" s="127" t="s">
        <v>136</v>
      </c>
      <c r="P657" s="127" t="s">
        <v>137</v>
      </c>
      <c r="Q657" s="127" t="s">
        <v>138</v>
      </c>
      <c r="R657" s="130" t="s">
        <v>139</v>
      </c>
    </row>
    <row r="658" spans="1:18" ht="14.25" thickBot="1">
      <c r="A658" s="507"/>
      <c r="B658" s="507"/>
      <c r="C658" s="174" t="s">
        <v>526</v>
      </c>
      <c r="D658" s="131"/>
      <c r="E658" s="131"/>
      <c r="F658" s="131"/>
      <c r="G658" s="131"/>
      <c r="H658" s="132"/>
      <c r="I658" s="138"/>
      <c r="J658" s="131"/>
      <c r="K658" s="131"/>
      <c r="L658" s="131"/>
      <c r="M658" s="139"/>
      <c r="N658" s="138"/>
      <c r="O658" s="131"/>
      <c r="P658" s="131"/>
      <c r="Q658" s="131"/>
      <c r="R658" s="142"/>
    </row>
    <row r="659" spans="1:18">
      <c r="A659" s="507"/>
      <c r="B659" s="507"/>
      <c r="C659" s="164" t="s">
        <v>527</v>
      </c>
      <c r="D659" s="499"/>
      <c r="E659" s="499"/>
      <c r="F659" s="499"/>
      <c r="G659" s="499"/>
      <c r="H659" s="505"/>
      <c r="I659" s="503"/>
      <c r="J659" s="499"/>
      <c r="K659" s="499"/>
      <c r="L659" s="499"/>
      <c r="M659" s="501"/>
      <c r="N659" s="503"/>
      <c r="O659" s="499"/>
      <c r="P659" s="499"/>
      <c r="Q659" s="499"/>
      <c r="R659" s="499"/>
    </row>
    <row r="660" spans="1:18" ht="13.5" thickBot="1">
      <c r="A660" s="507"/>
      <c r="B660" s="507"/>
      <c r="C660" s="174" t="s">
        <v>528</v>
      </c>
      <c r="D660" s="500"/>
      <c r="E660" s="500"/>
      <c r="F660" s="500"/>
      <c r="G660" s="500"/>
      <c r="H660" s="506"/>
      <c r="I660" s="504"/>
      <c r="J660" s="500"/>
      <c r="K660" s="500"/>
      <c r="L660" s="500"/>
      <c r="M660" s="502"/>
      <c r="N660" s="504"/>
      <c r="O660" s="500"/>
      <c r="P660" s="500"/>
      <c r="Q660" s="500"/>
      <c r="R660" s="500"/>
    </row>
    <row r="661" spans="1:18" ht="14.25" thickBot="1">
      <c r="A661" s="507"/>
      <c r="B661" s="176"/>
      <c r="C661" s="138" t="s">
        <v>529</v>
      </c>
      <c r="D661" s="131"/>
      <c r="E661" s="131"/>
      <c r="F661" s="131"/>
      <c r="G661" s="131"/>
      <c r="H661" s="132"/>
      <c r="I661" s="138"/>
      <c r="J661" s="131"/>
      <c r="K661" s="131"/>
      <c r="L661" s="131"/>
      <c r="M661" s="139"/>
      <c r="N661" s="138"/>
      <c r="O661" s="131"/>
      <c r="P661" s="131"/>
      <c r="Q661" s="131"/>
      <c r="R661" s="142"/>
    </row>
    <row r="662" spans="1:18" ht="14.25" thickBot="1">
      <c r="A662" s="507"/>
      <c r="B662" s="176"/>
      <c r="C662" s="138" t="s">
        <v>530</v>
      </c>
      <c r="D662" s="131"/>
      <c r="E662" s="131"/>
      <c r="F662" s="131"/>
      <c r="G662" s="131"/>
      <c r="H662" s="132"/>
      <c r="I662" s="138"/>
      <c r="J662" s="131"/>
      <c r="K662" s="131"/>
      <c r="L662" s="131"/>
      <c r="M662" s="139"/>
      <c r="N662" s="138"/>
      <c r="O662" s="131"/>
      <c r="P662" s="131"/>
      <c r="Q662" s="131"/>
      <c r="R662" s="142"/>
    </row>
    <row r="663" spans="1:18">
      <c r="A663" s="507"/>
      <c r="B663" s="507"/>
      <c r="C663" s="164" t="s">
        <v>531</v>
      </c>
      <c r="D663" s="499"/>
      <c r="E663" s="499"/>
      <c r="F663" s="499"/>
      <c r="G663" s="499"/>
      <c r="H663" s="505"/>
      <c r="I663" s="503"/>
      <c r="J663" s="499"/>
      <c r="K663" s="499"/>
      <c r="L663" s="499"/>
      <c r="M663" s="501"/>
      <c r="N663" s="503"/>
      <c r="O663" s="499"/>
      <c r="P663" s="499"/>
      <c r="Q663" s="499"/>
      <c r="R663" s="499"/>
    </row>
    <row r="664" spans="1:18" ht="13.5" thickBot="1">
      <c r="A664" s="507"/>
      <c r="B664" s="507"/>
      <c r="C664" s="138" t="s">
        <v>532</v>
      </c>
      <c r="D664" s="500"/>
      <c r="E664" s="500"/>
      <c r="F664" s="500"/>
      <c r="G664" s="500"/>
      <c r="H664" s="506"/>
      <c r="I664" s="504"/>
      <c r="J664" s="500"/>
      <c r="K664" s="500"/>
      <c r="L664" s="500"/>
      <c r="M664" s="502"/>
      <c r="N664" s="504"/>
      <c r="O664" s="500"/>
      <c r="P664" s="500"/>
      <c r="Q664" s="500"/>
      <c r="R664" s="500"/>
    </row>
    <row r="665" spans="1:18" ht="14.25" thickBot="1">
      <c r="A665" s="507"/>
      <c r="B665" s="176"/>
      <c r="C665" s="138" t="s">
        <v>533</v>
      </c>
      <c r="D665" s="131"/>
      <c r="E665" s="131"/>
      <c r="F665" s="131"/>
      <c r="G665" s="131"/>
      <c r="H665" s="132"/>
      <c r="I665" s="138"/>
      <c r="J665" s="131"/>
      <c r="K665" s="131"/>
      <c r="L665" s="131"/>
      <c r="M665" s="139"/>
      <c r="N665" s="138"/>
      <c r="O665" s="131"/>
      <c r="P665" s="131"/>
      <c r="Q665" s="131"/>
      <c r="R665" s="142"/>
    </row>
    <row r="666" spans="1:18" ht="14.25" thickBot="1">
      <c r="A666" s="507"/>
      <c r="B666" s="176"/>
      <c r="C666" s="138" t="s">
        <v>534</v>
      </c>
      <c r="D666" s="131"/>
      <c r="E666" s="131"/>
      <c r="F666" s="131"/>
      <c r="G666" s="131"/>
      <c r="H666" s="132"/>
      <c r="I666" s="138"/>
      <c r="J666" s="131"/>
      <c r="K666" s="131"/>
      <c r="L666" s="131"/>
      <c r="M666" s="139"/>
      <c r="N666" s="138"/>
      <c r="O666" s="131"/>
      <c r="P666" s="131"/>
      <c r="Q666" s="131"/>
      <c r="R666" s="142"/>
    </row>
    <row r="667" spans="1:18" ht="14.25" thickBot="1">
      <c r="A667" s="507"/>
      <c r="B667" s="507"/>
      <c r="C667" s="174" t="s">
        <v>535</v>
      </c>
      <c r="D667" s="131"/>
      <c r="E667" s="131"/>
      <c r="F667" s="131"/>
      <c r="G667" s="131"/>
      <c r="H667" s="132"/>
      <c r="I667" s="138"/>
      <c r="J667" s="131"/>
      <c r="K667" s="131"/>
      <c r="L667" s="131"/>
      <c r="M667" s="139"/>
      <c r="N667" s="138"/>
      <c r="O667" s="131"/>
      <c r="P667" s="131"/>
      <c r="Q667" s="131"/>
      <c r="R667" s="142"/>
    </row>
    <row r="668" spans="1:18" ht="13.5">
      <c r="A668" s="176"/>
      <c r="B668" s="176"/>
      <c r="C668" s="170"/>
      <c r="D668" s="155"/>
      <c r="E668" s="155"/>
      <c r="F668" s="155"/>
      <c r="G668" s="155"/>
      <c r="H668" s="156"/>
      <c r="I668" s="155"/>
      <c r="J668" s="155"/>
      <c r="K668" s="155"/>
      <c r="L668" s="155"/>
      <c r="M668" s="155"/>
      <c r="N668" s="155"/>
      <c r="O668" s="155"/>
      <c r="P668" s="155"/>
      <c r="Q668" s="155"/>
      <c r="R668" s="155"/>
    </row>
    <row r="669" spans="1:18" ht="13.5">
      <c r="A669" s="176"/>
      <c r="B669" s="176"/>
      <c r="C669" s="170"/>
      <c r="D669" s="155"/>
      <c r="E669" s="155"/>
      <c r="F669" s="155"/>
      <c r="G669" s="155"/>
      <c r="H669" s="156"/>
      <c r="I669" s="155"/>
      <c r="J669" s="155"/>
      <c r="K669" s="155"/>
      <c r="L669" s="155"/>
      <c r="M669" s="155"/>
      <c r="N669" s="155"/>
      <c r="O669" s="155"/>
      <c r="P669" s="155"/>
      <c r="Q669" s="155"/>
      <c r="R669" s="155"/>
    </row>
    <row r="670" spans="1:18" ht="13.5">
      <c r="A670" s="176"/>
      <c r="B670" s="176"/>
      <c r="C670" s="170"/>
      <c r="D670" s="155"/>
      <c r="E670" s="155"/>
      <c r="F670" s="155"/>
      <c r="G670" s="155"/>
      <c r="H670" s="156"/>
      <c r="I670" s="155"/>
      <c r="J670" s="155"/>
      <c r="K670" s="155"/>
      <c r="L670" s="155"/>
      <c r="M670" s="155"/>
      <c r="N670" s="155"/>
      <c r="O670" s="155"/>
      <c r="P670" s="155"/>
      <c r="Q670" s="155"/>
      <c r="R670" s="155"/>
    </row>
    <row r="671" spans="1:18" ht="13.5">
      <c r="A671" s="176"/>
      <c r="B671" s="176"/>
      <c r="C671" s="170"/>
      <c r="D671" s="155"/>
      <c r="E671" s="155"/>
      <c r="F671" s="155"/>
      <c r="G671" s="155"/>
      <c r="H671" s="156"/>
      <c r="I671" s="155"/>
      <c r="J671" s="155"/>
      <c r="K671" s="155"/>
      <c r="L671" s="155"/>
      <c r="M671" s="155"/>
      <c r="N671" s="155"/>
      <c r="O671" s="155"/>
      <c r="P671" s="155"/>
      <c r="Q671" s="155"/>
      <c r="R671" s="155"/>
    </row>
    <row r="672" spans="1:18" ht="13.5">
      <c r="A672" s="176"/>
      <c r="B672" s="176"/>
      <c r="C672" s="170"/>
      <c r="D672" s="155"/>
      <c r="E672" s="155"/>
      <c r="F672" s="155"/>
      <c r="G672" s="155"/>
      <c r="H672" s="156"/>
      <c r="I672" s="155"/>
      <c r="J672" s="155"/>
      <c r="K672" s="155"/>
      <c r="L672" s="155"/>
      <c r="M672" s="155"/>
      <c r="N672" s="155"/>
      <c r="O672" s="155"/>
      <c r="P672" s="155"/>
      <c r="Q672" s="155"/>
      <c r="R672" s="155"/>
    </row>
    <row r="673" spans="1:18" ht="14.25" thickBot="1">
      <c r="A673" s="177"/>
    </row>
    <row r="674" spans="1:18" ht="13.5" customHeight="1" thickBot="1">
      <c r="B674" s="179"/>
      <c r="C674" s="497" t="s">
        <v>536</v>
      </c>
      <c r="D674" s="508" t="s">
        <v>132</v>
      </c>
      <c r="E674" s="509"/>
      <c r="F674" s="509"/>
      <c r="G674" s="509"/>
      <c r="H674" s="510"/>
      <c r="I674" s="511" t="s">
        <v>133</v>
      </c>
      <c r="J674" s="509"/>
      <c r="K674" s="509"/>
      <c r="L674" s="509"/>
      <c r="M674" s="510"/>
      <c r="N674" s="511" t="s">
        <v>134</v>
      </c>
      <c r="O674" s="509"/>
      <c r="P674" s="509"/>
      <c r="Q674" s="509"/>
      <c r="R674" s="512"/>
    </row>
    <row r="675" spans="1:18" ht="13.5" thickBot="1">
      <c r="A675" s="179"/>
      <c r="B675" s="179"/>
      <c r="C675" s="498"/>
      <c r="D675" s="127" t="s">
        <v>135</v>
      </c>
      <c r="E675" s="127" t="s">
        <v>136</v>
      </c>
      <c r="F675" s="127" t="s">
        <v>137</v>
      </c>
      <c r="G675" s="127" t="s">
        <v>138</v>
      </c>
      <c r="H675" s="128" t="s">
        <v>139</v>
      </c>
      <c r="I675" s="129" t="s">
        <v>135</v>
      </c>
      <c r="J675" s="127" t="s">
        <v>136</v>
      </c>
      <c r="K675" s="127" t="s">
        <v>137</v>
      </c>
      <c r="L675" s="127" t="s">
        <v>138</v>
      </c>
      <c r="M675" s="128" t="s">
        <v>139</v>
      </c>
      <c r="N675" s="129" t="s">
        <v>135</v>
      </c>
      <c r="O675" s="127" t="s">
        <v>136</v>
      </c>
      <c r="P675" s="127" t="s">
        <v>137</v>
      </c>
      <c r="Q675" s="127" t="s">
        <v>138</v>
      </c>
      <c r="R675" s="130" t="s">
        <v>139</v>
      </c>
    </row>
    <row r="676" spans="1:18" ht="14.25" thickBot="1">
      <c r="A676" s="507"/>
      <c r="B676" s="507"/>
      <c r="C676" s="174" t="s">
        <v>537</v>
      </c>
      <c r="D676" s="131"/>
      <c r="E676" s="131"/>
      <c r="F676" s="131"/>
      <c r="G676" s="131"/>
      <c r="H676" s="132"/>
      <c r="I676" s="138"/>
      <c r="J676" s="131"/>
      <c r="K676" s="131"/>
      <c r="L676" s="131"/>
      <c r="M676" s="139"/>
      <c r="N676" s="138"/>
      <c r="O676" s="131"/>
      <c r="P676" s="131"/>
      <c r="Q676" s="131"/>
      <c r="R676" s="142"/>
    </row>
    <row r="677" spans="1:18" ht="14.25" thickBot="1">
      <c r="A677" s="507"/>
      <c r="B677" s="507"/>
      <c r="C677" s="174" t="s">
        <v>538</v>
      </c>
      <c r="D677" s="131"/>
      <c r="E677" s="131"/>
      <c r="F677" s="131"/>
      <c r="G677" s="131"/>
      <c r="H677" s="132"/>
      <c r="I677" s="138"/>
      <c r="J677" s="131"/>
      <c r="K677" s="131"/>
      <c r="L677" s="131"/>
      <c r="M677" s="139"/>
      <c r="N677" s="138"/>
      <c r="O677" s="131"/>
      <c r="P677" s="131"/>
      <c r="Q677" s="131"/>
      <c r="R677" s="142"/>
    </row>
    <row r="678" spans="1:18">
      <c r="A678" s="507"/>
      <c r="B678" s="507"/>
      <c r="C678" s="164" t="s">
        <v>539</v>
      </c>
      <c r="D678" s="499"/>
      <c r="E678" s="499"/>
      <c r="F678" s="499"/>
      <c r="G678" s="499"/>
      <c r="H678" s="505"/>
      <c r="I678" s="503"/>
      <c r="J678" s="499"/>
      <c r="K678" s="499"/>
      <c r="L678" s="499"/>
      <c r="M678" s="501"/>
      <c r="N678" s="503"/>
      <c r="O678" s="499"/>
      <c r="P678" s="499"/>
      <c r="Q678" s="499"/>
      <c r="R678" s="499"/>
    </row>
    <row r="679" spans="1:18" ht="13.5" thickBot="1">
      <c r="A679" s="507"/>
      <c r="B679" s="507"/>
      <c r="C679" s="138" t="s">
        <v>540</v>
      </c>
      <c r="D679" s="500"/>
      <c r="E679" s="500"/>
      <c r="F679" s="500"/>
      <c r="G679" s="500"/>
      <c r="H679" s="506"/>
      <c r="I679" s="504"/>
      <c r="J679" s="500"/>
      <c r="K679" s="500"/>
      <c r="L679" s="500"/>
      <c r="M679" s="502"/>
      <c r="N679" s="504"/>
      <c r="O679" s="500"/>
      <c r="P679" s="500"/>
      <c r="Q679" s="500"/>
      <c r="R679" s="500"/>
    </row>
    <row r="680" spans="1:18" ht="14.25" thickBot="1">
      <c r="A680" s="507"/>
      <c r="B680" s="176"/>
      <c r="C680" s="138" t="s">
        <v>541</v>
      </c>
      <c r="D680" s="131"/>
      <c r="E680" s="131"/>
      <c r="F680" s="131"/>
      <c r="G680" s="131"/>
      <c r="H680" s="132"/>
      <c r="I680" s="138"/>
      <c r="J680" s="131"/>
      <c r="K680" s="131"/>
      <c r="L680" s="131"/>
      <c r="M680" s="139"/>
      <c r="N680" s="138"/>
      <c r="O680" s="131"/>
      <c r="P680" s="131"/>
      <c r="Q680" s="131"/>
      <c r="R680" s="142"/>
    </row>
    <row r="681" spans="1:18" ht="14.25" thickBot="1">
      <c r="A681" s="507"/>
      <c r="B681" s="176"/>
      <c r="C681" s="138" t="s">
        <v>542</v>
      </c>
      <c r="D681" s="131"/>
      <c r="E681" s="131"/>
      <c r="F681" s="131"/>
      <c r="G681" s="131"/>
      <c r="H681" s="132"/>
      <c r="I681" s="138"/>
      <c r="J681" s="131"/>
      <c r="K681" s="131"/>
      <c r="L681" s="131"/>
      <c r="M681" s="139"/>
      <c r="N681" s="138"/>
      <c r="O681" s="131"/>
      <c r="P681" s="131"/>
      <c r="Q681" s="131"/>
      <c r="R681" s="142"/>
    </row>
    <row r="682" spans="1:18" ht="13.5">
      <c r="A682" s="176"/>
      <c r="B682" s="176"/>
      <c r="C682" s="170"/>
      <c r="D682" s="155"/>
      <c r="E682" s="155"/>
      <c r="F682" s="155"/>
      <c r="G682" s="155"/>
      <c r="H682" s="156"/>
      <c r="I682" s="155"/>
      <c r="J682" s="155"/>
      <c r="K682" s="155"/>
      <c r="L682" s="155"/>
      <c r="M682" s="155"/>
      <c r="N682" s="155"/>
      <c r="O682" s="155"/>
      <c r="P682" s="155"/>
      <c r="Q682" s="155"/>
      <c r="R682" s="155"/>
    </row>
    <row r="683" spans="1:18" ht="13.5">
      <c r="A683" s="176"/>
      <c r="B683" s="176"/>
      <c r="C683" s="170"/>
      <c r="D683" s="155"/>
      <c r="E683" s="155"/>
      <c r="F683" s="155"/>
      <c r="G683" s="155"/>
      <c r="H683" s="156"/>
      <c r="I683" s="155"/>
      <c r="J683" s="155"/>
      <c r="K683" s="155"/>
      <c r="L683" s="155"/>
      <c r="M683" s="155"/>
      <c r="N683" s="155"/>
      <c r="O683" s="155"/>
      <c r="P683" s="155"/>
      <c r="Q683" s="155"/>
      <c r="R683" s="155"/>
    </row>
    <row r="684" spans="1:18" ht="13.5">
      <c r="A684" s="176"/>
      <c r="B684" s="176"/>
      <c r="C684" s="170"/>
      <c r="D684" s="155"/>
      <c r="E684" s="155"/>
      <c r="F684" s="155"/>
      <c r="G684" s="155"/>
      <c r="H684" s="156"/>
      <c r="I684" s="155"/>
      <c r="J684" s="155"/>
      <c r="K684" s="155"/>
      <c r="L684" s="155"/>
      <c r="M684" s="155"/>
      <c r="N684" s="155"/>
      <c r="O684" s="155"/>
      <c r="P684" s="155"/>
      <c r="Q684" s="155"/>
      <c r="R684" s="155"/>
    </row>
    <row r="685" spans="1:18" ht="13.5">
      <c r="A685" s="176"/>
      <c r="B685" s="176"/>
      <c r="C685" s="170"/>
      <c r="D685" s="155"/>
      <c r="E685" s="155"/>
      <c r="F685" s="155"/>
      <c r="G685" s="155"/>
      <c r="H685" s="156"/>
      <c r="I685" s="155"/>
      <c r="J685" s="155"/>
      <c r="K685" s="155"/>
      <c r="L685" s="155"/>
      <c r="M685" s="155"/>
      <c r="N685" s="155"/>
      <c r="O685" s="155"/>
      <c r="P685" s="155"/>
      <c r="Q685" s="155"/>
      <c r="R685" s="155"/>
    </row>
    <row r="686" spans="1:18" ht="13.5">
      <c r="A686" s="176"/>
      <c r="B686" s="176"/>
      <c r="C686" s="170"/>
      <c r="D686" s="155"/>
      <c r="E686" s="155"/>
      <c r="F686" s="155"/>
      <c r="G686" s="155"/>
      <c r="H686" s="156"/>
      <c r="I686" s="155"/>
      <c r="J686" s="155"/>
      <c r="K686" s="155"/>
      <c r="L686" s="155"/>
      <c r="M686" s="155"/>
      <c r="N686" s="155"/>
      <c r="O686" s="155"/>
      <c r="P686" s="155"/>
      <c r="Q686" s="155"/>
      <c r="R686" s="155"/>
    </row>
    <row r="687" spans="1:18" ht="14.25" thickBot="1">
      <c r="A687" s="177"/>
    </row>
    <row r="688" spans="1:18" ht="13.5" customHeight="1" thickBot="1">
      <c r="B688" s="179"/>
      <c r="C688" s="497" t="s">
        <v>903</v>
      </c>
      <c r="D688" s="508" t="s">
        <v>132</v>
      </c>
      <c r="E688" s="509"/>
      <c r="F688" s="509"/>
      <c r="G688" s="509"/>
      <c r="H688" s="510"/>
      <c r="I688" s="511" t="s">
        <v>133</v>
      </c>
      <c r="J688" s="509"/>
      <c r="K688" s="509"/>
      <c r="L688" s="509"/>
      <c r="M688" s="510"/>
      <c r="N688" s="511" t="s">
        <v>134</v>
      </c>
      <c r="O688" s="509"/>
      <c r="P688" s="509"/>
      <c r="Q688" s="509"/>
      <c r="R688" s="512"/>
    </row>
    <row r="689" spans="1:20" ht="13.5" customHeight="1" thickBot="1">
      <c r="B689" s="179"/>
      <c r="C689" s="498"/>
      <c r="D689" s="127" t="s">
        <v>135</v>
      </c>
      <c r="E689" s="127" t="s">
        <v>136</v>
      </c>
      <c r="F689" s="127" t="s">
        <v>137</v>
      </c>
      <c r="G689" s="127" t="s">
        <v>138</v>
      </c>
      <c r="H689" s="128" t="s">
        <v>139</v>
      </c>
      <c r="I689" s="129" t="s">
        <v>135</v>
      </c>
      <c r="J689" s="127" t="s">
        <v>136</v>
      </c>
      <c r="K689" s="127" t="s">
        <v>137</v>
      </c>
      <c r="L689" s="127" t="s">
        <v>138</v>
      </c>
      <c r="M689" s="128" t="s">
        <v>139</v>
      </c>
      <c r="N689" s="129" t="s">
        <v>135</v>
      </c>
      <c r="O689" s="127" t="s">
        <v>136</v>
      </c>
      <c r="P689" s="127" t="s">
        <v>137</v>
      </c>
      <c r="Q689" s="127" t="s">
        <v>138</v>
      </c>
      <c r="R689" s="130" t="s">
        <v>139</v>
      </c>
    </row>
    <row r="690" spans="1:20">
      <c r="A690" s="507"/>
      <c r="B690" s="507"/>
      <c r="C690" s="164" t="s">
        <v>994</v>
      </c>
      <c r="D690" s="499"/>
      <c r="E690" s="499"/>
      <c r="F690" s="499"/>
      <c r="G690" s="499"/>
      <c r="H690" s="505"/>
      <c r="I690" s="503"/>
      <c r="J690" s="499"/>
      <c r="K690" s="499"/>
      <c r="L690" s="499"/>
      <c r="M690" s="501"/>
      <c r="N690" s="503"/>
      <c r="O690" s="499"/>
      <c r="P690" s="499"/>
      <c r="Q690" s="499"/>
      <c r="R690" s="499"/>
    </row>
    <row r="691" spans="1:20" ht="13.5" thickBot="1">
      <c r="A691" s="507"/>
      <c r="B691" s="507"/>
      <c r="C691" s="138" t="s">
        <v>993</v>
      </c>
      <c r="D691" s="500"/>
      <c r="E691" s="500"/>
      <c r="F691" s="500"/>
      <c r="G691" s="500"/>
      <c r="H691" s="506"/>
      <c r="I691" s="504"/>
      <c r="J691" s="500"/>
      <c r="K691" s="500"/>
      <c r="L691" s="500"/>
      <c r="M691" s="502"/>
      <c r="N691" s="504"/>
      <c r="O691" s="500"/>
      <c r="P691" s="500"/>
      <c r="Q691" s="500"/>
      <c r="R691" s="500"/>
    </row>
    <row r="692" spans="1:20" ht="14.25" thickBot="1">
      <c r="A692" s="507"/>
      <c r="B692" s="176"/>
      <c r="C692" s="138" t="s">
        <v>543</v>
      </c>
      <c r="D692" s="131"/>
      <c r="E692" s="131"/>
      <c r="F692" s="131"/>
      <c r="G692" s="131"/>
      <c r="H692" s="132"/>
      <c r="I692" s="138"/>
      <c r="J692" s="131"/>
      <c r="K692" s="131"/>
      <c r="L692" s="131"/>
      <c r="M692" s="139"/>
      <c r="N692" s="138"/>
      <c r="O692" s="131"/>
      <c r="P692" s="131"/>
      <c r="Q692" s="131"/>
      <c r="R692" s="142"/>
    </row>
    <row r="693" spans="1:20" ht="14.25" thickBot="1">
      <c r="A693" s="507"/>
      <c r="B693" s="176"/>
      <c r="C693" s="174" t="s">
        <v>544</v>
      </c>
      <c r="D693" s="131"/>
      <c r="E693" s="131"/>
      <c r="F693" s="131"/>
      <c r="G693" s="131"/>
      <c r="H693" s="132"/>
      <c r="I693" s="138"/>
      <c r="J693" s="131"/>
      <c r="K693" s="131"/>
      <c r="L693" s="131"/>
      <c r="M693" s="139"/>
      <c r="N693" s="138"/>
      <c r="O693" s="131"/>
      <c r="P693" s="131"/>
      <c r="Q693" s="131"/>
      <c r="R693" s="142"/>
    </row>
    <row r="694" spans="1:20" ht="14.25" thickBot="1">
      <c r="A694" s="507"/>
      <c r="B694" s="176"/>
      <c r="C694" s="138"/>
      <c r="D694" s="131"/>
      <c r="E694" s="131"/>
      <c r="F694" s="131"/>
      <c r="G694" s="131"/>
      <c r="H694" s="132"/>
      <c r="I694" s="138"/>
      <c r="J694" s="131"/>
      <c r="K694" s="131"/>
      <c r="L694" s="131"/>
      <c r="M694" s="139"/>
      <c r="N694" s="138"/>
      <c r="O694" s="131"/>
      <c r="P694" s="131"/>
      <c r="Q694" s="131"/>
      <c r="R694" s="142"/>
    </row>
    <row r="695" spans="1:20" ht="14.25" thickBot="1">
      <c r="A695" s="507"/>
      <c r="B695" s="507"/>
      <c r="C695" s="174"/>
      <c r="D695" s="131"/>
      <c r="E695" s="131"/>
      <c r="F695" s="131"/>
      <c r="G695" s="131"/>
      <c r="H695" s="132"/>
      <c r="I695" s="138"/>
      <c r="J695" s="131"/>
      <c r="K695" s="131"/>
      <c r="L695" s="131"/>
      <c r="M695" s="139"/>
      <c r="N695" s="138"/>
      <c r="O695" s="131"/>
      <c r="P695" s="131"/>
      <c r="Q695" s="131"/>
      <c r="R695" s="142"/>
    </row>
    <row r="696" spans="1:20" ht="13.5">
      <c r="A696" s="176"/>
      <c r="B696" s="176"/>
      <c r="C696" s="170"/>
      <c r="D696" s="155"/>
      <c r="E696" s="155"/>
      <c r="F696" s="155"/>
      <c r="G696" s="155"/>
      <c r="H696" s="156"/>
      <c r="I696" s="155"/>
      <c r="J696" s="155"/>
      <c r="K696" s="155"/>
      <c r="L696" s="155"/>
      <c r="M696" s="155"/>
      <c r="N696" s="155"/>
      <c r="O696" s="155"/>
      <c r="P696" s="155"/>
      <c r="Q696" s="155"/>
      <c r="R696" s="155"/>
    </row>
    <row r="697" spans="1:20" ht="13.5">
      <c r="A697" s="176"/>
      <c r="B697" s="176"/>
      <c r="C697" s="170"/>
      <c r="D697" s="155"/>
      <c r="E697" s="155"/>
      <c r="F697" s="155"/>
      <c r="G697" s="155"/>
      <c r="H697" s="156"/>
      <c r="I697" s="155"/>
      <c r="J697" s="155"/>
      <c r="K697" s="155"/>
      <c r="L697" s="155"/>
      <c r="M697" s="155"/>
      <c r="N697" s="155"/>
      <c r="O697" s="155"/>
      <c r="P697" s="155"/>
      <c r="Q697" s="155"/>
      <c r="R697" s="155"/>
    </row>
    <row r="698" spans="1:20" ht="13.5">
      <c r="A698" s="176"/>
      <c r="B698" s="176"/>
      <c r="C698" s="170"/>
      <c r="D698" s="155"/>
      <c r="E698" s="155"/>
      <c r="F698" s="155"/>
      <c r="G698" s="155"/>
      <c r="H698" s="156"/>
      <c r="I698" s="155"/>
      <c r="J698" s="155"/>
      <c r="K698" s="155"/>
      <c r="L698" s="155"/>
      <c r="M698" s="155"/>
      <c r="N698" s="155"/>
      <c r="O698" s="155"/>
      <c r="P698" s="155"/>
      <c r="Q698" s="155"/>
      <c r="R698" s="155"/>
    </row>
    <row r="699" spans="1:20" ht="13.5">
      <c r="A699" s="176"/>
      <c r="B699" s="176"/>
      <c r="C699" s="170"/>
      <c r="D699" s="155"/>
      <c r="E699" s="155"/>
      <c r="F699" s="155"/>
      <c r="G699" s="155"/>
      <c r="H699" s="156"/>
      <c r="I699" s="155"/>
      <c r="J699" s="155"/>
      <c r="K699" s="155"/>
      <c r="L699" s="155"/>
      <c r="M699" s="155"/>
      <c r="N699" s="155"/>
      <c r="O699" s="155"/>
      <c r="P699" s="155"/>
      <c r="Q699" s="155"/>
      <c r="R699" s="155"/>
    </row>
    <row r="700" spans="1:20" ht="13.5">
      <c r="A700" s="176"/>
      <c r="B700" s="176"/>
      <c r="C700" s="170"/>
      <c r="D700" s="155"/>
      <c r="E700" s="155"/>
      <c r="F700" s="155"/>
      <c r="G700" s="155"/>
      <c r="H700" s="156"/>
      <c r="I700" s="155"/>
      <c r="J700" s="155"/>
      <c r="K700" s="155"/>
      <c r="L700" s="155"/>
      <c r="M700" s="155"/>
      <c r="N700" s="155"/>
      <c r="O700" s="155"/>
      <c r="P700" s="155"/>
      <c r="Q700" s="155"/>
      <c r="R700" s="155"/>
    </row>
    <row r="701" spans="1:20" ht="13.5">
      <c r="A701" s="177"/>
    </row>
    <row r="702" spans="1:20" ht="13.5">
      <c r="A702" s="177"/>
      <c r="C702" s="148"/>
      <c r="D702" s="148"/>
      <c r="E702" s="148"/>
      <c r="F702" s="148"/>
      <c r="G702" s="148"/>
      <c r="H702" s="148"/>
      <c r="I702" s="148"/>
      <c r="J702" s="148"/>
      <c r="K702" s="148"/>
      <c r="L702" s="148"/>
      <c r="M702" s="148"/>
      <c r="N702" s="148"/>
      <c r="O702" s="148"/>
      <c r="P702" s="148"/>
      <c r="Q702" s="148"/>
      <c r="R702" s="148"/>
      <c r="S702" s="148"/>
      <c r="T702" s="148"/>
    </row>
    <row r="703" spans="1:20" ht="14.25" thickBot="1">
      <c r="A703" s="177"/>
    </row>
    <row r="704" spans="1:20" ht="13.5" customHeight="1" thickBot="1">
      <c r="B704" s="168"/>
      <c r="C704" s="513" t="s">
        <v>545</v>
      </c>
      <c r="D704" s="508" t="s">
        <v>132</v>
      </c>
      <c r="E704" s="509"/>
      <c r="F704" s="509"/>
      <c r="G704" s="509"/>
      <c r="H704" s="510"/>
      <c r="I704" s="511" t="s">
        <v>133</v>
      </c>
      <c r="J704" s="509"/>
      <c r="K704" s="509"/>
      <c r="L704" s="509"/>
      <c r="M704" s="510"/>
      <c r="N704" s="511" t="s">
        <v>134</v>
      </c>
      <c r="O704" s="509"/>
      <c r="P704" s="509"/>
      <c r="Q704" s="509"/>
      <c r="R704" s="512"/>
    </row>
    <row r="705" spans="1:18" ht="13.5" thickBot="1">
      <c r="A705" s="168"/>
      <c r="B705" s="168"/>
      <c r="C705" s="514"/>
      <c r="D705" s="127" t="s">
        <v>135</v>
      </c>
      <c r="E705" s="127" t="s">
        <v>136</v>
      </c>
      <c r="F705" s="127" t="s">
        <v>137</v>
      </c>
      <c r="G705" s="127" t="s">
        <v>138</v>
      </c>
      <c r="H705" s="128" t="s">
        <v>139</v>
      </c>
      <c r="I705" s="129" t="s">
        <v>135</v>
      </c>
      <c r="J705" s="127" t="s">
        <v>136</v>
      </c>
      <c r="K705" s="127" t="s">
        <v>137</v>
      </c>
      <c r="L705" s="127" t="s">
        <v>138</v>
      </c>
      <c r="M705" s="128" t="s">
        <v>139</v>
      </c>
      <c r="N705" s="129" t="s">
        <v>135</v>
      </c>
      <c r="O705" s="127" t="s">
        <v>136</v>
      </c>
      <c r="P705" s="127" t="s">
        <v>137</v>
      </c>
      <c r="Q705" s="127" t="s">
        <v>138</v>
      </c>
      <c r="R705" s="130" t="s">
        <v>139</v>
      </c>
    </row>
    <row r="706" spans="1:18" ht="14.25" thickBot="1">
      <c r="A706" s="507"/>
      <c r="B706" s="507"/>
      <c r="C706" s="138" t="s">
        <v>546</v>
      </c>
      <c r="D706" s="131"/>
      <c r="E706" s="131"/>
      <c r="F706" s="131"/>
      <c r="G706" s="131"/>
      <c r="H706" s="132"/>
      <c r="I706" s="138"/>
      <c r="J706" s="131"/>
      <c r="K706" s="131"/>
      <c r="L706" s="131"/>
      <c r="M706" s="139"/>
      <c r="N706" s="138"/>
      <c r="O706" s="131"/>
      <c r="P706" s="131"/>
      <c r="Q706" s="131"/>
      <c r="R706" s="142"/>
    </row>
    <row r="707" spans="1:18">
      <c r="A707" s="507"/>
      <c r="B707" s="507"/>
      <c r="C707" s="164" t="s">
        <v>547</v>
      </c>
      <c r="D707" s="499"/>
      <c r="E707" s="499"/>
      <c r="F707" s="499"/>
      <c r="G707" s="499"/>
      <c r="H707" s="505"/>
      <c r="I707" s="503"/>
      <c r="J707" s="499"/>
      <c r="K707" s="499"/>
      <c r="L707" s="499"/>
      <c r="M707" s="501"/>
      <c r="N707" s="503"/>
      <c r="O707" s="499"/>
      <c r="P707" s="499"/>
      <c r="Q707" s="499"/>
      <c r="R707" s="499"/>
    </row>
    <row r="708" spans="1:18" ht="13.5" thickBot="1">
      <c r="A708" s="507"/>
      <c r="B708" s="507"/>
      <c r="C708" s="138" t="s">
        <v>548</v>
      </c>
      <c r="D708" s="500"/>
      <c r="E708" s="500"/>
      <c r="F708" s="500"/>
      <c r="G708" s="500"/>
      <c r="H708" s="506"/>
      <c r="I708" s="504"/>
      <c r="J708" s="500"/>
      <c r="K708" s="500"/>
      <c r="L708" s="500"/>
      <c r="M708" s="502"/>
      <c r="N708" s="504"/>
      <c r="O708" s="500"/>
      <c r="P708" s="500"/>
      <c r="Q708" s="500"/>
      <c r="R708" s="500"/>
    </row>
    <row r="709" spans="1:18" ht="14.25" thickBot="1">
      <c r="A709" s="507"/>
      <c r="B709" s="176"/>
      <c r="C709" s="138" t="s">
        <v>549</v>
      </c>
      <c r="D709" s="131"/>
      <c r="E709" s="131"/>
      <c r="F709" s="131"/>
      <c r="G709" s="131"/>
      <c r="H709" s="132"/>
      <c r="I709" s="138"/>
      <c r="J709" s="131"/>
      <c r="K709" s="131"/>
      <c r="L709" s="131"/>
      <c r="M709" s="139"/>
      <c r="N709" s="138"/>
      <c r="O709" s="131"/>
      <c r="P709" s="131"/>
      <c r="Q709" s="131"/>
      <c r="R709" s="142"/>
    </row>
    <row r="710" spans="1:18" ht="14.25" thickBot="1">
      <c r="A710" s="507"/>
      <c r="B710" s="176"/>
      <c r="C710" s="138" t="s">
        <v>550</v>
      </c>
      <c r="D710" s="131"/>
      <c r="E710" s="131"/>
      <c r="F710" s="131"/>
      <c r="G710" s="131"/>
      <c r="H710" s="132"/>
      <c r="I710" s="138"/>
      <c r="J710" s="131"/>
      <c r="K710" s="131"/>
      <c r="L710" s="131"/>
      <c r="M710" s="139"/>
      <c r="N710" s="138"/>
      <c r="O710" s="131"/>
      <c r="P710" s="131"/>
      <c r="Q710" s="131"/>
      <c r="R710" s="142"/>
    </row>
    <row r="711" spans="1:18">
      <c r="A711" s="507"/>
      <c r="B711" s="507"/>
      <c r="C711" s="164" t="s">
        <v>551</v>
      </c>
      <c r="D711" s="499"/>
      <c r="E711" s="499"/>
      <c r="F711" s="499"/>
      <c r="G711" s="499"/>
      <c r="H711" s="505"/>
      <c r="I711" s="503"/>
      <c r="J711" s="499"/>
      <c r="K711" s="499"/>
      <c r="L711" s="499"/>
      <c r="M711" s="501"/>
      <c r="N711" s="503"/>
      <c r="O711" s="499"/>
      <c r="P711" s="499"/>
      <c r="Q711" s="499"/>
      <c r="R711" s="499"/>
    </row>
    <row r="712" spans="1:18" ht="13.5" thickBot="1">
      <c r="A712" s="507"/>
      <c r="B712" s="507"/>
      <c r="C712" s="138" t="s">
        <v>552</v>
      </c>
      <c r="D712" s="500"/>
      <c r="E712" s="500"/>
      <c r="F712" s="500"/>
      <c r="G712" s="500"/>
      <c r="H712" s="506"/>
      <c r="I712" s="504"/>
      <c r="J712" s="500"/>
      <c r="K712" s="500"/>
      <c r="L712" s="500"/>
      <c r="M712" s="502"/>
      <c r="N712" s="504"/>
      <c r="O712" s="500"/>
      <c r="P712" s="500"/>
      <c r="Q712" s="500"/>
      <c r="R712" s="500"/>
    </row>
    <row r="713" spans="1:18" ht="14.25" thickBot="1">
      <c r="A713" s="507"/>
      <c r="B713" s="176"/>
      <c r="C713" s="138" t="s">
        <v>553</v>
      </c>
      <c r="D713" s="131"/>
      <c r="E713" s="131"/>
      <c r="F713" s="131"/>
      <c r="G713" s="131"/>
      <c r="H713" s="132"/>
      <c r="I713" s="138"/>
      <c r="J713" s="131"/>
      <c r="K713" s="131"/>
      <c r="L713" s="131"/>
      <c r="M713" s="139"/>
      <c r="N713" s="138"/>
      <c r="O713" s="131"/>
      <c r="P713" s="131"/>
      <c r="Q713" s="131"/>
      <c r="R713" s="142"/>
    </row>
    <row r="714" spans="1:18" ht="14.25" thickBot="1">
      <c r="A714" s="507"/>
      <c r="B714" s="507"/>
      <c r="C714" s="138" t="s">
        <v>554</v>
      </c>
      <c r="D714" s="131"/>
      <c r="E714" s="131"/>
      <c r="F714" s="131"/>
      <c r="G714" s="131"/>
      <c r="H714" s="132"/>
      <c r="I714" s="138"/>
      <c r="J714" s="131"/>
      <c r="K714" s="131"/>
      <c r="L714" s="131"/>
      <c r="M714" s="139"/>
      <c r="N714" s="138"/>
      <c r="O714" s="131"/>
      <c r="P714" s="131"/>
      <c r="Q714" s="131"/>
      <c r="R714" s="142"/>
    </row>
    <row r="715" spans="1:18" ht="14.25" thickBot="1">
      <c r="A715" s="507"/>
      <c r="B715" s="507"/>
      <c r="C715" s="138" t="s">
        <v>555</v>
      </c>
      <c r="D715" s="131"/>
      <c r="E715" s="131"/>
      <c r="F715" s="131"/>
      <c r="G715" s="131"/>
      <c r="H715" s="132"/>
      <c r="I715" s="138"/>
      <c r="J715" s="131"/>
      <c r="K715" s="131"/>
      <c r="L715" s="131"/>
      <c r="M715" s="139"/>
      <c r="N715" s="138"/>
      <c r="O715" s="131"/>
      <c r="P715" s="131"/>
      <c r="Q715" s="131"/>
      <c r="R715" s="142"/>
    </row>
    <row r="716" spans="1:18" ht="13.5">
      <c r="A716" s="176"/>
      <c r="B716" s="176"/>
      <c r="C716" s="170"/>
      <c r="D716" s="155"/>
      <c r="E716" s="155"/>
      <c r="F716" s="155"/>
      <c r="G716" s="155"/>
      <c r="H716" s="156"/>
      <c r="I716" s="155"/>
      <c r="J716" s="155"/>
      <c r="K716" s="155"/>
      <c r="L716" s="155"/>
      <c r="M716" s="155"/>
      <c r="N716" s="155"/>
      <c r="O716" s="155"/>
      <c r="P716" s="155"/>
      <c r="Q716" s="155"/>
      <c r="R716" s="155"/>
    </row>
    <row r="717" spans="1:18" ht="13.5">
      <c r="A717" s="176"/>
      <c r="B717" s="176"/>
      <c r="C717" s="170"/>
      <c r="D717" s="155"/>
      <c r="E717" s="155"/>
      <c r="F717" s="155"/>
      <c r="G717" s="155"/>
      <c r="H717" s="156"/>
      <c r="I717" s="155"/>
      <c r="J717" s="155"/>
      <c r="K717" s="155"/>
      <c r="L717" s="155"/>
      <c r="M717" s="155"/>
      <c r="N717" s="155"/>
      <c r="O717" s="155"/>
      <c r="P717" s="155"/>
      <c r="Q717" s="155"/>
      <c r="R717" s="155"/>
    </row>
    <row r="718" spans="1:18" ht="13.5">
      <c r="A718" s="176"/>
      <c r="B718" s="176"/>
      <c r="C718" s="170"/>
      <c r="D718" s="155"/>
      <c r="E718" s="155"/>
      <c r="F718" s="155"/>
      <c r="G718" s="155"/>
      <c r="H718" s="156"/>
      <c r="I718" s="155"/>
      <c r="J718" s="155"/>
      <c r="K718" s="155"/>
      <c r="L718" s="155"/>
      <c r="M718" s="155"/>
      <c r="N718" s="155"/>
      <c r="O718" s="155"/>
      <c r="P718" s="155"/>
      <c r="Q718" s="155"/>
      <c r="R718" s="155"/>
    </row>
    <row r="719" spans="1:18" ht="13.5">
      <c r="A719" s="176"/>
      <c r="B719" s="176"/>
      <c r="C719" s="170"/>
      <c r="D719" s="155"/>
      <c r="E719" s="155"/>
      <c r="F719" s="155"/>
      <c r="G719" s="155"/>
      <c r="H719" s="156"/>
      <c r="I719" s="155"/>
      <c r="J719" s="155"/>
      <c r="K719" s="155"/>
      <c r="L719" s="155"/>
      <c r="M719" s="155"/>
      <c r="N719" s="155"/>
      <c r="O719" s="155"/>
      <c r="P719" s="155"/>
      <c r="Q719" s="155"/>
      <c r="R719" s="155"/>
    </row>
    <row r="720" spans="1:18" ht="13.5">
      <c r="A720" s="176"/>
      <c r="B720" s="176"/>
      <c r="C720" s="170"/>
      <c r="D720" s="155"/>
      <c r="E720" s="155"/>
      <c r="F720" s="155"/>
      <c r="G720" s="155"/>
      <c r="H720" s="156"/>
      <c r="I720" s="155"/>
      <c r="J720" s="155"/>
      <c r="K720" s="155"/>
      <c r="L720" s="155"/>
      <c r="M720" s="155"/>
      <c r="N720" s="155"/>
      <c r="O720" s="155"/>
      <c r="P720" s="155"/>
      <c r="Q720" s="155"/>
      <c r="R720" s="155"/>
    </row>
    <row r="721" spans="1:20" ht="13.5">
      <c r="A721" s="177"/>
    </row>
    <row r="722" spans="1:20" ht="13.5">
      <c r="A722" s="177"/>
      <c r="C722" s="148"/>
      <c r="D722" s="148"/>
      <c r="E722" s="148"/>
      <c r="F722" s="148"/>
      <c r="G722" s="148"/>
      <c r="H722" s="148"/>
      <c r="I722" s="148"/>
      <c r="J722" s="148"/>
      <c r="K722" s="148"/>
      <c r="L722" s="148"/>
      <c r="M722" s="148"/>
      <c r="N722" s="148"/>
      <c r="O722" s="148"/>
      <c r="P722" s="148"/>
      <c r="Q722" s="148"/>
      <c r="R722" s="148"/>
      <c r="S722" s="148"/>
      <c r="T722" s="148"/>
    </row>
    <row r="723" spans="1:20" ht="14.25" thickBot="1">
      <c r="A723" s="177"/>
    </row>
    <row r="724" spans="1:20" ht="13.5" customHeight="1" thickBot="1">
      <c r="B724" s="168"/>
      <c r="C724" s="513" t="s">
        <v>556</v>
      </c>
      <c r="D724" s="508" t="s">
        <v>132</v>
      </c>
      <c r="E724" s="509"/>
      <c r="F724" s="509"/>
      <c r="G724" s="509"/>
      <c r="H724" s="510"/>
      <c r="I724" s="511" t="s">
        <v>133</v>
      </c>
      <c r="J724" s="509"/>
      <c r="K724" s="509"/>
      <c r="L724" s="509"/>
      <c r="M724" s="510"/>
      <c r="N724" s="511" t="s">
        <v>134</v>
      </c>
      <c r="O724" s="509"/>
      <c r="P724" s="509"/>
      <c r="Q724" s="509"/>
      <c r="R724" s="512"/>
    </row>
    <row r="725" spans="1:20" ht="13.5" thickBot="1">
      <c r="A725" s="168"/>
      <c r="B725" s="168"/>
      <c r="C725" s="514"/>
      <c r="D725" s="127" t="s">
        <v>135</v>
      </c>
      <c r="E725" s="127" t="s">
        <v>136</v>
      </c>
      <c r="F725" s="127" t="s">
        <v>137</v>
      </c>
      <c r="G725" s="127" t="s">
        <v>138</v>
      </c>
      <c r="H725" s="128" t="s">
        <v>139</v>
      </c>
      <c r="I725" s="129" t="s">
        <v>135</v>
      </c>
      <c r="J725" s="127" t="s">
        <v>136</v>
      </c>
      <c r="K725" s="127" t="s">
        <v>137</v>
      </c>
      <c r="L725" s="127" t="s">
        <v>138</v>
      </c>
      <c r="M725" s="128" t="s">
        <v>139</v>
      </c>
      <c r="N725" s="129" t="s">
        <v>135</v>
      </c>
      <c r="O725" s="127" t="s">
        <v>136</v>
      </c>
      <c r="P725" s="127" t="s">
        <v>137</v>
      </c>
      <c r="Q725" s="127" t="s">
        <v>138</v>
      </c>
      <c r="R725" s="130" t="s">
        <v>139</v>
      </c>
    </row>
    <row r="726" spans="1:20" ht="14.25" customHeight="1" thickBot="1">
      <c r="B726" s="168"/>
      <c r="C726" s="147" t="s">
        <v>557</v>
      </c>
      <c r="D726" s="131"/>
      <c r="E726" s="131"/>
      <c r="F726" s="131"/>
      <c r="G726" s="131"/>
      <c r="H726" s="132"/>
      <c r="I726" s="138"/>
      <c r="J726" s="131"/>
      <c r="K726" s="131"/>
      <c r="L726" s="131"/>
      <c r="M726" s="139"/>
      <c r="N726" s="138"/>
      <c r="O726" s="131"/>
      <c r="P726" s="131"/>
      <c r="Q726" s="131"/>
      <c r="R726" s="142"/>
    </row>
    <row r="727" spans="1:20" ht="14.25" thickBot="1">
      <c r="A727" s="507"/>
      <c r="B727" s="176"/>
      <c r="C727" s="138" t="s">
        <v>558</v>
      </c>
      <c r="D727" s="131"/>
      <c r="E727" s="131"/>
      <c r="F727" s="131"/>
      <c r="G727" s="131"/>
      <c r="H727" s="132"/>
      <c r="I727" s="138"/>
      <c r="J727" s="131"/>
      <c r="K727" s="131"/>
      <c r="L727" s="131"/>
      <c r="M727" s="139"/>
      <c r="N727" s="138"/>
      <c r="O727" s="131"/>
      <c r="P727" s="131"/>
      <c r="Q727" s="131"/>
      <c r="R727" s="142"/>
    </row>
    <row r="728" spans="1:20" ht="14.25" thickBot="1">
      <c r="A728" s="507"/>
      <c r="B728" s="176"/>
      <c r="C728" s="138" t="s">
        <v>559</v>
      </c>
      <c r="D728" s="131"/>
      <c r="E728" s="131"/>
      <c r="F728" s="131"/>
      <c r="G728" s="131"/>
      <c r="H728" s="132"/>
      <c r="I728" s="138"/>
      <c r="J728" s="131"/>
      <c r="K728" s="131"/>
      <c r="L728" s="131"/>
      <c r="M728" s="139"/>
      <c r="N728" s="138"/>
      <c r="O728" s="131"/>
      <c r="P728" s="131"/>
      <c r="Q728" s="131"/>
      <c r="R728" s="142"/>
    </row>
    <row r="729" spans="1:20" ht="14.25" thickBot="1">
      <c r="A729" s="507"/>
      <c r="B729" s="507"/>
      <c r="C729" s="138" t="s">
        <v>560</v>
      </c>
      <c r="D729" s="131"/>
      <c r="E729" s="131"/>
      <c r="F729" s="131"/>
      <c r="G729" s="131"/>
      <c r="H729" s="132"/>
      <c r="I729" s="138"/>
      <c r="J729" s="131"/>
      <c r="K729" s="131"/>
      <c r="L729" s="131"/>
      <c r="M729" s="139"/>
      <c r="N729" s="138"/>
      <c r="O729" s="131"/>
      <c r="P729" s="131"/>
      <c r="Q729" s="131"/>
      <c r="R729" s="142"/>
    </row>
    <row r="730" spans="1:20" ht="14.25" thickBot="1">
      <c r="A730" s="507"/>
      <c r="B730" s="507"/>
      <c r="C730" s="138" t="s">
        <v>561</v>
      </c>
      <c r="D730" s="131"/>
      <c r="E730" s="131"/>
      <c r="F730" s="131"/>
      <c r="G730" s="131"/>
      <c r="H730" s="132"/>
      <c r="I730" s="138"/>
      <c r="J730" s="131"/>
      <c r="K730" s="131"/>
      <c r="L730" s="131"/>
      <c r="M730" s="139"/>
      <c r="N730" s="138"/>
      <c r="O730" s="131"/>
      <c r="P730" s="131"/>
      <c r="Q730" s="131"/>
      <c r="R730" s="142"/>
    </row>
    <row r="731" spans="1:20" ht="14.25" thickBot="1">
      <c r="A731" s="507"/>
      <c r="B731" s="507"/>
      <c r="C731" s="138" t="s">
        <v>562</v>
      </c>
      <c r="D731" s="131"/>
      <c r="E731" s="131"/>
      <c r="F731" s="131"/>
      <c r="G731" s="131"/>
      <c r="H731" s="132"/>
      <c r="I731" s="138"/>
      <c r="J731" s="131"/>
      <c r="K731" s="131"/>
      <c r="L731" s="131"/>
      <c r="M731" s="139"/>
      <c r="N731" s="138"/>
      <c r="O731" s="131"/>
      <c r="P731" s="131"/>
      <c r="Q731" s="131"/>
      <c r="R731" s="142"/>
    </row>
    <row r="732" spans="1:20" ht="13.5">
      <c r="A732" s="176"/>
      <c r="B732" s="176"/>
      <c r="C732" s="170"/>
      <c r="D732" s="155"/>
      <c r="E732" s="155"/>
      <c r="F732" s="155"/>
      <c r="G732" s="155"/>
      <c r="H732" s="156"/>
      <c r="I732" s="155"/>
      <c r="J732" s="155"/>
      <c r="K732" s="155"/>
      <c r="L732" s="155"/>
      <c r="M732" s="155"/>
      <c r="N732" s="155"/>
      <c r="O732" s="155"/>
      <c r="P732" s="155"/>
      <c r="Q732" s="155"/>
      <c r="R732" s="155"/>
    </row>
    <row r="733" spans="1:20" ht="13.5">
      <c r="A733" s="176"/>
      <c r="B733" s="176"/>
      <c r="C733" s="170"/>
      <c r="D733" s="155"/>
      <c r="E733" s="155"/>
      <c r="F733" s="155"/>
      <c r="G733" s="155"/>
      <c r="H733" s="156"/>
      <c r="I733" s="155"/>
      <c r="J733" s="155"/>
      <c r="K733" s="155"/>
      <c r="L733" s="155"/>
      <c r="M733" s="155"/>
      <c r="N733" s="155"/>
      <c r="O733" s="155"/>
      <c r="P733" s="155"/>
      <c r="Q733" s="155"/>
      <c r="R733" s="155"/>
    </row>
    <row r="734" spans="1:20" ht="14.25" thickBot="1">
      <c r="A734" s="176"/>
      <c r="B734" s="176"/>
      <c r="C734" s="170"/>
      <c r="D734" s="155"/>
      <c r="E734" s="155"/>
      <c r="F734" s="155"/>
      <c r="G734" s="155"/>
      <c r="H734" s="156"/>
      <c r="I734" s="155"/>
      <c r="J734" s="155"/>
      <c r="K734" s="155"/>
      <c r="L734" s="155"/>
      <c r="M734" s="155"/>
      <c r="N734" s="155"/>
      <c r="O734" s="155"/>
      <c r="P734" s="155"/>
      <c r="Q734" s="155"/>
      <c r="R734" s="155"/>
    </row>
    <row r="735" spans="1:20" ht="14.25" customHeight="1" thickBot="1">
      <c r="B735" s="168"/>
      <c r="C735" s="169" t="s">
        <v>563</v>
      </c>
      <c r="D735" s="131"/>
      <c r="E735" s="131"/>
      <c r="F735" s="131"/>
      <c r="G735" s="131"/>
      <c r="H735" s="132"/>
      <c r="I735" s="138"/>
      <c r="J735" s="131"/>
      <c r="K735" s="131"/>
      <c r="L735" s="131"/>
      <c r="M735" s="139"/>
      <c r="N735" s="138"/>
      <c r="O735" s="131"/>
      <c r="P735" s="131"/>
      <c r="Q735" s="131"/>
      <c r="R735" s="142"/>
    </row>
    <row r="736" spans="1:20" ht="14.25" thickBot="1">
      <c r="A736" s="507"/>
      <c r="B736" s="176"/>
      <c r="C736" s="138" t="s">
        <v>564</v>
      </c>
      <c r="D736" s="131"/>
      <c r="E736" s="131"/>
      <c r="F736" s="131"/>
      <c r="G736" s="131"/>
      <c r="H736" s="132"/>
      <c r="I736" s="138"/>
      <c r="J736" s="131"/>
      <c r="K736" s="131"/>
      <c r="L736" s="131"/>
      <c r="M736" s="139"/>
      <c r="N736" s="138"/>
      <c r="O736" s="131"/>
      <c r="P736" s="131"/>
      <c r="Q736" s="131"/>
      <c r="R736" s="142"/>
    </row>
    <row r="737" spans="1:18" ht="14.25" thickBot="1">
      <c r="A737" s="507"/>
      <c r="B737" s="176"/>
      <c r="C737" s="138" t="s">
        <v>565</v>
      </c>
      <c r="D737" s="131"/>
      <c r="E737" s="131"/>
      <c r="F737" s="131"/>
      <c r="G737" s="131"/>
      <c r="H737" s="132"/>
      <c r="I737" s="138"/>
      <c r="J737" s="131"/>
      <c r="K737" s="131"/>
      <c r="L737" s="131"/>
      <c r="M737" s="139"/>
      <c r="N737" s="138"/>
      <c r="O737" s="131"/>
      <c r="P737" s="131"/>
      <c r="Q737" s="131"/>
      <c r="R737" s="142"/>
    </row>
    <row r="738" spans="1:18" ht="14.25" thickBot="1">
      <c r="A738" s="507"/>
      <c r="B738" s="176"/>
      <c r="C738" s="138" t="s">
        <v>566</v>
      </c>
      <c r="D738" s="131"/>
      <c r="E738" s="131"/>
      <c r="F738" s="131"/>
      <c r="G738" s="131"/>
      <c r="H738" s="132"/>
      <c r="I738" s="138"/>
      <c r="J738" s="131"/>
      <c r="K738" s="131"/>
      <c r="L738" s="131"/>
      <c r="M738" s="139"/>
      <c r="N738" s="138"/>
      <c r="O738" s="131"/>
      <c r="P738" s="131"/>
      <c r="Q738" s="131"/>
      <c r="R738" s="142"/>
    </row>
    <row r="739" spans="1:18" ht="14.25" thickBot="1">
      <c r="A739" s="507"/>
      <c r="B739" s="176"/>
      <c r="C739" s="138" t="s">
        <v>567</v>
      </c>
      <c r="D739" s="131"/>
      <c r="E739" s="131"/>
      <c r="F739" s="131"/>
      <c r="G739" s="131"/>
      <c r="H739" s="132"/>
      <c r="I739" s="138"/>
      <c r="J739" s="131"/>
      <c r="K739" s="131"/>
      <c r="L739" s="131"/>
      <c r="M739" s="139"/>
      <c r="N739" s="138"/>
      <c r="O739" s="131"/>
      <c r="P739" s="131"/>
      <c r="Q739" s="131"/>
      <c r="R739" s="142"/>
    </row>
    <row r="740" spans="1:18" ht="14.25" thickBot="1">
      <c r="A740" s="507"/>
      <c r="B740" s="507"/>
      <c r="C740" s="138" t="s">
        <v>568</v>
      </c>
      <c r="D740" s="131"/>
      <c r="E740" s="131"/>
      <c r="F740" s="131"/>
      <c r="G740" s="131"/>
      <c r="H740" s="132"/>
      <c r="I740" s="138"/>
      <c r="J740" s="131"/>
      <c r="K740" s="131"/>
      <c r="L740" s="131"/>
      <c r="M740" s="139"/>
      <c r="N740" s="138"/>
      <c r="O740" s="131"/>
      <c r="P740" s="131"/>
      <c r="Q740" s="131"/>
      <c r="R740" s="142"/>
    </row>
    <row r="741" spans="1:18" ht="14.25" thickBot="1">
      <c r="A741" s="507"/>
      <c r="B741" s="507"/>
      <c r="C741" s="138" t="s">
        <v>569</v>
      </c>
      <c r="D741" s="131"/>
      <c r="E741" s="131"/>
      <c r="F741" s="131"/>
      <c r="G741" s="131"/>
      <c r="H741" s="132"/>
      <c r="I741" s="138"/>
      <c r="J741" s="131"/>
      <c r="K741" s="131"/>
      <c r="L741" s="131"/>
      <c r="M741" s="139"/>
      <c r="N741" s="138"/>
      <c r="O741" s="131"/>
      <c r="P741" s="131"/>
      <c r="Q741" s="131"/>
      <c r="R741" s="142"/>
    </row>
    <row r="742" spans="1:18" ht="14.25" thickBot="1">
      <c r="A742" s="507"/>
      <c r="B742" s="507"/>
      <c r="C742" s="138" t="s">
        <v>570</v>
      </c>
      <c r="D742" s="131"/>
      <c r="E742" s="131"/>
      <c r="F742" s="131"/>
      <c r="G742" s="131"/>
      <c r="H742" s="132"/>
      <c r="I742" s="138"/>
      <c r="J742" s="131"/>
      <c r="K742" s="131"/>
      <c r="L742" s="131"/>
      <c r="M742" s="139"/>
      <c r="N742" s="138"/>
      <c r="O742" s="131"/>
      <c r="P742" s="131"/>
      <c r="Q742" s="131"/>
      <c r="R742" s="142"/>
    </row>
    <row r="743" spans="1:18" ht="13.5">
      <c r="A743" s="176"/>
      <c r="B743" s="176"/>
      <c r="C743" s="170"/>
      <c r="D743" s="155"/>
      <c r="E743" s="155"/>
      <c r="F743" s="155"/>
      <c r="G743" s="155"/>
      <c r="H743" s="156"/>
      <c r="I743" s="155"/>
      <c r="J743" s="155"/>
      <c r="K743" s="155"/>
      <c r="L743" s="155"/>
      <c r="M743" s="155"/>
      <c r="N743" s="155"/>
      <c r="O743" s="155"/>
      <c r="P743" s="155"/>
      <c r="Q743" s="155"/>
      <c r="R743" s="155"/>
    </row>
    <row r="744" spans="1:18" ht="13.5">
      <c r="A744" s="176"/>
      <c r="B744" s="176"/>
      <c r="C744" s="170"/>
      <c r="D744" s="155"/>
      <c r="E744" s="155"/>
      <c r="F744" s="155"/>
      <c r="G744" s="155"/>
      <c r="H744" s="156"/>
      <c r="I744" s="155"/>
      <c r="J744" s="155"/>
      <c r="K744" s="155"/>
      <c r="L744" s="155"/>
      <c r="M744" s="155"/>
      <c r="N744" s="155"/>
      <c r="O744" s="155"/>
      <c r="P744" s="155"/>
      <c r="Q744" s="155"/>
      <c r="R744" s="155"/>
    </row>
    <row r="745" spans="1:18" ht="14.25" thickBot="1">
      <c r="A745" s="176"/>
      <c r="B745" s="176"/>
      <c r="C745" s="170"/>
      <c r="D745" s="155"/>
      <c r="E745" s="155"/>
      <c r="F745" s="155"/>
      <c r="G745" s="155"/>
      <c r="H745" s="156"/>
      <c r="I745" s="155"/>
      <c r="J745" s="155"/>
      <c r="K745" s="155"/>
      <c r="L745" s="155"/>
      <c r="M745" s="155"/>
      <c r="N745" s="155"/>
      <c r="O745" s="155"/>
      <c r="P745" s="155"/>
      <c r="Q745" s="155"/>
      <c r="R745" s="155"/>
    </row>
    <row r="746" spans="1:18" ht="14.25" customHeight="1" thickBot="1">
      <c r="B746" s="168"/>
      <c r="C746" s="169" t="s">
        <v>571</v>
      </c>
      <c r="D746" s="131"/>
      <c r="E746" s="131"/>
      <c r="F746" s="131"/>
      <c r="G746" s="131"/>
      <c r="H746" s="132"/>
      <c r="I746" s="138"/>
      <c r="J746" s="131"/>
      <c r="K746" s="131"/>
      <c r="L746" s="131"/>
      <c r="M746" s="139"/>
      <c r="N746" s="138"/>
      <c r="O746" s="131"/>
      <c r="P746" s="131"/>
      <c r="Q746" s="131"/>
      <c r="R746" s="142"/>
    </row>
    <row r="747" spans="1:18" ht="14.25" thickBot="1">
      <c r="A747" s="507"/>
      <c r="B747" s="507"/>
      <c r="C747" s="138" t="s">
        <v>572</v>
      </c>
      <c r="D747" s="131"/>
      <c r="E747" s="131"/>
      <c r="F747" s="131"/>
      <c r="G747" s="131"/>
      <c r="H747" s="132"/>
      <c r="I747" s="138"/>
      <c r="J747" s="131"/>
      <c r="K747" s="131"/>
      <c r="L747" s="131"/>
      <c r="M747" s="139"/>
      <c r="N747" s="138"/>
      <c r="O747" s="131"/>
      <c r="P747" s="131"/>
      <c r="Q747" s="131"/>
      <c r="R747" s="142"/>
    </row>
    <row r="748" spans="1:18" ht="14.25" thickBot="1">
      <c r="A748" s="507"/>
      <c r="B748" s="507"/>
      <c r="C748" s="138" t="s">
        <v>573</v>
      </c>
      <c r="D748" s="131"/>
      <c r="E748" s="131"/>
      <c r="F748" s="131"/>
      <c r="G748" s="131"/>
      <c r="H748" s="132"/>
      <c r="I748" s="138"/>
      <c r="J748" s="131"/>
      <c r="K748" s="131"/>
      <c r="L748" s="131"/>
      <c r="M748" s="139"/>
      <c r="N748" s="138"/>
      <c r="O748" s="131"/>
      <c r="P748" s="131"/>
      <c r="Q748" s="131"/>
      <c r="R748" s="142"/>
    </row>
    <row r="749" spans="1:18" ht="13.5">
      <c r="A749" s="176"/>
      <c r="B749" s="176"/>
      <c r="C749" s="170"/>
      <c r="D749" s="155"/>
      <c r="E749" s="155"/>
      <c r="F749" s="155"/>
      <c r="G749" s="155"/>
      <c r="H749" s="156"/>
      <c r="I749" s="155"/>
      <c r="J749" s="155"/>
      <c r="K749" s="155"/>
      <c r="L749" s="155"/>
      <c r="M749" s="155"/>
      <c r="N749" s="155"/>
      <c r="O749" s="155"/>
      <c r="P749" s="155"/>
      <c r="Q749" s="155"/>
      <c r="R749" s="155"/>
    </row>
    <row r="750" spans="1:18" ht="13.5">
      <c r="A750" s="176"/>
      <c r="B750" s="176"/>
      <c r="C750" s="170"/>
      <c r="D750" s="155"/>
      <c r="E750" s="155"/>
      <c r="F750" s="155"/>
      <c r="G750" s="155"/>
      <c r="H750" s="156"/>
      <c r="I750" s="155"/>
      <c r="J750" s="155"/>
      <c r="K750" s="155"/>
      <c r="L750" s="155"/>
      <c r="M750" s="155"/>
      <c r="N750" s="155"/>
      <c r="O750" s="155"/>
      <c r="P750" s="155"/>
      <c r="Q750" s="155"/>
      <c r="R750" s="155"/>
    </row>
    <row r="751" spans="1:18" ht="14.25" thickBot="1">
      <c r="A751" s="176"/>
      <c r="B751" s="176"/>
      <c r="C751" s="170"/>
      <c r="D751" s="155"/>
      <c r="E751" s="155"/>
      <c r="F751" s="155"/>
      <c r="G751" s="155"/>
      <c r="H751" s="156"/>
      <c r="I751" s="155"/>
      <c r="J751" s="155"/>
      <c r="K751" s="155"/>
      <c r="L751" s="155"/>
      <c r="M751" s="155"/>
      <c r="N751" s="155"/>
      <c r="O751" s="155"/>
      <c r="P751" s="155"/>
      <c r="Q751" s="155"/>
      <c r="R751" s="155"/>
    </row>
    <row r="752" spans="1:18" ht="14.25" customHeight="1" thickBot="1">
      <c r="B752" s="168"/>
      <c r="C752" s="169" t="s">
        <v>574</v>
      </c>
      <c r="D752" s="131"/>
      <c r="E752" s="131"/>
      <c r="F752" s="131"/>
      <c r="G752" s="131"/>
      <c r="H752" s="132"/>
      <c r="I752" s="138"/>
      <c r="J752" s="131"/>
      <c r="K752" s="131"/>
      <c r="L752" s="131"/>
      <c r="M752" s="139"/>
      <c r="N752" s="138"/>
      <c r="O752" s="131"/>
      <c r="P752" s="131"/>
      <c r="Q752" s="131"/>
      <c r="R752" s="142"/>
    </row>
    <row r="753" spans="1:18" ht="14.25" thickBot="1">
      <c r="A753" s="507"/>
      <c r="B753" s="507"/>
      <c r="C753" s="138" t="s">
        <v>575</v>
      </c>
      <c r="D753" s="131"/>
      <c r="E753" s="131"/>
      <c r="F753" s="131"/>
      <c r="G753" s="131"/>
      <c r="H753" s="132"/>
      <c r="I753" s="138"/>
      <c r="J753" s="131"/>
      <c r="K753" s="131"/>
      <c r="L753" s="131"/>
      <c r="M753" s="139"/>
      <c r="N753" s="138"/>
      <c r="O753" s="131"/>
      <c r="P753" s="131"/>
      <c r="Q753" s="131"/>
      <c r="R753" s="142"/>
    </row>
    <row r="754" spans="1:18" ht="14.25" thickBot="1">
      <c r="A754" s="507"/>
      <c r="B754" s="507"/>
      <c r="C754" s="138" t="s">
        <v>576</v>
      </c>
      <c r="D754" s="131"/>
      <c r="E754" s="131"/>
      <c r="F754" s="131"/>
      <c r="G754" s="131"/>
      <c r="H754" s="132"/>
      <c r="I754" s="138"/>
      <c r="J754" s="131"/>
      <c r="K754" s="131"/>
      <c r="L754" s="131"/>
      <c r="M754" s="139"/>
      <c r="N754" s="138"/>
      <c r="O754" s="131"/>
      <c r="P754" s="131"/>
      <c r="Q754" s="131"/>
      <c r="R754" s="142"/>
    </row>
    <row r="755" spans="1:18" ht="14.25" thickBot="1">
      <c r="A755" s="507"/>
      <c r="B755" s="507"/>
      <c r="C755" s="138" t="s">
        <v>577</v>
      </c>
      <c r="D755" s="131"/>
      <c r="E755" s="131"/>
      <c r="F755" s="131"/>
      <c r="G755" s="131"/>
      <c r="H755" s="132"/>
      <c r="I755" s="138"/>
      <c r="J755" s="131"/>
      <c r="K755" s="131"/>
      <c r="L755" s="131"/>
      <c r="M755" s="139"/>
      <c r="N755" s="138"/>
      <c r="O755" s="131"/>
      <c r="P755" s="131"/>
      <c r="Q755" s="131"/>
      <c r="R755" s="142"/>
    </row>
    <row r="756" spans="1:18" ht="13.5">
      <c r="A756" s="176"/>
      <c r="B756" s="176"/>
      <c r="C756" s="170"/>
      <c r="D756" s="155"/>
      <c r="E756" s="155"/>
      <c r="F756" s="155"/>
      <c r="G756" s="155"/>
      <c r="H756" s="156"/>
      <c r="I756" s="155"/>
      <c r="J756" s="155"/>
      <c r="K756" s="155"/>
      <c r="L756" s="155"/>
      <c r="M756" s="155"/>
      <c r="N756" s="155"/>
      <c r="O756" s="155"/>
      <c r="P756" s="155"/>
      <c r="Q756" s="155"/>
      <c r="R756" s="155"/>
    </row>
    <row r="757" spans="1:18" ht="13.5">
      <c r="A757" s="176"/>
      <c r="B757" s="176"/>
      <c r="C757" s="170"/>
      <c r="D757" s="155"/>
      <c r="E757" s="155"/>
      <c r="F757" s="155"/>
      <c r="G757" s="155"/>
      <c r="H757" s="156"/>
      <c r="I757" s="155"/>
      <c r="J757" s="155"/>
      <c r="K757" s="155"/>
      <c r="L757" s="155"/>
      <c r="M757" s="155"/>
      <c r="N757" s="155"/>
      <c r="O757" s="155"/>
      <c r="P757" s="155"/>
      <c r="Q757" s="155"/>
      <c r="R757" s="155"/>
    </row>
    <row r="758" spans="1:18" ht="14.25" thickBot="1">
      <c r="A758" s="176"/>
      <c r="B758" s="176"/>
      <c r="C758" s="170"/>
      <c r="D758" s="155"/>
      <c r="E758" s="155"/>
      <c r="F758" s="155"/>
      <c r="G758" s="155"/>
      <c r="H758" s="156"/>
      <c r="I758" s="155"/>
      <c r="J758" s="155"/>
      <c r="K758" s="155"/>
      <c r="L758" s="155"/>
      <c r="M758" s="155"/>
      <c r="N758" s="155"/>
      <c r="O758" s="155"/>
      <c r="P758" s="155"/>
      <c r="Q758" s="155"/>
      <c r="R758" s="155"/>
    </row>
    <row r="759" spans="1:18" ht="14.25" customHeight="1" thickBot="1">
      <c r="B759" s="168"/>
      <c r="C759" s="169" t="s">
        <v>578</v>
      </c>
      <c r="D759" s="131"/>
      <c r="E759" s="131"/>
      <c r="F759" s="131"/>
      <c r="G759" s="131"/>
      <c r="H759" s="132"/>
      <c r="I759" s="138"/>
      <c r="J759" s="131"/>
      <c r="K759" s="131"/>
      <c r="L759" s="131"/>
      <c r="M759" s="139"/>
      <c r="N759" s="138"/>
      <c r="O759" s="131"/>
      <c r="P759" s="131"/>
      <c r="Q759" s="131"/>
      <c r="R759" s="142"/>
    </row>
    <row r="760" spans="1:18" ht="14.25" thickBot="1">
      <c r="A760" s="507"/>
      <c r="B760" s="507"/>
      <c r="C760" s="138" t="s">
        <v>579</v>
      </c>
      <c r="D760" s="131"/>
      <c r="E760" s="131"/>
      <c r="F760" s="131"/>
      <c r="G760" s="131"/>
      <c r="H760" s="132"/>
      <c r="I760" s="138"/>
      <c r="J760" s="131"/>
      <c r="K760" s="131"/>
      <c r="L760" s="131"/>
      <c r="M760" s="139"/>
      <c r="N760" s="138"/>
      <c r="O760" s="131"/>
      <c r="P760" s="131"/>
      <c r="Q760" s="131"/>
      <c r="R760" s="142"/>
    </row>
    <row r="761" spans="1:18" ht="14.25" thickBot="1">
      <c r="A761" s="507"/>
      <c r="B761" s="507"/>
      <c r="C761" s="138" t="s">
        <v>580</v>
      </c>
      <c r="D761" s="131"/>
      <c r="E761" s="131"/>
      <c r="F761" s="131"/>
      <c r="G761" s="131"/>
      <c r="H761" s="132"/>
      <c r="I761" s="138"/>
      <c r="J761" s="131"/>
      <c r="K761" s="131"/>
      <c r="L761" s="131"/>
      <c r="M761" s="139"/>
      <c r="N761" s="138"/>
      <c r="O761" s="131"/>
      <c r="P761" s="131"/>
      <c r="Q761" s="131"/>
      <c r="R761" s="142"/>
    </row>
    <row r="762" spans="1:18" ht="14.25" thickBot="1">
      <c r="A762" s="507"/>
      <c r="B762" s="507"/>
      <c r="C762" s="138" t="s">
        <v>581</v>
      </c>
      <c r="D762" s="131"/>
      <c r="E762" s="131"/>
      <c r="F762" s="131"/>
      <c r="G762" s="131"/>
      <c r="H762" s="132"/>
      <c r="I762" s="138"/>
      <c r="J762" s="131"/>
      <c r="K762" s="131"/>
      <c r="L762" s="131"/>
      <c r="M762" s="139"/>
      <c r="N762" s="138"/>
      <c r="O762" s="131"/>
      <c r="P762" s="131"/>
      <c r="Q762" s="131"/>
      <c r="R762" s="142"/>
    </row>
    <row r="763" spans="1:18" ht="13.5">
      <c r="A763" s="176"/>
      <c r="B763" s="176"/>
      <c r="C763" s="170"/>
      <c r="D763" s="155"/>
      <c r="E763" s="155"/>
      <c r="F763" s="155"/>
      <c r="G763" s="155"/>
      <c r="H763" s="156"/>
      <c r="I763" s="155"/>
      <c r="J763" s="155"/>
      <c r="K763" s="155"/>
      <c r="L763" s="155"/>
      <c r="M763" s="155"/>
      <c r="N763" s="155"/>
      <c r="O763" s="155"/>
      <c r="P763" s="155"/>
      <c r="Q763" s="155"/>
      <c r="R763" s="155"/>
    </row>
    <row r="764" spans="1:18" ht="13.5">
      <c r="A764" s="176"/>
      <c r="B764" s="176"/>
      <c r="C764" s="170"/>
      <c r="D764" s="155"/>
      <c r="E764" s="155"/>
      <c r="F764" s="155"/>
      <c r="G764" s="155"/>
      <c r="H764" s="156"/>
      <c r="I764" s="155"/>
      <c r="J764" s="155"/>
      <c r="K764" s="155"/>
      <c r="L764" s="155"/>
      <c r="M764" s="155"/>
      <c r="N764" s="155"/>
      <c r="O764" s="155"/>
      <c r="P764" s="155"/>
      <c r="Q764" s="155"/>
      <c r="R764" s="155"/>
    </row>
    <row r="765" spans="1:18" ht="14.25" thickBot="1">
      <c r="A765" s="176"/>
      <c r="B765" s="176"/>
      <c r="C765" s="170"/>
      <c r="D765" s="155"/>
      <c r="E765" s="155"/>
      <c r="F765" s="155"/>
      <c r="G765" s="155"/>
      <c r="H765" s="156"/>
      <c r="I765" s="155"/>
      <c r="J765" s="155"/>
      <c r="K765" s="155"/>
      <c r="L765" s="155"/>
      <c r="M765" s="155"/>
      <c r="N765" s="155"/>
      <c r="O765" s="155"/>
      <c r="P765" s="155"/>
      <c r="Q765" s="155"/>
      <c r="R765" s="155"/>
    </row>
    <row r="766" spans="1:18" ht="14.25" customHeight="1" thickBot="1">
      <c r="B766" s="168"/>
      <c r="C766" s="169" t="s">
        <v>582</v>
      </c>
      <c r="D766" s="131"/>
      <c r="E766" s="131"/>
      <c r="F766" s="131"/>
      <c r="G766" s="131"/>
      <c r="H766" s="132"/>
      <c r="I766" s="138"/>
      <c r="J766" s="131"/>
      <c r="K766" s="131"/>
      <c r="L766" s="131"/>
      <c r="M766" s="139"/>
      <c r="N766" s="138"/>
      <c r="O766" s="131"/>
      <c r="P766" s="131"/>
      <c r="Q766" s="131"/>
      <c r="R766" s="142"/>
    </row>
    <row r="767" spans="1:18" ht="14.25" thickBot="1">
      <c r="A767" s="507"/>
      <c r="B767" s="507"/>
      <c r="C767" s="138" t="s">
        <v>583</v>
      </c>
      <c r="D767" s="131"/>
      <c r="E767" s="131"/>
      <c r="F767" s="131"/>
      <c r="G767" s="131"/>
      <c r="H767" s="132"/>
      <c r="I767" s="138"/>
      <c r="J767" s="131"/>
      <c r="K767" s="131"/>
      <c r="L767" s="131"/>
      <c r="M767" s="139"/>
      <c r="N767" s="138"/>
      <c r="O767" s="131"/>
      <c r="P767" s="131"/>
      <c r="Q767" s="131"/>
      <c r="R767" s="142"/>
    </row>
    <row r="768" spans="1:18" ht="14.25" thickBot="1">
      <c r="A768" s="507"/>
      <c r="B768" s="507"/>
      <c r="C768" s="138" t="s">
        <v>584</v>
      </c>
      <c r="D768" s="131"/>
      <c r="E768" s="131"/>
      <c r="F768" s="131"/>
      <c r="G768" s="131"/>
      <c r="H768" s="132"/>
      <c r="I768" s="138"/>
      <c r="J768" s="131"/>
      <c r="K768" s="131"/>
      <c r="L768" s="131"/>
      <c r="M768" s="139"/>
      <c r="N768" s="138"/>
      <c r="O768" s="131"/>
      <c r="P768" s="131"/>
      <c r="Q768" s="131"/>
      <c r="R768" s="142"/>
    </row>
    <row r="769" spans="1:18" ht="14.25" thickBot="1">
      <c r="A769" s="507"/>
      <c r="B769" s="507"/>
      <c r="C769" s="138" t="s">
        <v>585</v>
      </c>
      <c r="D769" s="131"/>
      <c r="E769" s="131"/>
      <c r="F769" s="131"/>
      <c r="G769" s="131"/>
      <c r="H769" s="132"/>
      <c r="I769" s="138"/>
      <c r="J769" s="131"/>
      <c r="K769" s="131"/>
      <c r="L769" s="131"/>
      <c r="M769" s="139"/>
      <c r="N769" s="138"/>
      <c r="O769" s="131"/>
      <c r="P769" s="131"/>
      <c r="Q769" s="131"/>
      <c r="R769" s="142"/>
    </row>
    <row r="770" spans="1:18" ht="14.25" thickBot="1">
      <c r="A770" s="507"/>
      <c r="B770" s="507"/>
      <c r="C770" s="138" t="s">
        <v>586</v>
      </c>
      <c r="D770" s="131"/>
      <c r="E770" s="131"/>
      <c r="F770" s="131"/>
      <c r="G770" s="131"/>
      <c r="H770" s="132"/>
      <c r="I770" s="138"/>
      <c r="J770" s="131"/>
      <c r="K770" s="131"/>
      <c r="L770" s="131"/>
      <c r="M770" s="139"/>
      <c r="N770" s="138"/>
      <c r="O770" s="131"/>
      <c r="P770" s="131"/>
      <c r="Q770" s="131"/>
      <c r="R770" s="142"/>
    </row>
    <row r="771" spans="1:18" ht="13.5">
      <c r="A771" s="176"/>
      <c r="B771" s="176"/>
      <c r="C771" s="170"/>
      <c r="D771" s="155"/>
      <c r="E771" s="155"/>
      <c r="F771" s="155"/>
      <c r="G771" s="155"/>
      <c r="H771" s="156"/>
      <c r="I771" s="155"/>
      <c r="J771" s="155"/>
      <c r="K771" s="155"/>
      <c r="L771" s="155"/>
      <c r="M771" s="155"/>
      <c r="N771" s="155"/>
      <c r="O771" s="155"/>
      <c r="P771" s="155"/>
      <c r="Q771" s="155"/>
      <c r="R771" s="155"/>
    </row>
    <row r="772" spans="1:18" ht="13.5">
      <c r="A772" s="176"/>
      <c r="B772" s="176"/>
      <c r="C772" s="170"/>
      <c r="D772" s="155"/>
      <c r="E772" s="155"/>
      <c r="F772" s="155"/>
      <c r="G772" s="155"/>
      <c r="H772" s="156"/>
      <c r="I772" s="155"/>
      <c r="J772" s="155"/>
      <c r="K772" s="155"/>
      <c r="L772" s="155"/>
      <c r="M772" s="155"/>
      <c r="N772" s="155"/>
      <c r="O772" s="155"/>
      <c r="P772" s="155"/>
      <c r="Q772" s="155"/>
      <c r="R772" s="155"/>
    </row>
    <row r="773" spans="1:18" ht="14.25" thickBot="1">
      <c r="A773" s="176"/>
      <c r="B773" s="176"/>
      <c r="C773" s="170"/>
      <c r="D773" s="155"/>
      <c r="E773" s="155"/>
      <c r="F773" s="155"/>
      <c r="G773" s="155"/>
      <c r="H773" s="156"/>
      <c r="I773" s="155"/>
      <c r="J773" s="155"/>
      <c r="K773" s="155"/>
      <c r="L773" s="155"/>
      <c r="M773" s="155"/>
      <c r="N773" s="155"/>
      <c r="O773" s="155"/>
      <c r="P773" s="155"/>
      <c r="Q773" s="155"/>
      <c r="R773" s="155"/>
    </row>
    <row r="774" spans="1:18" ht="14.25" customHeight="1" thickBot="1">
      <c r="B774" s="168"/>
      <c r="C774" s="169" t="s">
        <v>587</v>
      </c>
      <c r="D774" s="131"/>
      <c r="E774" s="131"/>
      <c r="F774" s="131"/>
      <c r="G774" s="131"/>
      <c r="H774" s="132"/>
      <c r="I774" s="138"/>
      <c r="J774" s="131"/>
      <c r="K774" s="131"/>
      <c r="L774" s="131"/>
      <c r="M774" s="139"/>
      <c r="N774" s="138"/>
      <c r="O774" s="131"/>
      <c r="P774" s="131"/>
      <c r="Q774" s="131"/>
      <c r="R774" s="142"/>
    </row>
    <row r="775" spans="1:18" ht="14.25" thickBot="1">
      <c r="A775" s="507"/>
      <c r="B775" s="507"/>
      <c r="C775" s="138" t="s">
        <v>588</v>
      </c>
      <c r="D775" s="131"/>
      <c r="E775" s="131"/>
      <c r="F775" s="131"/>
      <c r="G775" s="131"/>
      <c r="H775" s="132"/>
      <c r="I775" s="138"/>
      <c r="J775" s="131"/>
      <c r="K775" s="131"/>
      <c r="L775" s="131"/>
      <c r="M775" s="139"/>
      <c r="N775" s="138"/>
      <c r="O775" s="131"/>
      <c r="P775" s="131"/>
      <c r="Q775" s="131"/>
      <c r="R775" s="142"/>
    </row>
    <row r="776" spans="1:18" ht="14.25" thickBot="1">
      <c r="A776" s="507"/>
      <c r="B776" s="507"/>
      <c r="C776" s="138" t="s">
        <v>589</v>
      </c>
      <c r="D776" s="131"/>
      <c r="E776" s="131"/>
      <c r="F776" s="131"/>
      <c r="G776" s="131"/>
      <c r="H776" s="132"/>
      <c r="I776" s="138"/>
      <c r="J776" s="131"/>
      <c r="K776" s="131"/>
      <c r="L776" s="131"/>
      <c r="M776" s="139"/>
      <c r="N776" s="138"/>
      <c r="O776" s="131"/>
      <c r="P776" s="131"/>
      <c r="Q776" s="131"/>
      <c r="R776" s="142"/>
    </row>
    <row r="777" spans="1:18" ht="14.25" thickBot="1">
      <c r="A777" s="507"/>
      <c r="B777" s="507"/>
      <c r="C777" s="138" t="s">
        <v>590</v>
      </c>
      <c r="D777" s="131"/>
      <c r="E777" s="131"/>
      <c r="F777" s="131"/>
      <c r="G777" s="131"/>
      <c r="H777" s="132"/>
      <c r="I777" s="138"/>
      <c r="J777" s="131"/>
      <c r="K777" s="131"/>
      <c r="L777" s="131"/>
      <c r="M777" s="139"/>
      <c r="N777" s="138"/>
      <c r="O777" s="131"/>
      <c r="P777" s="131"/>
      <c r="Q777" s="131"/>
      <c r="R777" s="142"/>
    </row>
    <row r="778" spans="1:18" ht="13.5">
      <c r="A778" s="176"/>
      <c r="B778" s="176"/>
      <c r="C778" s="170"/>
      <c r="D778" s="155"/>
      <c r="E778" s="155"/>
      <c r="F778" s="155"/>
      <c r="G778" s="155"/>
      <c r="H778" s="156"/>
      <c r="I778" s="155"/>
      <c r="J778" s="155"/>
      <c r="K778" s="155"/>
      <c r="L778" s="155"/>
      <c r="M778" s="155"/>
      <c r="N778" s="155"/>
      <c r="O778" s="155"/>
      <c r="P778" s="155"/>
      <c r="Q778" s="155"/>
      <c r="R778" s="155"/>
    </row>
    <row r="779" spans="1:18" ht="13.5">
      <c r="A779" s="176"/>
      <c r="B779" s="176"/>
      <c r="C779" s="170"/>
      <c r="D779" s="155"/>
      <c r="E779" s="155"/>
      <c r="F779" s="155"/>
      <c r="G779" s="155"/>
      <c r="H779" s="156"/>
      <c r="I779" s="155"/>
      <c r="J779" s="155"/>
      <c r="K779" s="155"/>
      <c r="L779" s="155"/>
      <c r="M779" s="155"/>
      <c r="N779" s="155"/>
      <c r="O779" s="155"/>
      <c r="P779" s="155"/>
      <c r="Q779" s="155"/>
      <c r="R779" s="155"/>
    </row>
    <row r="780" spans="1:18" ht="14.25" thickBot="1">
      <c r="A780" s="176"/>
      <c r="B780" s="176"/>
      <c r="C780" s="170"/>
      <c r="D780" s="155"/>
      <c r="E780" s="155"/>
      <c r="F780" s="155"/>
      <c r="G780" s="155"/>
      <c r="H780" s="156"/>
      <c r="I780" s="155"/>
      <c r="J780" s="155"/>
      <c r="K780" s="155"/>
      <c r="L780" s="155"/>
      <c r="M780" s="155"/>
      <c r="N780" s="155"/>
      <c r="O780" s="155"/>
      <c r="P780" s="155"/>
      <c r="Q780" s="155"/>
      <c r="R780" s="155"/>
    </row>
    <row r="781" spans="1:18" ht="14.25" customHeight="1" thickBot="1">
      <c r="B781" s="168"/>
      <c r="C781" s="169" t="s">
        <v>591</v>
      </c>
      <c r="D781" s="131"/>
      <c r="E781" s="131"/>
      <c r="F781" s="131"/>
      <c r="G781" s="131"/>
      <c r="H781" s="132"/>
      <c r="I781" s="138"/>
      <c r="J781" s="131"/>
      <c r="K781" s="131"/>
      <c r="L781" s="131"/>
      <c r="M781" s="139"/>
      <c r="N781" s="138"/>
      <c r="O781" s="131"/>
      <c r="P781" s="131"/>
      <c r="Q781" s="131"/>
      <c r="R781" s="142"/>
    </row>
    <row r="782" spans="1:18" ht="14.25" thickBot="1">
      <c r="A782" s="507"/>
      <c r="B782" s="507"/>
      <c r="C782" s="138" t="s">
        <v>592</v>
      </c>
      <c r="D782" s="131"/>
      <c r="E782" s="131"/>
      <c r="F782" s="131"/>
      <c r="G782" s="131"/>
      <c r="H782" s="132"/>
      <c r="I782" s="138"/>
      <c r="J782" s="131"/>
      <c r="K782" s="131"/>
      <c r="L782" s="131"/>
      <c r="M782" s="139"/>
      <c r="N782" s="138"/>
      <c r="O782" s="131"/>
      <c r="P782" s="131"/>
      <c r="Q782" s="131"/>
      <c r="R782" s="142"/>
    </row>
    <row r="783" spans="1:18" ht="14.25" thickBot="1">
      <c r="A783" s="507"/>
      <c r="B783" s="507"/>
      <c r="C783" s="138" t="s">
        <v>593</v>
      </c>
      <c r="D783" s="131"/>
      <c r="E783" s="131"/>
      <c r="F783" s="131"/>
      <c r="G783" s="131"/>
      <c r="H783" s="132"/>
      <c r="I783" s="138"/>
      <c r="J783" s="131"/>
      <c r="K783" s="131"/>
      <c r="L783" s="131"/>
      <c r="M783" s="139"/>
      <c r="N783" s="138"/>
      <c r="O783" s="131"/>
      <c r="P783" s="131"/>
      <c r="Q783" s="131"/>
      <c r="R783" s="142"/>
    </row>
    <row r="784" spans="1:18" ht="14.25" thickBot="1">
      <c r="A784" s="507"/>
      <c r="B784" s="507"/>
      <c r="C784" s="138" t="s">
        <v>594</v>
      </c>
      <c r="D784" s="131"/>
      <c r="E784" s="131"/>
      <c r="F784" s="131"/>
      <c r="G784" s="131"/>
      <c r="H784" s="132"/>
      <c r="I784" s="138"/>
      <c r="J784" s="131"/>
      <c r="K784" s="131"/>
      <c r="L784" s="131"/>
      <c r="M784" s="139"/>
      <c r="N784" s="138"/>
      <c r="O784" s="131"/>
      <c r="P784" s="131"/>
      <c r="Q784" s="131"/>
      <c r="R784" s="142"/>
    </row>
    <row r="785" spans="1:20" ht="14.25" thickBot="1">
      <c r="A785" s="507"/>
      <c r="B785" s="507"/>
      <c r="C785" s="138" t="s">
        <v>595</v>
      </c>
      <c r="D785" s="131"/>
      <c r="E785" s="131"/>
      <c r="F785" s="131"/>
      <c r="G785" s="131"/>
      <c r="H785" s="132"/>
      <c r="I785" s="138"/>
      <c r="J785" s="131"/>
      <c r="K785" s="131"/>
      <c r="L785" s="131"/>
      <c r="M785" s="139"/>
      <c r="N785" s="138"/>
      <c r="O785" s="131"/>
      <c r="P785" s="131"/>
      <c r="Q785" s="131"/>
      <c r="R785" s="142"/>
    </row>
    <row r="786" spans="1:20" ht="13.5">
      <c r="A786" s="176"/>
      <c r="B786" s="176"/>
      <c r="C786" s="170"/>
      <c r="D786" s="155"/>
      <c r="E786" s="155"/>
      <c r="F786" s="155"/>
      <c r="G786" s="155"/>
      <c r="H786" s="156"/>
      <c r="I786" s="155"/>
      <c r="J786" s="155"/>
      <c r="K786" s="155"/>
      <c r="L786" s="155"/>
      <c r="M786" s="155"/>
      <c r="N786" s="155"/>
      <c r="O786" s="155"/>
      <c r="P786" s="155"/>
      <c r="Q786" s="155"/>
      <c r="R786" s="155"/>
    </row>
    <row r="787" spans="1:20" ht="13.5">
      <c r="A787" s="176"/>
      <c r="B787" s="176"/>
      <c r="C787" s="170"/>
      <c r="D787" s="155"/>
      <c r="E787" s="155"/>
      <c r="F787" s="155"/>
      <c r="G787" s="155"/>
      <c r="H787" s="156"/>
      <c r="I787" s="155"/>
      <c r="J787" s="155"/>
      <c r="K787" s="155"/>
      <c r="L787" s="155"/>
      <c r="M787" s="155"/>
      <c r="N787" s="155"/>
      <c r="O787" s="155"/>
      <c r="P787" s="155"/>
      <c r="Q787" s="155"/>
      <c r="R787" s="155"/>
    </row>
    <row r="788" spans="1:20" ht="13.5">
      <c r="A788" s="176"/>
      <c r="B788" s="176"/>
      <c r="C788" s="170"/>
      <c r="D788" s="155"/>
      <c r="E788" s="155"/>
      <c r="F788" s="155"/>
      <c r="G788" s="155"/>
      <c r="H788" s="156"/>
      <c r="I788" s="155"/>
      <c r="J788" s="155"/>
      <c r="K788" s="155"/>
      <c r="L788" s="155"/>
      <c r="M788" s="155"/>
      <c r="N788" s="155"/>
      <c r="O788" s="155"/>
      <c r="P788" s="155"/>
      <c r="Q788" s="155"/>
      <c r="R788" s="155"/>
    </row>
    <row r="789" spans="1:20" ht="13.5">
      <c r="A789" s="176"/>
      <c r="B789" s="176"/>
      <c r="C789" s="170"/>
      <c r="D789" s="155"/>
      <c r="E789" s="155"/>
      <c r="F789" s="155"/>
      <c r="G789" s="155"/>
      <c r="H789" s="156"/>
      <c r="I789" s="155"/>
      <c r="J789" s="155"/>
      <c r="K789" s="155"/>
      <c r="L789" s="155"/>
      <c r="M789" s="155"/>
      <c r="N789" s="155"/>
      <c r="O789" s="155"/>
      <c r="P789" s="155"/>
      <c r="Q789" s="155"/>
      <c r="R789" s="155"/>
    </row>
    <row r="790" spans="1:20" ht="13.5">
      <c r="A790" s="176"/>
      <c r="B790" s="176"/>
      <c r="C790" s="170"/>
      <c r="D790" s="155"/>
      <c r="E790" s="155"/>
      <c r="F790" s="155"/>
      <c r="G790" s="155"/>
      <c r="H790" s="156"/>
      <c r="I790" s="155"/>
      <c r="J790" s="155"/>
      <c r="K790" s="155"/>
      <c r="L790" s="155"/>
      <c r="M790" s="155"/>
      <c r="N790" s="155"/>
      <c r="O790" s="155"/>
      <c r="P790" s="155"/>
      <c r="Q790" s="155"/>
      <c r="R790" s="155"/>
    </row>
    <row r="791" spans="1:20" ht="13.5">
      <c r="A791" s="177"/>
    </row>
    <row r="792" spans="1:20" ht="13.5">
      <c r="A792" s="176"/>
      <c r="B792" s="176"/>
      <c r="C792" s="151"/>
      <c r="D792" s="151"/>
      <c r="E792" s="151"/>
      <c r="F792" s="151"/>
      <c r="G792" s="151"/>
      <c r="H792" s="152"/>
      <c r="I792" s="151"/>
      <c r="J792" s="151"/>
      <c r="K792" s="151"/>
      <c r="L792" s="151"/>
      <c r="M792" s="151"/>
      <c r="N792" s="151"/>
      <c r="O792" s="151"/>
      <c r="P792" s="151"/>
      <c r="Q792" s="151"/>
      <c r="R792" s="151"/>
      <c r="S792" s="148"/>
      <c r="T792" s="148"/>
    </row>
    <row r="793" spans="1:20" ht="14.25" thickBot="1">
      <c r="A793" s="177"/>
    </row>
    <row r="794" spans="1:20" ht="13.5" customHeight="1" thickBot="1">
      <c r="B794" s="168"/>
      <c r="C794" s="141" t="s">
        <v>596</v>
      </c>
      <c r="D794" s="508" t="s">
        <v>132</v>
      </c>
      <c r="E794" s="509"/>
      <c r="F794" s="509"/>
      <c r="G794" s="509"/>
      <c r="H794" s="510"/>
      <c r="I794" s="511" t="s">
        <v>133</v>
      </c>
      <c r="J794" s="509"/>
      <c r="K794" s="509"/>
      <c r="L794" s="509"/>
      <c r="M794" s="510"/>
      <c r="N794" s="511" t="s">
        <v>134</v>
      </c>
      <c r="O794" s="509"/>
      <c r="P794" s="509"/>
      <c r="Q794" s="509"/>
      <c r="R794" s="512"/>
    </row>
    <row r="795" spans="1:20" ht="13.5" customHeight="1" thickBot="1">
      <c r="B795" s="168"/>
      <c r="C795" s="126" t="s">
        <v>597</v>
      </c>
      <c r="D795" s="127" t="s">
        <v>135</v>
      </c>
      <c r="E795" s="127" t="s">
        <v>136</v>
      </c>
      <c r="F795" s="127" t="s">
        <v>137</v>
      </c>
      <c r="G795" s="127" t="s">
        <v>138</v>
      </c>
      <c r="H795" s="128" t="s">
        <v>139</v>
      </c>
      <c r="I795" s="129" t="s">
        <v>135</v>
      </c>
      <c r="J795" s="127" t="s">
        <v>136</v>
      </c>
      <c r="K795" s="127" t="s">
        <v>137</v>
      </c>
      <c r="L795" s="127" t="s">
        <v>138</v>
      </c>
      <c r="M795" s="128" t="s">
        <v>139</v>
      </c>
      <c r="N795" s="129" t="s">
        <v>135</v>
      </c>
      <c r="O795" s="127" t="s">
        <v>136</v>
      </c>
      <c r="P795" s="127" t="s">
        <v>137</v>
      </c>
      <c r="Q795" s="127" t="s">
        <v>138</v>
      </c>
      <c r="R795" s="130" t="s">
        <v>139</v>
      </c>
    </row>
    <row r="796" spans="1:20" ht="14.25" customHeight="1" thickBot="1">
      <c r="B796" s="168"/>
      <c r="C796" s="147" t="s">
        <v>598</v>
      </c>
      <c r="D796" s="131"/>
      <c r="E796" s="131"/>
      <c r="F796" s="131"/>
      <c r="G796" s="131"/>
      <c r="H796" s="132"/>
      <c r="I796" s="138"/>
      <c r="J796" s="131"/>
      <c r="K796" s="131"/>
      <c r="L796" s="131"/>
      <c r="M796" s="139"/>
      <c r="N796" s="138"/>
      <c r="O796" s="131"/>
      <c r="P796" s="131"/>
      <c r="Q796" s="131"/>
      <c r="R796" s="142"/>
    </row>
    <row r="797" spans="1:20" ht="14.25" thickBot="1">
      <c r="A797" s="507"/>
      <c r="B797" s="507"/>
      <c r="C797" s="138" t="s">
        <v>599</v>
      </c>
      <c r="D797" s="131"/>
      <c r="E797" s="131"/>
      <c r="F797" s="131"/>
      <c r="G797" s="131"/>
      <c r="H797" s="132"/>
      <c r="I797" s="138"/>
      <c r="J797" s="131"/>
      <c r="K797" s="131"/>
      <c r="L797" s="131"/>
      <c r="M797" s="139"/>
      <c r="N797" s="138"/>
      <c r="O797" s="131"/>
      <c r="P797" s="131"/>
      <c r="Q797" s="131"/>
      <c r="R797" s="142"/>
    </row>
    <row r="798" spans="1:20" ht="14.25" thickBot="1">
      <c r="A798" s="507"/>
      <c r="B798" s="507"/>
      <c r="C798" s="138" t="s">
        <v>600</v>
      </c>
      <c r="D798" s="131"/>
      <c r="E798" s="131"/>
      <c r="F798" s="131"/>
      <c r="G798" s="131"/>
      <c r="H798" s="132"/>
      <c r="I798" s="138"/>
      <c r="J798" s="131"/>
      <c r="K798" s="131"/>
      <c r="L798" s="131"/>
      <c r="M798" s="139"/>
      <c r="N798" s="138"/>
      <c r="O798" s="131"/>
      <c r="P798" s="131"/>
      <c r="Q798" s="131"/>
      <c r="R798" s="142"/>
    </row>
    <row r="799" spans="1:20" ht="13.5">
      <c r="A799" s="176"/>
      <c r="B799" s="176"/>
      <c r="C799" s="170"/>
      <c r="D799" s="155"/>
      <c r="E799" s="155"/>
      <c r="F799" s="155"/>
      <c r="G799" s="155"/>
      <c r="H799" s="156"/>
      <c r="I799" s="155"/>
      <c r="J799" s="155"/>
      <c r="K799" s="155"/>
      <c r="L799" s="155"/>
      <c r="M799" s="155"/>
      <c r="N799" s="155"/>
      <c r="O799" s="155"/>
      <c r="P799" s="155"/>
      <c r="Q799" s="155"/>
      <c r="R799" s="155"/>
    </row>
    <row r="800" spans="1:20" ht="13.5">
      <c r="A800" s="176"/>
      <c r="B800" s="176"/>
      <c r="C800" s="170"/>
      <c r="D800" s="155"/>
      <c r="E800" s="155"/>
      <c r="F800" s="155"/>
      <c r="G800" s="155"/>
      <c r="H800" s="156"/>
      <c r="I800" s="155"/>
      <c r="J800" s="155"/>
      <c r="K800" s="155"/>
      <c r="L800" s="155"/>
      <c r="M800" s="155"/>
      <c r="N800" s="155"/>
      <c r="O800" s="155"/>
      <c r="P800" s="155"/>
      <c r="Q800" s="155"/>
      <c r="R800" s="155"/>
    </row>
    <row r="801" spans="1:18" ht="14.25" thickBot="1">
      <c r="A801" s="176"/>
      <c r="B801" s="176"/>
      <c r="C801" s="170"/>
      <c r="D801" s="155"/>
      <c r="E801" s="155"/>
      <c r="F801" s="155"/>
      <c r="G801" s="155"/>
      <c r="H801" s="156"/>
      <c r="I801" s="155"/>
      <c r="J801" s="155"/>
      <c r="K801" s="155"/>
      <c r="L801" s="155"/>
      <c r="M801" s="155"/>
      <c r="N801" s="155"/>
      <c r="O801" s="155"/>
      <c r="P801" s="155"/>
      <c r="Q801" s="155"/>
      <c r="R801" s="155"/>
    </row>
    <row r="802" spans="1:18" ht="14.25" customHeight="1" thickBot="1">
      <c r="B802" s="168"/>
      <c r="C802" s="169" t="s">
        <v>601</v>
      </c>
      <c r="D802" s="131"/>
      <c r="E802" s="131"/>
      <c r="F802" s="131"/>
      <c r="G802" s="131"/>
      <c r="H802" s="132"/>
      <c r="I802" s="138"/>
      <c r="J802" s="131"/>
      <c r="K802" s="131"/>
      <c r="L802" s="131"/>
      <c r="M802" s="139"/>
      <c r="N802" s="138"/>
      <c r="O802" s="131"/>
      <c r="P802" s="131"/>
      <c r="Q802" s="131"/>
      <c r="R802" s="142"/>
    </row>
    <row r="803" spans="1:18" ht="14.25" thickBot="1">
      <c r="A803" s="507"/>
      <c r="B803" s="507"/>
      <c r="C803" s="138" t="s">
        <v>602</v>
      </c>
      <c r="D803" s="131"/>
      <c r="E803" s="131"/>
      <c r="F803" s="131"/>
      <c r="G803" s="131"/>
      <c r="H803" s="132"/>
      <c r="I803" s="138"/>
      <c r="J803" s="131"/>
      <c r="K803" s="131"/>
      <c r="L803" s="131"/>
      <c r="M803" s="139"/>
      <c r="N803" s="138"/>
      <c r="O803" s="131"/>
      <c r="P803" s="131"/>
      <c r="Q803" s="131"/>
      <c r="R803" s="142"/>
    </row>
    <row r="804" spans="1:18" ht="14.25" thickBot="1">
      <c r="A804" s="507"/>
      <c r="B804" s="176"/>
      <c r="C804" s="138" t="s">
        <v>603</v>
      </c>
      <c r="D804" s="131"/>
      <c r="E804" s="131"/>
      <c r="F804" s="131"/>
      <c r="G804" s="131"/>
      <c r="H804" s="132"/>
      <c r="I804" s="138"/>
      <c r="J804" s="131"/>
      <c r="K804" s="131"/>
      <c r="L804" s="131"/>
      <c r="M804" s="139"/>
      <c r="N804" s="138"/>
      <c r="O804" s="131"/>
      <c r="P804" s="131"/>
      <c r="Q804" s="131"/>
      <c r="R804" s="142"/>
    </row>
    <row r="805" spans="1:18" ht="14.25" thickBot="1">
      <c r="A805" s="507"/>
      <c r="B805" s="176"/>
      <c r="C805" s="138" t="s">
        <v>604</v>
      </c>
      <c r="D805" s="131"/>
      <c r="E805" s="131"/>
      <c r="F805" s="131"/>
      <c r="G805" s="131"/>
      <c r="H805" s="132"/>
      <c r="I805" s="138"/>
      <c r="J805" s="131"/>
      <c r="K805" s="131"/>
      <c r="L805" s="131"/>
      <c r="M805" s="139"/>
      <c r="N805" s="138"/>
      <c r="O805" s="131"/>
      <c r="P805" s="131"/>
      <c r="Q805" s="131"/>
      <c r="R805" s="142"/>
    </row>
    <row r="806" spans="1:18" ht="13.5">
      <c r="A806" s="176"/>
      <c r="B806" s="176"/>
      <c r="C806" s="170"/>
      <c r="D806" s="155"/>
      <c r="E806" s="155"/>
      <c r="F806" s="155"/>
      <c r="G806" s="155"/>
      <c r="H806" s="156"/>
      <c r="I806" s="155"/>
      <c r="J806" s="155"/>
      <c r="K806" s="155"/>
      <c r="L806" s="155"/>
      <c r="M806" s="155"/>
      <c r="N806" s="155"/>
      <c r="O806" s="155"/>
      <c r="P806" s="155"/>
      <c r="Q806" s="155"/>
      <c r="R806" s="155"/>
    </row>
    <row r="807" spans="1:18" ht="13.5">
      <c r="A807" s="176"/>
      <c r="B807" s="176"/>
      <c r="C807" s="170"/>
      <c r="D807" s="155"/>
      <c r="E807" s="155"/>
      <c r="F807" s="155"/>
      <c r="G807" s="155"/>
      <c r="H807" s="156"/>
      <c r="I807" s="155"/>
      <c r="J807" s="155"/>
      <c r="K807" s="155"/>
      <c r="L807" s="155"/>
      <c r="M807" s="155"/>
      <c r="N807" s="155"/>
      <c r="O807" s="155"/>
      <c r="P807" s="155"/>
      <c r="Q807" s="155"/>
      <c r="R807" s="155"/>
    </row>
    <row r="808" spans="1:18" ht="14.25" thickBot="1">
      <c r="A808" s="176"/>
      <c r="B808" s="176"/>
      <c r="C808" s="170"/>
      <c r="D808" s="155"/>
      <c r="E808" s="155"/>
      <c r="F808" s="155"/>
      <c r="G808" s="155"/>
      <c r="H808" s="156"/>
      <c r="I808" s="155"/>
      <c r="J808" s="155"/>
      <c r="K808" s="155"/>
      <c r="L808" s="155"/>
      <c r="M808" s="155"/>
      <c r="N808" s="155"/>
      <c r="O808" s="155"/>
      <c r="P808" s="155"/>
      <c r="Q808" s="155"/>
      <c r="R808" s="155"/>
    </row>
    <row r="809" spans="1:18" ht="14.25" customHeight="1" thickBot="1">
      <c r="B809" s="168"/>
      <c r="C809" s="169" t="s">
        <v>605</v>
      </c>
      <c r="D809" s="131"/>
      <c r="E809" s="131"/>
      <c r="F809" s="131"/>
      <c r="G809" s="131"/>
      <c r="H809" s="132"/>
      <c r="I809" s="138"/>
      <c r="J809" s="131"/>
      <c r="K809" s="131"/>
      <c r="L809" s="131"/>
      <c r="M809" s="139"/>
      <c r="N809" s="138"/>
      <c r="O809" s="131"/>
      <c r="P809" s="131"/>
      <c r="Q809" s="131"/>
      <c r="R809" s="142"/>
    </row>
    <row r="810" spans="1:18" ht="14.25" thickBot="1">
      <c r="A810" s="507"/>
      <c r="B810" s="507"/>
      <c r="C810" s="138" t="s">
        <v>606</v>
      </c>
      <c r="D810" s="131"/>
      <c r="E810" s="131"/>
      <c r="F810" s="131"/>
      <c r="G810" s="131"/>
      <c r="H810" s="132"/>
      <c r="I810" s="138"/>
      <c r="J810" s="131"/>
      <c r="K810" s="131"/>
      <c r="L810" s="131"/>
      <c r="M810" s="139"/>
      <c r="N810" s="138"/>
      <c r="O810" s="131"/>
      <c r="P810" s="131"/>
      <c r="Q810" s="131"/>
      <c r="R810" s="142"/>
    </row>
    <row r="811" spans="1:18" ht="14.25" thickBot="1">
      <c r="A811" s="507"/>
      <c r="B811" s="507"/>
      <c r="C811" s="138" t="s">
        <v>607</v>
      </c>
      <c r="D811" s="131"/>
      <c r="E811" s="131"/>
      <c r="F811" s="131"/>
      <c r="G811" s="131"/>
      <c r="H811" s="132"/>
      <c r="I811" s="138"/>
      <c r="J811" s="131"/>
      <c r="K811" s="131"/>
      <c r="L811" s="131"/>
      <c r="M811" s="139"/>
      <c r="N811" s="138"/>
      <c r="O811" s="131"/>
      <c r="P811" s="131"/>
      <c r="Q811" s="131"/>
      <c r="R811" s="142"/>
    </row>
    <row r="812" spans="1:18" ht="14.25" thickBot="1">
      <c r="A812" s="507"/>
      <c r="B812" s="507"/>
      <c r="C812" s="138" t="s">
        <v>608</v>
      </c>
      <c r="D812" s="131"/>
      <c r="E812" s="131"/>
      <c r="F812" s="131"/>
      <c r="G812" s="131"/>
      <c r="H812" s="132"/>
      <c r="I812" s="138"/>
      <c r="J812" s="131"/>
      <c r="K812" s="131"/>
      <c r="L812" s="131"/>
      <c r="M812" s="139"/>
      <c r="N812" s="138"/>
      <c r="O812" s="131"/>
      <c r="P812" s="131"/>
      <c r="Q812" s="131"/>
      <c r="R812" s="142"/>
    </row>
    <row r="813" spans="1:18" ht="14.25" thickBot="1">
      <c r="A813" s="507"/>
      <c r="B813" s="507"/>
      <c r="C813" s="138" t="s">
        <v>609</v>
      </c>
      <c r="D813" s="131"/>
      <c r="E813" s="131"/>
      <c r="F813" s="131"/>
      <c r="G813" s="131"/>
      <c r="H813" s="132"/>
      <c r="I813" s="138"/>
      <c r="J813" s="131"/>
      <c r="K813" s="131"/>
      <c r="L813" s="131"/>
      <c r="M813" s="139"/>
      <c r="N813" s="138"/>
      <c r="O813" s="131"/>
      <c r="P813" s="131"/>
      <c r="Q813" s="131"/>
      <c r="R813" s="142"/>
    </row>
    <row r="814" spans="1:18" ht="14.25" thickBot="1">
      <c r="A814" s="507"/>
      <c r="B814" s="176"/>
      <c r="C814" s="138" t="s">
        <v>610</v>
      </c>
      <c r="D814" s="131"/>
      <c r="E814" s="131"/>
      <c r="F814" s="131"/>
      <c r="G814" s="131"/>
      <c r="H814" s="132"/>
      <c r="I814" s="138"/>
      <c r="J814" s="131"/>
      <c r="K814" s="131"/>
      <c r="L814" s="131"/>
      <c r="M814" s="139"/>
      <c r="N814" s="138"/>
      <c r="O814" s="131"/>
      <c r="P814" s="131"/>
      <c r="Q814" s="131"/>
      <c r="R814" s="142"/>
    </row>
    <row r="815" spans="1:18" ht="14.25" thickBot="1">
      <c r="A815" s="507"/>
      <c r="B815" s="176"/>
      <c r="C815" s="138" t="s">
        <v>611</v>
      </c>
      <c r="D815" s="131"/>
      <c r="E815" s="131"/>
      <c r="F815" s="131"/>
      <c r="G815" s="131"/>
      <c r="H815" s="132"/>
      <c r="I815" s="138"/>
      <c r="J815" s="131"/>
      <c r="K815" s="131"/>
      <c r="L815" s="131"/>
      <c r="M815" s="139"/>
      <c r="N815" s="138"/>
      <c r="O815" s="131"/>
      <c r="P815" s="131"/>
      <c r="Q815" s="131"/>
      <c r="R815" s="142"/>
    </row>
    <row r="816" spans="1:18" ht="14.25" thickBot="1">
      <c r="A816" s="507"/>
      <c r="B816" s="176"/>
      <c r="C816" s="138" t="s">
        <v>612</v>
      </c>
      <c r="D816" s="131"/>
      <c r="E816" s="131"/>
      <c r="F816" s="131"/>
      <c r="G816" s="131"/>
      <c r="H816" s="132"/>
      <c r="I816" s="138"/>
      <c r="J816" s="131"/>
      <c r="K816" s="131"/>
      <c r="L816" s="131"/>
      <c r="M816" s="139"/>
      <c r="N816" s="138"/>
      <c r="O816" s="131"/>
      <c r="P816" s="131"/>
      <c r="Q816" s="131"/>
      <c r="R816" s="142"/>
    </row>
    <row r="817" spans="1:18" ht="14.25" thickBot="1">
      <c r="A817" s="507"/>
      <c r="B817" s="176"/>
      <c r="C817" s="138" t="s">
        <v>613</v>
      </c>
      <c r="D817" s="131"/>
      <c r="E817" s="131"/>
      <c r="F817" s="131"/>
      <c r="G817" s="131"/>
      <c r="H817" s="132"/>
      <c r="I817" s="138"/>
      <c r="J817" s="131"/>
      <c r="K817" s="131"/>
      <c r="L817" s="131"/>
      <c r="M817" s="139"/>
      <c r="N817" s="138"/>
      <c r="O817" s="131"/>
      <c r="P817" s="131"/>
      <c r="Q817" s="131"/>
      <c r="R817" s="142"/>
    </row>
    <row r="818" spans="1:18" ht="14.25" thickBot="1">
      <c r="A818" s="507"/>
      <c r="B818" s="176"/>
      <c r="C818" s="138" t="s">
        <v>614</v>
      </c>
      <c r="D818" s="131"/>
      <c r="E818" s="131"/>
      <c r="F818" s="131"/>
      <c r="G818" s="131"/>
      <c r="H818" s="132"/>
      <c r="I818" s="138"/>
      <c r="J818" s="131"/>
      <c r="K818" s="131"/>
      <c r="L818" s="131"/>
      <c r="M818" s="139"/>
      <c r="N818" s="138"/>
      <c r="O818" s="131"/>
      <c r="P818" s="131"/>
      <c r="Q818" s="131"/>
      <c r="R818" s="142"/>
    </row>
    <row r="819" spans="1:18" ht="13.5">
      <c r="A819" s="176"/>
      <c r="B819" s="176"/>
      <c r="C819" s="170"/>
      <c r="D819" s="155"/>
      <c r="E819" s="155"/>
      <c r="F819" s="155"/>
      <c r="G819" s="155"/>
      <c r="H819" s="156"/>
      <c r="I819" s="155"/>
      <c r="J819" s="155"/>
      <c r="K819" s="155"/>
      <c r="L819" s="155"/>
      <c r="M819" s="155"/>
      <c r="N819" s="155"/>
      <c r="O819" s="155"/>
      <c r="P819" s="155"/>
      <c r="Q819" s="155"/>
      <c r="R819" s="155"/>
    </row>
    <row r="820" spans="1:18" ht="13.5">
      <c r="A820" s="176"/>
      <c r="B820" s="176"/>
      <c r="C820" s="170"/>
      <c r="D820" s="155"/>
      <c r="E820" s="155"/>
      <c r="F820" s="155"/>
      <c r="G820" s="155"/>
      <c r="H820" s="156"/>
      <c r="I820" s="155"/>
      <c r="J820" s="155"/>
      <c r="K820" s="155"/>
      <c r="L820" s="155"/>
      <c r="M820" s="155"/>
      <c r="N820" s="155"/>
      <c r="O820" s="155"/>
      <c r="P820" s="155"/>
      <c r="Q820" s="155"/>
      <c r="R820" s="155"/>
    </row>
    <row r="821" spans="1:18" ht="14.25" thickBot="1">
      <c r="A821" s="176"/>
      <c r="B821" s="176"/>
      <c r="C821" s="170"/>
      <c r="D821" s="155"/>
      <c r="E821" s="155"/>
      <c r="F821" s="155"/>
      <c r="G821" s="155"/>
      <c r="H821" s="156"/>
      <c r="I821" s="155"/>
      <c r="J821" s="155"/>
      <c r="K821" s="155"/>
      <c r="L821" s="155"/>
      <c r="M821" s="155"/>
      <c r="N821" s="155"/>
      <c r="O821" s="155"/>
      <c r="P821" s="155"/>
      <c r="Q821" s="155"/>
      <c r="R821" s="155"/>
    </row>
    <row r="822" spans="1:18" ht="14.25" customHeight="1" thickBot="1">
      <c r="B822" s="168"/>
      <c r="C822" s="169" t="s">
        <v>615</v>
      </c>
      <c r="D822" s="131"/>
      <c r="E822" s="131"/>
      <c r="F822" s="131"/>
      <c r="G822" s="131"/>
      <c r="H822" s="132"/>
      <c r="I822" s="138"/>
      <c r="J822" s="131"/>
      <c r="K822" s="131"/>
      <c r="L822" s="131"/>
      <c r="M822" s="139"/>
      <c r="N822" s="138"/>
      <c r="O822" s="131"/>
      <c r="P822" s="131"/>
      <c r="Q822" s="131"/>
      <c r="R822" s="142"/>
    </row>
    <row r="823" spans="1:18" ht="14.25" thickBot="1">
      <c r="A823" s="507"/>
      <c r="B823" s="507"/>
      <c r="C823" s="138" t="s">
        <v>616</v>
      </c>
      <c r="D823" s="131"/>
      <c r="E823" s="131"/>
      <c r="F823" s="131"/>
      <c r="G823" s="131"/>
      <c r="H823" s="132"/>
      <c r="I823" s="138"/>
      <c r="J823" s="131"/>
      <c r="K823" s="131"/>
      <c r="L823" s="131"/>
      <c r="M823" s="139"/>
      <c r="N823" s="138"/>
      <c r="O823" s="131"/>
      <c r="P823" s="131"/>
      <c r="Q823" s="131"/>
      <c r="R823" s="142"/>
    </row>
    <row r="824" spans="1:18" ht="14.25" thickBot="1">
      <c r="A824" s="507"/>
      <c r="B824" s="507"/>
      <c r="C824" s="138" t="s">
        <v>617</v>
      </c>
      <c r="D824" s="131"/>
      <c r="E824" s="131"/>
      <c r="F824" s="131"/>
      <c r="G824" s="131"/>
      <c r="H824" s="132"/>
      <c r="I824" s="138"/>
      <c r="J824" s="131"/>
      <c r="K824" s="131"/>
      <c r="L824" s="131"/>
      <c r="M824" s="139"/>
      <c r="N824" s="138"/>
      <c r="O824" s="131"/>
      <c r="P824" s="131"/>
      <c r="Q824" s="131"/>
      <c r="R824" s="142"/>
    </row>
    <row r="825" spans="1:18" ht="14.25" thickBot="1">
      <c r="A825" s="507"/>
      <c r="B825" s="507"/>
      <c r="C825" s="138" t="s">
        <v>618</v>
      </c>
      <c r="D825" s="131"/>
      <c r="E825" s="131"/>
      <c r="F825" s="131"/>
      <c r="G825" s="131"/>
      <c r="H825" s="132"/>
      <c r="I825" s="138"/>
      <c r="J825" s="131"/>
      <c r="K825" s="131"/>
      <c r="L825" s="131"/>
      <c r="M825" s="139"/>
      <c r="N825" s="138"/>
      <c r="O825" s="131"/>
      <c r="P825" s="131"/>
      <c r="Q825" s="131"/>
      <c r="R825" s="142"/>
    </row>
    <row r="826" spans="1:18" ht="14.25" thickBot="1">
      <c r="A826" s="507"/>
      <c r="B826" s="507"/>
      <c r="C826" s="138" t="s">
        <v>619</v>
      </c>
      <c r="D826" s="131"/>
      <c r="E826" s="131"/>
      <c r="F826" s="131"/>
      <c r="G826" s="131"/>
      <c r="H826" s="132"/>
      <c r="I826" s="138"/>
      <c r="J826" s="131"/>
      <c r="K826" s="131"/>
      <c r="L826" s="131"/>
      <c r="M826" s="139"/>
      <c r="N826" s="138"/>
      <c r="O826" s="131"/>
      <c r="P826" s="131"/>
      <c r="Q826" s="131"/>
      <c r="R826" s="142"/>
    </row>
    <row r="827" spans="1:18" ht="14.25" thickBot="1">
      <c r="A827" s="507"/>
      <c r="B827" s="176"/>
      <c r="C827" s="138" t="s">
        <v>620</v>
      </c>
      <c r="D827" s="131"/>
      <c r="E827" s="131"/>
      <c r="F827" s="131"/>
      <c r="G827" s="131"/>
      <c r="H827" s="132"/>
      <c r="I827" s="138"/>
      <c r="J827" s="131"/>
      <c r="K827" s="131"/>
      <c r="L827" s="131"/>
      <c r="M827" s="139"/>
      <c r="N827" s="138"/>
      <c r="O827" s="131"/>
      <c r="P827" s="131"/>
      <c r="Q827" s="131"/>
      <c r="R827" s="142"/>
    </row>
    <row r="828" spans="1:18" ht="14.25" thickBot="1">
      <c r="A828" s="507"/>
      <c r="B828" s="176"/>
      <c r="C828" s="138" t="s">
        <v>621</v>
      </c>
      <c r="D828" s="131"/>
      <c r="E828" s="131"/>
      <c r="F828" s="131"/>
      <c r="G828" s="131"/>
      <c r="H828" s="132"/>
      <c r="I828" s="138"/>
      <c r="J828" s="131"/>
      <c r="K828" s="131"/>
      <c r="L828" s="131"/>
      <c r="M828" s="139"/>
      <c r="N828" s="138"/>
      <c r="O828" s="131"/>
      <c r="P828" s="131"/>
      <c r="Q828" s="131"/>
      <c r="R828" s="142"/>
    </row>
    <row r="829" spans="1:18" ht="14.25" thickBot="1">
      <c r="A829" s="507"/>
      <c r="B829" s="176"/>
      <c r="C829" s="138" t="s">
        <v>622</v>
      </c>
      <c r="D829" s="131"/>
      <c r="E829" s="131"/>
      <c r="F829" s="131"/>
      <c r="G829" s="131"/>
      <c r="H829" s="132"/>
      <c r="I829" s="138"/>
      <c r="J829" s="131"/>
      <c r="K829" s="131"/>
      <c r="L829" s="131"/>
      <c r="M829" s="139"/>
      <c r="N829" s="138"/>
      <c r="O829" s="131"/>
      <c r="P829" s="131"/>
      <c r="Q829" s="131"/>
      <c r="R829" s="142"/>
    </row>
    <row r="830" spans="1:18" ht="14.25" thickBot="1">
      <c r="A830" s="507"/>
      <c r="B830" s="176"/>
      <c r="C830" s="138" t="s">
        <v>623</v>
      </c>
      <c r="D830" s="131"/>
      <c r="E830" s="131"/>
      <c r="F830" s="131"/>
      <c r="G830" s="131"/>
      <c r="H830" s="132"/>
      <c r="I830" s="138"/>
      <c r="J830" s="131"/>
      <c r="K830" s="131"/>
      <c r="L830" s="131"/>
      <c r="M830" s="139"/>
      <c r="N830" s="138"/>
      <c r="O830" s="131"/>
      <c r="P830" s="131"/>
      <c r="Q830" s="131"/>
      <c r="R830" s="142"/>
    </row>
    <row r="831" spans="1:18" ht="14.25" thickBot="1">
      <c r="A831" s="507"/>
      <c r="B831" s="176"/>
      <c r="C831" s="138" t="s">
        <v>624</v>
      </c>
      <c r="D831" s="131"/>
      <c r="E831" s="131"/>
      <c r="F831" s="131"/>
      <c r="G831" s="131"/>
      <c r="H831" s="132"/>
      <c r="I831" s="138"/>
      <c r="J831" s="131"/>
      <c r="K831" s="131"/>
      <c r="L831" s="131"/>
      <c r="M831" s="139"/>
      <c r="N831" s="138"/>
      <c r="O831" s="131"/>
      <c r="P831" s="131"/>
      <c r="Q831" s="131"/>
      <c r="R831" s="142"/>
    </row>
    <row r="832" spans="1:18" ht="14.25" thickBot="1">
      <c r="A832" s="507"/>
      <c r="B832" s="176"/>
      <c r="C832" s="138" t="s">
        <v>625</v>
      </c>
      <c r="D832" s="131"/>
      <c r="E832" s="131"/>
      <c r="F832" s="131"/>
      <c r="G832" s="131"/>
      <c r="H832" s="132"/>
      <c r="I832" s="138"/>
      <c r="J832" s="131"/>
      <c r="K832" s="131"/>
      <c r="L832" s="131"/>
      <c r="M832" s="139"/>
      <c r="N832" s="138"/>
      <c r="O832" s="131"/>
      <c r="P832" s="131"/>
      <c r="Q832" s="131"/>
      <c r="R832" s="142"/>
    </row>
    <row r="833" spans="1:18" ht="14.25" thickBot="1">
      <c r="A833" s="507"/>
      <c r="B833" s="176"/>
      <c r="C833" s="138" t="s">
        <v>626</v>
      </c>
      <c r="D833" s="131"/>
      <c r="E833" s="131"/>
      <c r="F833" s="131"/>
      <c r="G833" s="131"/>
      <c r="H833" s="132"/>
      <c r="I833" s="138"/>
      <c r="J833" s="131"/>
      <c r="K833" s="131"/>
      <c r="L833" s="131"/>
      <c r="M833" s="139"/>
      <c r="N833" s="138"/>
      <c r="O833" s="131"/>
      <c r="P833" s="131"/>
      <c r="Q833" s="131"/>
      <c r="R833" s="142"/>
    </row>
    <row r="834" spans="1:18" ht="14.25" thickBot="1">
      <c r="A834" s="507"/>
      <c r="B834" s="176"/>
      <c r="C834" s="138" t="s">
        <v>627</v>
      </c>
      <c r="D834" s="131"/>
      <c r="E834" s="131"/>
      <c r="F834" s="131"/>
      <c r="G834" s="131"/>
      <c r="H834" s="132"/>
      <c r="I834" s="138"/>
      <c r="J834" s="131"/>
      <c r="K834" s="131"/>
      <c r="L834" s="131"/>
      <c r="M834" s="139"/>
      <c r="N834" s="138"/>
      <c r="O834" s="131"/>
      <c r="P834" s="131"/>
      <c r="Q834" s="131"/>
      <c r="R834" s="142"/>
    </row>
    <row r="835" spans="1:18" ht="13.5">
      <c r="A835" s="176"/>
      <c r="B835" s="176"/>
      <c r="C835" s="170"/>
      <c r="D835" s="155"/>
      <c r="E835" s="155"/>
      <c r="F835" s="155"/>
      <c r="G835" s="155"/>
      <c r="H835" s="156"/>
      <c r="I835" s="155"/>
      <c r="J835" s="155"/>
      <c r="K835" s="155"/>
      <c r="L835" s="155"/>
      <c r="M835" s="155"/>
      <c r="N835" s="155"/>
      <c r="O835" s="155"/>
      <c r="P835" s="155"/>
      <c r="Q835" s="155"/>
      <c r="R835" s="155"/>
    </row>
    <row r="836" spans="1:18" ht="13.5">
      <c r="A836" s="176"/>
      <c r="B836" s="176"/>
      <c r="C836" s="170"/>
      <c r="D836" s="155"/>
      <c r="E836" s="155"/>
      <c r="F836" s="155"/>
      <c r="G836" s="155"/>
      <c r="H836" s="156"/>
      <c r="I836" s="155"/>
      <c r="J836" s="155"/>
      <c r="K836" s="155"/>
      <c r="L836" s="155"/>
      <c r="M836" s="155"/>
      <c r="N836" s="155"/>
      <c r="O836" s="155"/>
      <c r="P836" s="155"/>
      <c r="Q836" s="155"/>
      <c r="R836" s="155"/>
    </row>
    <row r="837" spans="1:18" ht="14.25" thickBot="1">
      <c r="A837" s="176"/>
      <c r="B837" s="176"/>
      <c r="C837" s="170"/>
      <c r="D837" s="155"/>
      <c r="E837" s="155"/>
      <c r="F837" s="155"/>
      <c r="G837" s="155"/>
      <c r="H837" s="156"/>
      <c r="I837" s="155"/>
      <c r="J837" s="155"/>
      <c r="K837" s="155"/>
      <c r="L837" s="155"/>
      <c r="M837" s="155"/>
      <c r="N837" s="155"/>
      <c r="O837" s="155"/>
      <c r="P837" s="155"/>
      <c r="Q837" s="155"/>
      <c r="R837" s="155"/>
    </row>
    <row r="838" spans="1:18" ht="14.25" customHeight="1" thickBot="1">
      <c r="B838" s="168"/>
      <c r="C838" s="169" t="s">
        <v>628</v>
      </c>
      <c r="D838" s="131"/>
      <c r="E838" s="131"/>
      <c r="F838" s="131"/>
      <c r="G838" s="131"/>
      <c r="H838" s="132"/>
      <c r="I838" s="138"/>
      <c r="J838" s="131"/>
      <c r="K838" s="131"/>
      <c r="L838" s="131"/>
      <c r="M838" s="139"/>
      <c r="N838" s="138"/>
      <c r="O838" s="131"/>
      <c r="P838" s="131"/>
      <c r="Q838" s="131"/>
      <c r="R838" s="142"/>
    </row>
    <row r="839" spans="1:18" ht="14.25" thickBot="1">
      <c r="A839" s="507"/>
      <c r="B839" s="507"/>
      <c r="C839" s="138" t="s">
        <v>629</v>
      </c>
      <c r="D839" s="131"/>
      <c r="E839" s="131"/>
      <c r="F839" s="131"/>
      <c r="G839" s="131"/>
      <c r="H839" s="132"/>
      <c r="I839" s="138"/>
      <c r="J839" s="131"/>
      <c r="K839" s="131"/>
      <c r="L839" s="131"/>
      <c r="M839" s="139"/>
      <c r="N839" s="138"/>
      <c r="O839" s="131"/>
      <c r="P839" s="131"/>
      <c r="Q839" s="131"/>
      <c r="R839" s="142"/>
    </row>
    <row r="840" spans="1:18" ht="14.25" thickBot="1">
      <c r="A840" s="507"/>
      <c r="B840" s="507"/>
      <c r="C840" s="138" t="s">
        <v>630</v>
      </c>
      <c r="D840" s="131"/>
      <c r="E840" s="131"/>
      <c r="F840" s="131"/>
      <c r="G840" s="131"/>
      <c r="H840" s="132"/>
      <c r="I840" s="138"/>
      <c r="J840" s="131"/>
      <c r="K840" s="131"/>
      <c r="L840" s="131"/>
      <c r="M840" s="139"/>
      <c r="N840" s="138"/>
      <c r="O840" s="131"/>
      <c r="P840" s="131"/>
      <c r="Q840" s="131"/>
      <c r="R840" s="142"/>
    </row>
    <row r="841" spans="1:18" ht="14.25" thickBot="1">
      <c r="A841" s="507"/>
      <c r="B841" s="507"/>
      <c r="C841" s="138" t="s">
        <v>631</v>
      </c>
      <c r="D841" s="131"/>
      <c r="E841" s="131"/>
      <c r="F841" s="131"/>
      <c r="G841" s="131"/>
      <c r="H841" s="132"/>
      <c r="I841" s="138"/>
      <c r="J841" s="131"/>
      <c r="K841" s="131"/>
      <c r="L841" s="131"/>
      <c r="M841" s="139"/>
      <c r="N841" s="138"/>
      <c r="O841" s="131"/>
      <c r="P841" s="131"/>
      <c r="Q841" s="131"/>
      <c r="R841" s="142"/>
    </row>
    <row r="842" spans="1:18" ht="14.25" thickBot="1">
      <c r="A842" s="507"/>
      <c r="B842" s="176"/>
      <c r="C842" s="138" t="s">
        <v>632</v>
      </c>
      <c r="D842" s="131"/>
      <c r="E842" s="131"/>
      <c r="F842" s="131"/>
      <c r="G842" s="131"/>
      <c r="H842" s="132"/>
      <c r="I842" s="138"/>
      <c r="J842" s="131"/>
      <c r="K842" s="131"/>
      <c r="L842" s="131"/>
      <c r="M842" s="139"/>
      <c r="N842" s="138"/>
      <c r="O842" s="131"/>
      <c r="P842" s="131"/>
      <c r="Q842" s="131"/>
      <c r="R842" s="142"/>
    </row>
    <row r="843" spans="1:18" ht="14.25" thickBot="1">
      <c r="A843" s="507"/>
      <c r="B843" s="176"/>
      <c r="C843" s="138" t="s">
        <v>633</v>
      </c>
      <c r="D843" s="131"/>
      <c r="E843" s="131"/>
      <c r="F843" s="131"/>
      <c r="G843" s="131"/>
      <c r="H843" s="132"/>
      <c r="I843" s="138"/>
      <c r="J843" s="131"/>
      <c r="K843" s="131"/>
      <c r="L843" s="131"/>
      <c r="M843" s="139"/>
      <c r="N843" s="138"/>
      <c r="O843" s="131"/>
      <c r="P843" s="131"/>
      <c r="Q843" s="131"/>
      <c r="R843" s="142"/>
    </row>
    <row r="844" spans="1:18" ht="14.25" thickBot="1">
      <c r="A844" s="507"/>
      <c r="B844" s="176"/>
      <c r="C844" s="138" t="s">
        <v>634</v>
      </c>
      <c r="D844" s="131"/>
      <c r="E844" s="131"/>
      <c r="F844" s="131"/>
      <c r="G844" s="131"/>
      <c r="H844" s="132"/>
      <c r="I844" s="138"/>
      <c r="J844" s="131"/>
      <c r="K844" s="131"/>
      <c r="L844" s="131"/>
      <c r="M844" s="139"/>
      <c r="N844" s="138"/>
      <c r="O844" s="131"/>
      <c r="P844" s="131"/>
      <c r="Q844" s="131"/>
      <c r="R844" s="142"/>
    </row>
    <row r="845" spans="1:18" ht="14.25" thickBot="1">
      <c r="A845" s="507"/>
      <c r="B845" s="176"/>
      <c r="C845" s="138" t="s">
        <v>635</v>
      </c>
      <c r="D845" s="131"/>
      <c r="E845" s="131"/>
      <c r="F845" s="131"/>
      <c r="G845" s="131"/>
      <c r="H845" s="132"/>
      <c r="I845" s="138"/>
      <c r="J845" s="131"/>
      <c r="K845" s="131"/>
      <c r="L845" s="131"/>
      <c r="M845" s="139"/>
      <c r="N845" s="138"/>
      <c r="O845" s="131"/>
      <c r="P845" s="131"/>
      <c r="Q845" s="131"/>
      <c r="R845" s="142"/>
    </row>
    <row r="846" spans="1:18" ht="14.25" thickBot="1">
      <c r="A846" s="507"/>
      <c r="B846" s="176"/>
      <c r="C846" s="138" t="s">
        <v>636</v>
      </c>
      <c r="D846" s="131"/>
      <c r="E846" s="131"/>
      <c r="F846" s="131"/>
      <c r="G846" s="131"/>
      <c r="H846" s="132"/>
      <c r="I846" s="138"/>
      <c r="J846" s="131"/>
      <c r="K846" s="131"/>
      <c r="L846" s="131"/>
      <c r="M846" s="139"/>
      <c r="N846" s="138"/>
      <c r="O846" s="131"/>
      <c r="P846" s="131"/>
      <c r="Q846" s="131"/>
      <c r="R846" s="142"/>
    </row>
    <row r="847" spans="1:18" ht="14.25" thickBot="1">
      <c r="A847" s="507"/>
      <c r="B847" s="176"/>
      <c r="C847" s="138" t="s">
        <v>637</v>
      </c>
      <c r="D847" s="131"/>
      <c r="E847" s="131"/>
      <c r="F847" s="131"/>
      <c r="G847" s="131"/>
      <c r="H847" s="132"/>
      <c r="I847" s="138"/>
      <c r="J847" s="131"/>
      <c r="K847" s="131"/>
      <c r="L847" s="131"/>
      <c r="M847" s="139"/>
      <c r="N847" s="138"/>
      <c r="O847" s="131"/>
      <c r="P847" s="131"/>
      <c r="Q847" s="131"/>
      <c r="R847" s="142"/>
    </row>
    <row r="848" spans="1:18" ht="14.25" thickBot="1">
      <c r="A848" s="507"/>
      <c r="B848" s="176"/>
      <c r="C848" s="138" t="s">
        <v>638</v>
      </c>
      <c r="D848" s="131"/>
      <c r="E848" s="131"/>
      <c r="F848" s="131"/>
      <c r="G848" s="131"/>
      <c r="H848" s="132"/>
      <c r="I848" s="138"/>
      <c r="J848" s="131"/>
      <c r="K848" s="131"/>
      <c r="L848" s="131"/>
      <c r="M848" s="139"/>
      <c r="N848" s="138"/>
      <c r="O848" s="131"/>
      <c r="P848" s="131"/>
      <c r="Q848" s="131"/>
      <c r="R848" s="142"/>
    </row>
    <row r="849" spans="1:18" ht="14.25" thickBot="1">
      <c r="A849" s="507"/>
      <c r="B849" s="176"/>
      <c r="C849" s="138" t="s">
        <v>639</v>
      </c>
      <c r="D849" s="131"/>
      <c r="E849" s="131"/>
      <c r="F849" s="131"/>
      <c r="G849" s="131"/>
      <c r="H849" s="132"/>
      <c r="I849" s="138"/>
      <c r="J849" s="131"/>
      <c r="K849" s="131"/>
      <c r="L849" s="131"/>
      <c r="M849" s="139"/>
      <c r="N849" s="138"/>
      <c r="O849" s="131"/>
      <c r="P849" s="131"/>
      <c r="Q849" s="131"/>
      <c r="R849" s="142"/>
    </row>
    <row r="850" spans="1:18" ht="14.25" thickBot="1">
      <c r="A850" s="507"/>
      <c r="B850" s="176"/>
      <c r="C850" s="138" t="s">
        <v>640</v>
      </c>
      <c r="D850" s="131"/>
      <c r="E850" s="131"/>
      <c r="F850" s="131"/>
      <c r="G850" s="131"/>
      <c r="H850" s="132"/>
      <c r="I850" s="138"/>
      <c r="J850" s="131"/>
      <c r="K850" s="131"/>
      <c r="L850" s="131"/>
      <c r="M850" s="139"/>
      <c r="N850" s="138"/>
      <c r="O850" s="131"/>
      <c r="P850" s="131"/>
      <c r="Q850" s="131"/>
      <c r="R850" s="142"/>
    </row>
    <row r="851" spans="1:18" ht="14.25" thickBot="1">
      <c r="A851" s="507"/>
      <c r="B851" s="176"/>
      <c r="C851" s="138" t="s">
        <v>641</v>
      </c>
      <c r="D851" s="131"/>
      <c r="E851" s="131"/>
      <c r="F851" s="131"/>
      <c r="G851" s="131"/>
      <c r="H851" s="132"/>
      <c r="I851" s="138"/>
      <c r="J851" s="131"/>
      <c r="K851" s="131"/>
      <c r="L851" s="131"/>
      <c r="M851" s="139"/>
      <c r="N851" s="138"/>
      <c r="O851" s="131"/>
      <c r="P851" s="131"/>
      <c r="Q851" s="131"/>
      <c r="R851" s="142"/>
    </row>
    <row r="852" spans="1:18" ht="13.5">
      <c r="A852" s="176"/>
      <c r="B852" s="176"/>
      <c r="C852" s="170"/>
      <c r="D852" s="155"/>
      <c r="E852" s="155"/>
      <c r="F852" s="155"/>
      <c r="G852" s="155"/>
      <c r="H852" s="156"/>
      <c r="I852" s="155"/>
      <c r="J852" s="155"/>
      <c r="K852" s="155"/>
      <c r="L852" s="155"/>
      <c r="M852" s="155"/>
      <c r="N852" s="155"/>
      <c r="O852" s="155"/>
      <c r="P852" s="155"/>
      <c r="Q852" s="155"/>
      <c r="R852" s="155"/>
    </row>
    <row r="853" spans="1:18" ht="13.5">
      <c r="A853" s="176"/>
      <c r="B853" s="176"/>
      <c r="C853" s="170"/>
      <c r="D853" s="155"/>
      <c r="E853" s="155"/>
      <c r="F853" s="155"/>
      <c r="G853" s="155"/>
      <c r="H853" s="156"/>
      <c r="I853" s="155"/>
      <c r="J853" s="155"/>
      <c r="K853" s="155"/>
      <c r="L853" s="155"/>
      <c r="M853" s="155"/>
      <c r="N853" s="155"/>
      <c r="O853" s="155"/>
      <c r="P853" s="155"/>
      <c r="Q853" s="155"/>
      <c r="R853" s="155"/>
    </row>
    <row r="854" spans="1:18" ht="14.25" thickBot="1">
      <c r="A854" s="176"/>
      <c r="B854" s="176"/>
      <c r="C854" s="170"/>
      <c r="D854" s="155"/>
      <c r="E854" s="155"/>
      <c r="F854" s="155"/>
      <c r="G854" s="155"/>
      <c r="H854" s="156"/>
      <c r="I854" s="155"/>
      <c r="J854" s="155"/>
      <c r="K854" s="155"/>
      <c r="L854" s="155"/>
      <c r="M854" s="155"/>
      <c r="N854" s="155"/>
      <c r="O854" s="155"/>
      <c r="P854" s="155"/>
      <c r="Q854" s="155"/>
      <c r="R854" s="155"/>
    </row>
    <row r="855" spans="1:18" ht="14.25" customHeight="1" thickBot="1">
      <c r="B855" s="168"/>
      <c r="C855" s="169" t="s">
        <v>642</v>
      </c>
      <c r="D855" s="131"/>
      <c r="E855" s="131"/>
      <c r="F855" s="131"/>
      <c r="G855" s="131"/>
      <c r="H855" s="132"/>
      <c r="I855" s="138"/>
      <c r="J855" s="131"/>
      <c r="K855" s="131"/>
      <c r="L855" s="131"/>
      <c r="M855" s="139"/>
      <c r="N855" s="138"/>
      <c r="O855" s="131"/>
      <c r="P855" s="131"/>
      <c r="Q855" s="131"/>
      <c r="R855" s="142"/>
    </row>
    <row r="856" spans="1:18">
      <c r="A856" s="507"/>
      <c r="B856" s="507"/>
      <c r="C856" s="149" t="s">
        <v>643</v>
      </c>
      <c r="D856" s="499"/>
      <c r="E856" s="499"/>
      <c r="F856" s="499"/>
      <c r="G856" s="499"/>
      <c r="H856" s="505"/>
      <c r="I856" s="503"/>
      <c r="J856" s="499"/>
      <c r="K856" s="499"/>
      <c r="L856" s="499"/>
      <c r="M856" s="501"/>
      <c r="N856" s="503"/>
      <c r="O856" s="499"/>
      <c r="P856" s="499"/>
      <c r="Q856" s="499"/>
      <c r="R856" s="499"/>
    </row>
    <row r="857" spans="1:18" ht="13.5" thickBot="1">
      <c r="A857" s="507"/>
      <c r="B857" s="507"/>
      <c r="C857" s="138" t="s">
        <v>644</v>
      </c>
      <c r="D857" s="500"/>
      <c r="E857" s="500"/>
      <c r="F857" s="500"/>
      <c r="G857" s="500"/>
      <c r="H857" s="506"/>
      <c r="I857" s="504"/>
      <c r="J857" s="500"/>
      <c r="K857" s="500"/>
      <c r="L857" s="500"/>
      <c r="M857" s="502"/>
      <c r="N857" s="504"/>
      <c r="O857" s="500"/>
      <c r="P857" s="500"/>
      <c r="Q857" s="500"/>
      <c r="R857" s="500"/>
    </row>
    <row r="858" spans="1:18" ht="14.25" thickBot="1">
      <c r="A858" s="507"/>
      <c r="B858" s="176"/>
      <c r="C858" s="138" t="s">
        <v>645</v>
      </c>
      <c r="D858" s="131"/>
      <c r="E858" s="131"/>
      <c r="F858" s="131"/>
      <c r="G858" s="131"/>
      <c r="H858" s="132"/>
      <c r="I858" s="138"/>
      <c r="J858" s="131"/>
      <c r="K858" s="131"/>
      <c r="L858" s="131"/>
      <c r="M858" s="139"/>
      <c r="N858" s="138"/>
      <c r="O858" s="131"/>
      <c r="P858" s="131"/>
      <c r="Q858" s="131"/>
      <c r="R858" s="142"/>
    </row>
    <row r="859" spans="1:18" ht="14.25" thickBot="1">
      <c r="A859" s="507"/>
      <c r="B859" s="507"/>
      <c r="C859" s="138" t="s">
        <v>646</v>
      </c>
      <c r="D859" s="131"/>
      <c r="E859" s="131"/>
      <c r="F859" s="131"/>
      <c r="G859" s="131"/>
      <c r="H859" s="132"/>
      <c r="I859" s="138"/>
      <c r="J859" s="131"/>
      <c r="K859" s="131"/>
      <c r="L859" s="131"/>
      <c r="M859" s="139"/>
      <c r="N859" s="138"/>
      <c r="O859" s="131"/>
      <c r="P859" s="131"/>
      <c r="Q859" s="131"/>
      <c r="R859" s="142"/>
    </row>
    <row r="860" spans="1:18" ht="14.25" thickBot="1">
      <c r="A860" s="507"/>
      <c r="B860" s="507"/>
      <c r="C860" s="138" t="s">
        <v>647</v>
      </c>
      <c r="D860" s="131"/>
      <c r="E860" s="131"/>
      <c r="F860" s="131"/>
      <c r="G860" s="131"/>
      <c r="H860" s="132"/>
      <c r="I860" s="138"/>
      <c r="J860" s="131"/>
      <c r="K860" s="131"/>
      <c r="L860" s="131"/>
      <c r="M860" s="139"/>
      <c r="N860" s="138"/>
      <c r="O860" s="131"/>
      <c r="P860" s="131"/>
      <c r="Q860" s="131"/>
      <c r="R860" s="142"/>
    </row>
    <row r="861" spans="1:18" ht="14.25" thickBot="1">
      <c r="A861" s="507"/>
      <c r="B861" s="507"/>
      <c r="C861" s="138" t="s">
        <v>648</v>
      </c>
      <c r="D861" s="131"/>
      <c r="E861" s="131"/>
      <c r="F861" s="131"/>
      <c r="G861" s="131"/>
      <c r="H861" s="132"/>
      <c r="I861" s="138"/>
      <c r="J861" s="131"/>
      <c r="K861" s="131"/>
      <c r="L861" s="131"/>
      <c r="M861" s="139"/>
      <c r="N861" s="138"/>
      <c r="O861" s="131"/>
      <c r="P861" s="131"/>
      <c r="Q861" s="131"/>
      <c r="R861" s="142"/>
    </row>
    <row r="862" spans="1:18" ht="14.25" thickBot="1">
      <c r="A862" s="507"/>
      <c r="B862" s="176"/>
      <c r="C862" s="138" t="s">
        <v>649</v>
      </c>
      <c r="D862" s="131"/>
      <c r="E862" s="131"/>
      <c r="F862" s="131"/>
      <c r="G862" s="131"/>
      <c r="H862" s="132"/>
      <c r="I862" s="138"/>
      <c r="J862" s="131"/>
      <c r="K862" s="131"/>
      <c r="L862" s="131"/>
      <c r="M862" s="139"/>
      <c r="N862" s="138"/>
      <c r="O862" s="131"/>
      <c r="P862" s="131"/>
      <c r="Q862" s="131"/>
      <c r="R862" s="142"/>
    </row>
    <row r="863" spans="1:18" ht="14.25" thickBot="1">
      <c r="A863" s="507"/>
      <c r="B863" s="176"/>
      <c r="C863" s="138" t="s">
        <v>650</v>
      </c>
      <c r="D863" s="131"/>
      <c r="E863" s="131"/>
      <c r="F863" s="131"/>
      <c r="G863" s="131"/>
      <c r="H863" s="132"/>
      <c r="I863" s="138"/>
      <c r="J863" s="131"/>
      <c r="K863" s="131"/>
      <c r="L863" s="131"/>
      <c r="M863" s="139"/>
      <c r="N863" s="138"/>
      <c r="O863" s="131"/>
      <c r="P863" s="131"/>
      <c r="Q863" s="131"/>
      <c r="R863" s="142"/>
    </row>
    <row r="864" spans="1:18" ht="14.25" thickBot="1">
      <c r="A864" s="507"/>
      <c r="B864" s="176"/>
      <c r="C864" s="138" t="s">
        <v>651</v>
      </c>
      <c r="D864" s="131"/>
      <c r="E864" s="131"/>
      <c r="F864" s="131"/>
      <c r="G864" s="131"/>
      <c r="H864" s="132"/>
      <c r="I864" s="138"/>
      <c r="J864" s="131"/>
      <c r="K864" s="131"/>
      <c r="L864" s="131"/>
      <c r="M864" s="139"/>
      <c r="N864" s="138"/>
      <c r="O864" s="131"/>
      <c r="P864" s="131"/>
      <c r="Q864" s="131"/>
      <c r="R864" s="142"/>
    </row>
    <row r="865" spans="1:18" ht="14.25" thickBot="1">
      <c r="A865" s="507"/>
      <c r="B865" s="176"/>
      <c r="C865" s="138" t="s">
        <v>652</v>
      </c>
      <c r="D865" s="131"/>
      <c r="E865" s="131"/>
      <c r="F865" s="131"/>
      <c r="G865" s="131"/>
      <c r="H865" s="132"/>
      <c r="I865" s="138"/>
      <c r="J865" s="131"/>
      <c r="K865" s="131"/>
      <c r="L865" s="131"/>
      <c r="M865" s="139"/>
      <c r="N865" s="138"/>
      <c r="O865" s="131"/>
      <c r="P865" s="131"/>
      <c r="Q865" s="131"/>
      <c r="R865" s="142"/>
    </row>
    <row r="866" spans="1:18" ht="14.25" thickBot="1">
      <c r="A866" s="507"/>
      <c r="B866" s="176"/>
      <c r="C866" s="138" t="s">
        <v>653</v>
      </c>
      <c r="D866" s="131"/>
      <c r="E866" s="131"/>
      <c r="F866" s="131"/>
      <c r="G866" s="131"/>
      <c r="H866" s="132"/>
      <c r="I866" s="138"/>
      <c r="J866" s="131"/>
      <c r="K866" s="131"/>
      <c r="L866" s="131"/>
      <c r="M866" s="139"/>
      <c r="N866" s="138"/>
      <c r="O866" s="131"/>
      <c r="P866" s="131"/>
      <c r="Q866" s="131"/>
      <c r="R866" s="142"/>
    </row>
    <row r="867" spans="1:18" ht="14.25" thickBot="1">
      <c r="A867" s="507"/>
      <c r="B867" s="176"/>
      <c r="C867" s="138" t="s">
        <v>654</v>
      </c>
      <c r="D867" s="131"/>
      <c r="E867" s="131"/>
      <c r="F867" s="131"/>
      <c r="G867" s="131"/>
      <c r="H867" s="132"/>
      <c r="I867" s="138"/>
      <c r="J867" s="131"/>
      <c r="K867" s="131"/>
      <c r="L867" s="131"/>
      <c r="M867" s="139"/>
      <c r="N867" s="138"/>
      <c r="O867" s="131"/>
      <c r="P867" s="131"/>
      <c r="Q867" s="131"/>
      <c r="R867" s="142"/>
    </row>
    <row r="868" spans="1:18" ht="14.25" thickBot="1">
      <c r="A868" s="507"/>
      <c r="B868" s="176"/>
      <c r="C868" s="138" t="s">
        <v>655</v>
      </c>
      <c r="D868" s="131"/>
      <c r="E868" s="131"/>
      <c r="F868" s="131"/>
      <c r="G868" s="131"/>
      <c r="H868" s="132"/>
      <c r="I868" s="138"/>
      <c r="J868" s="131"/>
      <c r="K868" s="131"/>
      <c r="L868" s="131"/>
      <c r="M868" s="139"/>
      <c r="N868" s="138"/>
      <c r="O868" s="131"/>
      <c r="P868" s="131"/>
      <c r="Q868" s="131"/>
      <c r="R868" s="142"/>
    </row>
    <row r="869" spans="1:18" ht="14.25" thickBot="1">
      <c r="A869" s="507"/>
      <c r="B869" s="176"/>
      <c r="C869" s="138" t="s">
        <v>656</v>
      </c>
      <c r="D869" s="131"/>
      <c r="E869" s="131"/>
      <c r="F869" s="131"/>
      <c r="G869" s="131"/>
      <c r="H869" s="132"/>
      <c r="I869" s="138"/>
      <c r="J869" s="131"/>
      <c r="K869" s="131"/>
      <c r="L869" s="131"/>
      <c r="M869" s="139"/>
      <c r="N869" s="138"/>
      <c r="O869" s="131"/>
      <c r="P869" s="131"/>
      <c r="Q869" s="131"/>
      <c r="R869" s="142"/>
    </row>
    <row r="870" spans="1:18" ht="14.25" thickBot="1">
      <c r="A870" s="507"/>
      <c r="B870" s="176"/>
      <c r="C870" s="138" t="s">
        <v>657</v>
      </c>
      <c r="D870" s="131"/>
      <c r="E870" s="131"/>
      <c r="F870" s="131"/>
      <c r="G870" s="131"/>
      <c r="H870" s="132"/>
      <c r="I870" s="138"/>
      <c r="J870" s="131"/>
      <c r="K870" s="131"/>
      <c r="L870" s="131"/>
      <c r="M870" s="139"/>
      <c r="N870" s="138"/>
      <c r="O870" s="131"/>
      <c r="P870" s="131"/>
      <c r="Q870" s="131"/>
      <c r="R870" s="142"/>
    </row>
    <row r="871" spans="1:18" ht="14.25" thickBot="1">
      <c r="A871" s="507"/>
      <c r="B871" s="176"/>
      <c r="C871" s="138" t="s">
        <v>658</v>
      </c>
      <c r="D871" s="131"/>
      <c r="E871" s="131"/>
      <c r="F871" s="131"/>
      <c r="G871" s="131"/>
      <c r="H871" s="132"/>
      <c r="I871" s="138"/>
      <c r="J871" s="131"/>
      <c r="K871" s="131"/>
      <c r="L871" s="131"/>
      <c r="M871" s="139"/>
      <c r="N871" s="138"/>
      <c r="O871" s="131"/>
      <c r="P871" s="131"/>
      <c r="Q871" s="131"/>
      <c r="R871" s="142"/>
    </row>
    <row r="872" spans="1:18" ht="14.25" thickBot="1">
      <c r="A872" s="507"/>
      <c r="B872" s="176"/>
      <c r="C872" s="138" t="s">
        <v>659</v>
      </c>
      <c r="D872" s="131"/>
      <c r="E872" s="131"/>
      <c r="F872" s="131"/>
      <c r="G872" s="131"/>
      <c r="H872" s="132"/>
      <c r="I872" s="138"/>
      <c r="J872" s="131"/>
      <c r="K872" s="131"/>
      <c r="L872" s="131"/>
      <c r="M872" s="139"/>
      <c r="N872" s="138"/>
      <c r="O872" s="131"/>
      <c r="P872" s="131"/>
      <c r="Q872" s="131"/>
      <c r="R872" s="142"/>
    </row>
    <row r="873" spans="1:18" ht="13.5">
      <c r="A873" s="176"/>
      <c r="B873" s="176"/>
      <c r="C873" s="170"/>
      <c r="D873" s="155"/>
      <c r="E873" s="155"/>
      <c r="F873" s="155"/>
      <c r="G873" s="155"/>
      <c r="H873" s="156"/>
      <c r="I873" s="155"/>
      <c r="J873" s="155"/>
      <c r="K873" s="155"/>
      <c r="L873" s="155"/>
      <c r="M873" s="155"/>
      <c r="N873" s="155"/>
      <c r="O873" s="155"/>
      <c r="P873" s="155"/>
      <c r="Q873" s="155"/>
      <c r="R873" s="155"/>
    </row>
    <row r="874" spans="1:18" ht="13.5">
      <c r="A874" s="176"/>
      <c r="B874" s="176"/>
      <c r="C874" s="170"/>
      <c r="D874" s="155"/>
      <c r="E874" s="155"/>
      <c r="F874" s="155"/>
      <c r="G874" s="155"/>
      <c r="H874" s="156"/>
      <c r="I874" s="155"/>
      <c r="J874" s="155"/>
      <c r="K874" s="155"/>
      <c r="L874" s="155"/>
      <c r="M874" s="155"/>
      <c r="N874" s="155"/>
      <c r="O874" s="155"/>
      <c r="P874" s="155"/>
      <c r="Q874" s="155"/>
      <c r="R874" s="155"/>
    </row>
    <row r="875" spans="1:18" ht="13.5">
      <c r="A875" s="176"/>
      <c r="B875" s="176"/>
      <c r="C875" s="170"/>
      <c r="D875" s="155"/>
      <c r="E875" s="155"/>
      <c r="F875" s="155"/>
      <c r="G875" s="155"/>
      <c r="H875" s="156"/>
      <c r="I875" s="155"/>
      <c r="J875" s="155"/>
      <c r="K875" s="155"/>
      <c r="L875" s="155"/>
      <c r="M875" s="155"/>
      <c r="N875" s="155"/>
      <c r="O875" s="155"/>
      <c r="P875" s="155"/>
      <c r="Q875" s="155"/>
      <c r="R875" s="155"/>
    </row>
    <row r="876" spans="1:18" ht="14.25" thickBot="1">
      <c r="A876" s="177"/>
    </row>
    <row r="877" spans="1:18" ht="31.5" customHeight="1" thickBot="1">
      <c r="C877" s="141" t="s">
        <v>596</v>
      </c>
      <c r="D877" s="508" t="s">
        <v>132</v>
      </c>
      <c r="E877" s="509"/>
      <c r="F877" s="509"/>
      <c r="G877" s="509"/>
      <c r="H877" s="510"/>
      <c r="I877" s="511" t="s">
        <v>133</v>
      </c>
      <c r="J877" s="509"/>
      <c r="K877" s="509"/>
      <c r="L877" s="509"/>
      <c r="M877" s="510"/>
      <c r="N877" s="511" t="s">
        <v>134</v>
      </c>
      <c r="O877" s="509"/>
      <c r="P877" s="509"/>
      <c r="Q877" s="509"/>
      <c r="R877" s="512"/>
    </row>
    <row r="878" spans="1:18" ht="18" customHeight="1" thickBot="1">
      <c r="C878" s="126" t="s">
        <v>660</v>
      </c>
      <c r="D878" s="127" t="s">
        <v>135</v>
      </c>
      <c r="E878" s="127" t="s">
        <v>136</v>
      </c>
      <c r="F878" s="127" t="s">
        <v>137</v>
      </c>
      <c r="G878" s="127" t="s">
        <v>138</v>
      </c>
      <c r="H878" s="128" t="s">
        <v>139</v>
      </c>
      <c r="I878" s="129" t="s">
        <v>135</v>
      </c>
      <c r="J878" s="127" t="s">
        <v>136</v>
      </c>
      <c r="K878" s="127" t="s">
        <v>137</v>
      </c>
      <c r="L878" s="127" t="s">
        <v>138</v>
      </c>
      <c r="M878" s="128" t="s">
        <v>139</v>
      </c>
      <c r="N878" s="129" t="s">
        <v>135</v>
      </c>
      <c r="O878" s="127" t="s">
        <v>136</v>
      </c>
      <c r="P878" s="127" t="s">
        <v>137</v>
      </c>
      <c r="Q878" s="127" t="s">
        <v>138</v>
      </c>
      <c r="R878" s="130" t="s">
        <v>139</v>
      </c>
    </row>
    <row r="879" spans="1:18" ht="26.25" customHeight="1" thickBot="1">
      <c r="C879" s="147" t="s">
        <v>661</v>
      </c>
      <c r="D879" s="131"/>
      <c r="E879" s="131"/>
      <c r="F879" s="131"/>
      <c r="G879" s="131"/>
      <c r="H879" s="132"/>
      <c r="I879" s="138"/>
      <c r="J879" s="131"/>
      <c r="K879" s="131"/>
      <c r="L879" s="131"/>
      <c r="M879" s="139"/>
      <c r="N879" s="138"/>
      <c r="O879" s="131"/>
      <c r="P879" s="131"/>
      <c r="Q879" s="131"/>
      <c r="R879" s="142"/>
    </row>
    <row r="880" spans="1:18" ht="14.25" thickBot="1">
      <c r="B880" s="176"/>
      <c r="C880" s="138" t="s">
        <v>662</v>
      </c>
      <c r="D880" s="131"/>
      <c r="E880" s="131"/>
      <c r="F880" s="131"/>
      <c r="G880" s="131"/>
      <c r="H880" s="132"/>
      <c r="I880" s="138"/>
      <c r="J880" s="131"/>
      <c r="K880" s="131"/>
      <c r="L880" s="131"/>
      <c r="M880" s="139"/>
      <c r="N880" s="138"/>
      <c r="O880" s="131"/>
      <c r="P880" s="131"/>
      <c r="Q880" s="131"/>
      <c r="R880" s="142"/>
    </row>
    <row r="881" spans="1:18" ht="14.25" thickBot="1">
      <c r="B881" s="176"/>
      <c r="C881" s="138" t="s">
        <v>663</v>
      </c>
      <c r="D881" s="131"/>
      <c r="E881" s="131"/>
      <c r="F881" s="131"/>
      <c r="G881" s="131"/>
      <c r="H881" s="132"/>
      <c r="I881" s="138"/>
      <c r="J881" s="131"/>
      <c r="K881" s="131"/>
      <c r="L881" s="131"/>
      <c r="M881" s="139"/>
      <c r="N881" s="138"/>
      <c r="O881" s="131"/>
      <c r="P881" s="131"/>
      <c r="Q881" s="131"/>
      <c r="R881" s="142"/>
    </row>
    <row r="882" spans="1:18" ht="14.25" thickBot="1">
      <c r="B882" s="176"/>
      <c r="C882" s="138" t="s">
        <v>664</v>
      </c>
      <c r="D882" s="131"/>
      <c r="E882" s="131"/>
      <c r="F882" s="131"/>
      <c r="G882" s="131"/>
      <c r="H882" s="132"/>
      <c r="I882" s="138"/>
      <c r="J882" s="131"/>
      <c r="K882" s="131"/>
      <c r="L882" s="131"/>
      <c r="M882" s="139"/>
      <c r="N882" s="138"/>
      <c r="O882" s="131"/>
      <c r="P882" s="131"/>
      <c r="Q882" s="131"/>
      <c r="R882" s="142"/>
    </row>
    <row r="883" spans="1:18" ht="13.5">
      <c r="A883" s="176"/>
      <c r="B883" s="176"/>
      <c r="C883" s="170"/>
      <c r="D883" s="155"/>
      <c r="E883" s="155"/>
      <c r="F883" s="155"/>
      <c r="G883" s="155"/>
      <c r="H883" s="156"/>
      <c r="I883" s="155"/>
      <c r="J883" s="155"/>
      <c r="K883" s="155"/>
      <c r="L883" s="155"/>
      <c r="M883" s="155"/>
      <c r="N883" s="155"/>
      <c r="O883" s="155"/>
      <c r="P883" s="155"/>
      <c r="Q883" s="155"/>
      <c r="R883" s="155"/>
    </row>
    <row r="884" spans="1:18" ht="13.5">
      <c r="A884" s="176"/>
      <c r="B884" s="176"/>
      <c r="C884" s="170"/>
      <c r="D884" s="155"/>
      <c r="E884" s="155"/>
      <c r="F884" s="155"/>
      <c r="G884" s="155"/>
      <c r="H884" s="156"/>
      <c r="I884" s="155"/>
      <c r="J884" s="155"/>
      <c r="K884" s="155"/>
      <c r="L884" s="155"/>
      <c r="M884" s="155"/>
      <c r="N884" s="155"/>
      <c r="O884" s="155"/>
      <c r="P884" s="155"/>
      <c r="Q884" s="155"/>
      <c r="R884" s="155"/>
    </row>
    <row r="885" spans="1:18" ht="14.25" thickBot="1">
      <c r="A885" s="176"/>
      <c r="B885" s="176"/>
      <c r="C885" s="170"/>
      <c r="D885" s="155"/>
      <c r="E885" s="155"/>
      <c r="F885" s="155"/>
      <c r="G885" s="155"/>
      <c r="H885" s="156"/>
      <c r="I885" s="155"/>
      <c r="J885" s="155"/>
      <c r="K885" s="155"/>
      <c r="L885" s="155"/>
      <c r="M885" s="155"/>
      <c r="N885" s="155"/>
      <c r="O885" s="155"/>
      <c r="P885" s="155"/>
      <c r="Q885" s="155"/>
      <c r="R885" s="155"/>
    </row>
    <row r="886" spans="1:18" ht="27.75" customHeight="1" thickBot="1">
      <c r="C886" s="147" t="s">
        <v>665</v>
      </c>
      <c r="D886" s="131"/>
      <c r="E886" s="131"/>
      <c r="F886" s="131"/>
      <c r="G886" s="131"/>
      <c r="H886" s="132"/>
      <c r="I886" s="138"/>
      <c r="J886" s="131"/>
      <c r="K886" s="131"/>
      <c r="L886" s="131"/>
      <c r="M886" s="139"/>
      <c r="N886" s="138"/>
      <c r="O886" s="131"/>
      <c r="P886" s="131"/>
      <c r="Q886" s="131"/>
      <c r="R886" s="142"/>
    </row>
    <row r="887" spans="1:18" ht="14.25" thickBot="1">
      <c r="B887" s="176"/>
      <c r="C887" s="138" t="s">
        <v>666</v>
      </c>
      <c r="D887" s="131"/>
      <c r="E887" s="131"/>
      <c r="F887" s="131"/>
      <c r="G887" s="131"/>
      <c r="H887" s="132"/>
      <c r="I887" s="138"/>
      <c r="J887" s="131"/>
      <c r="K887" s="131"/>
      <c r="L887" s="131"/>
      <c r="M887" s="139"/>
      <c r="N887" s="138"/>
      <c r="O887" s="131"/>
      <c r="P887" s="131"/>
      <c r="Q887" s="131"/>
      <c r="R887" s="142"/>
    </row>
    <row r="888" spans="1:18" ht="14.25" thickBot="1">
      <c r="B888" s="176"/>
      <c r="C888" s="138" t="s">
        <v>667</v>
      </c>
      <c r="D888" s="131"/>
      <c r="E888" s="131"/>
      <c r="F888" s="131"/>
      <c r="G888" s="131"/>
      <c r="H888" s="132"/>
      <c r="I888" s="138"/>
      <c r="J888" s="131"/>
      <c r="K888" s="131"/>
      <c r="L888" s="131"/>
      <c r="M888" s="139"/>
      <c r="N888" s="138"/>
      <c r="O888" s="131"/>
      <c r="P888" s="131"/>
      <c r="Q888" s="131"/>
      <c r="R888" s="142"/>
    </row>
    <row r="889" spans="1:18" ht="14.25" thickBot="1">
      <c r="B889" s="176"/>
      <c r="C889" s="138" t="s">
        <v>668</v>
      </c>
      <c r="D889" s="131"/>
      <c r="E889" s="131"/>
      <c r="F889" s="131"/>
      <c r="G889" s="131"/>
      <c r="H889" s="132"/>
      <c r="I889" s="138"/>
      <c r="J889" s="131"/>
      <c r="K889" s="131"/>
      <c r="L889" s="131"/>
      <c r="M889" s="139"/>
      <c r="N889" s="138"/>
      <c r="O889" s="131"/>
      <c r="P889" s="131"/>
      <c r="Q889" s="131"/>
      <c r="R889" s="142"/>
    </row>
    <row r="890" spans="1:18" ht="14.25" thickBot="1">
      <c r="B890" s="176"/>
      <c r="C890" s="138" t="s">
        <v>669</v>
      </c>
      <c r="D890" s="131"/>
      <c r="E890" s="131"/>
      <c r="F890" s="131"/>
      <c r="G890" s="131"/>
      <c r="H890" s="132"/>
      <c r="I890" s="138"/>
      <c r="J890" s="131"/>
      <c r="K890" s="131"/>
      <c r="L890" s="131"/>
      <c r="M890" s="139"/>
      <c r="N890" s="138"/>
      <c r="O890" s="131"/>
      <c r="P890" s="131"/>
      <c r="Q890" s="131"/>
      <c r="R890" s="142"/>
    </row>
    <row r="891" spans="1:18" ht="14.25" thickBot="1">
      <c r="B891" s="176"/>
      <c r="C891" s="138" t="s">
        <v>670</v>
      </c>
      <c r="D891" s="131"/>
      <c r="E891" s="131"/>
      <c r="F891" s="131"/>
      <c r="G891" s="131"/>
      <c r="H891" s="132"/>
      <c r="I891" s="138"/>
      <c r="J891" s="131"/>
      <c r="K891" s="131"/>
      <c r="L891" s="131"/>
      <c r="M891" s="139"/>
      <c r="N891" s="138"/>
      <c r="O891" s="131"/>
      <c r="P891" s="131"/>
      <c r="Q891" s="131"/>
      <c r="R891" s="142"/>
    </row>
    <row r="892" spans="1:18" ht="14.25" thickBot="1">
      <c r="B892" s="176"/>
      <c r="C892" s="138" t="s">
        <v>671</v>
      </c>
      <c r="D892" s="131"/>
      <c r="E892" s="131"/>
      <c r="F892" s="131"/>
      <c r="G892" s="131"/>
      <c r="H892" s="132"/>
      <c r="I892" s="138"/>
      <c r="J892" s="131"/>
      <c r="K892" s="131"/>
      <c r="L892" s="131"/>
      <c r="M892" s="139"/>
      <c r="N892" s="138"/>
      <c r="O892" s="131"/>
      <c r="P892" s="131"/>
      <c r="Q892" s="131"/>
      <c r="R892" s="142"/>
    </row>
    <row r="893" spans="1:18" ht="13.5">
      <c r="A893" s="176"/>
      <c r="B893" s="176"/>
      <c r="C893" s="170"/>
      <c r="D893" s="155"/>
      <c r="E893" s="155"/>
      <c r="F893" s="155"/>
      <c r="G893" s="155"/>
      <c r="H893" s="156"/>
      <c r="I893" s="155"/>
      <c r="J893" s="155"/>
      <c r="K893" s="155"/>
      <c r="L893" s="155"/>
      <c r="M893" s="155"/>
      <c r="N893" s="155"/>
      <c r="O893" s="155"/>
      <c r="P893" s="155"/>
      <c r="Q893" s="155"/>
      <c r="R893" s="155"/>
    </row>
    <row r="894" spans="1:18" ht="13.5">
      <c r="A894" s="176"/>
      <c r="B894" s="176"/>
      <c r="C894" s="170"/>
      <c r="D894" s="155"/>
      <c r="E894" s="155"/>
      <c r="F894" s="155"/>
      <c r="G894" s="155"/>
      <c r="H894" s="156"/>
      <c r="I894" s="155"/>
      <c r="J894" s="155"/>
      <c r="K894" s="155"/>
      <c r="L894" s="155"/>
      <c r="M894" s="155"/>
      <c r="N894" s="155"/>
      <c r="O894" s="155"/>
      <c r="P894" s="155"/>
      <c r="Q894" s="155"/>
      <c r="R894" s="155"/>
    </row>
    <row r="895" spans="1:18" ht="14.25" thickBot="1">
      <c r="A895" s="176"/>
      <c r="B895" s="176"/>
      <c r="C895" s="170"/>
      <c r="D895" s="155"/>
      <c r="E895" s="155"/>
      <c r="F895" s="155"/>
      <c r="G895" s="155"/>
      <c r="H895" s="156"/>
      <c r="I895" s="155"/>
      <c r="J895" s="155"/>
      <c r="K895" s="155"/>
      <c r="L895" s="155"/>
      <c r="M895" s="155"/>
      <c r="N895" s="155"/>
      <c r="O895" s="155"/>
      <c r="P895" s="155"/>
      <c r="Q895" s="155"/>
      <c r="R895" s="155"/>
    </row>
    <row r="896" spans="1:18" ht="24.75" customHeight="1" thickBot="1">
      <c r="C896" s="147" t="s">
        <v>672</v>
      </c>
      <c r="D896" s="131"/>
      <c r="E896" s="131"/>
      <c r="F896" s="131"/>
      <c r="G896" s="131"/>
      <c r="H896" s="132"/>
      <c r="I896" s="138"/>
      <c r="J896" s="131"/>
      <c r="K896" s="131"/>
      <c r="L896" s="131"/>
      <c r="M896" s="139"/>
      <c r="N896" s="138"/>
      <c r="O896" s="131"/>
      <c r="P896" s="131"/>
      <c r="Q896" s="131"/>
      <c r="R896" s="142"/>
    </row>
    <row r="897" spans="1:18" ht="14.25" thickBot="1">
      <c r="B897" s="176"/>
      <c r="C897" s="138" t="s">
        <v>673</v>
      </c>
      <c r="D897" s="131"/>
      <c r="E897" s="131"/>
      <c r="F897" s="131"/>
      <c r="G897" s="131"/>
      <c r="H897" s="132"/>
      <c r="I897" s="138"/>
      <c r="J897" s="131"/>
      <c r="K897" s="131"/>
      <c r="L897" s="131"/>
      <c r="M897" s="139"/>
      <c r="N897" s="138"/>
      <c r="O897" s="131"/>
      <c r="P897" s="131"/>
      <c r="Q897" s="131"/>
      <c r="R897" s="142"/>
    </row>
    <row r="898" spans="1:18" ht="14.25" thickBot="1">
      <c r="B898" s="176"/>
      <c r="C898" s="138" t="s">
        <v>674</v>
      </c>
      <c r="D898" s="131"/>
      <c r="E898" s="131"/>
      <c r="F898" s="131"/>
      <c r="G898" s="131"/>
      <c r="H898" s="132"/>
      <c r="I898" s="138"/>
      <c r="J898" s="131"/>
      <c r="K898" s="131"/>
      <c r="L898" s="131"/>
      <c r="M898" s="139"/>
      <c r="N898" s="138"/>
      <c r="O898" s="131"/>
      <c r="P898" s="131"/>
      <c r="Q898" s="131"/>
      <c r="R898" s="142"/>
    </row>
    <row r="899" spans="1:18" ht="14.25" thickBot="1">
      <c r="B899" s="176"/>
      <c r="C899" s="138" t="s">
        <v>675</v>
      </c>
      <c r="D899" s="131"/>
      <c r="E899" s="131"/>
      <c r="F899" s="131"/>
      <c r="G899" s="131"/>
      <c r="H899" s="132"/>
      <c r="I899" s="138"/>
      <c r="J899" s="131"/>
      <c r="K899" s="131"/>
      <c r="L899" s="131"/>
      <c r="M899" s="139"/>
      <c r="N899" s="138"/>
      <c r="O899" s="131"/>
      <c r="P899" s="131"/>
      <c r="Q899" s="131"/>
      <c r="R899" s="142"/>
    </row>
    <row r="900" spans="1:18" ht="13.5">
      <c r="A900" s="176"/>
      <c r="B900" s="176"/>
      <c r="C900" s="170"/>
      <c r="D900" s="155"/>
      <c r="E900" s="155"/>
      <c r="F900" s="155"/>
      <c r="G900" s="155"/>
      <c r="H900" s="156"/>
      <c r="I900" s="155"/>
      <c r="J900" s="155"/>
      <c r="K900" s="155"/>
      <c r="L900" s="155"/>
      <c r="M900" s="155"/>
      <c r="N900" s="155"/>
      <c r="O900" s="155"/>
      <c r="P900" s="155"/>
      <c r="Q900" s="155"/>
      <c r="R900" s="155"/>
    </row>
    <row r="901" spans="1:18" ht="13.5">
      <c r="A901" s="176"/>
      <c r="B901" s="176"/>
      <c r="C901" s="170"/>
      <c r="D901" s="155"/>
      <c r="E901" s="155"/>
      <c r="F901" s="155"/>
      <c r="G901" s="155"/>
      <c r="H901" s="156"/>
      <c r="I901" s="155"/>
      <c r="J901" s="155"/>
      <c r="K901" s="155"/>
      <c r="L901" s="155"/>
      <c r="M901" s="155"/>
      <c r="N901" s="155"/>
      <c r="O901" s="155"/>
      <c r="P901" s="155"/>
      <c r="Q901" s="155"/>
      <c r="R901" s="155"/>
    </row>
    <row r="902" spans="1:18" ht="14.25" thickBot="1">
      <c r="A902" s="176"/>
      <c r="B902" s="176"/>
      <c r="C902" s="170"/>
      <c r="D902" s="155"/>
      <c r="E902" s="155"/>
      <c r="F902" s="155"/>
      <c r="G902" s="155"/>
      <c r="H902" s="156"/>
      <c r="I902" s="155"/>
      <c r="J902" s="155"/>
      <c r="K902" s="155"/>
      <c r="L902" s="155"/>
      <c r="M902" s="155"/>
      <c r="N902" s="155"/>
      <c r="O902" s="155"/>
      <c r="P902" s="155"/>
      <c r="Q902" s="155"/>
      <c r="R902" s="155"/>
    </row>
    <row r="903" spans="1:18" ht="28.5" customHeight="1" thickBot="1">
      <c r="C903" s="147" t="s">
        <v>676</v>
      </c>
      <c r="D903" s="131"/>
      <c r="E903" s="131"/>
      <c r="F903" s="131"/>
      <c r="G903" s="131"/>
      <c r="H903" s="132"/>
      <c r="I903" s="138"/>
      <c r="J903" s="131"/>
      <c r="K903" s="131"/>
      <c r="L903" s="131"/>
      <c r="M903" s="139"/>
      <c r="N903" s="138"/>
      <c r="O903" s="131"/>
      <c r="P903" s="131"/>
      <c r="Q903" s="131"/>
      <c r="R903" s="142"/>
    </row>
    <row r="904" spans="1:18" ht="14.25" thickBot="1">
      <c r="B904" s="176"/>
      <c r="C904" s="138" t="s">
        <v>677</v>
      </c>
      <c r="D904" s="131"/>
      <c r="E904" s="131"/>
      <c r="F904" s="131"/>
      <c r="G904" s="131"/>
      <c r="H904" s="132"/>
      <c r="I904" s="138"/>
      <c r="J904" s="131"/>
      <c r="K904" s="131"/>
      <c r="L904" s="131"/>
      <c r="M904" s="139"/>
      <c r="N904" s="138"/>
      <c r="O904" s="131"/>
      <c r="P904" s="131"/>
      <c r="Q904" s="131"/>
      <c r="R904" s="142"/>
    </row>
    <row r="905" spans="1:18" ht="14.25" thickBot="1">
      <c r="B905" s="176"/>
      <c r="C905" s="138" t="s">
        <v>678</v>
      </c>
      <c r="D905" s="131"/>
      <c r="E905" s="131"/>
      <c r="F905" s="131"/>
      <c r="G905" s="131"/>
      <c r="H905" s="132"/>
      <c r="I905" s="138"/>
      <c r="J905" s="131"/>
      <c r="K905" s="131"/>
      <c r="L905" s="131"/>
      <c r="M905" s="139"/>
      <c r="N905" s="138"/>
      <c r="O905" s="131"/>
      <c r="P905" s="131"/>
      <c r="Q905" s="131"/>
      <c r="R905" s="142"/>
    </row>
    <row r="906" spans="1:18" ht="14.25" thickBot="1">
      <c r="B906" s="176"/>
      <c r="C906" s="138" t="s">
        <v>679</v>
      </c>
      <c r="D906" s="131"/>
      <c r="E906" s="131"/>
      <c r="F906" s="131"/>
      <c r="G906" s="131"/>
      <c r="H906" s="132"/>
      <c r="I906" s="138"/>
      <c r="J906" s="131"/>
      <c r="K906" s="131"/>
      <c r="L906" s="131"/>
      <c r="M906" s="139"/>
      <c r="N906" s="138"/>
      <c r="O906" s="131"/>
      <c r="P906" s="131"/>
      <c r="Q906" s="131"/>
      <c r="R906" s="142"/>
    </row>
    <row r="907" spans="1:18" ht="13.5">
      <c r="A907" s="176"/>
      <c r="B907" s="176"/>
      <c r="C907" s="170"/>
      <c r="D907" s="155"/>
      <c r="E907" s="155"/>
      <c r="F907" s="155"/>
      <c r="G907" s="155"/>
      <c r="H907" s="156"/>
      <c r="I907" s="155"/>
      <c r="J907" s="155"/>
      <c r="K907" s="155"/>
      <c r="L907" s="155"/>
      <c r="M907" s="155"/>
      <c r="N907" s="155"/>
      <c r="O907" s="155"/>
      <c r="P907" s="155"/>
      <c r="Q907" s="155"/>
      <c r="R907" s="155"/>
    </row>
    <row r="908" spans="1:18" ht="13.5">
      <c r="A908" s="176"/>
      <c r="B908" s="176"/>
      <c r="C908" s="170"/>
      <c r="D908" s="155"/>
      <c r="E908" s="155"/>
      <c r="F908" s="155"/>
      <c r="G908" s="155"/>
      <c r="H908" s="156"/>
      <c r="I908" s="155"/>
      <c r="J908" s="155"/>
      <c r="K908" s="155"/>
      <c r="L908" s="155"/>
      <c r="M908" s="155"/>
      <c r="N908" s="155"/>
      <c r="O908" s="155"/>
      <c r="P908" s="155"/>
      <c r="Q908" s="155"/>
      <c r="R908" s="155"/>
    </row>
    <row r="909" spans="1:18" ht="14.25" thickBot="1">
      <c r="A909" s="176"/>
      <c r="B909" s="176"/>
      <c r="C909" s="170"/>
      <c r="D909" s="155"/>
      <c r="E909" s="155"/>
      <c r="F909" s="155"/>
      <c r="G909" s="155"/>
      <c r="H909" s="156"/>
      <c r="I909" s="155"/>
      <c r="J909" s="155"/>
      <c r="K909" s="155"/>
      <c r="L909" s="155"/>
      <c r="M909" s="155"/>
      <c r="N909" s="155"/>
      <c r="O909" s="155"/>
      <c r="P909" s="155"/>
      <c r="Q909" s="155"/>
      <c r="R909" s="155"/>
    </row>
    <row r="910" spans="1:18" ht="18" customHeight="1" thickBot="1">
      <c r="C910" s="147" t="s">
        <v>680</v>
      </c>
      <c r="D910" s="131"/>
      <c r="E910" s="131"/>
      <c r="F910" s="131"/>
      <c r="G910" s="131"/>
      <c r="H910" s="132"/>
      <c r="I910" s="138"/>
      <c r="J910" s="131"/>
      <c r="K910" s="131"/>
      <c r="L910" s="131"/>
      <c r="M910" s="139"/>
      <c r="N910" s="138"/>
      <c r="O910" s="131"/>
      <c r="P910" s="131"/>
      <c r="Q910" s="131"/>
      <c r="R910" s="142"/>
    </row>
    <row r="911" spans="1:18" ht="14.25" thickBot="1">
      <c r="B911" s="176"/>
      <c r="C911" s="138" t="s">
        <v>681</v>
      </c>
      <c r="D911" s="131"/>
      <c r="E911" s="131"/>
      <c r="F911" s="131"/>
      <c r="G911" s="131"/>
      <c r="H911" s="132"/>
      <c r="I911" s="138"/>
      <c r="J911" s="131"/>
      <c r="K911" s="131"/>
      <c r="L911" s="131"/>
      <c r="M911" s="139"/>
      <c r="N911" s="138"/>
      <c r="O911" s="131"/>
      <c r="P911" s="131"/>
      <c r="Q911" s="131"/>
      <c r="R911" s="142"/>
    </row>
    <row r="912" spans="1:18" ht="13.5">
      <c r="A912" s="176"/>
      <c r="B912" s="176"/>
      <c r="C912" s="170"/>
      <c r="D912" s="155"/>
      <c r="E912" s="155"/>
      <c r="F912" s="155"/>
      <c r="G912" s="155"/>
      <c r="H912" s="156"/>
      <c r="I912" s="155"/>
      <c r="J912" s="155"/>
      <c r="K912" s="155"/>
      <c r="L912" s="155"/>
      <c r="M912" s="155"/>
      <c r="N912" s="155"/>
      <c r="O912" s="155"/>
      <c r="P912" s="155"/>
      <c r="Q912" s="155"/>
      <c r="R912" s="155"/>
    </row>
    <row r="913" spans="1:18" ht="13.5">
      <c r="A913" s="176"/>
      <c r="B913" s="176"/>
      <c r="C913" s="170"/>
      <c r="D913" s="155"/>
      <c r="E913" s="155"/>
      <c r="F913" s="155"/>
      <c r="G913" s="155"/>
      <c r="H913" s="156"/>
      <c r="I913" s="155"/>
      <c r="J913" s="155"/>
      <c r="K913" s="155"/>
      <c r="L913" s="155"/>
      <c r="M913" s="155"/>
      <c r="N913" s="155"/>
      <c r="O913" s="155"/>
      <c r="P913" s="155"/>
      <c r="Q913" s="155"/>
      <c r="R913" s="155"/>
    </row>
    <row r="914" spans="1:18" ht="14.25" thickBot="1">
      <c r="A914" s="176"/>
      <c r="B914" s="176"/>
      <c r="C914" s="170"/>
      <c r="D914" s="155"/>
      <c r="E914" s="155"/>
      <c r="F914" s="155"/>
      <c r="G914" s="155"/>
      <c r="H914" s="156"/>
      <c r="I914" s="155"/>
      <c r="J914" s="155"/>
      <c r="K914" s="155"/>
      <c r="L914" s="155"/>
      <c r="M914" s="155"/>
      <c r="N914" s="155"/>
      <c r="O914" s="155"/>
      <c r="P914" s="155"/>
      <c r="Q914" s="155"/>
      <c r="R914" s="155"/>
    </row>
    <row r="915" spans="1:18" ht="27" customHeight="1" thickBot="1">
      <c r="C915" s="147" t="s">
        <v>682</v>
      </c>
      <c r="D915" s="131"/>
      <c r="E915" s="131"/>
      <c r="F915" s="131"/>
      <c r="G915" s="131"/>
      <c r="H915" s="132"/>
      <c r="I915" s="138"/>
      <c r="J915" s="131"/>
      <c r="K915" s="131"/>
      <c r="L915" s="131"/>
      <c r="M915" s="139"/>
      <c r="N915" s="138"/>
      <c r="O915" s="131"/>
      <c r="P915" s="131"/>
      <c r="Q915" s="131"/>
      <c r="R915" s="142"/>
    </row>
    <row r="916" spans="1:18" ht="14.25" thickBot="1">
      <c r="B916" s="176"/>
      <c r="C916" s="138" t="s">
        <v>683</v>
      </c>
      <c r="D916" s="131"/>
      <c r="E916" s="131"/>
      <c r="F916" s="131"/>
      <c r="G916" s="131"/>
      <c r="H916" s="132"/>
      <c r="I916" s="138"/>
      <c r="J916" s="131"/>
      <c r="K916" s="131"/>
      <c r="L916" s="131"/>
      <c r="M916" s="139"/>
      <c r="N916" s="138"/>
      <c r="O916" s="131"/>
      <c r="P916" s="131"/>
      <c r="Q916" s="131"/>
      <c r="R916" s="142"/>
    </row>
    <row r="917" spans="1:18" ht="14.25" thickBot="1">
      <c r="B917" s="176"/>
      <c r="C917" s="138" t="s">
        <v>684</v>
      </c>
      <c r="D917" s="131"/>
      <c r="E917" s="131"/>
      <c r="F917" s="131"/>
      <c r="G917" s="131"/>
      <c r="H917" s="132"/>
      <c r="I917" s="138"/>
      <c r="J917" s="131"/>
      <c r="K917" s="131"/>
      <c r="L917" s="131"/>
      <c r="M917" s="139"/>
      <c r="N917" s="138"/>
      <c r="O917" s="131"/>
      <c r="P917" s="131"/>
      <c r="Q917" s="131"/>
      <c r="R917" s="142"/>
    </row>
    <row r="918" spans="1:18" ht="13.5">
      <c r="A918" s="176"/>
      <c r="B918" s="176"/>
      <c r="C918" s="170"/>
      <c r="D918" s="155"/>
      <c r="E918" s="155"/>
      <c r="F918" s="155"/>
      <c r="G918" s="155"/>
      <c r="H918" s="156"/>
      <c r="I918" s="155"/>
      <c r="J918" s="155"/>
      <c r="K918" s="155"/>
      <c r="L918" s="155"/>
      <c r="M918" s="155"/>
      <c r="N918" s="155"/>
      <c r="O918" s="155"/>
      <c r="P918" s="155"/>
      <c r="Q918" s="155"/>
      <c r="R918" s="155"/>
    </row>
    <row r="919" spans="1:18" ht="13.5">
      <c r="A919" s="176"/>
      <c r="B919" s="176"/>
      <c r="C919" s="170"/>
      <c r="D919" s="155"/>
      <c r="E919" s="155"/>
      <c r="F919" s="155"/>
      <c r="G919" s="155"/>
      <c r="H919" s="156"/>
      <c r="I919" s="155"/>
      <c r="J919" s="155"/>
      <c r="K919" s="155"/>
      <c r="L919" s="155"/>
      <c r="M919" s="155"/>
      <c r="N919" s="155"/>
      <c r="O919" s="155"/>
      <c r="P919" s="155"/>
      <c r="Q919" s="155"/>
      <c r="R919" s="155"/>
    </row>
    <row r="920" spans="1:18" ht="13.5">
      <c r="A920" s="176"/>
      <c r="B920" s="176"/>
      <c r="C920" s="170"/>
      <c r="D920" s="155"/>
      <c r="E920" s="155"/>
      <c r="F920" s="155"/>
      <c r="G920" s="155"/>
      <c r="H920" s="156"/>
      <c r="I920" s="155"/>
      <c r="J920" s="155"/>
      <c r="K920" s="155"/>
      <c r="L920" s="155"/>
      <c r="M920" s="155"/>
      <c r="N920" s="155"/>
      <c r="O920" s="155"/>
      <c r="P920" s="155"/>
      <c r="Q920" s="155"/>
      <c r="R920" s="155"/>
    </row>
    <row r="921" spans="1:18" ht="14.25" thickBot="1">
      <c r="B921" s="177"/>
    </row>
    <row r="922" spans="1:18" ht="29.25" customHeight="1" thickBot="1">
      <c r="C922" s="175" t="s">
        <v>685</v>
      </c>
      <c r="D922" s="508" t="s">
        <v>132</v>
      </c>
      <c r="E922" s="509"/>
      <c r="F922" s="509"/>
      <c r="G922" s="509"/>
      <c r="H922" s="510"/>
      <c r="I922" s="511" t="s">
        <v>133</v>
      </c>
      <c r="J922" s="509"/>
      <c r="K922" s="509"/>
      <c r="L922" s="509"/>
      <c r="M922" s="510"/>
      <c r="N922" s="511" t="s">
        <v>134</v>
      </c>
      <c r="O922" s="509"/>
      <c r="P922" s="509"/>
      <c r="Q922" s="509"/>
      <c r="R922" s="512"/>
    </row>
    <row r="923" spans="1:18" ht="21.75" customHeight="1" thickBot="1">
      <c r="C923" s="126" t="s">
        <v>686</v>
      </c>
      <c r="D923" s="127" t="s">
        <v>135</v>
      </c>
      <c r="E923" s="127" t="s">
        <v>136</v>
      </c>
      <c r="F923" s="127" t="s">
        <v>137</v>
      </c>
      <c r="G923" s="127" t="s">
        <v>138</v>
      </c>
      <c r="H923" s="128" t="s">
        <v>139</v>
      </c>
      <c r="I923" s="129" t="s">
        <v>135</v>
      </c>
      <c r="J923" s="127" t="s">
        <v>136</v>
      </c>
      <c r="K923" s="127" t="s">
        <v>137</v>
      </c>
      <c r="L923" s="127" t="s">
        <v>138</v>
      </c>
      <c r="M923" s="128" t="s">
        <v>139</v>
      </c>
      <c r="N923" s="129" t="s">
        <v>135</v>
      </c>
      <c r="O923" s="127" t="s">
        <v>136</v>
      </c>
      <c r="P923" s="127" t="s">
        <v>137</v>
      </c>
      <c r="Q923" s="127" t="s">
        <v>138</v>
      </c>
      <c r="R923" s="130" t="s">
        <v>139</v>
      </c>
    </row>
    <row r="924" spans="1:18" ht="18" customHeight="1" thickBot="1">
      <c r="C924" s="147" t="s">
        <v>2</v>
      </c>
      <c r="D924" s="131"/>
      <c r="E924" s="131"/>
      <c r="F924" s="131"/>
      <c r="G924" s="131"/>
      <c r="H924" s="132"/>
      <c r="I924" s="138"/>
      <c r="J924" s="131"/>
      <c r="K924" s="131"/>
      <c r="L924" s="131"/>
      <c r="M924" s="139"/>
      <c r="N924" s="138"/>
      <c r="O924" s="131"/>
      <c r="P924" s="131"/>
      <c r="Q924" s="131"/>
      <c r="R924" s="142"/>
    </row>
    <row r="925" spans="1:18" ht="14.25" thickBot="1">
      <c r="B925" s="176"/>
      <c r="C925" s="138" t="s">
        <v>687</v>
      </c>
      <c r="D925" s="131"/>
      <c r="E925" s="131"/>
      <c r="F925" s="131"/>
      <c r="G925" s="131"/>
      <c r="H925" s="132"/>
      <c r="I925" s="138"/>
      <c r="J925" s="131"/>
      <c r="K925" s="131"/>
      <c r="L925" s="131"/>
      <c r="M925" s="139"/>
      <c r="N925" s="138"/>
      <c r="O925" s="131"/>
      <c r="P925" s="131"/>
      <c r="Q925" s="131"/>
      <c r="R925" s="142"/>
    </row>
    <row r="926" spans="1:18" ht="14.25" thickBot="1">
      <c r="B926" s="176"/>
      <c r="C926" s="138" t="s">
        <v>688</v>
      </c>
      <c r="D926" s="131"/>
      <c r="E926" s="131"/>
      <c r="F926" s="131"/>
      <c r="G926" s="131"/>
      <c r="H926" s="132"/>
      <c r="I926" s="138"/>
      <c r="J926" s="131"/>
      <c r="K926" s="131"/>
      <c r="L926" s="131"/>
      <c r="M926" s="139"/>
      <c r="N926" s="138"/>
      <c r="O926" s="131"/>
      <c r="P926" s="131"/>
      <c r="Q926" s="131"/>
      <c r="R926" s="142"/>
    </row>
    <row r="927" spans="1:18" ht="14.25" thickBot="1">
      <c r="B927" s="176"/>
      <c r="C927" s="138" t="s">
        <v>689</v>
      </c>
      <c r="D927" s="131"/>
      <c r="E927" s="131"/>
      <c r="F927" s="131"/>
      <c r="G927" s="131"/>
      <c r="H927" s="132"/>
      <c r="I927" s="138"/>
      <c r="J927" s="131"/>
      <c r="K927" s="131"/>
      <c r="L927" s="131"/>
      <c r="M927" s="139"/>
      <c r="N927" s="138"/>
      <c r="O927" s="131"/>
      <c r="P927" s="131"/>
      <c r="Q927" s="131"/>
      <c r="R927" s="142"/>
    </row>
    <row r="928" spans="1:18" ht="13.5">
      <c r="A928" s="176"/>
      <c r="B928" s="176"/>
      <c r="C928" s="170"/>
      <c r="D928" s="155"/>
      <c r="E928" s="155"/>
      <c r="F928" s="155"/>
      <c r="G928" s="155"/>
      <c r="H928" s="156"/>
      <c r="I928" s="155"/>
      <c r="J928" s="155"/>
      <c r="K928" s="155"/>
      <c r="L928" s="155"/>
      <c r="M928" s="155"/>
      <c r="N928" s="155"/>
      <c r="O928" s="155"/>
      <c r="P928" s="155"/>
      <c r="Q928" s="155"/>
      <c r="R928" s="155"/>
    </row>
    <row r="929" spans="1:18" ht="13.5">
      <c r="A929" s="176"/>
      <c r="B929" s="176"/>
      <c r="C929" s="170"/>
      <c r="D929" s="155"/>
      <c r="E929" s="155"/>
      <c r="F929" s="155"/>
      <c r="G929" s="155"/>
      <c r="H929" s="156"/>
      <c r="I929" s="155"/>
      <c r="J929" s="155"/>
      <c r="K929" s="155"/>
      <c r="L929" s="155"/>
      <c r="M929" s="155"/>
      <c r="N929" s="155"/>
      <c r="O929" s="155"/>
      <c r="P929" s="155"/>
      <c r="Q929" s="155"/>
      <c r="R929" s="155"/>
    </row>
    <row r="930" spans="1:18" ht="14.25" thickBot="1">
      <c r="A930" s="176"/>
      <c r="B930" s="176"/>
      <c r="C930" s="170"/>
      <c r="D930" s="155"/>
      <c r="E930" s="155"/>
      <c r="F930" s="155"/>
      <c r="G930" s="155"/>
      <c r="H930" s="156"/>
      <c r="I930" s="155"/>
      <c r="J930" s="155"/>
      <c r="K930" s="155"/>
      <c r="L930" s="155"/>
      <c r="M930" s="155"/>
      <c r="N930" s="155"/>
      <c r="O930" s="155"/>
      <c r="P930" s="155"/>
      <c r="Q930" s="155"/>
      <c r="R930" s="155"/>
    </row>
    <row r="931" spans="1:18" ht="18" customHeight="1" thickBot="1">
      <c r="C931" s="147" t="s">
        <v>690</v>
      </c>
      <c r="D931" s="131"/>
      <c r="E931" s="131"/>
      <c r="F931" s="131"/>
      <c r="G931" s="131"/>
      <c r="H931" s="132"/>
      <c r="I931" s="138"/>
      <c r="J931" s="131"/>
      <c r="K931" s="131"/>
      <c r="L931" s="131"/>
      <c r="M931" s="139"/>
      <c r="N931" s="138"/>
      <c r="O931" s="131"/>
      <c r="P931" s="131"/>
      <c r="Q931" s="131"/>
      <c r="R931" s="142"/>
    </row>
    <row r="932" spans="1:18" ht="14.25" thickBot="1">
      <c r="B932" s="176"/>
      <c r="C932" s="138" t="s">
        <v>691</v>
      </c>
      <c r="D932" s="131"/>
      <c r="E932" s="131"/>
      <c r="F932" s="131"/>
      <c r="G932" s="131"/>
      <c r="H932" s="132"/>
      <c r="I932" s="138"/>
      <c r="J932" s="131"/>
      <c r="K932" s="131"/>
      <c r="L932" s="131"/>
      <c r="M932" s="139"/>
      <c r="N932" s="138"/>
      <c r="O932" s="131"/>
      <c r="P932" s="131"/>
      <c r="Q932" s="131"/>
      <c r="R932" s="142"/>
    </row>
    <row r="933" spans="1:18" ht="14.25" thickBot="1">
      <c r="B933" s="176"/>
      <c r="C933" s="138" t="s">
        <v>692</v>
      </c>
      <c r="D933" s="131"/>
      <c r="E933" s="131"/>
      <c r="F933" s="131"/>
      <c r="G933" s="131"/>
      <c r="H933" s="132"/>
      <c r="I933" s="138"/>
      <c r="J933" s="131"/>
      <c r="K933" s="131"/>
      <c r="L933" s="131"/>
      <c r="M933" s="139"/>
      <c r="N933" s="138"/>
      <c r="O933" s="131"/>
      <c r="P933" s="131"/>
      <c r="Q933" s="131"/>
      <c r="R933" s="142"/>
    </row>
    <row r="934" spans="1:18" ht="14.25" thickBot="1">
      <c r="B934" s="176"/>
      <c r="C934" s="138" t="s">
        <v>693</v>
      </c>
      <c r="D934" s="131"/>
      <c r="E934" s="131"/>
      <c r="F934" s="131"/>
      <c r="G934" s="131"/>
      <c r="H934" s="132"/>
      <c r="I934" s="138"/>
      <c r="J934" s="131"/>
      <c r="K934" s="131"/>
      <c r="L934" s="131"/>
      <c r="M934" s="139"/>
      <c r="N934" s="138"/>
      <c r="O934" s="131"/>
      <c r="P934" s="131"/>
      <c r="Q934" s="131"/>
      <c r="R934" s="142"/>
    </row>
    <row r="935" spans="1:18" ht="13.5">
      <c r="A935" s="176"/>
      <c r="B935" s="176"/>
      <c r="C935" s="170"/>
      <c r="D935" s="155"/>
      <c r="E935" s="155"/>
      <c r="F935" s="155"/>
      <c r="G935" s="155"/>
      <c r="H935" s="156"/>
      <c r="I935" s="155"/>
      <c r="J935" s="155"/>
      <c r="K935" s="155"/>
      <c r="L935" s="155"/>
      <c r="M935" s="155"/>
      <c r="N935" s="155"/>
      <c r="O935" s="155"/>
      <c r="P935" s="155"/>
      <c r="Q935" s="155"/>
      <c r="R935" s="155"/>
    </row>
    <row r="936" spans="1:18" ht="13.5">
      <c r="A936" s="176"/>
      <c r="B936" s="176"/>
      <c r="C936" s="170"/>
      <c r="D936" s="155"/>
      <c r="E936" s="155"/>
      <c r="F936" s="155"/>
      <c r="G936" s="155"/>
      <c r="H936" s="156"/>
      <c r="I936" s="155"/>
      <c r="J936" s="155"/>
      <c r="K936" s="155"/>
      <c r="L936" s="155"/>
      <c r="M936" s="155"/>
      <c r="N936" s="155"/>
      <c r="O936" s="155"/>
      <c r="P936" s="155"/>
      <c r="Q936" s="155"/>
      <c r="R936" s="155"/>
    </row>
    <row r="937" spans="1:18" ht="13.5">
      <c r="A937" s="176"/>
      <c r="B937" s="176"/>
      <c r="C937" s="170"/>
      <c r="D937" s="155"/>
      <c r="E937" s="155"/>
      <c r="F937" s="155"/>
      <c r="G937" s="155"/>
      <c r="H937" s="156"/>
      <c r="I937" s="155"/>
      <c r="J937" s="155"/>
      <c r="K937" s="155"/>
      <c r="L937" s="155"/>
      <c r="M937" s="155"/>
      <c r="N937" s="155"/>
      <c r="O937" s="155"/>
      <c r="P937" s="155"/>
      <c r="Q937" s="155"/>
      <c r="R937" s="155"/>
    </row>
    <row r="938" spans="1:18" ht="14.25" thickBot="1">
      <c r="B938" s="177"/>
    </row>
    <row r="939" spans="1:18" ht="29.25" customHeight="1" thickBot="1">
      <c r="C939" s="175" t="s">
        <v>685</v>
      </c>
      <c r="D939" s="508" t="s">
        <v>132</v>
      </c>
      <c r="E939" s="509"/>
      <c r="F939" s="509"/>
      <c r="G939" s="509"/>
      <c r="H939" s="510"/>
      <c r="I939" s="511" t="s">
        <v>133</v>
      </c>
      <c r="J939" s="509"/>
      <c r="K939" s="509"/>
      <c r="L939" s="509"/>
      <c r="M939" s="510"/>
      <c r="N939" s="511" t="s">
        <v>134</v>
      </c>
      <c r="O939" s="509"/>
      <c r="P939" s="509"/>
      <c r="Q939" s="509"/>
      <c r="R939" s="512"/>
    </row>
    <row r="940" spans="1:18" ht="21.75" customHeight="1" thickBot="1">
      <c r="C940" s="126" t="s">
        <v>694</v>
      </c>
      <c r="D940" s="127" t="s">
        <v>135</v>
      </c>
      <c r="E940" s="127" t="s">
        <v>136</v>
      </c>
      <c r="F940" s="127" t="s">
        <v>137</v>
      </c>
      <c r="G940" s="127" t="s">
        <v>138</v>
      </c>
      <c r="H940" s="128" t="s">
        <v>139</v>
      </c>
      <c r="I940" s="129" t="s">
        <v>135</v>
      </c>
      <c r="J940" s="127" t="s">
        <v>136</v>
      </c>
      <c r="K940" s="127" t="s">
        <v>137</v>
      </c>
      <c r="L940" s="127" t="s">
        <v>138</v>
      </c>
      <c r="M940" s="128" t="s">
        <v>139</v>
      </c>
      <c r="N940" s="129" t="s">
        <v>135</v>
      </c>
      <c r="O940" s="127" t="s">
        <v>136</v>
      </c>
      <c r="P940" s="127" t="s">
        <v>137</v>
      </c>
      <c r="Q940" s="127" t="s">
        <v>138</v>
      </c>
      <c r="R940" s="130" t="s">
        <v>139</v>
      </c>
    </row>
    <row r="941" spans="1:18" ht="14.25" thickBot="1">
      <c r="B941" s="176"/>
      <c r="C941" s="138" t="s">
        <v>695</v>
      </c>
      <c r="D941" s="131"/>
      <c r="E941" s="131"/>
      <c r="F941" s="131"/>
      <c r="G941" s="131"/>
      <c r="H941" s="132"/>
      <c r="I941" s="138"/>
      <c r="J941" s="131"/>
      <c r="K941" s="131"/>
      <c r="L941" s="131"/>
      <c r="M941" s="139"/>
      <c r="N941" s="138"/>
      <c r="O941" s="131"/>
      <c r="P941" s="131"/>
      <c r="Q941" s="131"/>
      <c r="R941" s="142"/>
    </row>
    <row r="942" spans="1:18" ht="14.25" thickBot="1">
      <c r="B942" s="176"/>
      <c r="C942" s="138" t="s">
        <v>696</v>
      </c>
      <c r="D942" s="131"/>
      <c r="E942" s="131"/>
      <c r="F942" s="131"/>
      <c r="G942" s="131"/>
      <c r="H942" s="132"/>
      <c r="I942" s="138"/>
      <c r="J942" s="131"/>
      <c r="K942" s="131"/>
      <c r="L942" s="131"/>
      <c r="M942" s="139"/>
      <c r="N942" s="138"/>
      <c r="O942" s="131"/>
      <c r="P942" s="131"/>
      <c r="Q942" s="131"/>
      <c r="R942" s="142"/>
    </row>
    <row r="943" spans="1:18" ht="14.25" thickBot="1">
      <c r="B943" s="176"/>
      <c r="C943" s="138" t="s">
        <v>697</v>
      </c>
      <c r="D943" s="131"/>
      <c r="E943" s="131"/>
      <c r="F943" s="131"/>
      <c r="G943" s="131"/>
      <c r="H943" s="132"/>
      <c r="I943" s="138"/>
      <c r="J943" s="131"/>
      <c r="K943" s="131"/>
      <c r="L943" s="131"/>
      <c r="M943" s="139"/>
      <c r="N943" s="138"/>
      <c r="O943" s="131"/>
      <c r="P943" s="131"/>
      <c r="Q943" s="131"/>
      <c r="R943" s="142"/>
    </row>
    <row r="944" spans="1:18" ht="13.5">
      <c r="A944" s="176"/>
      <c r="B944" s="176"/>
      <c r="C944" s="170"/>
      <c r="D944" s="155"/>
      <c r="E944" s="155"/>
      <c r="F944" s="155"/>
      <c r="G944" s="155"/>
      <c r="H944" s="156"/>
      <c r="I944" s="155"/>
      <c r="J944" s="155"/>
      <c r="K944" s="155"/>
      <c r="L944" s="155"/>
      <c r="M944" s="155"/>
      <c r="N944" s="155"/>
      <c r="O944" s="155"/>
      <c r="P944" s="155"/>
      <c r="Q944" s="155"/>
      <c r="R944" s="155"/>
    </row>
    <row r="945" spans="1:18" ht="13.5">
      <c r="A945" s="176"/>
      <c r="B945" s="176"/>
      <c r="C945" s="170"/>
      <c r="D945" s="155"/>
      <c r="E945" s="155"/>
      <c r="F945" s="155"/>
      <c r="G945" s="155"/>
      <c r="H945" s="156"/>
      <c r="I945" s="155"/>
      <c r="J945" s="155"/>
      <c r="K945" s="155"/>
      <c r="L945" s="155"/>
      <c r="M945" s="155"/>
      <c r="N945" s="155"/>
      <c r="O945" s="155"/>
      <c r="P945" s="155"/>
      <c r="Q945" s="155"/>
      <c r="R945" s="155"/>
    </row>
    <row r="946" spans="1:18" ht="14.25" thickBot="1">
      <c r="A946" s="176"/>
      <c r="B946" s="176"/>
      <c r="C946" s="170"/>
      <c r="D946" s="155"/>
      <c r="E946" s="155"/>
      <c r="F946" s="155"/>
      <c r="G946" s="155"/>
      <c r="H946" s="156"/>
      <c r="I946" s="155"/>
      <c r="J946" s="155"/>
      <c r="K946" s="155"/>
      <c r="L946" s="155"/>
      <c r="M946" s="155"/>
      <c r="N946" s="155"/>
      <c r="O946" s="155"/>
      <c r="P946" s="155"/>
      <c r="Q946" s="155"/>
      <c r="R946" s="155"/>
    </row>
    <row r="947" spans="1:18" ht="33.75" customHeight="1" thickBot="1">
      <c r="C947" s="147" t="s">
        <v>698</v>
      </c>
      <c r="D947" s="131"/>
      <c r="E947" s="131"/>
      <c r="F947" s="131"/>
      <c r="G947" s="131"/>
      <c r="H947" s="132"/>
      <c r="I947" s="138"/>
      <c r="J947" s="131"/>
      <c r="K947" s="131"/>
      <c r="L947" s="131"/>
      <c r="M947" s="139"/>
      <c r="N947" s="138"/>
      <c r="O947" s="131"/>
      <c r="P947" s="131"/>
      <c r="Q947" s="131"/>
      <c r="R947" s="142"/>
    </row>
    <row r="948" spans="1:18" ht="14.25" thickBot="1">
      <c r="B948" s="176"/>
      <c r="C948" s="138" t="s">
        <v>699</v>
      </c>
      <c r="D948" s="131"/>
      <c r="E948" s="131"/>
      <c r="F948" s="131"/>
      <c r="G948" s="131"/>
      <c r="H948" s="132"/>
      <c r="I948" s="138"/>
      <c r="J948" s="131"/>
      <c r="K948" s="131"/>
      <c r="L948" s="131"/>
      <c r="M948" s="139"/>
      <c r="N948" s="138"/>
      <c r="O948" s="131"/>
      <c r="P948" s="131"/>
      <c r="Q948" s="131"/>
      <c r="R948" s="142"/>
    </row>
    <row r="949" spans="1:18" ht="14.25" thickBot="1">
      <c r="B949" s="176"/>
      <c r="C949" s="138" t="s">
        <v>700</v>
      </c>
      <c r="D949" s="131"/>
      <c r="E949" s="131"/>
      <c r="F949" s="131"/>
      <c r="G949" s="131"/>
      <c r="H949" s="132"/>
      <c r="I949" s="138"/>
      <c r="J949" s="131"/>
      <c r="K949" s="131"/>
      <c r="L949" s="131"/>
      <c r="M949" s="139"/>
      <c r="N949" s="138"/>
      <c r="O949" s="131"/>
      <c r="P949" s="131"/>
      <c r="Q949" s="131"/>
      <c r="R949" s="142"/>
    </row>
    <row r="950" spans="1:18" ht="14.25" thickBot="1">
      <c r="B950" s="176"/>
      <c r="C950" s="138" t="s">
        <v>701</v>
      </c>
      <c r="D950" s="131"/>
      <c r="E950" s="131"/>
      <c r="F950" s="131"/>
      <c r="G950" s="131"/>
      <c r="H950" s="132"/>
      <c r="I950" s="138"/>
      <c r="J950" s="131"/>
      <c r="K950" s="131"/>
      <c r="L950" s="131"/>
      <c r="M950" s="139"/>
      <c r="N950" s="138"/>
      <c r="O950" s="131"/>
      <c r="P950" s="131"/>
      <c r="Q950" s="131"/>
      <c r="R950" s="142"/>
    </row>
    <row r="951" spans="1:18" ht="13.5">
      <c r="A951" s="176"/>
      <c r="B951" s="176"/>
      <c r="C951" s="170"/>
      <c r="D951" s="155"/>
      <c r="E951" s="155"/>
      <c r="F951" s="155"/>
      <c r="G951" s="155"/>
      <c r="H951" s="156"/>
      <c r="I951" s="155"/>
      <c r="J951" s="155"/>
      <c r="K951" s="155"/>
      <c r="L951" s="155"/>
      <c r="M951" s="155"/>
      <c r="N951" s="155"/>
      <c r="O951" s="155"/>
      <c r="P951" s="155"/>
      <c r="Q951" s="155"/>
      <c r="R951" s="155"/>
    </row>
    <row r="952" spans="1:18" ht="13.5">
      <c r="A952" s="176"/>
      <c r="B952" s="176"/>
      <c r="C952" s="170"/>
      <c r="D952" s="155"/>
      <c r="E952" s="155"/>
      <c r="F952" s="155"/>
      <c r="G952" s="155"/>
      <c r="H952" s="156"/>
      <c r="I952" s="155"/>
      <c r="J952" s="155"/>
      <c r="K952" s="155"/>
      <c r="L952" s="155"/>
      <c r="M952" s="155"/>
      <c r="N952" s="155"/>
      <c r="O952" s="155"/>
      <c r="P952" s="155"/>
      <c r="Q952" s="155"/>
      <c r="R952" s="155"/>
    </row>
    <row r="953" spans="1:18" ht="14.25" thickBot="1">
      <c r="A953" s="176"/>
      <c r="B953" s="176"/>
      <c r="C953" s="170"/>
      <c r="D953" s="155"/>
      <c r="E953" s="155"/>
      <c r="F953" s="155"/>
      <c r="G953" s="155"/>
      <c r="H953" s="156"/>
      <c r="I953" s="155"/>
      <c r="J953" s="155"/>
      <c r="K953" s="155"/>
      <c r="L953" s="155"/>
      <c r="M953" s="155"/>
      <c r="N953" s="155"/>
      <c r="O953" s="155"/>
      <c r="P953" s="155"/>
      <c r="Q953" s="155"/>
      <c r="R953" s="155"/>
    </row>
    <row r="954" spans="1:18" ht="18" customHeight="1" thickBot="1">
      <c r="C954" s="147" t="s">
        <v>605</v>
      </c>
      <c r="D954" s="131"/>
      <c r="E954" s="131"/>
      <c r="F954" s="131"/>
      <c r="G954" s="131"/>
      <c r="H954" s="132"/>
      <c r="I954" s="138"/>
      <c r="J954" s="131"/>
      <c r="K954" s="131"/>
      <c r="L954" s="131"/>
      <c r="M954" s="139"/>
      <c r="N954" s="138"/>
      <c r="O954" s="131"/>
      <c r="P954" s="131"/>
      <c r="Q954" s="131"/>
      <c r="R954" s="142"/>
    </row>
    <row r="955" spans="1:18" ht="18.75" thickBot="1">
      <c r="B955" s="176"/>
      <c r="C955" s="138" t="s">
        <v>702</v>
      </c>
      <c r="D955" s="131"/>
      <c r="E955" s="131"/>
      <c r="F955" s="131"/>
      <c r="G955" s="131"/>
      <c r="H955" s="132"/>
      <c r="I955" s="138"/>
      <c r="J955" s="131"/>
      <c r="K955" s="131"/>
      <c r="L955" s="131"/>
      <c r="M955" s="139"/>
      <c r="N955" s="138"/>
      <c r="O955" s="131"/>
      <c r="P955" s="131"/>
      <c r="Q955" s="131"/>
      <c r="R955" s="142"/>
    </row>
    <row r="956" spans="1:18" ht="14.25" thickBot="1">
      <c r="B956" s="176"/>
      <c r="C956" s="138" t="s">
        <v>703</v>
      </c>
      <c r="D956" s="131"/>
      <c r="E956" s="131"/>
      <c r="F956" s="131"/>
      <c r="G956" s="131"/>
      <c r="H956" s="132"/>
      <c r="I956" s="138"/>
      <c r="J956" s="131"/>
      <c r="K956" s="131"/>
      <c r="L956" s="131"/>
      <c r="M956" s="139"/>
      <c r="N956" s="138"/>
      <c r="O956" s="131"/>
      <c r="P956" s="131"/>
      <c r="Q956" s="131"/>
      <c r="R956" s="142"/>
    </row>
    <row r="957" spans="1:18" ht="14.25" thickBot="1">
      <c r="B957" s="176"/>
      <c r="C957" s="138" t="s">
        <v>704</v>
      </c>
      <c r="D957" s="131"/>
      <c r="E957" s="131"/>
      <c r="F957" s="131"/>
      <c r="G957" s="131"/>
      <c r="H957" s="132"/>
      <c r="I957" s="138"/>
      <c r="J957" s="131"/>
      <c r="K957" s="131"/>
      <c r="L957" s="131"/>
      <c r="M957" s="139"/>
      <c r="N957" s="138"/>
      <c r="O957" s="131"/>
      <c r="P957" s="131"/>
      <c r="Q957" s="131"/>
      <c r="R957" s="142"/>
    </row>
    <row r="958" spans="1:18" ht="14.25" thickBot="1">
      <c r="B958" s="176"/>
      <c r="C958" s="138" t="s">
        <v>705</v>
      </c>
      <c r="D958" s="131"/>
      <c r="E958" s="131"/>
      <c r="F958" s="131"/>
      <c r="G958" s="131"/>
      <c r="H958" s="132"/>
      <c r="I958" s="138"/>
      <c r="J958" s="131"/>
      <c r="K958" s="131"/>
      <c r="L958" s="131"/>
      <c r="M958" s="139"/>
      <c r="N958" s="138"/>
      <c r="O958" s="131"/>
      <c r="P958" s="131"/>
      <c r="Q958" s="131"/>
      <c r="R958" s="142"/>
    </row>
    <row r="959" spans="1:18" ht="14.25" thickBot="1">
      <c r="B959" s="176"/>
      <c r="C959" s="138" t="s">
        <v>706</v>
      </c>
      <c r="D959" s="131"/>
      <c r="E959" s="131"/>
      <c r="F959" s="131"/>
      <c r="G959" s="131"/>
      <c r="H959" s="132"/>
      <c r="I959" s="138"/>
      <c r="J959" s="131"/>
      <c r="K959" s="131"/>
      <c r="L959" s="131"/>
      <c r="M959" s="139"/>
      <c r="N959" s="138"/>
      <c r="O959" s="131"/>
      <c r="P959" s="131"/>
      <c r="Q959" s="131"/>
      <c r="R959" s="142"/>
    </row>
    <row r="960" spans="1:18" ht="14.25" thickBot="1">
      <c r="B960" s="176"/>
      <c r="C960" s="138" t="s">
        <v>707</v>
      </c>
      <c r="D960" s="131"/>
      <c r="E960" s="131"/>
      <c r="F960" s="131"/>
      <c r="G960" s="131"/>
      <c r="H960" s="132"/>
      <c r="I960" s="138"/>
      <c r="J960" s="131"/>
      <c r="K960" s="131"/>
      <c r="L960" s="131"/>
      <c r="M960" s="139"/>
      <c r="N960" s="138"/>
      <c r="O960" s="131"/>
      <c r="P960" s="131"/>
      <c r="Q960" s="131"/>
      <c r="R960" s="142"/>
    </row>
    <row r="961" spans="1:18" ht="13.5">
      <c r="A961" s="176"/>
      <c r="B961" s="176"/>
      <c r="C961" s="170"/>
      <c r="D961" s="155"/>
      <c r="E961" s="155"/>
      <c r="F961" s="155"/>
      <c r="G961" s="155"/>
      <c r="H961" s="156"/>
      <c r="I961" s="155"/>
      <c r="J961" s="155"/>
      <c r="K961" s="155"/>
      <c r="L961" s="155"/>
      <c r="M961" s="155"/>
      <c r="N961" s="155"/>
      <c r="O961" s="155"/>
      <c r="P961" s="155"/>
      <c r="Q961" s="155"/>
      <c r="R961" s="155"/>
    </row>
    <row r="962" spans="1:18" ht="13.5">
      <c r="A962" s="176"/>
      <c r="B962" s="176"/>
      <c r="C962" s="170"/>
      <c r="D962" s="155"/>
      <c r="E962" s="155"/>
      <c r="F962" s="155"/>
      <c r="G962" s="155"/>
      <c r="H962" s="156"/>
      <c r="I962" s="155"/>
      <c r="J962" s="155"/>
      <c r="K962" s="155"/>
      <c r="L962" s="155"/>
      <c r="M962" s="155"/>
      <c r="N962" s="155"/>
      <c r="O962" s="155"/>
      <c r="P962" s="155"/>
      <c r="Q962" s="155"/>
      <c r="R962" s="155"/>
    </row>
    <row r="963" spans="1:18" ht="14.25" thickBot="1">
      <c r="A963" s="176"/>
      <c r="B963" s="176"/>
      <c r="C963" s="170"/>
      <c r="D963" s="155"/>
      <c r="E963" s="155"/>
      <c r="F963" s="155"/>
      <c r="G963" s="155"/>
      <c r="H963" s="156"/>
      <c r="I963" s="155"/>
      <c r="J963" s="155"/>
      <c r="K963" s="155"/>
      <c r="L963" s="155"/>
      <c r="M963" s="155"/>
      <c r="N963" s="155"/>
      <c r="O963" s="155"/>
      <c r="P963" s="155"/>
      <c r="Q963" s="155"/>
      <c r="R963" s="155"/>
    </row>
    <row r="964" spans="1:18" ht="27" customHeight="1" thickBot="1">
      <c r="C964" s="147" t="s">
        <v>615</v>
      </c>
      <c r="D964" s="131"/>
      <c r="E964" s="131"/>
      <c r="F964" s="131"/>
      <c r="G964" s="131"/>
      <c r="H964" s="132"/>
      <c r="I964" s="138"/>
      <c r="J964" s="131"/>
      <c r="K964" s="131"/>
      <c r="L964" s="131"/>
      <c r="M964" s="139"/>
      <c r="N964" s="138"/>
      <c r="O964" s="131"/>
      <c r="P964" s="131"/>
      <c r="Q964" s="131"/>
      <c r="R964" s="142"/>
    </row>
    <row r="965" spans="1:18" ht="14.25" thickBot="1">
      <c r="B965" s="176"/>
      <c r="C965" s="138" t="s">
        <v>708</v>
      </c>
      <c r="D965" s="131"/>
      <c r="E965" s="131"/>
      <c r="F965" s="131"/>
      <c r="G965" s="131"/>
      <c r="H965" s="132"/>
      <c r="I965" s="138"/>
      <c r="J965" s="131"/>
      <c r="K965" s="131"/>
      <c r="L965" s="131"/>
      <c r="M965" s="139"/>
      <c r="N965" s="138"/>
      <c r="O965" s="131"/>
      <c r="P965" s="131"/>
      <c r="Q965" s="131"/>
      <c r="R965" s="142"/>
    </row>
    <row r="966" spans="1:18" ht="14.25" thickBot="1">
      <c r="B966" s="176"/>
      <c r="C966" s="138" t="s">
        <v>709</v>
      </c>
      <c r="D966" s="131"/>
      <c r="E966" s="131"/>
      <c r="F966" s="131"/>
      <c r="G966" s="131"/>
      <c r="H966" s="132"/>
      <c r="I966" s="138"/>
      <c r="J966" s="131"/>
      <c r="K966" s="131"/>
      <c r="L966" s="131"/>
      <c r="M966" s="139"/>
      <c r="N966" s="138"/>
      <c r="O966" s="131"/>
      <c r="P966" s="131"/>
      <c r="Q966" s="131"/>
      <c r="R966" s="142"/>
    </row>
    <row r="967" spans="1:18" ht="14.25" thickBot="1">
      <c r="B967" s="176"/>
      <c r="C967" s="138" t="s">
        <v>710</v>
      </c>
      <c r="D967" s="131"/>
      <c r="E967" s="131"/>
      <c r="F967" s="131"/>
      <c r="G967" s="131"/>
      <c r="H967" s="132"/>
      <c r="I967" s="138"/>
      <c r="J967" s="131"/>
      <c r="K967" s="131"/>
      <c r="L967" s="131"/>
      <c r="M967" s="139"/>
      <c r="N967" s="138"/>
      <c r="O967" s="131"/>
      <c r="P967" s="131"/>
      <c r="Q967" s="131"/>
      <c r="R967" s="142"/>
    </row>
    <row r="968" spans="1:18" ht="14.25" thickBot="1">
      <c r="B968" s="176"/>
      <c r="C968" s="138" t="s">
        <v>711</v>
      </c>
      <c r="D968" s="131"/>
      <c r="E968" s="131"/>
      <c r="F968" s="131"/>
      <c r="G968" s="131"/>
      <c r="H968" s="132"/>
      <c r="I968" s="138"/>
      <c r="J968" s="131"/>
      <c r="K968" s="131"/>
      <c r="L968" s="131"/>
      <c r="M968" s="139"/>
      <c r="N968" s="138"/>
      <c r="O968" s="131"/>
      <c r="P968" s="131"/>
      <c r="Q968" s="131"/>
      <c r="R968" s="142"/>
    </row>
    <row r="969" spans="1:18" ht="14.25" thickBot="1">
      <c r="B969" s="176"/>
      <c r="C969" s="138" t="s">
        <v>712</v>
      </c>
      <c r="D969" s="131"/>
      <c r="E969" s="131"/>
      <c r="F969" s="131"/>
      <c r="G969" s="131"/>
      <c r="H969" s="132"/>
      <c r="I969" s="138"/>
      <c r="J969" s="131"/>
      <c r="K969" s="131"/>
      <c r="L969" s="131"/>
      <c r="M969" s="139"/>
      <c r="N969" s="138"/>
      <c r="O969" s="131"/>
      <c r="P969" s="131"/>
      <c r="Q969" s="131"/>
      <c r="R969" s="142"/>
    </row>
    <row r="970" spans="1:18" ht="14.25" thickBot="1">
      <c r="B970" s="176"/>
      <c r="C970" s="138" t="s">
        <v>713</v>
      </c>
      <c r="D970" s="131"/>
      <c r="E970" s="131"/>
      <c r="F970" s="131"/>
      <c r="G970" s="131"/>
      <c r="H970" s="132"/>
      <c r="I970" s="138"/>
      <c r="J970" s="131"/>
      <c r="K970" s="131"/>
      <c r="L970" s="131"/>
      <c r="M970" s="139"/>
      <c r="N970" s="138"/>
      <c r="O970" s="131"/>
      <c r="P970" s="131"/>
      <c r="Q970" s="131"/>
      <c r="R970" s="142"/>
    </row>
    <row r="971" spans="1:18" ht="14.25" thickBot="1">
      <c r="B971" s="176"/>
      <c r="C971" s="138" t="s">
        <v>714</v>
      </c>
      <c r="D971" s="131"/>
      <c r="E971" s="131"/>
      <c r="F971" s="131"/>
      <c r="G971" s="131"/>
      <c r="H971" s="132"/>
      <c r="I971" s="138"/>
      <c r="J971" s="131"/>
      <c r="K971" s="131"/>
      <c r="L971" s="131"/>
      <c r="M971" s="139"/>
      <c r="N971" s="138"/>
      <c r="O971" s="131"/>
      <c r="P971" s="131"/>
      <c r="Q971" s="131"/>
      <c r="R971" s="142"/>
    </row>
    <row r="972" spans="1:18" ht="13.5">
      <c r="A972" s="176"/>
      <c r="B972" s="176"/>
      <c r="C972" s="170"/>
      <c r="D972" s="155"/>
      <c r="E972" s="155"/>
      <c r="F972" s="155"/>
      <c r="G972" s="155"/>
      <c r="H972" s="156"/>
      <c r="I972" s="155"/>
      <c r="J972" s="155"/>
      <c r="K972" s="155"/>
      <c r="L972" s="155"/>
      <c r="M972" s="155"/>
      <c r="N972" s="155"/>
      <c r="O972" s="155"/>
      <c r="P972" s="155"/>
      <c r="Q972" s="155"/>
      <c r="R972" s="155"/>
    </row>
    <row r="973" spans="1:18" ht="13.5">
      <c r="A973" s="176"/>
      <c r="B973" s="176"/>
      <c r="C973" s="170"/>
      <c r="D973" s="155"/>
      <c r="E973" s="155"/>
      <c r="F973" s="155"/>
      <c r="G973" s="155"/>
      <c r="H973" s="156"/>
      <c r="I973" s="155"/>
      <c r="J973" s="155"/>
      <c r="K973" s="155"/>
      <c r="L973" s="155"/>
      <c r="M973" s="155"/>
      <c r="N973" s="155"/>
      <c r="O973" s="155"/>
      <c r="P973" s="155"/>
      <c r="Q973" s="155"/>
      <c r="R973" s="155"/>
    </row>
    <row r="974" spans="1:18" ht="14.25" thickBot="1">
      <c r="A974" s="176"/>
      <c r="B974" s="176"/>
      <c r="C974" s="170"/>
      <c r="D974" s="155"/>
      <c r="E974" s="155"/>
      <c r="F974" s="155"/>
      <c r="G974" s="155"/>
      <c r="H974" s="156"/>
      <c r="I974" s="155"/>
      <c r="J974" s="155"/>
      <c r="K974" s="155"/>
      <c r="L974" s="155"/>
      <c r="M974" s="155"/>
      <c r="N974" s="155"/>
      <c r="O974" s="155"/>
      <c r="P974" s="155"/>
      <c r="Q974" s="155"/>
      <c r="R974" s="155"/>
    </row>
    <row r="975" spans="1:18" ht="18" customHeight="1" thickBot="1">
      <c r="C975" s="147" t="s">
        <v>715</v>
      </c>
      <c r="D975" s="131"/>
      <c r="E975" s="131"/>
      <c r="F975" s="131"/>
      <c r="G975" s="131"/>
      <c r="H975" s="132"/>
      <c r="I975" s="138"/>
      <c r="J975" s="131"/>
      <c r="K975" s="131"/>
      <c r="L975" s="131"/>
      <c r="M975" s="139"/>
      <c r="N975" s="138"/>
      <c r="O975" s="131"/>
      <c r="P975" s="131"/>
      <c r="Q975" s="131"/>
      <c r="R975" s="142"/>
    </row>
    <row r="976" spans="1:18" ht="14.25" thickBot="1">
      <c r="B976" s="176"/>
      <c r="C976" s="138" t="s">
        <v>716</v>
      </c>
      <c r="D976" s="131"/>
      <c r="E976" s="131"/>
      <c r="F976" s="131"/>
      <c r="G976" s="131"/>
      <c r="H976" s="132"/>
      <c r="I976" s="138"/>
      <c r="J976" s="131"/>
      <c r="K976" s="131"/>
      <c r="L976" s="131"/>
      <c r="M976" s="139"/>
      <c r="N976" s="138"/>
      <c r="O976" s="131"/>
      <c r="P976" s="131"/>
      <c r="Q976" s="131"/>
      <c r="R976" s="142"/>
    </row>
    <row r="977" spans="1:18" ht="14.25" thickBot="1">
      <c r="B977" s="176"/>
      <c r="C977" s="138" t="s">
        <v>717</v>
      </c>
      <c r="D977" s="131"/>
      <c r="E977" s="131"/>
      <c r="F977" s="131"/>
      <c r="G977" s="131"/>
      <c r="H977" s="132"/>
      <c r="I977" s="138"/>
      <c r="J977" s="131"/>
      <c r="K977" s="131"/>
      <c r="L977" s="131"/>
      <c r="M977" s="139"/>
      <c r="N977" s="138"/>
      <c r="O977" s="131"/>
      <c r="P977" s="131"/>
      <c r="Q977" s="131"/>
      <c r="R977" s="142"/>
    </row>
    <row r="978" spans="1:18" ht="14.25" thickBot="1">
      <c r="B978" s="176"/>
      <c r="C978" s="138" t="s">
        <v>718</v>
      </c>
      <c r="D978" s="131"/>
      <c r="E978" s="131"/>
      <c r="F978" s="131"/>
      <c r="G978" s="131"/>
      <c r="H978" s="132"/>
      <c r="I978" s="138"/>
      <c r="J978" s="131"/>
      <c r="K978" s="131"/>
      <c r="L978" s="131"/>
      <c r="M978" s="139"/>
      <c r="N978" s="138"/>
      <c r="O978" s="131"/>
      <c r="P978" s="131"/>
      <c r="Q978" s="131"/>
      <c r="R978" s="142"/>
    </row>
    <row r="979" spans="1:18" ht="14.25" thickBot="1">
      <c r="B979" s="176"/>
      <c r="C979" s="138" t="s">
        <v>719</v>
      </c>
      <c r="D979" s="131"/>
      <c r="E979" s="131"/>
      <c r="F979" s="131"/>
      <c r="G979" s="131"/>
      <c r="H979" s="132"/>
      <c r="I979" s="138"/>
      <c r="J979" s="131"/>
      <c r="K979" s="131"/>
      <c r="L979" s="131"/>
      <c r="M979" s="139"/>
      <c r="N979" s="138"/>
      <c r="O979" s="131"/>
      <c r="P979" s="131"/>
      <c r="Q979" s="131"/>
      <c r="R979" s="142"/>
    </row>
    <row r="980" spans="1:18" ht="14.25" thickBot="1">
      <c r="B980" s="176"/>
      <c r="C980" s="138" t="s">
        <v>720</v>
      </c>
      <c r="D980" s="131"/>
      <c r="E980" s="131"/>
      <c r="F980" s="131"/>
      <c r="G980" s="131"/>
      <c r="H980" s="132"/>
      <c r="I980" s="138"/>
      <c r="J980" s="131"/>
      <c r="K980" s="131"/>
      <c r="L980" s="131"/>
      <c r="M980" s="139"/>
      <c r="N980" s="138"/>
      <c r="O980" s="131"/>
      <c r="P980" s="131"/>
      <c r="Q980" s="131"/>
      <c r="R980" s="142"/>
    </row>
    <row r="981" spans="1:18" ht="14.25" thickBot="1">
      <c r="B981" s="176"/>
      <c r="C981" s="138" t="s">
        <v>721</v>
      </c>
      <c r="D981" s="131"/>
      <c r="E981" s="131"/>
      <c r="F981" s="131"/>
      <c r="G981" s="131"/>
      <c r="H981" s="132"/>
      <c r="I981" s="138"/>
      <c r="J981" s="131"/>
      <c r="K981" s="131"/>
      <c r="L981" s="131"/>
      <c r="M981" s="139"/>
      <c r="N981" s="138"/>
      <c r="O981" s="131"/>
      <c r="P981" s="131"/>
      <c r="Q981" s="131"/>
      <c r="R981" s="142"/>
    </row>
    <row r="982" spans="1:18" ht="18.75" thickBot="1">
      <c r="B982" s="176"/>
      <c r="C982" s="138" t="s">
        <v>722</v>
      </c>
      <c r="D982" s="131"/>
      <c r="E982" s="131"/>
      <c r="F982" s="131"/>
      <c r="G982" s="131"/>
      <c r="H982" s="132"/>
      <c r="I982" s="138"/>
      <c r="J982" s="131"/>
      <c r="K982" s="131"/>
      <c r="L982" s="131"/>
      <c r="M982" s="139"/>
      <c r="N982" s="138"/>
      <c r="O982" s="131"/>
      <c r="P982" s="131"/>
      <c r="Q982" s="131"/>
      <c r="R982" s="142"/>
    </row>
    <row r="983" spans="1:18" ht="13.5">
      <c r="A983" s="176"/>
      <c r="B983" s="176"/>
      <c r="C983" s="170"/>
      <c r="D983" s="155"/>
      <c r="E983" s="155"/>
      <c r="F983" s="155"/>
      <c r="G983" s="155"/>
      <c r="H983" s="156"/>
      <c r="I983" s="155"/>
      <c r="J983" s="155"/>
      <c r="K983" s="155"/>
      <c r="L983" s="155"/>
      <c r="M983" s="155"/>
      <c r="N983" s="155"/>
      <c r="O983" s="155"/>
      <c r="P983" s="155"/>
      <c r="Q983" s="155"/>
      <c r="R983" s="155"/>
    </row>
    <row r="984" spans="1:18" ht="13.5">
      <c r="A984" s="176"/>
      <c r="B984" s="176"/>
      <c r="C984" s="170"/>
      <c r="D984" s="155"/>
      <c r="E984" s="155"/>
      <c r="F984" s="155"/>
      <c r="G984" s="155"/>
      <c r="H984" s="156"/>
      <c r="I984" s="155"/>
      <c r="J984" s="155"/>
      <c r="K984" s="155"/>
      <c r="L984" s="155"/>
      <c r="M984" s="155"/>
      <c r="N984" s="155"/>
      <c r="O984" s="155"/>
      <c r="P984" s="155"/>
      <c r="Q984" s="155"/>
      <c r="R984" s="155"/>
    </row>
    <row r="985" spans="1:18" ht="14.25" thickBot="1">
      <c r="A985" s="176"/>
      <c r="B985" s="176"/>
      <c r="C985" s="170"/>
      <c r="D985" s="155"/>
      <c r="E985" s="155"/>
      <c r="F985" s="155"/>
      <c r="G985" s="155"/>
      <c r="H985" s="156"/>
      <c r="I985" s="155"/>
      <c r="J985" s="155"/>
      <c r="K985" s="155"/>
      <c r="L985" s="155"/>
      <c r="M985" s="155"/>
      <c r="N985" s="155"/>
      <c r="O985" s="155"/>
      <c r="P985" s="155"/>
      <c r="Q985" s="155"/>
      <c r="R985" s="155"/>
    </row>
    <row r="986" spans="1:18" ht="36" customHeight="1" thickBot="1">
      <c r="C986" s="147" t="s">
        <v>642</v>
      </c>
      <c r="D986" s="131"/>
      <c r="E986" s="131"/>
      <c r="F986" s="131"/>
      <c r="G986" s="131"/>
      <c r="H986" s="132"/>
      <c r="I986" s="138"/>
      <c r="J986" s="131"/>
      <c r="K986" s="131"/>
      <c r="L986" s="131"/>
      <c r="M986" s="139"/>
      <c r="N986" s="138"/>
      <c r="O986" s="131"/>
      <c r="P986" s="131"/>
      <c r="Q986" s="131"/>
      <c r="R986" s="142"/>
    </row>
    <row r="987" spans="1:18" ht="14.25" thickBot="1">
      <c r="B987" s="176"/>
      <c r="C987" s="138" t="s">
        <v>723</v>
      </c>
      <c r="D987" s="131"/>
      <c r="E987" s="131"/>
      <c r="F987" s="131"/>
      <c r="G987" s="131"/>
      <c r="H987" s="132"/>
      <c r="I987" s="138"/>
      <c r="J987" s="131"/>
      <c r="K987" s="131"/>
      <c r="L987" s="131"/>
      <c r="M987" s="139"/>
      <c r="N987" s="138"/>
      <c r="O987" s="131"/>
      <c r="P987" s="131"/>
      <c r="Q987" s="131"/>
      <c r="R987" s="142"/>
    </row>
    <row r="988" spans="1:18" ht="14.25" thickBot="1">
      <c r="B988" s="176"/>
      <c r="C988" s="138" t="s">
        <v>724</v>
      </c>
      <c r="D988" s="131"/>
      <c r="E988" s="131"/>
      <c r="F988" s="131"/>
      <c r="G988" s="131"/>
      <c r="H988" s="132"/>
      <c r="I988" s="138"/>
      <c r="J988" s="131"/>
      <c r="K988" s="131"/>
      <c r="L988" s="131"/>
      <c r="M988" s="139"/>
      <c r="N988" s="138"/>
      <c r="O988" s="131"/>
      <c r="P988" s="131"/>
      <c r="Q988" s="131"/>
      <c r="R988" s="142"/>
    </row>
    <row r="989" spans="1:18" ht="14.25" thickBot="1">
      <c r="B989" s="176"/>
      <c r="C989" s="138" t="s">
        <v>725</v>
      </c>
      <c r="D989" s="131"/>
      <c r="E989" s="131"/>
      <c r="F989" s="131"/>
      <c r="G989" s="131"/>
      <c r="H989" s="132"/>
      <c r="I989" s="138"/>
      <c r="J989" s="131"/>
      <c r="K989" s="131"/>
      <c r="L989" s="131"/>
      <c r="M989" s="139"/>
      <c r="N989" s="138"/>
      <c r="O989" s="131"/>
      <c r="P989" s="131"/>
      <c r="Q989" s="131"/>
      <c r="R989" s="142"/>
    </row>
    <row r="990" spans="1:18" ht="14.25" thickBot="1">
      <c r="B990" s="176"/>
      <c r="C990" s="138" t="s">
        <v>726</v>
      </c>
      <c r="D990" s="131"/>
      <c r="E990" s="131"/>
      <c r="F990" s="131"/>
      <c r="G990" s="131"/>
      <c r="H990" s="132"/>
      <c r="I990" s="138"/>
      <c r="J990" s="131"/>
      <c r="K990" s="131"/>
      <c r="L990" s="131"/>
      <c r="M990" s="139"/>
      <c r="N990" s="138"/>
      <c r="O990" s="131"/>
      <c r="P990" s="131"/>
      <c r="Q990" s="131"/>
      <c r="R990" s="142"/>
    </row>
    <row r="991" spans="1:18" ht="14.25" thickBot="1">
      <c r="B991" s="176"/>
      <c r="C991" s="138" t="s">
        <v>727</v>
      </c>
      <c r="D991" s="131"/>
      <c r="E991" s="131"/>
      <c r="F991" s="131"/>
      <c r="G991" s="131"/>
      <c r="H991" s="132"/>
      <c r="I991" s="138"/>
      <c r="J991" s="131"/>
      <c r="K991" s="131"/>
      <c r="L991" s="131"/>
      <c r="M991" s="139"/>
      <c r="N991" s="138"/>
      <c r="O991" s="131"/>
      <c r="P991" s="131"/>
      <c r="Q991" s="131"/>
      <c r="R991" s="142"/>
    </row>
    <row r="992" spans="1:18" ht="18.75" thickBot="1">
      <c r="B992" s="176"/>
      <c r="C992" s="138" t="s">
        <v>728</v>
      </c>
      <c r="D992" s="131"/>
      <c r="E992" s="131"/>
      <c r="F992" s="131"/>
      <c r="G992" s="131"/>
      <c r="H992" s="132"/>
      <c r="I992" s="138"/>
      <c r="J992" s="131"/>
      <c r="K992" s="131"/>
      <c r="L992" s="131"/>
      <c r="M992" s="139"/>
      <c r="N992" s="138"/>
      <c r="O992" s="131"/>
      <c r="P992" s="131"/>
      <c r="Q992" s="131"/>
      <c r="R992" s="142"/>
    </row>
    <row r="993" spans="1:20" ht="13.5">
      <c r="A993" s="176"/>
      <c r="B993" s="176"/>
      <c r="C993" s="170"/>
      <c r="D993" s="155"/>
      <c r="E993" s="155"/>
      <c r="F993" s="155"/>
      <c r="G993" s="155"/>
      <c r="H993" s="156"/>
      <c r="I993" s="155"/>
      <c r="J993" s="155"/>
      <c r="K993" s="155"/>
      <c r="L993" s="155"/>
      <c r="M993" s="155"/>
      <c r="N993" s="155"/>
      <c r="O993" s="155"/>
      <c r="P993" s="155"/>
      <c r="Q993" s="155"/>
      <c r="R993" s="155"/>
    </row>
    <row r="994" spans="1:20" ht="13.5">
      <c r="A994" s="176"/>
      <c r="B994" s="176"/>
      <c r="C994" s="170"/>
      <c r="D994" s="155"/>
      <c r="E994" s="155"/>
      <c r="F994" s="155"/>
      <c r="G994" s="155"/>
      <c r="H994" s="156"/>
      <c r="I994" s="155"/>
      <c r="J994" s="155"/>
      <c r="K994" s="155"/>
      <c r="L994" s="155"/>
      <c r="M994" s="155"/>
      <c r="N994" s="155"/>
      <c r="O994" s="155"/>
      <c r="P994" s="155"/>
      <c r="Q994" s="155"/>
      <c r="R994" s="155"/>
    </row>
    <row r="995" spans="1:20" ht="13.5">
      <c r="A995" s="176"/>
      <c r="B995" s="176"/>
      <c r="C995" s="170"/>
      <c r="D995" s="155"/>
      <c r="E995" s="155"/>
      <c r="F995" s="155"/>
      <c r="G995" s="155"/>
      <c r="H995" s="156"/>
      <c r="I995" s="155"/>
      <c r="J995" s="155"/>
      <c r="K995" s="155"/>
      <c r="L995" s="155"/>
      <c r="M995" s="155"/>
      <c r="N995" s="155"/>
      <c r="O995" s="155"/>
      <c r="P995" s="155"/>
      <c r="Q995" s="155"/>
      <c r="R995" s="155"/>
    </row>
    <row r="996" spans="1:20" ht="13.5">
      <c r="A996" s="177"/>
    </row>
    <row r="997" spans="1:20" ht="13.5">
      <c r="A997" s="177"/>
      <c r="C997" s="148"/>
      <c r="D997" s="148"/>
      <c r="E997" s="148"/>
      <c r="F997" s="148"/>
      <c r="G997" s="148"/>
      <c r="H997" s="148"/>
      <c r="I997" s="148"/>
      <c r="J997" s="148"/>
      <c r="K997" s="148"/>
      <c r="L997" s="148"/>
      <c r="M997" s="148"/>
      <c r="N997" s="148"/>
      <c r="O997" s="148"/>
      <c r="P997" s="148"/>
      <c r="Q997" s="148"/>
      <c r="R997" s="148"/>
      <c r="S997" s="148"/>
      <c r="T997" s="148"/>
    </row>
    <row r="998" spans="1:20" ht="14.25" thickBot="1">
      <c r="A998" s="177"/>
    </row>
    <row r="999" spans="1:20" ht="13.5" customHeight="1" thickBot="1">
      <c r="B999" s="168"/>
      <c r="C999" s="141" t="s">
        <v>729</v>
      </c>
      <c r="D999" s="508" t="s">
        <v>132</v>
      </c>
      <c r="E999" s="509"/>
      <c r="F999" s="509"/>
      <c r="G999" s="509"/>
      <c r="H999" s="510"/>
      <c r="I999" s="511" t="s">
        <v>133</v>
      </c>
      <c r="J999" s="509"/>
      <c r="K999" s="509"/>
      <c r="L999" s="509"/>
      <c r="M999" s="510"/>
      <c r="N999" s="511" t="s">
        <v>134</v>
      </c>
      <c r="O999" s="509"/>
      <c r="P999" s="509"/>
      <c r="Q999" s="509"/>
      <c r="R999" s="512"/>
    </row>
    <row r="1000" spans="1:20" ht="13.5" customHeight="1" thickBot="1">
      <c r="B1000" s="168"/>
      <c r="C1000" s="126" t="s">
        <v>730</v>
      </c>
      <c r="D1000" s="127" t="s">
        <v>135</v>
      </c>
      <c r="E1000" s="127" t="s">
        <v>136</v>
      </c>
      <c r="F1000" s="127" t="s">
        <v>137</v>
      </c>
      <c r="G1000" s="127" t="s">
        <v>138</v>
      </c>
      <c r="H1000" s="128" t="s">
        <v>139</v>
      </c>
      <c r="I1000" s="129" t="s">
        <v>135</v>
      </c>
      <c r="J1000" s="127" t="s">
        <v>136</v>
      </c>
      <c r="K1000" s="127" t="s">
        <v>137</v>
      </c>
      <c r="L1000" s="127" t="s">
        <v>138</v>
      </c>
      <c r="M1000" s="128" t="s">
        <v>139</v>
      </c>
      <c r="N1000" s="129" t="s">
        <v>135</v>
      </c>
      <c r="O1000" s="127" t="s">
        <v>136</v>
      </c>
      <c r="P1000" s="127" t="s">
        <v>137</v>
      </c>
      <c r="Q1000" s="127" t="s">
        <v>138</v>
      </c>
      <c r="R1000" s="130" t="s">
        <v>139</v>
      </c>
    </row>
    <row r="1001" spans="1:20" ht="14.25" thickBot="1">
      <c r="A1001" s="507"/>
      <c r="B1001" s="507"/>
      <c r="C1001" s="138" t="s">
        <v>731</v>
      </c>
      <c r="D1001" s="131"/>
      <c r="E1001" s="131"/>
      <c r="F1001" s="131"/>
      <c r="G1001" s="131"/>
      <c r="H1001" s="132"/>
      <c r="I1001" s="138"/>
      <c r="J1001" s="131"/>
      <c r="K1001" s="131"/>
      <c r="L1001" s="131"/>
      <c r="M1001" s="139"/>
      <c r="N1001" s="138"/>
      <c r="O1001" s="131"/>
      <c r="P1001" s="131"/>
      <c r="Q1001" s="131"/>
      <c r="R1001" s="142"/>
    </row>
    <row r="1002" spans="1:20" ht="14.25" thickBot="1">
      <c r="A1002" s="507"/>
      <c r="B1002" s="507"/>
      <c r="C1002" s="138" t="s">
        <v>732</v>
      </c>
      <c r="D1002" s="131"/>
      <c r="E1002" s="131"/>
      <c r="F1002" s="131"/>
      <c r="G1002" s="131"/>
      <c r="H1002" s="132"/>
      <c r="I1002" s="138"/>
      <c r="J1002" s="131"/>
      <c r="K1002" s="131"/>
      <c r="L1002" s="131"/>
      <c r="M1002" s="139"/>
      <c r="N1002" s="138"/>
      <c r="O1002" s="131"/>
      <c r="P1002" s="131"/>
      <c r="Q1002" s="131"/>
      <c r="R1002" s="142"/>
    </row>
    <row r="1003" spans="1:20" ht="14.25" thickBot="1">
      <c r="A1003" s="507"/>
      <c r="B1003" s="507"/>
      <c r="C1003" s="138" t="s">
        <v>733</v>
      </c>
      <c r="D1003" s="131"/>
      <c r="E1003" s="131"/>
      <c r="F1003" s="131"/>
      <c r="G1003" s="131"/>
      <c r="H1003" s="132"/>
      <c r="I1003" s="138"/>
      <c r="J1003" s="131"/>
      <c r="K1003" s="131"/>
      <c r="L1003" s="131"/>
      <c r="M1003" s="139"/>
      <c r="N1003" s="138"/>
      <c r="O1003" s="131"/>
      <c r="P1003" s="131"/>
      <c r="Q1003" s="131"/>
      <c r="R1003" s="142"/>
    </row>
    <row r="1004" spans="1:20" ht="14.25" thickBot="1">
      <c r="A1004" s="507"/>
      <c r="B1004" s="507"/>
      <c r="C1004" s="138" t="s">
        <v>734</v>
      </c>
      <c r="D1004" s="131"/>
      <c r="E1004" s="131"/>
      <c r="F1004" s="131"/>
      <c r="G1004" s="131"/>
      <c r="H1004" s="132"/>
      <c r="I1004" s="138"/>
      <c r="J1004" s="131"/>
      <c r="K1004" s="131"/>
      <c r="L1004" s="131"/>
      <c r="M1004" s="139"/>
      <c r="N1004" s="138"/>
      <c r="O1004" s="131"/>
      <c r="P1004" s="131"/>
      <c r="Q1004" s="131"/>
      <c r="R1004" s="142"/>
    </row>
    <row r="1005" spans="1:20" ht="14.25" thickBot="1">
      <c r="A1005" s="507"/>
      <c r="B1005" s="507"/>
      <c r="C1005" s="138" t="s">
        <v>735</v>
      </c>
      <c r="D1005" s="131"/>
      <c r="E1005" s="131"/>
      <c r="F1005" s="131"/>
      <c r="G1005" s="131"/>
      <c r="H1005" s="132"/>
      <c r="I1005" s="138"/>
      <c r="J1005" s="131"/>
      <c r="K1005" s="131"/>
      <c r="L1005" s="131"/>
      <c r="M1005" s="139"/>
      <c r="N1005" s="138"/>
      <c r="O1005" s="131"/>
      <c r="P1005" s="131"/>
      <c r="Q1005" s="131"/>
      <c r="R1005" s="142"/>
    </row>
    <row r="1006" spans="1:20">
      <c r="A1006" s="507"/>
      <c r="B1006" s="507"/>
      <c r="C1006" s="164" t="s">
        <v>736</v>
      </c>
      <c r="D1006" s="499"/>
      <c r="E1006" s="499"/>
      <c r="F1006" s="499"/>
      <c r="G1006" s="499"/>
      <c r="H1006" s="505"/>
      <c r="I1006" s="503"/>
      <c r="J1006" s="499"/>
      <c r="K1006" s="499"/>
      <c r="L1006" s="499"/>
      <c r="M1006" s="501"/>
      <c r="N1006" s="503"/>
      <c r="O1006" s="499"/>
      <c r="P1006" s="499"/>
      <c r="Q1006" s="499"/>
      <c r="R1006" s="499"/>
    </row>
    <row r="1007" spans="1:20" ht="13.5" thickBot="1">
      <c r="A1007" s="507"/>
      <c r="B1007" s="507"/>
      <c r="C1007" s="138" t="s">
        <v>737</v>
      </c>
      <c r="D1007" s="500"/>
      <c r="E1007" s="500"/>
      <c r="F1007" s="500"/>
      <c r="G1007" s="500"/>
      <c r="H1007" s="506"/>
      <c r="I1007" s="504"/>
      <c r="J1007" s="500"/>
      <c r="K1007" s="500"/>
      <c r="L1007" s="500"/>
      <c r="M1007" s="502"/>
      <c r="N1007" s="504"/>
      <c r="O1007" s="500"/>
      <c r="P1007" s="500"/>
      <c r="Q1007" s="500"/>
      <c r="R1007" s="500"/>
    </row>
    <row r="1008" spans="1:20" ht="14.25" thickBot="1">
      <c r="A1008" s="507"/>
      <c r="B1008" s="176"/>
      <c r="C1008" s="138" t="s">
        <v>738</v>
      </c>
      <c r="D1008" s="131"/>
      <c r="E1008" s="131"/>
      <c r="F1008" s="131"/>
      <c r="G1008" s="131"/>
      <c r="H1008" s="132"/>
      <c r="I1008" s="138"/>
      <c r="J1008" s="131"/>
      <c r="K1008" s="131"/>
      <c r="L1008" s="131"/>
      <c r="M1008" s="139"/>
      <c r="N1008" s="138"/>
      <c r="O1008" s="131"/>
      <c r="P1008" s="131"/>
      <c r="Q1008" s="131"/>
      <c r="R1008" s="142"/>
    </row>
    <row r="1009" spans="1:20" ht="14.25" thickBot="1">
      <c r="A1009" s="507"/>
      <c r="B1009" s="176"/>
      <c r="C1009" s="138" t="s">
        <v>739</v>
      </c>
      <c r="D1009" s="131"/>
      <c r="E1009" s="131"/>
      <c r="F1009" s="131"/>
      <c r="G1009" s="131"/>
      <c r="H1009" s="132"/>
      <c r="I1009" s="138"/>
      <c r="J1009" s="131"/>
      <c r="K1009" s="131"/>
      <c r="L1009" s="131"/>
      <c r="M1009" s="139"/>
      <c r="N1009" s="138"/>
      <c r="O1009" s="131"/>
      <c r="P1009" s="131"/>
      <c r="Q1009" s="131"/>
      <c r="R1009" s="142"/>
    </row>
    <row r="1010" spans="1:20" ht="14.25" thickBot="1">
      <c r="A1010" s="507"/>
      <c r="B1010" s="176"/>
      <c r="C1010" s="138" t="s">
        <v>740</v>
      </c>
      <c r="D1010" s="131"/>
      <c r="E1010" s="131"/>
      <c r="F1010" s="131"/>
      <c r="G1010" s="131"/>
      <c r="H1010" s="132"/>
      <c r="I1010" s="138"/>
      <c r="J1010" s="131"/>
      <c r="K1010" s="131"/>
      <c r="L1010" s="131"/>
      <c r="M1010" s="139"/>
      <c r="N1010" s="138"/>
      <c r="O1010" s="131"/>
      <c r="P1010" s="131"/>
      <c r="Q1010" s="131"/>
      <c r="R1010" s="142"/>
    </row>
    <row r="1011" spans="1:20" ht="14.25" thickBot="1">
      <c r="A1011" s="507"/>
      <c r="B1011" s="176"/>
      <c r="C1011" s="138" t="s">
        <v>741</v>
      </c>
      <c r="D1011" s="131"/>
      <c r="E1011" s="131"/>
      <c r="F1011" s="131"/>
      <c r="G1011" s="131"/>
      <c r="H1011" s="132"/>
      <c r="I1011" s="138"/>
      <c r="J1011" s="131"/>
      <c r="K1011" s="131"/>
      <c r="L1011" s="131"/>
      <c r="M1011" s="139"/>
      <c r="N1011" s="138"/>
      <c r="O1011" s="131"/>
      <c r="P1011" s="131"/>
      <c r="Q1011" s="131"/>
      <c r="R1011" s="142"/>
    </row>
    <row r="1012" spans="1:20" ht="14.25" thickBot="1">
      <c r="A1012" s="507"/>
      <c r="B1012" s="176"/>
      <c r="C1012" s="138" t="s">
        <v>742</v>
      </c>
      <c r="D1012" s="131"/>
      <c r="E1012" s="131"/>
      <c r="F1012" s="131"/>
      <c r="G1012" s="131"/>
      <c r="H1012" s="132"/>
      <c r="I1012" s="138"/>
      <c r="J1012" s="131"/>
      <c r="K1012" s="131"/>
      <c r="L1012" s="131"/>
      <c r="M1012" s="139"/>
      <c r="N1012" s="138"/>
      <c r="O1012" s="131"/>
      <c r="P1012" s="131"/>
      <c r="Q1012" s="131"/>
      <c r="R1012" s="142"/>
    </row>
    <row r="1013" spans="1:20" ht="14.25" thickBot="1">
      <c r="A1013" s="507"/>
      <c r="B1013" s="176"/>
      <c r="C1013" s="138" t="s">
        <v>743</v>
      </c>
      <c r="D1013" s="131"/>
      <c r="E1013" s="131"/>
      <c r="F1013" s="131"/>
      <c r="G1013" s="131"/>
      <c r="H1013" s="132"/>
      <c r="I1013" s="138"/>
      <c r="J1013" s="131"/>
      <c r="K1013" s="131"/>
      <c r="L1013" s="131"/>
      <c r="M1013" s="139"/>
      <c r="N1013" s="138"/>
      <c r="O1013" s="131"/>
      <c r="P1013" s="131"/>
      <c r="Q1013" s="131"/>
      <c r="R1013" s="142"/>
    </row>
    <row r="1014" spans="1:20" ht="13.5">
      <c r="A1014" s="176"/>
      <c r="B1014" s="176"/>
      <c r="C1014" s="170"/>
      <c r="D1014" s="155"/>
      <c r="E1014" s="155"/>
      <c r="F1014" s="155"/>
      <c r="G1014" s="155"/>
      <c r="H1014" s="156"/>
      <c r="I1014" s="155"/>
      <c r="J1014" s="155"/>
      <c r="K1014" s="155"/>
      <c r="L1014" s="155"/>
      <c r="M1014" s="155"/>
      <c r="N1014" s="155"/>
      <c r="O1014" s="155"/>
      <c r="P1014" s="155"/>
      <c r="Q1014" s="155"/>
      <c r="R1014" s="155"/>
    </row>
    <row r="1015" spans="1:20" ht="13.5">
      <c r="A1015" s="176"/>
      <c r="B1015" s="176"/>
      <c r="C1015" s="170"/>
      <c r="D1015" s="155"/>
      <c r="E1015" s="155"/>
      <c r="F1015" s="155"/>
      <c r="G1015" s="155"/>
      <c r="H1015" s="156"/>
      <c r="I1015" s="155"/>
      <c r="J1015" s="155"/>
      <c r="K1015" s="155"/>
      <c r="L1015" s="155"/>
      <c r="M1015" s="155"/>
      <c r="N1015" s="155"/>
      <c r="O1015" s="155"/>
      <c r="P1015" s="155"/>
      <c r="Q1015" s="155"/>
      <c r="R1015" s="155"/>
    </row>
    <row r="1016" spans="1:20" ht="13.5">
      <c r="A1016" s="176"/>
      <c r="B1016" s="176"/>
      <c r="C1016" s="170"/>
      <c r="D1016" s="155"/>
      <c r="E1016" s="155"/>
      <c r="F1016" s="155"/>
      <c r="G1016" s="155"/>
      <c r="H1016" s="156"/>
      <c r="I1016" s="155"/>
      <c r="J1016" s="155"/>
      <c r="K1016" s="155"/>
      <c r="L1016" s="155"/>
      <c r="M1016" s="155"/>
      <c r="N1016" s="155"/>
      <c r="O1016" s="155"/>
      <c r="P1016" s="155"/>
      <c r="Q1016" s="155"/>
      <c r="R1016" s="155"/>
    </row>
    <row r="1017" spans="1:20" ht="13.5">
      <c r="A1017" s="176"/>
      <c r="B1017" s="176"/>
      <c r="C1017" s="170"/>
      <c r="D1017" s="155"/>
      <c r="E1017" s="155"/>
      <c r="F1017" s="155"/>
      <c r="G1017" s="155"/>
      <c r="H1017" s="156"/>
      <c r="I1017" s="155"/>
      <c r="J1017" s="155"/>
      <c r="K1017" s="155"/>
      <c r="L1017" s="155"/>
      <c r="M1017" s="155"/>
      <c r="N1017" s="155"/>
      <c r="O1017" s="155"/>
      <c r="P1017" s="155"/>
      <c r="Q1017" s="155"/>
      <c r="R1017" s="155"/>
    </row>
    <row r="1018" spans="1:20" ht="13.5">
      <c r="A1018" s="176"/>
      <c r="B1018" s="176"/>
      <c r="C1018" s="149"/>
      <c r="D1018" s="149"/>
      <c r="E1018" s="149"/>
      <c r="F1018" s="149"/>
      <c r="G1018" s="149"/>
      <c r="H1018" s="150"/>
      <c r="I1018" s="149"/>
      <c r="J1018" s="149"/>
      <c r="K1018" s="149"/>
      <c r="L1018" s="149"/>
      <c r="M1018" s="149"/>
      <c r="N1018" s="149"/>
      <c r="O1018" s="149"/>
      <c r="P1018" s="149"/>
      <c r="Q1018" s="149"/>
      <c r="R1018" s="149"/>
    </row>
    <row r="1019" spans="1:20" ht="13.5">
      <c r="A1019" s="176"/>
      <c r="B1019" s="176"/>
      <c r="C1019" s="151"/>
      <c r="D1019" s="151"/>
      <c r="E1019" s="151"/>
      <c r="F1019" s="151"/>
      <c r="G1019" s="151"/>
      <c r="H1019" s="152"/>
      <c r="I1019" s="151"/>
      <c r="J1019" s="151"/>
      <c r="K1019" s="151"/>
      <c r="L1019" s="151"/>
      <c r="M1019" s="151"/>
      <c r="N1019" s="151"/>
      <c r="O1019" s="151"/>
      <c r="P1019" s="151"/>
      <c r="Q1019" s="151"/>
      <c r="R1019" s="151"/>
      <c r="S1019" s="148"/>
      <c r="T1019" s="148"/>
    </row>
    <row r="1020" spans="1:20" ht="14.25" thickBot="1">
      <c r="A1020" s="177"/>
    </row>
    <row r="1021" spans="1:20" ht="13.5" customHeight="1" thickBot="1">
      <c r="B1021" s="168"/>
      <c r="C1021" s="513" t="s">
        <v>744</v>
      </c>
      <c r="D1021" s="508" t="s">
        <v>132</v>
      </c>
      <c r="E1021" s="509"/>
      <c r="F1021" s="509"/>
      <c r="G1021" s="509"/>
      <c r="H1021" s="510"/>
      <c r="I1021" s="511" t="s">
        <v>133</v>
      </c>
      <c r="J1021" s="509"/>
      <c r="K1021" s="509"/>
      <c r="L1021" s="509"/>
      <c r="M1021" s="510"/>
      <c r="N1021" s="511" t="s">
        <v>134</v>
      </c>
      <c r="O1021" s="509"/>
      <c r="P1021" s="509"/>
      <c r="Q1021" s="509"/>
      <c r="R1021" s="512"/>
    </row>
    <row r="1022" spans="1:20" ht="13.5" thickBot="1">
      <c r="A1022" s="168"/>
      <c r="B1022" s="168"/>
      <c r="C1022" s="514"/>
      <c r="D1022" s="127" t="s">
        <v>135</v>
      </c>
      <c r="E1022" s="127" t="s">
        <v>136</v>
      </c>
      <c r="F1022" s="127" t="s">
        <v>137</v>
      </c>
      <c r="G1022" s="127" t="s">
        <v>138</v>
      </c>
      <c r="H1022" s="128" t="s">
        <v>139</v>
      </c>
      <c r="I1022" s="129" t="s">
        <v>135</v>
      </c>
      <c r="J1022" s="127" t="s">
        <v>136</v>
      </c>
      <c r="K1022" s="127" t="s">
        <v>137</v>
      </c>
      <c r="L1022" s="127" t="s">
        <v>138</v>
      </c>
      <c r="M1022" s="128" t="s">
        <v>139</v>
      </c>
      <c r="N1022" s="129" t="s">
        <v>135</v>
      </c>
      <c r="O1022" s="127" t="s">
        <v>136</v>
      </c>
      <c r="P1022" s="127" t="s">
        <v>137</v>
      </c>
      <c r="Q1022" s="127" t="s">
        <v>138</v>
      </c>
      <c r="R1022" s="130" t="s">
        <v>139</v>
      </c>
    </row>
    <row r="1023" spans="1:20" ht="14.25" thickBot="1">
      <c r="A1023" s="507"/>
      <c r="B1023" s="507"/>
      <c r="C1023" s="138" t="s">
        <v>745</v>
      </c>
      <c r="D1023" s="131"/>
      <c r="E1023" s="131"/>
      <c r="F1023" s="131"/>
      <c r="G1023" s="131"/>
      <c r="H1023" s="132"/>
      <c r="I1023" s="138"/>
      <c r="J1023" s="131"/>
      <c r="K1023" s="131"/>
      <c r="L1023" s="131"/>
      <c r="M1023" s="139"/>
      <c r="N1023" s="138"/>
      <c r="O1023" s="131"/>
      <c r="P1023" s="131"/>
      <c r="Q1023" s="131"/>
      <c r="R1023" s="142"/>
    </row>
    <row r="1024" spans="1:20" ht="14.25" thickBot="1">
      <c r="A1024" s="507"/>
      <c r="B1024" s="507"/>
      <c r="C1024" s="138" t="s">
        <v>746</v>
      </c>
      <c r="D1024" s="131"/>
      <c r="E1024" s="131"/>
      <c r="F1024" s="131"/>
      <c r="G1024" s="131"/>
      <c r="H1024" s="132"/>
      <c r="I1024" s="138"/>
      <c r="J1024" s="131"/>
      <c r="K1024" s="131"/>
      <c r="L1024" s="131"/>
      <c r="M1024" s="139"/>
      <c r="N1024" s="138"/>
      <c r="O1024" s="131"/>
      <c r="P1024" s="131"/>
      <c r="Q1024" s="131"/>
      <c r="R1024" s="142"/>
    </row>
    <row r="1025" spans="1:18">
      <c r="A1025" s="507"/>
      <c r="B1025" s="507"/>
      <c r="C1025" s="164" t="s">
        <v>747</v>
      </c>
      <c r="D1025" s="499"/>
      <c r="E1025" s="499"/>
      <c r="F1025" s="499"/>
      <c r="G1025" s="499"/>
      <c r="H1025" s="505"/>
      <c r="I1025" s="503"/>
      <c r="J1025" s="499"/>
      <c r="K1025" s="499"/>
      <c r="L1025" s="499"/>
      <c r="M1025" s="501"/>
      <c r="N1025" s="503"/>
      <c r="O1025" s="499"/>
      <c r="P1025" s="499"/>
      <c r="Q1025" s="499"/>
      <c r="R1025" s="499"/>
    </row>
    <row r="1026" spans="1:18" ht="13.5" thickBot="1">
      <c r="A1026" s="507"/>
      <c r="B1026" s="507"/>
      <c r="C1026" s="138" t="s">
        <v>748</v>
      </c>
      <c r="D1026" s="500"/>
      <c r="E1026" s="500"/>
      <c r="F1026" s="500"/>
      <c r="G1026" s="500"/>
      <c r="H1026" s="506"/>
      <c r="I1026" s="504"/>
      <c r="J1026" s="500"/>
      <c r="K1026" s="500"/>
      <c r="L1026" s="500"/>
      <c r="M1026" s="502"/>
      <c r="N1026" s="504"/>
      <c r="O1026" s="500"/>
      <c r="P1026" s="500"/>
      <c r="Q1026" s="500"/>
      <c r="R1026" s="500"/>
    </row>
    <row r="1027" spans="1:18" ht="14.25" thickBot="1">
      <c r="A1027" s="507"/>
      <c r="B1027" s="176"/>
      <c r="C1027" s="138" t="s">
        <v>749</v>
      </c>
      <c r="D1027" s="131"/>
      <c r="E1027" s="131"/>
      <c r="F1027" s="131"/>
      <c r="G1027" s="131"/>
      <c r="H1027" s="132"/>
      <c r="I1027" s="138"/>
      <c r="J1027" s="131"/>
      <c r="K1027" s="131"/>
      <c r="L1027" s="131"/>
      <c r="M1027" s="139"/>
      <c r="N1027" s="138"/>
      <c r="O1027" s="131"/>
      <c r="P1027" s="131"/>
      <c r="Q1027" s="131"/>
      <c r="R1027" s="142"/>
    </row>
    <row r="1028" spans="1:18" ht="14.25" thickBot="1">
      <c r="A1028" s="507"/>
      <c r="B1028" s="176"/>
      <c r="C1028" s="138" t="s">
        <v>750</v>
      </c>
      <c r="D1028" s="131"/>
      <c r="E1028" s="131"/>
      <c r="F1028" s="131"/>
      <c r="G1028" s="131"/>
      <c r="H1028" s="132"/>
      <c r="I1028" s="138"/>
      <c r="J1028" s="131"/>
      <c r="K1028" s="131"/>
      <c r="L1028" s="131"/>
      <c r="M1028" s="139"/>
      <c r="N1028" s="138"/>
      <c r="O1028" s="131"/>
      <c r="P1028" s="131"/>
      <c r="Q1028" s="131"/>
      <c r="R1028" s="142"/>
    </row>
    <row r="1029" spans="1:18" ht="14.25" thickBot="1">
      <c r="A1029" s="507"/>
      <c r="B1029" s="176"/>
      <c r="C1029" s="138" t="s">
        <v>751</v>
      </c>
      <c r="D1029" s="131"/>
      <c r="E1029" s="131"/>
      <c r="F1029" s="131"/>
      <c r="G1029" s="131"/>
      <c r="H1029" s="132"/>
      <c r="I1029" s="138"/>
      <c r="J1029" s="131"/>
      <c r="K1029" s="131"/>
      <c r="L1029" s="131"/>
      <c r="M1029" s="139"/>
      <c r="N1029" s="138"/>
      <c r="O1029" s="131"/>
      <c r="P1029" s="131"/>
      <c r="Q1029" s="131"/>
      <c r="R1029" s="142"/>
    </row>
    <row r="1030" spans="1:18" ht="18.75" thickBot="1">
      <c r="A1030" s="507"/>
      <c r="B1030" s="507"/>
      <c r="C1030" s="138" t="s">
        <v>752</v>
      </c>
      <c r="D1030" s="131"/>
      <c r="E1030" s="131"/>
      <c r="F1030" s="131"/>
      <c r="G1030" s="131"/>
      <c r="H1030" s="132"/>
      <c r="I1030" s="138"/>
      <c r="J1030" s="131"/>
      <c r="K1030" s="131"/>
      <c r="L1030" s="131"/>
      <c r="M1030" s="139"/>
      <c r="N1030" s="138"/>
      <c r="O1030" s="131"/>
      <c r="P1030" s="131"/>
      <c r="Q1030" s="131"/>
      <c r="R1030" s="142"/>
    </row>
    <row r="1031" spans="1:18" ht="13.5">
      <c r="A1031" s="176"/>
      <c r="B1031" s="176"/>
      <c r="C1031" s="170" t="s">
        <v>992</v>
      </c>
      <c r="D1031" s="155"/>
      <c r="E1031" s="155"/>
      <c r="F1031" s="155"/>
      <c r="G1031" s="155"/>
      <c r="H1031" s="156"/>
      <c r="I1031" s="155"/>
      <c r="J1031" s="155"/>
      <c r="K1031" s="155"/>
      <c r="L1031" s="155"/>
      <c r="M1031" s="155"/>
      <c r="N1031" s="155"/>
      <c r="O1031" s="155"/>
      <c r="P1031" s="155"/>
      <c r="Q1031" s="155"/>
      <c r="R1031" s="155"/>
    </row>
    <row r="1032" spans="1:18" ht="13.5">
      <c r="A1032" s="176"/>
      <c r="B1032" s="176"/>
      <c r="C1032" s="170"/>
      <c r="D1032" s="155"/>
      <c r="E1032" s="155"/>
      <c r="F1032" s="155"/>
      <c r="G1032" s="155"/>
      <c r="H1032" s="156"/>
      <c r="I1032" s="155"/>
      <c r="J1032" s="155"/>
      <c r="K1032" s="155"/>
      <c r="L1032" s="155"/>
      <c r="M1032" s="155"/>
      <c r="N1032" s="155"/>
      <c r="O1032" s="155"/>
      <c r="P1032" s="155"/>
      <c r="Q1032" s="155"/>
      <c r="R1032" s="155"/>
    </row>
    <row r="1033" spans="1:18" ht="13.5">
      <c r="A1033" s="176"/>
      <c r="B1033" s="176"/>
      <c r="C1033" s="170"/>
      <c r="D1033" s="155"/>
      <c r="E1033" s="155"/>
      <c r="F1033" s="155"/>
      <c r="G1033" s="155"/>
      <c r="H1033" s="156"/>
      <c r="I1033" s="155"/>
      <c r="J1033" s="155"/>
      <c r="K1033" s="155"/>
      <c r="L1033" s="155"/>
      <c r="M1033" s="155"/>
      <c r="N1033" s="155"/>
      <c r="O1033" s="155"/>
      <c r="P1033" s="155"/>
      <c r="Q1033" s="155"/>
      <c r="R1033" s="155"/>
    </row>
    <row r="1034" spans="1:18" ht="13.5">
      <c r="A1034" s="176"/>
      <c r="B1034" s="176"/>
      <c r="C1034" s="170"/>
      <c r="D1034" s="155"/>
      <c r="E1034" s="155"/>
      <c r="F1034" s="155"/>
      <c r="G1034" s="155"/>
      <c r="H1034" s="156"/>
      <c r="I1034" s="155"/>
      <c r="J1034" s="155"/>
      <c r="K1034" s="155"/>
      <c r="L1034" s="155"/>
      <c r="M1034" s="155"/>
      <c r="N1034" s="155"/>
      <c r="O1034" s="155"/>
      <c r="P1034" s="155"/>
      <c r="Q1034" s="155"/>
      <c r="R1034" s="155"/>
    </row>
  </sheetData>
  <mergeCells count="885">
    <mergeCell ref="A86:B86"/>
    <mergeCell ref="A57:B57"/>
    <mergeCell ref="B236:B237"/>
    <mergeCell ref="A236:A238"/>
    <mergeCell ref="A137:B137"/>
    <mergeCell ref="B133:B134"/>
    <mergeCell ref="A133:A136"/>
    <mergeCell ref="A132:B132"/>
    <mergeCell ref="C158:C159"/>
    <mergeCell ref="C178:C179"/>
    <mergeCell ref="C195:C196"/>
    <mergeCell ref="A131:B131"/>
    <mergeCell ref="A130:B130"/>
    <mergeCell ref="A263:B263"/>
    <mergeCell ref="A262:B262"/>
    <mergeCell ref="A280:B280"/>
    <mergeCell ref="A279:B279"/>
    <mergeCell ref="A278:B278"/>
    <mergeCell ref="B272:B273"/>
    <mergeCell ref="A272:A276"/>
    <mergeCell ref="A88:B88"/>
    <mergeCell ref="A87:B87"/>
    <mergeCell ref="A253:B253"/>
    <mergeCell ref="A251:A252"/>
    <mergeCell ref="B246:B247"/>
    <mergeCell ref="A246:A250"/>
    <mergeCell ref="A277:B277"/>
    <mergeCell ref="B302:B303"/>
    <mergeCell ref="A302:A307"/>
    <mergeCell ref="A297:B297"/>
    <mergeCell ref="A296:B296"/>
    <mergeCell ref="C322:C323"/>
    <mergeCell ref="A290:B290"/>
    <mergeCell ref="B292:B293"/>
    <mergeCell ref="A292:A295"/>
    <mergeCell ref="A291:B291"/>
    <mergeCell ref="C288:C289"/>
    <mergeCell ref="A676:B676"/>
    <mergeCell ref="A677:B677"/>
    <mergeCell ref="A678:A681"/>
    <mergeCell ref="B678:B679"/>
    <mergeCell ref="C336:C337"/>
    <mergeCell ref="C347:C348"/>
    <mergeCell ref="C359:C360"/>
    <mergeCell ref="A574:B574"/>
    <mergeCell ref="A573:B573"/>
    <mergeCell ref="A572:B572"/>
    <mergeCell ref="A571:B571"/>
    <mergeCell ref="A563:A564"/>
    <mergeCell ref="A442:B442"/>
    <mergeCell ref="A443:A447"/>
    <mergeCell ref="C495:C496"/>
    <mergeCell ref="C528:C529"/>
    <mergeCell ref="C542:C543"/>
    <mergeCell ref="C555:C556"/>
    <mergeCell ref="C582:C583"/>
    <mergeCell ref="C594:C595"/>
    <mergeCell ref="C605:C606"/>
    <mergeCell ref="C617:C618"/>
    <mergeCell ref="C656:C657"/>
    <mergeCell ref="N1:R1"/>
    <mergeCell ref="A82:B82"/>
    <mergeCell ref="A83:B83"/>
    <mergeCell ref="A84:B84"/>
    <mergeCell ref="D14:H14"/>
    <mergeCell ref="I14:M14"/>
    <mergeCell ref="N14:R14"/>
    <mergeCell ref="A19:B19"/>
    <mergeCell ref="A1030:B1030"/>
    <mergeCell ref="B1025:B1026"/>
    <mergeCell ref="A1025:A1029"/>
    <mergeCell ref="A1024:B1024"/>
    <mergeCell ref="A1023:B1023"/>
    <mergeCell ref="A861:B861"/>
    <mergeCell ref="A862:A872"/>
    <mergeCell ref="A1001:B1001"/>
    <mergeCell ref="A1002:B1002"/>
    <mergeCell ref="A1003:B1003"/>
    <mergeCell ref="A860:B860"/>
    <mergeCell ref="A859:B859"/>
    <mergeCell ref="B711:B712"/>
    <mergeCell ref="A711:A713"/>
    <mergeCell ref="B663:B664"/>
    <mergeCell ref="A663:A666"/>
    <mergeCell ref="C14:C15"/>
    <mergeCell ref="C35:C36"/>
    <mergeCell ref="A3:A6"/>
    <mergeCell ref="A7:B7"/>
    <mergeCell ref="A16:B16"/>
    <mergeCell ref="A17:B17"/>
    <mergeCell ref="A18:B18"/>
    <mergeCell ref="D1:H1"/>
    <mergeCell ref="I1:M1"/>
    <mergeCell ref="I23:I24"/>
    <mergeCell ref="J23:J24"/>
    <mergeCell ref="A20:B20"/>
    <mergeCell ref="A21:B21"/>
    <mergeCell ref="A22:B22"/>
    <mergeCell ref="A23:A28"/>
    <mergeCell ref="B23:B24"/>
    <mergeCell ref="D23:D24"/>
    <mergeCell ref="A85:B85"/>
    <mergeCell ref="A56:B56"/>
    <mergeCell ref="A55:B55"/>
    <mergeCell ref="C44:C45"/>
    <mergeCell ref="A46:B46"/>
    <mergeCell ref="A47:B47"/>
    <mergeCell ref="A48:B48"/>
    <mergeCell ref="A49:B49"/>
    <mergeCell ref="A50:B50"/>
    <mergeCell ref="Q23:Q24"/>
    <mergeCell ref="R23:R24"/>
    <mergeCell ref="D35:H35"/>
    <mergeCell ref="I35:M35"/>
    <mergeCell ref="N35:R35"/>
    <mergeCell ref="D44:H44"/>
    <mergeCell ref="I44:M44"/>
    <mergeCell ref="N44:R44"/>
    <mergeCell ref="K23:K24"/>
    <mergeCell ref="L23:L24"/>
    <mergeCell ref="M23:M24"/>
    <mergeCell ref="N23:N24"/>
    <mergeCell ref="O23:O24"/>
    <mergeCell ref="P23:P24"/>
    <mergeCell ref="E23:E24"/>
    <mergeCell ref="F23:F24"/>
    <mergeCell ref="G23:G24"/>
    <mergeCell ref="H23:H24"/>
    <mergeCell ref="P51:P52"/>
    <mergeCell ref="Q51:Q52"/>
    <mergeCell ref="R51:R52"/>
    <mergeCell ref="J51:J52"/>
    <mergeCell ref="K51:K52"/>
    <mergeCell ref="L51:L52"/>
    <mergeCell ref="M51:M52"/>
    <mergeCell ref="A51:A54"/>
    <mergeCell ref="B51:B52"/>
    <mergeCell ref="N51:N52"/>
    <mergeCell ref="O51:O52"/>
    <mergeCell ref="D51:D52"/>
    <mergeCell ref="E51:E52"/>
    <mergeCell ref="F51:F52"/>
    <mergeCell ref="G51:G52"/>
    <mergeCell ref="H51:H52"/>
    <mergeCell ref="I51:I52"/>
    <mergeCell ref="A64:B64"/>
    <mergeCell ref="D79:H79"/>
    <mergeCell ref="I79:M79"/>
    <mergeCell ref="N79:R79"/>
    <mergeCell ref="A81:B81"/>
    <mergeCell ref="C79:C80"/>
    <mergeCell ref="A58:B58"/>
    <mergeCell ref="A59:B59"/>
    <mergeCell ref="A60:B60"/>
    <mergeCell ref="A61:B61"/>
    <mergeCell ref="A62:B62"/>
    <mergeCell ref="A63:B63"/>
    <mergeCell ref="I101:M101"/>
    <mergeCell ref="N101:R101"/>
    <mergeCell ref="D113:H113"/>
    <mergeCell ref="I113:M113"/>
    <mergeCell ref="N113:R113"/>
    <mergeCell ref="A115:B115"/>
    <mergeCell ref="C113:C114"/>
    <mergeCell ref="A89:A90"/>
    <mergeCell ref="A91:B91"/>
    <mergeCell ref="A92:A93"/>
    <mergeCell ref="A94:B94"/>
    <mergeCell ref="D101:H101"/>
    <mergeCell ref="C101:C102"/>
    <mergeCell ref="Q116:Q117"/>
    <mergeCell ref="R116:R117"/>
    <mergeCell ref="A121:B121"/>
    <mergeCell ref="H116:H117"/>
    <mergeCell ref="I116:I117"/>
    <mergeCell ref="J116:J117"/>
    <mergeCell ref="K116:K117"/>
    <mergeCell ref="L116:L117"/>
    <mergeCell ref="M116:M117"/>
    <mergeCell ref="A116:A120"/>
    <mergeCell ref="B116:B117"/>
    <mergeCell ref="D116:D117"/>
    <mergeCell ref="E116:E117"/>
    <mergeCell ref="F116:F117"/>
    <mergeCell ref="G116:G117"/>
    <mergeCell ref="A122:B122"/>
    <mergeCell ref="A123:B123"/>
    <mergeCell ref="A124:B124"/>
    <mergeCell ref="A125:B125"/>
    <mergeCell ref="A126:A129"/>
    <mergeCell ref="B126:B127"/>
    <mergeCell ref="N116:N117"/>
    <mergeCell ref="O116:O117"/>
    <mergeCell ref="P116:P117"/>
    <mergeCell ref="P126:P127"/>
    <mergeCell ref="D126:D127"/>
    <mergeCell ref="E126:E127"/>
    <mergeCell ref="F126:F127"/>
    <mergeCell ref="G126:G127"/>
    <mergeCell ref="Q126:Q127"/>
    <mergeCell ref="R126:R127"/>
    <mergeCell ref="J126:J127"/>
    <mergeCell ref="K126:K127"/>
    <mergeCell ref="L126:L127"/>
    <mergeCell ref="M126:M127"/>
    <mergeCell ref="N126:N127"/>
    <mergeCell ref="O126:O127"/>
    <mergeCell ref="H126:H127"/>
    <mergeCell ref="I126:I127"/>
    <mergeCell ref="D144:H144"/>
    <mergeCell ref="I144:M144"/>
    <mergeCell ref="N144:R144"/>
    <mergeCell ref="D158:H158"/>
    <mergeCell ref="I158:M158"/>
    <mergeCell ref="N158:R158"/>
    <mergeCell ref="N133:N134"/>
    <mergeCell ref="O133:O134"/>
    <mergeCell ref="P133:P134"/>
    <mergeCell ref="Q133:Q134"/>
    <mergeCell ref="R133:R134"/>
    <mergeCell ref="H133:H134"/>
    <mergeCell ref="I133:I134"/>
    <mergeCell ref="J133:J134"/>
    <mergeCell ref="K133:K134"/>
    <mergeCell ref="L133:L134"/>
    <mergeCell ref="M133:M134"/>
    <mergeCell ref="D133:D134"/>
    <mergeCell ref="E133:E134"/>
    <mergeCell ref="F133:F134"/>
    <mergeCell ref="G133:G134"/>
    <mergeCell ref="A168:B168"/>
    <mergeCell ref="A169:B169"/>
    <mergeCell ref="A170:B170"/>
    <mergeCell ref="A171:B171"/>
    <mergeCell ref="D178:H178"/>
    <mergeCell ref="I178:M178"/>
    <mergeCell ref="A160:B160"/>
    <mergeCell ref="A161:B161"/>
    <mergeCell ref="A162:A163"/>
    <mergeCell ref="A164:A165"/>
    <mergeCell ref="A166:B166"/>
    <mergeCell ref="A167:B167"/>
    <mergeCell ref="A201:B201"/>
    <mergeCell ref="A202:B202"/>
    <mergeCell ref="A203:B203"/>
    <mergeCell ref="A204:B204"/>
    <mergeCell ref="D211:H211"/>
    <mergeCell ref="I211:M211"/>
    <mergeCell ref="N178:R178"/>
    <mergeCell ref="D195:H195"/>
    <mergeCell ref="I195:M195"/>
    <mergeCell ref="N195:R195"/>
    <mergeCell ref="A197:A199"/>
    <mergeCell ref="A200:B200"/>
    <mergeCell ref="N211:R211"/>
    <mergeCell ref="C227:C228"/>
    <mergeCell ref="D227:H227"/>
    <mergeCell ref="I227:M227"/>
    <mergeCell ref="N227:R227"/>
    <mergeCell ref="A229:A235"/>
    <mergeCell ref="B229:B230"/>
    <mergeCell ref="D229:D230"/>
    <mergeCell ref="E229:E230"/>
    <mergeCell ref="F229:F230"/>
    <mergeCell ref="M229:M230"/>
    <mergeCell ref="N229:N230"/>
    <mergeCell ref="O229:O230"/>
    <mergeCell ref="P229:P230"/>
    <mergeCell ref="Q229:Q230"/>
    <mergeCell ref="R229:R230"/>
    <mergeCell ref="G229:G230"/>
    <mergeCell ref="H229:H230"/>
    <mergeCell ref="I229:I230"/>
    <mergeCell ref="J229:J230"/>
    <mergeCell ref="K229:K230"/>
    <mergeCell ref="L229:L230"/>
    <mergeCell ref="P236:P237"/>
    <mergeCell ref="Q236:Q237"/>
    <mergeCell ref="R236:R237"/>
    <mergeCell ref="A239:A245"/>
    <mergeCell ref="B239:B240"/>
    <mergeCell ref="D239:D240"/>
    <mergeCell ref="E239:E240"/>
    <mergeCell ref="F239:F240"/>
    <mergeCell ref="G239:G240"/>
    <mergeCell ref="H239:H240"/>
    <mergeCell ref="J236:J237"/>
    <mergeCell ref="K236:K237"/>
    <mergeCell ref="L236:L237"/>
    <mergeCell ref="M236:M237"/>
    <mergeCell ref="N236:N237"/>
    <mergeCell ref="O236:O237"/>
    <mergeCell ref="D236:D237"/>
    <mergeCell ref="E236:E237"/>
    <mergeCell ref="F236:F237"/>
    <mergeCell ref="G236:G237"/>
    <mergeCell ref="H236:H237"/>
    <mergeCell ref="I236:I237"/>
    <mergeCell ref="O239:O240"/>
    <mergeCell ref="P239:P240"/>
    <mergeCell ref="Q239:Q240"/>
    <mergeCell ref="R239:R240"/>
    <mergeCell ref="D246:D247"/>
    <mergeCell ref="E246:E247"/>
    <mergeCell ref="F246:F247"/>
    <mergeCell ref="G246:G247"/>
    <mergeCell ref="H246:H247"/>
    <mergeCell ref="I246:I247"/>
    <mergeCell ref="I239:I240"/>
    <mergeCell ref="J239:J240"/>
    <mergeCell ref="K239:K240"/>
    <mergeCell ref="L239:L240"/>
    <mergeCell ref="M239:M240"/>
    <mergeCell ref="N239:N240"/>
    <mergeCell ref="P246:P247"/>
    <mergeCell ref="Q246:Q247"/>
    <mergeCell ref="R246:R247"/>
    <mergeCell ref="F264:F265"/>
    <mergeCell ref="G264:G265"/>
    <mergeCell ref="D260:H260"/>
    <mergeCell ref="L264:L265"/>
    <mergeCell ref="M264:M265"/>
    <mergeCell ref="I260:M260"/>
    <mergeCell ref="N260:R260"/>
    <mergeCell ref="J246:J247"/>
    <mergeCell ref="K246:K247"/>
    <mergeCell ref="L246:L247"/>
    <mergeCell ref="M246:M247"/>
    <mergeCell ref="N246:N247"/>
    <mergeCell ref="O246:O247"/>
    <mergeCell ref="R264:R265"/>
    <mergeCell ref="H264:H265"/>
    <mergeCell ref="I264:I265"/>
    <mergeCell ref="J264:J265"/>
    <mergeCell ref="K264:K265"/>
    <mergeCell ref="B269:B270"/>
    <mergeCell ref="D269:D270"/>
    <mergeCell ref="E269:E270"/>
    <mergeCell ref="F269:F270"/>
    <mergeCell ref="G269:G270"/>
    <mergeCell ref="D264:D265"/>
    <mergeCell ref="E264:E265"/>
    <mergeCell ref="N264:N265"/>
    <mergeCell ref="O264:O265"/>
    <mergeCell ref="P264:P265"/>
    <mergeCell ref="Q264:Q265"/>
    <mergeCell ref="A268:B268"/>
    <mergeCell ref="B264:B265"/>
    <mergeCell ref="A264:A267"/>
    <mergeCell ref="N269:N270"/>
    <mergeCell ref="O269:O270"/>
    <mergeCell ref="P269:P270"/>
    <mergeCell ref="Q269:Q270"/>
    <mergeCell ref="R269:R270"/>
    <mergeCell ref="D272:D273"/>
    <mergeCell ref="E272:E273"/>
    <mergeCell ref="F272:F273"/>
    <mergeCell ref="G272:G273"/>
    <mergeCell ref="H272:H273"/>
    <mergeCell ref="H269:H270"/>
    <mergeCell ref="I269:I270"/>
    <mergeCell ref="J269:J270"/>
    <mergeCell ref="K269:K270"/>
    <mergeCell ref="L269:L270"/>
    <mergeCell ref="M269:M270"/>
    <mergeCell ref="O272:O273"/>
    <mergeCell ref="P272:P273"/>
    <mergeCell ref="Q272:Q273"/>
    <mergeCell ref="R272:R273"/>
    <mergeCell ref="M272:M273"/>
    <mergeCell ref="G292:G293"/>
    <mergeCell ref="H292:H293"/>
    <mergeCell ref="D288:H288"/>
    <mergeCell ref="P292:P293"/>
    <mergeCell ref="Q292:Q293"/>
    <mergeCell ref="I272:I273"/>
    <mergeCell ref="J272:J273"/>
    <mergeCell ref="K272:K273"/>
    <mergeCell ref="L272:L273"/>
    <mergeCell ref="I288:M288"/>
    <mergeCell ref="N272:N273"/>
    <mergeCell ref="M292:M293"/>
    <mergeCell ref="N292:N293"/>
    <mergeCell ref="N288:R288"/>
    <mergeCell ref="D292:D293"/>
    <mergeCell ref="E292:E293"/>
    <mergeCell ref="F292:F293"/>
    <mergeCell ref="O292:O293"/>
    <mergeCell ref="R292:R293"/>
    <mergeCell ref="I292:I293"/>
    <mergeCell ref="J292:J293"/>
    <mergeCell ref="K292:K293"/>
    <mergeCell ref="L292:L293"/>
    <mergeCell ref="A298:A301"/>
    <mergeCell ref="B298:B299"/>
    <mergeCell ref="D298:D299"/>
    <mergeCell ref="E298:E299"/>
    <mergeCell ref="F298:F299"/>
    <mergeCell ref="G298:G299"/>
    <mergeCell ref="H298:H299"/>
    <mergeCell ref="I298:I299"/>
    <mergeCell ref="P298:P299"/>
    <mergeCell ref="Q298:Q299"/>
    <mergeCell ref="R298:R299"/>
    <mergeCell ref="D302:D303"/>
    <mergeCell ref="E302:E303"/>
    <mergeCell ref="F302:F303"/>
    <mergeCell ref="G302:G303"/>
    <mergeCell ref="H302:H303"/>
    <mergeCell ref="I302:I303"/>
    <mergeCell ref="J302:J303"/>
    <mergeCell ref="J298:J299"/>
    <mergeCell ref="K298:K299"/>
    <mergeCell ref="L298:L299"/>
    <mergeCell ref="M298:M299"/>
    <mergeCell ref="N298:N299"/>
    <mergeCell ref="O298:O299"/>
    <mergeCell ref="Q302:Q303"/>
    <mergeCell ref="R302:R303"/>
    <mergeCell ref="A308:B308"/>
    <mergeCell ref="A309:A315"/>
    <mergeCell ref="B309:B310"/>
    <mergeCell ref="D309:D310"/>
    <mergeCell ref="E309:E310"/>
    <mergeCell ref="F309:F310"/>
    <mergeCell ref="Q309:Q310"/>
    <mergeCell ref="N309:N310"/>
    <mergeCell ref="K302:K303"/>
    <mergeCell ref="L302:L303"/>
    <mergeCell ref="M302:M303"/>
    <mergeCell ref="N302:N303"/>
    <mergeCell ref="O302:O303"/>
    <mergeCell ref="P302:P303"/>
    <mergeCell ref="O309:O310"/>
    <mergeCell ref="P309:P310"/>
    <mergeCell ref="L324:L325"/>
    <mergeCell ref="M324:M325"/>
    <mergeCell ref="N322:R322"/>
    <mergeCell ref="A324:A326"/>
    <mergeCell ref="B324:B325"/>
    <mergeCell ref="D324:D325"/>
    <mergeCell ref="E324:E325"/>
    <mergeCell ref="N324:N325"/>
    <mergeCell ref="D322:H322"/>
    <mergeCell ref="I322:M322"/>
    <mergeCell ref="R309:R310"/>
    <mergeCell ref="G309:G310"/>
    <mergeCell ref="H309:H310"/>
    <mergeCell ref="I309:I310"/>
    <mergeCell ref="J309:J310"/>
    <mergeCell ref="K309:K310"/>
    <mergeCell ref="L309:L310"/>
    <mergeCell ref="M309:M310"/>
    <mergeCell ref="F324:F325"/>
    <mergeCell ref="G324:G325"/>
    <mergeCell ref="A327:B327"/>
    <mergeCell ref="D336:H336"/>
    <mergeCell ref="O324:O325"/>
    <mergeCell ref="P324:P325"/>
    <mergeCell ref="Q324:Q325"/>
    <mergeCell ref="R324:R325"/>
    <mergeCell ref="H324:H325"/>
    <mergeCell ref="I324:I325"/>
    <mergeCell ref="J324:J325"/>
    <mergeCell ref="K324:K325"/>
    <mergeCell ref="I336:M336"/>
    <mergeCell ref="N336:R336"/>
    <mergeCell ref="D347:H347"/>
    <mergeCell ref="I347:M347"/>
    <mergeCell ref="N347:R347"/>
    <mergeCell ref="D359:H359"/>
    <mergeCell ref="I359:M359"/>
    <mergeCell ref="N359:R359"/>
    <mergeCell ref="A328:B328"/>
    <mergeCell ref="A329:B329"/>
    <mergeCell ref="C385:C386"/>
    <mergeCell ref="D416:H416"/>
    <mergeCell ref="I416:M416"/>
    <mergeCell ref="N416:R416"/>
    <mergeCell ref="D427:H427"/>
    <mergeCell ref="I427:M427"/>
    <mergeCell ref="N427:R427"/>
    <mergeCell ref="C416:C417"/>
    <mergeCell ref="C427:C428"/>
    <mergeCell ref="D385:H385"/>
    <mergeCell ref="I385:M385"/>
    <mergeCell ref="N385:R385"/>
    <mergeCell ref="D404:H404"/>
    <mergeCell ref="I404:M404"/>
    <mergeCell ref="N404:R404"/>
    <mergeCell ref="D440:H440"/>
    <mergeCell ref="I440:M440"/>
    <mergeCell ref="N440:R440"/>
    <mergeCell ref="C440:C441"/>
    <mergeCell ref="B443:B444"/>
    <mergeCell ref="D443:D444"/>
    <mergeCell ref="E443:E444"/>
    <mergeCell ref="F443:F444"/>
    <mergeCell ref="G443:G444"/>
    <mergeCell ref="H443:H444"/>
    <mergeCell ref="O443:O444"/>
    <mergeCell ref="P443:P444"/>
    <mergeCell ref="Q443:Q444"/>
    <mergeCell ref="R443:R444"/>
    <mergeCell ref="A448:B448"/>
    <mergeCell ref="A449:A452"/>
    <mergeCell ref="B449:B450"/>
    <mergeCell ref="D449:D450"/>
    <mergeCell ref="E449:E450"/>
    <mergeCell ref="F449:F450"/>
    <mergeCell ref="I443:I444"/>
    <mergeCell ref="J443:J444"/>
    <mergeCell ref="K443:K444"/>
    <mergeCell ref="L443:L444"/>
    <mergeCell ref="M443:M444"/>
    <mergeCell ref="N443:N444"/>
    <mergeCell ref="M449:M450"/>
    <mergeCell ref="N449:N450"/>
    <mergeCell ref="O449:O450"/>
    <mergeCell ref="P449:P450"/>
    <mergeCell ref="Q449:Q450"/>
    <mergeCell ref="R449:R450"/>
    <mergeCell ref="G449:G450"/>
    <mergeCell ref="H449:H450"/>
    <mergeCell ref="I449:I450"/>
    <mergeCell ref="J449:J450"/>
    <mergeCell ref="K449:K450"/>
    <mergeCell ref="L449:L450"/>
    <mergeCell ref="A453:B453"/>
    <mergeCell ref="D460:H460"/>
    <mergeCell ref="I460:M460"/>
    <mergeCell ref="N460:R460"/>
    <mergeCell ref="D475:H475"/>
    <mergeCell ref="I475:M475"/>
    <mergeCell ref="N475:R475"/>
    <mergeCell ref="C460:C461"/>
    <mergeCell ref="C475:C476"/>
    <mergeCell ref="D528:H528"/>
    <mergeCell ref="I528:M528"/>
    <mergeCell ref="N528:R528"/>
    <mergeCell ref="D542:H542"/>
    <mergeCell ref="I542:M542"/>
    <mergeCell ref="N542:R542"/>
    <mergeCell ref="L557:L558"/>
    <mergeCell ref="M557:M558"/>
    <mergeCell ref="D495:H495"/>
    <mergeCell ref="I495:M495"/>
    <mergeCell ref="N495:R495"/>
    <mergeCell ref="D506:H506"/>
    <mergeCell ref="I506:M506"/>
    <mergeCell ref="N506:R506"/>
    <mergeCell ref="D555:H555"/>
    <mergeCell ref="I555:M555"/>
    <mergeCell ref="N555:R555"/>
    <mergeCell ref="A557:A562"/>
    <mergeCell ref="B557:B558"/>
    <mergeCell ref="D557:D558"/>
    <mergeCell ref="E557:E558"/>
    <mergeCell ref="N557:N558"/>
    <mergeCell ref="O557:O558"/>
    <mergeCell ref="P557:P558"/>
    <mergeCell ref="F557:F558"/>
    <mergeCell ref="G557:G558"/>
    <mergeCell ref="A565:B565"/>
    <mergeCell ref="A566:B566"/>
    <mergeCell ref="A567:B567"/>
    <mergeCell ref="A568:A570"/>
    <mergeCell ref="B568:B569"/>
    <mergeCell ref="D568:D569"/>
    <mergeCell ref="Q557:Q558"/>
    <mergeCell ref="R557:R558"/>
    <mergeCell ref="H557:H558"/>
    <mergeCell ref="I557:I558"/>
    <mergeCell ref="J557:J558"/>
    <mergeCell ref="K557:K558"/>
    <mergeCell ref="Q568:Q569"/>
    <mergeCell ref="R568:R569"/>
    <mergeCell ref="K568:K569"/>
    <mergeCell ref="L568:L569"/>
    <mergeCell ref="M568:M569"/>
    <mergeCell ref="N568:N569"/>
    <mergeCell ref="O568:O569"/>
    <mergeCell ref="P568:P569"/>
    <mergeCell ref="E568:E569"/>
    <mergeCell ref="F568:F569"/>
    <mergeCell ref="G568:G569"/>
    <mergeCell ref="H568:H569"/>
    <mergeCell ref="I568:I569"/>
    <mergeCell ref="J568:J569"/>
    <mergeCell ref="D605:H605"/>
    <mergeCell ref="I605:M605"/>
    <mergeCell ref="N605:R605"/>
    <mergeCell ref="D617:H617"/>
    <mergeCell ref="I617:M617"/>
    <mergeCell ref="N617:R617"/>
    <mergeCell ref="A575:B575"/>
    <mergeCell ref="D582:H582"/>
    <mergeCell ref="I582:M582"/>
    <mergeCell ref="N582:R582"/>
    <mergeCell ref="D594:H594"/>
    <mergeCell ref="I594:M594"/>
    <mergeCell ref="N594:R594"/>
    <mergeCell ref="A625:B625"/>
    <mergeCell ref="A626:A630"/>
    <mergeCell ref="B626:B627"/>
    <mergeCell ref="D626:D627"/>
    <mergeCell ref="E626:E627"/>
    <mergeCell ref="F626:F627"/>
    <mergeCell ref="A619:B619"/>
    <mergeCell ref="A620:B620"/>
    <mergeCell ref="A621:B621"/>
    <mergeCell ref="A622:B622"/>
    <mergeCell ref="A623:B623"/>
    <mergeCell ref="A624:B624"/>
    <mergeCell ref="P626:P627"/>
    <mergeCell ref="Q626:Q627"/>
    <mergeCell ref="R626:R627"/>
    <mergeCell ref="G626:G627"/>
    <mergeCell ref="H626:H627"/>
    <mergeCell ref="I626:I627"/>
    <mergeCell ref="J626:J627"/>
    <mergeCell ref="K626:K627"/>
    <mergeCell ref="L626:L627"/>
    <mergeCell ref="A641:A648"/>
    <mergeCell ref="B641:B642"/>
    <mergeCell ref="D641:D642"/>
    <mergeCell ref="E641:E642"/>
    <mergeCell ref="F641:F642"/>
    <mergeCell ref="G641:G642"/>
    <mergeCell ref="M626:M627"/>
    <mergeCell ref="N626:N627"/>
    <mergeCell ref="O626:O627"/>
    <mergeCell ref="N656:R656"/>
    <mergeCell ref="I641:I642"/>
    <mergeCell ref="J641:J642"/>
    <mergeCell ref="K641:K642"/>
    <mergeCell ref="L641:L642"/>
    <mergeCell ref="M641:M642"/>
    <mergeCell ref="N641:N642"/>
    <mergeCell ref="D639:H639"/>
    <mergeCell ref="I639:M639"/>
    <mergeCell ref="N639:R639"/>
    <mergeCell ref="H641:H642"/>
    <mergeCell ref="O641:O642"/>
    <mergeCell ref="P641:P642"/>
    <mergeCell ref="Q641:Q642"/>
    <mergeCell ref="R641:R642"/>
    <mergeCell ref="A658:B658"/>
    <mergeCell ref="A659:A662"/>
    <mergeCell ref="B659:B660"/>
    <mergeCell ref="D659:D660"/>
    <mergeCell ref="E659:E660"/>
    <mergeCell ref="F659:F660"/>
    <mergeCell ref="A649:B649"/>
    <mergeCell ref="D656:H656"/>
    <mergeCell ref="I656:M656"/>
    <mergeCell ref="M659:M660"/>
    <mergeCell ref="N659:N660"/>
    <mergeCell ref="O659:O660"/>
    <mergeCell ref="P659:P660"/>
    <mergeCell ref="Q659:Q660"/>
    <mergeCell ref="R659:R660"/>
    <mergeCell ref="G659:G660"/>
    <mergeCell ref="H659:H660"/>
    <mergeCell ref="I659:I660"/>
    <mergeCell ref="J659:J660"/>
    <mergeCell ref="K659:K660"/>
    <mergeCell ref="L659:L660"/>
    <mergeCell ref="P663:P664"/>
    <mergeCell ref="Q663:Q664"/>
    <mergeCell ref="R663:R664"/>
    <mergeCell ref="A667:B667"/>
    <mergeCell ref="D674:H674"/>
    <mergeCell ref="I674:M674"/>
    <mergeCell ref="N674:R674"/>
    <mergeCell ref="C674:C675"/>
    <mergeCell ref="J663:J664"/>
    <mergeCell ref="K663:K664"/>
    <mergeCell ref="L663:L664"/>
    <mergeCell ref="M663:M664"/>
    <mergeCell ref="N663:N664"/>
    <mergeCell ref="O663:O664"/>
    <mergeCell ref="D663:D664"/>
    <mergeCell ref="E663:E664"/>
    <mergeCell ref="F663:F664"/>
    <mergeCell ref="G663:G664"/>
    <mergeCell ref="H663:H664"/>
    <mergeCell ref="I663:I664"/>
    <mergeCell ref="P678:P679"/>
    <mergeCell ref="Q678:Q679"/>
    <mergeCell ref="R678:R679"/>
    <mergeCell ref="D688:H688"/>
    <mergeCell ref="I688:M688"/>
    <mergeCell ref="N688:R688"/>
    <mergeCell ref="J678:J679"/>
    <mergeCell ref="K678:K679"/>
    <mergeCell ref="L678:L679"/>
    <mergeCell ref="M678:M679"/>
    <mergeCell ref="N678:N679"/>
    <mergeCell ref="O678:O679"/>
    <mergeCell ref="D678:D679"/>
    <mergeCell ref="E678:E679"/>
    <mergeCell ref="F678:F679"/>
    <mergeCell ref="G678:G679"/>
    <mergeCell ref="H678:H679"/>
    <mergeCell ref="I678:I679"/>
    <mergeCell ref="N690:N691"/>
    <mergeCell ref="O690:O691"/>
    <mergeCell ref="P690:P691"/>
    <mergeCell ref="Q690:Q691"/>
    <mergeCell ref="R690:R691"/>
    <mergeCell ref="A695:B695"/>
    <mergeCell ref="H690:H691"/>
    <mergeCell ref="I690:I691"/>
    <mergeCell ref="J690:J691"/>
    <mergeCell ref="K690:K691"/>
    <mergeCell ref="L690:L691"/>
    <mergeCell ref="M690:M691"/>
    <mergeCell ref="A690:A694"/>
    <mergeCell ref="B690:B691"/>
    <mergeCell ref="D690:D691"/>
    <mergeCell ref="E690:E691"/>
    <mergeCell ref="F690:F691"/>
    <mergeCell ref="G690:G691"/>
    <mergeCell ref="D704:H704"/>
    <mergeCell ref="I704:M704"/>
    <mergeCell ref="N704:R704"/>
    <mergeCell ref="F707:F708"/>
    <mergeCell ref="A706:B706"/>
    <mergeCell ref="C704:C705"/>
    <mergeCell ref="A707:A710"/>
    <mergeCell ref="B707:B708"/>
    <mergeCell ref="D707:D708"/>
    <mergeCell ref="E707:E708"/>
    <mergeCell ref="R707:R708"/>
    <mergeCell ref="G707:G708"/>
    <mergeCell ref="H707:H708"/>
    <mergeCell ref="I707:I708"/>
    <mergeCell ref="J707:J708"/>
    <mergeCell ref="K707:K708"/>
    <mergeCell ref="L707:L708"/>
    <mergeCell ref="M707:M708"/>
    <mergeCell ref="N707:N708"/>
    <mergeCell ref="O707:O708"/>
    <mergeCell ref="P707:P708"/>
    <mergeCell ref="Q707:Q708"/>
    <mergeCell ref="K711:K712"/>
    <mergeCell ref="L711:L712"/>
    <mergeCell ref="M711:M712"/>
    <mergeCell ref="N711:N712"/>
    <mergeCell ref="O711:O712"/>
    <mergeCell ref="P711:P712"/>
    <mergeCell ref="Q711:Q712"/>
    <mergeCell ref="A727:A728"/>
    <mergeCell ref="A729:B729"/>
    <mergeCell ref="A730:B730"/>
    <mergeCell ref="A731:B731"/>
    <mergeCell ref="A736:A739"/>
    <mergeCell ref="A740:B740"/>
    <mergeCell ref="R711:R712"/>
    <mergeCell ref="A714:B714"/>
    <mergeCell ref="A715:B715"/>
    <mergeCell ref="D724:H724"/>
    <mergeCell ref="I724:M724"/>
    <mergeCell ref="N724:R724"/>
    <mergeCell ref="C724:C725"/>
    <mergeCell ref="J711:J712"/>
    <mergeCell ref="D711:D712"/>
    <mergeCell ref="E711:E712"/>
    <mergeCell ref="F711:F712"/>
    <mergeCell ref="G711:G712"/>
    <mergeCell ref="H711:H712"/>
    <mergeCell ref="I711:I712"/>
    <mergeCell ref="A755:B755"/>
    <mergeCell ref="A760:B760"/>
    <mergeCell ref="A761:B761"/>
    <mergeCell ref="A762:B762"/>
    <mergeCell ref="A767:B767"/>
    <mergeCell ref="A768:B768"/>
    <mergeCell ref="A741:B741"/>
    <mergeCell ref="A742:B742"/>
    <mergeCell ref="A747:B747"/>
    <mergeCell ref="A748:B748"/>
    <mergeCell ref="A753:B753"/>
    <mergeCell ref="A754:B754"/>
    <mergeCell ref="D794:H794"/>
    <mergeCell ref="I794:M794"/>
    <mergeCell ref="N794:R794"/>
    <mergeCell ref="A769:B769"/>
    <mergeCell ref="A770:B770"/>
    <mergeCell ref="A775:B775"/>
    <mergeCell ref="A776:B776"/>
    <mergeCell ref="A777:B777"/>
    <mergeCell ref="A782:B782"/>
    <mergeCell ref="A797:B797"/>
    <mergeCell ref="A798:B798"/>
    <mergeCell ref="A803:B803"/>
    <mergeCell ref="A804:A805"/>
    <mergeCell ref="A810:B810"/>
    <mergeCell ref="A811:B811"/>
    <mergeCell ref="A783:B783"/>
    <mergeCell ref="A784:B784"/>
    <mergeCell ref="A785:B785"/>
    <mergeCell ref="A826:B826"/>
    <mergeCell ref="A827:A834"/>
    <mergeCell ref="A839:B839"/>
    <mergeCell ref="A840:B840"/>
    <mergeCell ref="A841:B841"/>
    <mergeCell ref="A842:A851"/>
    <mergeCell ref="A812:B812"/>
    <mergeCell ref="A813:B813"/>
    <mergeCell ref="A814:A818"/>
    <mergeCell ref="A823:B823"/>
    <mergeCell ref="A824:B824"/>
    <mergeCell ref="A825:B825"/>
    <mergeCell ref="P856:P857"/>
    <mergeCell ref="Q856:Q857"/>
    <mergeCell ref="R856:R857"/>
    <mergeCell ref="J856:J857"/>
    <mergeCell ref="K856:K857"/>
    <mergeCell ref="L856:L857"/>
    <mergeCell ref="M856:M857"/>
    <mergeCell ref="A856:A858"/>
    <mergeCell ref="B856:B857"/>
    <mergeCell ref="N856:N857"/>
    <mergeCell ref="O856:O857"/>
    <mergeCell ref="D856:D857"/>
    <mergeCell ref="E856:E857"/>
    <mergeCell ref="F856:F857"/>
    <mergeCell ref="G856:G857"/>
    <mergeCell ref="H856:H857"/>
    <mergeCell ref="I856:I857"/>
    <mergeCell ref="A1004:B1004"/>
    <mergeCell ref="A1005:B1005"/>
    <mergeCell ref="A1006:A1008"/>
    <mergeCell ref="B1006:B1007"/>
    <mergeCell ref="D1006:D1007"/>
    <mergeCell ref="M1006:M1007"/>
    <mergeCell ref="D939:H939"/>
    <mergeCell ref="I939:M939"/>
    <mergeCell ref="N939:R939"/>
    <mergeCell ref="D999:H999"/>
    <mergeCell ref="I999:M999"/>
    <mergeCell ref="N999:R999"/>
    <mergeCell ref="A1009:A1011"/>
    <mergeCell ref="A1012:A1013"/>
    <mergeCell ref="D1021:H1021"/>
    <mergeCell ref="I1021:M1021"/>
    <mergeCell ref="N1021:R1021"/>
    <mergeCell ref="K1006:K1007"/>
    <mergeCell ref="L1006:L1007"/>
    <mergeCell ref="N1006:N1007"/>
    <mergeCell ref="O1006:O1007"/>
    <mergeCell ref="P1006:P1007"/>
    <mergeCell ref="E1006:E1007"/>
    <mergeCell ref="F1006:F1007"/>
    <mergeCell ref="G1006:G1007"/>
    <mergeCell ref="H1006:H1007"/>
    <mergeCell ref="I1006:I1007"/>
    <mergeCell ref="J1006:J1007"/>
    <mergeCell ref="C1021:C1022"/>
    <mergeCell ref="C688:C689"/>
    <mergeCell ref="R1025:R1026"/>
    <mergeCell ref="L1025:L1026"/>
    <mergeCell ref="M1025:M1026"/>
    <mergeCell ref="N1025:N1026"/>
    <mergeCell ref="O1025:O1026"/>
    <mergeCell ref="P1025:P1026"/>
    <mergeCell ref="Q1025:Q1026"/>
    <mergeCell ref="H1025:H1026"/>
    <mergeCell ref="I1025:I1026"/>
    <mergeCell ref="J1025:J1026"/>
    <mergeCell ref="K1025:K1026"/>
    <mergeCell ref="D1025:D1026"/>
    <mergeCell ref="E1025:E1026"/>
    <mergeCell ref="F1025:F1026"/>
    <mergeCell ref="G1025:G1026"/>
    <mergeCell ref="Q1006:Q1007"/>
    <mergeCell ref="R1006:R1007"/>
    <mergeCell ref="D877:H877"/>
    <mergeCell ref="I877:M877"/>
    <mergeCell ref="N877:R877"/>
    <mergeCell ref="D922:H922"/>
    <mergeCell ref="I922:M922"/>
    <mergeCell ref="N922:R9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theme="6" tint="-0.249977111117893"/>
  </sheetPr>
  <dimension ref="A1:CV3555"/>
  <sheetViews>
    <sheetView zoomScale="66" zoomScaleNormal="66" workbookViewId="0">
      <pane xSplit="4" ySplit="2" topLeftCell="E487" activePane="bottomRight" state="frozen"/>
      <selection pane="topRight" activeCell="E1" sqref="E1"/>
      <selection pane="bottomLeft" activeCell="A3" sqref="A3"/>
      <selection pane="bottomRight" activeCell="E495" sqref="E495"/>
    </sheetView>
  </sheetViews>
  <sheetFormatPr baseColWidth="10" defaultRowHeight="15.75" outlineLevelRow="1"/>
  <cols>
    <col min="1" max="1" width="4.28515625" style="472" customWidth="1"/>
    <col min="2" max="2" width="7.140625" style="50" customWidth="1"/>
    <col min="3" max="3" width="7" style="48" customWidth="1"/>
    <col min="4" max="4" width="43.28515625" style="2" customWidth="1"/>
    <col min="5" max="34" width="6.42578125" style="6" customWidth="1"/>
    <col min="35" max="35" width="10" style="7" customWidth="1"/>
    <col min="36" max="38" width="7" style="37" customWidth="1"/>
    <col min="39" max="39" width="42.5703125" style="10" customWidth="1"/>
    <col min="40" max="60" width="7" style="365" customWidth="1"/>
    <col min="61" max="69" width="7" style="7" customWidth="1"/>
    <col min="70" max="71" width="7" style="37" customWidth="1"/>
    <col min="72" max="75" width="7" customWidth="1"/>
    <col min="100" max="100" width="126.7109375" customWidth="1"/>
  </cols>
  <sheetData>
    <row r="1" spans="1:69" ht="112.5" customHeight="1" thickTop="1">
      <c r="A1" s="467"/>
      <c r="B1" s="41"/>
      <c r="C1" s="42"/>
      <c r="D1" s="9" t="s">
        <v>3</v>
      </c>
      <c r="E1" s="52" t="str">
        <f t="shared" ref="E1:AH1" si="0">IF(ISBLANK(INDEX(LISTE_ELEVES,E2,2)),"",INDEX(LISTE_ELEVES,E2,2))</f>
        <v/>
      </c>
      <c r="F1" s="53" t="str">
        <f t="shared" si="0"/>
        <v/>
      </c>
      <c r="G1" s="53" t="str">
        <f t="shared" si="0"/>
        <v/>
      </c>
      <c r="H1" s="53" t="str">
        <f t="shared" si="0"/>
        <v/>
      </c>
      <c r="I1" s="53" t="str">
        <f t="shared" si="0"/>
        <v/>
      </c>
      <c r="J1" s="53" t="str">
        <f t="shared" si="0"/>
        <v/>
      </c>
      <c r="K1" s="53" t="str">
        <f t="shared" si="0"/>
        <v/>
      </c>
      <c r="L1" s="53" t="str">
        <f t="shared" si="0"/>
        <v/>
      </c>
      <c r="M1" s="53" t="str">
        <f t="shared" si="0"/>
        <v/>
      </c>
      <c r="N1" s="53" t="str">
        <f t="shared" si="0"/>
        <v/>
      </c>
      <c r="O1" s="53" t="str">
        <f t="shared" si="0"/>
        <v/>
      </c>
      <c r="P1" s="54" t="str">
        <f t="shared" si="0"/>
        <v/>
      </c>
      <c r="Q1" s="53" t="str">
        <f t="shared" si="0"/>
        <v/>
      </c>
      <c r="R1" s="53" t="str">
        <f t="shared" si="0"/>
        <v/>
      </c>
      <c r="S1" s="53" t="str">
        <f t="shared" si="0"/>
        <v/>
      </c>
      <c r="T1" s="53" t="str">
        <f t="shared" si="0"/>
        <v/>
      </c>
      <c r="U1" s="53" t="str">
        <f t="shared" si="0"/>
        <v/>
      </c>
      <c r="V1" s="54" t="str">
        <f t="shared" si="0"/>
        <v/>
      </c>
      <c r="W1" s="53" t="str">
        <f t="shared" si="0"/>
        <v/>
      </c>
      <c r="X1" s="53" t="str">
        <f t="shared" si="0"/>
        <v/>
      </c>
      <c r="Y1" s="53" t="str">
        <f t="shared" si="0"/>
        <v/>
      </c>
      <c r="Z1" s="55" t="str">
        <f t="shared" si="0"/>
        <v/>
      </c>
      <c r="AA1" s="56" t="str">
        <f t="shared" si="0"/>
        <v/>
      </c>
      <c r="AB1" s="56" t="str">
        <f t="shared" si="0"/>
        <v/>
      </c>
      <c r="AC1" s="56" t="str">
        <f t="shared" si="0"/>
        <v/>
      </c>
      <c r="AD1" s="56" t="str">
        <f t="shared" si="0"/>
        <v/>
      </c>
      <c r="AE1" s="56">
        <f t="shared" si="0"/>
        <v>1</v>
      </c>
      <c r="AF1" s="56">
        <f t="shared" si="0"/>
        <v>2</v>
      </c>
      <c r="AG1" s="56">
        <f t="shared" si="0"/>
        <v>3</v>
      </c>
      <c r="AH1" s="56" t="str">
        <f t="shared" si="0"/>
        <v>ytdfuyfruyfuiylfguykgfuyfuyuy</v>
      </c>
      <c r="AM1" s="9"/>
      <c r="AN1" s="343" t="str">
        <f t="shared" ref="AN1:BI1" si="1">IF(ISBLANK(E1),"",E1)</f>
        <v/>
      </c>
      <c r="AO1" s="344" t="str">
        <f t="shared" si="1"/>
        <v/>
      </c>
      <c r="AP1" s="343" t="str">
        <f t="shared" si="1"/>
        <v/>
      </c>
      <c r="AQ1" s="344" t="str">
        <f t="shared" si="1"/>
        <v/>
      </c>
      <c r="AR1" s="343" t="str">
        <f t="shared" si="1"/>
        <v/>
      </c>
      <c r="AS1" s="344" t="str">
        <f t="shared" si="1"/>
        <v/>
      </c>
      <c r="AT1" s="343" t="str">
        <f t="shared" si="1"/>
        <v/>
      </c>
      <c r="AU1" s="344" t="str">
        <f t="shared" si="1"/>
        <v/>
      </c>
      <c r="AV1" s="343" t="str">
        <f t="shared" si="1"/>
        <v/>
      </c>
      <c r="AW1" s="344" t="str">
        <f t="shared" si="1"/>
        <v/>
      </c>
      <c r="AX1" s="343" t="str">
        <f t="shared" si="1"/>
        <v/>
      </c>
      <c r="AY1" s="344" t="str">
        <f t="shared" si="1"/>
        <v/>
      </c>
      <c r="AZ1" s="343" t="str">
        <f t="shared" si="1"/>
        <v/>
      </c>
      <c r="BA1" s="344" t="str">
        <f t="shared" si="1"/>
        <v/>
      </c>
      <c r="BB1" s="343" t="str">
        <f t="shared" si="1"/>
        <v/>
      </c>
      <c r="BC1" s="344" t="str">
        <f t="shared" si="1"/>
        <v/>
      </c>
      <c r="BD1" s="343" t="str">
        <f t="shared" si="1"/>
        <v/>
      </c>
      <c r="BE1" s="344" t="str">
        <f t="shared" si="1"/>
        <v/>
      </c>
      <c r="BF1" s="343" t="str">
        <f t="shared" si="1"/>
        <v/>
      </c>
      <c r="BG1" s="344" t="str">
        <f t="shared" si="1"/>
        <v/>
      </c>
      <c r="BH1" s="343" t="str">
        <f t="shared" si="1"/>
        <v/>
      </c>
      <c r="BI1" s="344" t="str">
        <f t="shared" si="1"/>
        <v/>
      </c>
      <c r="BJ1" s="344" t="str">
        <f t="shared" ref="BJ1:BQ1" si="2">IF(ISBLANK(AA1),"",AA1)</f>
        <v/>
      </c>
      <c r="BK1" s="344" t="str">
        <f t="shared" si="2"/>
        <v/>
      </c>
      <c r="BL1" s="344" t="str">
        <f t="shared" si="2"/>
        <v/>
      </c>
      <c r="BM1" s="344" t="str">
        <f t="shared" si="2"/>
        <v/>
      </c>
      <c r="BN1" s="344">
        <f t="shared" si="2"/>
        <v>1</v>
      </c>
      <c r="BO1" s="344">
        <f t="shared" si="2"/>
        <v>2</v>
      </c>
      <c r="BP1" s="344">
        <f t="shared" si="2"/>
        <v>3</v>
      </c>
      <c r="BQ1" s="344" t="str">
        <f t="shared" si="2"/>
        <v>ytdfuyfruyfuiylfguykgfuyfuyuy</v>
      </c>
    </row>
    <row r="2" spans="1:69" ht="10.5" customHeight="1">
      <c r="A2" s="468"/>
      <c r="B2" s="239"/>
      <c r="C2" s="240"/>
      <c r="D2" s="241"/>
      <c r="E2" s="242">
        <v>1</v>
      </c>
      <c r="F2" s="242">
        <f>E2+1</f>
        <v>2</v>
      </c>
      <c r="G2" s="242">
        <f t="shared" ref="G2:AA2" si="3">F2+1</f>
        <v>3</v>
      </c>
      <c r="H2" s="242">
        <f t="shared" si="3"/>
        <v>4</v>
      </c>
      <c r="I2" s="242">
        <f t="shared" si="3"/>
        <v>5</v>
      </c>
      <c r="J2" s="242">
        <f t="shared" si="3"/>
        <v>6</v>
      </c>
      <c r="K2" s="242">
        <f t="shared" si="3"/>
        <v>7</v>
      </c>
      <c r="L2" s="242">
        <f t="shared" si="3"/>
        <v>8</v>
      </c>
      <c r="M2" s="242">
        <f t="shared" si="3"/>
        <v>9</v>
      </c>
      <c r="N2" s="242">
        <f t="shared" si="3"/>
        <v>10</v>
      </c>
      <c r="O2" s="242">
        <f t="shared" si="3"/>
        <v>11</v>
      </c>
      <c r="P2" s="242">
        <f t="shared" si="3"/>
        <v>12</v>
      </c>
      <c r="Q2" s="242">
        <f t="shared" si="3"/>
        <v>13</v>
      </c>
      <c r="R2" s="242">
        <f t="shared" si="3"/>
        <v>14</v>
      </c>
      <c r="S2" s="242">
        <f t="shared" si="3"/>
        <v>15</v>
      </c>
      <c r="T2" s="242">
        <f t="shared" si="3"/>
        <v>16</v>
      </c>
      <c r="U2" s="242">
        <f t="shared" si="3"/>
        <v>17</v>
      </c>
      <c r="V2" s="242">
        <f t="shared" si="3"/>
        <v>18</v>
      </c>
      <c r="W2" s="242">
        <f t="shared" si="3"/>
        <v>19</v>
      </c>
      <c r="X2" s="242">
        <f t="shared" si="3"/>
        <v>20</v>
      </c>
      <c r="Y2" s="242">
        <f t="shared" si="3"/>
        <v>21</v>
      </c>
      <c r="Z2" s="242">
        <f t="shared" si="3"/>
        <v>22</v>
      </c>
      <c r="AA2" s="242">
        <f t="shared" si="3"/>
        <v>23</v>
      </c>
      <c r="AB2" s="242">
        <f t="shared" ref="AB2:AH2" si="4">AA2+1</f>
        <v>24</v>
      </c>
      <c r="AC2" s="242">
        <f t="shared" si="4"/>
        <v>25</v>
      </c>
      <c r="AD2" s="242">
        <f t="shared" si="4"/>
        <v>26</v>
      </c>
      <c r="AE2" s="242">
        <f t="shared" si="4"/>
        <v>27</v>
      </c>
      <c r="AF2" s="242">
        <f t="shared" si="4"/>
        <v>28</v>
      </c>
      <c r="AG2" s="242">
        <f t="shared" si="4"/>
        <v>29</v>
      </c>
      <c r="AH2" s="242">
        <f t="shared" si="4"/>
        <v>30</v>
      </c>
      <c r="AM2" s="241"/>
      <c r="AN2" s="345"/>
      <c r="AO2" s="346"/>
      <c r="AP2" s="347"/>
      <c r="AQ2" s="346"/>
      <c r="AR2" s="347"/>
      <c r="AS2" s="346"/>
      <c r="AT2" s="345"/>
      <c r="AU2" s="348"/>
      <c r="AV2" s="347"/>
      <c r="AW2" s="348"/>
      <c r="AX2" s="347"/>
      <c r="AY2" s="348"/>
      <c r="AZ2" s="345"/>
      <c r="BA2" s="348"/>
      <c r="BB2" s="345"/>
      <c r="BC2" s="346"/>
      <c r="BD2" s="347"/>
      <c r="BE2" s="348"/>
      <c r="BF2" s="347"/>
      <c r="BG2" s="346"/>
      <c r="BH2" s="345"/>
      <c r="BI2" s="349"/>
      <c r="BJ2" s="349"/>
      <c r="BK2" s="349"/>
      <c r="BL2" s="349"/>
      <c r="BM2" s="349"/>
      <c r="BN2" s="349"/>
      <c r="BO2" s="349"/>
      <c r="BP2" s="349"/>
      <c r="BQ2" s="349"/>
    </row>
    <row r="3" spans="1:69" ht="38.25" customHeight="1">
      <c r="A3" s="468"/>
      <c r="B3" s="183"/>
      <c r="C3" s="184"/>
      <c r="D3" s="185" t="s">
        <v>117</v>
      </c>
      <c r="E3" s="757" t="str">
        <f>D3</f>
        <v>Français</v>
      </c>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9"/>
      <c r="AM3" s="341" t="str">
        <f>D3</f>
        <v>Français</v>
      </c>
      <c r="AN3" s="678" t="str">
        <f>D3</f>
        <v>Français</v>
      </c>
      <c r="AO3" s="679"/>
      <c r="AP3" s="679"/>
      <c r="AQ3" s="679"/>
      <c r="AR3" s="679"/>
      <c r="AS3" s="679"/>
      <c r="AT3" s="679"/>
      <c r="AU3" s="679"/>
      <c r="AV3" s="679"/>
      <c r="AW3" s="679"/>
      <c r="AX3" s="679"/>
      <c r="AY3" s="679"/>
      <c r="AZ3" s="679"/>
      <c r="BA3" s="679"/>
      <c r="BB3" s="679"/>
      <c r="BC3" s="679"/>
      <c r="BD3" s="679"/>
      <c r="BE3" s="679"/>
      <c r="BF3" s="679"/>
      <c r="BG3" s="679"/>
      <c r="BH3" s="679"/>
      <c r="BI3" s="679"/>
      <c r="BJ3" s="679"/>
      <c r="BK3" s="679"/>
      <c r="BL3" s="679"/>
      <c r="BM3" s="679"/>
      <c r="BN3" s="679"/>
      <c r="BO3" s="679"/>
      <c r="BP3" s="679"/>
      <c r="BQ3" s="680"/>
    </row>
    <row r="4" spans="1:69" ht="37.5" customHeight="1" thickBot="1">
      <c r="A4" s="468"/>
      <c r="B4" s="255"/>
      <c r="C4" s="256" t="s">
        <v>35</v>
      </c>
      <c r="D4" s="254" t="s">
        <v>827</v>
      </c>
      <c r="E4" s="597" t="str">
        <f>D4</f>
        <v>Langage oral</v>
      </c>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9"/>
      <c r="AM4" s="342" t="str">
        <f>D4</f>
        <v>Langage oral</v>
      </c>
      <c r="AN4" s="600" t="s">
        <v>827</v>
      </c>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2"/>
    </row>
    <row r="5" spans="1:69" ht="11.25" customHeight="1" thickTop="1">
      <c r="A5" s="468"/>
      <c r="B5" s="629"/>
      <c r="C5" s="630"/>
      <c r="D5" s="688" t="s">
        <v>118</v>
      </c>
      <c r="E5" s="614" t="str">
        <f>D5</f>
        <v>Raconter, Décrire, Exposer</v>
      </c>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6"/>
      <c r="AM5" s="681" t="str">
        <f>D5</f>
        <v>Raconter, Décrire, Exposer</v>
      </c>
      <c r="AN5" s="350">
        <f>IF(ISERROR(AVERAGE(AN8,AN17,AN26,AN35,AN44,AN53)),"",AVERAGE(AN8,AN17,AN26,AN35,AN44,AN53))</f>
        <v>1</v>
      </c>
      <c r="AO5" s="350">
        <f t="shared" ref="AO5:BQ5" si="5">IF(ISERROR(AVERAGE(AO8,AO17,AO26,AO35,AO44,AO53)),"",AVERAGE(AO8,AO17,AO26,AO35,AO44,AO53))</f>
        <v>2</v>
      </c>
      <c r="AP5" s="350">
        <f t="shared" si="5"/>
        <v>3</v>
      </c>
      <c r="AQ5" s="350">
        <f t="shared" si="5"/>
        <v>4</v>
      </c>
      <c r="AR5" s="350">
        <f t="shared" si="5"/>
        <v>5</v>
      </c>
      <c r="AS5" s="350" t="str">
        <f t="shared" si="5"/>
        <v/>
      </c>
      <c r="AT5" s="350" t="str">
        <f t="shared" si="5"/>
        <v/>
      </c>
      <c r="AU5" s="350" t="str">
        <f t="shared" si="5"/>
        <v/>
      </c>
      <c r="AV5" s="350" t="str">
        <f t="shared" si="5"/>
        <v/>
      </c>
      <c r="AW5" s="350" t="str">
        <f t="shared" si="5"/>
        <v/>
      </c>
      <c r="AX5" s="350" t="str">
        <f t="shared" si="5"/>
        <v/>
      </c>
      <c r="AY5" s="350" t="str">
        <f t="shared" si="5"/>
        <v/>
      </c>
      <c r="AZ5" s="350" t="str">
        <f t="shared" si="5"/>
        <v/>
      </c>
      <c r="BA5" s="350" t="str">
        <f t="shared" si="5"/>
        <v/>
      </c>
      <c r="BB5" s="350" t="str">
        <f t="shared" si="5"/>
        <v/>
      </c>
      <c r="BC5" s="350">
        <f t="shared" si="5"/>
        <v>1</v>
      </c>
      <c r="BD5" s="350">
        <f t="shared" si="5"/>
        <v>1</v>
      </c>
      <c r="BE5" s="350">
        <f t="shared" si="5"/>
        <v>1</v>
      </c>
      <c r="BF5" s="350">
        <f t="shared" si="5"/>
        <v>1</v>
      </c>
      <c r="BG5" s="350">
        <f t="shared" si="5"/>
        <v>1</v>
      </c>
      <c r="BH5" s="350" t="str">
        <f t="shared" si="5"/>
        <v/>
      </c>
      <c r="BI5" s="350" t="str">
        <f t="shared" si="5"/>
        <v/>
      </c>
      <c r="BJ5" s="350" t="str">
        <f t="shared" si="5"/>
        <v/>
      </c>
      <c r="BK5" s="350" t="str">
        <f t="shared" si="5"/>
        <v/>
      </c>
      <c r="BL5" s="350" t="str">
        <f t="shared" si="5"/>
        <v/>
      </c>
      <c r="BM5" s="350" t="str">
        <f t="shared" si="5"/>
        <v/>
      </c>
      <c r="BN5" s="350" t="str">
        <f t="shared" si="5"/>
        <v/>
      </c>
      <c r="BO5" s="350" t="str">
        <f t="shared" si="5"/>
        <v/>
      </c>
      <c r="BP5" s="350" t="str">
        <f t="shared" si="5"/>
        <v/>
      </c>
      <c r="BQ5" s="350" t="str">
        <f t="shared" si="5"/>
        <v/>
      </c>
    </row>
    <row r="6" spans="1:69" ht="11.25" customHeight="1">
      <c r="A6" s="468"/>
      <c r="B6" s="631"/>
      <c r="C6" s="632"/>
      <c r="D6" s="666"/>
      <c r="E6" s="617"/>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9"/>
      <c r="AM6" s="592"/>
      <c r="AN6" s="351" t="str">
        <f>IF(ISERROR(AVERAGE(AN11,AN20,AN29,AN38,AN47,AN56)),"",AVERAGE(AN11,AN20,AN29,AN38,AN47,AN56))</f>
        <v/>
      </c>
      <c r="AO6" s="351" t="str">
        <f t="shared" ref="AO6:BQ6" si="6">IF(ISERROR(AVERAGE(AO11,AO20,AO29,AO38,AO47,AO56)),"",AVERAGE(AO11,AO20,AO29,AO38,AO47,AO56))</f>
        <v/>
      </c>
      <c r="AP6" s="351" t="str">
        <f t="shared" si="6"/>
        <v/>
      </c>
      <c r="AQ6" s="351" t="str">
        <f t="shared" si="6"/>
        <v/>
      </c>
      <c r="AR6" s="351" t="str">
        <f t="shared" si="6"/>
        <v/>
      </c>
      <c r="AS6" s="351">
        <f t="shared" si="6"/>
        <v>2</v>
      </c>
      <c r="AT6" s="351">
        <f t="shared" si="6"/>
        <v>2</v>
      </c>
      <c r="AU6" s="351">
        <f t="shared" si="6"/>
        <v>2</v>
      </c>
      <c r="AV6" s="351">
        <f t="shared" si="6"/>
        <v>2</v>
      </c>
      <c r="AW6" s="351">
        <f t="shared" si="6"/>
        <v>2</v>
      </c>
      <c r="AX6" s="351" t="str">
        <f t="shared" si="6"/>
        <v/>
      </c>
      <c r="AY6" s="351" t="str">
        <f t="shared" si="6"/>
        <v/>
      </c>
      <c r="AZ6" s="351" t="str">
        <f t="shared" si="6"/>
        <v/>
      </c>
      <c r="BA6" s="351" t="str">
        <f t="shared" si="6"/>
        <v/>
      </c>
      <c r="BB6" s="351" t="str">
        <f t="shared" si="6"/>
        <v/>
      </c>
      <c r="BC6" s="351" t="str">
        <f t="shared" si="6"/>
        <v/>
      </c>
      <c r="BD6" s="351" t="str">
        <f t="shared" si="6"/>
        <v/>
      </c>
      <c r="BE6" s="351" t="str">
        <f t="shared" si="6"/>
        <v/>
      </c>
      <c r="BF6" s="351" t="str">
        <f t="shared" si="6"/>
        <v/>
      </c>
      <c r="BG6" s="351" t="str">
        <f t="shared" si="6"/>
        <v/>
      </c>
      <c r="BH6" s="351" t="str">
        <f t="shared" si="6"/>
        <v/>
      </c>
      <c r="BI6" s="351" t="str">
        <f t="shared" si="6"/>
        <v/>
      </c>
      <c r="BJ6" s="351" t="str">
        <f t="shared" si="6"/>
        <v/>
      </c>
      <c r="BK6" s="351" t="str">
        <f t="shared" si="6"/>
        <v/>
      </c>
      <c r="BL6" s="351" t="str">
        <f t="shared" si="6"/>
        <v/>
      </c>
      <c r="BM6" s="351" t="str">
        <f t="shared" si="6"/>
        <v/>
      </c>
      <c r="BN6" s="351" t="str">
        <f t="shared" si="6"/>
        <v/>
      </c>
      <c r="BO6" s="351" t="str">
        <f t="shared" si="6"/>
        <v/>
      </c>
      <c r="BP6" s="351" t="str">
        <f t="shared" si="6"/>
        <v/>
      </c>
      <c r="BQ6" s="351" t="str">
        <f t="shared" si="6"/>
        <v/>
      </c>
    </row>
    <row r="7" spans="1:69" ht="11.25" customHeight="1" thickBot="1">
      <c r="A7" s="468"/>
      <c r="B7" s="633"/>
      <c r="C7" s="634"/>
      <c r="D7" s="667"/>
      <c r="E7" s="620"/>
      <c r="F7" s="621"/>
      <c r="G7" s="621"/>
      <c r="H7" s="621"/>
      <c r="I7" s="621"/>
      <c r="J7" s="621"/>
      <c r="K7" s="621"/>
      <c r="L7" s="621"/>
      <c r="M7" s="621"/>
      <c r="N7" s="621"/>
      <c r="O7" s="621"/>
      <c r="P7" s="621"/>
      <c r="Q7" s="621"/>
      <c r="R7" s="621"/>
      <c r="S7" s="621"/>
      <c r="T7" s="621"/>
      <c r="U7" s="621"/>
      <c r="V7" s="621"/>
      <c r="W7" s="621"/>
      <c r="X7" s="621"/>
      <c r="Y7" s="621"/>
      <c r="Z7" s="621"/>
      <c r="AA7" s="621"/>
      <c r="AB7" s="621"/>
      <c r="AC7" s="621"/>
      <c r="AD7" s="621"/>
      <c r="AE7" s="621"/>
      <c r="AF7" s="621"/>
      <c r="AG7" s="621"/>
      <c r="AH7" s="622"/>
      <c r="AM7" s="593"/>
      <c r="AN7" s="352" t="str">
        <f>IF(ISERROR(AVERAGE(AN14,AN23,AN32,AN41,AN50,AN59)),"",AVERAGE(AN14,AN23,AN32,AN41,AN50,AN59))</f>
        <v/>
      </c>
      <c r="AO7" s="352" t="str">
        <f t="shared" ref="AO7:BQ7" si="7">IF(ISERROR(AVERAGE(AO14,AO23,AO32,AO41,AO50,AO59)),"",AVERAGE(AO14,AO23,AO32,AO41,AO50,AO59))</f>
        <v/>
      </c>
      <c r="AP7" s="352" t="str">
        <f t="shared" si="7"/>
        <v/>
      </c>
      <c r="AQ7" s="352" t="str">
        <f t="shared" si="7"/>
        <v/>
      </c>
      <c r="AR7" s="352" t="str">
        <f t="shared" si="7"/>
        <v/>
      </c>
      <c r="AS7" s="352" t="str">
        <f t="shared" si="7"/>
        <v/>
      </c>
      <c r="AT7" s="352" t="str">
        <f t="shared" si="7"/>
        <v/>
      </c>
      <c r="AU7" s="352" t="str">
        <f t="shared" si="7"/>
        <v/>
      </c>
      <c r="AV7" s="352" t="str">
        <f t="shared" si="7"/>
        <v/>
      </c>
      <c r="AW7" s="352" t="str">
        <f t="shared" si="7"/>
        <v/>
      </c>
      <c r="AX7" s="352">
        <f t="shared" si="7"/>
        <v>3</v>
      </c>
      <c r="AY7" s="352">
        <f t="shared" si="7"/>
        <v>3</v>
      </c>
      <c r="AZ7" s="352">
        <f t="shared" si="7"/>
        <v>3</v>
      </c>
      <c r="BA7" s="352">
        <f t="shared" si="7"/>
        <v>3</v>
      </c>
      <c r="BB7" s="352">
        <f t="shared" si="7"/>
        <v>3</v>
      </c>
      <c r="BC7" s="352" t="str">
        <f t="shared" si="7"/>
        <v/>
      </c>
      <c r="BD7" s="352" t="str">
        <f t="shared" si="7"/>
        <v/>
      </c>
      <c r="BE7" s="352" t="str">
        <f t="shared" si="7"/>
        <v/>
      </c>
      <c r="BF7" s="352" t="str">
        <f t="shared" si="7"/>
        <v/>
      </c>
      <c r="BG7" s="352" t="str">
        <f t="shared" si="7"/>
        <v/>
      </c>
      <c r="BH7" s="352" t="str">
        <f t="shared" si="7"/>
        <v/>
      </c>
      <c r="BI7" s="352" t="str">
        <f t="shared" si="7"/>
        <v/>
      </c>
      <c r="BJ7" s="352" t="str">
        <f t="shared" si="7"/>
        <v/>
      </c>
      <c r="BK7" s="352" t="str">
        <f t="shared" si="7"/>
        <v/>
      </c>
      <c r="BL7" s="352" t="str">
        <f t="shared" si="7"/>
        <v/>
      </c>
      <c r="BM7" s="352" t="str">
        <f t="shared" si="7"/>
        <v/>
      </c>
      <c r="BN7" s="352" t="str">
        <f t="shared" si="7"/>
        <v/>
      </c>
      <c r="BO7" s="352" t="str">
        <f t="shared" si="7"/>
        <v/>
      </c>
      <c r="BP7" s="352" t="str">
        <f t="shared" si="7"/>
        <v/>
      </c>
      <c r="BQ7" s="352" t="str">
        <f t="shared" si="7"/>
        <v/>
      </c>
    </row>
    <row r="8" spans="1:69" ht="13.5" customHeight="1" outlineLevel="1" thickTop="1">
      <c r="A8" s="584">
        <v>1</v>
      </c>
      <c r="B8" s="585" t="s">
        <v>32</v>
      </c>
      <c r="C8" s="588">
        <f>IF(ISERROR(AVERAGE(E8:AH10)),"",AVERAGE(E8:AH10))</f>
        <v>3</v>
      </c>
      <c r="D8" s="676" t="s">
        <v>1167</v>
      </c>
      <c r="E8" s="25">
        <v>1</v>
      </c>
      <c r="F8" s="25">
        <v>2</v>
      </c>
      <c r="G8" s="25">
        <v>3</v>
      </c>
      <c r="H8" s="25">
        <v>4</v>
      </c>
      <c r="I8" s="25">
        <v>5</v>
      </c>
      <c r="J8" s="25"/>
      <c r="K8" s="25"/>
      <c r="L8" s="25"/>
      <c r="M8" s="25"/>
      <c r="N8" s="25"/>
      <c r="O8" s="25"/>
      <c r="P8" s="25"/>
      <c r="Q8" s="25"/>
      <c r="R8" s="25"/>
      <c r="S8" s="25"/>
      <c r="T8" s="25"/>
      <c r="U8" s="25"/>
      <c r="V8" s="25"/>
      <c r="W8" s="25"/>
      <c r="X8" s="25"/>
      <c r="Y8" s="25"/>
      <c r="Z8" s="25"/>
      <c r="AA8" s="25"/>
      <c r="AB8" s="25"/>
      <c r="AC8" s="25"/>
      <c r="AD8" s="25"/>
      <c r="AE8" s="25"/>
      <c r="AF8" s="25"/>
      <c r="AG8" s="25"/>
      <c r="AH8" s="25"/>
      <c r="AM8" s="594" t="str">
        <f>D8</f>
        <v>Etre capable d'utiliser un lexique spécifique aux différentes matières (mathématiques, géométrie, histoire, géographie, sciences…)
adapter son niveau de langue aux différentes situations rencontrées</v>
      </c>
      <c r="AN8" s="576">
        <f>IF(ISERROR(AVERAGE(E8:E10)),"",AVERAGE(E8:E10))</f>
        <v>1</v>
      </c>
      <c r="AO8" s="707">
        <f t="shared" ref="AO8:BQ8" si="8">IF(ISERROR(AVERAGE(F8:F10)),"",AVERAGE(F8:F10))</f>
        <v>2</v>
      </c>
      <c r="AP8" s="671">
        <f t="shared" si="8"/>
        <v>3</v>
      </c>
      <c r="AQ8" s="707">
        <f t="shared" si="8"/>
        <v>4</v>
      </c>
      <c r="AR8" s="671">
        <f t="shared" si="8"/>
        <v>5</v>
      </c>
      <c r="AS8" s="707" t="str">
        <f t="shared" si="8"/>
        <v/>
      </c>
      <c r="AT8" s="671" t="str">
        <f t="shared" si="8"/>
        <v/>
      </c>
      <c r="AU8" s="707" t="str">
        <f t="shared" si="8"/>
        <v/>
      </c>
      <c r="AV8" s="671" t="str">
        <f t="shared" si="8"/>
        <v/>
      </c>
      <c r="AW8" s="707" t="str">
        <f t="shared" si="8"/>
        <v/>
      </c>
      <c r="AX8" s="671" t="str">
        <f t="shared" si="8"/>
        <v/>
      </c>
      <c r="AY8" s="707" t="str">
        <f t="shared" si="8"/>
        <v/>
      </c>
      <c r="AZ8" s="671" t="str">
        <f t="shared" si="8"/>
        <v/>
      </c>
      <c r="BA8" s="707" t="str">
        <f t="shared" si="8"/>
        <v/>
      </c>
      <c r="BB8" s="671" t="str">
        <f t="shared" si="8"/>
        <v/>
      </c>
      <c r="BC8" s="707" t="str">
        <f t="shared" si="8"/>
        <v/>
      </c>
      <c r="BD8" s="671" t="str">
        <f t="shared" si="8"/>
        <v/>
      </c>
      <c r="BE8" s="707" t="str">
        <f t="shared" si="8"/>
        <v/>
      </c>
      <c r="BF8" s="671" t="str">
        <f t="shared" si="8"/>
        <v/>
      </c>
      <c r="BG8" s="707" t="str">
        <f t="shared" si="8"/>
        <v/>
      </c>
      <c r="BH8" s="671" t="str">
        <f t="shared" si="8"/>
        <v/>
      </c>
      <c r="BI8" s="707" t="str">
        <f t="shared" si="8"/>
        <v/>
      </c>
      <c r="BJ8" s="671" t="str">
        <f t="shared" si="8"/>
        <v/>
      </c>
      <c r="BK8" s="707" t="str">
        <f t="shared" si="8"/>
        <v/>
      </c>
      <c r="BL8" s="671" t="str">
        <f t="shared" si="8"/>
        <v/>
      </c>
      <c r="BM8" s="707" t="str">
        <f t="shared" si="8"/>
        <v/>
      </c>
      <c r="BN8" s="671" t="str">
        <f t="shared" si="8"/>
        <v/>
      </c>
      <c r="BO8" s="707" t="str">
        <f t="shared" si="8"/>
        <v/>
      </c>
      <c r="BP8" s="671" t="str">
        <f t="shared" si="8"/>
        <v/>
      </c>
      <c r="BQ8" s="578" t="str">
        <f t="shared" si="8"/>
        <v/>
      </c>
    </row>
    <row r="9" spans="1:69" ht="12.75" customHeight="1" outlineLevel="1">
      <c r="A9" s="584"/>
      <c r="B9" s="586"/>
      <c r="C9" s="573"/>
      <c r="D9" s="677"/>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M9" s="595"/>
      <c r="AN9" s="577"/>
      <c r="AO9" s="708"/>
      <c r="AP9" s="672"/>
      <c r="AQ9" s="708"/>
      <c r="AR9" s="672"/>
      <c r="AS9" s="708"/>
      <c r="AT9" s="672"/>
      <c r="AU9" s="708"/>
      <c r="AV9" s="672"/>
      <c r="AW9" s="708"/>
      <c r="AX9" s="672"/>
      <c r="AY9" s="708"/>
      <c r="AZ9" s="672"/>
      <c r="BA9" s="708"/>
      <c r="BB9" s="672"/>
      <c r="BC9" s="708"/>
      <c r="BD9" s="672"/>
      <c r="BE9" s="708"/>
      <c r="BF9" s="672"/>
      <c r="BG9" s="708"/>
      <c r="BH9" s="672"/>
      <c r="BI9" s="708"/>
      <c r="BJ9" s="672"/>
      <c r="BK9" s="708"/>
      <c r="BL9" s="672"/>
      <c r="BM9" s="708"/>
      <c r="BN9" s="672"/>
      <c r="BO9" s="708"/>
      <c r="BP9" s="672"/>
      <c r="BQ9" s="551"/>
    </row>
    <row r="10" spans="1:69" ht="12.75" customHeight="1" outlineLevel="1" thickBot="1">
      <c r="A10" s="584"/>
      <c r="B10" s="587"/>
      <c r="C10" s="582"/>
      <c r="D10" s="67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M10" s="595"/>
      <c r="AN10" s="577"/>
      <c r="AO10" s="709"/>
      <c r="AP10" s="673"/>
      <c r="AQ10" s="709"/>
      <c r="AR10" s="673"/>
      <c r="AS10" s="709"/>
      <c r="AT10" s="673"/>
      <c r="AU10" s="709"/>
      <c r="AV10" s="673"/>
      <c r="AW10" s="709"/>
      <c r="AX10" s="673"/>
      <c r="AY10" s="709"/>
      <c r="AZ10" s="673"/>
      <c r="BA10" s="709"/>
      <c r="BB10" s="673"/>
      <c r="BC10" s="709"/>
      <c r="BD10" s="673"/>
      <c r="BE10" s="709"/>
      <c r="BF10" s="673"/>
      <c r="BG10" s="709"/>
      <c r="BH10" s="673"/>
      <c r="BI10" s="709"/>
      <c r="BJ10" s="673"/>
      <c r="BK10" s="709"/>
      <c r="BL10" s="673"/>
      <c r="BM10" s="709"/>
      <c r="BN10" s="673"/>
      <c r="BO10" s="709"/>
      <c r="BP10" s="673"/>
      <c r="BQ10" s="568"/>
    </row>
    <row r="11" spans="1:69" ht="12.75" customHeight="1" outlineLevel="1">
      <c r="A11" s="584"/>
      <c r="B11" s="579" t="s">
        <v>33</v>
      </c>
      <c r="C11" s="572">
        <f>IF(ISERROR(AVERAGE(E11:AH13)),"",AVERAGE(E11:AH13))</f>
        <v>2</v>
      </c>
      <c r="D11" s="677"/>
      <c r="E11" s="32"/>
      <c r="F11" s="32"/>
      <c r="G11" s="32"/>
      <c r="H11" s="32"/>
      <c r="I11" s="32"/>
      <c r="J11" s="32">
        <v>2</v>
      </c>
      <c r="K11" s="32">
        <v>2</v>
      </c>
      <c r="L11" s="32">
        <v>2</v>
      </c>
      <c r="M11" s="32">
        <v>2</v>
      </c>
      <c r="N11" s="32">
        <v>2</v>
      </c>
      <c r="O11" s="32"/>
      <c r="P11" s="32"/>
      <c r="Q11" s="32"/>
      <c r="R11" s="32"/>
      <c r="S11" s="32"/>
      <c r="T11" s="32"/>
      <c r="U11" s="32"/>
      <c r="V11" s="32"/>
      <c r="W11" s="32"/>
      <c r="X11" s="32"/>
      <c r="Y11" s="32"/>
      <c r="Z11" s="32"/>
      <c r="AA11" s="32"/>
      <c r="AB11" s="32"/>
      <c r="AC11" s="32"/>
      <c r="AD11" s="32"/>
      <c r="AE11" s="32"/>
      <c r="AF11" s="32"/>
      <c r="AG11" s="32"/>
      <c r="AH11" s="32"/>
      <c r="AM11" s="595"/>
      <c r="AN11" s="710" t="str">
        <f t="shared" ref="AN11:BQ11" si="9">IF(ISERROR(AVERAGE(E11:E13)),"",AVERAGE(E11:E13))</f>
        <v/>
      </c>
      <c r="AO11" s="713" t="str">
        <f t="shared" si="9"/>
        <v/>
      </c>
      <c r="AP11" s="710" t="str">
        <f t="shared" si="9"/>
        <v/>
      </c>
      <c r="AQ11" s="713" t="str">
        <f t="shared" si="9"/>
        <v/>
      </c>
      <c r="AR11" s="710" t="str">
        <f t="shared" si="9"/>
        <v/>
      </c>
      <c r="AS11" s="713">
        <f t="shared" si="9"/>
        <v>2</v>
      </c>
      <c r="AT11" s="710">
        <f t="shared" si="9"/>
        <v>2</v>
      </c>
      <c r="AU11" s="713">
        <f t="shared" si="9"/>
        <v>2</v>
      </c>
      <c r="AV11" s="710">
        <f t="shared" si="9"/>
        <v>2</v>
      </c>
      <c r="AW11" s="713">
        <f t="shared" si="9"/>
        <v>2</v>
      </c>
      <c r="AX11" s="710" t="str">
        <f t="shared" si="9"/>
        <v/>
      </c>
      <c r="AY11" s="713" t="str">
        <f t="shared" si="9"/>
        <v/>
      </c>
      <c r="AZ11" s="710" t="str">
        <f t="shared" si="9"/>
        <v/>
      </c>
      <c r="BA11" s="713" t="str">
        <f t="shared" si="9"/>
        <v/>
      </c>
      <c r="BB11" s="710" t="str">
        <f t="shared" si="9"/>
        <v/>
      </c>
      <c r="BC11" s="713" t="str">
        <f t="shared" si="9"/>
        <v/>
      </c>
      <c r="BD11" s="710" t="str">
        <f t="shared" si="9"/>
        <v/>
      </c>
      <c r="BE11" s="713" t="str">
        <f t="shared" si="9"/>
        <v/>
      </c>
      <c r="BF11" s="710" t="str">
        <f t="shared" si="9"/>
        <v/>
      </c>
      <c r="BG11" s="713" t="str">
        <f t="shared" si="9"/>
        <v/>
      </c>
      <c r="BH11" s="710" t="str">
        <f t="shared" si="9"/>
        <v/>
      </c>
      <c r="BI11" s="713" t="str">
        <f t="shared" si="9"/>
        <v/>
      </c>
      <c r="BJ11" s="710" t="str">
        <f t="shared" si="9"/>
        <v/>
      </c>
      <c r="BK11" s="713" t="str">
        <f t="shared" si="9"/>
        <v/>
      </c>
      <c r="BL11" s="710" t="str">
        <f t="shared" si="9"/>
        <v/>
      </c>
      <c r="BM11" s="713" t="str">
        <f t="shared" si="9"/>
        <v/>
      </c>
      <c r="BN11" s="710" t="str">
        <f t="shared" si="9"/>
        <v/>
      </c>
      <c r="BO11" s="713" t="str">
        <f t="shared" si="9"/>
        <v/>
      </c>
      <c r="BP11" s="710" t="str">
        <f t="shared" si="9"/>
        <v/>
      </c>
      <c r="BQ11" s="550" t="str">
        <f t="shared" si="9"/>
        <v/>
      </c>
    </row>
    <row r="12" spans="1:69" ht="12.75" customHeight="1" outlineLevel="1">
      <c r="A12" s="584"/>
      <c r="B12" s="580"/>
      <c r="C12" s="573"/>
      <c r="D12" s="677"/>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M12" s="595"/>
      <c r="AN12" s="711"/>
      <c r="AO12" s="708"/>
      <c r="AP12" s="711"/>
      <c r="AQ12" s="708"/>
      <c r="AR12" s="711"/>
      <c r="AS12" s="708"/>
      <c r="AT12" s="711"/>
      <c r="AU12" s="708"/>
      <c r="AV12" s="711"/>
      <c r="AW12" s="708"/>
      <c r="AX12" s="711"/>
      <c r="AY12" s="708"/>
      <c r="AZ12" s="711"/>
      <c r="BA12" s="708"/>
      <c r="BB12" s="711"/>
      <c r="BC12" s="708"/>
      <c r="BD12" s="711"/>
      <c r="BE12" s="708"/>
      <c r="BF12" s="711"/>
      <c r="BG12" s="708"/>
      <c r="BH12" s="711"/>
      <c r="BI12" s="708"/>
      <c r="BJ12" s="711"/>
      <c r="BK12" s="708"/>
      <c r="BL12" s="711"/>
      <c r="BM12" s="708"/>
      <c r="BN12" s="711"/>
      <c r="BO12" s="708"/>
      <c r="BP12" s="711"/>
      <c r="BQ12" s="551"/>
    </row>
    <row r="13" spans="1:69" ht="12.75" customHeight="1" outlineLevel="1" thickBot="1">
      <c r="A13" s="584"/>
      <c r="B13" s="581"/>
      <c r="C13" s="582"/>
      <c r="D13" s="677"/>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M13" s="595"/>
      <c r="AN13" s="712"/>
      <c r="AO13" s="709"/>
      <c r="AP13" s="712"/>
      <c r="AQ13" s="709"/>
      <c r="AR13" s="712"/>
      <c r="AS13" s="709"/>
      <c r="AT13" s="712"/>
      <c r="AU13" s="709"/>
      <c r="AV13" s="712"/>
      <c r="AW13" s="709"/>
      <c r="AX13" s="712"/>
      <c r="AY13" s="709"/>
      <c r="AZ13" s="712"/>
      <c r="BA13" s="709"/>
      <c r="BB13" s="712"/>
      <c r="BC13" s="709"/>
      <c r="BD13" s="712"/>
      <c r="BE13" s="709"/>
      <c r="BF13" s="712"/>
      <c r="BG13" s="709"/>
      <c r="BH13" s="712"/>
      <c r="BI13" s="709"/>
      <c r="BJ13" s="712"/>
      <c r="BK13" s="709"/>
      <c r="BL13" s="712"/>
      <c r="BM13" s="709"/>
      <c r="BN13" s="712"/>
      <c r="BO13" s="709"/>
      <c r="BP13" s="712"/>
      <c r="BQ13" s="568"/>
    </row>
    <row r="14" spans="1:69" ht="12.75" customHeight="1" outlineLevel="1">
      <c r="A14" s="584"/>
      <c r="B14" s="569" t="s">
        <v>34</v>
      </c>
      <c r="C14" s="572">
        <f>IF(ISERROR(AVERAGE(E14:AH16)),"",AVERAGE(E14:AH16))</f>
        <v>3</v>
      </c>
      <c r="D14" s="677"/>
      <c r="E14" s="31"/>
      <c r="F14" s="31"/>
      <c r="G14" s="31"/>
      <c r="H14" s="31"/>
      <c r="I14" s="31"/>
      <c r="J14" s="31"/>
      <c r="K14" s="31"/>
      <c r="L14" s="31"/>
      <c r="M14" s="31"/>
      <c r="N14" s="31"/>
      <c r="O14" s="31">
        <v>3</v>
      </c>
      <c r="P14" s="31">
        <v>3</v>
      </c>
      <c r="Q14" s="31">
        <v>3</v>
      </c>
      <c r="R14" s="31">
        <v>3</v>
      </c>
      <c r="S14" s="31">
        <v>3</v>
      </c>
      <c r="T14" s="31"/>
      <c r="U14" s="31"/>
      <c r="V14" s="31"/>
      <c r="W14" s="31"/>
      <c r="X14" s="31"/>
      <c r="Y14" s="31"/>
      <c r="Z14" s="31"/>
      <c r="AA14" s="31"/>
      <c r="AB14" s="31"/>
      <c r="AC14" s="31"/>
      <c r="AD14" s="31"/>
      <c r="AE14" s="31"/>
      <c r="AF14" s="31"/>
      <c r="AG14" s="31"/>
      <c r="AH14" s="31"/>
      <c r="AM14" s="595"/>
      <c r="AN14" s="715" t="str">
        <f t="shared" ref="AN14:BQ14" si="10">IF(ISERROR(AVERAGE(E14:E16)),"",AVERAGE(E14:E16))</f>
        <v/>
      </c>
      <c r="AO14" s="713" t="str">
        <f t="shared" si="10"/>
        <v/>
      </c>
      <c r="AP14" s="715" t="str">
        <f t="shared" si="10"/>
        <v/>
      </c>
      <c r="AQ14" s="713" t="str">
        <f t="shared" si="10"/>
        <v/>
      </c>
      <c r="AR14" s="715" t="str">
        <f t="shared" si="10"/>
        <v/>
      </c>
      <c r="AS14" s="713" t="str">
        <f t="shared" si="10"/>
        <v/>
      </c>
      <c r="AT14" s="715" t="str">
        <f t="shared" si="10"/>
        <v/>
      </c>
      <c r="AU14" s="713" t="str">
        <f t="shared" si="10"/>
        <v/>
      </c>
      <c r="AV14" s="715" t="str">
        <f t="shared" si="10"/>
        <v/>
      </c>
      <c r="AW14" s="713" t="str">
        <f t="shared" si="10"/>
        <v/>
      </c>
      <c r="AX14" s="715">
        <f t="shared" si="10"/>
        <v>3</v>
      </c>
      <c r="AY14" s="713">
        <f t="shared" si="10"/>
        <v>3</v>
      </c>
      <c r="AZ14" s="715">
        <f t="shared" si="10"/>
        <v>3</v>
      </c>
      <c r="BA14" s="713">
        <f t="shared" si="10"/>
        <v>3</v>
      </c>
      <c r="BB14" s="715">
        <f t="shared" si="10"/>
        <v>3</v>
      </c>
      <c r="BC14" s="713" t="str">
        <f t="shared" si="10"/>
        <v/>
      </c>
      <c r="BD14" s="715" t="str">
        <f t="shared" si="10"/>
        <v/>
      </c>
      <c r="BE14" s="713" t="str">
        <f t="shared" si="10"/>
        <v/>
      </c>
      <c r="BF14" s="715" t="str">
        <f t="shared" si="10"/>
        <v/>
      </c>
      <c r="BG14" s="713" t="str">
        <f t="shared" si="10"/>
        <v/>
      </c>
      <c r="BH14" s="715" t="str">
        <f t="shared" si="10"/>
        <v/>
      </c>
      <c r="BI14" s="713" t="str">
        <f t="shared" si="10"/>
        <v/>
      </c>
      <c r="BJ14" s="715" t="str">
        <f t="shared" si="10"/>
        <v/>
      </c>
      <c r="BK14" s="713" t="str">
        <f t="shared" si="10"/>
        <v/>
      </c>
      <c r="BL14" s="715" t="str">
        <f t="shared" si="10"/>
        <v/>
      </c>
      <c r="BM14" s="713" t="str">
        <f t="shared" si="10"/>
        <v/>
      </c>
      <c r="BN14" s="715" t="str">
        <f t="shared" si="10"/>
        <v/>
      </c>
      <c r="BO14" s="713" t="str">
        <f t="shared" si="10"/>
        <v/>
      </c>
      <c r="BP14" s="715" t="str">
        <f t="shared" si="10"/>
        <v/>
      </c>
      <c r="BQ14" s="550" t="str">
        <f t="shared" si="10"/>
        <v/>
      </c>
    </row>
    <row r="15" spans="1:69" ht="12.75" customHeight="1" outlineLevel="1">
      <c r="A15" s="584"/>
      <c r="B15" s="570"/>
      <c r="C15" s="573"/>
      <c r="D15" s="677"/>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M15" s="595"/>
      <c r="AN15" s="716"/>
      <c r="AO15" s="708"/>
      <c r="AP15" s="716"/>
      <c r="AQ15" s="708"/>
      <c r="AR15" s="716"/>
      <c r="AS15" s="708"/>
      <c r="AT15" s="716"/>
      <c r="AU15" s="708"/>
      <c r="AV15" s="716"/>
      <c r="AW15" s="708"/>
      <c r="AX15" s="716"/>
      <c r="AY15" s="708"/>
      <c r="AZ15" s="716"/>
      <c r="BA15" s="708"/>
      <c r="BB15" s="716"/>
      <c r="BC15" s="708"/>
      <c r="BD15" s="716"/>
      <c r="BE15" s="708"/>
      <c r="BF15" s="716"/>
      <c r="BG15" s="708"/>
      <c r="BH15" s="716"/>
      <c r="BI15" s="708"/>
      <c r="BJ15" s="716"/>
      <c r="BK15" s="708"/>
      <c r="BL15" s="716"/>
      <c r="BM15" s="708"/>
      <c r="BN15" s="716"/>
      <c r="BO15" s="708"/>
      <c r="BP15" s="716"/>
      <c r="BQ15" s="551"/>
    </row>
    <row r="16" spans="1:69" ht="13.5" customHeight="1" outlineLevel="1" thickBot="1">
      <c r="A16" s="584"/>
      <c r="B16" s="571"/>
      <c r="C16" s="574"/>
      <c r="D16" s="418" t="s">
        <v>1166</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M16" s="107"/>
      <c r="AN16" s="717"/>
      <c r="AO16" s="714"/>
      <c r="AP16" s="717"/>
      <c r="AQ16" s="714"/>
      <c r="AR16" s="717"/>
      <c r="AS16" s="714"/>
      <c r="AT16" s="717"/>
      <c r="AU16" s="714"/>
      <c r="AV16" s="717"/>
      <c r="AW16" s="714"/>
      <c r="AX16" s="717"/>
      <c r="AY16" s="714"/>
      <c r="AZ16" s="717"/>
      <c r="BA16" s="714"/>
      <c r="BB16" s="717"/>
      <c r="BC16" s="714"/>
      <c r="BD16" s="717"/>
      <c r="BE16" s="714"/>
      <c r="BF16" s="717"/>
      <c r="BG16" s="714"/>
      <c r="BH16" s="717"/>
      <c r="BI16" s="714"/>
      <c r="BJ16" s="717"/>
      <c r="BK16" s="714"/>
      <c r="BL16" s="717"/>
      <c r="BM16" s="714"/>
      <c r="BN16" s="717"/>
      <c r="BO16" s="714"/>
      <c r="BP16" s="717"/>
      <c r="BQ16" s="552"/>
    </row>
    <row r="17" spans="1:69" ht="13.5" customHeight="1" outlineLevel="1" thickTop="1">
      <c r="A17" s="760">
        <f>A8+1</f>
        <v>2</v>
      </c>
      <c r="B17" s="585" t="s">
        <v>32</v>
      </c>
      <c r="C17" s="588">
        <f>IF(ISERROR(AVERAGE(E17:AH19)),"",AVERAGE(E17:AH19))</f>
        <v>1</v>
      </c>
      <c r="D17" s="676" t="s">
        <v>1168</v>
      </c>
      <c r="E17" s="25"/>
      <c r="F17" s="25"/>
      <c r="G17" s="25"/>
      <c r="H17" s="25"/>
      <c r="I17" s="25"/>
      <c r="J17" s="25"/>
      <c r="K17" s="25"/>
      <c r="L17" s="25"/>
      <c r="M17" s="25"/>
      <c r="N17" s="25"/>
      <c r="O17" s="25"/>
      <c r="P17" s="25"/>
      <c r="Q17" s="25"/>
      <c r="R17" s="25"/>
      <c r="S17" s="25"/>
      <c r="T17" s="25">
        <v>1</v>
      </c>
      <c r="U17" s="25">
        <v>1</v>
      </c>
      <c r="V17" s="25">
        <v>1</v>
      </c>
      <c r="W17" s="25">
        <v>1</v>
      </c>
      <c r="X17" s="25">
        <v>1</v>
      </c>
      <c r="Y17" s="25"/>
      <c r="Z17" s="25"/>
      <c r="AA17" s="25"/>
      <c r="AB17" s="25"/>
      <c r="AC17" s="25"/>
      <c r="AD17" s="25"/>
      <c r="AE17" s="25"/>
      <c r="AF17" s="25"/>
      <c r="AG17" s="25"/>
      <c r="AH17" s="25"/>
      <c r="AM17" s="594" t="str">
        <f>D17</f>
        <v>S'exprimer  de façon correcte, avec précision pour se faire comprendre.
Répondre par une phrase complète
Utiliser de manière adéquate les temps verbaux</v>
      </c>
      <c r="AN17" s="671" t="str">
        <f t="shared" ref="AN17:BQ17" si="11">IF(ISERROR(AVERAGE(E17:E19)),"",AVERAGE(E17:E19))</f>
        <v/>
      </c>
      <c r="AO17" s="707" t="str">
        <f t="shared" si="11"/>
        <v/>
      </c>
      <c r="AP17" s="671" t="str">
        <f t="shared" si="11"/>
        <v/>
      </c>
      <c r="AQ17" s="707" t="str">
        <f t="shared" si="11"/>
        <v/>
      </c>
      <c r="AR17" s="671" t="str">
        <f t="shared" si="11"/>
        <v/>
      </c>
      <c r="AS17" s="707" t="str">
        <f t="shared" si="11"/>
        <v/>
      </c>
      <c r="AT17" s="671" t="str">
        <f t="shared" si="11"/>
        <v/>
      </c>
      <c r="AU17" s="707" t="str">
        <f t="shared" si="11"/>
        <v/>
      </c>
      <c r="AV17" s="671" t="str">
        <f t="shared" si="11"/>
        <v/>
      </c>
      <c r="AW17" s="707" t="str">
        <f t="shared" si="11"/>
        <v/>
      </c>
      <c r="AX17" s="671" t="str">
        <f t="shared" si="11"/>
        <v/>
      </c>
      <c r="AY17" s="707" t="str">
        <f t="shared" si="11"/>
        <v/>
      </c>
      <c r="AZ17" s="671" t="str">
        <f t="shared" si="11"/>
        <v/>
      </c>
      <c r="BA17" s="707" t="str">
        <f t="shared" si="11"/>
        <v/>
      </c>
      <c r="BB17" s="671" t="str">
        <f t="shared" si="11"/>
        <v/>
      </c>
      <c r="BC17" s="707">
        <f t="shared" si="11"/>
        <v>1</v>
      </c>
      <c r="BD17" s="671">
        <f t="shared" si="11"/>
        <v>1</v>
      </c>
      <c r="BE17" s="707">
        <f t="shared" si="11"/>
        <v>1</v>
      </c>
      <c r="BF17" s="671">
        <f t="shared" si="11"/>
        <v>1</v>
      </c>
      <c r="BG17" s="707">
        <f t="shared" si="11"/>
        <v>1</v>
      </c>
      <c r="BH17" s="671" t="str">
        <f t="shared" si="11"/>
        <v/>
      </c>
      <c r="BI17" s="707" t="str">
        <f t="shared" si="11"/>
        <v/>
      </c>
      <c r="BJ17" s="671" t="str">
        <f t="shared" si="11"/>
        <v/>
      </c>
      <c r="BK17" s="707" t="str">
        <f t="shared" si="11"/>
        <v/>
      </c>
      <c r="BL17" s="671" t="str">
        <f t="shared" si="11"/>
        <v/>
      </c>
      <c r="BM17" s="707" t="str">
        <f t="shared" si="11"/>
        <v/>
      </c>
      <c r="BN17" s="671" t="str">
        <f t="shared" si="11"/>
        <v/>
      </c>
      <c r="BO17" s="707" t="str">
        <f t="shared" si="11"/>
        <v/>
      </c>
      <c r="BP17" s="671" t="str">
        <f t="shared" si="11"/>
        <v/>
      </c>
      <c r="BQ17" s="578" t="str">
        <f t="shared" si="11"/>
        <v/>
      </c>
    </row>
    <row r="18" spans="1:69" ht="12.75" customHeight="1" outlineLevel="1">
      <c r="A18" s="760"/>
      <c r="B18" s="586"/>
      <c r="C18" s="573"/>
      <c r="D18" s="677"/>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M18" s="595"/>
      <c r="AN18" s="672"/>
      <c r="AO18" s="708"/>
      <c r="AP18" s="672"/>
      <c r="AQ18" s="708"/>
      <c r="AR18" s="672"/>
      <c r="AS18" s="708"/>
      <c r="AT18" s="672"/>
      <c r="AU18" s="708"/>
      <c r="AV18" s="672"/>
      <c r="AW18" s="708"/>
      <c r="AX18" s="672"/>
      <c r="AY18" s="708"/>
      <c r="AZ18" s="672"/>
      <c r="BA18" s="708"/>
      <c r="BB18" s="672"/>
      <c r="BC18" s="708"/>
      <c r="BD18" s="672"/>
      <c r="BE18" s="708"/>
      <c r="BF18" s="672"/>
      <c r="BG18" s="708"/>
      <c r="BH18" s="672"/>
      <c r="BI18" s="708"/>
      <c r="BJ18" s="672"/>
      <c r="BK18" s="708"/>
      <c r="BL18" s="672"/>
      <c r="BM18" s="708"/>
      <c r="BN18" s="672"/>
      <c r="BO18" s="708"/>
      <c r="BP18" s="672"/>
      <c r="BQ18" s="551"/>
    </row>
    <row r="19" spans="1:69" ht="12.75" customHeight="1" outlineLevel="1" thickBot="1">
      <c r="A19" s="760"/>
      <c r="B19" s="587"/>
      <c r="C19" s="582"/>
      <c r="D19" s="67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M19" s="595"/>
      <c r="AN19" s="673"/>
      <c r="AO19" s="709"/>
      <c r="AP19" s="673"/>
      <c r="AQ19" s="709"/>
      <c r="AR19" s="673"/>
      <c r="AS19" s="709"/>
      <c r="AT19" s="673"/>
      <c r="AU19" s="709"/>
      <c r="AV19" s="673"/>
      <c r="AW19" s="709"/>
      <c r="AX19" s="673"/>
      <c r="AY19" s="709"/>
      <c r="AZ19" s="673"/>
      <c r="BA19" s="709"/>
      <c r="BB19" s="673"/>
      <c r="BC19" s="709"/>
      <c r="BD19" s="673"/>
      <c r="BE19" s="709"/>
      <c r="BF19" s="673"/>
      <c r="BG19" s="709"/>
      <c r="BH19" s="673"/>
      <c r="BI19" s="709"/>
      <c r="BJ19" s="673"/>
      <c r="BK19" s="709"/>
      <c r="BL19" s="673"/>
      <c r="BM19" s="709"/>
      <c r="BN19" s="673"/>
      <c r="BO19" s="709"/>
      <c r="BP19" s="673"/>
      <c r="BQ19" s="568"/>
    </row>
    <row r="20" spans="1:69" ht="12.75" customHeight="1" outlineLevel="1">
      <c r="A20" s="760"/>
      <c r="B20" s="579" t="s">
        <v>33</v>
      </c>
      <c r="C20" s="572" t="str">
        <f>IF(ISERROR(AVERAGE(E20:AH22)),"",AVERAGE(E20:AH22))</f>
        <v/>
      </c>
      <c r="D20" s="677"/>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M20" s="595"/>
      <c r="AN20" s="710" t="str">
        <f t="shared" ref="AN20:BQ20" si="12">IF(ISERROR(AVERAGE(E20:E22)),"",AVERAGE(E20:E22))</f>
        <v/>
      </c>
      <c r="AO20" s="713" t="str">
        <f t="shared" si="12"/>
        <v/>
      </c>
      <c r="AP20" s="710" t="str">
        <f t="shared" si="12"/>
        <v/>
      </c>
      <c r="AQ20" s="713" t="str">
        <f t="shared" si="12"/>
        <v/>
      </c>
      <c r="AR20" s="710" t="str">
        <f t="shared" si="12"/>
        <v/>
      </c>
      <c r="AS20" s="713" t="str">
        <f t="shared" si="12"/>
        <v/>
      </c>
      <c r="AT20" s="710" t="str">
        <f t="shared" si="12"/>
        <v/>
      </c>
      <c r="AU20" s="713" t="str">
        <f t="shared" si="12"/>
        <v/>
      </c>
      <c r="AV20" s="710" t="str">
        <f t="shared" si="12"/>
        <v/>
      </c>
      <c r="AW20" s="713" t="str">
        <f t="shared" si="12"/>
        <v/>
      </c>
      <c r="AX20" s="710" t="str">
        <f t="shared" si="12"/>
        <v/>
      </c>
      <c r="AY20" s="713" t="str">
        <f t="shared" si="12"/>
        <v/>
      </c>
      <c r="AZ20" s="710" t="str">
        <f t="shared" si="12"/>
        <v/>
      </c>
      <c r="BA20" s="713" t="str">
        <f t="shared" si="12"/>
        <v/>
      </c>
      <c r="BB20" s="710" t="str">
        <f t="shared" si="12"/>
        <v/>
      </c>
      <c r="BC20" s="713" t="str">
        <f t="shared" si="12"/>
        <v/>
      </c>
      <c r="BD20" s="710" t="str">
        <f t="shared" si="12"/>
        <v/>
      </c>
      <c r="BE20" s="713" t="str">
        <f t="shared" si="12"/>
        <v/>
      </c>
      <c r="BF20" s="710" t="str">
        <f t="shared" si="12"/>
        <v/>
      </c>
      <c r="BG20" s="713" t="str">
        <f t="shared" si="12"/>
        <v/>
      </c>
      <c r="BH20" s="710" t="str">
        <f t="shared" si="12"/>
        <v/>
      </c>
      <c r="BI20" s="713" t="str">
        <f t="shared" si="12"/>
        <v/>
      </c>
      <c r="BJ20" s="710" t="str">
        <f t="shared" si="12"/>
        <v/>
      </c>
      <c r="BK20" s="713" t="str">
        <f t="shared" si="12"/>
        <v/>
      </c>
      <c r="BL20" s="710" t="str">
        <f t="shared" si="12"/>
        <v/>
      </c>
      <c r="BM20" s="713" t="str">
        <f t="shared" si="12"/>
        <v/>
      </c>
      <c r="BN20" s="710" t="str">
        <f t="shared" si="12"/>
        <v/>
      </c>
      <c r="BO20" s="713" t="str">
        <f t="shared" si="12"/>
        <v/>
      </c>
      <c r="BP20" s="710" t="str">
        <f t="shared" si="12"/>
        <v/>
      </c>
      <c r="BQ20" s="550" t="str">
        <f t="shared" si="12"/>
        <v/>
      </c>
    </row>
    <row r="21" spans="1:69" ht="12.75" customHeight="1" outlineLevel="1">
      <c r="A21" s="760"/>
      <c r="B21" s="580"/>
      <c r="C21" s="573"/>
      <c r="D21" s="677"/>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M21" s="595"/>
      <c r="AN21" s="711"/>
      <c r="AO21" s="708"/>
      <c r="AP21" s="711"/>
      <c r="AQ21" s="708"/>
      <c r="AR21" s="711"/>
      <c r="AS21" s="708"/>
      <c r="AT21" s="711"/>
      <c r="AU21" s="708"/>
      <c r="AV21" s="711"/>
      <c r="AW21" s="708"/>
      <c r="AX21" s="711"/>
      <c r="AY21" s="708"/>
      <c r="AZ21" s="711"/>
      <c r="BA21" s="708"/>
      <c r="BB21" s="711"/>
      <c r="BC21" s="708"/>
      <c r="BD21" s="711"/>
      <c r="BE21" s="708"/>
      <c r="BF21" s="711"/>
      <c r="BG21" s="708"/>
      <c r="BH21" s="711"/>
      <c r="BI21" s="708"/>
      <c r="BJ21" s="711"/>
      <c r="BK21" s="708"/>
      <c r="BL21" s="711"/>
      <c r="BM21" s="708"/>
      <c r="BN21" s="711"/>
      <c r="BO21" s="708"/>
      <c r="BP21" s="711"/>
      <c r="BQ21" s="551"/>
    </row>
    <row r="22" spans="1:69" ht="12.75" customHeight="1" outlineLevel="1" thickBot="1">
      <c r="A22" s="760"/>
      <c r="B22" s="581"/>
      <c r="C22" s="582"/>
      <c r="D22" s="677"/>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M22" s="595"/>
      <c r="AN22" s="712"/>
      <c r="AO22" s="709"/>
      <c r="AP22" s="712"/>
      <c r="AQ22" s="709"/>
      <c r="AR22" s="712"/>
      <c r="AS22" s="709"/>
      <c r="AT22" s="712"/>
      <c r="AU22" s="709"/>
      <c r="AV22" s="712"/>
      <c r="AW22" s="709"/>
      <c r="AX22" s="712"/>
      <c r="AY22" s="709"/>
      <c r="AZ22" s="712"/>
      <c r="BA22" s="709"/>
      <c r="BB22" s="712"/>
      <c r="BC22" s="709"/>
      <c r="BD22" s="712"/>
      <c r="BE22" s="709"/>
      <c r="BF22" s="712"/>
      <c r="BG22" s="709"/>
      <c r="BH22" s="712"/>
      <c r="BI22" s="709"/>
      <c r="BJ22" s="712"/>
      <c r="BK22" s="709"/>
      <c r="BL22" s="712"/>
      <c r="BM22" s="709"/>
      <c r="BN22" s="712"/>
      <c r="BO22" s="709"/>
      <c r="BP22" s="712"/>
      <c r="BQ22" s="568"/>
    </row>
    <row r="23" spans="1:69" ht="12.75" customHeight="1" outlineLevel="1">
      <c r="A23" s="760"/>
      <c r="B23" s="569" t="s">
        <v>34</v>
      </c>
      <c r="C23" s="572" t="str">
        <f>IF(ISERROR(AVERAGE(E23:AH25)),"",AVERAGE(E23:AH25))</f>
        <v/>
      </c>
      <c r="D23" s="677"/>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M23" s="595"/>
      <c r="AN23" s="561" t="str">
        <f t="shared" ref="AN23:BQ23" si="13">IF(ISERROR(AVERAGE(E23:E25)),"",AVERAGE(E23:E25))</f>
        <v/>
      </c>
      <c r="AO23" s="558" t="str">
        <f t="shared" si="13"/>
        <v/>
      </c>
      <c r="AP23" s="561" t="str">
        <f t="shared" si="13"/>
        <v/>
      </c>
      <c r="AQ23" s="558" t="str">
        <f t="shared" si="13"/>
        <v/>
      </c>
      <c r="AR23" s="561" t="str">
        <f t="shared" si="13"/>
        <v/>
      </c>
      <c r="AS23" s="558" t="str">
        <f t="shared" si="13"/>
        <v/>
      </c>
      <c r="AT23" s="561" t="str">
        <f t="shared" si="13"/>
        <v/>
      </c>
      <c r="AU23" s="558" t="str">
        <f t="shared" si="13"/>
        <v/>
      </c>
      <c r="AV23" s="561" t="str">
        <f t="shared" si="13"/>
        <v/>
      </c>
      <c r="AW23" s="558" t="str">
        <f t="shared" si="13"/>
        <v/>
      </c>
      <c r="AX23" s="561" t="str">
        <f t="shared" si="13"/>
        <v/>
      </c>
      <c r="AY23" s="558" t="str">
        <f t="shared" si="13"/>
        <v/>
      </c>
      <c r="AZ23" s="561" t="str">
        <f t="shared" si="13"/>
        <v/>
      </c>
      <c r="BA23" s="558" t="str">
        <f t="shared" si="13"/>
        <v/>
      </c>
      <c r="BB23" s="561" t="str">
        <f t="shared" si="13"/>
        <v/>
      </c>
      <c r="BC23" s="558" t="str">
        <f t="shared" si="13"/>
        <v/>
      </c>
      <c r="BD23" s="561" t="str">
        <f t="shared" si="13"/>
        <v/>
      </c>
      <c r="BE23" s="558" t="str">
        <f t="shared" si="13"/>
        <v/>
      </c>
      <c r="BF23" s="561" t="str">
        <f t="shared" si="13"/>
        <v/>
      </c>
      <c r="BG23" s="558" t="str">
        <f t="shared" si="13"/>
        <v/>
      </c>
      <c r="BH23" s="561" t="str">
        <f t="shared" si="13"/>
        <v/>
      </c>
      <c r="BI23" s="558" t="str">
        <f t="shared" si="13"/>
        <v/>
      </c>
      <c r="BJ23" s="561" t="str">
        <f t="shared" si="13"/>
        <v/>
      </c>
      <c r="BK23" s="558" t="str">
        <f t="shared" si="13"/>
        <v/>
      </c>
      <c r="BL23" s="561" t="str">
        <f t="shared" si="13"/>
        <v/>
      </c>
      <c r="BM23" s="558" t="str">
        <f t="shared" si="13"/>
        <v/>
      </c>
      <c r="BN23" s="561" t="str">
        <f t="shared" si="13"/>
        <v/>
      </c>
      <c r="BO23" s="558" t="str">
        <f t="shared" si="13"/>
        <v/>
      </c>
      <c r="BP23" s="561" t="str">
        <f t="shared" si="13"/>
        <v/>
      </c>
      <c r="BQ23" s="550" t="str">
        <f t="shared" si="13"/>
        <v/>
      </c>
    </row>
    <row r="24" spans="1:69" ht="12.75" customHeight="1" outlineLevel="1">
      <c r="A24" s="760"/>
      <c r="B24" s="570"/>
      <c r="C24" s="573"/>
      <c r="D24" s="677"/>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M24" s="595"/>
      <c r="AN24" s="562"/>
      <c r="AO24" s="559"/>
      <c r="AP24" s="562"/>
      <c r="AQ24" s="559"/>
      <c r="AR24" s="562"/>
      <c r="AS24" s="559"/>
      <c r="AT24" s="562"/>
      <c r="AU24" s="559"/>
      <c r="AV24" s="562"/>
      <c r="AW24" s="559"/>
      <c r="AX24" s="562"/>
      <c r="AY24" s="559"/>
      <c r="AZ24" s="562"/>
      <c r="BA24" s="559"/>
      <c r="BB24" s="562"/>
      <c r="BC24" s="559"/>
      <c r="BD24" s="562"/>
      <c r="BE24" s="559"/>
      <c r="BF24" s="562"/>
      <c r="BG24" s="559"/>
      <c r="BH24" s="562"/>
      <c r="BI24" s="559"/>
      <c r="BJ24" s="562"/>
      <c r="BK24" s="559"/>
      <c r="BL24" s="562"/>
      <c r="BM24" s="559"/>
      <c r="BN24" s="562"/>
      <c r="BO24" s="559"/>
      <c r="BP24" s="562"/>
      <c r="BQ24" s="551"/>
    </row>
    <row r="25" spans="1:69" ht="13.5" customHeight="1" outlineLevel="1" thickBot="1">
      <c r="A25" s="760"/>
      <c r="B25" s="571"/>
      <c r="C25" s="574"/>
      <c r="D25" s="418" t="s">
        <v>1169</v>
      </c>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M25" s="107"/>
      <c r="AN25" s="563"/>
      <c r="AO25" s="560"/>
      <c r="AP25" s="563"/>
      <c r="AQ25" s="560"/>
      <c r="AR25" s="563"/>
      <c r="AS25" s="560"/>
      <c r="AT25" s="563"/>
      <c r="AU25" s="560"/>
      <c r="AV25" s="563"/>
      <c r="AW25" s="560"/>
      <c r="AX25" s="563"/>
      <c r="AY25" s="560"/>
      <c r="AZ25" s="563"/>
      <c r="BA25" s="560"/>
      <c r="BB25" s="563"/>
      <c r="BC25" s="560"/>
      <c r="BD25" s="563"/>
      <c r="BE25" s="560"/>
      <c r="BF25" s="563"/>
      <c r="BG25" s="560"/>
      <c r="BH25" s="563"/>
      <c r="BI25" s="560"/>
      <c r="BJ25" s="563"/>
      <c r="BK25" s="560"/>
      <c r="BL25" s="563"/>
      <c r="BM25" s="560"/>
      <c r="BN25" s="563"/>
      <c r="BO25" s="560"/>
      <c r="BP25" s="563"/>
      <c r="BQ25" s="552"/>
    </row>
    <row r="26" spans="1:69" ht="13.5" customHeight="1" outlineLevel="1" thickTop="1">
      <c r="A26" s="760">
        <f>A17+1</f>
        <v>3</v>
      </c>
      <c r="B26" s="585" t="s">
        <v>32</v>
      </c>
      <c r="C26" s="588" t="str">
        <f>IF(ISERROR(AVERAGE(E26:AH28)),"",AVERAGE(E26:AH28))</f>
        <v/>
      </c>
      <c r="D26" s="676" t="s">
        <v>930</v>
      </c>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M26" s="594" t="str">
        <f>D26</f>
        <v xml:space="preserve">Rapporter clairement un événement ou une information très simple
</v>
      </c>
      <c r="AN26" s="671" t="str">
        <f t="shared" ref="AN26:BQ26" si="14">IF(ISERROR(AVERAGE(E26:E28)),"",AVERAGE(E26:E28))</f>
        <v/>
      </c>
      <c r="AO26" s="707" t="str">
        <f t="shared" si="14"/>
        <v/>
      </c>
      <c r="AP26" s="671" t="str">
        <f t="shared" si="14"/>
        <v/>
      </c>
      <c r="AQ26" s="707" t="str">
        <f t="shared" si="14"/>
        <v/>
      </c>
      <c r="AR26" s="671" t="str">
        <f t="shared" si="14"/>
        <v/>
      </c>
      <c r="AS26" s="707" t="str">
        <f t="shared" si="14"/>
        <v/>
      </c>
      <c r="AT26" s="671" t="str">
        <f t="shared" si="14"/>
        <v/>
      </c>
      <c r="AU26" s="707" t="str">
        <f t="shared" si="14"/>
        <v/>
      </c>
      <c r="AV26" s="671" t="str">
        <f t="shared" si="14"/>
        <v/>
      </c>
      <c r="AW26" s="707" t="str">
        <f t="shared" si="14"/>
        <v/>
      </c>
      <c r="AX26" s="671" t="str">
        <f t="shared" si="14"/>
        <v/>
      </c>
      <c r="AY26" s="707" t="str">
        <f t="shared" si="14"/>
        <v/>
      </c>
      <c r="AZ26" s="671" t="str">
        <f t="shared" si="14"/>
        <v/>
      </c>
      <c r="BA26" s="707" t="str">
        <f t="shared" si="14"/>
        <v/>
      </c>
      <c r="BB26" s="671" t="str">
        <f t="shared" si="14"/>
        <v/>
      </c>
      <c r="BC26" s="707" t="str">
        <f t="shared" si="14"/>
        <v/>
      </c>
      <c r="BD26" s="671" t="str">
        <f t="shared" si="14"/>
        <v/>
      </c>
      <c r="BE26" s="707" t="str">
        <f t="shared" si="14"/>
        <v/>
      </c>
      <c r="BF26" s="671" t="str">
        <f t="shared" si="14"/>
        <v/>
      </c>
      <c r="BG26" s="707" t="str">
        <f t="shared" si="14"/>
        <v/>
      </c>
      <c r="BH26" s="671" t="str">
        <f t="shared" si="14"/>
        <v/>
      </c>
      <c r="BI26" s="707" t="str">
        <f t="shared" si="14"/>
        <v/>
      </c>
      <c r="BJ26" s="671" t="str">
        <f t="shared" si="14"/>
        <v/>
      </c>
      <c r="BK26" s="707" t="str">
        <f t="shared" si="14"/>
        <v/>
      </c>
      <c r="BL26" s="671" t="str">
        <f t="shared" si="14"/>
        <v/>
      </c>
      <c r="BM26" s="707" t="str">
        <f t="shared" si="14"/>
        <v/>
      </c>
      <c r="BN26" s="671" t="str">
        <f t="shared" si="14"/>
        <v/>
      </c>
      <c r="BO26" s="707" t="str">
        <f t="shared" si="14"/>
        <v/>
      </c>
      <c r="BP26" s="671" t="str">
        <f t="shared" si="14"/>
        <v/>
      </c>
      <c r="BQ26" s="578" t="str">
        <f t="shared" si="14"/>
        <v/>
      </c>
    </row>
    <row r="27" spans="1:69" ht="12.75" customHeight="1" outlineLevel="1">
      <c r="A27" s="760"/>
      <c r="B27" s="586"/>
      <c r="C27" s="573"/>
      <c r="D27" s="677"/>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M27" s="595"/>
      <c r="AN27" s="672"/>
      <c r="AO27" s="708"/>
      <c r="AP27" s="672"/>
      <c r="AQ27" s="708"/>
      <c r="AR27" s="672"/>
      <c r="AS27" s="708"/>
      <c r="AT27" s="672"/>
      <c r="AU27" s="708"/>
      <c r="AV27" s="672"/>
      <c r="AW27" s="708"/>
      <c r="AX27" s="672"/>
      <c r="AY27" s="708"/>
      <c r="AZ27" s="672"/>
      <c r="BA27" s="708"/>
      <c r="BB27" s="672"/>
      <c r="BC27" s="708"/>
      <c r="BD27" s="672"/>
      <c r="BE27" s="708"/>
      <c r="BF27" s="672"/>
      <c r="BG27" s="708"/>
      <c r="BH27" s="672"/>
      <c r="BI27" s="708"/>
      <c r="BJ27" s="672"/>
      <c r="BK27" s="708"/>
      <c r="BL27" s="672"/>
      <c r="BM27" s="708"/>
      <c r="BN27" s="672"/>
      <c r="BO27" s="708"/>
      <c r="BP27" s="672"/>
      <c r="BQ27" s="551"/>
    </row>
    <row r="28" spans="1:69" ht="12.75" customHeight="1" outlineLevel="1" thickBot="1">
      <c r="A28" s="760"/>
      <c r="B28" s="587"/>
      <c r="C28" s="582"/>
      <c r="D28" s="67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M28" s="595"/>
      <c r="AN28" s="673"/>
      <c r="AO28" s="709"/>
      <c r="AP28" s="673"/>
      <c r="AQ28" s="709"/>
      <c r="AR28" s="673"/>
      <c r="AS28" s="709"/>
      <c r="AT28" s="673"/>
      <c r="AU28" s="709"/>
      <c r="AV28" s="673"/>
      <c r="AW28" s="709"/>
      <c r="AX28" s="673"/>
      <c r="AY28" s="709"/>
      <c r="AZ28" s="673"/>
      <c r="BA28" s="709"/>
      <c r="BB28" s="673"/>
      <c r="BC28" s="709"/>
      <c r="BD28" s="673"/>
      <c r="BE28" s="709"/>
      <c r="BF28" s="673"/>
      <c r="BG28" s="709"/>
      <c r="BH28" s="673"/>
      <c r="BI28" s="709"/>
      <c r="BJ28" s="673"/>
      <c r="BK28" s="709"/>
      <c r="BL28" s="673"/>
      <c r="BM28" s="709"/>
      <c r="BN28" s="673"/>
      <c r="BO28" s="709"/>
      <c r="BP28" s="673"/>
      <c r="BQ28" s="568"/>
    </row>
    <row r="29" spans="1:69" ht="12.75" customHeight="1" outlineLevel="1">
      <c r="A29" s="760"/>
      <c r="B29" s="579" t="s">
        <v>33</v>
      </c>
      <c r="C29" s="572" t="str">
        <f>IF(ISERROR(AVERAGE(E29:AH31)),"",AVERAGE(E29:AH31))</f>
        <v/>
      </c>
      <c r="D29" s="677"/>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M29" s="595"/>
      <c r="AN29" s="710" t="str">
        <f t="shared" ref="AN29:BQ29" si="15">IF(ISERROR(AVERAGE(E29:E31)),"",AVERAGE(E29:E31))</f>
        <v/>
      </c>
      <c r="AO29" s="713" t="str">
        <f t="shared" si="15"/>
        <v/>
      </c>
      <c r="AP29" s="710" t="str">
        <f t="shared" si="15"/>
        <v/>
      </c>
      <c r="AQ29" s="713" t="str">
        <f t="shared" si="15"/>
        <v/>
      </c>
      <c r="AR29" s="710" t="str">
        <f t="shared" si="15"/>
        <v/>
      </c>
      <c r="AS29" s="713" t="str">
        <f t="shared" si="15"/>
        <v/>
      </c>
      <c r="AT29" s="710" t="str">
        <f t="shared" si="15"/>
        <v/>
      </c>
      <c r="AU29" s="713" t="str">
        <f t="shared" si="15"/>
        <v/>
      </c>
      <c r="AV29" s="710" t="str">
        <f t="shared" si="15"/>
        <v/>
      </c>
      <c r="AW29" s="713" t="str">
        <f t="shared" si="15"/>
        <v/>
      </c>
      <c r="AX29" s="710" t="str">
        <f t="shared" si="15"/>
        <v/>
      </c>
      <c r="AY29" s="713" t="str">
        <f t="shared" si="15"/>
        <v/>
      </c>
      <c r="AZ29" s="710" t="str">
        <f t="shared" si="15"/>
        <v/>
      </c>
      <c r="BA29" s="713" t="str">
        <f t="shared" si="15"/>
        <v/>
      </c>
      <c r="BB29" s="710" t="str">
        <f t="shared" si="15"/>
        <v/>
      </c>
      <c r="BC29" s="713" t="str">
        <f t="shared" si="15"/>
        <v/>
      </c>
      <c r="BD29" s="710" t="str">
        <f t="shared" si="15"/>
        <v/>
      </c>
      <c r="BE29" s="713" t="str">
        <f t="shared" si="15"/>
        <v/>
      </c>
      <c r="BF29" s="710" t="str">
        <f t="shared" si="15"/>
        <v/>
      </c>
      <c r="BG29" s="713" t="str">
        <f t="shared" si="15"/>
        <v/>
      </c>
      <c r="BH29" s="710" t="str">
        <f t="shared" si="15"/>
        <v/>
      </c>
      <c r="BI29" s="713" t="str">
        <f t="shared" si="15"/>
        <v/>
      </c>
      <c r="BJ29" s="710" t="str">
        <f t="shared" si="15"/>
        <v/>
      </c>
      <c r="BK29" s="713" t="str">
        <f t="shared" si="15"/>
        <v/>
      </c>
      <c r="BL29" s="710" t="str">
        <f t="shared" si="15"/>
        <v/>
      </c>
      <c r="BM29" s="713" t="str">
        <f t="shared" si="15"/>
        <v/>
      </c>
      <c r="BN29" s="710" t="str">
        <f t="shared" si="15"/>
        <v/>
      </c>
      <c r="BO29" s="713" t="str">
        <f t="shared" si="15"/>
        <v/>
      </c>
      <c r="BP29" s="710" t="str">
        <f t="shared" si="15"/>
        <v/>
      </c>
      <c r="BQ29" s="550" t="str">
        <f t="shared" si="15"/>
        <v/>
      </c>
    </row>
    <row r="30" spans="1:69" ht="12.75" customHeight="1" outlineLevel="1">
      <c r="A30" s="760"/>
      <c r="B30" s="580"/>
      <c r="C30" s="573"/>
      <c r="D30" s="677"/>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M30" s="595"/>
      <c r="AN30" s="711"/>
      <c r="AO30" s="708"/>
      <c r="AP30" s="711"/>
      <c r="AQ30" s="708"/>
      <c r="AR30" s="711"/>
      <c r="AS30" s="708"/>
      <c r="AT30" s="711"/>
      <c r="AU30" s="708"/>
      <c r="AV30" s="711"/>
      <c r="AW30" s="708"/>
      <c r="AX30" s="711"/>
      <c r="AY30" s="708"/>
      <c r="AZ30" s="711"/>
      <c r="BA30" s="708"/>
      <c r="BB30" s="711"/>
      <c r="BC30" s="708"/>
      <c r="BD30" s="711"/>
      <c r="BE30" s="708"/>
      <c r="BF30" s="711"/>
      <c r="BG30" s="708"/>
      <c r="BH30" s="711"/>
      <c r="BI30" s="708"/>
      <c r="BJ30" s="711"/>
      <c r="BK30" s="708"/>
      <c r="BL30" s="711"/>
      <c r="BM30" s="708"/>
      <c r="BN30" s="711"/>
      <c r="BO30" s="708"/>
      <c r="BP30" s="711"/>
      <c r="BQ30" s="551"/>
    </row>
    <row r="31" spans="1:69" ht="12.75" customHeight="1" outlineLevel="1" thickBot="1">
      <c r="A31" s="760"/>
      <c r="B31" s="581"/>
      <c r="C31" s="582"/>
      <c r="D31" s="677"/>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M31" s="595"/>
      <c r="AN31" s="712"/>
      <c r="AO31" s="709"/>
      <c r="AP31" s="712"/>
      <c r="AQ31" s="709"/>
      <c r="AR31" s="712"/>
      <c r="AS31" s="709"/>
      <c r="AT31" s="712"/>
      <c r="AU31" s="709"/>
      <c r="AV31" s="712"/>
      <c r="AW31" s="709"/>
      <c r="AX31" s="712"/>
      <c r="AY31" s="709"/>
      <c r="AZ31" s="712"/>
      <c r="BA31" s="709"/>
      <c r="BB31" s="712"/>
      <c r="BC31" s="709"/>
      <c r="BD31" s="712"/>
      <c r="BE31" s="709"/>
      <c r="BF31" s="712"/>
      <c r="BG31" s="709"/>
      <c r="BH31" s="712"/>
      <c r="BI31" s="709"/>
      <c r="BJ31" s="712"/>
      <c r="BK31" s="709"/>
      <c r="BL31" s="712"/>
      <c r="BM31" s="709"/>
      <c r="BN31" s="712"/>
      <c r="BO31" s="709"/>
      <c r="BP31" s="712"/>
      <c r="BQ31" s="568"/>
    </row>
    <row r="32" spans="1:69" ht="12.75" customHeight="1" outlineLevel="1">
      <c r="A32" s="760"/>
      <c r="B32" s="569" t="s">
        <v>34</v>
      </c>
      <c r="C32" s="572" t="str">
        <f>IF(ISERROR(AVERAGE(E32:AH34)),"",AVERAGE(E32:AH34))</f>
        <v/>
      </c>
      <c r="D32" s="677"/>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M32" s="595"/>
      <c r="AN32" s="561" t="str">
        <f t="shared" ref="AN32:BQ32" si="16">IF(ISERROR(AVERAGE(E32:E34)),"",AVERAGE(E32:E34))</f>
        <v/>
      </c>
      <c r="AO32" s="558" t="str">
        <f t="shared" si="16"/>
        <v/>
      </c>
      <c r="AP32" s="561" t="str">
        <f t="shared" si="16"/>
        <v/>
      </c>
      <c r="AQ32" s="558" t="str">
        <f t="shared" si="16"/>
        <v/>
      </c>
      <c r="AR32" s="561" t="str">
        <f t="shared" si="16"/>
        <v/>
      </c>
      <c r="AS32" s="558" t="str">
        <f t="shared" si="16"/>
        <v/>
      </c>
      <c r="AT32" s="561" t="str">
        <f t="shared" si="16"/>
        <v/>
      </c>
      <c r="AU32" s="558" t="str">
        <f t="shared" si="16"/>
        <v/>
      </c>
      <c r="AV32" s="561" t="str">
        <f t="shared" si="16"/>
        <v/>
      </c>
      <c r="AW32" s="558" t="str">
        <f t="shared" si="16"/>
        <v/>
      </c>
      <c r="AX32" s="561" t="str">
        <f t="shared" si="16"/>
        <v/>
      </c>
      <c r="AY32" s="558" t="str">
        <f t="shared" si="16"/>
        <v/>
      </c>
      <c r="AZ32" s="561" t="str">
        <f t="shared" si="16"/>
        <v/>
      </c>
      <c r="BA32" s="558" t="str">
        <f t="shared" si="16"/>
        <v/>
      </c>
      <c r="BB32" s="561" t="str">
        <f t="shared" si="16"/>
        <v/>
      </c>
      <c r="BC32" s="558" t="str">
        <f t="shared" si="16"/>
        <v/>
      </c>
      <c r="BD32" s="561" t="str">
        <f t="shared" si="16"/>
        <v/>
      </c>
      <c r="BE32" s="558" t="str">
        <f t="shared" si="16"/>
        <v/>
      </c>
      <c r="BF32" s="561" t="str">
        <f t="shared" si="16"/>
        <v/>
      </c>
      <c r="BG32" s="558" t="str">
        <f t="shared" si="16"/>
        <v/>
      </c>
      <c r="BH32" s="561" t="str">
        <f t="shared" si="16"/>
        <v/>
      </c>
      <c r="BI32" s="558" t="str">
        <f t="shared" si="16"/>
        <v/>
      </c>
      <c r="BJ32" s="561" t="str">
        <f t="shared" si="16"/>
        <v/>
      </c>
      <c r="BK32" s="558" t="str">
        <f t="shared" si="16"/>
        <v/>
      </c>
      <c r="BL32" s="561" t="str">
        <f t="shared" si="16"/>
        <v/>
      </c>
      <c r="BM32" s="558" t="str">
        <f t="shared" si="16"/>
        <v/>
      </c>
      <c r="BN32" s="561" t="str">
        <f t="shared" si="16"/>
        <v/>
      </c>
      <c r="BO32" s="558" t="str">
        <f t="shared" si="16"/>
        <v/>
      </c>
      <c r="BP32" s="561" t="str">
        <f t="shared" si="16"/>
        <v/>
      </c>
      <c r="BQ32" s="550" t="str">
        <f t="shared" si="16"/>
        <v/>
      </c>
    </row>
    <row r="33" spans="1:69" ht="12.75" customHeight="1" outlineLevel="1">
      <c r="A33" s="760"/>
      <c r="B33" s="570"/>
      <c r="C33" s="573"/>
      <c r="D33" s="677"/>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M33" s="595"/>
      <c r="AN33" s="562"/>
      <c r="AO33" s="559"/>
      <c r="AP33" s="562"/>
      <c r="AQ33" s="559"/>
      <c r="AR33" s="562"/>
      <c r="AS33" s="559"/>
      <c r="AT33" s="562"/>
      <c r="AU33" s="559"/>
      <c r="AV33" s="562"/>
      <c r="AW33" s="559"/>
      <c r="AX33" s="562"/>
      <c r="AY33" s="559"/>
      <c r="AZ33" s="562"/>
      <c r="BA33" s="559"/>
      <c r="BB33" s="562"/>
      <c r="BC33" s="559"/>
      <c r="BD33" s="562"/>
      <c r="BE33" s="559"/>
      <c r="BF33" s="562"/>
      <c r="BG33" s="559"/>
      <c r="BH33" s="562"/>
      <c r="BI33" s="559"/>
      <c r="BJ33" s="562"/>
      <c r="BK33" s="559"/>
      <c r="BL33" s="562"/>
      <c r="BM33" s="559"/>
      <c r="BN33" s="562"/>
      <c r="BO33" s="559"/>
      <c r="BP33" s="562"/>
      <c r="BQ33" s="551"/>
    </row>
    <row r="34" spans="1:69" ht="13.5" customHeight="1" outlineLevel="1" thickBot="1">
      <c r="A34" s="760"/>
      <c r="B34" s="571"/>
      <c r="C34" s="574"/>
      <c r="D34" s="418" t="s">
        <v>1166</v>
      </c>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M34" s="107"/>
      <c r="AN34" s="563"/>
      <c r="AO34" s="560"/>
      <c r="AP34" s="563"/>
      <c r="AQ34" s="560"/>
      <c r="AR34" s="563"/>
      <c r="AS34" s="560"/>
      <c r="AT34" s="563"/>
      <c r="AU34" s="560"/>
      <c r="AV34" s="563"/>
      <c r="AW34" s="560"/>
      <c r="AX34" s="563"/>
      <c r="AY34" s="560"/>
      <c r="AZ34" s="563"/>
      <c r="BA34" s="560"/>
      <c r="BB34" s="563"/>
      <c r="BC34" s="560"/>
      <c r="BD34" s="563"/>
      <c r="BE34" s="560"/>
      <c r="BF34" s="563"/>
      <c r="BG34" s="560"/>
      <c r="BH34" s="563"/>
      <c r="BI34" s="560"/>
      <c r="BJ34" s="563"/>
      <c r="BK34" s="560"/>
      <c r="BL34" s="563"/>
      <c r="BM34" s="560"/>
      <c r="BN34" s="563"/>
      <c r="BO34" s="560"/>
      <c r="BP34" s="563"/>
      <c r="BQ34" s="552"/>
    </row>
    <row r="35" spans="1:69" ht="13.5" customHeight="1" outlineLevel="1" thickTop="1">
      <c r="A35" s="760">
        <f>A26+1</f>
        <v>4</v>
      </c>
      <c r="B35" s="585" t="s">
        <v>32</v>
      </c>
      <c r="C35" s="588" t="str">
        <f>IF(ISERROR(AVERAGE(E35:AH37)),"",AVERAGE(E35:AH37))</f>
        <v/>
      </c>
      <c r="D35" s="676" t="s">
        <v>931</v>
      </c>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M35" s="594" t="str">
        <f>D35</f>
        <v>Raconter une histoire déjà entendue
(en s'appuyant ou non sur des images)
Formuler dans ses propres mots une lecture entendue</v>
      </c>
      <c r="AN35" s="671" t="str">
        <f t="shared" ref="AN35:BQ35" si="17">IF(ISERROR(AVERAGE(E35:E37)),"",AVERAGE(E35:E37))</f>
        <v/>
      </c>
      <c r="AO35" s="707" t="str">
        <f t="shared" si="17"/>
        <v/>
      </c>
      <c r="AP35" s="671" t="str">
        <f t="shared" si="17"/>
        <v/>
      </c>
      <c r="AQ35" s="707" t="str">
        <f t="shared" si="17"/>
        <v/>
      </c>
      <c r="AR35" s="671" t="str">
        <f t="shared" si="17"/>
        <v/>
      </c>
      <c r="AS35" s="707" t="str">
        <f t="shared" si="17"/>
        <v/>
      </c>
      <c r="AT35" s="671" t="str">
        <f t="shared" si="17"/>
        <v/>
      </c>
      <c r="AU35" s="707" t="str">
        <f t="shared" si="17"/>
        <v/>
      </c>
      <c r="AV35" s="671" t="str">
        <f t="shared" si="17"/>
        <v/>
      </c>
      <c r="AW35" s="707" t="str">
        <f t="shared" si="17"/>
        <v/>
      </c>
      <c r="AX35" s="671" t="str">
        <f t="shared" si="17"/>
        <v/>
      </c>
      <c r="AY35" s="707" t="str">
        <f t="shared" si="17"/>
        <v/>
      </c>
      <c r="AZ35" s="671" t="str">
        <f t="shared" si="17"/>
        <v/>
      </c>
      <c r="BA35" s="707" t="str">
        <f t="shared" si="17"/>
        <v/>
      </c>
      <c r="BB35" s="671" t="str">
        <f t="shared" si="17"/>
        <v/>
      </c>
      <c r="BC35" s="707" t="str">
        <f t="shared" si="17"/>
        <v/>
      </c>
      <c r="BD35" s="671" t="str">
        <f t="shared" si="17"/>
        <v/>
      </c>
      <c r="BE35" s="707" t="str">
        <f t="shared" si="17"/>
        <v/>
      </c>
      <c r="BF35" s="671" t="str">
        <f t="shared" si="17"/>
        <v/>
      </c>
      <c r="BG35" s="707" t="str">
        <f t="shared" si="17"/>
        <v/>
      </c>
      <c r="BH35" s="671" t="str">
        <f t="shared" si="17"/>
        <v/>
      </c>
      <c r="BI35" s="707" t="str">
        <f t="shared" si="17"/>
        <v/>
      </c>
      <c r="BJ35" s="671" t="str">
        <f t="shared" si="17"/>
        <v/>
      </c>
      <c r="BK35" s="707" t="str">
        <f t="shared" si="17"/>
        <v/>
      </c>
      <c r="BL35" s="671" t="str">
        <f t="shared" si="17"/>
        <v/>
      </c>
      <c r="BM35" s="707" t="str">
        <f t="shared" si="17"/>
        <v/>
      </c>
      <c r="BN35" s="671" t="str">
        <f t="shared" si="17"/>
        <v/>
      </c>
      <c r="BO35" s="707" t="str">
        <f t="shared" si="17"/>
        <v/>
      </c>
      <c r="BP35" s="671" t="str">
        <f t="shared" si="17"/>
        <v/>
      </c>
      <c r="BQ35" s="578" t="str">
        <f t="shared" si="17"/>
        <v/>
      </c>
    </row>
    <row r="36" spans="1:69" ht="12.75" customHeight="1" outlineLevel="1">
      <c r="A36" s="760"/>
      <c r="B36" s="586"/>
      <c r="C36" s="573"/>
      <c r="D36" s="677"/>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M36" s="595"/>
      <c r="AN36" s="672"/>
      <c r="AO36" s="708"/>
      <c r="AP36" s="672"/>
      <c r="AQ36" s="708"/>
      <c r="AR36" s="672"/>
      <c r="AS36" s="708"/>
      <c r="AT36" s="672"/>
      <c r="AU36" s="708"/>
      <c r="AV36" s="672"/>
      <c r="AW36" s="708"/>
      <c r="AX36" s="672"/>
      <c r="AY36" s="708"/>
      <c r="AZ36" s="672"/>
      <c r="BA36" s="708"/>
      <c r="BB36" s="672"/>
      <c r="BC36" s="708"/>
      <c r="BD36" s="672"/>
      <c r="BE36" s="708"/>
      <c r="BF36" s="672"/>
      <c r="BG36" s="708"/>
      <c r="BH36" s="672"/>
      <c r="BI36" s="708"/>
      <c r="BJ36" s="672"/>
      <c r="BK36" s="708"/>
      <c r="BL36" s="672"/>
      <c r="BM36" s="708"/>
      <c r="BN36" s="672"/>
      <c r="BO36" s="708"/>
      <c r="BP36" s="672"/>
      <c r="BQ36" s="551"/>
    </row>
    <row r="37" spans="1:69" ht="12.75" customHeight="1" outlineLevel="1" thickBot="1">
      <c r="A37" s="760"/>
      <c r="B37" s="587"/>
      <c r="C37" s="582"/>
      <c r="D37" s="67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M37" s="595"/>
      <c r="AN37" s="673"/>
      <c r="AO37" s="709"/>
      <c r="AP37" s="673"/>
      <c r="AQ37" s="709"/>
      <c r="AR37" s="673"/>
      <c r="AS37" s="709"/>
      <c r="AT37" s="673"/>
      <c r="AU37" s="709"/>
      <c r="AV37" s="673"/>
      <c r="AW37" s="709"/>
      <c r="AX37" s="673"/>
      <c r="AY37" s="709"/>
      <c r="AZ37" s="673"/>
      <c r="BA37" s="709"/>
      <c r="BB37" s="673"/>
      <c r="BC37" s="709"/>
      <c r="BD37" s="673"/>
      <c r="BE37" s="709"/>
      <c r="BF37" s="673"/>
      <c r="BG37" s="709"/>
      <c r="BH37" s="673"/>
      <c r="BI37" s="709"/>
      <c r="BJ37" s="673"/>
      <c r="BK37" s="709"/>
      <c r="BL37" s="673"/>
      <c r="BM37" s="709"/>
      <c r="BN37" s="673"/>
      <c r="BO37" s="709"/>
      <c r="BP37" s="673"/>
      <c r="BQ37" s="568"/>
    </row>
    <row r="38" spans="1:69" ht="12.75" customHeight="1" outlineLevel="1">
      <c r="A38" s="760"/>
      <c r="B38" s="579" t="s">
        <v>33</v>
      </c>
      <c r="C38" s="572" t="str">
        <f>IF(ISERROR(AVERAGE(E38:AH40)),"",AVERAGE(E38:AH40))</f>
        <v/>
      </c>
      <c r="D38" s="677"/>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M38" s="595"/>
      <c r="AN38" s="710" t="str">
        <f t="shared" ref="AN38:BQ38" si="18">IF(ISERROR(AVERAGE(E38:E40)),"",AVERAGE(E38:E40))</f>
        <v/>
      </c>
      <c r="AO38" s="713" t="str">
        <f t="shared" si="18"/>
        <v/>
      </c>
      <c r="AP38" s="710" t="str">
        <f t="shared" si="18"/>
        <v/>
      </c>
      <c r="AQ38" s="713" t="str">
        <f t="shared" si="18"/>
        <v/>
      </c>
      <c r="AR38" s="710" t="str">
        <f t="shared" si="18"/>
        <v/>
      </c>
      <c r="AS38" s="713" t="str">
        <f t="shared" si="18"/>
        <v/>
      </c>
      <c r="AT38" s="710" t="str">
        <f t="shared" si="18"/>
        <v/>
      </c>
      <c r="AU38" s="713" t="str">
        <f t="shared" si="18"/>
        <v/>
      </c>
      <c r="AV38" s="710" t="str">
        <f t="shared" si="18"/>
        <v/>
      </c>
      <c r="AW38" s="713" t="str">
        <f t="shared" si="18"/>
        <v/>
      </c>
      <c r="AX38" s="710" t="str">
        <f t="shared" si="18"/>
        <v/>
      </c>
      <c r="AY38" s="713" t="str">
        <f t="shared" si="18"/>
        <v/>
      </c>
      <c r="AZ38" s="710" t="str">
        <f t="shared" si="18"/>
        <v/>
      </c>
      <c r="BA38" s="713" t="str">
        <f t="shared" si="18"/>
        <v/>
      </c>
      <c r="BB38" s="710" t="str">
        <f t="shared" si="18"/>
        <v/>
      </c>
      <c r="BC38" s="713" t="str">
        <f t="shared" si="18"/>
        <v/>
      </c>
      <c r="BD38" s="710" t="str">
        <f t="shared" si="18"/>
        <v/>
      </c>
      <c r="BE38" s="713" t="str">
        <f t="shared" si="18"/>
        <v/>
      </c>
      <c r="BF38" s="710" t="str">
        <f t="shared" si="18"/>
        <v/>
      </c>
      <c r="BG38" s="713" t="str">
        <f t="shared" si="18"/>
        <v/>
      </c>
      <c r="BH38" s="710" t="str">
        <f t="shared" si="18"/>
        <v/>
      </c>
      <c r="BI38" s="713" t="str">
        <f t="shared" si="18"/>
        <v/>
      </c>
      <c r="BJ38" s="710" t="str">
        <f t="shared" si="18"/>
        <v/>
      </c>
      <c r="BK38" s="713" t="str">
        <f t="shared" si="18"/>
        <v/>
      </c>
      <c r="BL38" s="710" t="str">
        <f t="shared" si="18"/>
        <v/>
      </c>
      <c r="BM38" s="713" t="str">
        <f t="shared" si="18"/>
        <v/>
      </c>
      <c r="BN38" s="710" t="str">
        <f t="shared" si="18"/>
        <v/>
      </c>
      <c r="BO38" s="713" t="str">
        <f t="shared" si="18"/>
        <v/>
      </c>
      <c r="BP38" s="710" t="str">
        <f t="shared" si="18"/>
        <v/>
      </c>
      <c r="BQ38" s="550" t="str">
        <f t="shared" si="18"/>
        <v/>
      </c>
    </row>
    <row r="39" spans="1:69" ht="12.75" customHeight="1" outlineLevel="1">
      <c r="A39" s="760"/>
      <c r="B39" s="580"/>
      <c r="C39" s="573"/>
      <c r="D39" s="677"/>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M39" s="595"/>
      <c r="AN39" s="711"/>
      <c r="AO39" s="708"/>
      <c r="AP39" s="711"/>
      <c r="AQ39" s="708"/>
      <c r="AR39" s="711"/>
      <c r="AS39" s="708"/>
      <c r="AT39" s="711"/>
      <c r="AU39" s="708"/>
      <c r="AV39" s="711"/>
      <c r="AW39" s="708"/>
      <c r="AX39" s="711"/>
      <c r="AY39" s="708"/>
      <c r="AZ39" s="711"/>
      <c r="BA39" s="708"/>
      <c r="BB39" s="711"/>
      <c r="BC39" s="708"/>
      <c r="BD39" s="711"/>
      <c r="BE39" s="708"/>
      <c r="BF39" s="711"/>
      <c r="BG39" s="708"/>
      <c r="BH39" s="711"/>
      <c r="BI39" s="708"/>
      <c r="BJ39" s="711"/>
      <c r="BK39" s="708"/>
      <c r="BL39" s="711"/>
      <c r="BM39" s="708"/>
      <c r="BN39" s="711"/>
      <c r="BO39" s="708"/>
      <c r="BP39" s="711"/>
      <c r="BQ39" s="551"/>
    </row>
    <row r="40" spans="1:69" ht="12.75" customHeight="1" outlineLevel="1" thickBot="1">
      <c r="A40" s="760"/>
      <c r="B40" s="581"/>
      <c r="C40" s="582"/>
      <c r="D40" s="677"/>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M40" s="595"/>
      <c r="AN40" s="712"/>
      <c r="AO40" s="709"/>
      <c r="AP40" s="712"/>
      <c r="AQ40" s="709"/>
      <c r="AR40" s="712"/>
      <c r="AS40" s="709"/>
      <c r="AT40" s="712"/>
      <c r="AU40" s="709"/>
      <c r="AV40" s="712"/>
      <c r="AW40" s="709"/>
      <c r="AX40" s="712"/>
      <c r="AY40" s="709"/>
      <c r="AZ40" s="712"/>
      <c r="BA40" s="709"/>
      <c r="BB40" s="712"/>
      <c r="BC40" s="709"/>
      <c r="BD40" s="712"/>
      <c r="BE40" s="709"/>
      <c r="BF40" s="712"/>
      <c r="BG40" s="709"/>
      <c r="BH40" s="712"/>
      <c r="BI40" s="709"/>
      <c r="BJ40" s="712"/>
      <c r="BK40" s="709"/>
      <c r="BL40" s="712"/>
      <c r="BM40" s="709"/>
      <c r="BN40" s="712"/>
      <c r="BO40" s="709"/>
      <c r="BP40" s="712"/>
      <c r="BQ40" s="568"/>
    </row>
    <row r="41" spans="1:69" ht="12.75" customHeight="1" outlineLevel="1">
      <c r="A41" s="760"/>
      <c r="B41" s="569" t="s">
        <v>34</v>
      </c>
      <c r="C41" s="572" t="str">
        <f>IF(ISERROR(AVERAGE(E41:AH43)),"",AVERAGE(E41:AH43))</f>
        <v/>
      </c>
      <c r="D41" s="677"/>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M41" s="595"/>
      <c r="AN41" s="561" t="str">
        <f t="shared" ref="AN41:BQ41" si="19">IF(ISERROR(AVERAGE(E41:E43)),"",AVERAGE(E41:E43))</f>
        <v/>
      </c>
      <c r="AO41" s="558" t="str">
        <f t="shared" si="19"/>
        <v/>
      </c>
      <c r="AP41" s="561" t="str">
        <f t="shared" si="19"/>
        <v/>
      </c>
      <c r="AQ41" s="558" t="str">
        <f t="shared" si="19"/>
        <v/>
      </c>
      <c r="AR41" s="561" t="str">
        <f t="shared" si="19"/>
        <v/>
      </c>
      <c r="AS41" s="558" t="str">
        <f t="shared" si="19"/>
        <v/>
      </c>
      <c r="AT41" s="561" t="str">
        <f t="shared" si="19"/>
        <v/>
      </c>
      <c r="AU41" s="558" t="str">
        <f t="shared" si="19"/>
        <v/>
      </c>
      <c r="AV41" s="561" t="str">
        <f t="shared" si="19"/>
        <v/>
      </c>
      <c r="AW41" s="558" t="str">
        <f t="shared" si="19"/>
        <v/>
      </c>
      <c r="AX41" s="561" t="str">
        <f t="shared" si="19"/>
        <v/>
      </c>
      <c r="AY41" s="558" t="str">
        <f t="shared" si="19"/>
        <v/>
      </c>
      <c r="AZ41" s="561" t="str">
        <f t="shared" si="19"/>
        <v/>
      </c>
      <c r="BA41" s="558" t="str">
        <f t="shared" si="19"/>
        <v/>
      </c>
      <c r="BB41" s="561" t="str">
        <f t="shared" si="19"/>
        <v/>
      </c>
      <c r="BC41" s="558" t="str">
        <f t="shared" si="19"/>
        <v/>
      </c>
      <c r="BD41" s="561" t="str">
        <f t="shared" si="19"/>
        <v/>
      </c>
      <c r="BE41" s="558" t="str">
        <f t="shared" si="19"/>
        <v/>
      </c>
      <c r="BF41" s="561" t="str">
        <f t="shared" si="19"/>
        <v/>
      </c>
      <c r="BG41" s="558" t="str">
        <f t="shared" si="19"/>
        <v/>
      </c>
      <c r="BH41" s="561" t="str">
        <f t="shared" si="19"/>
        <v/>
      </c>
      <c r="BI41" s="558" t="str">
        <f t="shared" si="19"/>
        <v/>
      </c>
      <c r="BJ41" s="561" t="str">
        <f t="shared" si="19"/>
        <v/>
      </c>
      <c r="BK41" s="558" t="str">
        <f t="shared" si="19"/>
        <v/>
      </c>
      <c r="BL41" s="561" t="str">
        <f t="shared" si="19"/>
        <v/>
      </c>
      <c r="BM41" s="558" t="str">
        <f t="shared" si="19"/>
        <v/>
      </c>
      <c r="BN41" s="561" t="str">
        <f t="shared" si="19"/>
        <v/>
      </c>
      <c r="BO41" s="558" t="str">
        <f t="shared" si="19"/>
        <v/>
      </c>
      <c r="BP41" s="561" t="str">
        <f t="shared" si="19"/>
        <v/>
      </c>
      <c r="BQ41" s="550" t="str">
        <f t="shared" si="19"/>
        <v/>
      </c>
    </row>
    <row r="42" spans="1:69" ht="12.75" customHeight="1" outlineLevel="1">
      <c r="A42" s="760"/>
      <c r="B42" s="570"/>
      <c r="C42" s="573"/>
      <c r="D42" s="677"/>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M42" s="595"/>
      <c r="AN42" s="562"/>
      <c r="AO42" s="559"/>
      <c r="AP42" s="562"/>
      <c r="AQ42" s="559"/>
      <c r="AR42" s="562"/>
      <c r="AS42" s="559"/>
      <c r="AT42" s="562"/>
      <c r="AU42" s="559"/>
      <c r="AV42" s="562"/>
      <c r="AW42" s="559"/>
      <c r="AX42" s="562"/>
      <c r="AY42" s="559"/>
      <c r="AZ42" s="562"/>
      <c r="BA42" s="559"/>
      <c r="BB42" s="562"/>
      <c r="BC42" s="559"/>
      <c r="BD42" s="562"/>
      <c r="BE42" s="559"/>
      <c r="BF42" s="562"/>
      <c r="BG42" s="559"/>
      <c r="BH42" s="562"/>
      <c r="BI42" s="559"/>
      <c r="BJ42" s="562"/>
      <c r="BK42" s="559"/>
      <c r="BL42" s="562"/>
      <c r="BM42" s="559"/>
      <c r="BN42" s="562"/>
      <c r="BO42" s="559"/>
      <c r="BP42" s="562"/>
      <c r="BQ42" s="551"/>
    </row>
    <row r="43" spans="1:69" ht="13.5" customHeight="1" outlineLevel="1" thickBot="1">
      <c r="A43" s="760"/>
      <c r="B43" s="571"/>
      <c r="C43" s="574"/>
      <c r="D43" s="418" t="s">
        <v>1166</v>
      </c>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M43" s="107"/>
      <c r="AN43" s="563"/>
      <c r="AO43" s="560"/>
      <c r="AP43" s="563"/>
      <c r="AQ43" s="560"/>
      <c r="AR43" s="563"/>
      <c r="AS43" s="560"/>
      <c r="AT43" s="563"/>
      <c r="AU43" s="560"/>
      <c r="AV43" s="563"/>
      <c r="AW43" s="560"/>
      <c r="AX43" s="563"/>
      <c r="AY43" s="560"/>
      <c r="AZ43" s="563"/>
      <c r="BA43" s="560"/>
      <c r="BB43" s="563"/>
      <c r="BC43" s="560"/>
      <c r="BD43" s="563"/>
      <c r="BE43" s="560"/>
      <c r="BF43" s="563"/>
      <c r="BG43" s="560"/>
      <c r="BH43" s="563"/>
      <c r="BI43" s="560"/>
      <c r="BJ43" s="563"/>
      <c r="BK43" s="560"/>
      <c r="BL43" s="563"/>
      <c r="BM43" s="560"/>
      <c r="BN43" s="563"/>
      <c r="BO43" s="560"/>
      <c r="BP43" s="563"/>
      <c r="BQ43" s="552"/>
    </row>
    <row r="44" spans="1:69" ht="13.5" customHeight="1" outlineLevel="1" thickTop="1">
      <c r="A44" s="760">
        <f>A35+1</f>
        <v>5</v>
      </c>
      <c r="B44" s="585" t="s">
        <v>32</v>
      </c>
      <c r="C44" s="588" t="str">
        <f>IF(ISERROR(AVERAGE(E44:AH46)),"",AVERAGE(E44:AH46))</f>
        <v/>
      </c>
      <c r="D44" s="676" t="s">
        <v>923</v>
      </c>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M44" s="594" t="str">
        <f>D44</f>
        <v>Exposer à la classe un travail individuel ou collectif
(exposer ses résultats, sa démarche, une recherche, un exposé)</v>
      </c>
      <c r="AN44" s="576" t="str">
        <f t="shared" ref="AN44:BQ44" si="20">IF(ISERROR(AVERAGE(E44:E46)),"",AVERAGE(E44:E46))</f>
        <v/>
      </c>
      <c r="AO44" s="707" t="str">
        <f t="shared" si="20"/>
        <v/>
      </c>
      <c r="AP44" s="671" t="str">
        <f t="shared" si="20"/>
        <v/>
      </c>
      <c r="AQ44" s="707" t="str">
        <f t="shared" si="20"/>
        <v/>
      </c>
      <c r="AR44" s="671" t="str">
        <f t="shared" si="20"/>
        <v/>
      </c>
      <c r="AS44" s="707" t="str">
        <f t="shared" si="20"/>
        <v/>
      </c>
      <c r="AT44" s="671" t="str">
        <f t="shared" si="20"/>
        <v/>
      </c>
      <c r="AU44" s="707" t="str">
        <f t="shared" si="20"/>
        <v/>
      </c>
      <c r="AV44" s="671" t="str">
        <f t="shared" si="20"/>
        <v/>
      </c>
      <c r="AW44" s="707" t="str">
        <f t="shared" si="20"/>
        <v/>
      </c>
      <c r="AX44" s="671" t="str">
        <f t="shared" si="20"/>
        <v/>
      </c>
      <c r="AY44" s="707" t="str">
        <f t="shared" si="20"/>
        <v/>
      </c>
      <c r="AZ44" s="671" t="str">
        <f t="shared" si="20"/>
        <v/>
      </c>
      <c r="BA44" s="707" t="str">
        <f t="shared" si="20"/>
        <v/>
      </c>
      <c r="BB44" s="671" t="str">
        <f t="shared" si="20"/>
        <v/>
      </c>
      <c r="BC44" s="707" t="str">
        <f t="shared" si="20"/>
        <v/>
      </c>
      <c r="BD44" s="671" t="str">
        <f t="shared" si="20"/>
        <v/>
      </c>
      <c r="BE44" s="707" t="str">
        <f t="shared" si="20"/>
        <v/>
      </c>
      <c r="BF44" s="671" t="str">
        <f t="shared" si="20"/>
        <v/>
      </c>
      <c r="BG44" s="707" t="str">
        <f t="shared" si="20"/>
        <v/>
      </c>
      <c r="BH44" s="671" t="str">
        <f t="shared" si="20"/>
        <v/>
      </c>
      <c r="BI44" s="707" t="str">
        <f t="shared" si="20"/>
        <v/>
      </c>
      <c r="BJ44" s="671" t="str">
        <f t="shared" si="20"/>
        <v/>
      </c>
      <c r="BK44" s="707" t="str">
        <f t="shared" si="20"/>
        <v/>
      </c>
      <c r="BL44" s="671" t="str">
        <f t="shared" si="20"/>
        <v/>
      </c>
      <c r="BM44" s="707" t="str">
        <f t="shared" si="20"/>
        <v/>
      </c>
      <c r="BN44" s="671" t="str">
        <f t="shared" si="20"/>
        <v/>
      </c>
      <c r="BO44" s="707" t="str">
        <f t="shared" si="20"/>
        <v/>
      </c>
      <c r="BP44" s="671" t="str">
        <f t="shared" si="20"/>
        <v/>
      </c>
      <c r="BQ44" s="578" t="str">
        <f t="shared" si="20"/>
        <v/>
      </c>
    </row>
    <row r="45" spans="1:69" ht="12.75" customHeight="1" outlineLevel="1">
      <c r="A45" s="760"/>
      <c r="B45" s="586"/>
      <c r="C45" s="573"/>
      <c r="D45" s="677"/>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M45" s="595"/>
      <c r="AN45" s="577"/>
      <c r="AO45" s="708"/>
      <c r="AP45" s="672"/>
      <c r="AQ45" s="708"/>
      <c r="AR45" s="672"/>
      <c r="AS45" s="708"/>
      <c r="AT45" s="672"/>
      <c r="AU45" s="708"/>
      <c r="AV45" s="672"/>
      <c r="AW45" s="708"/>
      <c r="AX45" s="672"/>
      <c r="AY45" s="708"/>
      <c r="AZ45" s="672"/>
      <c r="BA45" s="708"/>
      <c r="BB45" s="672"/>
      <c r="BC45" s="708"/>
      <c r="BD45" s="672"/>
      <c r="BE45" s="708"/>
      <c r="BF45" s="672"/>
      <c r="BG45" s="708"/>
      <c r="BH45" s="672"/>
      <c r="BI45" s="708"/>
      <c r="BJ45" s="672"/>
      <c r="BK45" s="708"/>
      <c r="BL45" s="672"/>
      <c r="BM45" s="708"/>
      <c r="BN45" s="672"/>
      <c r="BO45" s="708"/>
      <c r="BP45" s="672"/>
      <c r="BQ45" s="551"/>
    </row>
    <row r="46" spans="1:69" ht="12.75" customHeight="1" outlineLevel="1" thickBot="1">
      <c r="A46" s="760"/>
      <c r="B46" s="587"/>
      <c r="C46" s="582"/>
      <c r="D46" s="67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M46" s="595"/>
      <c r="AN46" s="577"/>
      <c r="AO46" s="709"/>
      <c r="AP46" s="673"/>
      <c r="AQ46" s="709"/>
      <c r="AR46" s="673"/>
      <c r="AS46" s="709"/>
      <c r="AT46" s="673"/>
      <c r="AU46" s="709"/>
      <c r="AV46" s="673"/>
      <c r="AW46" s="709"/>
      <c r="AX46" s="673"/>
      <c r="AY46" s="709"/>
      <c r="AZ46" s="673"/>
      <c r="BA46" s="709"/>
      <c r="BB46" s="673"/>
      <c r="BC46" s="709"/>
      <c r="BD46" s="673"/>
      <c r="BE46" s="709"/>
      <c r="BF46" s="673"/>
      <c r="BG46" s="709"/>
      <c r="BH46" s="673"/>
      <c r="BI46" s="709"/>
      <c r="BJ46" s="673"/>
      <c r="BK46" s="709"/>
      <c r="BL46" s="673"/>
      <c r="BM46" s="709"/>
      <c r="BN46" s="673"/>
      <c r="BO46" s="709"/>
      <c r="BP46" s="673"/>
      <c r="BQ46" s="568"/>
    </row>
    <row r="47" spans="1:69" ht="12.75" customHeight="1" outlineLevel="1">
      <c r="A47" s="760"/>
      <c r="B47" s="579" t="s">
        <v>33</v>
      </c>
      <c r="C47" s="572" t="str">
        <f>IF(ISERROR(AVERAGE(E47:AH49)),"",AVERAGE(E47:AH49))</f>
        <v/>
      </c>
      <c r="D47" s="677"/>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M47" s="595"/>
      <c r="AN47" s="565" t="str">
        <f t="shared" ref="AN47:BQ47" si="21">IF(ISERROR(AVERAGE(E47:E49)),"",AVERAGE(E47:E49))</f>
        <v/>
      </c>
      <c r="AO47" s="558" t="str">
        <f t="shared" si="21"/>
        <v/>
      </c>
      <c r="AP47" s="565" t="str">
        <f t="shared" si="21"/>
        <v/>
      </c>
      <c r="AQ47" s="558" t="str">
        <f t="shared" si="21"/>
        <v/>
      </c>
      <c r="AR47" s="565" t="str">
        <f t="shared" si="21"/>
        <v/>
      </c>
      <c r="AS47" s="558" t="str">
        <f t="shared" si="21"/>
        <v/>
      </c>
      <c r="AT47" s="565" t="str">
        <f t="shared" si="21"/>
        <v/>
      </c>
      <c r="AU47" s="558" t="str">
        <f t="shared" si="21"/>
        <v/>
      </c>
      <c r="AV47" s="565" t="str">
        <f t="shared" si="21"/>
        <v/>
      </c>
      <c r="AW47" s="558" t="str">
        <f t="shared" si="21"/>
        <v/>
      </c>
      <c r="AX47" s="565" t="str">
        <f t="shared" si="21"/>
        <v/>
      </c>
      <c r="AY47" s="558" t="str">
        <f t="shared" si="21"/>
        <v/>
      </c>
      <c r="AZ47" s="565" t="str">
        <f t="shared" si="21"/>
        <v/>
      </c>
      <c r="BA47" s="558" t="str">
        <f t="shared" si="21"/>
        <v/>
      </c>
      <c r="BB47" s="565" t="str">
        <f t="shared" si="21"/>
        <v/>
      </c>
      <c r="BC47" s="558" t="str">
        <f t="shared" si="21"/>
        <v/>
      </c>
      <c r="BD47" s="565" t="str">
        <f t="shared" si="21"/>
        <v/>
      </c>
      <c r="BE47" s="558" t="str">
        <f t="shared" si="21"/>
        <v/>
      </c>
      <c r="BF47" s="565" t="str">
        <f t="shared" si="21"/>
        <v/>
      </c>
      <c r="BG47" s="558" t="str">
        <f t="shared" si="21"/>
        <v/>
      </c>
      <c r="BH47" s="565" t="str">
        <f t="shared" si="21"/>
        <v/>
      </c>
      <c r="BI47" s="558" t="str">
        <f t="shared" si="21"/>
        <v/>
      </c>
      <c r="BJ47" s="565" t="str">
        <f t="shared" si="21"/>
        <v/>
      </c>
      <c r="BK47" s="558" t="str">
        <f t="shared" si="21"/>
        <v/>
      </c>
      <c r="BL47" s="565" t="str">
        <f t="shared" si="21"/>
        <v/>
      </c>
      <c r="BM47" s="558" t="str">
        <f t="shared" si="21"/>
        <v/>
      </c>
      <c r="BN47" s="565" t="str">
        <f t="shared" si="21"/>
        <v/>
      </c>
      <c r="BO47" s="558" t="str">
        <f t="shared" si="21"/>
        <v/>
      </c>
      <c r="BP47" s="565" t="str">
        <f t="shared" si="21"/>
        <v/>
      </c>
      <c r="BQ47" s="550" t="str">
        <f t="shared" si="21"/>
        <v/>
      </c>
    </row>
    <row r="48" spans="1:69" ht="12.75" customHeight="1" outlineLevel="1">
      <c r="A48" s="760"/>
      <c r="B48" s="580"/>
      <c r="C48" s="573"/>
      <c r="D48" s="677"/>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M48" s="595"/>
      <c r="AN48" s="566"/>
      <c r="AO48" s="559"/>
      <c r="AP48" s="566"/>
      <c r="AQ48" s="559"/>
      <c r="AR48" s="566"/>
      <c r="AS48" s="559"/>
      <c r="AT48" s="566"/>
      <c r="AU48" s="559"/>
      <c r="AV48" s="566"/>
      <c r="AW48" s="559"/>
      <c r="AX48" s="566"/>
      <c r="AY48" s="559"/>
      <c r="AZ48" s="566"/>
      <c r="BA48" s="559"/>
      <c r="BB48" s="566"/>
      <c r="BC48" s="559"/>
      <c r="BD48" s="566"/>
      <c r="BE48" s="559"/>
      <c r="BF48" s="566"/>
      <c r="BG48" s="559"/>
      <c r="BH48" s="566"/>
      <c r="BI48" s="559"/>
      <c r="BJ48" s="566"/>
      <c r="BK48" s="559"/>
      <c r="BL48" s="566"/>
      <c r="BM48" s="559"/>
      <c r="BN48" s="566"/>
      <c r="BO48" s="559"/>
      <c r="BP48" s="566"/>
      <c r="BQ48" s="551"/>
    </row>
    <row r="49" spans="1:69" ht="12.75" customHeight="1" outlineLevel="1" thickBot="1">
      <c r="A49" s="760"/>
      <c r="B49" s="581"/>
      <c r="C49" s="582"/>
      <c r="D49" s="677"/>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M49" s="595"/>
      <c r="AN49" s="567"/>
      <c r="AO49" s="564"/>
      <c r="AP49" s="567"/>
      <c r="AQ49" s="564"/>
      <c r="AR49" s="567"/>
      <c r="AS49" s="564"/>
      <c r="AT49" s="567"/>
      <c r="AU49" s="564"/>
      <c r="AV49" s="567"/>
      <c r="AW49" s="564"/>
      <c r="AX49" s="567"/>
      <c r="AY49" s="564"/>
      <c r="AZ49" s="567"/>
      <c r="BA49" s="564"/>
      <c r="BB49" s="567"/>
      <c r="BC49" s="564"/>
      <c r="BD49" s="567"/>
      <c r="BE49" s="564"/>
      <c r="BF49" s="567"/>
      <c r="BG49" s="564"/>
      <c r="BH49" s="567"/>
      <c r="BI49" s="564"/>
      <c r="BJ49" s="567"/>
      <c r="BK49" s="564"/>
      <c r="BL49" s="567"/>
      <c r="BM49" s="564"/>
      <c r="BN49" s="567"/>
      <c r="BO49" s="564"/>
      <c r="BP49" s="567"/>
      <c r="BQ49" s="568"/>
    </row>
    <row r="50" spans="1:69" ht="12.75" customHeight="1" outlineLevel="1">
      <c r="A50" s="760"/>
      <c r="B50" s="569" t="s">
        <v>34</v>
      </c>
      <c r="C50" s="572" t="str">
        <f>IF(ISERROR(AVERAGE(E50:AH52)),"",AVERAGE(E50:AH52))</f>
        <v/>
      </c>
      <c r="D50" s="677"/>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M50" s="595"/>
      <c r="AN50" s="561" t="str">
        <f t="shared" ref="AN50:BQ50" si="22">IF(ISERROR(AVERAGE(E50:E52)),"",AVERAGE(E50:E52))</f>
        <v/>
      </c>
      <c r="AO50" s="558" t="str">
        <f t="shared" si="22"/>
        <v/>
      </c>
      <c r="AP50" s="561" t="str">
        <f t="shared" si="22"/>
        <v/>
      </c>
      <c r="AQ50" s="558" t="str">
        <f t="shared" si="22"/>
        <v/>
      </c>
      <c r="AR50" s="561" t="str">
        <f t="shared" si="22"/>
        <v/>
      </c>
      <c r="AS50" s="558" t="str">
        <f t="shared" si="22"/>
        <v/>
      </c>
      <c r="AT50" s="561" t="str">
        <f t="shared" si="22"/>
        <v/>
      </c>
      <c r="AU50" s="558" t="str">
        <f t="shared" si="22"/>
        <v/>
      </c>
      <c r="AV50" s="561" t="str">
        <f t="shared" si="22"/>
        <v/>
      </c>
      <c r="AW50" s="558" t="str">
        <f t="shared" si="22"/>
        <v/>
      </c>
      <c r="AX50" s="561" t="str">
        <f t="shared" si="22"/>
        <v/>
      </c>
      <c r="AY50" s="558" t="str">
        <f t="shared" si="22"/>
        <v/>
      </c>
      <c r="AZ50" s="561" t="str">
        <f t="shared" si="22"/>
        <v/>
      </c>
      <c r="BA50" s="558" t="str">
        <f t="shared" si="22"/>
        <v/>
      </c>
      <c r="BB50" s="561" t="str">
        <f t="shared" si="22"/>
        <v/>
      </c>
      <c r="BC50" s="558" t="str">
        <f t="shared" si="22"/>
        <v/>
      </c>
      <c r="BD50" s="561" t="str">
        <f t="shared" si="22"/>
        <v/>
      </c>
      <c r="BE50" s="558" t="str">
        <f t="shared" si="22"/>
        <v/>
      </c>
      <c r="BF50" s="561" t="str">
        <f t="shared" si="22"/>
        <v/>
      </c>
      <c r="BG50" s="558" t="str">
        <f t="shared" si="22"/>
        <v/>
      </c>
      <c r="BH50" s="561" t="str">
        <f t="shared" si="22"/>
        <v/>
      </c>
      <c r="BI50" s="558" t="str">
        <f t="shared" si="22"/>
        <v/>
      </c>
      <c r="BJ50" s="561" t="str">
        <f t="shared" si="22"/>
        <v/>
      </c>
      <c r="BK50" s="558" t="str">
        <f t="shared" si="22"/>
        <v/>
      </c>
      <c r="BL50" s="561" t="str">
        <f t="shared" si="22"/>
        <v/>
      </c>
      <c r="BM50" s="558" t="str">
        <f t="shared" si="22"/>
        <v/>
      </c>
      <c r="BN50" s="561" t="str">
        <f t="shared" si="22"/>
        <v/>
      </c>
      <c r="BO50" s="558" t="str">
        <f t="shared" si="22"/>
        <v/>
      </c>
      <c r="BP50" s="561" t="str">
        <f t="shared" si="22"/>
        <v/>
      </c>
      <c r="BQ50" s="550" t="str">
        <f t="shared" si="22"/>
        <v/>
      </c>
    </row>
    <row r="51" spans="1:69" ht="12.75" customHeight="1" outlineLevel="1">
      <c r="A51" s="760"/>
      <c r="B51" s="570"/>
      <c r="C51" s="573"/>
      <c r="D51" s="677"/>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M51" s="595"/>
      <c r="AN51" s="562"/>
      <c r="AO51" s="559"/>
      <c r="AP51" s="562"/>
      <c r="AQ51" s="559"/>
      <c r="AR51" s="562"/>
      <c r="AS51" s="559"/>
      <c r="AT51" s="562"/>
      <c r="AU51" s="559"/>
      <c r="AV51" s="562"/>
      <c r="AW51" s="559"/>
      <c r="AX51" s="562"/>
      <c r="AY51" s="559"/>
      <c r="AZ51" s="562"/>
      <c r="BA51" s="559"/>
      <c r="BB51" s="562"/>
      <c r="BC51" s="559"/>
      <c r="BD51" s="562"/>
      <c r="BE51" s="559"/>
      <c r="BF51" s="562"/>
      <c r="BG51" s="559"/>
      <c r="BH51" s="562"/>
      <c r="BI51" s="559"/>
      <c r="BJ51" s="562"/>
      <c r="BK51" s="559"/>
      <c r="BL51" s="562"/>
      <c r="BM51" s="559"/>
      <c r="BN51" s="562"/>
      <c r="BO51" s="559"/>
      <c r="BP51" s="562"/>
      <c r="BQ51" s="551"/>
    </row>
    <row r="52" spans="1:69" ht="13.5" customHeight="1" outlineLevel="1" thickBot="1">
      <c r="A52" s="760"/>
      <c r="B52" s="571"/>
      <c r="C52" s="574"/>
      <c r="D52" s="418" t="s">
        <v>1166</v>
      </c>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M52" s="107"/>
      <c r="AN52" s="563"/>
      <c r="AO52" s="560"/>
      <c r="AP52" s="563"/>
      <c r="AQ52" s="560"/>
      <c r="AR52" s="563"/>
      <c r="AS52" s="560"/>
      <c r="AT52" s="563"/>
      <c r="AU52" s="560"/>
      <c r="AV52" s="563"/>
      <c r="AW52" s="560"/>
      <c r="AX52" s="563"/>
      <c r="AY52" s="560"/>
      <c r="AZ52" s="563"/>
      <c r="BA52" s="560"/>
      <c r="BB52" s="563"/>
      <c r="BC52" s="560"/>
      <c r="BD52" s="563"/>
      <c r="BE52" s="560"/>
      <c r="BF52" s="563"/>
      <c r="BG52" s="560"/>
      <c r="BH52" s="563"/>
      <c r="BI52" s="560"/>
      <c r="BJ52" s="563"/>
      <c r="BK52" s="560"/>
      <c r="BL52" s="563"/>
      <c r="BM52" s="560"/>
      <c r="BN52" s="563"/>
      <c r="BO52" s="560"/>
      <c r="BP52" s="563"/>
      <c r="BQ52" s="552"/>
    </row>
    <row r="53" spans="1:69" ht="18.75" customHeight="1" outlineLevel="1" thickTop="1">
      <c r="A53" s="760">
        <f>A44+1</f>
        <v>6</v>
      </c>
      <c r="B53" s="585" t="s">
        <v>32</v>
      </c>
      <c r="C53" s="588" t="str">
        <f>IF(ISERROR(AVERAGE(E53:AH55)),"",AVERAGE(E53:AH55))</f>
        <v/>
      </c>
      <c r="D53" s="553" t="s">
        <v>929</v>
      </c>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M53" s="555" t="str">
        <f>D53</f>
        <v>Décrire une image, un paysage (illustrations, photographies…)</v>
      </c>
      <c r="AN53" s="576" t="str">
        <f t="shared" ref="AN53:BQ53" si="23">IF(ISERROR(AVERAGE(E53:E55)),"",AVERAGE(E53:E55))</f>
        <v/>
      </c>
      <c r="AO53" s="575" t="str">
        <f t="shared" si="23"/>
        <v/>
      </c>
      <c r="AP53" s="576" t="str">
        <f t="shared" si="23"/>
        <v/>
      </c>
      <c r="AQ53" s="575" t="str">
        <f t="shared" si="23"/>
        <v/>
      </c>
      <c r="AR53" s="576" t="str">
        <f t="shared" si="23"/>
        <v/>
      </c>
      <c r="AS53" s="575" t="str">
        <f t="shared" si="23"/>
        <v/>
      </c>
      <c r="AT53" s="576" t="str">
        <f t="shared" si="23"/>
        <v/>
      </c>
      <c r="AU53" s="575" t="str">
        <f t="shared" si="23"/>
        <v/>
      </c>
      <c r="AV53" s="576" t="str">
        <f t="shared" si="23"/>
        <v/>
      </c>
      <c r="AW53" s="575" t="str">
        <f t="shared" si="23"/>
        <v/>
      </c>
      <c r="AX53" s="576" t="str">
        <f t="shared" si="23"/>
        <v/>
      </c>
      <c r="AY53" s="575" t="str">
        <f t="shared" si="23"/>
        <v/>
      </c>
      <c r="AZ53" s="576" t="str">
        <f t="shared" si="23"/>
        <v/>
      </c>
      <c r="BA53" s="575" t="str">
        <f t="shared" si="23"/>
        <v/>
      </c>
      <c r="BB53" s="576" t="str">
        <f t="shared" si="23"/>
        <v/>
      </c>
      <c r="BC53" s="575" t="str">
        <f t="shared" si="23"/>
        <v/>
      </c>
      <c r="BD53" s="576" t="str">
        <f t="shared" si="23"/>
        <v/>
      </c>
      <c r="BE53" s="575" t="str">
        <f t="shared" si="23"/>
        <v/>
      </c>
      <c r="BF53" s="576" t="str">
        <f t="shared" si="23"/>
        <v/>
      </c>
      <c r="BG53" s="575" t="str">
        <f t="shared" si="23"/>
        <v/>
      </c>
      <c r="BH53" s="576" t="str">
        <f t="shared" si="23"/>
        <v/>
      </c>
      <c r="BI53" s="575" t="str">
        <f t="shared" si="23"/>
        <v/>
      </c>
      <c r="BJ53" s="576" t="str">
        <f t="shared" si="23"/>
        <v/>
      </c>
      <c r="BK53" s="575" t="str">
        <f t="shared" si="23"/>
        <v/>
      </c>
      <c r="BL53" s="576" t="str">
        <f t="shared" si="23"/>
        <v/>
      </c>
      <c r="BM53" s="575" t="str">
        <f t="shared" si="23"/>
        <v/>
      </c>
      <c r="BN53" s="576" t="str">
        <f t="shared" si="23"/>
        <v/>
      </c>
      <c r="BO53" s="575" t="str">
        <f t="shared" si="23"/>
        <v/>
      </c>
      <c r="BP53" s="576" t="str">
        <f t="shared" si="23"/>
        <v/>
      </c>
      <c r="BQ53" s="578" t="str">
        <f t="shared" si="23"/>
        <v/>
      </c>
    </row>
    <row r="54" spans="1:69" ht="18.75" customHeight="1" outlineLevel="1">
      <c r="A54" s="760"/>
      <c r="B54" s="586"/>
      <c r="C54" s="573"/>
      <c r="D54" s="554"/>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M54" s="546"/>
      <c r="AN54" s="577"/>
      <c r="AO54" s="559"/>
      <c r="AP54" s="577"/>
      <c r="AQ54" s="559"/>
      <c r="AR54" s="577"/>
      <c r="AS54" s="559"/>
      <c r="AT54" s="577"/>
      <c r="AU54" s="559"/>
      <c r="AV54" s="577"/>
      <c r="AW54" s="559"/>
      <c r="AX54" s="577"/>
      <c r="AY54" s="559"/>
      <c r="AZ54" s="577"/>
      <c r="BA54" s="559"/>
      <c r="BB54" s="577"/>
      <c r="BC54" s="559"/>
      <c r="BD54" s="577"/>
      <c r="BE54" s="559"/>
      <c r="BF54" s="577"/>
      <c r="BG54" s="559"/>
      <c r="BH54" s="577"/>
      <c r="BI54" s="559"/>
      <c r="BJ54" s="577"/>
      <c r="BK54" s="559"/>
      <c r="BL54" s="577"/>
      <c r="BM54" s="559"/>
      <c r="BN54" s="577"/>
      <c r="BO54" s="559"/>
      <c r="BP54" s="577"/>
      <c r="BQ54" s="551"/>
    </row>
    <row r="55" spans="1:69" ht="18.75" customHeight="1" outlineLevel="1" thickBot="1">
      <c r="A55" s="760"/>
      <c r="B55" s="587"/>
      <c r="C55" s="582"/>
      <c r="D55" s="554"/>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M55" s="546"/>
      <c r="AN55" s="577"/>
      <c r="AO55" s="559"/>
      <c r="AP55" s="577"/>
      <c r="AQ55" s="559"/>
      <c r="AR55" s="577"/>
      <c r="AS55" s="559"/>
      <c r="AT55" s="577"/>
      <c r="AU55" s="559"/>
      <c r="AV55" s="577"/>
      <c r="AW55" s="559"/>
      <c r="AX55" s="577"/>
      <c r="AY55" s="559"/>
      <c r="AZ55" s="577"/>
      <c r="BA55" s="559"/>
      <c r="BB55" s="577"/>
      <c r="BC55" s="559"/>
      <c r="BD55" s="577"/>
      <c r="BE55" s="559"/>
      <c r="BF55" s="577"/>
      <c r="BG55" s="559"/>
      <c r="BH55" s="577"/>
      <c r="BI55" s="559"/>
      <c r="BJ55" s="577"/>
      <c r="BK55" s="559"/>
      <c r="BL55" s="577"/>
      <c r="BM55" s="559"/>
      <c r="BN55" s="577"/>
      <c r="BO55" s="559"/>
      <c r="BP55" s="577"/>
      <c r="BQ55" s="551"/>
    </row>
    <row r="56" spans="1:69" ht="18.75" customHeight="1" outlineLevel="1">
      <c r="A56" s="760"/>
      <c r="B56" s="579" t="s">
        <v>33</v>
      </c>
      <c r="C56" s="572" t="str">
        <f>IF(ISERROR(AVERAGE(E56:AH58)),"",AVERAGE(E56:AH58))</f>
        <v/>
      </c>
      <c r="D56" s="556" t="s">
        <v>929</v>
      </c>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M56" s="545" t="str">
        <f>D56</f>
        <v>Décrire une image, un paysage (illustrations, photographies…)</v>
      </c>
      <c r="AN56" s="565" t="str">
        <f t="shared" ref="AN56:BQ56" si="24">IF(ISERROR(AVERAGE(E56:E58)),"",AVERAGE(E56:E58))</f>
        <v/>
      </c>
      <c r="AO56" s="558" t="str">
        <f t="shared" si="24"/>
        <v/>
      </c>
      <c r="AP56" s="565" t="str">
        <f t="shared" si="24"/>
        <v/>
      </c>
      <c r="AQ56" s="558" t="str">
        <f t="shared" si="24"/>
        <v/>
      </c>
      <c r="AR56" s="565" t="str">
        <f t="shared" si="24"/>
        <v/>
      </c>
      <c r="AS56" s="558" t="str">
        <f t="shared" si="24"/>
        <v/>
      </c>
      <c r="AT56" s="565" t="str">
        <f t="shared" si="24"/>
        <v/>
      </c>
      <c r="AU56" s="558" t="str">
        <f t="shared" si="24"/>
        <v/>
      </c>
      <c r="AV56" s="565" t="str">
        <f t="shared" si="24"/>
        <v/>
      </c>
      <c r="AW56" s="558" t="str">
        <f t="shared" si="24"/>
        <v/>
      </c>
      <c r="AX56" s="565" t="str">
        <f t="shared" si="24"/>
        <v/>
      </c>
      <c r="AY56" s="558" t="str">
        <f t="shared" si="24"/>
        <v/>
      </c>
      <c r="AZ56" s="565" t="str">
        <f t="shared" si="24"/>
        <v/>
      </c>
      <c r="BA56" s="558" t="str">
        <f t="shared" si="24"/>
        <v/>
      </c>
      <c r="BB56" s="565" t="str">
        <f t="shared" si="24"/>
        <v/>
      </c>
      <c r="BC56" s="558" t="str">
        <f t="shared" si="24"/>
        <v/>
      </c>
      <c r="BD56" s="565" t="str">
        <f t="shared" si="24"/>
        <v/>
      </c>
      <c r="BE56" s="558" t="str">
        <f t="shared" si="24"/>
        <v/>
      </c>
      <c r="BF56" s="565" t="str">
        <f t="shared" si="24"/>
        <v/>
      </c>
      <c r="BG56" s="558" t="str">
        <f t="shared" si="24"/>
        <v/>
      </c>
      <c r="BH56" s="565" t="str">
        <f t="shared" si="24"/>
        <v/>
      </c>
      <c r="BI56" s="558" t="str">
        <f t="shared" si="24"/>
        <v/>
      </c>
      <c r="BJ56" s="565" t="str">
        <f t="shared" si="24"/>
        <v/>
      </c>
      <c r="BK56" s="558" t="str">
        <f t="shared" si="24"/>
        <v/>
      </c>
      <c r="BL56" s="565" t="str">
        <f t="shared" si="24"/>
        <v/>
      </c>
      <c r="BM56" s="558" t="str">
        <f t="shared" si="24"/>
        <v/>
      </c>
      <c r="BN56" s="565" t="str">
        <f t="shared" si="24"/>
        <v/>
      </c>
      <c r="BO56" s="558" t="str">
        <f t="shared" si="24"/>
        <v/>
      </c>
      <c r="BP56" s="565" t="str">
        <f t="shared" si="24"/>
        <v/>
      </c>
      <c r="BQ56" s="550" t="str">
        <f t="shared" si="24"/>
        <v/>
      </c>
    </row>
    <row r="57" spans="1:69" ht="18.75" customHeight="1" outlineLevel="1">
      <c r="A57" s="760"/>
      <c r="B57" s="580"/>
      <c r="C57" s="573"/>
      <c r="D57" s="554"/>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M57" s="546"/>
      <c r="AN57" s="566"/>
      <c r="AO57" s="559"/>
      <c r="AP57" s="566"/>
      <c r="AQ57" s="559"/>
      <c r="AR57" s="566"/>
      <c r="AS57" s="559"/>
      <c r="AT57" s="566"/>
      <c r="AU57" s="559"/>
      <c r="AV57" s="566"/>
      <c r="AW57" s="559"/>
      <c r="AX57" s="566"/>
      <c r="AY57" s="559"/>
      <c r="AZ57" s="566"/>
      <c r="BA57" s="559"/>
      <c r="BB57" s="566"/>
      <c r="BC57" s="559"/>
      <c r="BD57" s="566"/>
      <c r="BE57" s="559"/>
      <c r="BF57" s="566"/>
      <c r="BG57" s="559"/>
      <c r="BH57" s="566"/>
      <c r="BI57" s="559"/>
      <c r="BJ57" s="566"/>
      <c r="BK57" s="559"/>
      <c r="BL57" s="566"/>
      <c r="BM57" s="559"/>
      <c r="BN57" s="566"/>
      <c r="BO57" s="559"/>
      <c r="BP57" s="566"/>
      <c r="BQ57" s="551"/>
    </row>
    <row r="58" spans="1:69" ht="18.75" customHeight="1" outlineLevel="1" thickBot="1">
      <c r="A58" s="760"/>
      <c r="B58" s="581"/>
      <c r="C58" s="582"/>
      <c r="D58" s="557"/>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M58" s="547"/>
      <c r="AN58" s="567"/>
      <c r="AO58" s="564"/>
      <c r="AP58" s="567"/>
      <c r="AQ58" s="564"/>
      <c r="AR58" s="567"/>
      <c r="AS58" s="564"/>
      <c r="AT58" s="567"/>
      <c r="AU58" s="564"/>
      <c r="AV58" s="567"/>
      <c r="AW58" s="564"/>
      <c r="AX58" s="567"/>
      <c r="AY58" s="564"/>
      <c r="AZ58" s="567"/>
      <c r="BA58" s="564"/>
      <c r="BB58" s="567"/>
      <c r="BC58" s="564"/>
      <c r="BD58" s="567"/>
      <c r="BE58" s="564"/>
      <c r="BF58" s="567"/>
      <c r="BG58" s="564"/>
      <c r="BH58" s="567"/>
      <c r="BI58" s="564"/>
      <c r="BJ58" s="567"/>
      <c r="BK58" s="564"/>
      <c r="BL58" s="567"/>
      <c r="BM58" s="564"/>
      <c r="BN58" s="567"/>
      <c r="BO58" s="564"/>
      <c r="BP58" s="567"/>
      <c r="BQ58" s="568"/>
    </row>
    <row r="59" spans="1:69" ht="18.75" customHeight="1" outlineLevel="1">
      <c r="A59" s="760"/>
      <c r="B59" s="569" t="s">
        <v>34</v>
      </c>
      <c r="C59" s="572" t="str">
        <f>IF(ISERROR(AVERAGE(E59:AH61)),"",AVERAGE(E59:AH61))</f>
        <v/>
      </c>
      <c r="D59" s="556" t="s">
        <v>929</v>
      </c>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M59" s="545" t="str">
        <f>D59</f>
        <v>Décrire une image, un paysage (illustrations, photographies…)</v>
      </c>
      <c r="AN59" s="561" t="str">
        <f t="shared" ref="AN59:BQ59" si="25">IF(ISERROR(AVERAGE(E59:E61)),"",AVERAGE(E59:E61))</f>
        <v/>
      </c>
      <c r="AO59" s="558" t="str">
        <f t="shared" si="25"/>
        <v/>
      </c>
      <c r="AP59" s="561" t="str">
        <f t="shared" si="25"/>
        <v/>
      </c>
      <c r="AQ59" s="558" t="str">
        <f t="shared" si="25"/>
        <v/>
      </c>
      <c r="AR59" s="561" t="str">
        <f t="shared" si="25"/>
        <v/>
      </c>
      <c r="AS59" s="558" t="str">
        <f t="shared" si="25"/>
        <v/>
      </c>
      <c r="AT59" s="561" t="str">
        <f t="shared" si="25"/>
        <v/>
      </c>
      <c r="AU59" s="558" t="str">
        <f t="shared" si="25"/>
        <v/>
      </c>
      <c r="AV59" s="561" t="str">
        <f t="shared" si="25"/>
        <v/>
      </c>
      <c r="AW59" s="558" t="str">
        <f t="shared" si="25"/>
        <v/>
      </c>
      <c r="AX59" s="561" t="str">
        <f t="shared" si="25"/>
        <v/>
      </c>
      <c r="AY59" s="558" t="str">
        <f t="shared" si="25"/>
        <v/>
      </c>
      <c r="AZ59" s="561" t="str">
        <f t="shared" si="25"/>
        <v/>
      </c>
      <c r="BA59" s="558" t="str">
        <f t="shared" si="25"/>
        <v/>
      </c>
      <c r="BB59" s="561" t="str">
        <f t="shared" si="25"/>
        <v/>
      </c>
      <c r="BC59" s="558" t="str">
        <f t="shared" si="25"/>
        <v/>
      </c>
      <c r="BD59" s="561" t="str">
        <f t="shared" si="25"/>
        <v/>
      </c>
      <c r="BE59" s="558" t="str">
        <f t="shared" si="25"/>
        <v/>
      </c>
      <c r="BF59" s="561" t="str">
        <f t="shared" si="25"/>
        <v/>
      </c>
      <c r="BG59" s="558" t="str">
        <f t="shared" si="25"/>
        <v/>
      </c>
      <c r="BH59" s="561" t="str">
        <f t="shared" si="25"/>
        <v/>
      </c>
      <c r="BI59" s="558" t="str">
        <f t="shared" si="25"/>
        <v/>
      </c>
      <c r="BJ59" s="561" t="str">
        <f t="shared" si="25"/>
        <v/>
      </c>
      <c r="BK59" s="558" t="str">
        <f t="shared" si="25"/>
        <v/>
      </c>
      <c r="BL59" s="561" t="str">
        <f t="shared" si="25"/>
        <v/>
      </c>
      <c r="BM59" s="558" t="str">
        <f t="shared" si="25"/>
        <v/>
      </c>
      <c r="BN59" s="561" t="str">
        <f t="shared" si="25"/>
        <v/>
      </c>
      <c r="BO59" s="558" t="str">
        <f t="shared" si="25"/>
        <v/>
      </c>
      <c r="BP59" s="561" t="str">
        <f t="shared" si="25"/>
        <v/>
      </c>
      <c r="BQ59" s="550" t="str">
        <f t="shared" si="25"/>
        <v/>
      </c>
    </row>
    <row r="60" spans="1:69" ht="18.75" customHeight="1" outlineLevel="1">
      <c r="A60" s="760"/>
      <c r="B60" s="570"/>
      <c r="C60" s="573"/>
      <c r="D60" s="554"/>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M60" s="546"/>
      <c r="AN60" s="562"/>
      <c r="AO60" s="559"/>
      <c r="AP60" s="562"/>
      <c r="AQ60" s="559"/>
      <c r="AR60" s="562"/>
      <c r="AS60" s="559"/>
      <c r="AT60" s="562"/>
      <c r="AU60" s="559"/>
      <c r="AV60" s="562"/>
      <c r="AW60" s="559"/>
      <c r="AX60" s="562"/>
      <c r="AY60" s="559"/>
      <c r="AZ60" s="562"/>
      <c r="BA60" s="559"/>
      <c r="BB60" s="562"/>
      <c r="BC60" s="559"/>
      <c r="BD60" s="562"/>
      <c r="BE60" s="559"/>
      <c r="BF60" s="562"/>
      <c r="BG60" s="559"/>
      <c r="BH60" s="562"/>
      <c r="BI60" s="559"/>
      <c r="BJ60" s="562"/>
      <c r="BK60" s="559"/>
      <c r="BL60" s="562"/>
      <c r="BM60" s="559"/>
      <c r="BN60" s="562"/>
      <c r="BO60" s="559"/>
      <c r="BP60" s="562"/>
      <c r="BQ60" s="551"/>
    </row>
    <row r="61" spans="1:69" ht="18.75" customHeight="1" outlineLevel="1" thickBot="1">
      <c r="A61" s="760"/>
      <c r="B61" s="571"/>
      <c r="C61" s="574"/>
      <c r="D61" s="583"/>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M61" s="549"/>
      <c r="AN61" s="563"/>
      <c r="AO61" s="560"/>
      <c r="AP61" s="563"/>
      <c r="AQ61" s="560"/>
      <c r="AR61" s="563"/>
      <c r="AS61" s="560"/>
      <c r="AT61" s="563"/>
      <c r="AU61" s="560"/>
      <c r="AV61" s="563"/>
      <c r="AW61" s="560"/>
      <c r="AX61" s="563"/>
      <c r="AY61" s="560"/>
      <c r="AZ61" s="563"/>
      <c r="BA61" s="560"/>
      <c r="BB61" s="563"/>
      <c r="BC61" s="560"/>
      <c r="BD61" s="563"/>
      <c r="BE61" s="560"/>
      <c r="BF61" s="563"/>
      <c r="BG61" s="560"/>
      <c r="BH61" s="563"/>
      <c r="BI61" s="560"/>
      <c r="BJ61" s="563"/>
      <c r="BK61" s="560"/>
      <c r="BL61" s="563"/>
      <c r="BM61" s="560"/>
      <c r="BN61" s="563"/>
      <c r="BO61" s="560"/>
      <c r="BP61" s="563"/>
      <c r="BQ61" s="552"/>
    </row>
    <row r="62" spans="1:69" ht="11.25" customHeight="1" thickTop="1">
      <c r="A62" s="468"/>
      <c r="B62" s="659"/>
      <c r="C62" s="660"/>
      <c r="D62" s="665" t="s">
        <v>119</v>
      </c>
      <c r="E62" s="614" t="str">
        <f>D62</f>
        <v>Echanger, Débattre</v>
      </c>
      <c r="F62" s="615"/>
      <c r="G62" s="615"/>
      <c r="H62" s="615"/>
      <c r="I62" s="615"/>
      <c r="J62" s="615"/>
      <c r="K62" s="615"/>
      <c r="L62" s="615"/>
      <c r="M62" s="615"/>
      <c r="N62" s="615"/>
      <c r="O62" s="615"/>
      <c r="P62" s="615"/>
      <c r="Q62" s="615"/>
      <c r="R62" s="615"/>
      <c r="S62" s="615"/>
      <c r="T62" s="615"/>
      <c r="U62" s="615"/>
      <c r="V62" s="615"/>
      <c r="W62" s="615"/>
      <c r="X62" s="615"/>
      <c r="Y62" s="615"/>
      <c r="Z62" s="615"/>
      <c r="AA62" s="615"/>
      <c r="AB62" s="615"/>
      <c r="AC62" s="615"/>
      <c r="AD62" s="615"/>
      <c r="AE62" s="615"/>
      <c r="AF62" s="615"/>
      <c r="AG62" s="615"/>
      <c r="AH62" s="616"/>
      <c r="AM62" s="591" t="str">
        <f>D62</f>
        <v>Echanger, Débattre</v>
      </c>
      <c r="AN62" s="353">
        <f>IF(ISERROR(AVERAGE(AN65,AN74)),"",AVERAGE(AN65,AN74))</f>
        <v>1</v>
      </c>
      <c r="AO62" s="353">
        <f t="shared" ref="AO62:BQ62" si="26">IF(ISERROR(AVERAGE(AO65,AO74)),"",AVERAGE(AO65,AO74))</f>
        <v>1.5</v>
      </c>
      <c r="AP62" s="353">
        <f t="shared" si="26"/>
        <v>2</v>
      </c>
      <c r="AQ62" s="353">
        <f t="shared" si="26"/>
        <v>3</v>
      </c>
      <c r="AR62" s="353">
        <f t="shared" si="26"/>
        <v>4</v>
      </c>
      <c r="AS62" s="353">
        <f t="shared" si="26"/>
        <v>3.3333333333333335</v>
      </c>
      <c r="AT62" s="353">
        <f t="shared" si="26"/>
        <v>2.6666666666666665</v>
      </c>
      <c r="AU62" s="353">
        <f t="shared" si="26"/>
        <v>2</v>
      </c>
      <c r="AV62" s="353">
        <f t="shared" si="26"/>
        <v>3</v>
      </c>
      <c r="AW62" s="353">
        <f t="shared" si="26"/>
        <v>4</v>
      </c>
      <c r="AX62" s="353">
        <f t="shared" si="26"/>
        <v>3.3333333333333335</v>
      </c>
      <c r="AY62" s="353">
        <f t="shared" si="26"/>
        <v>2.6666666666666665</v>
      </c>
      <c r="AZ62" s="353">
        <f t="shared" si="26"/>
        <v>2</v>
      </c>
      <c r="BA62" s="353">
        <f t="shared" si="26"/>
        <v>3</v>
      </c>
      <c r="BB62" s="353">
        <f t="shared" si="26"/>
        <v>4</v>
      </c>
      <c r="BC62" s="353">
        <f t="shared" si="26"/>
        <v>3.3333333333333335</v>
      </c>
      <c r="BD62" s="353">
        <f t="shared" si="26"/>
        <v>2.6666666666666665</v>
      </c>
      <c r="BE62" s="353">
        <f t="shared" si="26"/>
        <v>2</v>
      </c>
      <c r="BF62" s="353">
        <f t="shared" si="26"/>
        <v>3</v>
      </c>
      <c r="BG62" s="353">
        <f t="shared" si="26"/>
        <v>4</v>
      </c>
      <c r="BH62" s="353">
        <f t="shared" si="26"/>
        <v>3.3333333333333335</v>
      </c>
      <c r="BI62" s="353">
        <f t="shared" si="26"/>
        <v>2.6666666666666665</v>
      </c>
      <c r="BJ62" s="353">
        <f t="shared" si="26"/>
        <v>2</v>
      </c>
      <c r="BK62" s="353">
        <f t="shared" si="26"/>
        <v>3</v>
      </c>
      <c r="BL62" s="353">
        <f t="shared" si="26"/>
        <v>4</v>
      </c>
      <c r="BM62" s="353">
        <f t="shared" si="26"/>
        <v>3.3333333333333335</v>
      </c>
      <c r="BN62" s="353">
        <f t="shared" si="26"/>
        <v>2.6666666666666665</v>
      </c>
      <c r="BO62" s="353">
        <f t="shared" si="26"/>
        <v>2</v>
      </c>
      <c r="BP62" s="353">
        <f t="shared" si="26"/>
        <v>3</v>
      </c>
      <c r="BQ62" s="353">
        <f t="shared" si="26"/>
        <v>4</v>
      </c>
    </row>
    <row r="63" spans="1:69" ht="11.25" customHeight="1">
      <c r="A63" s="468"/>
      <c r="B63" s="631"/>
      <c r="C63" s="632"/>
      <c r="D63" s="666"/>
      <c r="E63" s="617"/>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9"/>
      <c r="AM63" s="592"/>
      <c r="AN63" s="351">
        <f>IF(ISERROR(AVERAGE(AN68,AN77)),"",AVERAGE(AN68,AN77))</f>
        <v>2</v>
      </c>
      <c r="AO63" s="351">
        <f t="shared" ref="AO63:BQ63" si="27">IF(ISERROR(AVERAGE(AO68,AO77)),"",AVERAGE(AO68,AO77))</f>
        <v>3.5</v>
      </c>
      <c r="AP63" s="351">
        <f t="shared" si="27"/>
        <v>4.666666666666667</v>
      </c>
      <c r="AQ63" s="351">
        <f t="shared" si="27"/>
        <v>2.3333333333333335</v>
      </c>
      <c r="AR63" s="351">
        <f t="shared" si="27"/>
        <v>1.6666666666666667</v>
      </c>
      <c r="AS63" s="351">
        <f t="shared" si="27"/>
        <v>2.6666666666666665</v>
      </c>
      <c r="AT63" s="351">
        <f t="shared" si="27"/>
        <v>3.6666666666666665</v>
      </c>
      <c r="AU63" s="351">
        <f t="shared" si="27"/>
        <v>4.666666666666667</v>
      </c>
      <c r="AV63" s="351">
        <f t="shared" si="27"/>
        <v>2.3333333333333335</v>
      </c>
      <c r="AW63" s="351">
        <f t="shared" si="27"/>
        <v>1.6666666666666667</v>
      </c>
      <c r="AX63" s="351">
        <f t="shared" si="27"/>
        <v>2.6666666666666665</v>
      </c>
      <c r="AY63" s="351">
        <f t="shared" si="27"/>
        <v>3.6666666666666665</v>
      </c>
      <c r="AZ63" s="351">
        <f t="shared" si="27"/>
        <v>4.666666666666667</v>
      </c>
      <c r="BA63" s="351">
        <f t="shared" si="27"/>
        <v>2.3333333333333335</v>
      </c>
      <c r="BB63" s="351">
        <f t="shared" si="27"/>
        <v>1.6666666666666667</v>
      </c>
      <c r="BC63" s="351">
        <f t="shared" si="27"/>
        <v>2.6666666666666665</v>
      </c>
      <c r="BD63" s="351">
        <f t="shared" si="27"/>
        <v>3.6666666666666665</v>
      </c>
      <c r="BE63" s="351">
        <f t="shared" si="27"/>
        <v>4.666666666666667</v>
      </c>
      <c r="BF63" s="351">
        <f t="shared" si="27"/>
        <v>2.3333333333333335</v>
      </c>
      <c r="BG63" s="351">
        <f t="shared" si="27"/>
        <v>1.6666666666666667</v>
      </c>
      <c r="BH63" s="351">
        <f t="shared" si="27"/>
        <v>2.6666666666666665</v>
      </c>
      <c r="BI63" s="351">
        <f t="shared" si="27"/>
        <v>3.6666666666666665</v>
      </c>
      <c r="BJ63" s="351">
        <f t="shared" si="27"/>
        <v>4.666666666666667</v>
      </c>
      <c r="BK63" s="351">
        <f t="shared" si="27"/>
        <v>2.3333333333333335</v>
      </c>
      <c r="BL63" s="351">
        <f t="shared" si="27"/>
        <v>1.6666666666666667</v>
      </c>
      <c r="BM63" s="351">
        <f t="shared" si="27"/>
        <v>2.6666666666666665</v>
      </c>
      <c r="BN63" s="351">
        <f t="shared" si="27"/>
        <v>3.6666666666666665</v>
      </c>
      <c r="BO63" s="351">
        <f t="shared" si="27"/>
        <v>4.666666666666667</v>
      </c>
      <c r="BP63" s="351">
        <f t="shared" si="27"/>
        <v>2.3333333333333335</v>
      </c>
      <c r="BQ63" s="351">
        <f t="shared" si="27"/>
        <v>1.6666666666666667</v>
      </c>
    </row>
    <row r="64" spans="1:69" ht="11.25" customHeight="1" thickBot="1">
      <c r="A64" s="468"/>
      <c r="B64" s="633"/>
      <c r="C64" s="634"/>
      <c r="D64" s="667"/>
      <c r="E64" s="620"/>
      <c r="F64" s="621"/>
      <c r="G64" s="621"/>
      <c r="H64" s="621"/>
      <c r="I64" s="621"/>
      <c r="J64" s="621"/>
      <c r="K64" s="621"/>
      <c r="L64" s="621"/>
      <c r="M64" s="621"/>
      <c r="N64" s="621"/>
      <c r="O64" s="621"/>
      <c r="P64" s="621"/>
      <c r="Q64" s="621"/>
      <c r="R64" s="621"/>
      <c r="S64" s="621"/>
      <c r="T64" s="621"/>
      <c r="U64" s="621"/>
      <c r="V64" s="621"/>
      <c r="W64" s="621"/>
      <c r="X64" s="621"/>
      <c r="Y64" s="621"/>
      <c r="Z64" s="621"/>
      <c r="AA64" s="621"/>
      <c r="AB64" s="621"/>
      <c r="AC64" s="621"/>
      <c r="AD64" s="621"/>
      <c r="AE64" s="621"/>
      <c r="AF64" s="621"/>
      <c r="AG64" s="621"/>
      <c r="AH64" s="622"/>
      <c r="AM64" s="593"/>
      <c r="AN64" s="352">
        <f>IF(ISERROR(AVERAGE(AN71,AN80)),"",AVERAGE(AN71,AN80))</f>
        <v>3</v>
      </c>
      <c r="AO64" s="352">
        <f t="shared" ref="AO64:BQ64" si="28">IF(ISERROR(AVERAGE(AO71,AO80)),"",AVERAGE(AO71,AO80))</f>
        <v>4.5</v>
      </c>
      <c r="AP64" s="352">
        <f t="shared" si="28"/>
        <v>3.3333333333333335</v>
      </c>
      <c r="AQ64" s="352">
        <f t="shared" si="28"/>
        <v>2.6666666666666665</v>
      </c>
      <c r="AR64" s="352">
        <f t="shared" si="28"/>
        <v>2</v>
      </c>
      <c r="AS64" s="352">
        <f t="shared" si="28"/>
        <v>3</v>
      </c>
      <c r="AT64" s="352">
        <f t="shared" si="28"/>
        <v>4</v>
      </c>
      <c r="AU64" s="352">
        <f t="shared" si="28"/>
        <v>3.3333333333333335</v>
      </c>
      <c r="AV64" s="352">
        <f t="shared" si="28"/>
        <v>2.6666666666666665</v>
      </c>
      <c r="AW64" s="352">
        <f t="shared" si="28"/>
        <v>2</v>
      </c>
      <c r="AX64" s="352">
        <f t="shared" si="28"/>
        <v>3</v>
      </c>
      <c r="AY64" s="352">
        <f t="shared" si="28"/>
        <v>4</v>
      </c>
      <c r="AZ64" s="352">
        <f t="shared" si="28"/>
        <v>3.3333333333333335</v>
      </c>
      <c r="BA64" s="352">
        <f t="shared" si="28"/>
        <v>2.6666666666666665</v>
      </c>
      <c r="BB64" s="352">
        <f t="shared" si="28"/>
        <v>2</v>
      </c>
      <c r="BC64" s="352">
        <f t="shared" si="28"/>
        <v>3</v>
      </c>
      <c r="BD64" s="352">
        <f t="shared" si="28"/>
        <v>4</v>
      </c>
      <c r="BE64" s="352">
        <f t="shared" si="28"/>
        <v>3.3333333333333335</v>
      </c>
      <c r="BF64" s="352">
        <f t="shared" si="28"/>
        <v>2.6666666666666665</v>
      </c>
      <c r="BG64" s="352">
        <f t="shared" si="28"/>
        <v>2</v>
      </c>
      <c r="BH64" s="352">
        <f t="shared" si="28"/>
        <v>3</v>
      </c>
      <c r="BI64" s="352">
        <f t="shared" si="28"/>
        <v>4</v>
      </c>
      <c r="BJ64" s="352">
        <f t="shared" si="28"/>
        <v>3.3333333333333335</v>
      </c>
      <c r="BK64" s="352">
        <f t="shared" si="28"/>
        <v>2.6666666666666665</v>
      </c>
      <c r="BL64" s="352">
        <f t="shared" si="28"/>
        <v>2</v>
      </c>
      <c r="BM64" s="352">
        <f t="shared" si="28"/>
        <v>3</v>
      </c>
      <c r="BN64" s="352">
        <f t="shared" si="28"/>
        <v>4</v>
      </c>
      <c r="BO64" s="352">
        <f t="shared" si="28"/>
        <v>3.3333333333333335</v>
      </c>
      <c r="BP64" s="352">
        <f t="shared" si="28"/>
        <v>2.6666666666666665</v>
      </c>
      <c r="BQ64" s="352">
        <f t="shared" si="28"/>
        <v>2</v>
      </c>
    </row>
    <row r="65" spans="1:69" ht="13.5" customHeight="1" outlineLevel="1" thickTop="1">
      <c r="A65" s="584">
        <f>A53+1</f>
        <v>7</v>
      </c>
      <c r="B65" s="585" t="s">
        <v>32</v>
      </c>
      <c r="C65" s="588">
        <f>IF(ISERROR(AVERAGE(E65:AH67)),"",AVERAGE(E65:AH67))</f>
        <v>2.9425287356321839</v>
      </c>
      <c r="D65" s="676" t="s">
        <v>757</v>
      </c>
      <c r="E65" s="25">
        <v>1</v>
      </c>
      <c r="F65" s="25">
        <v>2</v>
      </c>
      <c r="G65" s="25">
        <v>3</v>
      </c>
      <c r="H65" s="25">
        <v>4</v>
      </c>
      <c r="I65" s="25">
        <v>5</v>
      </c>
      <c r="J65" s="25">
        <v>1</v>
      </c>
      <c r="K65" s="25">
        <v>2</v>
      </c>
      <c r="L65" s="25">
        <v>3</v>
      </c>
      <c r="M65" s="25">
        <v>4</v>
      </c>
      <c r="N65" s="25">
        <v>5</v>
      </c>
      <c r="O65" s="25">
        <v>1</v>
      </c>
      <c r="P65" s="25">
        <v>2</v>
      </c>
      <c r="Q65" s="25">
        <v>3</v>
      </c>
      <c r="R65" s="25">
        <v>4</v>
      </c>
      <c r="S65" s="25">
        <v>5</v>
      </c>
      <c r="T65" s="25">
        <v>1</v>
      </c>
      <c r="U65" s="25">
        <v>2</v>
      </c>
      <c r="V65" s="25">
        <v>3</v>
      </c>
      <c r="W65" s="25">
        <v>4</v>
      </c>
      <c r="X65" s="25">
        <v>5</v>
      </c>
      <c r="Y65" s="25">
        <v>1</v>
      </c>
      <c r="Z65" s="25">
        <v>2</v>
      </c>
      <c r="AA65" s="25">
        <v>3</v>
      </c>
      <c r="AB65" s="25">
        <v>4</v>
      </c>
      <c r="AC65" s="25">
        <v>5</v>
      </c>
      <c r="AD65" s="25">
        <v>1</v>
      </c>
      <c r="AE65" s="25">
        <v>2</v>
      </c>
      <c r="AF65" s="25">
        <v>3</v>
      </c>
      <c r="AG65" s="25">
        <v>4</v>
      </c>
      <c r="AH65" s="25">
        <v>5</v>
      </c>
      <c r="AM65" s="594" t="str">
        <f>D65</f>
        <v>Participer efficacement à un débat : Echanger, questionner, expliquer, justifier un point de vue</v>
      </c>
      <c r="AN65" s="576">
        <f t="shared" ref="AN65:BQ65" si="29">IF(ISERROR(AVERAGE(E65:E67)),"",AVERAGE(E65:E67))</f>
        <v>1</v>
      </c>
      <c r="AO65" s="707">
        <f t="shared" si="29"/>
        <v>1.5</v>
      </c>
      <c r="AP65" s="671">
        <f t="shared" si="29"/>
        <v>2</v>
      </c>
      <c r="AQ65" s="707">
        <f t="shared" si="29"/>
        <v>3</v>
      </c>
      <c r="AR65" s="671">
        <f t="shared" si="29"/>
        <v>4</v>
      </c>
      <c r="AS65" s="707">
        <f t="shared" si="29"/>
        <v>3.3333333333333335</v>
      </c>
      <c r="AT65" s="671">
        <f t="shared" si="29"/>
        <v>2.6666666666666665</v>
      </c>
      <c r="AU65" s="707">
        <f t="shared" si="29"/>
        <v>2</v>
      </c>
      <c r="AV65" s="671">
        <f t="shared" si="29"/>
        <v>3</v>
      </c>
      <c r="AW65" s="707">
        <f t="shared" si="29"/>
        <v>4</v>
      </c>
      <c r="AX65" s="671">
        <f t="shared" si="29"/>
        <v>3.3333333333333335</v>
      </c>
      <c r="AY65" s="707">
        <f t="shared" si="29"/>
        <v>2.6666666666666665</v>
      </c>
      <c r="AZ65" s="671">
        <f t="shared" si="29"/>
        <v>2</v>
      </c>
      <c r="BA65" s="707">
        <f t="shared" si="29"/>
        <v>3</v>
      </c>
      <c r="BB65" s="671">
        <f t="shared" si="29"/>
        <v>4</v>
      </c>
      <c r="BC65" s="707">
        <f t="shared" si="29"/>
        <v>3.3333333333333335</v>
      </c>
      <c r="BD65" s="671">
        <f t="shared" si="29"/>
        <v>2.6666666666666665</v>
      </c>
      <c r="BE65" s="707">
        <f t="shared" si="29"/>
        <v>2</v>
      </c>
      <c r="BF65" s="671">
        <f t="shared" si="29"/>
        <v>3</v>
      </c>
      <c r="BG65" s="707">
        <f t="shared" si="29"/>
        <v>4</v>
      </c>
      <c r="BH65" s="671">
        <f t="shared" si="29"/>
        <v>3.3333333333333335</v>
      </c>
      <c r="BI65" s="707">
        <f t="shared" si="29"/>
        <v>2.6666666666666665</v>
      </c>
      <c r="BJ65" s="671">
        <f t="shared" si="29"/>
        <v>2</v>
      </c>
      <c r="BK65" s="707">
        <f t="shared" si="29"/>
        <v>3</v>
      </c>
      <c r="BL65" s="671">
        <f t="shared" si="29"/>
        <v>4</v>
      </c>
      <c r="BM65" s="707">
        <f t="shared" si="29"/>
        <v>3.3333333333333335</v>
      </c>
      <c r="BN65" s="671">
        <f t="shared" si="29"/>
        <v>2.6666666666666665</v>
      </c>
      <c r="BO65" s="707">
        <f t="shared" si="29"/>
        <v>2</v>
      </c>
      <c r="BP65" s="671">
        <f t="shared" si="29"/>
        <v>3</v>
      </c>
      <c r="BQ65" s="578">
        <f t="shared" si="29"/>
        <v>4</v>
      </c>
    </row>
    <row r="66" spans="1:69" ht="12.75" customHeight="1" outlineLevel="1">
      <c r="A66" s="584"/>
      <c r="B66" s="586"/>
      <c r="C66" s="573"/>
      <c r="D66" s="677"/>
      <c r="E66" s="26"/>
      <c r="F66" s="26">
        <v>1</v>
      </c>
      <c r="G66" s="26">
        <v>2</v>
      </c>
      <c r="H66" s="26">
        <v>3</v>
      </c>
      <c r="I66" s="26">
        <v>4</v>
      </c>
      <c r="J66" s="26">
        <v>5</v>
      </c>
      <c r="K66" s="26">
        <v>1</v>
      </c>
      <c r="L66" s="26">
        <v>2</v>
      </c>
      <c r="M66" s="26">
        <v>3</v>
      </c>
      <c r="N66" s="26">
        <v>4</v>
      </c>
      <c r="O66" s="26">
        <v>5</v>
      </c>
      <c r="P66" s="26">
        <v>1</v>
      </c>
      <c r="Q66" s="26">
        <v>2</v>
      </c>
      <c r="R66" s="26">
        <v>3</v>
      </c>
      <c r="S66" s="26">
        <v>4</v>
      </c>
      <c r="T66" s="26">
        <v>5</v>
      </c>
      <c r="U66" s="26">
        <v>1</v>
      </c>
      <c r="V66" s="26">
        <v>2</v>
      </c>
      <c r="W66" s="26">
        <v>3</v>
      </c>
      <c r="X66" s="26">
        <v>4</v>
      </c>
      <c r="Y66" s="26">
        <v>5</v>
      </c>
      <c r="Z66" s="26">
        <v>1</v>
      </c>
      <c r="AA66" s="26">
        <v>2</v>
      </c>
      <c r="AB66" s="26">
        <v>3</v>
      </c>
      <c r="AC66" s="26">
        <v>4</v>
      </c>
      <c r="AD66" s="26">
        <v>5</v>
      </c>
      <c r="AE66" s="26">
        <v>1</v>
      </c>
      <c r="AF66" s="26">
        <v>2</v>
      </c>
      <c r="AG66" s="26">
        <v>3</v>
      </c>
      <c r="AH66" s="26">
        <v>4</v>
      </c>
      <c r="AM66" s="595"/>
      <c r="AN66" s="577"/>
      <c r="AO66" s="708"/>
      <c r="AP66" s="672"/>
      <c r="AQ66" s="708"/>
      <c r="AR66" s="672"/>
      <c r="AS66" s="708"/>
      <c r="AT66" s="672"/>
      <c r="AU66" s="708"/>
      <c r="AV66" s="672"/>
      <c r="AW66" s="708"/>
      <c r="AX66" s="672"/>
      <c r="AY66" s="708"/>
      <c r="AZ66" s="672"/>
      <c r="BA66" s="708"/>
      <c r="BB66" s="672"/>
      <c r="BC66" s="708"/>
      <c r="BD66" s="672"/>
      <c r="BE66" s="708"/>
      <c r="BF66" s="672"/>
      <c r="BG66" s="708"/>
      <c r="BH66" s="672"/>
      <c r="BI66" s="708"/>
      <c r="BJ66" s="672"/>
      <c r="BK66" s="708"/>
      <c r="BL66" s="672"/>
      <c r="BM66" s="708"/>
      <c r="BN66" s="672"/>
      <c r="BO66" s="708"/>
      <c r="BP66" s="672"/>
      <c r="BQ66" s="551"/>
    </row>
    <row r="67" spans="1:69" ht="12.75" customHeight="1" outlineLevel="1" thickBot="1">
      <c r="A67" s="584"/>
      <c r="B67" s="587"/>
      <c r="C67" s="582"/>
      <c r="D67" s="677"/>
      <c r="E67" s="27"/>
      <c r="F67" s="27"/>
      <c r="G67" s="27">
        <v>1</v>
      </c>
      <c r="H67" s="27">
        <v>2</v>
      </c>
      <c r="I67" s="27">
        <v>3</v>
      </c>
      <c r="J67" s="27">
        <v>4</v>
      </c>
      <c r="K67" s="27">
        <v>5</v>
      </c>
      <c r="L67" s="27">
        <v>1</v>
      </c>
      <c r="M67" s="27">
        <v>2</v>
      </c>
      <c r="N67" s="27">
        <v>3</v>
      </c>
      <c r="O67" s="27">
        <v>4</v>
      </c>
      <c r="P67" s="27">
        <v>5</v>
      </c>
      <c r="Q67" s="27">
        <v>1</v>
      </c>
      <c r="R67" s="27">
        <v>2</v>
      </c>
      <c r="S67" s="27">
        <v>3</v>
      </c>
      <c r="T67" s="27">
        <v>4</v>
      </c>
      <c r="U67" s="27">
        <v>5</v>
      </c>
      <c r="V67" s="27">
        <v>1</v>
      </c>
      <c r="W67" s="27">
        <v>2</v>
      </c>
      <c r="X67" s="27">
        <v>3</v>
      </c>
      <c r="Y67" s="27">
        <v>4</v>
      </c>
      <c r="Z67" s="27">
        <v>5</v>
      </c>
      <c r="AA67" s="27">
        <v>1</v>
      </c>
      <c r="AB67" s="27">
        <v>2</v>
      </c>
      <c r="AC67" s="27">
        <v>3</v>
      </c>
      <c r="AD67" s="27">
        <v>4</v>
      </c>
      <c r="AE67" s="27">
        <v>5</v>
      </c>
      <c r="AF67" s="27">
        <v>1</v>
      </c>
      <c r="AG67" s="27">
        <v>2</v>
      </c>
      <c r="AH67" s="27">
        <v>3</v>
      </c>
      <c r="AM67" s="595"/>
      <c r="AN67" s="577"/>
      <c r="AO67" s="709"/>
      <c r="AP67" s="673"/>
      <c r="AQ67" s="709"/>
      <c r="AR67" s="673"/>
      <c r="AS67" s="709"/>
      <c r="AT67" s="673"/>
      <c r="AU67" s="709"/>
      <c r="AV67" s="673"/>
      <c r="AW67" s="709"/>
      <c r="AX67" s="673"/>
      <c r="AY67" s="709"/>
      <c r="AZ67" s="673"/>
      <c r="BA67" s="709"/>
      <c r="BB67" s="673"/>
      <c r="BC67" s="709"/>
      <c r="BD67" s="673"/>
      <c r="BE67" s="709"/>
      <c r="BF67" s="673"/>
      <c r="BG67" s="709"/>
      <c r="BH67" s="673"/>
      <c r="BI67" s="709"/>
      <c r="BJ67" s="673"/>
      <c r="BK67" s="709"/>
      <c r="BL67" s="673"/>
      <c r="BM67" s="709"/>
      <c r="BN67" s="673"/>
      <c r="BO67" s="709"/>
      <c r="BP67" s="673"/>
      <c r="BQ67" s="568"/>
    </row>
    <row r="68" spans="1:69" ht="12.75" customHeight="1" outlineLevel="1">
      <c r="A68" s="584"/>
      <c r="B68" s="579" t="s">
        <v>33</v>
      </c>
      <c r="C68" s="572">
        <f>IF(ISERROR(AVERAGE(E68:AH70)),"",AVERAGE(E68:AH70))</f>
        <v>2.9885057471264367</v>
      </c>
      <c r="D68" s="677"/>
      <c r="E68" s="32">
        <v>2</v>
      </c>
      <c r="F68" s="32">
        <v>3</v>
      </c>
      <c r="G68" s="32">
        <v>4</v>
      </c>
      <c r="H68" s="32">
        <v>5</v>
      </c>
      <c r="I68" s="32">
        <v>1</v>
      </c>
      <c r="J68" s="32">
        <v>2</v>
      </c>
      <c r="K68" s="32">
        <v>3</v>
      </c>
      <c r="L68" s="32">
        <v>4</v>
      </c>
      <c r="M68" s="32">
        <v>5</v>
      </c>
      <c r="N68" s="32">
        <v>1</v>
      </c>
      <c r="O68" s="32">
        <v>2</v>
      </c>
      <c r="P68" s="32">
        <v>3</v>
      </c>
      <c r="Q68" s="32">
        <v>4</v>
      </c>
      <c r="R68" s="32">
        <v>5</v>
      </c>
      <c r="S68" s="32">
        <v>1</v>
      </c>
      <c r="T68" s="32">
        <v>2</v>
      </c>
      <c r="U68" s="32">
        <v>3</v>
      </c>
      <c r="V68" s="32">
        <v>4</v>
      </c>
      <c r="W68" s="32">
        <v>5</v>
      </c>
      <c r="X68" s="32">
        <v>1</v>
      </c>
      <c r="Y68" s="32">
        <v>2</v>
      </c>
      <c r="Z68" s="32">
        <v>3</v>
      </c>
      <c r="AA68" s="32">
        <v>4</v>
      </c>
      <c r="AB68" s="32">
        <v>5</v>
      </c>
      <c r="AC68" s="32">
        <v>1</v>
      </c>
      <c r="AD68" s="32">
        <v>2</v>
      </c>
      <c r="AE68" s="32">
        <v>3</v>
      </c>
      <c r="AF68" s="32">
        <v>4</v>
      </c>
      <c r="AG68" s="32">
        <v>5</v>
      </c>
      <c r="AH68" s="32">
        <v>1</v>
      </c>
      <c r="AM68" s="595"/>
      <c r="AN68" s="565">
        <f t="shared" ref="AN68:BQ68" si="30">IF(ISERROR(AVERAGE(E68:E70)),"",AVERAGE(E68:E70))</f>
        <v>2</v>
      </c>
      <c r="AO68" s="558">
        <f t="shared" si="30"/>
        <v>3.5</v>
      </c>
      <c r="AP68" s="565">
        <f t="shared" si="30"/>
        <v>4.666666666666667</v>
      </c>
      <c r="AQ68" s="558">
        <f t="shared" si="30"/>
        <v>2.3333333333333335</v>
      </c>
      <c r="AR68" s="565">
        <f t="shared" si="30"/>
        <v>1.6666666666666667</v>
      </c>
      <c r="AS68" s="558">
        <f t="shared" si="30"/>
        <v>2.6666666666666665</v>
      </c>
      <c r="AT68" s="565">
        <f t="shared" si="30"/>
        <v>3.6666666666666665</v>
      </c>
      <c r="AU68" s="558">
        <f t="shared" si="30"/>
        <v>4.666666666666667</v>
      </c>
      <c r="AV68" s="565">
        <f t="shared" si="30"/>
        <v>2.3333333333333335</v>
      </c>
      <c r="AW68" s="558">
        <f t="shared" si="30"/>
        <v>1.6666666666666667</v>
      </c>
      <c r="AX68" s="565">
        <f t="shared" si="30"/>
        <v>2.6666666666666665</v>
      </c>
      <c r="AY68" s="558">
        <f t="shared" si="30"/>
        <v>3.6666666666666665</v>
      </c>
      <c r="AZ68" s="565">
        <f t="shared" si="30"/>
        <v>4.666666666666667</v>
      </c>
      <c r="BA68" s="558">
        <f t="shared" si="30"/>
        <v>2.3333333333333335</v>
      </c>
      <c r="BB68" s="565">
        <f t="shared" si="30"/>
        <v>1.6666666666666667</v>
      </c>
      <c r="BC68" s="558">
        <f t="shared" si="30"/>
        <v>2.6666666666666665</v>
      </c>
      <c r="BD68" s="565">
        <f t="shared" si="30"/>
        <v>3.6666666666666665</v>
      </c>
      <c r="BE68" s="558">
        <f t="shared" si="30"/>
        <v>4.666666666666667</v>
      </c>
      <c r="BF68" s="565">
        <f t="shared" si="30"/>
        <v>2.3333333333333335</v>
      </c>
      <c r="BG68" s="558">
        <f t="shared" si="30"/>
        <v>1.6666666666666667</v>
      </c>
      <c r="BH68" s="565">
        <f t="shared" si="30"/>
        <v>2.6666666666666665</v>
      </c>
      <c r="BI68" s="558">
        <f t="shared" si="30"/>
        <v>3.6666666666666665</v>
      </c>
      <c r="BJ68" s="565">
        <f t="shared" si="30"/>
        <v>4.666666666666667</v>
      </c>
      <c r="BK68" s="558">
        <f t="shared" si="30"/>
        <v>2.3333333333333335</v>
      </c>
      <c r="BL68" s="565">
        <f t="shared" si="30"/>
        <v>1.6666666666666667</v>
      </c>
      <c r="BM68" s="558">
        <f t="shared" si="30"/>
        <v>2.6666666666666665</v>
      </c>
      <c r="BN68" s="565">
        <f t="shared" si="30"/>
        <v>3.6666666666666665</v>
      </c>
      <c r="BO68" s="558">
        <f t="shared" si="30"/>
        <v>4.666666666666667</v>
      </c>
      <c r="BP68" s="565">
        <f t="shared" si="30"/>
        <v>2.3333333333333335</v>
      </c>
      <c r="BQ68" s="550">
        <f t="shared" si="30"/>
        <v>1.6666666666666667</v>
      </c>
    </row>
    <row r="69" spans="1:69" ht="12.75" customHeight="1" outlineLevel="1">
      <c r="A69" s="584"/>
      <c r="B69" s="580"/>
      <c r="C69" s="573"/>
      <c r="D69" s="677"/>
      <c r="E69" s="28"/>
      <c r="F69" s="28">
        <v>4</v>
      </c>
      <c r="G69" s="28">
        <v>5</v>
      </c>
      <c r="H69" s="28">
        <v>1</v>
      </c>
      <c r="I69" s="28">
        <v>2</v>
      </c>
      <c r="J69" s="28">
        <v>3</v>
      </c>
      <c r="K69" s="28">
        <v>4</v>
      </c>
      <c r="L69" s="28">
        <v>5</v>
      </c>
      <c r="M69" s="28">
        <v>1</v>
      </c>
      <c r="N69" s="28">
        <v>2</v>
      </c>
      <c r="O69" s="28">
        <v>3</v>
      </c>
      <c r="P69" s="28">
        <v>4</v>
      </c>
      <c r="Q69" s="28">
        <v>5</v>
      </c>
      <c r="R69" s="28">
        <v>1</v>
      </c>
      <c r="S69" s="28">
        <v>2</v>
      </c>
      <c r="T69" s="28">
        <v>3</v>
      </c>
      <c r="U69" s="28">
        <v>4</v>
      </c>
      <c r="V69" s="28">
        <v>5</v>
      </c>
      <c r="W69" s="28">
        <v>1</v>
      </c>
      <c r="X69" s="28">
        <v>2</v>
      </c>
      <c r="Y69" s="28">
        <v>3</v>
      </c>
      <c r="Z69" s="28">
        <v>4</v>
      </c>
      <c r="AA69" s="28">
        <v>5</v>
      </c>
      <c r="AB69" s="28">
        <v>1</v>
      </c>
      <c r="AC69" s="28">
        <v>2</v>
      </c>
      <c r="AD69" s="28">
        <v>3</v>
      </c>
      <c r="AE69" s="28">
        <v>4</v>
      </c>
      <c r="AF69" s="28">
        <v>5</v>
      </c>
      <c r="AG69" s="28">
        <v>1</v>
      </c>
      <c r="AH69" s="28">
        <v>2</v>
      </c>
      <c r="AM69" s="595"/>
      <c r="AN69" s="566"/>
      <c r="AO69" s="559"/>
      <c r="AP69" s="566"/>
      <c r="AQ69" s="559"/>
      <c r="AR69" s="566"/>
      <c r="AS69" s="559"/>
      <c r="AT69" s="566"/>
      <c r="AU69" s="559"/>
      <c r="AV69" s="566"/>
      <c r="AW69" s="559"/>
      <c r="AX69" s="566"/>
      <c r="AY69" s="559"/>
      <c r="AZ69" s="566"/>
      <c r="BA69" s="559"/>
      <c r="BB69" s="566"/>
      <c r="BC69" s="559"/>
      <c r="BD69" s="566"/>
      <c r="BE69" s="559"/>
      <c r="BF69" s="566"/>
      <c r="BG69" s="559"/>
      <c r="BH69" s="566"/>
      <c r="BI69" s="559"/>
      <c r="BJ69" s="566"/>
      <c r="BK69" s="559"/>
      <c r="BL69" s="566"/>
      <c r="BM69" s="559"/>
      <c r="BN69" s="566"/>
      <c r="BO69" s="559"/>
      <c r="BP69" s="566"/>
      <c r="BQ69" s="551"/>
    </row>
    <row r="70" spans="1:69" ht="12.75" customHeight="1" outlineLevel="1" thickBot="1">
      <c r="A70" s="584"/>
      <c r="B70" s="581"/>
      <c r="C70" s="582"/>
      <c r="D70" s="677"/>
      <c r="E70" s="33"/>
      <c r="F70" s="33"/>
      <c r="G70" s="33">
        <v>5</v>
      </c>
      <c r="H70" s="33">
        <v>1</v>
      </c>
      <c r="I70" s="33">
        <v>2</v>
      </c>
      <c r="J70" s="33">
        <v>3</v>
      </c>
      <c r="K70" s="33">
        <v>4</v>
      </c>
      <c r="L70" s="33">
        <v>5</v>
      </c>
      <c r="M70" s="33">
        <v>1</v>
      </c>
      <c r="N70" s="33">
        <v>2</v>
      </c>
      <c r="O70" s="33">
        <v>3</v>
      </c>
      <c r="P70" s="33">
        <v>4</v>
      </c>
      <c r="Q70" s="33">
        <v>5</v>
      </c>
      <c r="R70" s="33">
        <v>1</v>
      </c>
      <c r="S70" s="33">
        <v>2</v>
      </c>
      <c r="T70" s="33">
        <v>3</v>
      </c>
      <c r="U70" s="33">
        <v>4</v>
      </c>
      <c r="V70" s="33">
        <v>5</v>
      </c>
      <c r="W70" s="33">
        <v>1</v>
      </c>
      <c r="X70" s="33">
        <v>2</v>
      </c>
      <c r="Y70" s="33">
        <v>3</v>
      </c>
      <c r="Z70" s="33">
        <v>4</v>
      </c>
      <c r="AA70" s="33">
        <v>5</v>
      </c>
      <c r="AB70" s="33">
        <v>1</v>
      </c>
      <c r="AC70" s="33">
        <v>2</v>
      </c>
      <c r="AD70" s="33">
        <v>3</v>
      </c>
      <c r="AE70" s="33">
        <v>4</v>
      </c>
      <c r="AF70" s="33">
        <v>5</v>
      </c>
      <c r="AG70" s="33">
        <v>1</v>
      </c>
      <c r="AH70" s="33">
        <v>2</v>
      </c>
      <c r="AM70" s="595"/>
      <c r="AN70" s="567"/>
      <c r="AO70" s="564"/>
      <c r="AP70" s="567"/>
      <c r="AQ70" s="564"/>
      <c r="AR70" s="567"/>
      <c r="AS70" s="564"/>
      <c r="AT70" s="567"/>
      <c r="AU70" s="564"/>
      <c r="AV70" s="567"/>
      <c r="AW70" s="564"/>
      <c r="AX70" s="567"/>
      <c r="AY70" s="564"/>
      <c r="AZ70" s="567"/>
      <c r="BA70" s="564"/>
      <c r="BB70" s="567"/>
      <c r="BC70" s="564"/>
      <c r="BD70" s="567"/>
      <c r="BE70" s="564"/>
      <c r="BF70" s="567"/>
      <c r="BG70" s="564"/>
      <c r="BH70" s="567"/>
      <c r="BI70" s="564"/>
      <c r="BJ70" s="567"/>
      <c r="BK70" s="564"/>
      <c r="BL70" s="567"/>
      <c r="BM70" s="564"/>
      <c r="BN70" s="567"/>
      <c r="BO70" s="564"/>
      <c r="BP70" s="567"/>
      <c r="BQ70" s="568"/>
    </row>
    <row r="71" spans="1:69" ht="12.75" customHeight="1" outlineLevel="1">
      <c r="A71" s="584"/>
      <c r="B71" s="569" t="s">
        <v>34</v>
      </c>
      <c r="C71" s="572">
        <f>IF(ISERROR(AVERAGE(E71:AH73)),"",AVERAGE(E71:AH73))</f>
        <v>3</v>
      </c>
      <c r="D71" s="677"/>
      <c r="E71" s="31">
        <v>3</v>
      </c>
      <c r="F71" s="31">
        <v>4</v>
      </c>
      <c r="G71" s="31">
        <v>5</v>
      </c>
      <c r="H71" s="31">
        <v>1</v>
      </c>
      <c r="I71" s="31">
        <v>2</v>
      </c>
      <c r="J71" s="31">
        <v>3</v>
      </c>
      <c r="K71" s="31">
        <v>4</v>
      </c>
      <c r="L71" s="31">
        <v>5</v>
      </c>
      <c r="M71" s="31">
        <v>1</v>
      </c>
      <c r="N71" s="31">
        <v>2</v>
      </c>
      <c r="O71" s="31">
        <v>3</v>
      </c>
      <c r="P71" s="31">
        <v>4</v>
      </c>
      <c r="Q71" s="31">
        <v>5</v>
      </c>
      <c r="R71" s="31">
        <v>1</v>
      </c>
      <c r="S71" s="31">
        <v>2</v>
      </c>
      <c r="T71" s="31">
        <v>3</v>
      </c>
      <c r="U71" s="31">
        <v>4</v>
      </c>
      <c r="V71" s="31">
        <v>5</v>
      </c>
      <c r="W71" s="31">
        <v>1</v>
      </c>
      <c r="X71" s="31">
        <v>2</v>
      </c>
      <c r="Y71" s="31">
        <v>3</v>
      </c>
      <c r="Z71" s="31">
        <v>4</v>
      </c>
      <c r="AA71" s="31">
        <v>5</v>
      </c>
      <c r="AB71" s="31">
        <v>1</v>
      </c>
      <c r="AC71" s="31">
        <v>2</v>
      </c>
      <c r="AD71" s="31">
        <v>3</v>
      </c>
      <c r="AE71" s="31">
        <v>4</v>
      </c>
      <c r="AF71" s="31">
        <v>5</v>
      </c>
      <c r="AG71" s="31">
        <v>1</v>
      </c>
      <c r="AH71" s="31">
        <v>2</v>
      </c>
      <c r="AM71" s="595"/>
      <c r="AN71" s="561">
        <f t="shared" ref="AN71:BQ71" si="31">IF(ISERROR(AVERAGE(E71:E73)),"",AVERAGE(E71:E73))</f>
        <v>3</v>
      </c>
      <c r="AO71" s="558">
        <f t="shared" si="31"/>
        <v>4.5</v>
      </c>
      <c r="AP71" s="561">
        <f t="shared" si="31"/>
        <v>3.3333333333333335</v>
      </c>
      <c r="AQ71" s="558">
        <f t="shared" si="31"/>
        <v>2.6666666666666665</v>
      </c>
      <c r="AR71" s="561">
        <f t="shared" si="31"/>
        <v>2</v>
      </c>
      <c r="AS71" s="558">
        <f t="shared" si="31"/>
        <v>3</v>
      </c>
      <c r="AT71" s="561">
        <f t="shared" si="31"/>
        <v>4</v>
      </c>
      <c r="AU71" s="558">
        <f t="shared" si="31"/>
        <v>3.3333333333333335</v>
      </c>
      <c r="AV71" s="561">
        <f t="shared" si="31"/>
        <v>2.6666666666666665</v>
      </c>
      <c r="AW71" s="558">
        <f t="shared" si="31"/>
        <v>2</v>
      </c>
      <c r="AX71" s="561">
        <f t="shared" si="31"/>
        <v>3</v>
      </c>
      <c r="AY71" s="558">
        <f t="shared" si="31"/>
        <v>4</v>
      </c>
      <c r="AZ71" s="561">
        <f t="shared" si="31"/>
        <v>3.3333333333333335</v>
      </c>
      <c r="BA71" s="558">
        <f t="shared" si="31"/>
        <v>2.6666666666666665</v>
      </c>
      <c r="BB71" s="561">
        <f t="shared" si="31"/>
        <v>2</v>
      </c>
      <c r="BC71" s="558">
        <f t="shared" si="31"/>
        <v>3</v>
      </c>
      <c r="BD71" s="561">
        <f t="shared" si="31"/>
        <v>4</v>
      </c>
      <c r="BE71" s="558">
        <f t="shared" si="31"/>
        <v>3.3333333333333335</v>
      </c>
      <c r="BF71" s="561">
        <f t="shared" si="31"/>
        <v>2.6666666666666665</v>
      </c>
      <c r="BG71" s="558">
        <f t="shared" si="31"/>
        <v>2</v>
      </c>
      <c r="BH71" s="561">
        <f t="shared" si="31"/>
        <v>3</v>
      </c>
      <c r="BI71" s="558">
        <f t="shared" si="31"/>
        <v>4</v>
      </c>
      <c r="BJ71" s="561">
        <f t="shared" si="31"/>
        <v>3.3333333333333335</v>
      </c>
      <c r="BK71" s="558">
        <f t="shared" si="31"/>
        <v>2.6666666666666665</v>
      </c>
      <c r="BL71" s="561">
        <f t="shared" si="31"/>
        <v>2</v>
      </c>
      <c r="BM71" s="558">
        <f t="shared" si="31"/>
        <v>3</v>
      </c>
      <c r="BN71" s="561">
        <f t="shared" si="31"/>
        <v>4</v>
      </c>
      <c r="BO71" s="558">
        <f t="shared" si="31"/>
        <v>3.3333333333333335</v>
      </c>
      <c r="BP71" s="561">
        <f t="shared" si="31"/>
        <v>2.6666666666666665</v>
      </c>
      <c r="BQ71" s="550">
        <f t="shared" si="31"/>
        <v>2</v>
      </c>
    </row>
    <row r="72" spans="1:69" ht="12.75" customHeight="1" outlineLevel="1">
      <c r="A72" s="584"/>
      <c r="B72" s="570"/>
      <c r="C72" s="573"/>
      <c r="D72" s="677"/>
      <c r="E72" s="29"/>
      <c r="F72" s="29">
        <v>5</v>
      </c>
      <c r="G72" s="29">
        <v>1</v>
      </c>
      <c r="H72" s="29">
        <v>2</v>
      </c>
      <c r="I72" s="29">
        <v>3</v>
      </c>
      <c r="J72" s="29">
        <v>4</v>
      </c>
      <c r="K72" s="29">
        <v>5</v>
      </c>
      <c r="L72" s="29">
        <v>1</v>
      </c>
      <c r="M72" s="29">
        <v>2</v>
      </c>
      <c r="N72" s="29">
        <v>3</v>
      </c>
      <c r="O72" s="29">
        <v>4</v>
      </c>
      <c r="P72" s="29">
        <v>5</v>
      </c>
      <c r="Q72" s="29">
        <v>1</v>
      </c>
      <c r="R72" s="29">
        <v>2</v>
      </c>
      <c r="S72" s="29">
        <v>3</v>
      </c>
      <c r="T72" s="29">
        <v>4</v>
      </c>
      <c r="U72" s="29">
        <v>5</v>
      </c>
      <c r="V72" s="29">
        <v>1</v>
      </c>
      <c r="W72" s="29">
        <v>2</v>
      </c>
      <c r="X72" s="29">
        <v>3</v>
      </c>
      <c r="Y72" s="29">
        <v>4</v>
      </c>
      <c r="Z72" s="29">
        <v>5</v>
      </c>
      <c r="AA72" s="29">
        <v>1</v>
      </c>
      <c r="AB72" s="29">
        <v>2</v>
      </c>
      <c r="AC72" s="29">
        <v>3</v>
      </c>
      <c r="AD72" s="29">
        <v>4</v>
      </c>
      <c r="AE72" s="29">
        <v>5</v>
      </c>
      <c r="AF72" s="29">
        <v>1</v>
      </c>
      <c r="AG72" s="29">
        <v>2</v>
      </c>
      <c r="AH72" s="29">
        <v>3</v>
      </c>
      <c r="AM72" s="595"/>
      <c r="AN72" s="562"/>
      <c r="AO72" s="559"/>
      <c r="AP72" s="562"/>
      <c r="AQ72" s="559"/>
      <c r="AR72" s="562"/>
      <c r="AS72" s="559"/>
      <c r="AT72" s="562"/>
      <c r="AU72" s="559"/>
      <c r="AV72" s="562"/>
      <c r="AW72" s="559"/>
      <c r="AX72" s="562"/>
      <c r="AY72" s="559"/>
      <c r="AZ72" s="562"/>
      <c r="BA72" s="559"/>
      <c r="BB72" s="562"/>
      <c r="BC72" s="559"/>
      <c r="BD72" s="562"/>
      <c r="BE72" s="559"/>
      <c r="BF72" s="562"/>
      <c r="BG72" s="559"/>
      <c r="BH72" s="562"/>
      <c r="BI72" s="559"/>
      <c r="BJ72" s="562"/>
      <c r="BK72" s="559"/>
      <c r="BL72" s="562"/>
      <c r="BM72" s="559"/>
      <c r="BN72" s="562"/>
      <c r="BO72" s="559"/>
      <c r="BP72" s="562"/>
      <c r="BQ72" s="551"/>
    </row>
    <row r="73" spans="1:69" ht="13.5" customHeight="1" outlineLevel="1" thickBot="1">
      <c r="A73" s="584"/>
      <c r="B73" s="571"/>
      <c r="C73" s="574"/>
      <c r="D73" s="418" t="s">
        <v>1170</v>
      </c>
      <c r="E73" s="30"/>
      <c r="F73" s="30"/>
      <c r="G73" s="30">
        <v>4</v>
      </c>
      <c r="H73" s="30">
        <v>5</v>
      </c>
      <c r="I73" s="30">
        <v>1</v>
      </c>
      <c r="J73" s="30">
        <v>2</v>
      </c>
      <c r="K73" s="30">
        <v>3</v>
      </c>
      <c r="L73" s="30">
        <v>4</v>
      </c>
      <c r="M73" s="30">
        <v>5</v>
      </c>
      <c r="N73" s="30">
        <v>1</v>
      </c>
      <c r="O73" s="30">
        <v>2</v>
      </c>
      <c r="P73" s="30">
        <v>3</v>
      </c>
      <c r="Q73" s="30">
        <v>4</v>
      </c>
      <c r="R73" s="30">
        <v>5</v>
      </c>
      <c r="S73" s="30">
        <v>1</v>
      </c>
      <c r="T73" s="30">
        <v>2</v>
      </c>
      <c r="U73" s="30">
        <v>3</v>
      </c>
      <c r="V73" s="30">
        <v>4</v>
      </c>
      <c r="W73" s="30">
        <v>5</v>
      </c>
      <c r="X73" s="30">
        <v>1</v>
      </c>
      <c r="Y73" s="30">
        <v>2</v>
      </c>
      <c r="Z73" s="30">
        <v>3</v>
      </c>
      <c r="AA73" s="30">
        <v>4</v>
      </c>
      <c r="AB73" s="30">
        <v>5</v>
      </c>
      <c r="AC73" s="30">
        <v>1</v>
      </c>
      <c r="AD73" s="30">
        <v>2</v>
      </c>
      <c r="AE73" s="30">
        <v>3</v>
      </c>
      <c r="AF73" s="30">
        <v>4</v>
      </c>
      <c r="AG73" s="30">
        <v>5</v>
      </c>
      <c r="AH73" s="30">
        <v>1</v>
      </c>
      <c r="AM73" s="107"/>
      <c r="AN73" s="563"/>
      <c r="AO73" s="560"/>
      <c r="AP73" s="563"/>
      <c r="AQ73" s="560"/>
      <c r="AR73" s="563"/>
      <c r="AS73" s="560"/>
      <c r="AT73" s="563"/>
      <c r="AU73" s="560"/>
      <c r="AV73" s="563"/>
      <c r="AW73" s="560"/>
      <c r="AX73" s="563"/>
      <c r="AY73" s="560"/>
      <c r="AZ73" s="563"/>
      <c r="BA73" s="560"/>
      <c r="BB73" s="563"/>
      <c r="BC73" s="560"/>
      <c r="BD73" s="563"/>
      <c r="BE73" s="560"/>
      <c r="BF73" s="563"/>
      <c r="BG73" s="560"/>
      <c r="BH73" s="563"/>
      <c r="BI73" s="560"/>
      <c r="BJ73" s="563"/>
      <c r="BK73" s="560"/>
      <c r="BL73" s="563"/>
      <c r="BM73" s="560"/>
      <c r="BN73" s="563"/>
      <c r="BO73" s="560"/>
      <c r="BP73" s="563"/>
      <c r="BQ73" s="552"/>
    </row>
    <row r="74" spans="1:69" ht="18.75" customHeight="1" outlineLevel="1" thickTop="1">
      <c r="A74" s="584">
        <f>A65+1</f>
        <v>8</v>
      </c>
      <c r="B74" s="585" t="s">
        <v>32</v>
      </c>
      <c r="C74" s="588" t="str">
        <f>IF(ISERROR(AVERAGE(E74:AH76)),"",AVERAGE(E74:AH76))</f>
        <v/>
      </c>
      <c r="D74" s="553" t="s">
        <v>795</v>
      </c>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M74" s="555" t="str">
        <f>D74</f>
        <v>Ecouter et prendre en compte ce qui a été dit, rester dans le sujet</v>
      </c>
      <c r="AN74" s="576" t="str">
        <f t="shared" ref="AN74:BQ74" si="32">IF(ISERROR(AVERAGE(E74:E76)),"",AVERAGE(E74:E76))</f>
        <v/>
      </c>
      <c r="AO74" s="575" t="str">
        <f t="shared" si="32"/>
        <v/>
      </c>
      <c r="AP74" s="576" t="str">
        <f t="shared" si="32"/>
        <v/>
      </c>
      <c r="AQ74" s="575" t="str">
        <f t="shared" si="32"/>
        <v/>
      </c>
      <c r="AR74" s="576" t="str">
        <f t="shared" si="32"/>
        <v/>
      </c>
      <c r="AS74" s="575" t="str">
        <f t="shared" si="32"/>
        <v/>
      </c>
      <c r="AT74" s="576" t="str">
        <f t="shared" si="32"/>
        <v/>
      </c>
      <c r="AU74" s="575" t="str">
        <f t="shared" si="32"/>
        <v/>
      </c>
      <c r="AV74" s="576" t="str">
        <f t="shared" si="32"/>
        <v/>
      </c>
      <c r="AW74" s="575" t="str">
        <f t="shared" si="32"/>
        <v/>
      </c>
      <c r="AX74" s="576" t="str">
        <f t="shared" si="32"/>
        <v/>
      </c>
      <c r="AY74" s="575" t="str">
        <f t="shared" si="32"/>
        <v/>
      </c>
      <c r="AZ74" s="576" t="str">
        <f t="shared" si="32"/>
        <v/>
      </c>
      <c r="BA74" s="575" t="str">
        <f t="shared" si="32"/>
        <v/>
      </c>
      <c r="BB74" s="576" t="str">
        <f t="shared" si="32"/>
        <v/>
      </c>
      <c r="BC74" s="575" t="str">
        <f t="shared" si="32"/>
        <v/>
      </c>
      <c r="BD74" s="576" t="str">
        <f t="shared" si="32"/>
        <v/>
      </c>
      <c r="BE74" s="575" t="str">
        <f t="shared" si="32"/>
        <v/>
      </c>
      <c r="BF74" s="576" t="str">
        <f t="shared" si="32"/>
        <v/>
      </c>
      <c r="BG74" s="575" t="str">
        <f t="shared" si="32"/>
        <v/>
      </c>
      <c r="BH74" s="576" t="str">
        <f t="shared" si="32"/>
        <v/>
      </c>
      <c r="BI74" s="575" t="str">
        <f t="shared" si="32"/>
        <v/>
      </c>
      <c r="BJ74" s="576" t="str">
        <f t="shared" si="32"/>
        <v/>
      </c>
      <c r="BK74" s="575" t="str">
        <f t="shared" si="32"/>
        <v/>
      </c>
      <c r="BL74" s="576" t="str">
        <f t="shared" si="32"/>
        <v/>
      </c>
      <c r="BM74" s="575" t="str">
        <f t="shared" si="32"/>
        <v/>
      </c>
      <c r="BN74" s="576" t="str">
        <f t="shared" si="32"/>
        <v/>
      </c>
      <c r="BO74" s="575" t="str">
        <f t="shared" si="32"/>
        <v/>
      </c>
      <c r="BP74" s="576" t="str">
        <f t="shared" si="32"/>
        <v/>
      </c>
      <c r="BQ74" s="578" t="str">
        <f t="shared" si="32"/>
        <v/>
      </c>
    </row>
    <row r="75" spans="1:69" ht="18.75" customHeight="1" outlineLevel="1">
      <c r="A75" s="584"/>
      <c r="B75" s="586"/>
      <c r="C75" s="573"/>
      <c r="D75" s="554"/>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M75" s="546"/>
      <c r="AN75" s="577"/>
      <c r="AO75" s="559"/>
      <c r="AP75" s="577"/>
      <c r="AQ75" s="559"/>
      <c r="AR75" s="577"/>
      <c r="AS75" s="559"/>
      <c r="AT75" s="577"/>
      <c r="AU75" s="559"/>
      <c r="AV75" s="577"/>
      <c r="AW75" s="559"/>
      <c r="AX75" s="577"/>
      <c r="AY75" s="559"/>
      <c r="AZ75" s="577"/>
      <c r="BA75" s="559"/>
      <c r="BB75" s="577"/>
      <c r="BC75" s="559"/>
      <c r="BD75" s="577"/>
      <c r="BE75" s="559"/>
      <c r="BF75" s="577"/>
      <c r="BG75" s="559"/>
      <c r="BH75" s="577"/>
      <c r="BI75" s="559"/>
      <c r="BJ75" s="577"/>
      <c r="BK75" s="559"/>
      <c r="BL75" s="577"/>
      <c r="BM75" s="559"/>
      <c r="BN75" s="577"/>
      <c r="BO75" s="559"/>
      <c r="BP75" s="577"/>
      <c r="BQ75" s="551"/>
    </row>
    <row r="76" spans="1:69" ht="18.75" customHeight="1" outlineLevel="1" thickBot="1">
      <c r="A76" s="584"/>
      <c r="B76" s="587"/>
      <c r="C76" s="582"/>
      <c r="D76" s="554"/>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M76" s="546"/>
      <c r="AN76" s="577"/>
      <c r="AO76" s="559"/>
      <c r="AP76" s="577"/>
      <c r="AQ76" s="559"/>
      <c r="AR76" s="577"/>
      <c r="AS76" s="559"/>
      <c r="AT76" s="577"/>
      <c r="AU76" s="559"/>
      <c r="AV76" s="577"/>
      <c r="AW76" s="559"/>
      <c r="AX76" s="577"/>
      <c r="AY76" s="559"/>
      <c r="AZ76" s="577"/>
      <c r="BA76" s="559"/>
      <c r="BB76" s="577"/>
      <c r="BC76" s="559"/>
      <c r="BD76" s="577"/>
      <c r="BE76" s="559"/>
      <c r="BF76" s="577"/>
      <c r="BG76" s="559"/>
      <c r="BH76" s="577"/>
      <c r="BI76" s="559"/>
      <c r="BJ76" s="577"/>
      <c r="BK76" s="559"/>
      <c r="BL76" s="577"/>
      <c r="BM76" s="559"/>
      <c r="BN76" s="577"/>
      <c r="BO76" s="559"/>
      <c r="BP76" s="577"/>
      <c r="BQ76" s="551"/>
    </row>
    <row r="77" spans="1:69" ht="18.75" customHeight="1" outlineLevel="1">
      <c r="A77" s="584"/>
      <c r="B77" s="579" t="s">
        <v>33</v>
      </c>
      <c r="C77" s="572" t="str">
        <f>IF(ISERROR(AVERAGE(E77:AH79)),"",AVERAGE(E77:AH79))</f>
        <v/>
      </c>
      <c r="D77" s="556" t="s">
        <v>795</v>
      </c>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M77" s="545" t="str">
        <f>D77</f>
        <v>Ecouter et prendre en compte ce qui a été dit, rester dans le sujet</v>
      </c>
      <c r="AN77" s="565" t="str">
        <f t="shared" ref="AN77:BQ77" si="33">IF(ISERROR(AVERAGE(E77:E79)),"",AVERAGE(E77:E79))</f>
        <v/>
      </c>
      <c r="AO77" s="558" t="str">
        <f t="shared" si="33"/>
        <v/>
      </c>
      <c r="AP77" s="565" t="str">
        <f t="shared" si="33"/>
        <v/>
      </c>
      <c r="AQ77" s="558" t="str">
        <f t="shared" si="33"/>
        <v/>
      </c>
      <c r="AR77" s="565" t="str">
        <f t="shared" si="33"/>
        <v/>
      </c>
      <c r="AS77" s="558" t="str">
        <f t="shared" si="33"/>
        <v/>
      </c>
      <c r="AT77" s="565" t="str">
        <f t="shared" si="33"/>
        <v/>
      </c>
      <c r="AU77" s="558" t="str">
        <f t="shared" si="33"/>
        <v/>
      </c>
      <c r="AV77" s="565" t="str">
        <f t="shared" si="33"/>
        <v/>
      </c>
      <c r="AW77" s="558" t="str">
        <f t="shared" si="33"/>
        <v/>
      </c>
      <c r="AX77" s="565" t="str">
        <f t="shared" si="33"/>
        <v/>
      </c>
      <c r="AY77" s="558" t="str">
        <f t="shared" si="33"/>
        <v/>
      </c>
      <c r="AZ77" s="565" t="str">
        <f t="shared" si="33"/>
        <v/>
      </c>
      <c r="BA77" s="558" t="str">
        <f t="shared" si="33"/>
        <v/>
      </c>
      <c r="BB77" s="565" t="str">
        <f t="shared" si="33"/>
        <v/>
      </c>
      <c r="BC77" s="558" t="str">
        <f t="shared" si="33"/>
        <v/>
      </c>
      <c r="BD77" s="565" t="str">
        <f t="shared" si="33"/>
        <v/>
      </c>
      <c r="BE77" s="558" t="str">
        <f t="shared" si="33"/>
        <v/>
      </c>
      <c r="BF77" s="565" t="str">
        <f t="shared" si="33"/>
        <v/>
      </c>
      <c r="BG77" s="558" t="str">
        <f t="shared" si="33"/>
        <v/>
      </c>
      <c r="BH77" s="565" t="str">
        <f t="shared" si="33"/>
        <v/>
      </c>
      <c r="BI77" s="558" t="str">
        <f t="shared" si="33"/>
        <v/>
      </c>
      <c r="BJ77" s="565" t="str">
        <f t="shared" si="33"/>
        <v/>
      </c>
      <c r="BK77" s="558" t="str">
        <f t="shared" si="33"/>
        <v/>
      </c>
      <c r="BL77" s="565" t="str">
        <f t="shared" si="33"/>
        <v/>
      </c>
      <c r="BM77" s="558" t="str">
        <f t="shared" si="33"/>
        <v/>
      </c>
      <c r="BN77" s="565" t="str">
        <f t="shared" si="33"/>
        <v/>
      </c>
      <c r="BO77" s="558" t="str">
        <f t="shared" si="33"/>
        <v/>
      </c>
      <c r="BP77" s="565" t="str">
        <f t="shared" si="33"/>
        <v/>
      </c>
      <c r="BQ77" s="550" t="str">
        <f t="shared" si="33"/>
        <v/>
      </c>
    </row>
    <row r="78" spans="1:69" ht="18.75" customHeight="1" outlineLevel="1">
      <c r="A78" s="584"/>
      <c r="B78" s="580"/>
      <c r="C78" s="573"/>
      <c r="D78" s="554"/>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M78" s="546"/>
      <c r="AN78" s="566"/>
      <c r="AO78" s="559"/>
      <c r="AP78" s="566"/>
      <c r="AQ78" s="559"/>
      <c r="AR78" s="566"/>
      <c r="AS78" s="559"/>
      <c r="AT78" s="566"/>
      <c r="AU78" s="559"/>
      <c r="AV78" s="566"/>
      <c r="AW78" s="559"/>
      <c r="AX78" s="566"/>
      <c r="AY78" s="559"/>
      <c r="AZ78" s="566"/>
      <c r="BA78" s="559"/>
      <c r="BB78" s="566"/>
      <c r="BC78" s="559"/>
      <c r="BD78" s="566"/>
      <c r="BE78" s="559"/>
      <c r="BF78" s="566"/>
      <c r="BG78" s="559"/>
      <c r="BH78" s="566"/>
      <c r="BI78" s="559"/>
      <c r="BJ78" s="566"/>
      <c r="BK78" s="559"/>
      <c r="BL78" s="566"/>
      <c r="BM78" s="559"/>
      <c r="BN78" s="566"/>
      <c r="BO78" s="559"/>
      <c r="BP78" s="566"/>
      <c r="BQ78" s="551"/>
    </row>
    <row r="79" spans="1:69" ht="18.75" customHeight="1" outlineLevel="1" thickBot="1">
      <c r="A79" s="584"/>
      <c r="B79" s="581"/>
      <c r="C79" s="582"/>
      <c r="D79" s="557"/>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M79" s="547"/>
      <c r="AN79" s="567"/>
      <c r="AO79" s="564"/>
      <c r="AP79" s="567"/>
      <c r="AQ79" s="564"/>
      <c r="AR79" s="567"/>
      <c r="AS79" s="564"/>
      <c r="AT79" s="567"/>
      <c r="AU79" s="564"/>
      <c r="AV79" s="567"/>
      <c r="AW79" s="564"/>
      <c r="AX79" s="567"/>
      <c r="AY79" s="564"/>
      <c r="AZ79" s="567"/>
      <c r="BA79" s="564"/>
      <c r="BB79" s="567"/>
      <c r="BC79" s="564"/>
      <c r="BD79" s="567"/>
      <c r="BE79" s="564"/>
      <c r="BF79" s="567"/>
      <c r="BG79" s="564"/>
      <c r="BH79" s="567"/>
      <c r="BI79" s="564"/>
      <c r="BJ79" s="567"/>
      <c r="BK79" s="564"/>
      <c r="BL79" s="567"/>
      <c r="BM79" s="564"/>
      <c r="BN79" s="567"/>
      <c r="BO79" s="564"/>
      <c r="BP79" s="567"/>
      <c r="BQ79" s="568"/>
    </row>
    <row r="80" spans="1:69" ht="18.75" customHeight="1" outlineLevel="1">
      <c r="A80" s="584"/>
      <c r="B80" s="569" t="s">
        <v>34</v>
      </c>
      <c r="C80" s="572" t="str">
        <f>IF(ISERROR(AVERAGE(E80:AH82)),"",AVERAGE(E80:AH82))</f>
        <v/>
      </c>
      <c r="D80" s="556" t="s">
        <v>795</v>
      </c>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M80" s="545" t="str">
        <f>D80</f>
        <v>Ecouter et prendre en compte ce qui a été dit, rester dans le sujet</v>
      </c>
      <c r="AN80" s="561" t="str">
        <f t="shared" ref="AN80:BQ80" si="34">IF(ISERROR(AVERAGE(E80:E82)),"",AVERAGE(E80:E82))</f>
        <v/>
      </c>
      <c r="AO80" s="558" t="str">
        <f t="shared" si="34"/>
        <v/>
      </c>
      <c r="AP80" s="561" t="str">
        <f t="shared" si="34"/>
        <v/>
      </c>
      <c r="AQ80" s="558" t="str">
        <f t="shared" si="34"/>
        <v/>
      </c>
      <c r="AR80" s="561" t="str">
        <f t="shared" si="34"/>
        <v/>
      </c>
      <c r="AS80" s="558" t="str">
        <f t="shared" si="34"/>
        <v/>
      </c>
      <c r="AT80" s="561" t="str">
        <f t="shared" si="34"/>
        <v/>
      </c>
      <c r="AU80" s="558" t="str">
        <f t="shared" si="34"/>
        <v/>
      </c>
      <c r="AV80" s="561" t="str">
        <f t="shared" si="34"/>
        <v/>
      </c>
      <c r="AW80" s="558" t="str">
        <f t="shared" si="34"/>
        <v/>
      </c>
      <c r="AX80" s="561" t="str">
        <f t="shared" si="34"/>
        <v/>
      </c>
      <c r="AY80" s="558" t="str">
        <f t="shared" si="34"/>
        <v/>
      </c>
      <c r="AZ80" s="561" t="str">
        <f t="shared" si="34"/>
        <v/>
      </c>
      <c r="BA80" s="558" t="str">
        <f t="shared" si="34"/>
        <v/>
      </c>
      <c r="BB80" s="561" t="str">
        <f t="shared" si="34"/>
        <v/>
      </c>
      <c r="BC80" s="558" t="str">
        <f t="shared" si="34"/>
        <v/>
      </c>
      <c r="BD80" s="561" t="str">
        <f t="shared" si="34"/>
        <v/>
      </c>
      <c r="BE80" s="558" t="str">
        <f t="shared" si="34"/>
        <v/>
      </c>
      <c r="BF80" s="561" t="str">
        <f t="shared" si="34"/>
        <v/>
      </c>
      <c r="BG80" s="558" t="str">
        <f t="shared" si="34"/>
        <v/>
      </c>
      <c r="BH80" s="561" t="str">
        <f t="shared" si="34"/>
        <v/>
      </c>
      <c r="BI80" s="558" t="str">
        <f t="shared" si="34"/>
        <v/>
      </c>
      <c r="BJ80" s="561" t="str">
        <f t="shared" si="34"/>
        <v/>
      </c>
      <c r="BK80" s="558" t="str">
        <f t="shared" si="34"/>
        <v/>
      </c>
      <c r="BL80" s="561" t="str">
        <f t="shared" si="34"/>
        <v/>
      </c>
      <c r="BM80" s="558" t="str">
        <f t="shared" si="34"/>
        <v/>
      </c>
      <c r="BN80" s="561" t="str">
        <f t="shared" si="34"/>
        <v/>
      </c>
      <c r="BO80" s="558" t="str">
        <f t="shared" si="34"/>
        <v/>
      </c>
      <c r="BP80" s="561" t="str">
        <f t="shared" si="34"/>
        <v/>
      </c>
      <c r="BQ80" s="550" t="str">
        <f t="shared" si="34"/>
        <v/>
      </c>
    </row>
    <row r="81" spans="1:69" ht="18.75" customHeight="1" outlineLevel="1">
      <c r="A81" s="584"/>
      <c r="B81" s="570"/>
      <c r="C81" s="573"/>
      <c r="D81" s="554"/>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M81" s="546"/>
      <c r="AN81" s="562"/>
      <c r="AO81" s="559"/>
      <c r="AP81" s="562"/>
      <c r="AQ81" s="559"/>
      <c r="AR81" s="562"/>
      <c r="AS81" s="559"/>
      <c r="AT81" s="562"/>
      <c r="AU81" s="559"/>
      <c r="AV81" s="562"/>
      <c r="AW81" s="559"/>
      <c r="AX81" s="562"/>
      <c r="AY81" s="559"/>
      <c r="AZ81" s="562"/>
      <c r="BA81" s="559"/>
      <c r="BB81" s="562"/>
      <c r="BC81" s="559"/>
      <c r="BD81" s="562"/>
      <c r="BE81" s="559"/>
      <c r="BF81" s="562"/>
      <c r="BG81" s="559"/>
      <c r="BH81" s="562"/>
      <c r="BI81" s="559"/>
      <c r="BJ81" s="562"/>
      <c r="BK81" s="559"/>
      <c r="BL81" s="562"/>
      <c r="BM81" s="559"/>
      <c r="BN81" s="562"/>
      <c r="BO81" s="559"/>
      <c r="BP81" s="562"/>
      <c r="BQ81" s="551"/>
    </row>
    <row r="82" spans="1:69" ht="18.75" customHeight="1" outlineLevel="1" thickBot="1">
      <c r="A82" s="584"/>
      <c r="B82" s="571"/>
      <c r="C82" s="574"/>
      <c r="D82" s="583"/>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M82" s="549"/>
      <c r="AN82" s="563"/>
      <c r="AO82" s="560"/>
      <c r="AP82" s="563"/>
      <c r="AQ82" s="560"/>
      <c r="AR82" s="563"/>
      <c r="AS82" s="560"/>
      <c r="AT82" s="563"/>
      <c r="AU82" s="560"/>
      <c r="AV82" s="563"/>
      <c r="AW82" s="560"/>
      <c r="AX82" s="563"/>
      <c r="AY82" s="560"/>
      <c r="AZ82" s="563"/>
      <c r="BA82" s="560"/>
      <c r="BB82" s="563"/>
      <c r="BC82" s="560"/>
      <c r="BD82" s="563"/>
      <c r="BE82" s="560"/>
      <c r="BF82" s="563"/>
      <c r="BG82" s="560"/>
      <c r="BH82" s="563"/>
      <c r="BI82" s="560"/>
      <c r="BJ82" s="563"/>
      <c r="BK82" s="560"/>
      <c r="BL82" s="563"/>
      <c r="BM82" s="560"/>
      <c r="BN82" s="563"/>
      <c r="BO82" s="560"/>
      <c r="BP82" s="563"/>
      <c r="BQ82" s="552"/>
    </row>
    <row r="83" spans="1:69" ht="11.25" customHeight="1" thickTop="1">
      <c r="A83" s="468"/>
      <c r="B83" s="659"/>
      <c r="C83" s="660"/>
      <c r="D83" s="665" t="s">
        <v>940</v>
      </c>
      <c r="E83" s="614" t="str">
        <f>D83</f>
        <v>Réciter : dire de mémoire</v>
      </c>
      <c r="F83" s="615"/>
      <c r="G83" s="615"/>
      <c r="H83" s="615"/>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5"/>
      <c r="AG83" s="615"/>
      <c r="AH83" s="616"/>
      <c r="AM83" s="591" t="str">
        <f>D83</f>
        <v>Réciter : dire de mémoire</v>
      </c>
      <c r="AN83" s="353">
        <f>IF(ISERROR(AVERAGE(AN86,AN95)),"",AVERAGE(AN86,AN95))</f>
        <v>4.3333333333333339</v>
      </c>
      <c r="AO83" s="353">
        <f t="shared" ref="AO83:BQ83" si="35">IF(ISERROR(AVERAGE(AO86,AO95)),"",AVERAGE(AO86,AO95))</f>
        <v>1.6666666666666665</v>
      </c>
      <c r="AP83" s="353">
        <f t="shared" si="35"/>
        <v>4.25</v>
      </c>
      <c r="AQ83" s="353">
        <f t="shared" si="35"/>
        <v>4.3333333333333339</v>
      </c>
      <c r="AR83" s="353">
        <f t="shared" si="35"/>
        <v>4.1666666666666661</v>
      </c>
      <c r="AS83" s="353">
        <f t="shared" si="35"/>
        <v>2.5</v>
      </c>
      <c r="AT83" s="353">
        <f t="shared" si="35"/>
        <v>3.166666666666667</v>
      </c>
      <c r="AU83" s="353">
        <f t="shared" si="35"/>
        <v>2.5</v>
      </c>
      <c r="AV83" s="353">
        <f t="shared" si="35"/>
        <v>4.3333333333333339</v>
      </c>
      <c r="AW83" s="353">
        <f t="shared" si="35"/>
        <v>2.333333333333333</v>
      </c>
      <c r="AX83" s="353">
        <f t="shared" si="35"/>
        <v>4.1666666666666661</v>
      </c>
      <c r="AY83" s="353">
        <f t="shared" si="35"/>
        <v>3.5</v>
      </c>
      <c r="AZ83" s="353">
        <f t="shared" si="35"/>
        <v>4.1666666666666661</v>
      </c>
      <c r="BA83" s="353">
        <f t="shared" si="35"/>
        <v>3</v>
      </c>
      <c r="BB83" s="353">
        <f t="shared" si="35"/>
        <v>3.333333333333333</v>
      </c>
      <c r="BC83" s="353">
        <f t="shared" si="35"/>
        <v>4</v>
      </c>
      <c r="BD83" s="353">
        <f t="shared" si="35"/>
        <v>4.3333333333333339</v>
      </c>
      <c r="BE83" s="353">
        <f t="shared" si="35"/>
        <v>2.166666666666667</v>
      </c>
      <c r="BF83" s="353">
        <f t="shared" si="35"/>
        <v>4.1666666666666661</v>
      </c>
      <c r="BG83" s="353">
        <f t="shared" si="35"/>
        <v>3</v>
      </c>
      <c r="BH83" s="353">
        <f t="shared" si="35"/>
        <v>3.3333333333333335</v>
      </c>
      <c r="BI83" s="353">
        <f t="shared" si="35"/>
        <v>2.6666666666666665</v>
      </c>
      <c r="BJ83" s="353">
        <f t="shared" si="35"/>
        <v>2</v>
      </c>
      <c r="BK83" s="353">
        <f t="shared" si="35"/>
        <v>3</v>
      </c>
      <c r="BL83" s="353">
        <f t="shared" si="35"/>
        <v>4</v>
      </c>
      <c r="BM83" s="353">
        <f t="shared" si="35"/>
        <v>3.3333333333333335</v>
      </c>
      <c r="BN83" s="353">
        <f t="shared" si="35"/>
        <v>2.6666666666666665</v>
      </c>
      <c r="BO83" s="353">
        <f t="shared" si="35"/>
        <v>2</v>
      </c>
      <c r="BP83" s="353">
        <f t="shared" si="35"/>
        <v>3</v>
      </c>
      <c r="BQ83" s="353">
        <f t="shared" si="35"/>
        <v>4</v>
      </c>
    </row>
    <row r="84" spans="1:69" ht="11.25" customHeight="1">
      <c r="A84" s="468"/>
      <c r="B84" s="631"/>
      <c r="C84" s="632"/>
      <c r="D84" s="666"/>
      <c r="E84" s="617"/>
      <c r="F84" s="618"/>
      <c r="G84" s="618"/>
      <c r="H84" s="618"/>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8"/>
      <c r="AG84" s="618"/>
      <c r="AH84" s="619"/>
      <c r="AM84" s="592"/>
      <c r="AN84" s="351">
        <f>IF(ISERROR(AVERAGE(AN89,AN98)),"",AVERAGE(AN89,AN98))</f>
        <v>4</v>
      </c>
      <c r="AO84" s="351">
        <f t="shared" ref="AO84:BQ84" si="36">IF(ISERROR(AVERAGE(AO89,AO98)),"",AVERAGE(AO89,AO98))</f>
        <v>2</v>
      </c>
      <c r="AP84" s="351">
        <f t="shared" si="36"/>
        <v>3</v>
      </c>
      <c r="AQ84" s="351">
        <f t="shared" si="36"/>
        <v>4</v>
      </c>
      <c r="AR84" s="351">
        <f t="shared" si="36"/>
        <v>4</v>
      </c>
      <c r="AS84" s="351">
        <f t="shared" si="36"/>
        <v>3.5</v>
      </c>
      <c r="AT84" s="351">
        <f t="shared" si="36"/>
        <v>3</v>
      </c>
      <c r="AU84" s="351">
        <f t="shared" si="36"/>
        <v>3</v>
      </c>
      <c r="AV84" s="351">
        <f t="shared" si="36"/>
        <v>4</v>
      </c>
      <c r="AW84" s="351">
        <f t="shared" si="36"/>
        <v>4</v>
      </c>
      <c r="AX84" s="351">
        <f t="shared" si="36"/>
        <v>4</v>
      </c>
      <c r="AY84" s="351">
        <f t="shared" si="36"/>
        <v>4</v>
      </c>
      <c r="AZ84" s="351" t="str">
        <f t="shared" si="36"/>
        <v/>
      </c>
      <c r="BA84" s="351">
        <f t="shared" si="36"/>
        <v>4</v>
      </c>
      <c r="BB84" s="351">
        <f t="shared" si="36"/>
        <v>3</v>
      </c>
      <c r="BC84" s="351">
        <f t="shared" si="36"/>
        <v>4</v>
      </c>
      <c r="BD84" s="351">
        <f t="shared" si="36"/>
        <v>3.5</v>
      </c>
      <c r="BE84" s="351">
        <f t="shared" si="36"/>
        <v>4</v>
      </c>
      <c r="BF84" s="351">
        <f t="shared" si="36"/>
        <v>4</v>
      </c>
      <c r="BG84" s="351" t="str">
        <f t="shared" si="36"/>
        <v/>
      </c>
      <c r="BH84" s="351">
        <f t="shared" si="36"/>
        <v>2.6666666666666665</v>
      </c>
      <c r="BI84" s="351">
        <f t="shared" si="36"/>
        <v>3.6666666666666665</v>
      </c>
      <c r="BJ84" s="351">
        <f t="shared" si="36"/>
        <v>4.666666666666667</v>
      </c>
      <c r="BK84" s="351">
        <f t="shared" si="36"/>
        <v>2.3333333333333335</v>
      </c>
      <c r="BL84" s="351">
        <f t="shared" si="36"/>
        <v>1.6666666666666667</v>
      </c>
      <c r="BM84" s="351">
        <f t="shared" si="36"/>
        <v>2.6666666666666665</v>
      </c>
      <c r="BN84" s="351">
        <f t="shared" si="36"/>
        <v>3.6666666666666665</v>
      </c>
      <c r="BO84" s="351">
        <f t="shared" si="36"/>
        <v>4.666666666666667</v>
      </c>
      <c r="BP84" s="351">
        <f t="shared" si="36"/>
        <v>2.3333333333333335</v>
      </c>
      <c r="BQ84" s="351">
        <f t="shared" si="36"/>
        <v>1.6666666666666667</v>
      </c>
    </row>
    <row r="85" spans="1:69" ht="11.25" customHeight="1" thickBot="1">
      <c r="A85" s="468"/>
      <c r="B85" s="633"/>
      <c r="C85" s="634"/>
      <c r="D85" s="667"/>
      <c r="E85" s="620"/>
      <c r="F85" s="621"/>
      <c r="G85" s="621"/>
      <c r="H85" s="621"/>
      <c r="I85" s="621"/>
      <c r="J85" s="621"/>
      <c r="K85" s="621"/>
      <c r="L85" s="621"/>
      <c r="M85" s="621"/>
      <c r="N85" s="621"/>
      <c r="O85" s="621"/>
      <c r="P85" s="621"/>
      <c r="Q85" s="621"/>
      <c r="R85" s="621"/>
      <c r="S85" s="621"/>
      <c r="T85" s="621"/>
      <c r="U85" s="621"/>
      <c r="V85" s="621"/>
      <c r="W85" s="621"/>
      <c r="X85" s="621"/>
      <c r="Y85" s="621"/>
      <c r="Z85" s="621"/>
      <c r="AA85" s="621"/>
      <c r="AB85" s="621"/>
      <c r="AC85" s="621"/>
      <c r="AD85" s="621"/>
      <c r="AE85" s="621"/>
      <c r="AF85" s="621"/>
      <c r="AG85" s="621"/>
      <c r="AH85" s="622"/>
      <c r="AM85" s="593"/>
      <c r="AN85" s="352">
        <f>IF(ISERROR(AVERAGE(AN92,AN101)),"",AVERAGE(AN92,AN101))</f>
        <v>3.5</v>
      </c>
      <c r="AO85" s="352">
        <f t="shared" ref="AO85:BQ85" si="37">IF(ISERROR(AVERAGE(AO92,AO101)),"",AVERAGE(AO92,AO101))</f>
        <v>2.5</v>
      </c>
      <c r="AP85" s="352">
        <f t="shared" si="37"/>
        <v>4</v>
      </c>
      <c r="AQ85" s="352">
        <f t="shared" si="37"/>
        <v>4</v>
      </c>
      <c r="AR85" s="352" t="str">
        <f t="shared" si="37"/>
        <v/>
      </c>
      <c r="AS85" s="352">
        <f t="shared" si="37"/>
        <v>3.5</v>
      </c>
      <c r="AT85" s="352">
        <f t="shared" si="37"/>
        <v>3</v>
      </c>
      <c r="AU85" s="352">
        <f t="shared" si="37"/>
        <v>3</v>
      </c>
      <c r="AV85" s="352">
        <f t="shared" si="37"/>
        <v>4</v>
      </c>
      <c r="AW85" s="352">
        <f t="shared" si="37"/>
        <v>4</v>
      </c>
      <c r="AX85" s="352">
        <f t="shared" si="37"/>
        <v>4</v>
      </c>
      <c r="AY85" s="352">
        <f t="shared" si="37"/>
        <v>2.5</v>
      </c>
      <c r="AZ85" s="352" t="str">
        <f t="shared" si="37"/>
        <v/>
      </c>
      <c r="BA85" s="352">
        <f t="shared" si="37"/>
        <v>4</v>
      </c>
      <c r="BB85" s="352">
        <f t="shared" si="37"/>
        <v>4</v>
      </c>
      <c r="BC85" s="352">
        <f t="shared" si="37"/>
        <v>3</v>
      </c>
      <c r="BD85" s="352">
        <f t="shared" si="37"/>
        <v>4</v>
      </c>
      <c r="BE85" s="352">
        <f t="shared" si="37"/>
        <v>3</v>
      </c>
      <c r="BF85" s="352">
        <f t="shared" si="37"/>
        <v>4</v>
      </c>
      <c r="BG85" s="352" t="str">
        <f t="shared" si="37"/>
        <v/>
      </c>
      <c r="BH85" s="352">
        <f t="shared" si="37"/>
        <v>3</v>
      </c>
      <c r="BI85" s="352">
        <f t="shared" si="37"/>
        <v>4</v>
      </c>
      <c r="BJ85" s="352">
        <f t="shared" si="37"/>
        <v>3.3333333333333335</v>
      </c>
      <c r="BK85" s="352">
        <f t="shared" si="37"/>
        <v>2.6666666666666665</v>
      </c>
      <c r="BL85" s="352">
        <f t="shared" si="37"/>
        <v>2</v>
      </c>
      <c r="BM85" s="352">
        <f t="shared" si="37"/>
        <v>3</v>
      </c>
      <c r="BN85" s="352">
        <f t="shared" si="37"/>
        <v>4</v>
      </c>
      <c r="BO85" s="352">
        <f t="shared" si="37"/>
        <v>3.3333333333333335</v>
      </c>
      <c r="BP85" s="352">
        <f t="shared" si="37"/>
        <v>2.6666666666666665</v>
      </c>
      <c r="BQ85" s="352">
        <f t="shared" si="37"/>
        <v>2</v>
      </c>
    </row>
    <row r="86" spans="1:69" ht="13.5" customHeight="1" outlineLevel="1" thickTop="1">
      <c r="A86" s="584">
        <f>A74+1</f>
        <v>9</v>
      </c>
      <c r="B86" s="585" t="s">
        <v>32</v>
      </c>
      <c r="C86" s="588">
        <f>IF(ISERROR(AVERAGE(E86:AH88)),"",AVERAGE(E86:AH88))</f>
        <v>3.1</v>
      </c>
      <c r="D86" s="676" t="s">
        <v>1171</v>
      </c>
      <c r="E86" s="25">
        <v>4</v>
      </c>
      <c r="F86" s="25">
        <v>2</v>
      </c>
      <c r="G86" s="25">
        <v>4</v>
      </c>
      <c r="H86" s="25">
        <v>4</v>
      </c>
      <c r="I86" s="25">
        <v>4</v>
      </c>
      <c r="J86" s="25">
        <v>2</v>
      </c>
      <c r="K86" s="25">
        <v>3</v>
      </c>
      <c r="L86" s="25">
        <v>2</v>
      </c>
      <c r="M86" s="25">
        <v>4</v>
      </c>
      <c r="N86" s="25">
        <v>2</v>
      </c>
      <c r="O86" s="25">
        <v>4</v>
      </c>
      <c r="P86" s="25">
        <v>3</v>
      </c>
      <c r="Q86" s="25">
        <v>4</v>
      </c>
      <c r="R86" s="25">
        <v>3</v>
      </c>
      <c r="S86" s="25">
        <v>3</v>
      </c>
      <c r="T86" s="25">
        <v>4</v>
      </c>
      <c r="U86" s="25">
        <v>4</v>
      </c>
      <c r="V86" s="25">
        <v>2</v>
      </c>
      <c r="W86" s="25">
        <v>4</v>
      </c>
      <c r="X86" s="25">
        <v>3</v>
      </c>
      <c r="Y86" s="25">
        <v>1</v>
      </c>
      <c r="Z86" s="25">
        <v>2</v>
      </c>
      <c r="AA86" s="25">
        <v>3</v>
      </c>
      <c r="AB86" s="25">
        <v>4</v>
      </c>
      <c r="AC86" s="25">
        <v>5</v>
      </c>
      <c r="AD86" s="25">
        <v>1</v>
      </c>
      <c r="AE86" s="25">
        <v>2</v>
      </c>
      <c r="AF86" s="25">
        <v>3</v>
      </c>
      <c r="AG86" s="25">
        <v>4</v>
      </c>
      <c r="AH86" s="25">
        <v>5</v>
      </c>
      <c r="AM86" s="594" t="str">
        <f>D86</f>
        <v>Dire, sans erreur (sans oubli ou substitution),  de façon expressive, des textes de prose, de vers ou de théâtre</v>
      </c>
      <c r="AN86" s="671">
        <f t="shared" ref="AN86:BQ86" si="38">IF(ISERROR(AVERAGE(E86:E88)),"",AVERAGE(E86:E88))</f>
        <v>4</v>
      </c>
      <c r="AO86" s="707">
        <f t="shared" si="38"/>
        <v>2</v>
      </c>
      <c r="AP86" s="671">
        <f t="shared" si="38"/>
        <v>4</v>
      </c>
      <c r="AQ86" s="707">
        <f t="shared" si="38"/>
        <v>4</v>
      </c>
      <c r="AR86" s="671">
        <f t="shared" si="38"/>
        <v>4</v>
      </c>
      <c r="AS86" s="707">
        <f t="shared" si="38"/>
        <v>2</v>
      </c>
      <c r="AT86" s="671">
        <f t="shared" si="38"/>
        <v>3</v>
      </c>
      <c r="AU86" s="707">
        <f t="shared" si="38"/>
        <v>2</v>
      </c>
      <c r="AV86" s="671">
        <f t="shared" si="38"/>
        <v>4</v>
      </c>
      <c r="AW86" s="707">
        <f t="shared" si="38"/>
        <v>2</v>
      </c>
      <c r="AX86" s="671">
        <f t="shared" si="38"/>
        <v>4</v>
      </c>
      <c r="AY86" s="707">
        <f t="shared" si="38"/>
        <v>3</v>
      </c>
      <c r="AZ86" s="671">
        <f t="shared" si="38"/>
        <v>4</v>
      </c>
      <c r="BA86" s="707">
        <f t="shared" si="38"/>
        <v>3</v>
      </c>
      <c r="BB86" s="671">
        <f t="shared" si="38"/>
        <v>3</v>
      </c>
      <c r="BC86" s="707">
        <f t="shared" si="38"/>
        <v>4</v>
      </c>
      <c r="BD86" s="671">
        <f t="shared" si="38"/>
        <v>4</v>
      </c>
      <c r="BE86" s="707">
        <f t="shared" si="38"/>
        <v>2</v>
      </c>
      <c r="BF86" s="671">
        <f t="shared" si="38"/>
        <v>4</v>
      </c>
      <c r="BG86" s="707">
        <f t="shared" si="38"/>
        <v>3</v>
      </c>
      <c r="BH86" s="671">
        <f t="shared" si="38"/>
        <v>3.3333333333333335</v>
      </c>
      <c r="BI86" s="707">
        <f t="shared" si="38"/>
        <v>2.6666666666666665</v>
      </c>
      <c r="BJ86" s="671">
        <f t="shared" si="38"/>
        <v>2</v>
      </c>
      <c r="BK86" s="707">
        <f t="shared" si="38"/>
        <v>3</v>
      </c>
      <c r="BL86" s="671">
        <f t="shared" si="38"/>
        <v>4</v>
      </c>
      <c r="BM86" s="707">
        <f t="shared" si="38"/>
        <v>3.3333333333333335</v>
      </c>
      <c r="BN86" s="671">
        <f t="shared" si="38"/>
        <v>2.6666666666666665</v>
      </c>
      <c r="BO86" s="707">
        <f t="shared" si="38"/>
        <v>2</v>
      </c>
      <c r="BP86" s="671">
        <f t="shared" si="38"/>
        <v>3</v>
      </c>
      <c r="BQ86" s="578">
        <f t="shared" si="38"/>
        <v>4</v>
      </c>
    </row>
    <row r="87" spans="1:69" ht="12.75" customHeight="1" outlineLevel="1">
      <c r="A87" s="584"/>
      <c r="B87" s="586"/>
      <c r="C87" s="573"/>
      <c r="D87" s="677"/>
      <c r="E87" s="26"/>
      <c r="F87" s="26"/>
      <c r="G87" s="26"/>
      <c r="H87" s="26"/>
      <c r="I87" s="26"/>
      <c r="J87" s="26"/>
      <c r="K87" s="26"/>
      <c r="L87" s="26"/>
      <c r="M87" s="26"/>
      <c r="N87" s="26"/>
      <c r="O87" s="26"/>
      <c r="P87" s="26"/>
      <c r="Q87" s="26"/>
      <c r="R87" s="26"/>
      <c r="S87" s="26"/>
      <c r="T87" s="26"/>
      <c r="U87" s="26"/>
      <c r="V87" s="26"/>
      <c r="W87" s="26"/>
      <c r="X87" s="26"/>
      <c r="Y87" s="26">
        <v>5</v>
      </c>
      <c r="Z87" s="26">
        <v>1</v>
      </c>
      <c r="AA87" s="26">
        <v>2</v>
      </c>
      <c r="AB87" s="26">
        <v>3</v>
      </c>
      <c r="AC87" s="26">
        <v>4</v>
      </c>
      <c r="AD87" s="26">
        <v>5</v>
      </c>
      <c r="AE87" s="26">
        <v>1</v>
      </c>
      <c r="AF87" s="26">
        <v>2</v>
      </c>
      <c r="AG87" s="26">
        <v>3</v>
      </c>
      <c r="AH87" s="26">
        <v>4</v>
      </c>
      <c r="AM87" s="595"/>
      <c r="AN87" s="672"/>
      <c r="AO87" s="708"/>
      <c r="AP87" s="672"/>
      <c r="AQ87" s="708"/>
      <c r="AR87" s="672"/>
      <c r="AS87" s="708"/>
      <c r="AT87" s="672"/>
      <c r="AU87" s="708"/>
      <c r="AV87" s="672"/>
      <c r="AW87" s="708"/>
      <c r="AX87" s="672"/>
      <c r="AY87" s="708"/>
      <c r="AZ87" s="672"/>
      <c r="BA87" s="708"/>
      <c r="BB87" s="672"/>
      <c r="BC87" s="708"/>
      <c r="BD87" s="672"/>
      <c r="BE87" s="708"/>
      <c r="BF87" s="672"/>
      <c r="BG87" s="708"/>
      <c r="BH87" s="672"/>
      <c r="BI87" s="708"/>
      <c r="BJ87" s="672"/>
      <c r="BK87" s="708"/>
      <c r="BL87" s="672"/>
      <c r="BM87" s="708"/>
      <c r="BN87" s="672"/>
      <c r="BO87" s="708"/>
      <c r="BP87" s="672"/>
      <c r="BQ87" s="551"/>
    </row>
    <row r="88" spans="1:69" ht="12.75" customHeight="1" outlineLevel="1" thickBot="1">
      <c r="A88" s="584"/>
      <c r="B88" s="587"/>
      <c r="C88" s="573"/>
      <c r="D88" s="677"/>
      <c r="E88" s="27"/>
      <c r="F88" s="27"/>
      <c r="G88" s="27"/>
      <c r="H88" s="27"/>
      <c r="I88" s="27"/>
      <c r="J88" s="27"/>
      <c r="K88" s="27"/>
      <c r="L88" s="27"/>
      <c r="M88" s="27"/>
      <c r="N88" s="27"/>
      <c r="O88" s="27"/>
      <c r="P88" s="27"/>
      <c r="Q88" s="27"/>
      <c r="R88" s="27"/>
      <c r="S88" s="27"/>
      <c r="T88" s="27"/>
      <c r="U88" s="27"/>
      <c r="V88" s="27"/>
      <c r="W88" s="27"/>
      <c r="X88" s="27"/>
      <c r="Y88" s="27">
        <v>4</v>
      </c>
      <c r="Z88" s="27">
        <v>5</v>
      </c>
      <c r="AA88" s="27">
        <v>1</v>
      </c>
      <c r="AB88" s="27">
        <v>2</v>
      </c>
      <c r="AC88" s="27">
        <v>3</v>
      </c>
      <c r="AD88" s="27">
        <v>4</v>
      </c>
      <c r="AE88" s="27">
        <v>5</v>
      </c>
      <c r="AF88" s="27">
        <v>1</v>
      </c>
      <c r="AG88" s="27">
        <v>2</v>
      </c>
      <c r="AH88" s="27">
        <v>3</v>
      </c>
      <c r="AM88" s="595"/>
      <c r="AN88" s="673"/>
      <c r="AO88" s="709"/>
      <c r="AP88" s="673"/>
      <c r="AQ88" s="709"/>
      <c r="AR88" s="673"/>
      <c r="AS88" s="709"/>
      <c r="AT88" s="673"/>
      <c r="AU88" s="709"/>
      <c r="AV88" s="673"/>
      <c r="AW88" s="709"/>
      <c r="AX88" s="673"/>
      <c r="AY88" s="709"/>
      <c r="AZ88" s="673"/>
      <c r="BA88" s="709"/>
      <c r="BB88" s="673"/>
      <c r="BC88" s="709"/>
      <c r="BD88" s="673"/>
      <c r="BE88" s="709"/>
      <c r="BF88" s="673"/>
      <c r="BG88" s="709"/>
      <c r="BH88" s="673"/>
      <c r="BI88" s="709"/>
      <c r="BJ88" s="673"/>
      <c r="BK88" s="709"/>
      <c r="BL88" s="673"/>
      <c r="BM88" s="709"/>
      <c r="BN88" s="673"/>
      <c r="BO88" s="709"/>
      <c r="BP88" s="673"/>
      <c r="BQ88" s="568"/>
    </row>
    <row r="89" spans="1:69" ht="12.75" customHeight="1" outlineLevel="1">
      <c r="A89" s="584"/>
      <c r="B89" s="579" t="s">
        <v>33</v>
      </c>
      <c r="C89" s="572">
        <f>IF(ISERROR(AVERAGE(E89:AH91)),"",AVERAGE(E89:AH91))</f>
        <v>3.2083333333333335</v>
      </c>
      <c r="D89" s="677"/>
      <c r="E89" s="32">
        <v>4</v>
      </c>
      <c r="F89" s="32">
        <v>2</v>
      </c>
      <c r="G89" s="32">
        <v>3</v>
      </c>
      <c r="H89" s="32">
        <v>4</v>
      </c>
      <c r="I89" s="32">
        <v>4</v>
      </c>
      <c r="J89" s="32">
        <v>3</v>
      </c>
      <c r="K89" s="32">
        <v>3</v>
      </c>
      <c r="L89" s="32">
        <v>3</v>
      </c>
      <c r="M89" s="32">
        <v>4</v>
      </c>
      <c r="N89" s="32">
        <v>4</v>
      </c>
      <c r="O89" s="32">
        <v>4</v>
      </c>
      <c r="P89" s="32">
        <v>4</v>
      </c>
      <c r="Q89" s="32"/>
      <c r="R89" s="32">
        <v>4</v>
      </c>
      <c r="S89" s="32">
        <v>3</v>
      </c>
      <c r="T89" s="32">
        <v>4</v>
      </c>
      <c r="U89" s="32">
        <v>3</v>
      </c>
      <c r="V89" s="32">
        <v>4</v>
      </c>
      <c r="W89" s="32">
        <v>4</v>
      </c>
      <c r="X89" s="32"/>
      <c r="Y89" s="32">
        <v>2</v>
      </c>
      <c r="Z89" s="32">
        <v>3</v>
      </c>
      <c r="AA89" s="32">
        <v>4</v>
      </c>
      <c r="AB89" s="32">
        <v>5</v>
      </c>
      <c r="AC89" s="32">
        <v>1</v>
      </c>
      <c r="AD89" s="32">
        <v>2</v>
      </c>
      <c r="AE89" s="32">
        <v>3</v>
      </c>
      <c r="AF89" s="32">
        <v>4</v>
      </c>
      <c r="AG89" s="32">
        <v>5</v>
      </c>
      <c r="AH89" s="32">
        <v>1</v>
      </c>
      <c r="AM89" s="595"/>
      <c r="AN89" s="710">
        <f t="shared" ref="AN89:BQ89" si="39">IF(ISERROR(AVERAGE(E89:E91)),"",AVERAGE(E89:E91))</f>
        <v>4</v>
      </c>
      <c r="AO89" s="713">
        <f t="shared" si="39"/>
        <v>2</v>
      </c>
      <c r="AP89" s="710">
        <f t="shared" si="39"/>
        <v>3</v>
      </c>
      <c r="AQ89" s="713">
        <f t="shared" si="39"/>
        <v>4</v>
      </c>
      <c r="AR89" s="710">
        <f t="shared" si="39"/>
        <v>4</v>
      </c>
      <c r="AS89" s="713">
        <f t="shared" si="39"/>
        <v>3</v>
      </c>
      <c r="AT89" s="710">
        <f t="shared" si="39"/>
        <v>3</v>
      </c>
      <c r="AU89" s="713">
        <f t="shared" si="39"/>
        <v>3</v>
      </c>
      <c r="AV89" s="710">
        <f t="shared" si="39"/>
        <v>4</v>
      </c>
      <c r="AW89" s="713">
        <f t="shared" si="39"/>
        <v>4</v>
      </c>
      <c r="AX89" s="710">
        <f t="shared" si="39"/>
        <v>4</v>
      </c>
      <c r="AY89" s="713">
        <f t="shared" si="39"/>
        <v>4</v>
      </c>
      <c r="AZ89" s="710" t="str">
        <f t="shared" si="39"/>
        <v/>
      </c>
      <c r="BA89" s="713">
        <f t="shared" si="39"/>
        <v>4</v>
      </c>
      <c r="BB89" s="710">
        <f t="shared" si="39"/>
        <v>3</v>
      </c>
      <c r="BC89" s="713">
        <f t="shared" si="39"/>
        <v>4</v>
      </c>
      <c r="BD89" s="710">
        <f t="shared" si="39"/>
        <v>3</v>
      </c>
      <c r="BE89" s="713">
        <f t="shared" si="39"/>
        <v>4</v>
      </c>
      <c r="BF89" s="710">
        <f t="shared" si="39"/>
        <v>4</v>
      </c>
      <c r="BG89" s="713" t="str">
        <f t="shared" si="39"/>
        <v/>
      </c>
      <c r="BH89" s="710">
        <f t="shared" si="39"/>
        <v>2.6666666666666665</v>
      </c>
      <c r="BI89" s="713">
        <f t="shared" si="39"/>
        <v>3.6666666666666665</v>
      </c>
      <c r="BJ89" s="710">
        <f t="shared" si="39"/>
        <v>4.666666666666667</v>
      </c>
      <c r="BK89" s="713">
        <f t="shared" si="39"/>
        <v>2.3333333333333335</v>
      </c>
      <c r="BL89" s="710">
        <f t="shared" si="39"/>
        <v>1.6666666666666667</v>
      </c>
      <c r="BM89" s="713">
        <f t="shared" si="39"/>
        <v>2.6666666666666665</v>
      </c>
      <c r="BN89" s="710">
        <f t="shared" si="39"/>
        <v>3.6666666666666665</v>
      </c>
      <c r="BO89" s="713">
        <f t="shared" si="39"/>
        <v>4.666666666666667</v>
      </c>
      <c r="BP89" s="710">
        <f t="shared" si="39"/>
        <v>2.3333333333333335</v>
      </c>
      <c r="BQ89" s="550">
        <f t="shared" si="39"/>
        <v>1.6666666666666667</v>
      </c>
    </row>
    <row r="90" spans="1:69" ht="12.75" customHeight="1" outlineLevel="1">
      <c r="A90" s="584"/>
      <c r="B90" s="580"/>
      <c r="C90" s="573"/>
      <c r="D90" s="677"/>
      <c r="E90" s="28"/>
      <c r="F90" s="28"/>
      <c r="G90" s="28"/>
      <c r="H90" s="28"/>
      <c r="I90" s="28"/>
      <c r="J90" s="28"/>
      <c r="K90" s="28"/>
      <c r="L90" s="28"/>
      <c r="M90" s="28"/>
      <c r="N90" s="28"/>
      <c r="O90" s="28"/>
      <c r="P90" s="28"/>
      <c r="Q90" s="28"/>
      <c r="R90" s="28"/>
      <c r="S90" s="28"/>
      <c r="T90" s="28"/>
      <c r="U90" s="28"/>
      <c r="V90" s="28"/>
      <c r="W90" s="28"/>
      <c r="X90" s="28"/>
      <c r="Y90" s="28">
        <v>3</v>
      </c>
      <c r="Z90" s="28">
        <v>4</v>
      </c>
      <c r="AA90" s="28">
        <v>5</v>
      </c>
      <c r="AB90" s="28">
        <v>1</v>
      </c>
      <c r="AC90" s="28">
        <v>2</v>
      </c>
      <c r="AD90" s="28">
        <v>3</v>
      </c>
      <c r="AE90" s="28">
        <v>4</v>
      </c>
      <c r="AF90" s="28">
        <v>5</v>
      </c>
      <c r="AG90" s="28">
        <v>1</v>
      </c>
      <c r="AH90" s="28">
        <v>2</v>
      </c>
      <c r="AM90" s="595"/>
      <c r="AN90" s="711"/>
      <c r="AO90" s="708"/>
      <c r="AP90" s="711"/>
      <c r="AQ90" s="708"/>
      <c r="AR90" s="711"/>
      <c r="AS90" s="708"/>
      <c r="AT90" s="711"/>
      <c r="AU90" s="708"/>
      <c r="AV90" s="711"/>
      <c r="AW90" s="708"/>
      <c r="AX90" s="711"/>
      <c r="AY90" s="708"/>
      <c r="AZ90" s="711"/>
      <c r="BA90" s="708"/>
      <c r="BB90" s="711"/>
      <c r="BC90" s="708"/>
      <c r="BD90" s="711"/>
      <c r="BE90" s="708"/>
      <c r="BF90" s="711"/>
      <c r="BG90" s="708"/>
      <c r="BH90" s="711"/>
      <c r="BI90" s="708"/>
      <c r="BJ90" s="711"/>
      <c r="BK90" s="708"/>
      <c r="BL90" s="711"/>
      <c r="BM90" s="708"/>
      <c r="BN90" s="711"/>
      <c r="BO90" s="708"/>
      <c r="BP90" s="711"/>
      <c r="BQ90" s="551"/>
    </row>
    <row r="91" spans="1:69" ht="12.75" customHeight="1" outlineLevel="1" thickBot="1">
      <c r="A91" s="584"/>
      <c r="B91" s="581"/>
      <c r="C91" s="582"/>
      <c r="D91" s="677"/>
      <c r="E91" s="33"/>
      <c r="F91" s="33"/>
      <c r="G91" s="33"/>
      <c r="H91" s="33"/>
      <c r="I91" s="33"/>
      <c r="J91" s="33"/>
      <c r="K91" s="33"/>
      <c r="L91" s="33"/>
      <c r="M91" s="33"/>
      <c r="N91" s="33"/>
      <c r="O91" s="33"/>
      <c r="P91" s="33"/>
      <c r="Q91" s="33"/>
      <c r="R91" s="33"/>
      <c r="S91" s="33"/>
      <c r="T91" s="33"/>
      <c r="U91" s="33"/>
      <c r="V91" s="33"/>
      <c r="W91" s="33"/>
      <c r="X91" s="33"/>
      <c r="Y91" s="33">
        <v>3</v>
      </c>
      <c r="Z91" s="33">
        <v>4</v>
      </c>
      <c r="AA91" s="33">
        <v>5</v>
      </c>
      <c r="AB91" s="33">
        <v>1</v>
      </c>
      <c r="AC91" s="33">
        <v>2</v>
      </c>
      <c r="AD91" s="33">
        <v>3</v>
      </c>
      <c r="AE91" s="33">
        <v>4</v>
      </c>
      <c r="AF91" s="33">
        <v>5</v>
      </c>
      <c r="AG91" s="33">
        <v>1</v>
      </c>
      <c r="AH91" s="33">
        <v>2</v>
      </c>
      <c r="AM91" s="595"/>
      <c r="AN91" s="712"/>
      <c r="AO91" s="709"/>
      <c r="AP91" s="712"/>
      <c r="AQ91" s="709"/>
      <c r="AR91" s="712"/>
      <c r="AS91" s="709"/>
      <c r="AT91" s="712"/>
      <c r="AU91" s="709"/>
      <c r="AV91" s="712"/>
      <c r="AW91" s="709"/>
      <c r="AX91" s="712"/>
      <c r="AY91" s="709"/>
      <c r="AZ91" s="712"/>
      <c r="BA91" s="709"/>
      <c r="BB91" s="712"/>
      <c r="BC91" s="709"/>
      <c r="BD91" s="712"/>
      <c r="BE91" s="709"/>
      <c r="BF91" s="712"/>
      <c r="BG91" s="709"/>
      <c r="BH91" s="712"/>
      <c r="BI91" s="709"/>
      <c r="BJ91" s="712"/>
      <c r="BK91" s="709"/>
      <c r="BL91" s="712"/>
      <c r="BM91" s="709"/>
      <c r="BN91" s="712"/>
      <c r="BO91" s="709"/>
      <c r="BP91" s="712"/>
      <c r="BQ91" s="568"/>
    </row>
    <row r="92" spans="1:69" ht="12.75" customHeight="1" outlineLevel="1">
      <c r="A92" s="584"/>
      <c r="B92" s="569" t="s">
        <v>34</v>
      </c>
      <c r="C92" s="572">
        <f>IF(ISERROR(AVERAGE(E92:AH94)),"",AVERAGE(E92:AH94))</f>
        <v>3.1489361702127661</v>
      </c>
      <c r="D92" s="677"/>
      <c r="E92" s="31">
        <v>3</v>
      </c>
      <c r="F92" s="31">
        <v>2</v>
      </c>
      <c r="G92" s="31">
        <v>4</v>
      </c>
      <c r="H92" s="31">
        <v>4</v>
      </c>
      <c r="I92" s="31"/>
      <c r="J92" s="31">
        <v>4</v>
      </c>
      <c r="K92" s="31">
        <v>3</v>
      </c>
      <c r="L92" s="31">
        <v>3</v>
      </c>
      <c r="M92" s="31">
        <v>4</v>
      </c>
      <c r="N92" s="31">
        <v>4</v>
      </c>
      <c r="O92" s="31">
        <v>4</v>
      </c>
      <c r="P92" s="31">
        <v>1</v>
      </c>
      <c r="Q92" s="31"/>
      <c r="R92" s="31">
        <v>4</v>
      </c>
      <c r="S92" s="31">
        <v>4</v>
      </c>
      <c r="T92" s="31">
        <v>3</v>
      </c>
      <c r="U92" s="31">
        <v>4</v>
      </c>
      <c r="V92" s="31">
        <v>3</v>
      </c>
      <c r="W92" s="31">
        <v>4</v>
      </c>
      <c r="X92" s="31"/>
      <c r="Y92" s="31">
        <v>3</v>
      </c>
      <c r="Z92" s="31">
        <v>4</v>
      </c>
      <c r="AA92" s="31">
        <v>5</v>
      </c>
      <c r="AB92" s="31">
        <v>1</v>
      </c>
      <c r="AC92" s="31">
        <v>2</v>
      </c>
      <c r="AD92" s="31">
        <v>3</v>
      </c>
      <c r="AE92" s="31">
        <v>4</v>
      </c>
      <c r="AF92" s="31">
        <v>5</v>
      </c>
      <c r="AG92" s="31">
        <v>1</v>
      </c>
      <c r="AH92" s="31">
        <v>2</v>
      </c>
      <c r="AM92" s="595"/>
      <c r="AN92" s="715">
        <f t="shared" ref="AN92:BQ92" si="40">IF(ISERROR(AVERAGE(E92:E94)),"",AVERAGE(E92:E94))</f>
        <v>3</v>
      </c>
      <c r="AO92" s="713">
        <f t="shared" si="40"/>
        <v>2</v>
      </c>
      <c r="AP92" s="715">
        <f t="shared" si="40"/>
        <v>4</v>
      </c>
      <c r="AQ92" s="713">
        <f t="shared" si="40"/>
        <v>4</v>
      </c>
      <c r="AR92" s="715" t="str">
        <f t="shared" si="40"/>
        <v/>
      </c>
      <c r="AS92" s="713">
        <f t="shared" si="40"/>
        <v>4</v>
      </c>
      <c r="AT92" s="715">
        <f t="shared" si="40"/>
        <v>3</v>
      </c>
      <c r="AU92" s="713">
        <f t="shared" si="40"/>
        <v>3</v>
      </c>
      <c r="AV92" s="715">
        <f t="shared" si="40"/>
        <v>4</v>
      </c>
      <c r="AW92" s="713">
        <f t="shared" si="40"/>
        <v>4</v>
      </c>
      <c r="AX92" s="715">
        <f t="shared" si="40"/>
        <v>4</v>
      </c>
      <c r="AY92" s="713">
        <f t="shared" si="40"/>
        <v>1</v>
      </c>
      <c r="AZ92" s="715" t="str">
        <f t="shared" si="40"/>
        <v/>
      </c>
      <c r="BA92" s="713">
        <f t="shared" si="40"/>
        <v>4</v>
      </c>
      <c r="BB92" s="715">
        <f t="shared" si="40"/>
        <v>4</v>
      </c>
      <c r="BC92" s="713">
        <f t="shared" si="40"/>
        <v>3</v>
      </c>
      <c r="BD92" s="715">
        <f t="shared" si="40"/>
        <v>4</v>
      </c>
      <c r="BE92" s="713">
        <f t="shared" si="40"/>
        <v>3</v>
      </c>
      <c r="BF92" s="715">
        <f t="shared" si="40"/>
        <v>4</v>
      </c>
      <c r="BG92" s="713" t="str">
        <f t="shared" si="40"/>
        <v/>
      </c>
      <c r="BH92" s="715">
        <f t="shared" si="40"/>
        <v>3</v>
      </c>
      <c r="BI92" s="713">
        <f t="shared" si="40"/>
        <v>4</v>
      </c>
      <c r="BJ92" s="715">
        <f t="shared" si="40"/>
        <v>3.3333333333333335</v>
      </c>
      <c r="BK92" s="713">
        <f t="shared" si="40"/>
        <v>2.6666666666666665</v>
      </c>
      <c r="BL92" s="715">
        <f t="shared" si="40"/>
        <v>2</v>
      </c>
      <c r="BM92" s="713">
        <f t="shared" si="40"/>
        <v>3</v>
      </c>
      <c r="BN92" s="715">
        <f t="shared" si="40"/>
        <v>4</v>
      </c>
      <c r="BO92" s="713">
        <f t="shared" si="40"/>
        <v>3.3333333333333335</v>
      </c>
      <c r="BP92" s="715">
        <f t="shared" si="40"/>
        <v>2.6666666666666665</v>
      </c>
      <c r="BQ92" s="550">
        <f t="shared" si="40"/>
        <v>2</v>
      </c>
    </row>
    <row r="93" spans="1:69" ht="12.75" customHeight="1" outlineLevel="1">
      <c r="A93" s="584"/>
      <c r="B93" s="570"/>
      <c r="C93" s="573"/>
      <c r="D93" s="677"/>
      <c r="E93" s="29"/>
      <c r="F93" s="29"/>
      <c r="G93" s="29"/>
      <c r="H93" s="29"/>
      <c r="I93" s="29"/>
      <c r="J93" s="29"/>
      <c r="K93" s="29"/>
      <c r="L93" s="29"/>
      <c r="M93" s="29"/>
      <c r="N93" s="29"/>
      <c r="O93" s="29"/>
      <c r="P93" s="29"/>
      <c r="Q93" s="29"/>
      <c r="R93" s="29"/>
      <c r="S93" s="29"/>
      <c r="T93" s="29"/>
      <c r="U93" s="29"/>
      <c r="V93" s="29"/>
      <c r="W93" s="29"/>
      <c r="X93" s="29"/>
      <c r="Y93" s="29">
        <v>4</v>
      </c>
      <c r="Z93" s="29">
        <v>5</v>
      </c>
      <c r="AA93" s="29">
        <v>1</v>
      </c>
      <c r="AB93" s="29">
        <v>2</v>
      </c>
      <c r="AC93" s="29">
        <v>3</v>
      </c>
      <c r="AD93" s="29">
        <v>4</v>
      </c>
      <c r="AE93" s="29">
        <v>5</v>
      </c>
      <c r="AF93" s="29">
        <v>1</v>
      </c>
      <c r="AG93" s="29">
        <v>2</v>
      </c>
      <c r="AH93" s="29">
        <v>3</v>
      </c>
      <c r="AM93" s="595"/>
      <c r="AN93" s="716"/>
      <c r="AO93" s="708"/>
      <c r="AP93" s="716"/>
      <c r="AQ93" s="708"/>
      <c r="AR93" s="716"/>
      <c r="AS93" s="708"/>
      <c r="AT93" s="716"/>
      <c r="AU93" s="708"/>
      <c r="AV93" s="716"/>
      <c r="AW93" s="708"/>
      <c r="AX93" s="716"/>
      <c r="AY93" s="708"/>
      <c r="AZ93" s="716"/>
      <c r="BA93" s="708"/>
      <c r="BB93" s="716"/>
      <c r="BC93" s="708"/>
      <c r="BD93" s="716"/>
      <c r="BE93" s="708"/>
      <c r="BF93" s="716"/>
      <c r="BG93" s="708"/>
      <c r="BH93" s="716"/>
      <c r="BI93" s="708"/>
      <c r="BJ93" s="716"/>
      <c r="BK93" s="708"/>
      <c r="BL93" s="716"/>
      <c r="BM93" s="708"/>
      <c r="BN93" s="716"/>
      <c r="BO93" s="708"/>
      <c r="BP93" s="716"/>
      <c r="BQ93" s="551"/>
    </row>
    <row r="94" spans="1:69" ht="13.5" customHeight="1" outlineLevel="1" thickBot="1">
      <c r="A94" s="584"/>
      <c r="B94" s="571"/>
      <c r="C94" s="574"/>
      <c r="D94" s="418" t="s">
        <v>1172</v>
      </c>
      <c r="E94" s="30"/>
      <c r="F94" s="30"/>
      <c r="G94" s="30"/>
      <c r="H94" s="30"/>
      <c r="I94" s="30"/>
      <c r="J94" s="30"/>
      <c r="K94" s="30"/>
      <c r="L94" s="30"/>
      <c r="M94" s="30"/>
      <c r="N94" s="30"/>
      <c r="O94" s="30"/>
      <c r="P94" s="30"/>
      <c r="Q94" s="30"/>
      <c r="R94" s="30"/>
      <c r="S94" s="30"/>
      <c r="T94" s="30"/>
      <c r="U94" s="30"/>
      <c r="V94" s="30"/>
      <c r="W94" s="30"/>
      <c r="X94" s="30"/>
      <c r="Y94" s="30">
        <v>2</v>
      </c>
      <c r="Z94" s="30">
        <v>3</v>
      </c>
      <c r="AA94" s="30">
        <v>4</v>
      </c>
      <c r="AB94" s="30">
        <v>5</v>
      </c>
      <c r="AC94" s="30">
        <v>1</v>
      </c>
      <c r="AD94" s="30">
        <v>2</v>
      </c>
      <c r="AE94" s="30">
        <v>3</v>
      </c>
      <c r="AF94" s="30">
        <v>4</v>
      </c>
      <c r="AG94" s="30">
        <v>5</v>
      </c>
      <c r="AH94" s="30">
        <v>1</v>
      </c>
      <c r="AM94" s="107"/>
      <c r="AN94" s="717"/>
      <c r="AO94" s="714"/>
      <c r="AP94" s="717"/>
      <c r="AQ94" s="714"/>
      <c r="AR94" s="717"/>
      <c r="AS94" s="714"/>
      <c r="AT94" s="717"/>
      <c r="AU94" s="714"/>
      <c r="AV94" s="717"/>
      <c r="AW94" s="714"/>
      <c r="AX94" s="717"/>
      <c r="AY94" s="714"/>
      <c r="AZ94" s="717"/>
      <c r="BA94" s="714"/>
      <c r="BB94" s="717"/>
      <c r="BC94" s="714"/>
      <c r="BD94" s="717"/>
      <c r="BE94" s="714"/>
      <c r="BF94" s="717"/>
      <c r="BG94" s="714"/>
      <c r="BH94" s="717"/>
      <c r="BI94" s="714"/>
      <c r="BJ94" s="717"/>
      <c r="BK94" s="714"/>
      <c r="BL94" s="717"/>
      <c r="BM94" s="714"/>
      <c r="BN94" s="717"/>
      <c r="BO94" s="714"/>
      <c r="BP94" s="717"/>
      <c r="BQ94" s="552"/>
    </row>
    <row r="95" spans="1:69" ht="18.75" customHeight="1" outlineLevel="1" thickTop="1">
      <c r="A95" s="584">
        <f>A86+1</f>
        <v>10</v>
      </c>
      <c r="B95" s="585" t="s">
        <v>32</v>
      </c>
      <c r="C95" s="588">
        <f>IF(ISERROR(AVERAGE(E95:AH97)),"",AVERAGE(E95:AH97))</f>
        <v>3.7017543859649122</v>
      </c>
      <c r="D95" s="553" t="s">
        <v>120</v>
      </c>
      <c r="E95" s="25">
        <v>5</v>
      </c>
      <c r="F95" s="25">
        <v>1</v>
      </c>
      <c r="G95" s="25">
        <v>4</v>
      </c>
      <c r="H95" s="25">
        <v>5</v>
      </c>
      <c r="I95" s="25">
        <v>4</v>
      </c>
      <c r="J95" s="25">
        <v>4</v>
      </c>
      <c r="K95" s="25">
        <v>3</v>
      </c>
      <c r="L95" s="25">
        <v>4</v>
      </c>
      <c r="M95" s="25">
        <v>5</v>
      </c>
      <c r="N95" s="25">
        <v>3</v>
      </c>
      <c r="O95" s="25">
        <v>4</v>
      </c>
      <c r="P95" s="25">
        <v>4</v>
      </c>
      <c r="Q95" s="25">
        <v>5</v>
      </c>
      <c r="R95" s="25">
        <v>4</v>
      </c>
      <c r="S95" s="25">
        <v>4</v>
      </c>
      <c r="T95" s="25">
        <v>4</v>
      </c>
      <c r="U95" s="25">
        <v>5</v>
      </c>
      <c r="V95" s="25">
        <v>3</v>
      </c>
      <c r="W95" s="25">
        <v>4</v>
      </c>
      <c r="X95" s="25"/>
      <c r="Y95" s="25"/>
      <c r="Z95" s="25"/>
      <c r="AA95" s="25"/>
      <c r="AB95" s="25"/>
      <c r="AC95" s="25"/>
      <c r="AD95" s="25"/>
      <c r="AE95" s="25"/>
      <c r="AF95" s="25"/>
      <c r="AG95" s="25"/>
      <c r="AH95" s="25"/>
      <c r="AM95" s="555" t="str">
        <f>D95</f>
        <v>Réciter</v>
      </c>
      <c r="AN95" s="576">
        <f t="shared" ref="AN95:BQ95" si="41">IF(ISERROR(AVERAGE(E95:E97)),"",AVERAGE(E95:E97))</f>
        <v>4.666666666666667</v>
      </c>
      <c r="AO95" s="575">
        <f t="shared" si="41"/>
        <v>1.3333333333333333</v>
      </c>
      <c r="AP95" s="576">
        <f t="shared" si="41"/>
        <v>4.5</v>
      </c>
      <c r="AQ95" s="575">
        <f t="shared" si="41"/>
        <v>4.666666666666667</v>
      </c>
      <c r="AR95" s="576">
        <f t="shared" si="41"/>
        <v>4.333333333333333</v>
      </c>
      <c r="AS95" s="575">
        <f t="shared" si="41"/>
        <v>3</v>
      </c>
      <c r="AT95" s="576">
        <f t="shared" si="41"/>
        <v>3.3333333333333335</v>
      </c>
      <c r="AU95" s="575">
        <f t="shared" si="41"/>
        <v>3</v>
      </c>
      <c r="AV95" s="576">
        <f t="shared" si="41"/>
        <v>4.666666666666667</v>
      </c>
      <c r="AW95" s="575">
        <f t="shared" si="41"/>
        <v>2.6666666666666665</v>
      </c>
      <c r="AX95" s="576">
        <f t="shared" si="41"/>
        <v>4.333333333333333</v>
      </c>
      <c r="AY95" s="575">
        <f t="shared" si="41"/>
        <v>4</v>
      </c>
      <c r="AZ95" s="576">
        <f t="shared" si="41"/>
        <v>4.333333333333333</v>
      </c>
      <c r="BA95" s="575">
        <f t="shared" si="41"/>
        <v>3</v>
      </c>
      <c r="BB95" s="576">
        <f t="shared" si="41"/>
        <v>3.6666666666666665</v>
      </c>
      <c r="BC95" s="575">
        <f t="shared" si="41"/>
        <v>4</v>
      </c>
      <c r="BD95" s="576">
        <f t="shared" si="41"/>
        <v>4.666666666666667</v>
      </c>
      <c r="BE95" s="575">
        <f t="shared" si="41"/>
        <v>2.3333333333333335</v>
      </c>
      <c r="BF95" s="576">
        <f t="shared" si="41"/>
        <v>4.333333333333333</v>
      </c>
      <c r="BG95" s="575">
        <f t="shared" si="41"/>
        <v>3</v>
      </c>
      <c r="BH95" s="576" t="str">
        <f t="shared" si="41"/>
        <v/>
      </c>
      <c r="BI95" s="575" t="str">
        <f t="shared" si="41"/>
        <v/>
      </c>
      <c r="BJ95" s="576" t="str">
        <f t="shared" si="41"/>
        <v/>
      </c>
      <c r="BK95" s="575" t="str">
        <f t="shared" si="41"/>
        <v/>
      </c>
      <c r="BL95" s="576" t="str">
        <f t="shared" si="41"/>
        <v/>
      </c>
      <c r="BM95" s="575" t="str">
        <f t="shared" si="41"/>
        <v/>
      </c>
      <c r="BN95" s="576" t="str">
        <f t="shared" si="41"/>
        <v/>
      </c>
      <c r="BO95" s="575" t="str">
        <f t="shared" si="41"/>
        <v/>
      </c>
      <c r="BP95" s="576" t="str">
        <f t="shared" si="41"/>
        <v/>
      </c>
      <c r="BQ95" s="578" t="str">
        <f t="shared" si="41"/>
        <v/>
      </c>
    </row>
    <row r="96" spans="1:69" ht="18.75" customHeight="1" outlineLevel="1">
      <c r="A96" s="584"/>
      <c r="B96" s="586"/>
      <c r="C96" s="573"/>
      <c r="D96" s="554"/>
      <c r="E96" s="26">
        <v>5</v>
      </c>
      <c r="F96" s="26">
        <v>2</v>
      </c>
      <c r="G96" s="26">
        <v>5</v>
      </c>
      <c r="H96" s="26">
        <v>5</v>
      </c>
      <c r="I96" s="26">
        <v>5</v>
      </c>
      <c r="J96" s="26">
        <v>3</v>
      </c>
      <c r="K96" s="26">
        <v>4</v>
      </c>
      <c r="L96" s="26"/>
      <c r="M96" s="26">
        <v>5</v>
      </c>
      <c r="N96" s="26">
        <v>3</v>
      </c>
      <c r="O96" s="26">
        <v>5</v>
      </c>
      <c r="P96" s="26">
        <v>5</v>
      </c>
      <c r="Q96" s="26">
        <v>5</v>
      </c>
      <c r="R96" s="26">
        <v>3</v>
      </c>
      <c r="S96" s="26">
        <v>4</v>
      </c>
      <c r="T96" s="26">
        <v>5</v>
      </c>
      <c r="U96" s="26">
        <v>5</v>
      </c>
      <c r="V96" s="26">
        <v>3</v>
      </c>
      <c r="W96" s="26">
        <v>5</v>
      </c>
      <c r="X96" s="26">
        <v>3</v>
      </c>
      <c r="Y96" s="26"/>
      <c r="Z96" s="26"/>
      <c r="AA96" s="26"/>
      <c r="AB96" s="26"/>
      <c r="AC96" s="26"/>
      <c r="AD96" s="26"/>
      <c r="AE96" s="26"/>
      <c r="AF96" s="26"/>
      <c r="AG96" s="26"/>
      <c r="AH96" s="26"/>
      <c r="AM96" s="546"/>
      <c r="AN96" s="577"/>
      <c r="AO96" s="559"/>
      <c r="AP96" s="577"/>
      <c r="AQ96" s="559"/>
      <c r="AR96" s="577"/>
      <c r="AS96" s="559"/>
      <c r="AT96" s="577"/>
      <c r="AU96" s="559"/>
      <c r="AV96" s="577"/>
      <c r="AW96" s="559"/>
      <c r="AX96" s="577"/>
      <c r="AY96" s="559"/>
      <c r="AZ96" s="577"/>
      <c r="BA96" s="559"/>
      <c r="BB96" s="577"/>
      <c r="BC96" s="559"/>
      <c r="BD96" s="577"/>
      <c r="BE96" s="559"/>
      <c r="BF96" s="577"/>
      <c r="BG96" s="559"/>
      <c r="BH96" s="577"/>
      <c r="BI96" s="559"/>
      <c r="BJ96" s="577"/>
      <c r="BK96" s="559"/>
      <c r="BL96" s="577"/>
      <c r="BM96" s="559"/>
      <c r="BN96" s="577"/>
      <c r="BO96" s="559"/>
      <c r="BP96" s="577"/>
      <c r="BQ96" s="551"/>
    </row>
    <row r="97" spans="1:71" ht="18.75" customHeight="1" outlineLevel="1" thickBot="1">
      <c r="A97" s="584"/>
      <c r="B97" s="587"/>
      <c r="C97" s="573"/>
      <c r="D97" s="554"/>
      <c r="E97" s="27">
        <v>4</v>
      </c>
      <c r="F97" s="27">
        <v>1</v>
      </c>
      <c r="G97" s="27"/>
      <c r="H97" s="27">
        <v>4</v>
      </c>
      <c r="I97" s="27">
        <v>4</v>
      </c>
      <c r="J97" s="27">
        <v>2</v>
      </c>
      <c r="K97" s="27">
        <v>3</v>
      </c>
      <c r="L97" s="27">
        <v>2</v>
      </c>
      <c r="M97" s="27">
        <v>4</v>
      </c>
      <c r="N97" s="27">
        <v>2</v>
      </c>
      <c r="O97" s="27">
        <v>4</v>
      </c>
      <c r="P97" s="27">
        <v>3</v>
      </c>
      <c r="Q97" s="27">
        <v>3</v>
      </c>
      <c r="R97" s="27">
        <v>2</v>
      </c>
      <c r="S97" s="27">
        <v>3</v>
      </c>
      <c r="T97" s="27">
        <v>3</v>
      </c>
      <c r="U97" s="27">
        <v>4</v>
      </c>
      <c r="V97" s="27">
        <v>1</v>
      </c>
      <c r="W97" s="27">
        <v>4</v>
      </c>
      <c r="X97" s="27">
        <v>3</v>
      </c>
      <c r="Y97" s="27"/>
      <c r="Z97" s="27"/>
      <c r="AA97" s="27"/>
      <c r="AB97" s="27"/>
      <c r="AC97" s="27"/>
      <c r="AD97" s="27"/>
      <c r="AE97" s="27"/>
      <c r="AF97" s="27"/>
      <c r="AG97" s="27"/>
      <c r="AH97" s="27"/>
      <c r="AM97" s="546"/>
      <c r="AN97" s="577"/>
      <c r="AO97" s="559"/>
      <c r="AP97" s="577"/>
      <c r="AQ97" s="559"/>
      <c r="AR97" s="577"/>
      <c r="AS97" s="559"/>
      <c r="AT97" s="577"/>
      <c r="AU97" s="559"/>
      <c r="AV97" s="577"/>
      <c r="AW97" s="559"/>
      <c r="AX97" s="577"/>
      <c r="AY97" s="559"/>
      <c r="AZ97" s="577"/>
      <c r="BA97" s="559"/>
      <c r="BB97" s="577"/>
      <c r="BC97" s="559"/>
      <c r="BD97" s="577"/>
      <c r="BE97" s="559"/>
      <c r="BF97" s="577"/>
      <c r="BG97" s="559"/>
      <c r="BH97" s="577"/>
      <c r="BI97" s="559"/>
      <c r="BJ97" s="577"/>
      <c r="BK97" s="559"/>
      <c r="BL97" s="577"/>
      <c r="BM97" s="559"/>
      <c r="BN97" s="577"/>
      <c r="BO97" s="559"/>
      <c r="BP97" s="577"/>
      <c r="BQ97" s="551"/>
    </row>
    <row r="98" spans="1:71" ht="18.75" customHeight="1" outlineLevel="1">
      <c r="A98" s="584"/>
      <c r="B98" s="579" t="s">
        <v>33</v>
      </c>
      <c r="C98" s="572">
        <f>IF(ISERROR(AVERAGE(E98:AH100)),"",AVERAGE(E98:AH100))</f>
        <v>4</v>
      </c>
      <c r="D98" s="556">
        <v>0</v>
      </c>
      <c r="E98" s="32">
        <v>4</v>
      </c>
      <c r="F98" s="32"/>
      <c r="G98" s="32"/>
      <c r="H98" s="32">
        <v>4</v>
      </c>
      <c r="I98" s="32">
        <v>4</v>
      </c>
      <c r="J98" s="32">
        <v>4</v>
      </c>
      <c r="K98" s="32"/>
      <c r="L98" s="32"/>
      <c r="M98" s="32">
        <v>4</v>
      </c>
      <c r="N98" s="32"/>
      <c r="O98" s="32">
        <v>4</v>
      </c>
      <c r="P98" s="32">
        <v>4</v>
      </c>
      <c r="Q98" s="32"/>
      <c r="R98" s="32"/>
      <c r="S98" s="32"/>
      <c r="T98" s="32"/>
      <c r="U98" s="32">
        <v>4</v>
      </c>
      <c r="V98" s="32"/>
      <c r="W98" s="32">
        <v>4</v>
      </c>
      <c r="X98" s="32"/>
      <c r="Y98" s="32"/>
      <c r="Z98" s="32"/>
      <c r="AA98" s="32"/>
      <c r="AB98" s="32"/>
      <c r="AC98" s="32"/>
      <c r="AD98" s="32"/>
      <c r="AE98" s="32"/>
      <c r="AF98" s="32"/>
      <c r="AG98" s="32"/>
      <c r="AH98" s="32"/>
      <c r="AM98" s="545">
        <f>D98</f>
        <v>0</v>
      </c>
      <c r="AN98" s="565">
        <f t="shared" ref="AN98:BQ98" si="42">IF(ISERROR(AVERAGE(E98:E100)),"",AVERAGE(E98:E100))</f>
        <v>4</v>
      </c>
      <c r="AO98" s="558" t="str">
        <f t="shared" si="42"/>
        <v/>
      </c>
      <c r="AP98" s="565" t="str">
        <f t="shared" si="42"/>
        <v/>
      </c>
      <c r="AQ98" s="558">
        <f t="shared" si="42"/>
        <v>4</v>
      </c>
      <c r="AR98" s="565">
        <f t="shared" si="42"/>
        <v>4</v>
      </c>
      <c r="AS98" s="558">
        <f t="shared" si="42"/>
        <v>4</v>
      </c>
      <c r="AT98" s="565" t="str">
        <f t="shared" si="42"/>
        <v/>
      </c>
      <c r="AU98" s="558" t="str">
        <f t="shared" si="42"/>
        <v/>
      </c>
      <c r="AV98" s="565">
        <f t="shared" si="42"/>
        <v>4</v>
      </c>
      <c r="AW98" s="558" t="str">
        <f t="shared" si="42"/>
        <v/>
      </c>
      <c r="AX98" s="565">
        <f t="shared" si="42"/>
        <v>4</v>
      </c>
      <c r="AY98" s="558">
        <f t="shared" si="42"/>
        <v>4</v>
      </c>
      <c r="AZ98" s="565" t="str">
        <f t="shared" si="42"/>
        <v/>
      </c>
      <c r="BA98" s="558" t="str">
        <f t="shared" si="42"/>
        <v/>
      </c>
      <c r="BB98" s="565" t="str">
        <f t="shared" si="42"/>
        <v/>
      </c>
      <c r="BC98" s="558" t="str">
        <f t="shared" si="42"/>
        <v/>
      </c>
      <c r="BD98" s="565">
        <f t="shared" si="42"/>
        <v>4</v>
      </c>
      <c r="BE98" s="558" t="str">
        <f t="shared" si="42"/>
        <v/>
      </c>
      <c r="BF98" s="565">
        <f t="shared" si="42"/>
        <v>4</v>
      </c>
      <c r="BG98" s="558" t="str">
        <f t="shared" si="42"/>
        <v/>
      </c>
      <c r="BH98" s="565" t="str">
        <f t="shared" si="42"/>
        <v/>
      </c>
      <c r="BI98" s="558" t="str">
        <f t="shared" si="42"/>
        <v/>
      </c>
      <c r="BJ98" s="565" t="str">
        <f t="shared" si="42"/>
        <v/>
      </c>
      <c r="BK98" s="558" t="str">
        <f t="shared" si="42"/>
        <v/>
      </c>
      <c r="BL98" s="565" t="str">
        <f t="shared" si="42"/>
        <v/>
      </c>
      <c r="BM98" s="558" t="str">
        <f t="shared" si="42"/>
        <v/>
      </c>
      <c r="BN98" s="565" t="str">
        <f t="shared" si="42"/>
        <v/>
      </c>
      <c r="BO98" s="558" t="str">
        <f t="shared" si="42"/>
        <v/>
      </c>
      <c r="BP98" s="565" t="str">
        <f t="shared" si="42"/>
        <v/>
      </c>
      <c r="BQ98" s="550" t="str">
        <f t="shared" si="42"/>
        <v/>
      </c>
    </row>
    <row r="99" spans="1:71" ht="18.75" customHeight="1" outlineLevel="1">
      <c r="A99" s="584"/>
      <c r="B99" s="580"/>
      <c r="C99" s="573"/>
      <c r="D99" s="554"/>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M99" s="546"/>
      <c r="AN99" s="566"/>
      <c r="AO99" s="559"/>
      <c r="AP99" s="566"/>
      <c r="AQ99" s="559"/>
      <c r="AR99" s="566"/>
      <c r="AS99" s="559"/>
      <c r="AT99" s="566"/>
      <c r="AU99" s="559"/>
      <c r="AV99" s="566"/>
      <c r="AW99" s="559"/>
      <c r="AX99" s="566"/>
      <c r="AY99" s="559"/>
      <c r="AZ99" s="566"/>
      <c r="BA99" s="559"/>
      <c r="BB99" s="566"/>
      <c r="BC99" s="559"/>
      <c r="BD99" s="566"/>
      <c r="BE99" s="559"/>
      <c r="BF99" s="566"/>
      <c r="BG99" s="559"/>
      <c r="BH99" s="566"/>
      <c r="BI99" s="559"/>
      <c r="BJ99" s="566"/>
      <c r="BK99" s="559"/>
      <c r="BL99" s="566"/>
      <c r="BM99" s="559"/>
      <c r="BN99" s="566"/>
      <c r="BO99" s="559"/>
      <c r="BP99" s="566"/>
      <c r="BQ99" s="551"/>
    </row>
    <row r="100" spans="1:71" ht="18.75" customHeight="1" outlineLevel="1" thickBot="1">
      <c r="A100" s="584"/>
      <c r="B100" s="581"/>
      <c r="C100" s="582"/>
      <c r="D100" s="557"/>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M100" s="547"/>
      <c r="AN100" s="567"/>
      <c r="AO100" s="564"/>
      <c r="AP100" s="567"/>
      <c r="AQ100" s="564"/>
      <c r="AR100" s="567"/>
      <c r="AS100" s="564"/>
      <c r="AT100" s="567"/>
      <c r="AU100" s="564"/>
      <c r="AV100" s="567"/>
      <c r="AW100" s="564"/>
      <c r="AX100" s="567"/>
      <c r="AY100" s="564"/>
      <c r="AZ100" s="567"/>
      <c r="BA100" s="564"/>
      <c r="BB100" s="567"/>
      <c r="BC100" s="564"/>
      <c r="BD100" s="567"/>
      <c r="BE100" s="564"/>
      <c r="BF100" s="567"/>
      <c r="BG100" s="564"/>
      <c r="BH100" s="567"/>
      <c r="BI100" s="564"/>
      <c r="BJ100" s="567"/>
      <c r="BK100" s="564"/>
      <c r="BL100" s="567"/>
      <c r="BM100" s="564"/>
      <c r="BN100" s="567"/>
      <c r="BO100" s="564"/>
      <c r="BP100" s="567"/>
      <c r="BQ100" s="568"/>
    </row>
    <row r="101" spans="1:71" ht="18.75" customHeight="1" outlineLevel="1">
      <c r="A101" s="584"/>
      <c r="B101" s="569" t="s">
        <v>34</v>
      </c>
      <c r="C101" s="572">
        <f>IF(ISERROR(AVERAGE(E101:AH103)),"",AVERAGE(E101:AH103))</f>
        <v>3.5</v>
      </c>
      <c r="D101" s="556">
        <v>0</v>
      </c>
      <c r="E101" s="31">
        <v>4</v>
      </c>
      <c r="F101" s="31">
        <v>3</v>
      </c>
      <c r="G101" s="31"/>
      <c r="H101" s="31"/>
      <c r="I101" s="31"/>
      <c r="J101" s="31">
        <v>3</v>
      </c>
      <c r="K101" s="31"/>
      <c r="L101" s="31"/>
      <c r="M101" s="31"/>
      <c r="N101" s="31"/>
      <c r="O101" s="31"/>
      <c r="P101" s="31">
        <v>4</v>
      </c>
      <c r="Q101" s="31"/>
      <c r="R101" s="31">
        <v>4</v>
      </c>
      <c r="S101" s="31"/>
      <c r="T101" s="31"/>
      <c r="U101" s="31"/>
      <c r="V101" s="31">
        <v>3</v>
      </c>
      <c r="W101" s="31"/>
      <c r="X101" s="31"/>
      <c r="Y101" s="31"/>
      <c r="Z101" s="31"/>
      <c r="AA101" s="31"/>
      <c r="AB101" s="31"/>
      <c r="AC101" s="31"/>
      <c r="AD101" s="31"/>
      <c r="AE101" s="31"/>
      <c r="AF101" s="31"/>
      <c r="AG101" s="31"/>
      <c r="AH101" s="31"/>
      <c r="AM101" s="545">
        <f>D101</f>
        <v>0</v>
      </c>
      <c r="AN101" s="561">
        <f t="shared" ref="AN101:BQ101" si="43">IF(ISERROR(AVERAGE(E101:E103)),"",AVERAGE(E101:E103))</f>
        <v>4</v>
      </c>
      <c r="AO101" s="558">
        <f t="shared" si="43"/>
        <v>3</v>
      </c>
      <c r="AP101" s="561" t="str">
        <f t="shared" si="43"/>
        <v/>
      </c>
      <c r="AQ101" s="558" t="str">
        <f t="shared" si="43"/>
        <v/>
      </c>
      <c r="AR101" s="561" t="str">
        <f t="shared" si="43"/>
        <v/>
      </c>
      <c r="AS101" s="558">
        <f t="shared" si="43"/>
        <v>3</v>
      </c>
      <c r="AT101" s="561" t="str">
        <f t="shared" si="43"/>
        <v/>
      </c>
      <c r="AU101" s="558" t="str">
        <f t="shared" si="43"/>
        <v/>
      </c>
      <c r="AV101" s="561" t="str">
        <f t="shared" si="43"/>
        <v/>
      </c>
      <c r="AW101" s="558" t="str">
        <f t="shared" si="43"/>
        <v/>
      </c>
      <c r="AX101" s="561" t="str">
        <f t="shared" si="43"/>
        <v/>
      </c>
      <c r="AY101" s="558">
        <f t="shared" si="43"/>
        <v>4</v>
      </c>
      <c r="AZ101" s="561" t="str">
        <f t="shared" si="43"/>
        <v/>
      </c>
      <c r="BA101" s="558">
        <f t="shared" si="43"/>
        <v>4</v>
      </c>
      <c r="BB101" s="561" t="str">
        <f t="shared" si="43"/>
        <v/>
      </c>
      <c r="BC101" s="558" t="str">
        <f t="shared" si="43"/>
        <v/>
      </c>
      <c r="BD101" s="561" t="str">
        <f t="shared" si="43"/>
        <v/>
      </c>
      <c r="BE101" s="558">
        <f t="shared" si="43"/>
        <v>3</v>
      </c>
      <c r="BF101" s="561" t="str">
        <f t="shared" si="43"/>
        <v/>
      </c>
      <c r="BG101" s="558" t="str">
        <f t="shared" si="43"/>
        <v/>
      </c>
      <c r="BH101" s="561" t="str">
        <f t="shared" si="43"/>
        <v/>
      </c>
      <c r="BI101" s="558" t="str">
        <f t="shared" si="43"/>
        <v/>
      </c>
      <c r="BJ101" s="561" t="str">
        <f t="shared" si="43"/>
        <v/>
      </c>
      <c r="BK101" s="558" t="str">
        <f t="shared" si="43"/>
        <v/>
      </c>
      <c r="BL101" s="561" t="str">
        <f t="shared" si="43"/>
        <v/>
      </c>
      <c r="BM101" s="558" t="str">
        <f t="shared" si="43"/>
        <v/>
      </c>
      <c r="BN101" s="561" t="str">
        <f t="shared" si="43"/>
        <v/>
      </c>
      <c r="BO101" s="558" t="str">
        <f t="shared" si="43"/>
        <v/>
      </c>
      <c r="BP101" s="561" t="str">
        <f t="shared" si="43"/>
        <v/>
      </c>
      <c r="BQ101" s="550" t="str">
        <f t="shared" si="43"/>
        <v/>
      </c>
    </row>
    <row r="102" spans="1:71" ht="18.75" customHeight="1" outlineLevel="1">
      <c r="A102" s="584"/>
      <c r="B102" s="570"/>
      <c r="C102" s="573"/>
      <c r="D102" s="554"/>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M102" s="546"/>
      <c r="AN102" s="562"/>
      <c r="AO102" s="559"/>
      <c r="AP102" s="562"/>
      <c r="AQ102" s="559"/>
      <c r="AR102" s="562"/>
      <c r="AS102" s="559"/>
      <c r="AT102" s="562"/>
      <c r="AU102" s="559"/>
      <c r="AV102" s="562"/>
      <c r="AW102" s="559"/>
      <c r="AX102" s="562"/>
      <c r="AY102" s="559"/>
      <c r="AZ102" s="562"/>
      <c r="BA102" s="559"/>
      <c r="BB102" s="562"/>
      <c r="BC102" s="559"/>
      <c r="BD102" s="562"/>
      <c r="BE102" s="559"/>
      <c r="BF102" s="562"/>
      <c r="BG102" s="559"/>
      <c r="BH102" s="562"/>
      <c r="BI102" s="559"/>
      <c r="BJ102" s="562"/>
      <c r="BK102" s="559"/>
      <c r="BL102" s="562"/>
      <c r="BM102" s="559"/>
      <c r="BN102" s="562"/>
      <c r="BO102" s="559"/>
      <c r="BP102" s="562"/>
      <c r="BQ102" s="551"/>
    </row>
    <row r="103" spans="1:71" ht="18.75" customHeight="1" outlineLevel="1" thickBot="1">
      <c r="A103" s="584"/>
      <c r="B103" s="571"/>
      <c r="C103" s="574"/>
      <c r="D103" s="583"/>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M103" s="549"/>
      <c r="AN103" s="563"/>
      <c r="AO103" s="560"/>
      <c r="AP103" s="563"/>
      <c r="AQ103" s="560"/>
      <c r="AR103" s="563"/>
      <c r="AS103" s="560"/>
      <c r="AT103" s="563"/>
      <c r="AU103" s="560"/>
      <c r="AV103" s="563"/>
      <c r="AW103" s="560"/>
      <c r="AX103" s="563"/>
      <c r="AY103" s="560"/>
      <c r="AZ103" s="563"/>
      <c r="BA103" s="560"/>
      <c r="BB103" s="563"/>
      <c r="BC103" s="560"/>
      <c r="BD103" s="563"/>
      <c r="BE103" s="560"/>
      <c r="BF103" s="563"/>
      <c r="BG103" s="560"/>
      <c r="BH103" s="563"/>
      <c r="BI103" s="560"/>
      <c r="BJ103" s="563"/>
      <c r="BK103" s="560"/>
      <c r="BL103" s="563"/>
      <c r="BM103" s="560"/>
      <c r="BN103" s="563"/>
      <c r="BO103" s="560"/>
      <c r="BP103" s="563"/>
      <c r="BQ103" s="552"/>
    </row>
    <row r="104" spans="1:71" s="1" customFormat="1" ht="19.5" customHeight="1" outlineLevel="1" thickTop="1">
      <c r="A104" s="469"/>
      <c r="B104" s="47"/>
      <c r="C104" s="45"/>
      <c r="D104" s="124"/>
      <c r="E104" s="121"/>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3"/>
      <c r="AI104" s="8"/>
      <c r="AJ104" s="38"/>
      <c r="AK104" s="38"/>
      <c r="AL104" s="38"/>
      <c r="AM104" s="354"/>
      <c r="AN104" s="355"/>
      <c r="AO104" s="355"/>
      <c r="AP104" s="355"/>
      <c r="AQ104" s="355"/>
      <c r="AR104" s="355"/>
      <c r="AS104" s="355"/>
      <c r="AT104" s="355"/>
      <c r="AU104" s="355"/>
      <c r="AV104" s="355"/>
      <c r="AW104" s="355"/>
      <c r="AX104" s="355"/>
      <c r="AY104" s="355"/>
      <c r="AZ104" s="355"/>
      <c r="BA104" s="355"/>
      <c r="BB104" s="355"/>
      <c r="BC104" s="355"/>
      <c r="BD104" s="355"/>
      <c r="BE104" s="355"/>
      <c r="BF104" s="355"/>
      <c r="BG104" s="355"/>
      <c r="BH104" s="355"/>
      <c r="BI104" s="8"/>
      <c r="BJ104" s="8"/>
      <c r="BK104" s="8"/>
      <c r="BL104" s="8"/>
      <c r="BM104" s="8"/>
      <c r="BN104" s="8"/>
      <c r="BO104" s="8"/>
      <c r="BP104" s="8"/>
      <c r="BQ104" s="8"/>
      <c r="BR104" s="38"/>
      <c r="BS104" s="38"/>
    </row>
    <row r="105" spans="1:71" ht="37.5" customHeight="1" thickBot="1">
      <c r="A105" s="468"/>
      <c r="B105" s="661"/>
      <c r="C105" s="662"/>
      <c r="D105" s="254" t="s">
        <v>966</v>
      </c>
      <c r="E105" s="597" t="str">
        <f>D105</f>
        <v>Lectures</v>
      </c>
      <c r="F105" s="598"/>
      <c r="G105" s="598"/>
      <c r="H105" s="598"/>
      <c r="I105" s="598"/>
      <c r="J105" s="598"/>
      <c r="K105" s="598"/>
      <c r="L105" s="598"/>
      <c r="M105" s="598"/>
      <c r="N105" s="598"/>
      <c r="O105" s="598"/>
      <c r="P105" s="598"/>
      <c r="Q105" s="598"/>
      <c r="R105" s="598"/>
      <c r="S105" s="598"/>
      <c r="T105" s="598"/>
      <c r="U105" s="598"/>
      <c r="V105" s="598"/>
      <c r="W105" s="598"/>
      <c r="X105" s="598"/>
      <c r="Y105" s="598"/>
      <c r="Z105" s="598"/>
      <c r="AA105" s="598"/>
      <c r="AB105" s="598"/>
      <c r="AC105" s="598"/>
      <c r="AD105" s="598"/>
      <c r="AE105" s="598"/>
      <c r="AF105" s="598"/>
      <c r="AG105" s="598"/>
      <c r="AH105" s="599"/>
      <c r="AM105" s="338" t="str">
        <f>D105</f>
        <v>Lectures</v>
      </c>
      <c r="AN105" s="603" t="str">
        <f>AM105</f>
        <v>Lectures</v>
      </c>
      <c r="AO105" s="604"/>
      <c r="AP105" s="604"/>
      <c r="AQ105" s="604"/>
      <c r="AR105" s="604"/>
      <c r="AS105" s="604"/>
      <c r="AT105" s="604"/>
      <c r="AU105" s="604"/>
      <c r="AV105" s="604"/>
      <c r="AW105" s="604"/>
      <c r="AX105" s="604"/>
      <c r="AY105" s="604"/>
      <c r="AZ105" s="604"/>
      <c r="BA105" s="604"/>
      <c r="BB105" s="604"/>
      <c r="BC105" s="604"/>
      <c r="BD105" s="604"/>
      <c r="BE105" s="604"/>
      <c r="BF105" s="604"/>
      <c r="BG105" s="604"/>
      <c r="BH105" s="604"/>
      <c r="BI105" s="604"/>
      <c r="BJ105" s="604"/>
      <c r="BK105" s="604"/>
      <c r="BL105" s="604"/>
      <c r="BM105" s="604"/>
      <c r="BN105" s="604"/>
      <c r="BO105" s="604"/>
      <c r="BP105" s="604"/>
      <c r="BQ105" s="605"/>
    </row>
    <row r="106" spans="1:71" ht="11.25" customHeight="1" thickTop="1">
      <c r="A106" s="468"/>
      <c r="B106" s="663" t="str">
        <f>D105</f>
        <v>Lectures</v>
      </c>
      <c r="C106" s="664"/>
      <c r="D106" s="665" t="s">
        <v>122</v>
      </c>
      <c r="E106" s="614" t="str">
        <f>D106</f>
        <v>Lire, écouter et comprendre</v>
      </c>
      <c r="F106" s="615"/>
      <c r="G106" s="615"/>
      <c r="H106" s="615"/>
      <c r="I106" s="615"/>
      <c r="J106" s="615"/>
      <c r="K106" s="615"/>
      <c r="L106" s="615"/>
      <c r="M106" s="615"/>
      <c r="N106" s="615"/>
      <c r="O106" s="615"/>
      <c r="P106" s="615"/>
      <c r="Q106" s="615"/>
      <c r="R106" s="615"/>
      <c r="S106" s="615"/>
      <c r="T106" s="615"/>
      <c r="U106" s="615"/>
      <c r="V106" s="615"/>
      <c r="W106" s="615"/>
      <c r="X106" s="615"/>
      <c r="Y106" s="615"/>
      <c r="Z106" s="615"/>
      <c r="AA106" s="615"/>
      <c r="AB106" s="615"/>
      <c r="AC106" s="615"/>
      <c r="AD106" s="615"/>
      <c r="AE106" s="615"/>
      <c r="AF106" s="615"/>
      <c r="AG106" s="615"/>
      <c r="AH106" s="616"/>
      <c r="AM106" s="591" t="str">
        <f>D106</f>
        <v>Lire, écouter et comprendre</v>
      </c>
      <c r="AN106" s="356">
        <f>IF(ISERROR(AVERAGE(AN109,AN118,AN127,AN136,AN145,AN154,AN163,AN172,AN181)),"",AVERAGE(AN109,AN118,AN127,AN136,AN145,AN154,AN163,AN172,AN181))</f>
        <v>4</v>
      </c>
      <c r="AO106" s="356">
        <f t="shared" ref="AO106:BQ106" si="44">IF(ISERROR(AVERAGE(AO109,AO118,AO127,AO136,AO145,AO154,AO163,AO172,AO181)),"",AVERAGE(AO109,AO118,AO127,AO136,AO145,AO154,AO163,AO172,AO181))</f>
        <v>2.5</v>
      </c>
      <c r="AP106" s="356">
        <f t="shared" si="44"/>
        <v>3</v>
      </c>
      <c r="AQ106" s="356">
        <f t="shared" si="44"/>
        <v>3.3333333333333335</v>
      </c>
      <c r="AR106" s="356" t="str">
        <f t="shared" si="44"/>
        <v/>
      </c>
      <c r="AS106" s="356">
        <f t="shared" si="44"/>
        <v>3</v>
      </c>
      <c r="AT106" s="356">
        <f t="shared" si="44"/>
        <v>3</v>
      </c>
      <c r="AU106" s="356">
        <f t="shared" si="44"/>
        <v>2</v>
      </c>
      <c r="AV106" s="356">
        <f t="shared" si="44"/>
        <v>3.3333333333333335</v>
      </c>
      <c r="AW106" s="356">
        <f t="shared" si="44"/>
        <v>3.75</v>
      </c>
      <c r="AX106" s="356">
        <f t="shared" si="44"/>
        <v>4</v>
      </c>
      <c r="AY106" s="356">
        <f t="shared" si="44"/>
        <v>3.6666666666666665</v>
      </c>
      <c r="AZ106" s="356" t="str">
        <f t="shared" si="44"/>
        <v/>
      </c>
      <c r="BA106" s="356">
        <f t="shared" si="44"/>
        <v>3.3333333333333335</v>
      </c>
      <c r="BB106" s="356">
        <f t="shared" si="44"/>
        <v>3</v>
      </c>
      <c r="BC106" s="356">
        <f t="shared" si="44"/>
        <v>4</v>
      </c>
      <c r="BD106" s="356">
        <f t="shared" si="44"/>
        <v>4</v>
      </c>
      <c r="BE106" s="356">
        <f t="shared" si="44"/>
        <v>2</v>
      </c>
      <c r="BF106" s="356">
        <f t="shared" si="44"/>
        <v>4</v>
      </c>
      <c r="BG106" s="356" t="str">
        <f t="shared" si="44"/>
        <v/>
      </c>
      <c r="BH106" s="356">
        <f t="shared" si="44"/>
        <v>3.3333333333333335</v>
      </c>
      <c r="BI106" s="356">
        <f t="shared" si="44"/>
        <v>2.6666666666666665</v>
      </c>
      <c r="BJ106" s="356">
        <f t="shared" si="44"/>
        <v>2</v>
      </c>
      <c r="BK106" s="356">
        <f t="shared" si="44"/>
        <v>3</v>
      </c>
      <c r="BL106" s="356">
        <f t="shared" si="44"/>
        <v>4</v>
      </c>
      <c r="BM106" s="356">
        <f t="shared" si="44"/>
        <v>3.3333333333333335</v>
      </c>
      <c r="BN106" s="356">
        <f t="shared" si="44"/>
        <v>2.6666666666666665</v>
      </c>
      <c r="BO106" s="356">
        <f t="shared" si="44"/>
        <v>2</v>
      </c>
      <c r="BP106" s="356">
        <f t="shared" si="44"/>
        <v>3</v>
      </c>
      <c r="BQ106" s="356">
        <f t="shared" si="44"/>
        <v>4</v>
      </c>
    </row>
    <row r="107" spans="1:71" ht="11.25" customHeight="1">
      <c r="A107" s="468"/>
      <c r="B107" s="625"/>
      <c r="C107" s="626"/>
      <c r="D107" s="666"/>
      <c r="E107" s="617"/>
      <c r="F107" s="618"/>
      <c r="G107" s="618"/>
      <c r="H107" s="618"/>
      <c r="I107" s="618"/>
      <c r="J107" s="618"/>
      <c r="K107" s="618"/>
      <c r="L107" s="618"/>
      <c r="M107" s="618"/>
      <c r="N107" s="618"/>
      <c r="O107" s="618"/>
      <c r="P107" s="618"/>
      <c r="Q107" s="618"/>
      <c r="R107" s="618"/>
      <c r="S107" s="618"/>
      <c r="T107" s="618"/>
      <c r="U107" s="618"/>
      <c r="V107" s="618"/>
      <c r="W107" s="618"/>
      <c r="X107" s="618"/>
      <c r="Y107" s="618"/>
      <c r="Z107" s="618"/>
      <c r="AA107" s="618"/>
      <c r="AB107" s="618"/>
      <c r="AC107" s="618"/>
      <c r="AD107" s="618"/>
      <c r="AE107" s="618"/>
      <c r="AF107" s="618"/>
      <c r="AG107" s="618"/>
      <c r="AH107" s="619"/>
      <c r="AM107" s="592"/>
      <c r="AN107" s="351">
        <f>IF(ISERROR(AVERAGE(AN112,AN121,AN130,AN139,AN148,AN157,AN166,AN175,AN184)),"",(AVERAGE(AN112,AN121,AN130,AN139,AN148,AN157,AN166,AN175,AN184)))</f>
        <v>4</v>
      </c>
      <c r="AO107" s="351">
        <f t="shared" ref="AO107:BQ107" si="45">IF(ISERROR(AVERAGE(AO112,AO121,AO130,AO139,AO148,AO157,AO166,AO175,AO184)),"",(AVERAGE(AO112,AO121,AO130,AO139,AO148,AO157,AO166,AO175,AO184)))</f>
        <v>3</v>
      </c>
      <c r="AP107" s="351">
        <f t="shared" si="45"/>
        <v>3</v>
      </c>
      <c r="AQ107" s="351">
        <f t="shared" si="45"/>
        <v>4</v>
      </c>
      <c r="AR107" s="351">
        <f t="shared" si="45"/>
        <v>4</v>
      </c>
      <c r="AS107" s="351">
        <f t="shared" si="45"/>
        <v>2</v>
      </c>
      <c r="AT107" s="351">
        <f t="shared" si="45"/>
        <v>3</v>
      </c>
      <c r="AU107" s="351">
        <f t="shared" si="45"/>
        <v>4</v>
      </c>
      <c r="AV107" s="351">
        <f t="shared" si="45"/>
        <v>4</v>
      </c>
      <c r="AW107" s="351">
        <f t="shared" si="45"/>
        <v>2</v>
      </c>
      <c r="AX107" s="351">
        <f t="shared" si="45"/>
        <v>4</v>
      </c>
      <c r="AY107" s="351">
        <f t="shared" si="45"/>
        <v>4</v>
      </c>
      <c r="AZ107" s="351">
        <f t="shared" si="45"/>
        <v>3</v>
      </c>
      <c r="BA107" s="351">
        <f t="shared" si="45"/>
        <v>2</v>
      </c>
      <c r="BB107" s="351">
        <f t="shared" si="45"/>
        <v>3</v>
      </c>
      <c r="BC107" s="351">
        <f t="shared" si="45"/>
        <v>4</v>
      </c>
      <c r="BD107" s="351">
        <f t="shared" si="45"/>
        <v>4</v>
      </c>
      <c r="BE107" s="351">
        <f t="shared" si="45"/>
        <v>4</v>
      </c>
      <c r="BF107" s="351">
        <f t="shared" si="45"/>
        <v>4</v>
      </c>
      <c r="BG107" s="351">
        <f t="shared" si="45"/>
        <v>4</v>
      </c>
      <c r="BH107" s="351">
        <f t="shared" si="45"/>
        <v>2.6666666666666665</v>
      </c>
      <c r="BI107" s="351">
        <f t="shared" si="45"/>
        <v>3.6666666666666665</v>
      </c>
      <c r="BJ107" s="351">
        <f t="shared" si="45"/>
        <v>4.666666666666667</v>
      </c>
      <c r="BK107" s="351">
        <f t="shared" si="45"/>
        <v>2.3333333333333335</v>
      </c>
      <c r="BL107" s="351">
        <f t="shared" si="45"/>
        <v>1.6666666666666667</v>
      </c>
      <c r="BM107" s="351">
        <f t="shared" si="45"/>
        <v>2.6666666666666665</v>
      </c>
      <c r="BN107" s="351">
        <f t="shared" si="45"/>
        <v>3.6666666666666665</v>
      </c>
      <c r="BO107" s="351">
        <f t="shared" si="45"/>
        <v>4.666666666666667</v>
      </c>
      <c r="BP107" s="351">
        <f t="shared" si="45"/>
        <v>2.3333333333333335</v>
      </c>
      <c r="BQ107" s="351">
        <f t="shared" si="45"/>
        <v>1.6666666666666667</v>
      </c>
    </row>
    <row r="108" spans="1:71" ht="11.25" customHeight="1" thickBot="1">
      <c r="A108" s="468"/>
      <c r="B108" s="627"/>
      <c r="C108" s="628"/>
      <c r="D108" s="667"/>
      <c r="E108" s="620"/>
      <c r="F108" s="621"/>
      <c r="G108" s="621"/>
      <c r="H108" s="621"/>
      <c r="I108" s="621"/>
      <c r="J108" s="621"/>
      <c r="K108" s="621"/>
      <c r="L108" s="621"/>
      <c r="M108" s="621"/>
      <c r="N108" s="621"/>
      <c r="O108" s="621"/>
      <c r="P108" s="621"/>
      <c r="Q108" s="621"/>
      <c r="R108" s="621"/>
      <c r="S108" s="621"/>
      <c r="T108" s="621"/>
      <c r="U108" s="621"/>
      <c r="V108" s="621"/>
      <c r="W108" s="621"/>
      <c r="X108" s="621"/>
      <c r="Y108" s="621"/>
      <c r="Z108" s="621"/>
      <c r="AA108" s="621"/>
      <c r="AB108" s="621"/>
      <c r="AC108" s="621"/>
      <c r="AD108" s="621"/>
      <c r="AE108" s="621"/>
      <c r="AF108" s="621"/>
      <c r="AG108" s="621"/>
      <c r="AH108" s="622"/>
      <c r="AM108" s="593"/>
      <c r="AN108" s="352">
        <f>IF(ISERROR(AVERAGE(AN115,AN124,AN133,AN142,AN151,AN160,AN169,AN178,AN187)),"",AVERAGE(AN115,AN124,AN133,AN142,AN151,AN160,AN169,AN178,AN187))</f>
        <v>4</v>
      </c>
      <c r="AO108" s="352">
        <f t="shared" ref="AO108:BQ108" si="46">IF(ISERROR(AVERAGE(AO115,AO124,AO133,AO142,AO151,AO160,AO169,AO178,AO187)),"",AVERAGE(AO115,AO124,AO133,AO142,AO151,AO160,AO169,AO178,AO187))</f>
        <v>3</v>
      </c>
      <c r="AP108" s="352">
        <f t="shared" si="46"/>
        <v>4</v>
      </c>
      <c r="AQ108" s="352">
        <f t="shared" si="46"/>
        <v>4</v>
      </c>
      <c r="AR108" s="352" t="str">
        <f t="shared" si="46"/>
        <v/>
      </c>
      <c r="AS108" s="352">
        <f t="shared" si="46"/>
        <v>3</v>
      </c>
      <c r="AT108" s="352">
        <f t="shared" si="46"/>
        <v>4</v>
      </c>
      <c r="AU108" s="352">
        <f t="shared" si="46"/>
        <v>3</v>
      </c>
      <c r="AV108" s="352">
        <f t="shared" si="46"/>
        <v>4</v>
      </c>
      <c r="AW108" s="352">
        <f t="shared" si="46"/>
        <v>4</v>
      </c>
      <c r="AX108" s="352">
        <f t="shared" si="46"/>
        <v>4</v>
      </c>
      <c r="AY108" s="352">
        <f t="shared" si="46"/>
        <v>4</v>
      </c>
      <c r="AZ108" s="352" t="str">
        <f t="shared" si="46"/>
        <v/>
      </c>
      <c r="BA108" s="352">
        <f t="shared" si="46"/>
        <v>4</v>
      </c>
      <c r="BB108" s="352">
        <f t="shared" si="46"/>
        <v>4</v>
      </c>
      <c r="BC108" s="352">
        <f t="shared" si="46"/>
        <v>4</v>
      </c>
      <c r="BD108" s="352">
        <f t="shared" si="46"/>
        <v>4</v>
      </c>
      <c r="BE108" s="352">
        <f t="shared" si="46"/>
        <v>3</v>
      </c>
      <c r="BF108" s="352">
        <f t="shared" si="46"/>
        <v>4</v>
      </c>
      <c r="BG108" s="352" t="str">
        <f t="shared" si="46"/>
        <v/>
      </c>
      <c r="BH108" s="352">
        <f t="shared" si="46"/>
        <v>3</v>
      </c>
      <c r="BI108" s="352">
        <f t="shared" si="46"/>
        <v>4</v>
      </c>
      <c r="BJ108" s="352">
        <f t="shared" si="46"/>
        <v>3.3333333333333335</v>
      </c>
      <c r="BK108" s="352">
        <f t="shared" si="46"/>
        <v>2.6666666666666665</v>
      </c>
      <c r="BL108" s="352">
        <f t="shared" si="46"/>
        <v>2</v>
      </c>
      <c r="BM108" s="352">
        <f t="shared" si="46"/>
        <v>3</v>
      </c>
      <c r="BN108" s="352">
        <f t="shared" si="46"/>
        <v>4</v>
      </c>
      <c r="BO108" s="352">
        <f t="shared" si="46"/>
        <v>3.3333333333333335</v>
      </c>
      <c r="BP108" s="352">
        <f t="shared" si="46"/>
        <v>2.6666666666666665</v>
      </c>
      <c r="BQ108" s="352">
        <f t="shared" si="46"/>
        <v>2</v>
      </c>
    </row>
    <row r="109" spans="1:71" ht="13.5" customHeight="1" outlineLevel="1" thickTop="1">
      <c r="A109" s="584">
        <f>A95+1</f>
        <v>11</v>
      </c>
      <c r="B109" s="585" t="s">
        <v>32</v>
      </c>
      <c r="C109" s="588">
        <f>IF(ISERROR(AVERAGE(E109:AH111)),"",AVERAGE(E109:AH111))</f>
        <v>3.1041666666666665</v>
      </c>
      <c r="D109" s="676" t="s">
        <v>124</v>
      </c>
      <c r="E109" s="25">
        <v>3</v>
      </c>
      <c r="F109" s="25">
        <v>2</v>
      </c>
      <c r="G109" s="25">
        <v>3</v>
      </c>
      <c r="H109" s="25">
        <v>4</v>
      </c>
      <c r="I109" s="25"/>
      <c r="J109" s="25">
        <v>3</v>
      </c>
      <c r="K109" s="25">
        <v>3</v>
      </c>
      <c r="L109" s="25">
        <v>2</v>
      </c>
      <c r="M109" s="25">
        <v>4</v>
      </c>
      <c r="N109" s="25">
        <v>4</v>
      </c>
      <c r="O109" s="25">
        <v>4</v>
      </c>
      <c r="P109" s="25">
        <v>4</v>
      </c>
      <c r="Q109" s="25"/>
      <c r="R109" s="25">
        <v>4</v>
      </c>
      <c r="S109" s="25">
        <v>2</v>
      </c>
      <c r="T109" s="25">
        <v>4</v>
      </c>
      <c r="U109" s="25">
        <v>4</v>
      </c>
      <c r="V109" s="25">
        <v>2</v>
      </c>
      <c r="W109" s="25">
        <v>4</v>
      </c>
      <c r="X109" s="25"/>
      <c r="Y109" s="25">
        <v>1</v>
      </c>
      <c r="Z109" s="25">
        <v>2</v>
      </c>
      <c r="AA109" s="25">
        <v>3</v>
      </c>
      <c r="AB109" s="25">
        <v>4</v>
      </c>
      <c r="AC109" s="25">
        <v>5</v>
      </c>
      <c r="AD109" s="25">
        <v>1</v>
      </c>
      <c r="AE109" s="25">
        <v>2</v>
      </c>
      <c r="AF109" s="25">
        <v>3</v>
      </c>
      <c r="AG109" s="25">
        <v>4</v>
      </c>
      <c r="AH109" s="25">
        <v>5</v>
      </c>
      <c r="AM109" s="594" t="str">
        <f>D109</f>
        <v>comprendre les informations explicites d'un texte, trouver dans un texte les réponses à des questions simples</v>
      </c>
      <c r="AN109" s="576">
        <f>IF(ISERROR(AVERAGE(E109:E111)),"",AVERAGE(E109:E111))</f>
        <v>3</v>
      </c>
      <c r="AO109" s="707">
        <f t="shared" ref="AO109:BQ109" si="47">IF(ISERROR(AVERAGE(F109:F111)),"",AVERAGE(F109:F111))</f>
        <v>2</v>
      </c>
      <c r="AP109" s="671">
        <f t="shared" si="47"/>
        <v>3</v>
      </c>
      <c r="AQ109" s="707">
        <f t="shared" si="47"/>
        <v>4</v>
      </c>
      <c r="AR109" s="671" t="str">
        <f t="shared" si="47"/>
        <v/>
      </c>
      <c r="AS109" s="707">
        <f t="shared" si="47"/>
        <v>3</v>
      </c>
      <c r="AT109" s="671">
        <f t="shared" si="47"/>
        <v>3</v>
      </c>
      <c r="AU109" s="707">
        <f t="shared" si="47"/>
        <v>2</v>
      </c>
      <c r="AV109" s="671">
        <f t="shared" si="47"/>
        <v>4</v>
      </c>
      <c r="AW109" s="707">
        <f t="shared" si="47"/>
        <v>3.5</v>
      </c>
      <c r="AX109" s="671">
        <f t="shared" si="47"/>
        <v>4</v>
      </c>
      <c r="AY109" s="707">
        <f t="shared" si="47"/>
        <v>4</v>
      </c>
      <c r="AZ109" s="671" t="str">
        <f t="shared" si="47"/>
        <v/>
      </c>
      <c r="BA109" s="707">
        <f t="shared" si="47"/>
        <v>4</v>
      </c>
      <c r="BB109" s="671">
        <f t="shared" si="47"/>
        <v>2</v>
      </c>
      <c r="BC109" s="707">
        <f t="shared" si="47"/>
        <v>4</v>
      </c>
      <c r="BD109" s="671">
        <f t="shared" si="47"/>
        <v>4</v>
      </c>
      <c r="BE109" s="707">
        <f t="shared" si="47"/>
        <v>2</v>
      </c>
      <c r="BF109" s="671">
        <f t="shared" si="47"/>
        <v>4</v>
      </c>
      <c r="BG109" s="707" t="str">
        <f t="shared" si="47"/>
        <v/>
      </c>
      <c r="BH109" s="671">
        <f t="shared" si="47"/>
        <v>3.3333333333333335</v>
      </c>
      <c r="BI109" s="707">
        <f t="shared" si="47"/>
        <v>2.6666666666666665</v>
      </c>
      <c r="BJ109" s="671">
        <f t="shared" si="47"/>
        <v>2</v>
      </c>
      <c r="BK109" s="707">
        <f t="shared" si="47"/>
        <v>3</v>
      </c>
      <c r="BL109" s="671">
        <f t="shared" si="47"/>
        <v>4</v>
      </c>
      <c r="BM109" s="707">
        <f t="shared" si="47"/>
        <v>3.3333333333333335</v>
      </c>
      <c r="BN109" s="671">
        <f t="shared" si="47"/>
        <v>2.6666666666666665</v>
      </c>
      <c r="BO109" s="707">
        <f t="shared" si="47"/>
        <v>2</v>
      </c>
      <c r="BP109" s="671">
        <f t="shared" si="47"/>
        <v>3</v>
      </c>
      <c r="BQ109" s="578">
        <f t="shared" si="47"/>
        <v>4</v>
      </c>
    </row>
    <row r="110" spans="1:71" ht="12.75" customHeight="1" outlineLevel="1">
      <c r="A110" s="584"/>
      <c r="B110" s="586"/>
      <c r="C110" s="573"/>
      <c r="D110" s="677"/>
      <c r="E110" s="26"/>
      <c r="F110" s="26"/>
      <c r="G110" s="26"/>
      <c r="H110" s="26"/>
      <c r="I110" s="26"/>
      <c r="J110" s="26"/>
      <c r="K110" s="26"/>
      <c r="L110" s="26"/>
      <c r="M110" s="26"/>
      <c r="N110" s="26">
        <v>3</v>
      </c>
      <c r="O110" s="26"/>
      <c r="P110" s="26"/>
      <c r="Q110" s="26"/>
      <c r="R110" s="26"/>
      <c r="S110" s="26"/>
      <c r="T110" s="26"/>
      <c r="U110" s="26"/>
      <c r="V110" s="26"/>
      <c r="W110" s="26"/>
      <c r="X110" s="26"/>
      <c r="Y110" s="26">
        <v>5</v>
      </c>
      <c r="Z110" s="26">
        <v>1</v>
      </c>
      <c r="AA110" s="26">
        <v>2</v>
      </c>
      <c r="AB110" s="26">
        <v>3</v>
      </c>
      <c r="AC110" s="26">
        <v>4</v>
      </c>
      <c r="AD110" s="26">
        <v>5</v>
      </c>
      <c r="AE110" s="26">
        <v>1</v>
      </c>
      <c r="AF110" s="26">
        <v>2</v>
      </c>
      <c r="AG110" s="26">
        <v>3</v>
      </c>
      <c r="AH110" s="26">
        <v>4</v>
      </c>
      <c r="AM110" s="595"/>
      <c r="AN110" s="577"/>
      <c r="AO110" s="708"/>
      <c r="AP110" s="672"/>
      <c r="AQ110" s="708"/>
      <c r="AR110" s="672"/>
      <c r="AS110" s="708"/>
      <c r="AT110" s="672"/>
      <c r="AU110" s="708"/>
      <c r="AV110" s="672"/>
      <c r="AW110" s="708"/>
      <c r="AX110" s="672"/>
      <c r="AY110" s="708"/>
      <c r="AZ110" s="672"/>
      <c r="BA110" s="708"/>
      <c r="BB110" s="672"/>
      <c r="BC110" s="708"/>
      <c r="BD110" s="672"/>
      <c r="BE110" s="708"/>
      <c r="BF110" s="672"/>
      <c r="BG110" s="708"/>
      <c r="BH110" s="672"/>
      <c r="BI110" s="708"/>
      <c r="BJ110" s="672"/>
      <c r="BK110" s="708"/>
      <c r="BL110" s="672"/>
      <c r="BM110" s="708"/>
      <c r="BN110" s="672"/>
      <c r="BO110" s="708"/>
      <c r="BP110" s="672"/>
      <c r="BQ110" s="551"/>
    </row>
    <row r="111" spans="1:71" ht="12.75" customHeight="1" outlineLevel="1" thickBot="1">
      <c r="A111" s="584"/>
      <c r="B111" s="587"/>
      <c r="C111" s="573"/>
      <c r="D111" s="677"/>
      <c r="E111" s="27"/>
      <c r="F111" s="27"/>
      <c r="G111" s="27"/>
      <c r="H111" s="27"/>
      <c r="I111" s="27"/>
      <c r="J111" s="27"/>
      <c r="K111" s="27"/>
      <c r="L111" s="27"/>
      <c r="M111" s="27"/>
      <c r="N111" s="27"/>
      <c r="O111" s="27"/>
      <c r="P111" s="27"/>
      <c r="Q111" s="27"/>
      <c r="R111" s="27"/>
      <c r="S111" s="27"/>
      <c r="T111" s="27"/>
      <c r="U111" s="27"/>
      <c r="V111" s="27"/>
      <c r="W111" s="27"/>
      <c r="X111" s="27"/>
      <c r="Y111" s="27">
        <v>4</v>
      </c>
      <c r="Z111" s="27">
        <v>5</v>
      </c>
      <c r="AA111" s="27">
        <v>1</v>
      </c>
      <c r="AB111" s="27">
        <v>2</v>
      </c>
      <c r="AC111" s="27">
        <v>3</v>
      </c>
      <c r="AD111" s="27">
        <v>4</v>
      </c>
      <c r="AE111" s="27">
        <v>5</v>
      </c>
      <c r="AF111" s="27">
        <v>1</v>
      </c>
      <c r="AG111" s="27">
        <v>2</v>
      </c>
      <c r="AH111" s="27">
        <v>3</v>
      </c>
      <c r="AM111" s="595"/>
      <c r="AN111" s="577"/>
      <c r="AO111" s="709"/>
      <c r="AP111" s="673"/>
      <c r="AQ111" s="709"/>
      <c r="AR111" s="673"/>
      <c r="AS111" s="709"/>
      <c r="AT111" s="673"/>
      <c r="AU111" s="709"/>
      <c r="AV111" s="673"/>
      <c r="AW111" s="709"/>
      <c r="AX111" s="673"/>
      <c r="AY111" s="709"/>
      <c r="AZ111" s="673"/>
      <c r="BA111" s="709"/>
      <c r="BB111" s="673"/>
      <c r="BC111" s="709"/>
      <c r="BD111" s="673"/>
      <c r="BE111" s="709"/>
      <c r="BF111" s="673"/>
      <c r="BG111" s="709"/>
      <c r="BH111" s="673"/>
      <c r="BI111" s="709"/>
      <c r="BJ111" s="673"/>
      <c r="BK111" s="709"/>
      <c r="BL111" s="673"/>
      <c r="BM111" s="709"/>
      <c r="BN111" s="673"/>
      <c r="BO111" s="709"/>
      <c r="BP111" s="673"/>
      <c r="BQ111" s="568"/>
    </row>
    <row r="112" spans="1:71" ht="12.75" customHeight="1" outlineLevel="1">
      <c r="A112" s="584"/>
      <c r="B112" s="579" t="s">
        <v>33</v>
      </c>
      <c r="C112" s="572">
        <f>IF(ISERROR(AVERAGE(E112:AH114)),"",AVERAGE(E112:AH114))</f>
        <v>3</v>
      </c>
      <c r="D112" s="677"/>
      <c r="E112" s="32"/>
      <c r="F112" s="32"/>
      <c r="G112" s="32"/>
      <c r="H112" s="32"/>
      <c r="I112" s="32"/>
      <c r="J112" s="32"/>
      <c r="K112" s="32"/>
      <c r="L112" s="32"/>
      <c r="M112" s="32"/>
      <c r="N112" s="32"/>
      <c r="O112" s="32"/>
      <c r="P112" s="32"/>
      <c r="Q112" s="32"/>
      <c r="R112" s="32"/>
      <c r="S112" s="32"/>
      <c r="T112" s="32"/>
      <c r="U112" s="32"/>
      <c r="V112" s="32"/>
      <c r="W112" s="32"/>
      <c r="X112" s="32"/>
      <c r="Y112" s="32">
        <v>2</v>
      </c>
      <c r="Z112" s="32">
        <v>3</v>
      </c>
      <c r="AA112" s="32">
        <v>4</v>
      </c>
      <c r="AB112" s="32">
        <v>5</v>
      </c>
      <c r="AC112" s="32">
        <v>1</v>
      </c>
      <c r="AD112" s="32">
        <v>2</v>
      </c>
      <c r="AE112" s="32">
        <v>3</v>
      </c>
      <c r="AF112" s="32">
        <v>4</v>
      </c>
      <c r="AG112" s="32">
        <v>5</v>
      </c>
      <c r="AH112" s="32">
        <v>1</v>
      </c>
      <c r="AM112" s="595"/>
      <c r="AN112" s="565" t="str">
        <f t="shared" ref="AN112:BQ112" si="48">IF(ISERROR(AVERAGE(E112:E114)),"",AVERAGE(E112:E114))</f>
        <v/>
      </c>
      <c r="AO112" s="558" t="str">
        <f t="shared" si="48"/>
        <v/>
      </c>
      <c r="AP112" s="565" t="str">
        <f t="shared" si="48"/>
        <v/>
      </c>
      <c r="AQ112" s="558" t="str">
        <f t="shared" si="48"/>
        <v/>
      </c>
      <c r="AR112" s="565" t="str">
        <f t="shared" si="48"/>
        <v/>
      </c>
      <c r="AS112" s="558" t="str">
        <f t="shared" si="48"/>
        <v/>
      </c>
      <c r="AT112" s="565" t="str">
        <f t="shared" si="48"/>
        <v/>
      </c>
      <c r="AU112" s="558" t="str">
        <f t="shared" si="48"/>
        <v/>
      </c>
      <c r="AV112" s="565" t="str">
        <f t="shared" si="48"/>
        <v/>
      </c>
      <c r="AW112" s="558" t="str">
        <f t="shared" si="48"/>
        <v/>
      </c>
      <c r="AX112" s="565" t="str">
        <f t="shared" si="48"/>
        <v/>
      </c>
      <c r="AY112" s="558" t="str">
        <f t="shared" si="48"/>
        <v/>
      </c>
      <c r="AZ112" s="565" t="str">
        <f t="shared" si="48"/>
        <v/>
      </c>
      <c r="BA112" s="558" t="str">
        <f t="shared" si="48"/>
        <v/>
      </c>
      <c r="BB112" s="565" t="str">
        <f t="shared" si="48"/>
        <v/>
      </c>
      <c r="BC112" s="558" t="str">
        <f t="shared" si="48"/>
        <v/>
      </c>
      <c r="BD112" s="565" t="str">
        <f t="shared" si="48"/>
        <v/>
      </c>
      <c r="BE112" s="558" t="str">
        <f t="shared" si="48"/>
        <v/>
      </c>
      <c r="BF112" s="565" t="str">
        <f t="shared" si="48"/>
        <v/>
      </c>
      <c r="BG112" s="558" t="str">
        <f t="shared" si="48"/>
        <v/>
      </c>
      <c r="BH112" s="565">
        <f t="shared" si="48"/>
        <v>2.6666666666666665</v>
      </c>
      <c r="BI112" s="558">
        <f t="shared" si="48"/>
        <v>3.6666666666666665</v>
      </c>
      <c r="BJ112" s="565">
        <f t="shared" si="48"/>
        <v>4.666666666666667</v>
      </c>
      <c r="BK112" s="558">
        <f t="shared" si="48"/>
        <v>2.3333333333333335</v>
      </c>
      <c r="BL112" s="565">
        <f t="shared" si="48"/>
        <v>1.6666666666666667</v>
      </c>
      <c r="BM112" s="558">
        <f t="shared" si="48"/>
        <v>2.6666666666666665</v>
      </c>
      <c r="BN112" s="565">
        <f t="shared" si="48"/>
        <v>3.6666666666666665</v>
      </c>
      <c r="BO112" s="558">
        <f t="shared" si="48"/>
        <v>4.666666666666667</v>
      </c>
      <c r="BP112" s="565">
        <f t="shared" si="48"/>
        <v>2.3333333333333335</v>
      </c>
      <c r="BQ112" s="550">
        <f t="shared" si="48"/>
        <v>1.6666666666666667</v>
      </c>
    </row>
    <row r="113" spans="1:69" ht="12.75" customHeight="1" outlineLevel="1">
      <c r="A113" s="584"/>
      <c r="B113" s="580"/>
      <c r="C113" s="573"/>
      <c r="D113" s="677"/>
      <c r="E113" s="28"/>
      <c r="F113" s="28"/>
      <c r="G113" s="28"/>
      <c r="H113" s="28"/>
      <c r="I113" s="28"/>
      <c r="J113" s="28"/>
      <c r="K113" s="28"/>
      <c r="L113" s="28"/>
      <c r="M113" s="28"/>
      <c r="N113" s="28"/>
      <c r="O113" s="28"/>
      <c r="P113" s="28"/>
      <c r="Q113" s="28"/>
      <c r="R113" s="28"/>
      <c r="S113" s="28"/>
      <c r="T113" s="28"/>
      <c r="U113" s="28"/>
      <c r="V113" s="28"/>
      <c r="W113" s="28"/>
      <c r="X113" s="28"/>
      <c r="Y113" s="28">
        <v>3</v>
      </c>
      <c r="Z113" s="28">
        <v>4</v>
      </c>
      <c r="AA113" s="28">
        <v>5</v>
      </c>
      <c r="AB113" s="28">
        <v>1</v>
      </c>
      <c r="AC113" s="28">
        <v>2</v>
      </c>
      <c r="AD113" s="28">
        <v>3</v>
      </c>
      <c r="AE113" s="28">
        <v>4</v>
      </c>
      <c r="AF113" s="28">
        <v>5</v>
      </c>
      <c r="AG113" s="28">
        <v>1</v>
      </c>
      <c r="AH113" s="28">
        <v>2</v>
      </c>
      <c r="AM113" s="595"/>
      <c r="AN113" s="566"/>
      <c r="AO113" s="559"/>
      <c r="AP113" s="566"/>
      <c r="AQ113" s="559"/>
      <c r="AR113" s="566"/>
      <c r="AS113" s="559"/>
      <c r="AT113" s="566"/>
      <c r="AU113" s="559"/>
      <c r="AV113" s="566"/>
      <c r="AW113" s="559"/>
      <c r="AX113" s="566"/>
      <c r="AY113" s="559"/>
      <c r="AZ113" s="566"/>
      <c r="BA113" s="559"/>
      <c r="BB113" s="566"/>
      <c r="BC113" s="559"/>
      <c r="BD113" s="566"/>
      <c r="BE113" s="559"/>
      <c r="BF113" s="566"/>
      <c r="BG113" s="559"/>
      <c r="BH113" s="566"/>
      <c r="BI113" s="559"/>
      <c r="BJ113" s="566"/>
      <c r="BK113" s="559"/>
      <c r="BL113" s="566"/>
      <c r="BM113" s="559"/>
      <c r="BN113" s="566"/>
      <c r="BO113" s="559"/>
      <c r="BP113" s="566"/>
      <c r="BQ113" s="551"/>
    </row>
    <row r="114" spans="1:69" ht="12.75" customHeight="1" outlineLevel="1" thickBot="1">
      <c r="A114" s="584"/>
      <c r="B114" s="581"/>
      <c r="C114" s="582"/>
      <c r="D114" s="677"/>
      <c r="E114" s="33"/>
      <c r="F114" s="33"/>
      <c r="G114" s="33"/>
      <c r="H114" s="33"/>
      <c r="I114" s="33"/>
      <c r="J114" s="33"/>
      <c r="K114" s="33"/>
      <c r="L114" s="33"/>
      <c r="M114" s="33"/>
      <c r="N114" s="33"/>
      <c r="O114" s="33"/>
      <c r="P114" s="33"/>
      <c r="Q114" s="33"/>
      <c r="R114" s="33"/>
      <c r="S114" s="33"/>
      <c r="T114" s="33"/>
      <c r="U114" s="33"/>
      <c r="V114" s="33"/>
      <c r="W114" s="33"/>
      <c r="X114" s="33"/>
      <c r="Y114" s="33">
        <v>3</v>
      </c>
      <c r="Z114" s="33">
        <v>4</v>
      </c>
      <c r="AA114" s="33">
        <v>5</v>
      </c>
      <c r="AB114" s="33">
        <v>1</v>
      </c>
      <c r="AC114" s="33">
        <v>2</v>
      </c>
      <c r="AD114" s="33">
        <v>3</v>
      </c>
      <c r="AE114" s="33">
        <v>4</v>
      </c>
      <c r="AF114" s="33">
        <v>5</v>
      </c>
      <c r="AG114" s="33">
        <v>1</v>
      </c>
      <c r="AH114" s="33">
        <v>2</v>
      </c>
      <c r="AM114" s="595"/>
      <c r="AN114" s="567"/>
      <c r="AO114" s="564"/>
      <c r="AP114" s="567"/>
      <c r="AQ114" s="564"/>
      <c r="AR114" s="567"/>
      <c r="AS114" s="564"/>
      <c r="AT114" s="567"/>
      <c r="AU114" s="564"/>
      <c r="AV114" s="567"/>
      <c r="AW114" s="564"/>
      <c r="AX114" s="567"/>
      <c r="AY114" s="564"/>
      <c r="AZ114" s="567"/>
      <c r="BA114" s="564"/>
      <c r="BB114" s="567"/>
      <c r="BC114" s="564"/>
      <c r="BD114" s="567"/>
      <c r="BE114" s="564"/>
      <c r="BF114" s="567"/>
      <c r="BG114" s="564"/>
      <c r="BH114" s="567"/>
      <c r="BI114" s="564"/>
      <c r="BJ114" s="567"/>
      <c r="BK114" s="564"/>
      <c r="BL114" s="567"/>
      <c r="BM114" s="564"/>
      <c r="BN114" s="567"/>
      <c r="BO114" s="564"/>
      <c r="BP114" s="567"/>
      <c r="BQ114" s="568"/>
    </row>
    <row r="115" spans="1:69" ht="12.75" customHeight="1" outlineLevel="1">
      <c r="A115" s="584"/>
      <c r="B115" s="569" t="s">
        <v>34</v>
      </c>
      <c r="C115" s="572">
        <f>IF(ISERROR(AVERAGE(E115:AH117)),"",AVERAGE(E115:AH117))</f>
        <v>3</v>
      </c>
      <c r="D115" s="677"/>
      <c r="E115" s="31"/>
      <c r="F115" s="31"/>
      <c r="G115" s="31"/>
      <c r="H115" s="31"/>
      <c r="I115" s="31"/>
      <c r="J115" s="31"/>
      <c r="K115" s="31"/>
      <c r="L115" s="31"/>
      <c r="M115" s="31"/>
      <c r="N115" s="31"/>
      <c r="O115" s="31"/>
      <c r="P115" s="31"/>
      <c r="Q115" s="31"/>
      <c r="R115" s="31"/>
      <c r="S115" s="31"/>
      <c r="T115" s="31"/>
      <c r="U115" s="31"/>
      <c r="V115" s="31"/>
      <c r="W115" s="31"/>
      <c r="X115" s="31"/>
      <c r="Y115" s="31">
        <v>3</v>
      </c>
      <c r="Z115" s="31">
        <v>4</v>
      </c>
      <c r="AA115" s="31">
        <v>5</v>
      </c>
      <c r="AB115" s="31">
        <v>1</v>
      </c>
      <c r="AC115" s="31">
        <v>2</v>
      </c>
      <c r="AD115" s="31">
        <v>3</v>
      </c>
      <c r="AE115" s="31">
        <v>4</v>
      </c>
      <c r="AF115" s="31">
        <v>5</v>
      </c>
      <c r="AG115" s="31">
        <v>1</v>
      </c>
      <c r="AH115" s="31">
        <v>2</v>
      </c>
      <c r="AM115" s="595"/>
      <c r="AN115" s="561" t="str">
        <f t="shared" ref="AN115:BQ115" si="49">IF(ISERROR(AVERAGE(E115:E117)),"",AVERAGE(E115:E117))</f>
        <v/>
      </c>
      <c r="AO115" s="558" t="str">
        <f t="shared" si="49"/>
        <v/>
      </c>
      <c r="AP115" s="561" t="str">
        <f t="shared" si="49"/>
        <v/>
      </c>
      <c r="AQ115" s="558" t="str">
        <f t="shared" si="49"/>
        <v/>
      </c>
      <c r="AR115" s="561" t="str">
        <f t="shared" si="49"/>
        <v/>
      </c>
      <c r="AS115" s="558" t="str">
        <f t="shared" si="49"/>
        <v/>
      </c>
      <c r="AT115" s="561" t="str">
        <f t="shared" si="49"/>
        <v/>
      </c>
      <c r="AU115" s="558" t="str">
        <f t="shared" si="49"/>
        <v/>
      </c>
      <c r="AV115" s="561" t="str">
        <f t="shared" si="49"/>
        <v/>
      </c>
      <c r="AW115" s="558" t="str">
        <f t="shared" si="49"/>
        <v/>
      </c>
      <c r="AX115" s="561" t="str">
        <f t="shared" si="49"/>
        <v/>
      </c>
      <c r="AY115" s="558" t="str">
        <f t="shared" si="49"/>
        <v/>
      </c>
      <c r="AZ115" s="561" t="str">
        <f t="shared" si="49"/>
        <v/>
      </c>
      <c r="BA115" s="558" t="str">
        <f t="shared" si="49"/>
        <v/>
      </c>
      <c r="BB115" s="561" t="str">
        <f t="shared" si="49"/>
        <v/>
      </c>
      <c r="BC115" s="558" t="str">
        <f t="shared" si="49"/>
        <v/>
      </c>
      <c r="BD115" s="561" t="str">
        <f t="shared" si="49"/>
        <v/>
      </c>
      <c r="BE115" s="558" t="str">
        <f t="shared" si="49"/>
        <v/>
      </c>
      <c r="BF115" s="561" t="str">
        <f t="shared" si="49"/>
        <v/>
      </c>
      <c r="BG115" s="558" t="str">
        <f t="shared" si="49"/>
        <v/>
      </c>
      <c r="BH115" s="561">
        <f t="shared" si="49"/>
        <v>3</v>
      </c>
      <c r="BI115" s="558">
        <f t="shared" si="49"/>
        <v>4</v>
      </c>
      <c r="BJ115" s="561">
        <f t="shared" si="49"/>
        <v>3.3333333333333335</v>
      </c>
      <c r="BK115" s="558">
        <f t="shared" si="49"/>
        <v>2.6666666666666665</v>
      </c>
      <c r="BL115" s="561">
        <f t="shared" si="49"/>
        <v>2</v>
      </c>
      <c r="BM115" s="558">
        <f t="shared" si="49"/>
        <v>3</v>
      </c>
      <c r="BN115" s="561">
        <f t="shared" si="49"/>
        <v>4</v>
      </c>
      <c r="BO115" s="558">
        <f t="shared" si="49"/>
        <v>3.3333333333333335</v>
      </c>
      <c r="BP115" s="561">
        <f t="shared" si="49"/>
        <v>2.6666666666666665</v>
      </c>
      <c r="BQ115" s="550">
        <f t="shared" si="49"/>
        <v>2</v>
      </c>
    </row>
    <row r="116" spans="1:69" ht="12.75" customHeight="1" outlineLevel="1">
      <c r="A116" s="584"/>
      <c r="B116" s="570"/>
      <c r="C116" s="573"/>
      <c r="D116" s="677"/>
      <c r="E116" s="29"/>
      <c r="F116" s="29"/>
      <c r="G116" s="29"/>
      <c r="H116" s="29"/>
      <c r="I116" s="29"/>
      <c r="J116" s="29"/>
      <c r="K116" s="29"/>
      <c r="L116" s="29"/>
      <c r="M116" s="29"/>
      <c r="N116" s="29"/>
      <c r="O116" s="29"/>
      <c r="P116" s="29"/>
      <c r="Q116" s="29"/>
      <c r="R116" s="29"/>
      <c r="S116" s="29"/>
      <c r="T116" s="29"/>
      <c r="U116" s="29"/>
      <c r="V116" s="29"/>
      <c r="W116" s="29"/>
      <c r="X116" s="29"/>
      <c r="Y116" s="29">
        <v>4</v>
      </c>
      <c r="Z116" s="29">
        <v>5</v>
      </c>
      <c r="AA116" s="29">
        <v>1</v>
      </c>
      <c r="AB116" s="29">
        <v>2</v>
      </c>
      <c r="AC116" s="29">
        <v>3</v>
      </c>
      <c r="AD116" s="29">
        <v>4</v>
      </c>
      <c r="AE116" s="29">
        <v>5</v>
      </c>
      <c r="AF116" s="29">
        <v>1</v>
      </c>
      <c r="AG116" s="29">
        <v>2</v>
      </c>
      <c r="AH116" s="29">
        <v>3</v>
      </c>
      <c r="AM116" s="595"/>
      <c r="AN116" s="562"/>
      <c r="AO116" s="559"/>
      <c r="AP116" s="562"/>
      <c r="AQ116" s="559"/>
      <c r="AR116" s="562"/>
      <c r="AS116" s="559"/>
      <c r="AT116" s="562"/>
      <c r="AU116" s="559"/>
      <c r="AV116" s="562"/>
      <c r="AW116" s="559"/>
      <c r="AX116" s="562"/>
      <c r="AY116" s="559"/>
      <c r="AZ116" s="562"/>
      <c r="BA116" s="559"/>
      <c r="BB116" s="562"/>
      <c r="BC116" s="559"/>
      <c r="BD116" s="562"/>
      <c r="BE116" s="559"/>
      <c r="BF116" s="562"/>
      <c r="BG116" s="559"/>
      <c r="BH116" s="562"/>
      <c r="BI116" s="559"/>
      <c r="BJ116" s="562"/>
      <c r="BK116" s="559"/>
      <c r="BL116" s="562"/>
      <c r="BM116" s="559"/>
      <c r="BN116" s="562"/>
      <c r="BO116" s="559"/>
      <c r="BP116" s="562"/>
      <c r="BQ116" s="551"/>
    </row>
    <row r="117" spans="1:69" ht="13.5" customHeight="1" outlineLevel="1" thickBot="1">
      <c r="A117" s="584"/>
      <c r="B117" s="571"/>
      <c r="C117" s="574"/>
      <c r="D117" s="418" t="s">
        <v>102</v>
      </c>
      <c r="E117" s="30"/>
      <c r="F117" s="30"/>
      <c r="G117" s="30"/>
      <c r="H117" s="30"/>
      <c r="I117" s="30"/>
      <c r="J117" s="30"/>
      <c r="K117" s="30"/>
      <c r="L117" s="30"/>
      <c r="M117" s="30"/>
      <c r="N117" s="30"/>
      <c r="O117" s="30"/>
      <c r="P117" s="30"/>
      <c r="Q117" s="30"/>
      <c r="R117" s="30"/>
      <c r="S117" s="30"/>
      <c r="T117" s="30"/>
      <c r="U117" s="30"/>
      <c r="V117" s="30"/>
      <c r="W117" s="30"/>
      <c r="X117" s="30"/>
      <c r="Y117" s="30">
        <v>2</v>
      </c>
      <c r="Z117" s="30">
        <v>3</v>
      </c>
      <c r="AA117" s="30">
        <v>4</v>
      </c>
      <c r="AB117" s="30">
        <v>5</v>
      </c>
      <c r="AC117" s="30">
        <v>1</v>
      </c>
      <c r="AD117" s="30">
        <v>2</v>
      </c>
      <c r="AE117" s="30">
        <v>3</v>
      </c>
      <c r="AF117" s="30">
        <v>4</v>
      </c>
      <c r="AG117" s="30">
        <v>5</v>
      </c>
      <c r="AH117" s="30">
        <v>1</v>
      </c>
      <c r="AM117" s="107"/>
      <c r="AN117" s="563"/>
      <c r="AO117" s="560"/>
      <c r="AP117" s="563"/>
      <c r="AQ117" s="560"/>
      <c r="AR117" s="563"/>
      <c r="AS117" s="560"/>
      <c r="AT117" s="563"/>
      <c r="AU117" s="560"/>
      <c r="AV117" s="563"/>
      <c r="AW117" s="560"/>
      <c r="AX117" s="563"/>
      <c r="AY117" s="560"/>
      <c r="AZ117" s="563"/>
      <c r="BA117" s="560"/>
      <c r="BB117" s="563"/>
      <c r="BC117" s="560"/>
      <c r="BD117" s="563"/>
      <c r="BE117" s="560"/>
      <c r="BF117" s="563"/>
      <c r="BG117" s="560"/>
      <c r="BH117" s="563"/>
      <c r="BI117" s="560"/>
      <c r="BJ117" s="563"/>
      <c r="BK117" s="560"/>
      <c r="BL117" s="563"/>
      <c r="BM117" s="560"/>
      <c r="BN117" s="563"/>
      <c r="BO117" s="560"/>
      <c r="BP117" s="563"/>
      <c r="BQ117" s="552"/>
    </row>
    <row r="118" spans="1:69" ht="13.5" customHeight="1" outlineLevel="1" thickTop="1">
      <c r="A118" s="584">
        <f>A109+1</f>
        <v>12</v>
      </c>
      <c r="B118" s="585" t="s">
        <v>32</v>
      </c>
      <c r="C118" s="588">
        <f>IF(ISERROR(AVERAGE(E118:AH120)),"",AVERAGE(E118:AH120))</f>
        <v>3.5294117647058822</v>
      </c>
      <c r="D118" s="676" t="s">
        <v>798</v>
      </c>
      <c r="E118" s="25">
        <v>4</v>
      </c>
      <c r="F118" s="25">
        <v>3</v>
      </c>
      <c r="G118" s="25">
        <v>3</v>
      </c>
      <c r="H118" s="25">
        <v>4</v>
      </c>
      <c r="I118" s="25"/>
      <c r="J118" s="25">
        <v>3</v>
      </c>
      <c r="K118" s="25">
        <v>3</v>
      </c>
      <c r="L118" s="25">
        <v>2</v>
      </c>
      <c r="M118" s="25">
        <v>4</v>
      </c>
      <c r="N118" s="25">
        <v>4</v>
      </c>
      <c r="O118" s="25">
        <v>4</v>
      </c>
      <c r="P118" s="25">
        <v>4</v>
      </c>
      <c r="Q118" s="25"/>
      <c r="R118" s="25">
        <v>4</v>
      </c>
      <c r="S118" s="25">
        <v>4</v>
      </c>
      <c r="T118" s="25">
        <v>4</v>
      </c>
      <c r="U118" s="25">
        <v>4</v>
      </c>
      <c r="V118" s="25">
        <v>2</v>
      </c>
      <c r="W118" s="25">
        <v>4</v>
      </c>
      <c r="X118" s="25"/>
      <c r="Y118" s="25"/>
      <c r="Z118" s="25"/>
      <c r="AA118" s="25"/>
      <c r="AB118" s="25"/>
      <c r="AC118" s="25"/>
      <c r="AD118" s="25"/>
      <c r="AE118" s="25"/>
      <c r="AF118" s="25"/>
      <c r="AG118" s="25"/>
      <c r="AH118" s="25"/>
      <c r="AM118" s="594" t="str">
        <f>D118</f>
        <v>Repérer dans un texte  les informations implicites (inférées à partir des informations explicites)</v>
      </c>
      <c r="AN118" s="576">
        <f t="shared" ref="AN118:BQ118" si="50">IF(ISERROR(AVERAGE(E118:E120)),"",AVERAGE(E118:E120))</f>
        <v>4</v>
      </c>
      <c r="AO118" s="575">
        <f t="shared" si="50"/>
        <v>3</v>
      </c>
      <c r="AP118" s="576">
        <f t="shared" si="50"/>
        <v>3</v>
      </c>
      <c r="AQ118" s="575">
        <f t="shared" si="50"/>
        <v>4</v>
      </c>
      <c r="AR118" s="576" t="str">
        <f t="shared" si="50"/>
        <v/>
      </c>
      <c r="AS118" s="575">
        <f t="shared" si="50"/>
        <v>3</v>
      </c>
      <c r="AT118" s="576">
        <f t="shared" si="50"/>
        <v>3</v>
      </c>
      <c r="AU118" s="575">
        <f t="shared" si="50"/>
        <v>2</v>
      </c>
      <c r="AV118" s="576">
        <f t="shared" si="50"/>
        <v>4</v>
      </c>
      <c r="AW118" s="575">
        <f t="shared" si="50"/>
        <v>4</v>
      </c>
      <c r="AX118" s="576">
        <f t="shared" si="50"/>
        <v>4</v>
      </c>
      <c r="AY118" s="575">
        <f t="shared" si="50"/>
        <v>4</v>
      </c>
      <c r="AZ118" s="576" t="str">
        <f t="shared" si="50"/>
        <v/>
      </c>
      <c r="BA118" s="575">
        <f t="shared" si="50"/>
        <v>4</v>
      </c>
      <c r="BB118" s="576">
        <f t="shared" si="50"/>
        <v>4</v>
      </c>
      <c r="BC118" s="575">
        <f t="shared" si="50"/>
        <v>4</v>
      </c>
      <c r="BD118" s="576">
        <f t="shared" si="50"/>
        <v>4</v>
      </c>
      <c r="BE118" s="575">
        <f t="shared" si="50"/>
        <v>2</v>
      </c>
      <c r="BF118" s="576">
        <f t="shared" si="50"/>
        <v>4</v>
      </c>
      <c r="BG118" s="575" t="str">
        <f t="shared" si="50"/>
        <v/>
      </c>
      <c r="BH118" s="576" t="str">
        <f t="shared" si="50"/>
        <v/>
      </c>
      <c r="BI118" s="575" t="str">
        <f t="shared" si="50"/>
        <v/>
      </c>
      <c r="BJ118" s="576" t="str">
        <f t="shared" si="50"/>
        <v/>
      </c>
      <c r="BK118" s="575" t="str">
        <f t="shared" si="50"/>
        <v/>
      </c>
      <c r="BL118" s="576" t="str">
        <f t="shared" si="50"/>
        <v/>
      </c>
      <c r="BM118" s="575" t="str">
        <f t="shared" si="50"/>
        <v/>
      </c>
      <c r="BN118" s="576" t="str">
        <f t="shared" si="50"/>
        <v/>
      </c>
      <c r="BO118" s="575" t="str">
        <f t="shared" si="50"/>
        <v/>
      </c>
      <c r="BP118" s="576" t="str">
        <f t="shared" si="50"/>
        <v/>
      </c>
      <c r="BQ118" s="578" t="str">
        <f t="shared" si="50"/>
        <v/>
      </c>
    </row>
    <row r="119" spans="1:69" ht="12.75" customHeight="1" outlineLevel="1">
      <c r="A119" s="584"/>
      <c r="B119" s="586"/>
      <c r="C119" s="573"/>
      <c r="D119" s="677"/>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M119" s="595"/>
      <c r="AN119" s="577"/>
      <c r="AO119" s="559"/>
      <c r="AP119" s="577"/>
      <c r="AQ119" s="559"/>
      <c r="AR119" s="577"/>
      <c r="AS119" s="559"/>
      <c r="AT119" s="577"/>
      <c r="AU119" s="559"/>
      <c r="AV119" s="577"/>
      <c r="AW119" s="559"/>
      <c r="AX119" s="577"/>
      <c r="AY119" s="559"/>
      <c r="AZ119" s="577"/>
      <c r="BA119" s="559"/>
      <c r="BB119" s="577"/>
      <c r="BC119" s="559"/>
      <c r="BD119" s="577"/>
      <c r="BE119" s="559"/>
      <c r="BF119" s="577"/>
      <c r="BG119" s="559"/>
      <c r="BH119" s="577"/>
      <c r="BI119" s="559"/>
      <c r="BJ119" s="577"/>
      <c r="BK119" s="559"/>
      <c r="BL119" s="577"/>
      <c r="BM119" s="559"/>
      <c r="BN119" s="577"/>
      <c r="BO119" s="559"/>
      <c r="BP119" s="577"/>
      <c r="BQ119" s="551"/>
    </row>
    <row r="120" spans="1:69" ht="12.75" customHeight="1" outlineLevel="1" thickBot="1">
      <c r="A120" s="584"/>
      <c r="B120" s="587"/>
      <c r="C120" s="573"/>
      <c r="D120" s="67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M120" s="595"/>
      <c r="AN120" s="577"/>
      <c r="AO120" s="559"/>
      <c r="AP120" s="577"/>
      <c r="AQ120" s="559"/>
      <c r="AR120" s="577"/>
      <c r="AS120" s="559"/>
      <c r="AT120" s="577"/>
      <c r="AU120" s="559"/>
      <c r="AV120" s="577"/>
      <c r="AW120" s="559"/>
      <c r="AX120" s="577"/>
      <c r="AY120" s="559"/>
      <c r="AZ120" s="577"/>
      <c r="BA120" s="559"/>
      <c r="BB120" s="577"/>
      <c r="BC120" s="559"/>
      <c r="BD120" s="577"/>
      <c r="BE120" s="559"/>
      <c r="BF120" s="577"/>
      <c r="BG120" s="559"/>
      <c r="BH120" s="577"/>
      <c r="BI120" s="559"/>
      <c r="BJ120" s="577"/>
      <c r="BK120" s="559"/>
      <c r="BL120" s="577"/>
      <c r="BM120" s="559"/>
      <c r="BN120" s="577"/>
      <c r="BO120" s="559"/>
      <c r="BP120" s="577"/>
      <c r="BQ120" s="551"/>
    </row>
    <row r="121" spans="1:69" ht="12.75" customHeight="1" outlineLevel="1">
      <c r="A121" s="584"/>
      <c r="B121" s="579" t="s">
        <v>33</v>
      </c>
      <c r="C121" s="572">
        <f>IF(ISERROR(AVERAGE(E121:AH123)),"",AVERAGE(E121:AH123))</f>
        <v>3.4</v>
      </c>
      <c r="D121" s="677"/>
      <c r="E121" s="32">
        <v>4</v>
      </c>
      <c r="F121" s="32">
        <v>2</v>
      </c>
      <c r="G121" s="32">
        <v>3</v>
      </c>
      <c r="H121" s="32">
        <v>4</v>
      </c>
      <c r="I121" s="32">
        <v>4</v>
      </c>
      <c r="J121" s="32">
        <v>2</v>
      </c>
      <c r="K121" s="32">
        <v>3</v>
      </c>
      <c r="L121" s="32">
        <v>4</v>
      </c>
      <c r="M121" s="32">
        <v>4</v>
      </c>
      <c r="N121" s="32">
        <v>2</v>
      </c>
      <c r="O121" s="32">
        <v>4</v>
      </c>
      <c r="P121" s="32">
        <v>4</v>
      </c>
      <c r="Q121" s="32">
        <v>3</v>
      </c>
      <c r="R121" s="32">
        <v>2</v>
      </c>
      <c r="S121" s="32">
        <v>3</v>
      </c>
      <c r="T121" s="32">
        <v>4</v>
      </c>
      <c r="U121" s="32">
        <v>4</v>
      </c>
      <c r="V121" s="32">
        <v>4</v>
      </c>
      <c r="W121" s="32">
        <v>4</v>
      </c>
      <c r="X121" s="32">
        <v>4</v>
      </c>
      <c r="Y121" s="32"/>
      <c r="Z121" s="32"/>
      <c r="AA121" s="32"/>
      <c r="AB121" s="32"/>
      <c r="AC121" s="32"/>
      <c r="AD121" s="32"/>
      <c r="AE121" s="32"/>
      <c r="AF121" s="32"/>
      <c r="AG121" s="32"/>
      <c r="AH121" s="32"/>
      <c r="AM121" s="595"/>
      <c r="AN121" s="565">
        <f t="shared" ref="AN121:BQ121" si="51">IF(ISERROR(AVERAGE(E121:E123)),"",AVERAGE(E121:E123))</f>
        <v>4</v>
      </c>
      <c r="AO121" s="558">
        <f t="shared" si="51"/>
        <v>2</v>
      </c>
      <c r="AP121" s="565">
        <f t="shared" si="51"/>
        <v>3</v>
      </c>
      <c r="AQ121" s="558">
        <f t="shared" si="51"/>
        <v>4</v>
      </c>
      <c r="AR121" s="565">
        <f t="shared" si="51"/>
        <v>4</v>
      </c>
      <c r="AS121" s="558">
        <f t="shared" si="51"/>
        <v>2</v>
      </c>
      <c r="AT121" s="565">
        <f t="shared" si="51"/>
        <v>3</v>
      </c>
      <c r="AU121" s="558">
        <f t="shared" si="51"/>
        <v>4</v>
      </c>
      <c r="AV121" s="565">
        <f t="shared" si="51"/>
        <v>4</v>
      </c>
      <c r="AW121" s="558">
        <f t="shared" si="51"/>
        <v>2</v>
      </c>
      <c r="AX121" s="565">
        <f t="shared" si="51"/>
        <v>4</v>
      </c>
      <c r="AY121" s="558">
        <f t="shared" si="51"/>
        <v>4</v>
      </c>
      <c r="AZ121" s="565">
        <f t="shared" si="51"/>
        <v>3</v>
      </c>
      <c r="BA121" s="558">
        <f t="shared" si="51"/>
        <v>2</v>
      </c>
      <c r="BB121" s="565">
        <f t="shared" si="51"/>
        <v>3</v>
      </c>
      <c r="BC121" s="558">
        <f t="shared" si="51"/>
        <v>4</v>
      </c>
      <c r="BD121" s="565">
        <f t="shared" si="51"/>
        <v>4</v>
      </c>
      <c r="BE121" s="558">
        <f t="shared" si="51"/>
        <v>4</v>
      </c>
      <c r="BF121" s="565">
        <f t="shared" si="51"/>
        <v>4</v>
      </c>
      <c r="BG121" s="558">
        <f t="shared" si="51"/>
        <v>4</v>
      </c>
      <c r="BH121" s="565" t="str">
        <f t="shared" si="51"/>
        <v/>
      </c>
      <c r="BI121" s="558" t="str">
        <f t="shared" si="51"/>
        <v/>
      </c>
      <c r="BJ121" s="565" t="str">
        <f t="shared" si="51"/>
        <v/>
      </c>
      <c r="BK121" s="558" t="str">
        <f t="shared" si="51"/>
        <v/>
      </c>
      <c r="BL121" s="565" t="str">
        <f t="shared" si="51"/>
        <v/>
      </c>
      <c r="BM121" s="558" t="str">
        <f t="shared" si="51"/>
        <v/>
      </c>
      <c r="BN121" s="565" t="str">
        <f t="shared" si="51"/>
        <v/>
      </c>
      <c r="BO121" s="558" t="str">
        <f t="shared" si="51"/>
        <v/>
      </c>
      <c r="BP121" s="565" t="str">
        <f t="shared" si="51"/>
        <v/>
      </c>
      <c r="BQ121" s="550" t="str">
        <f t="shared" si="51"/>
        <v/>
      </c>
    </row>
    <row r="122" spans="1:69" ht="12.75" customHeight="1" outlineLevel="1">
      <c r="A122" s="584"/>
      <c r="B122" s="580"/>
      <c r="C122" s="573"/>
      <c r="D122" s="677"/>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M122" s="595"/>
      <c r="AN122" s="566"/>
      <c r="AO122" s="559"/>
      <c r="AP122" s="566"/>
      <c r="AQ122" s="559"/>
      <c r="AR122" s="566"/>
      <c r="AS122" s="559"/>
      <c r="AT122" s="566"/>
      <c r="AU122" s="559"/>
      <c r="AV122" s="566"/>
      <c r="AW122" s="559"/>
      <c r="AX122" s="566"/>
      <c r="AY122" s="559"/>
      <c r="AZ122" s="566"/>
      <c r="BA122" s="559"/>
      <c r="BB122" s="566"/>
      <c r="BC122" s="559"/>
      <c r="BD122" s="566"/>
      <c r="BE122" s="559"/>
      <c r="BF122" s="566"/>
      <c r="BG122" s="559"/>
      <c r="BH122" s="566"/>
      <c r="BI122" s="559"/>
      <c r="BJ122" s="566"/>
      <c r="BK122" s="559"/>
      <c r="BL122" s="566"/>
      <c r="BM122" s="559"/>
      <c r="BN122" s="566"/>
      <c r="BO122" s="559"/>
      <c r="BP122" s="566"/>
      <c r="BQ122" s="551"/>
    </row>
    <row r="123" spans="1:69" ht="12.75" customHeight="1" outlineLevel="1" thickBot="1">
      <c r="A123" s="584"/>
      <c r="B123" s="581"/>
      <c r="C123" s="582"/>
      <c r="D123" s="677"/>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M123" s="595"/>
      <c r="AN123" s="567"/>
      <c r="AO123" s="564"/>
      <c r="AP123" s="567"/>
      <c r="AQ123" s="564"/>
      <c r="AR123" s="567"/>
      <c r="AS123" s="564"/>
      <c r="AT123" s="567"/>
      <c r="AU123" s="564"/>
      <c r="AV123" s="567"/>
      <c r="AW123" s="564"/>
      <c r="AX123" s="567"/>
      <c r="AY123" s="564"/>
      <c r="AZ123" s="567"/>
      <c r="BA123" s="564"/>
      <c r="BB123" s="567"/>
      <c r="BC123" s="564"/>
      <c r="BD123" s="567"/>
      <c r="BE123" s="564"/>
      <c r="BF123" s="567"/>
      <c r="BG123" s="564"/>
      <c r="BH123" s="567"/>
      <c r="BI123" s="564"/>
      <c r="BJ123" s="567"/>
      <c r="BK123" s="564"/>
      <c r="BL123" s="567"/>
      <c r="BM123" s="564"/>
      <c r="BN123" s="567"/>
      <c r="BO123" s="564"/>
      <c r="BP123" s="567"/>
      <c r="BQ123" s="568"/>
    </row>
    <row r="124" spans="1:69" ht="12.75" customHeight="1" outlineLevel="1">
      <c r="A124" s="584"/>
      <c r="B124" s="569" t="s">
        <v>34</v>
      </c>
      <c r="C124" s="572" t="str">
        <f>IF(ISERROR(AVERAGE(E124:AH126)),"",AVERAGE(E124:AH126))</f>
        <v/>
      </c>
      <c r="D124" s="677"/>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M124" s="595"/>
      <c r="AN124" s="561" t="str">
        <f t="shared" ref="AN124:BQ124" si="52">IF(ISERROR(AVERAGE(E124:E126)),"",AVERAGE(E124:E126))</f>
        <v/>
      </c>
      <c r="AO124" s="558" t="str">
        <f t="shared" si="52"/>
        <v/>
      </c>
      <c r="AP124" s="561" t="str">
        <f t="shared" si="52"/>
        <v/>
      </c>
      <c r="AQ124" s="558" t="str">
        <f t="shared" si="52"/>
        <v/>
      </c>
      <c r="AR124" s="561" t="str">
        <f t="shared" si="52"/>
        <v/>
      </c>
      <c r="AS124" s="558" t="str">
        <f t="shared" si="52"/>
        <v/>
      </c>
      <c r="AT124" s="561" t="str">
        <f t="shared" si="52"/>
        <v/>
      </c>
      <c r="AU124" s="558" t="str">
        <f t="shared" si="52"/>
        <v/>
      </c>
      <c r="AV124" s="561" t="str">
        <f t="shared" si="52"/>
        <v/>
      </c>
      <c r="AW124" s="558" t="str">
        <f t="shared" si="52"/>
        <v/>
      </c>
      <c r="AX124" s="561" t="str">
        <f t="shared" si="52"/>
        <v/>
      </c>
      <c r="AY124" s="558" t="str">
        <f t="shared" si="52"/>
        <v/>
      </c>
      <c r="AZ124" s="561" t="str">
        <f t="shared" si="52"/>
        <v/>
      </c>
      <c r="BA124" s="558" t="str">
        <f t="shared" si="52"/>
        <v/>
      </c>
      <c r="BB124" s="561" t="str">
        <f t="shared" si="52"/>
        <v/>
      </c>
      <c r="BC124" s="558" t="str">
        <f t="shared" si="52"/>
        <v/>
      </c>
      <c r="BD124" s="561" t="str">
        <f t="shared" si="52"/>
        <v/>
      </c>
      <c r="BE124" s="558" t="str">
        <f t="shared" si="52"/>
        <v/>
      </c>
      <c r="BF124" s="561" t="str">
        <f t="shared" si="52"/>
        <v/>
      </c>
      <c r="BG124" s="558" t="str">
        <f t="shared" si="52"/>
        <v/>
      </c>
      <c r="BH124" s="561" t="str">
        <f t="shared" si="52"/>
        <v/>
      </c>
      <c r="BI124" s="558" t="str">
        <f t="shared" si="52"/>
        <v/>
      </c>
      <c r="BJ124" s="561" t="str">
        <f t="shared" si="52"/>
        <v/>
      </c>
      <c r="BK124" s="558" t="str">
        <f t="shared" si="52"/>
        <v/>
      </c>
      <c r="BL124" s="561" t="str">
        <f t="shared" si="52"/>
        <v/>
      </c>
      <c r="BM124" s="558" t="str">
        <f t="shared" si="52"/>
        <v/>
      </c>
      <c r="BN124" s="561" t="str">
        <f t="shared" si="52"/>
        <v/>
      </c>
      <c r="BO124" s="558" t="str">
        <f t="shared" si="52"/>
        <v/>
      </c>
      <c r="BP124" s="561" t="str">
        <f t="shared" si="52"/>
        <v/>
      </c>
      <c r="BQ124" s="550" t="str">
        <f t="shared" si="52"/>
        <v/>
      </c>
    </row>
    <row r="125" spans="1:69" ht="12.75" customHeight="1" outlineLevel="1">
      <c r="A125" s="584"/>
      <c r="B125" s="570"/>
      <c r="C125" s="573"/>
      <c r="D125" s="677"/>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M125" s="595"/>
      <c r="AN125" s="562"/>
      <c r="AO125" s="559"/>
      <c r="AP125" s="562"/>
      <c r="AQ125" s="559"/>
      <c r="AR125" s="562"/>
      <c r="AS125" s="559"/>
      <c r="AT125" s="562"/>
      <c r="AU125" s="559"/>
      <c r="AV125" s="562"/>
      <c r="AW125" s="559"/>
      <c r="AX125" s="562"/>
      <c r="AY125" s="559"/>
      <c r="AZ125" s="562"/>
      <c r="BA125" s="559"/>
      <c r="BB125" s="562"/>
      <c r="BC125" s="559"/>
      <c r="BD125" s="562"/>
      <c r="BE125" s="559"/>
      <c r="BF125" s="562"/>
      <c r="BG125" s="559"/>
      <c r="BH125" s="562"/>
      <c r="BI125" s="559"/>
      <c r="BJ125" s="562"/>
      <c r="BK125" s="559"/>
      <c r="BL125" s="562"/>
      <c r="BM125" s="559"/>
      <c r="BN125" s="562"/>
      <c r="BO125" s="559"/>
      <c r="BP125" s="562"/>
      <c r="BQ125" s="551"/>
    </row>
    <row r="126" spans="1:69" ht="13.5" customHeight="1" outlineLevel="1" thickBot="1">
      <c r="A126" s="584"/>
      <c r="B126" s="571"/>
      <c r="C126" s="582"/>
      <c r="D126" s="418" t="s">
        <v>107</v>
      </c>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M126" s="107"/>
      <c r="AN126" s="563"/>
      <c r="AO126" s="560"/>
      <c r="AP126" s="563"/>
      <c r="AQ126" s="560"/>
      <c r="AR126" s="563"/>
      <c r="AS126" s="560"/>
      <c r="AT126" s="563"/>
      <c r="AU126" s="560"/>
      <c r="AV126" s="563"/>
      <c r="AW126" s="560"/>
      <c r="AX126" s="563"/>
      <c r="AY126" s="560"/>
      <c r="AZ126" s="563"/>
      <c r="BA126" s="560"/>
      <c r="BB126" s="563"/>
      <c r="BC126" s="560"/>
      <c r="BD126" s="563"/>
      <c r="BE126" s="560"/>
      <c r="BF126" s="563"/>
      <c r="BG126" s="560"/>
      <c r="BH126" s="563"/>
      <c r="BI126" s="560"/>
      <c r="BJ126" s="563"/>
      <c r="BK126" s="560"/>
      <c r="BL126" s="563"/>
      <c r="BM126" s="560"/>
      <c r="BN126" s="563"/>
      <c r="BO126" s="560"/>
      <c r="BP126" s="563"/>
      <c r="BQ126" s="552"/>
    </row>
    <row r="127" spans="1:69" ht="13.5" customHeight="1" outlineLevel="1" thickTop="1">
      <c r="A127" s="584">
        <f>A118+1</f>
        <v>13</v>
      </c>
      <c r="B127" s="585" t="s">
        <v>32</v>
      </c>
      <c r="C127" s="588" t="str">
        <f>IF(ISERROR(AVERAGE(E127:AH129)),"",AVERAGE(E127:AH129))</f>
        <v/>
      </c>
      <c r="D127" s="676" t="s">
        <v>797</v>
      </c>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M127" s="594" t="str">
        <f>D127</f>
        <v>Lire seul et écouter lire des textes du patrimoine et des œuvres intégrales de la littérature de jeunesse, adaptés à son âge.
Manifester sa compréhension dans un résumé, une reformulation.</v>
      </c>
      <c r="AN127" s="576" t="str">
        <f t="shared" ref="AN127:BQ127" si="53">IF(ISERROR(AVERAGE(E127:E129)),"",AVERAGE(E127:E129))</f>
        <v/>
      </c>
      <c r="AO127" s="575" t="str">
        <f t="shared" si="53"/>
        <v/>
      </c>
      <c r="AP127" s="576" t="str">
        <f t="shared" si="53"/>
        <v/>
      </c>
      <c r="AQ127" s="575" t="str">
        <f t="shared" si="53"/>
        <v/>
      </c>
      <c r="AR127" s="576" t="str">
        <f t="shared" si="53"/>
        <v/>
      </c>
      <c r="AS127" s="575" t="str">
        <f t="shared" si="53"/>
        <v/>
      </c>
      <c r="AT127" s="576" t="str">
        <f t="shared" si="53"/>
        <v/>
      </c>
      <c r="AU127" s="575" t="str">
        <f t="shared" si="53"/>
        <v/>
      </c>
      <c r="AV127" s="576" t="str">
        <f t="shared" si="53"/>
        <v/>
      </c>
      <c r="AW127" s="575" t="str">
        <f t="shared" si="53"/>
        <v/>
      </c>
      <c r="AX127" s="576" t="str">
        <f t="shared" si="53"/>
        <v/>
      </c>
      <c r="AY127" s="575" t="str">
        <f t="shared" si="53"/>
        <v/>
      </c>
      <c r="AZ127" s="576" t="str">
        <f t="shared" si="53"/>
        <v/>
      </c>
      <c r="BA127" s="575" t="str">
        <f t="shared" si="53"/>
        <v/>
      </c>
      <c r="BB127" s="576" t="str">
        <f t="shared" si="53"/>
        <v/>
      </c>
      <c r="BC127" s="575" t="str">
        <f t="shared" si="53"/>
        <v/>
      </c>
      <c r="BD127" s="576" t="str">
        <f t="shared" si="53"/>
        <v/>
      </c>
      <c r="BE127" s="575" t="str">
        <f t="shared" si="53"/>
        <v/>
      </c>
      <c r="BF127" s="576" t="str">
        <f t="shared" si="53"/>
        <v/>
      </c>
      <c r="BG127" s="575" t="str">
        <f t="shared" si="53"/>
        <v/>
      </c>
      <c r="BH127" s="576" t="str">
        <f t="shared" si="53"/>
        <v/>
      </c>
      <c r="BI127" s="575" t="str">
        <f t="shared" si="53"/>
        <v/>
      </c>
      <c r="BJ127" s="576" t="str">
        <f t="shared" si="53"/>
        <v/>
      </c>
      <c r="BK127" s="575" t="str">
        <f t="shared" si="53"/>
        <v/>
      </c>
      <c r="BL127" s="576" t="str">
        <f t="shared" si="53"/>
        <v/>
      </c>
      <c r="BM127" s="575" t="str">
        <f t="shared" si="53"/>
        <v/>
      </c>
      <c r="BN127" s="576" t="str">
        <f t="shared" si="53"/>
        <v/>
      </c>
      <c r="BO127" s="575" t="str">
        <f t="shared" si="53"/>
        <v/>
      </c>
      <c r="BP127" s="576" t="str">
        <f t="shared" si="53"/>
        <v/>
      </c>
      <c r="BQ127" s="578" t="str">
        <f t="shared" si="53"/>
        <v/>
      </c>
    </row>
    <row r="128" spans="1:69" ht="12.75" customHeight="1" outlineLevel="1">
      <c r="A128" s="584"/>
      <c r="B128" s="586"/>
      <c r="C128" s="573"/>
      <c r="D128" s="677"/>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M128" s="595"/>
      <c r="AN128" s="577"/>
      <c r="AO128" s="559"/>
      <c r="AP128" s="577"/>
      <c r="AQ128" s="559"/>
      <c r="AR128" s="577"/>
      <c r="AS128" s="559"/>
      <c r="AT128" s="577"/>
      <c r="AU128" s="559"/>
      <c r="AV128" s="577"/>
      <c r="AW128" s="559"/>
      <c r="AX128" s="577"/>
      <c r="AY128" s="559"/>
      <c r="AZ128" s="577"/>
      <c r="BA128" s="559"/>
      <c r="BB128" s="577"/>
      <c r="BC128" s="559"/>
      <c r="BD128" s="577"/>
      <c r="BE128" s="559"/>
      <c r="BF128" s="577"/>
      <c r="BG128" s="559"/>
      <c r="BH128" s="577"/>
      <c r="BI128" s="559"/>
      <c r="BJ128" s="577"/>
      <c r="BK128" s="559"/>
      <c r="BL128" s="577"/>
      <c r="BM128" s="559"/>
      <c r="BN128" s="577"/>
      <c r="BO128" s="559"/>
      <c r="BP128" s="577"/>
      <c r="BQ128" s="551"/>
    </row>
    <row r="129" spans="1:69" ht="12.75" customHeight="1" outlineLevel="1" thickBot="1">
      <c r="A129" s="584"/>
      <c r="B129" s="587"/>
      <c r="C129" s="582"/>
      <c r="D129" s="67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M129" s="595"/>
      <c r="AN129" s="577"/>
      <c r="AO129" s="559"/>
      <c r="AP129" s="577"/>
      <c r="AQ129" s="559"/>
      <c r="AR129" s="577"/>
      <c r="AS129" s="559"/>
      <c r="AT129" s="577"/>
      <c r="AU129" s="559"/>
      <c r="AV129" s="577"/>
      <c r="AW129" s="559"/>
      <c r="AX129" s="577"/>
      <c r="AY129" s="559"/>
      <c r="AZ129" s="577"/>
      <c r="BA129" s="559"/>
      <c r="BB129" s="577"/>
      <c r="BC129" s="559"/>
      <c r="BD129" s="577"/>
      <c r="BE129" s="559"/>
      <c r="BF129" s="577"/>
      <c r="BG129" s="559"/>
      <c r="BH129" s="577"/>
      <c r="BI129" s="559"/>
      <c r="BJ129" s="577"/>
      <c r="BK129" s="559"/>
      <c r="BL129" s="577"/>
      <c r="BM129" s="559"/>
      <c r="BN129" s="577"/>
      <c r="BO129" s="559"/>
      <c r="BP129" s="577"/>
      <c r="BQ129" s="551"/>
    </row>
    <row r="130" spans="1:69" ht="12.75" customHeight="1" outlineLevel="1">
      <c r="A130" s="584"/>
      <c r="B130" s="579" t="s">
        <v>33</v>
      </c>
      <c r="C130" s="572" t="str">
        <f>IF(ISERROR(AVERAGE(E130:AH132)),"",AVERAGE(E130:AH132))</f>
        <v/>
      </c>
      <c r="D130" s="677"/>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M130" s="595"/>
      <c r="AN130" s="565" t="str">
        <f t="shared" ref="AN130:BQ130" si="54">IF(ISERROR(AVERAGE(E130:E132)),"",AVERAGE(E130:E132))</f>
        <v/>
      </c>
      <c r="AO130" s="558" t="str">
        <f t="shared" si="54"/>
        <v/>
      </c>
      <c r="AP130" s="565" t="str">
        <f t="shared" si="54"/>
        <v/>
      </c>
      <c r="AQ130" s="558" t="str">
        <f t="shared" si="54"/>
        <v/>
      </c>
      <c r="AR130" s="565" t="str">
        <f t="shared" si="54"/>
        <v/>
      </c>
      <c r="AS130" s="558" t="str">
        <f t="shared" si="54"/>
        <v/>
      </c>
      <c r="AT130" s="565" t="str">
        <f t="shared" si="54"/>
        <v/>
      </c>
      <c r="AU130" s="558" t="str">
        <f t="shared" si="54"/>
        <v/>
      </c>
      <c r="AV130" s="565" t="str">
        <f t="shared" si="54"/>
        <v/>
      </c>
      <c r="AW130" s="558" t="str">
        <f t="shared" si="54"/>
        <v/>
      </c>
      <c r="AX130" s="565" t="str">
        <f t="shared" si="54"/>
        <v/>
      </c>
      <c r="AY130" s="558" t="str">
        <f t="shared" si="54"/>
        <v/>
      </c>
      <c r="AZ130" s="565" t="str">
        <f t="shared" si="54"/>
        <v/>
      </c>
      <c r="BA130" s="558" t="str">
        <f t="shared" si="54"/>
        <v/>
      </c>
      <c r="BB130" s="565" t="str">
        <f t="shared" si="54"/>
        <v/>
      </c>
      <c r="BC130" s="558" t="str">
        <f t="shared" si="54"/>
        <v/>
      </c>
      <c r="BD130" s="565" t="str">
        <f t="shared" si="54"/>
        <v/>
      </c>
      <c r="BE130" s="558" t="str">
        <f t="shared" si="54"/>
        <v/>
      </c>
      <c r="BF130" s="565" t="str">
        <f t="shared" si="54"/>
        <v/>
      </c>
      <c r="BG130" s="558" t="str">
        <f t="shared" si="54"/>
        <v/>
      </c>
      <c r="BH130" s="565" t="str">
        <f t="shared" si="54"/>
        <v/>
      </c>
      <c r="BI130" s="558" t="str">
        <f t="shared" si="54"/>
        <v/>
      </c>
      <c r="BJ130" s="565" t="str">
        <f t="shared" si="54"/>
        <v/>
      </c>
      <c r="BK130" s="558" t="str">
        <f t="shared" si="54"/>
        <v/>
      </c>
      <c r="BL130" s="565" t="str">
        <f t="shared" si="54"/>
        <v/>
      </c>
      <c r="BM130" s="558" t="str">
        <f t="shared" si="54"/>
        <v/>
      </c>
      <c r="BN130" s="565" t="str">
        <f t="shared" si="54"/>
        <v/>
      </c>
      <c r="BO130" s="558" t="str">
        <f t="shared" si="54"/>
        <v/>
      </c>
      <c r="BP130" s="565" t="str">
        <f t="shared" si="54"/>
        <v/>
      </c>
      <c r="BQ130" s="550" t="str">
        <f t="shared" si="54"/>
        <v/>
      </c>
    </row>
    <row r="131" spans="1:69" ht="12.75" customHeight="1" outlineLevel="1">
      <c r="A131" s="584"/>
      <c r="B131" s="580"/>
      <c r="C131" s="573"/>
      <c r="D131" s="677"/>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M131" s="595"/>
      <c r="AN131" s="566"/>
      <c r="AO131" s="559"/>
      <c r="AP131" s="566"/>
      <c r="AQ131" s="559"/>
      <c r="AR131" s="566"/>
      <c r="AS131" s="559"/>
      <c r="AT131" s="566"/>
      <c r="AU131" s="559"/>
      <c r="AV131" s="566"/>
      <c r="AW131" s="559"/>
      <c r="AX131" s="566"/>
      <c r="AY131" s="559"/>
      <c r="AZ131" s="566"/>
      <c r="BA131" s="559"/>
      <c r="BB131" s="566"/>
      <c r="BC131" s="559"/>
      <c r="BD131" s="566"/>
      <c r="BE131" s="559"/>
      <c r="BF131" s="566"/>
      <c r="BG131" s="559"/>
      <c r="BH131" s="566"/>
      <c r="BI131" s="559"/>
      <c r="BJ131" s="566"/>
      <c r="BK131" s="559"/>
      <c r="BL131" s="566"/>
      <c r="BM131" s="559"/>
      <c r="BN131" s="566"/>
      <c r="BO131" s="559"/>
      <c r="BP131" s="566"/>
      <c r="BQ131" s="551"/>
    </row>
    <row r="132" spans="1:69" ht="12.75" customHeight="1" outlineLevel="1" thickBot="1">
      <c r="A132" s="584"/>
      <c r="B132" s="581"/>
      <c r="C132" s="582"/>
      <c r="D132" s="677"/>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M132" s="595"/>
      <c r="AN132" s="567"/>
      <c r="AO132" s="564"/>
      <c r="AP132" s="567"/>
      <c r="AQ132" s="564"/>
      <c r="AR132" s="567"/>
      <c r="AS132" s="564"/>
      <c r="AT132" s="567"/>
      <c r="AU132" s="564"/>
      <c r="AV132" s="567"/>
      <c r="AW132" s="564"/>
      <c r="AX132" s="567"/>
      <c r="AY132" s="564"/>
      <c r="AZ132" s="567"/>
      <c r="BA132" s="564"/>
      <c r="BB132" s="567"/>
      <c r="BC132" s="564"/>
      <c r="BD132" s="567"/>
      <c r="BE132" s="564"/>
      <c r="BF132" s="567"/>
      <c r="BG132" s="564"/>
      <c r="BH132" s="567"/>
      <c r="BI132" s="564"/>
      <c r="BJ132" s="567"/>
      <c r="BK132" s="564"/>
      <c r="BL132" s="567"/>
      <c r="BM132" s="564"/>
      <c r="BN132" s="567"/>
      <c r="BO132" s="564"/>
      <c r="BP132" s="567"/>
      <c r="BQ132" s="568"/>
    </row>
    <row r="133" spans="1:69" ht="12.75" customHeight="1" outlineLevel="1">
      <c r="A133" s="584"/>
      <c r="B133" s="569" t="s">
        <v>34</v>
      </c>
      <c r="C133" s="572" t="str">
        <f>IF(ISERROR(AVERAGE(E133:AH135)),"",AVERAGE(E133:AH135))</f>
        <v/>
      </c>
      <c r="D133" s="677"/>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M133" s="595"/>
      <c r="AN133" s="561" t="str">
        <f t="shared" ref="AN133:BQ133" si="55">IF(ISERROR(AVERAGE(E133:E135)),"",AVERAGE(E133:E135))</f>
        <v/>
      </c>
      <c r="AO133" s="558" t="str">
        <f t="shared" si="55"/>
        <v/>
      </c>
      <c r="AP133" s="561" t="str">
        <f t="shared" si="55"/>
        <v/>
      </c>
      <c r="AQ133" s="558" t="str">
        <f t="shared" si="55"/>
        <v/>
      </c>
      <c r="AR133" s="561" t="str">
        <f t="shared" si="55"/>
        <v/>
      </c>
      <c r="AS133" s="558" t="str">
        <f t="shared" si="55"/>
        <v/>
      </c>
      <c r="AT133" s="561" t="str">
        <f t="shared" si="55"/>
        <v/>
      </c>
      <c r="AU133" s="558" t="str">
        <f t="shared" si="55"/>
        <v/>
      </c>
      <c r="AV133" s="561" t="str">
        <f t="shared" si="55"/>
        <v/>
      </c>
      <c r="AW133" s="558" t="str">
        <f t="shared" si="55"/>
        <v/>
      </c>
      <c r="AX133" s="561" t="str">
        <f t="shared" si="55"/>
        <v/>
      </c>
      <c r="AY133" s="558" t="str">
        <f t="shared" si="55"/>
        <v/>
      </c>
      <c r="AZ133" s="561" t="str">
        <f t="shared" si="55"/>
        <v/>
      </c>
      <c r="BA133" s="558" t="str">
        <f t="shared" si="55"/>
        <v/>
      </c>
      <c r="BB133" s="561" t="str">
        <f t="shared" si="55"/>
        <v/>
      </c>
      <c r="BC133" s="558" t="str">
        <f t="shared" si="55"/>
        <v/>
      </c>
      <c r="BD133" s="561" t="str">
        <f t="shared" si="55"/>
        <v/>
      </c>
      <c r="BE133" s="558" t="str">
        <f t="shared" si="55"/>
        <v/>
      </c>
      <c r="BF133" s="561" t="str">
        <f t="shared" si="55"/>
        <v/>
      </c>
      <c r="BG133" s="558" t="str">
        <f t="shared" si="55"/>
        <v/>
      </c>
      <c r="BH133" s="561" t="str">
        <f t="shared" si="55"/>
        <v/>
      </c>
      <c r="BI133" s="558" t="str">
        <f t="shared" si="55"/>
        <v/>
      </c>
      <c r="BJ133" s="561" t="str">
        <f t="shared" si="55"/>
        <v/>
      </c>
      <c r="BK133" s="558" t="str">
        <f t="shared" si="55"/>
        <v/>
      </c>
      <c r="BL133" s="561" t="str">
        <f t="shared" si="55"/>
        <v/>
      </c>
      <c r="BM133" s="558" t="str">
        <f t="shared" si="55"/>
        <v/>
      </c>
      <c r="BN133" s="561" t="str">
        <f t="shared" si="55"/>
        <v/>
      </c>
      <c r="BO133" s="558" t="str">
        <f t="shared" si="55"/>
        <v/>
      </c>
      <c r="BP133" s="561" t="str">
        <f t="shared" si="55"/>
        <v/>
      </c>
      <c r="BQ133" s="550" t="str">
        <f t="shared" si="55"/>
        <v/>
      </c>
    </row>
    <row r="134" spans="1:69" ht="12.75" customHeight="1" outlineLevel="1">
      <c r="A134" s="584"/>
      <c r="B134" s="570"/>
      <c r="C134" s="573"/>
      <c r="D134" s="677"/>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M134" s="595"/>
      <c r="AN134" s="562"/>
      <c r="AO134" s="559"/>
      <c r="AP134" s="562"/>
      <c r="AQ134" s="559"/>
      <c r="AR134" s="562"/>
      <c r="AS134" s="559"/>
      <c r="AT134" s="562"/>
      <c r="AU134" s="559"/>
      <c r="AV134" s="562"/>
      <c r="AW134" s="559"/>
      <c r="AX134" s="562"/>
      <c r="AY134" s="559"/>
      <c r="AZ134" s="562"/>
      <c r="BA134" s="559"/>
      <c r="BB134" s="562"/>
      <c r="BC134" s="559"/>
      <c r="BD134" s="562"/>
      <c r="BE134" s="559"/>
      <c r="BF134" s="562"/>
      <c r="BG134" s="559"/>
      <c r="BH134" s="562"/>
      <c r="BI134" s="559"/>
      <c r="BJ134" s="562"/>
      <c r="BK134" s="559"/>
      <c r="BL134" s="562"/>
      <c r="BM134" s="559"/>
      <c r="BN134" s="562"/>
      <c r="BO134" s="559"/>
      <c r="BP134" s="562"/>
      <c r="BQ134" s="551"/>
    </row>
    <row r="135" spans="1:69" ht="13.5" customHeight="1" outlineLevel="1" thickBot="1">
      <c r="A135" s="584"/>
      <c r="B135" s="571"/>
      <c r="C135" s="574"/>
      <c r="D135" s="418"/>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M135" s="107"/>
      <c r="AN135" s="563"/>
      <c r="AO135" s="560"/>
      <c r="AP135" s="563"/>
      <c r="AQ135" s="560"/>
      <c r="AR135" s="563"/>
      <c r="AS135" s="560"/>
      <c r="AT135" s="563"/>
      <c r="AU135" s="560"/>
      <c r="AV135" s="563"/>
      <c r="AW135" s="560"/>
      <c r="AX135" s="563"/>
      <c r="AY135" s="560"/>
      <c r="AZ135" s="563"/>
      <c r="BA135" s="560"/>
      <c r="BB135" s="563"/>
      <c r="BC135" s="560"/>
      <c r="BD135" s="563"/>
      <c r="BE135" s="560"/>
      <c r="BF135" s="563"/>
      <c r="BG135" s="560"/>
      <c r="BH135" s="563"/>
      <c r="BI135" s="560"/>
      <c r="BJ135" s="563"/>
      <c r="BK135" s="560"/>
      <c r="BL135" s="563"/>
      <c r="BM135" s="560"/>
      <c r="BN135" s="563"/>
      <c r="BO135" s="560"/>
      <c r="BP135" s="563"/>
      <c r="BQ135" s="552"/>
    </row>
    <row r="136" spans="1:69" ht="13.5" customHeight="1" outlineLevel="1" thickTop="1">
      <c r="A136" s="584">
        <f>A127+1</f>
        <v>14</v>
      </c>
      <c r="B136" s="585" t="s">
        <v>32</v>
      </c>
      <c r="C136" s="588">
        <f>IF(ISERROR(AVERAGE(E136:AH138)),"",AVERAGE(E136:AH138))</f>
        <v>2.8571428571428572</v>
      </c>
      <c r="D136" s="676" t="s">
        <v>796</v>
      </c>
      <c r="E136" s="25">
        <v>5</v>
      </c>
      <c r="F136" s="25"/>
      <c r="G136" s="25"/>
      <c r="H136" s="25">
        <v>2</v>
      </c>
      <c r="I136" s="25"/>
      <c r="J136" s="25"/>
      <c r="K136" s="25"/>
      <c r="L136" s="25"/>
      <c r="M136" s="25">
        <v>2</v>
      </c>
      <c r="N136" s="25"/>
      <c r="O136" s="25"/>
      <c r="P136" s="25">
        <v>3</v>
      </c>
      <c r="Q136" s="25"/>
      <c r="R136" s="25">
        <v>2</v>
      </c>
      <c r="S136" s="25"/>
      <c r="T136" s="25">
        <v>4</v>
      </c>
      <c r="U136" s="25"/>
      <c r="V136" s="25">
        <v>2</v>
      </c>
      <c r="W136" s="25"/>
      <c r="X136" s="25"/>
      <c r="Y136" s="25"/>
      <c r="Z136" s="25"/>
      <c r="AA136" s="25"/>
      <c r="AB136" s="25"/>
      <c r="AC136" s="25"/>
      <c r="AD136" s="25"/>
      <c r="AE136" s="25"/>
      <c r="AF136" s="25"/>
      <c r="AG136" s="25"/>
      <c r="AH136" s="25"/>
      <c r="AM136" s="594" t="str">
        <f>D136</f>
        <v>Identifier les personnages, les événements, et les circonstances temporelles et spatiales :
Décrire l'évolution des personnages, du temps, des lieux</v>
      </c>
      <c r="AN136" s="576">
        <f t="shared" ref="AN136:BQ136" si="56">IF(ISERROR(AVERAGE(E136:E138)),"",AVERAGE(E136:E138))</f>
        <v>5</v>
      </c>
      <c r="AO136" s="575" t="str">
        <f t="shared" si="56"/>
        <v/>
      </c>
      <c r="AP136" s="576" t="str">
        <f t="shared" si="56"/>
        <v/>
      </c>
      <c r="AQ136" s="575">
        <f t="shared" si="56"/>
        <v>2</v>
      </c>
      <c r="AR136" s="576" t="str">
        <f t="shared" si="56"/>
        <v/>
      </c>
      <c r="AS136" s="575" t="str">
        <f t="shared" si="56"/>
        <v/>
      </c>
      <c r="AT136" s="576" t="str">
        <f t="shared" si="56"/>
        <v/>
      </c>
      <c r="AU136" s="575" t="str">
        <f t="shared" si="56"/>
        <v/>
      </c>
      <c r="AV136" s="576">
        <f t="shared" si="56"/>
        <v>2</v>
      </c>
      <c r="AW136" s="575" t="str">
        <f t="shared" si="56"/>
        <v/>
      </c>
      <c r="AX136" s="576" t="str">
        <f t="shared" si="56"/>
        <v/>
      </c>
      <c r="AY136" s="575">
        <f t="shared" si="56"/>
        <v>3</v>
      </c>
      <c r="AZ136" s="576" t="str">
        <f t="shared" si="56"/>
        <v/>
      </c>
      <c r="BA136" s="575">
        <f t="shared" si="56"/>
        <v>2</v>
      </c>
      <c r="BB136" s="576" t="str">
        <f t="shared" si="56"/>
        <v/>
      </c>
      <c r="BC136" s="575">
        <f t="shared" si="56"/>
        <v>4</v>
      </c>
      <c r="BD136" s="576" t="str">
        <f t="shared" si="56"/>
        <v/>
      </c>
      <c r="BE136" s="575">
        <f t="shared" si="56"/>
        <v>2</v>
      </c>
      <c r="BF136" s="576" t="str">
        <f t="shared" si="56"/>
        <v/>
      </c>
      <c r="BG136" s="575" t="str">
        <f t="shared" si="56"/>
        <v/>
      </c>
      <c r="BH136" s="576" t="str">
        <f t="shared" si="56"/>
        <v/>
      </c>
      <c r="BI136" s="575" t="str">
        <f t="shared" si="56"/>
        <v/>
      </c>
      <c r="BJ136" s="576" t="str">
        <f t="shared" si="56"/>
        <v/>
      </c>
      <c r="BK136" s="575" t="str">
        <f t="shared" si="56"/>
        <v/>
      </c>
      <c r="BL136" s="576" t="str">
        <f t="shared" si="56"/>
        <v/>
      </c>
      <c r="BM136" s="575" t="str">
        <f t="shared" si="56"/>
        <v/>
      </c>
      <c r="BN136" s="576" t="str">
        <f t="shared" si="56"/>
        <v/>
      </c>
      <c r="BO136" s="575" t="str">
        <f t="shared" si="56"/>
        <v/>
      </c>
      <c r="BP136" s="576" t="str">
        <f t="shared" si="56"/>
        <v/>
      </c>
      <c r="BQ136" s="578" t="str">
        <f t="shared" si="56"/>
        <v/>
      </c>
    </row>
    <row r="137" spans="1:69" ht="12.75" customHeight="1" outlineLevel="1">
      <c r="A137" s="584"/>
      <c r="B137" s="586"/>
      <c r="C137" s="573"/>
      <c r="D137" s="677"/>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M137" s="595"/>
      <c r="AN137" s="577"/>
      <c r="AO137" s="559"/>
      <c r="AP137" s="577"/>
      <c r="AQ137" s="559"/>
      <c r="AR137" s="577"/>
      <c r="AS137" s="559"/>
      <c r="AT137" s="577"/>
      <c r="AU137" s="559"/>
      <c r="AV137" s="577"/>
      <c r="AW137" s="559"/>
      <c r="AX137" s="577"/>
      <c r="AY137" s="559"/>
      <c r="AZ137" s="577"/>
      <c r="BA137" s="559"/>
      <c r="BB137" s="577"/>
      <c r="BC137" s="559"/>
      <c r="BD137" s="577"/>
      <c r="BE137" s="559"/>
      <c r="BF137" s="577"/>
      <c r="BG137" s="559"/>
      <c r="BH137" s="577"/>
      <c r="BI137" s="559"/>
      <c r="BJ137" s="577"/>
      <c r="BK137" s="559"/>
      <c r="BL137" s="577"/>
      <c r="BM137" s="559"/>
      <c r="BN137" s="577"/>
      <c r="BO137" s="559"/>
      <c r="BP137" s="577"/>
      <c r="BQ137" s="551"/>
    </row>
    <row r="138" spans="1:69" ht="12.75" customHeight="1" outlineLevel="1" thickBot="1">
      <c r="A138" s="584"/>
      <c r="B138" s="587"/>
      <c r="C138" s="573"/>
      <c r="D138" s="67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M138" s="595"/>
      <c r="AN138" s="577"/>
      <c r="AO138" s="559"/>
      <c r="AP138" s="577"/>
      <c r="AQ138" s="559"/>
      <c r="AR138" s="577"/>
      <c r="AS138" s="559"/>
      <c r="AT138" s="577"/>
      <c r="AU138" s="559"/>
      <c r="AV138" s="577"/>
      <c r="AW138" s="559"/>
      <c r="AX138" s="577"/>
      <c r="AY138" s="559"/>
      <c r="AZ138" s="577"/>
      <c r="BA138" s="559"/>
      <c r="BB138" s="577"/>
      <c r="BC138" s="559"/>
      <c r="BD138" s="577"/>
      <c r="BE138" s="559"/>
      <c r="BF138" s="577"/>
      <c r="BG138" s="559"/>
      <c r="BH138" s="577"/>
      <c r="BI138" s="559"/>
      <c r="BJ138" s="577"/>
      <c r="BK138" s="559"/>
      <c r="BL138" s="577"/>
      <c r="BM138" s="559"/>
      <c r="BN138" s="577"/>
      <c r="BO138" s="559"/>
      <c r="BP138" s="577"/>
      <c r="BQ138" s="551"/>
    </row>
    <row r="139" spans="1:69" ht="12.75" customHeight="1" outlineLevel="1">
      <c r="A139" s="584"/>
      <c r="B139" s="579" t="s">
        <v>33</v>
      </c>
      <c r="C139" s="572">
        <f>IF(ISERROR(AVERAGE(E139:AH141)),"",AVERAGE(E139:AH141))</f>
        <v>4</v>
      </c>
      <c r="D139" s="677"/>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M139" s="595"/>
      <c r="AN139" s="565" t="str">
        <f t="shared" ref="AN139:BQ139" si="57">IF(ISERROR(AVERAGE(E139:E141)),"",AVERAGE(E139:E141))</f>
        <v/>
      </c>
      <c r="AO139" s="558">
        <f t="shared" si="57"/>
        <v>4</v>
      </c>
      <c r="AP139" s="565" t="str">
        <f t="shared" si="57"/>
        <v/>
      </c>
      <c r="AQ139" s="558" t="str">
        <f t="shared" si="57"/>
        <v/>
      </c>
      <c r="AR139" s="565" t="str">
        <f t="shared" si="57"/>
        <v/>
      </c>
      <c r="AS139" s="558" t="str">
        <f t="shared" si="57"/>
        <v/>
      </c>
      <c r="AT139" s="565" t="str">
        <f t="shared" si="57"/>
        <v/>
      </c>
      <c r="AU139" s="558" t="str">
        <f t="shared" si="57"/>
        <v/>
      </c>
      <c r="AV139" s="565" t="str">
        <f t="shared" si="57"/>
        <v/>
      </c>
      <c r="AW139" s="558" t="str">
        <f t="shared" si="57"/>
        <v/>
      </c>
      <c r="AX139" s="565" t="str">
        <f t="shared" si="57"/>
        <v/>
      </c>
      <c r="AY139" s="558" t="str">
        <f t="shared" si="57"/>
        <v/>
      </c>
      <c r="AZ139" s="565" t="str">
        <f t="shared" si="57"/>
        <v/>
      </c>
      <c r="BA139" s="558" t="str">
        <f t="shared" si="57"/>
        <v/>
      </c>
      <c r="BB139" s="565" t="str">
        <f t="shared" si="57"/>
        <v/>
      </c>
      <c r="BC139" s="558" t="str">
        <f t="shared" si="57"/>
        <v/>
      </c>
      <c r="BD139" s="565" t="str">
        <f t="shared" si="57"/>
        <v/>
      </c>
      <c r="BE139" s="558" t="str">
        <f t="shared" si="57"/>
        <v/>
      </c>
      <c r="BF139" s="565" t="str">
        <f t="shared" si="57"/>
        <v/>
      </c>
      <c r="BG139" s="558" t="str">
        <f t="shared" si="57"/>
        <v/>
      </c>
      <c r="BH139" s="565" t="str">
        <f t="shared" si="57"/>
        <v/>
      </c>
      <c r="BI139" s="558" t="str">
        <f t="shared" si="57"/>
        <v/>
      </c>
      <c r="BJ139" s="565" t="str">
        <f t="shared" si="57"/>
        <v/>
      </c>
      <c r="BK139" s="558" t="str">
        <f t="shared" si="57"/>
        <v/>
      </c>
      <c r="BL139" s="565" t="str">
        <f t="shared" si="57"/>
        <v/>
      </c>
      <c r="BM139" s="558" t="str">
        <f t="shared" si="57"/>
        <v/>
      </c>
      <c r="BN139" s="565" t="str">
        <f t="shared" si="57"/>
        <v/>
      </c>
      <c r="BO139" s="558" t="str">
        <f t="shared" si="57"/>
        <v/>
      </c>
      <c r="BP139" s="565" t="str">
        <f t="shared" si="57"/>
        <v/>
      </c>
      <c r="BQ139" s="550" t="str">
        <f t="shared" si="57"/>
        <v/>
      </c>
    </row>
    <row r="140" spans="1:69" ht="12.75" customHeight="1" outlineLevel="1">
      <c r="A140" s="584"/>
      <c r="B140" s="580"/>
      <c r="C140" s="573"/>
      <c r="D140" s="677"/>
      <c r="E140" s="28"/>
      <c r="F140" s="28">
        <v>4</v>
      </c>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M140" s="595"/>
      <c r="AN140" s="566"/>
      <c r="AO140" s="559"/>
      <c r="AP140" s="566"/>
      <c r="AQ140" s="559"/>
      <c r="AR140" s="566"/>
      <c r="AS140" s="559"/>
      <c r="AT140" s="566"/>
      <c r="AU140" s="559"/>
      <c r="AV140" s="566"/>
      <c r="AW140" s="559"/>
      <c r="AX140" s="566"/>
      <c r="AY140" s="559"/>
      <c r="AZ140" s="566"/>
      <c r="BA140" s="559"/>
      <c r="BB140" s="566"/>
      <c r="BC140" s="559"/>
      <c r="BD140" s="566"/>
      <c r="BE140" s="559"/>
      <c r="BF140" s="566"/>
      <c r="BG140" s="559"/>
      <c r="BH140" s="566"/>
      <c r="BI140" s="559"/>
      <c r="BJ140" s="566"/>
      <c r="BK140" s="559"/>
      <c r="BL140" s="566"/>
      <c r="BM140" s="559"/>
      <c r="BN140" s="566"/>
      <c r="BO140" s="559"/>
      <c r="BP140" s="566"/>
      <c r="BQ140" s="551"/>
    </row>
    <row r="141" spans="1:69" ht="12.75" customHeight="1" outlineLevel="1" thickBot="1">
      <c r="A141" s="584"/>
      <c r="B141" s="581"/>
      <c r="C141" s="582"/>
      <c r="D141" s="677"/>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M141" s="595"/>
      <c r="AN141" s="567"/>
      <c r="AO141" s="564"/>
      <c r="AP141" s="567"/>
      <c r="AQ141" s="564"/>
      <c r="AR141" s="567"/>
      <c r="AS141" s="564"/>
      <c r="AT141" s="567"/>
      <c r="AU141" s="564"/>
      <c r="AV141" s="567"/>
      <c r="AW141" s="564"/>
      <c r="AX141" s="567"/>
      <c r="AY141" s="564"/>
      <c r="AZ141" s="567"/>
      <c r="BA141" s="564"/>
      <c r="BB141" s="567"/>
      <c r="BC141" s="564"/>
      <c r="BD141" s="567"/>
      <c r="BE141" s="564"/>
      <c r="BF141" s="567"/>
      <c r="BG141" s="564"/>
      <c r="BH141" s="567"/>
      <c r="BI141" s="564"/>
      <c r="BJ141" s="567"/>
      <c r="BK141" s="564"/>
      <c r="BL141" s="567"/>
      <c r="BM141" s="564"/>
      <c r="BN141" s="567"/>
      <c r="BO141" s="564"/>
      <c r="BP141" s="567"/>
      <c r="BQ141" s="568"/>
    </row>
    <row r="142" spans="1:69" ht="12.75" customHeight="1" outlineLevel="1">
      <c r="A142" s="584"/>
      <c r="B142" s="569" t="s">
        <v>34</v>
      </c>
      <c r="C142" s="572">
        <f>IF(ISERROR(AVERAGE(E142:AH144)),"",AVERAGE(E142:AH144))</f>
        <v>3.7647058823529411</v>
      </c>
      <c r="D142" s="677"/>
      <c r="E142" s="31">
        <v>4</v>
      </c>
      <c r="F142" s="31">
        <v>3</v>
      </c>
      <c r="G142" s="31">
        <v>4</v>
      </c>
      <c r="H142" s="31">
        <v>4</v>
      </c>
      <c r="I142" s="31"/>
      <c r="J142" s="31">
        <v>3</v>
      </c>
      <c r="K142" s="31">
        <v>4</v>
      </c>
      <c r="L142" s="31">
        <v>3</v>
      </c>
      <c r="M142" s="31">
        <v>4</v>
      </c>
      <c r="N142" s="31">
        <v>4</v>
      </c>
      <c r="O142" s="31">
        <v>4</v>
      </c>
      <c r="P142" s="31">
        <v>4</v>
      </c>
      <c r="Q142" s="31"/>
      <c r="R142" s="31">
        <v>4</v>
      </c>
      <c r="S142" s="31">
        <v>4</v>
      </c>
      <c r="T142" s="31">
        <v>4</v>
      </c>
      <c r="U142" s="31">
        <v>4</v>
      </c>
      <c r="V142" s="31">
        <v>3</v>
      </c>
      <c r="W142" s="31">
        <v>4</v>
      </c>
      <c r="X142" s="31"/>
      <c r="Y142" s="31"/>
      <c r="Z142" s="31"/>
      <c r="AA142" s="31"/>
      <c r="AB142" s="31"/>
      <c r="AC142" s="31"/>
      <c r="AD142" s="31"/>
      <c r="AE142" s="31"/>
      <c r="AF142" s="31"/>
      <c r="AG142" s="31"/>
      <c r="AH142" s="31"/>
      <c r="AM142" s="595"/>
      <c r="AN142" s="561">
        <f t="shared" ref="AN142:BQ142" si="58">IF(ISERROR(AVERAGE(E142:E144)),"",AVERAGE(E142:E144))</f>
        <v>4</v>
      </c>
      <c r="AO142" s="558">
        <f t="shared" si="58"/>
        <v>3</v>
      </c>
      <c r="AP142" s="561">
        <f t="shared" si="58"/>
        <v>4</v>
      </c>
      <c r="AQ142" s="558">
        <f t="shared" si="58"/>
        <v>4</v>
      </c>
      <c r="AR142" s="561" t="str">
        <f t="shared" si="58"/>
        <v/>
      </c>
      <c r="AS142" s="558">
        <f t="shared" si="58"/>
        <v>3</v>
      </c>
      <c r="AT142" s="561">
        <f t="shared" si="58"/>
        <v>4</v>
      </c>
      <c r="AU142" s="558">
        <f t="shared" si="58"/>
        <v>3</v>
      </c>
      <c r="AV142" s="561">
        <f t="shared" si="58"/>
        <v>4</v>
      </c>
      <c r="AW142" s="558">
        <f t="shared" si="58"/>
        <v>4</v>
      </c>
      <c r="AX142" s="561">
        <f t="shared" si="58"/>
        <v>4</v>
      </c>
      <c r="AY142" s="558">
        <f t="shared" si="58"/>
        <v>4</v>
      </c>
      <c r="AZ142" s="561" t="str">
        <f t="shared" si="58"/>
        <v/>
      </c>
      <c r="BA142" s="558">
        <f t="shared" si="58"/>
        <v>4</v>
      </c>
      <c r="BB142" s="561">
        <f t="shared" si="58"/>
        <v>4</v>
      </c>
      <c r="BC142" s="558">
        <f t="shared" si="58"/>
        <v>4</v>
      </c>
      <c r="BD142" s="561">
        <f t="shared" si="58"/>
        <v>4</v>
      </c>
      <c r="BE142" s="558">
        <f t="shared" si="58"/>
        <v>3</v>
      </c>
      <c r="BF142" s="561">
        <f t="shared" si="58"/>
        <v>4</v>
      </c>
      <c r="BG142" s="558" t="str">
        <f t="shared" si="58"/>
        <v/>
      </c>
      <c r="BH142" s="561" t="str">
        <f t="shared" si="58"/>
        <v/>
      </c>
      <c r="BI142" s="558" t="str">
        <f t="shared" si="58"/>
        <v/>
      </c>
      <c r="BJ142" s="561" t="str">
        <f t="shared" si="58"/>
        <v/>
      </c>
      <c r="BK142" s="558" t="str">
        <f t="shared" si="58"/>
        <v/>
      </c>
      <c r="BL142" s="561" t="str">
        <f t="shared" si="58"/>
        <v/>
      </c>
      <c r="BM142" s="558" t="str">
        <f t="shared" si="58"/>
        <v/>
      </c>
      <c r="BN142" s="561" t="str">
        <f t="shared" si="58"/>
        <v/>
      </c>
      <c r="BO142" s="558" t="str">
        <f t="shared" si="58"/>
        <v/>
      </c>
      <c r="BP142" s="561" t="str">
        <f t="shared" si="58"/>
        <v/>
      </c>
      <c r="BQ142" s="550" t="str">
        <f t="shared" si="58"/>
        <v/>
      </c>
    </row>
    <row r="143" spans="1:69" ht="12.75" customHeight="1" outlineLevel="1">
      <c r="A143" s="584"/>
      <c r="B143" s="570"/>
      <c r="C143" s="573"/>
      <c r="D143" s="677"/>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M143" s="595"/>
      <c r="AN143" s="562"/>
      <c r="AO143" s="559"/>
      <c r="AP143" s="562"/>
      <c r="AQ143" s="559"/>
      <c r="AR143" s="562"/>
      <c r="AS143" s="559"/>
      <c r="AT143" s="562"/>
      <c r="AU143" s="559"/>
      <c r="AV143" s="562"/>
      <c r="AW143" s="559"/>
      <c r="AX143" s="562"/>
      <c r="AY143" s="559"/>
      <c r="AZ143" s="562"/>
      <c r="BA143" s="559"/>
      <c r="BB143" s="562"/>
      <c r="BC143" s="559"/>
      <c r="BD143" s="562"/>
      <c r="BE143" s="559"/>
      <c r="BF143" s="562"/>
      <c r="BG143" s="559"/>
      <c r="BH143" s="562"/>
      <c r="BI143" s="559"/>
      <c r="BJ143" s="562"/>
      <c r="BK143" s="559"/>
      <c r="BL143" s="562"/>
      <c r="BM143" s="559"/>
      <c r="BN143" s="562"/>
      <c r="BO143" s="559"/>
      <c r="BP143" s="562"/>
      <c r="BQ143" s="551"/>
    </row>
    <row r="144" spans="1:69" ht="13.5" customHeight="1" outlineLevel="1" thickBot="1">
      <c r="A144" s="584"/>
      <c r="B144" s="571"/>
      <c r="C144" s="574"/>
      <c r="D144" s="418"/>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M144" s="107"/>
      <c r="AN144" s="563"/>
      <c r="AO144" s="560"/>
      <c r="AP144" s="563"/>
      <c r="AQ144" s="560"/>
      <c r="AR144" s="563"/>
      <c r="AS144" s="560"/>
      <c r="AT144" s="563"/>
      <c r="AU144" s="560"/>
      <c r="AV144" s="563"/>
      <c r="AW144" s="560"/>
      <c r="AX144" s="563"/>
      <c r="AY144" s="560"/>
      <c r="AZ144" s="563"/>
      <c r="BA144" s="560"/>
      <c r="BB144" s="563"/>
      <c r="BC144" s="560"/>
      <c r="BD144" s="563"/>
      <c r="BE144" s="560"/>
      <c r="BF144" s="563"/>
      <c r="BG144" s="560"/>
      <c r="BH144" s="563"/>
      <c r="BI144" s="560"/>
      <c r="BJ144" s="563"/>
      <c r="BK144" s="560"/>
      <c r="BL144" s="563"/>
      <c r="BM144" s="560"/>
      <c r="BN144" s="563"/>
      <c r="BO144" s="560"/>
      <c r="BP144" s="563"/>
      <c r="BQ144" s="552"/>
    </row>
    <row r="145" spans="1:69" ht="13.5" customHeight="1" outlineLevel="1" thickTop="1">
      <c r="A145" s="584">
        <f>A136+1</f>
        <v>15</v>
      </c>
      <c r="B145" s="585" t="s">
        <v>32</v>
      </c>
      <c r="C145" s="588" t="str">
        <f>IF(ISERROR(AVERAGE(E145:AH147)),"",AVERAGE(E145:AH147))</f>
        <v/>
      </c>
      <c r="D145" s="676" t="s">
        <v>121</v>
      </c>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M145" s="594" t="str">
        <f>D145</f>
        <v>Dégager le thème d'un paragraphe ou d'un texte</v>
      </c>
      <c r="AN145" s="576" t="str">
        <f t="shared" ref="AN145:BQ145" si="59">IF(ISERROR(AVERAGE(E145:E147)),"",AVERAGE(E145:E147))</f>
        <v/>
      </c>
      <c r="AO145" s="575" t="str">
        <f t="shared" si="59"/>
        <v/>
      </c>
      <c r="AP145" s="576" t="str">
        <f t="shared" si="59"/>
        <v/>
      </c>
      <c r="AQ145" s="575" t="str">
        <f t="shared" si="59"/>
        <v/>
      </c>
      <c r="AR145" s="576" t="str">
        <f t="shared" si="59"/>
        <v/>
      </c>
      <c r="AS145" s="575" t="str">
        <f t="shared" si="59"/>
        <v/>
      </c>
      <c r="AT145" s="576" t="str">
        <f t="shared" si="59"/>
        <v/>
      </c>
      <c r="AU145" s="575" t="str">
        <f t="shared" si="59"/>
        <v/>
      </c>
      <c r="AV145" s="576" t="str">
        <f t="shared" si="59"/>
        <v/>
      </c>
      <c r="AW145" s="575" t="str">
        <f t="shared" si="59"/>
        <v/>
      </c>
      <c r="AX145" s="576" t="str">
        <f t="shared" si="59"/>
        <v/>
      </c>
      <c r="AY145" s="575" t="str">
        <f t="shared" si="59"/>
        <v/>
      </c>
      <c r="AZ145" s="576" t="str">
        <f t="shared" si="59"/>
        <v/>
      </c>
      <c r="BA145" s="575" t="str">
        <f t="shared" si="59"/>
        <v/>
      </c>
      <c r="BB145" s="576" t="str">
        <f t="shared" si="59"/>
        <v/>
      </c>
      <c r="BC145" s="575" t="str">
        <f t="shared" si="59"/>
        <v/>
      </c>
      <c r="BD145" s="576" t="str">
        <f t="shared" si="59"/>
        <v/>
      </c>
      <c r="BE145" s="575" t="str">
        <f t="shared" si="59"/>
        <v/>
      </c>
      <c r="BF145" s="576" t="str">
        <f t="shared" si="59"/>
        <v/>
      </c>
      <c r="BG145" s="575" t="str">
        <f t="shared" si="59"/>
        <v/>
      </c>
      <c r="BH145" s="576" t="str">
        <f t="shared" si="59"/>
        <v/>
      </c>
      <c r="BI145" s="575" t="str">
        <f t="shared" si="59"/>
        <v/>
      </c>
      <c r="BJ145" s="576" t="str">
        <f t="shared" si="59"/>
        <v/>
      </c>
      <c r="BK145" s="575" t="str">
        <f t="shared" si="59"/>
        <v/>
      </c>
      <c r="BL145" s="576" t="str">
        <f t="shared" si="59"/>
        <v/>
      </c>
      <c r="BM145" s="575" t="str">
        <f t="shared" si="59"/>
        <v/>
      </c>
      <c r="BN145" s="576" t="str">
        <f t="shared" si="59"/>
        <v/>
      </c>
      <c r="BO145" s="575" t="str">
        <f t="shared" si="59"/>
        <v/>
      </c>
      <c r="BP145" s="576" t="str">
        <f t="shared" si="59"/>
        <v/>
      </c>
      <c r="BQ145" s="578" t="str">
        <f t="shared" si="59"/>
        <v/>
      </c>
    </row>
    <row r="146" spans="1:69" ht="12.75" customHeight="1" outlineLevel="1">
      <c r="A146" s="584"/>
      <c r="B146" s="586"/>
      <c r="C146" s="573"/>
      <c r="D146" s="677"/>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M146" s="595"/>
      <c r="AN146" s="577"/>
      <c r="AO146" s="559"/>
      <c r="AP146" s="577"/>
      <c r="AQ146" s="559"/>
      <c r="AR146" s="577"/>
      <c r="AS146" s="559"/>
      <c r="AT146" s="577"/>
      <c r="AU146" s="559"/>
      <c r="AV146" s="577"/>
      <c r="AW146" s="559"/>
      <c r="AX146" s="577"/>
      <c r="AY146" s="559"/>
      <c r="AZ146" s="577"/>
      <c r="BA146" s="559"/>
      <c r="BB146" s="577"/>
      <c r="BC146" s="559"/>
      <c r="BD146" s="577"/>
      <c r="BE146" s="559"/>
      <c r="BF146" s="577"/>
      <c r="BG146" s="559"/>
      <c r="BH146" s="577"/>
      <c r="BI146" s="559"/>
      <c r="BJ146" s="577"/>
      <c r="BK146" s="559"/>
      <c r="BL146" s="577"/>
      <c r="BM146" s="559"/>
      <c r="BN146" s="577"/>
      <c r="BO146" s="559"/>
      <c r="BP146" s="577"/>
      <c r="BQ146" s="551"/>
    </row>
    <row r="147" spans="1:69" ht="12.75" customHeight="1" outlineLevel="1" thickBot="1">
      <c r="A147" s="584"/>
      <c r="B147" s="587"/>
      <c r="C147" s="573"/>
      <c r="D147" s="67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M147" s="595"/>
      <c r="AN147" s="577"/>
      <c r="AO147" s="559"/>
      <c r="AP147" s="577"/>
      <c r="AQ147" s="559"/>
      <c r="AR147" s="577"/>
      <c r="AS147" s="559"/>
      <c r="AT147" s="577"/>
      <c r="AU147" s="559"/>
      <c r="AV147" s="577"/>
      <c r="AW147" s="559"/>
      <c r="AX147" s="577"/>
      <c r="AY147" s="559"/>
      <c r="AZ147" s="577"/>
      <c r="BA147" s="559"/>
      <c r="BB147" s="577"/>
      <c r="BC147" s="559"/>
      <c r="BD147" s="577"/>
      <c r="BE147" s="559"/>
      <c r="BF147" s="577"/>
      <c r="BG147" s="559"/>
      <c r="BH147" s="577"/>
      <c r="BI147" s="559"/>
      <c r="BJ147" s="577"/>
      <c r="BK147" s="559"/>
      <c r="BL147" s="577"/>
      <c r="BM147" s="559"/>
      <c r="BN147" s="577"/>
      <c r="BO147" s="559"/>
      <c r="BP147" s="577"/>
      <c r="BQ147" s="551"/>
    </row>
    <row r="148" spans="1:69" ht="12.75" customHeight="1" outlineLevel="1">
      <c r="A148" s="584"/>
      <c r="B148" s="579" t="s">
        <v>33</v>
      </c>
      <c r="C148" s="572" t="str">
        <f>IF(ISERROR(AVERAGE(E148:AH150)),"",AVERAGE(E148:AH150))</f>
        <v/>
      </c>
      <c r="D148" s="677"/>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M148" s="595"/>
      <c r="AN148" s="565" t="str">
        <f t="shared" ref="AN148:BQ148" si="60">IF(ISERROR(AVERAGE(E148:E150)),"",AVERAGE(E148:E150))</f>
        <v/>
      </c>
      <c r="AO148" s="558" t="str">
        <f t="shared" si="60"/>
        <v/>
      </c>
      <c r="AP148" s="565" t="str">
        <f t="shared" si="60"/>
        <v/>
      </c>
      <c r="AQ148" s="558" t="str">
        <f t="shared" si="60"/>
        <v/>
      </c>
      <c r="AR148" s="565" t="str">
        <f t="shared" si="60"/>
        <v/>
      </c>
      <c r="AS148" s="558" t="str">
        <f t="shared" si="60"/>
        <v/>
      </c>
      <c r="AT148" s="565" t="str">
        <f t="shared" si="60"/>
        <v/>
      </c>
      <c r="AU148" s="558" t="str">
        <f t="shared" si="60"/>
        <v/>
      </c>
      <c r="AV148" s="565" t="str">
        <f t="shared" si="60"/>
        <v/>
      </c>
      <c r="AW148" s="558" t="str">
        <f t="shared" si="60"/>
        <v/>
      </c>
      <c r="AX148" s="565" t="str">
        <f t="shared" si="60"/>
        <v/>
      </c>
      <c r="AY148" s="558" t="str">
        <f t="shared" si="60"/>
        <v/>
      </c>
      <c r="AZ148" s="565" t="str">
        <f t="shared" si="60"/>
        <v/>
      </c>
      <c r="BA148" s="558" t="str">
        <f t="shared" si="60"/>
        <v/>
      </c>
      <c r="BB148" s="565" t="str">
        <f t="shared" si="60"/>
        <v/>
      </c>
      <c r="BC148" s="558" t="str">
        <f t="shared" si="60"/>
        <v/>
      </c>
      <c r="BD148" s="565" t="str">
        <f t="shared" si="60"/>
        <v/>
      </c>
      <c r="BE148" s="558" t="str">
        <f t="shared" si="60"/>
        <v/>
      </c>
      <c r="BF148" s="565" t="str">
        <f t="shared" si="60"/>
        <v/>
      </c>
      <c r="BG148" s="558" t="str">
        <f t="shared" si="60"/>
        <v/>
      </c>
      <c r="BH148" s="565" t="str">
        <f t="shared" si="60"/>
        <v/>
      </c>
      <c r="BI148" s="558" t="str">
        <f t="shared" si="60"/>
        <v/>
      </c>
      <c r="BJ148" s="565" t="str">
        <f t="shared" si="60"/>
        <v/>
      </c>
      <c r="BK148" s="558" t="str">
        <f t="shared" si="60"/>
        <v/>
      </c>
      <c r="BL148" s="565" t="str">
        <f t="shared" si="60"/>
        <v/>
      </c>
      <c r="BM148" s="558" t="str">
        <f t="shared" si="60"/>
        <v/>
      </c>
      <c r="BN148" s="565" t="str">
        <f t="shared" si="60"/>
        <v/>
      </c>
      <c r="BO148" s="558" t="str">
        <f t="shared" si="60"/>
        <v/>
      </c>
      <c r="BP148" s="565" t="str">
        <f t="shared" si="60"/>
        <v/>
      </c>
      <c r="BQ148" s="550" t="str">
        <f t="shared" si="60"/>
        <v/>
      </c>
    </row>
    <row r="149" spans="1:69" ht="12.75" customHeight="1" outlineLevel="1">
      <c r="A149" s="584"/>
      <c r="B149" s="580"/>
      <c r="C149" s="573"/>
      <c r="D149" s="677"/>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M149" s="595"/>
      <c r="AN149" s="566"/>
      <c r="AO149" s="559"/>
      <c r="AP149" s="566"/>
      <c r="AQ149" s="559"/>
      <c r="AR149" s="566"/>
      <c r="AS149" s="559"/>
      <c r="AT149" s="566"/>
      <c r="AU149" s="559"/>
      <c r="AV149" s="566"/>
      <c r="AW149" s="559"/>
      <c r="AX149" s="566"/>
      <c r="AY149" s="559"/>
      <c r="AZ149" s="566"/>
      <c r="BA149" s="559"/>
      <c r="BB149" s="566"/>
      <c r="BC149" s="559"/>
      <c r="BD149" s="566"/>
      <c r="BE149" s="559"/>
      <c r="BF149" s="566"/>
      <c r="BG149" s="559"/>
      <c r="BH149" s="566"/>
      <c r="BI149" s="559"/>
      <c r="BJ149" s="566"/>
      <c r="BK149" s="559"/>
      <c r="BL149" s="566"/>
      <c r="BM149" s="559"/>
      <c r="BN149" s="566"/>
      <c r="BO149" s="559"/>
      <c r="BP149" s="566"/>
      <c r="BQ149" s="551"/>
    </row>
    <row r="150" spans="1:69" ht="12.75" customHeight="1" outlineLevel="1" thickBot="1">
      <c r="A150" s="584"/>
      <c r="B150" s="581"/>
      <c r="C150" s="582"/>
      <c r="D150" s="677"/>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M150" s="595"/>
      <c r="AN150" s="567"/>
      <c r="AO150" s="564"/>
      <c r="AP150" s="567"/>
      <c r="AQ150" s="564"/>
      <c r="AR150" s="567"/>
      <c r="AS150" s="564"/>
      <c r="AT150" s="567"/>
      <c r="AU150" s="564"/>
      <c r="AV150" s="567"/>
      <c r="AW150" s="564"/>
      <c r="AX150" s="567"/>
      <c r="AY150" s="564"/>
      <c r="AZ150" s="567"/>
      <c r="BA150" s="564"/>
      <c r="BB150" s="567"/>
      <c r="BC150" s="564"/>
      <c r="BD150" s="567"/>
      <c r="BE150" s="564"/>
      <c r="BF150" s="567"/>
      <c r="BG150" s="564"/>
      <c r="BH150" s="567"/>
      <c r="BI150" s="564"/>
      <c r="BJ150" s="567"/>
      <c r="BK150" s="564"/>
      <c r="BL150" s="567"/>
      <c r="BM150" s="564"/>
      <c r="BN150" s="567"/>
      <c r="BO150" s="564"/>
      <c r="BP150" s="567"/>
      <c r="BQ150" s="568"/>
    </row>
    <row r="151" spans="1:69" ht="12.75" customHeight="1" outlineLevel="1">
      <c r="A151" s="584"/>
      <c r="B151" s="569" t="s">
        <v>34</v>
      </c>
      <c r="C151" s="572" t="str">
        <f>IF(ISERROR(AVERAGE(E151:AH153)),"",AVERAGE(E151:AH153))</f>
        <v/>
      </c>
      <c r="D151" s="677"/>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M151" s="595"/>
      <c r="AN151" s="561" t="str">
        <f t="shared" ref="AN151:BQ151" si="61">IF(ISERROR(AVERAGE(E151:E153)),"",AVERAGE(E151:E153))</f>
        <v/>
      </c>
      <c r="AO151" s="558" t="str">
        <f t="shared" si="61"/>
        <v/>
      </c>
      <c r="AP151" s="561" t="str">
        <f t="shared" si="61"/>
        <v/>
      </c>
      <c r="AQ151" s="558" t="str">
        <f t="shared" si="61"/>
        <v/>
      </c>
      <c r="AR151" s="561" t="str">
        <f t="shared" si="61"/>
        <v/>
      </c>
      <c r="AS151" s="558" t="str">
        <f t="shared" si="61"/>
        <v/>
      </c>
      <c r="AT151" s="561" t="str">
        <f t="shared" si="61"/>
        <v/>
      </c>
      <c r="AU151" s="558" t="str">
        <f t="shared" si="61"/>
        <v/>
      </c>
      <c r="AV151" s="561" t="str">
        <f t="shared" si="61"/>
        <v/>
      </c>
      <c r="AW151" s="558" t="str">
        <f t="shared" si="61"/>
        <v/>
      </c>
      <c r="AX151" s="561" t="str">
        <f t="shared" si="61"/>
        <v/>
      </c>
      <c r="AY151" s="558" t="str">
        <f t="shared" si="61"/>
        <v/>
      </c>
      <c r="AZ151" s="561" t="str">
        <f t="shared" si="61"/>
        <v/>
      </c>
      <c r="BA151" s="558" t="str">
        <f t="shared" si="61"/>
        <v/>
      </c>
      <c r="BB151" s="561" t="str">
        <f t="shared" si="61"/>
        <v/>
      </c>
      <c r="BC151" s="558" t="str">
        <f t="shared" si="61"/>
        <v/>
      </c>
      <c r="BD151" s="561" t="str">
        <f t="shared" si="61"/>
        <v/>
      </c>
      <c r="BE151" s="558" t="str">
        <f t="shared" si="61"/>
        <v/>
      </c>
      <c r="BF151" s="561" t="str">
        <f t="shared" si="61"/>
        <v/>
      </c>
      <c r="BG151" s="558" t="str">
        <f t="shared" si="61"/>
        <v/>
      </c>
      <c r="BH151" s="561" t="str">
        <f t="shared" si="61"/>
        <v/>
      </c>
      <c r="BI151" s="558" t="str">
        <f t="shared" si="61"/>
        <v/>
      </c>
      <c r="BJ151" s="561" t="str">
        <f t="shared" si="61"/>
        <v/>
      </c>
      <c r="BK151" s="558" t="str">
        <f t="shared" si="61"/>
        <v/>
      </c>
      <c r="BL151" s="561" t="str">
        <f t="shared" si="61"/>
        <v/>
      </c>
      <c r="BM151" s="558" t="str">
        <f t="shared" si="61"/>
        <v/>
      </c>
      <c r="BN151" s="561" t="str">
        <f t="shared" si="61"/>
        <v/>
      </c>
      <c r="BO151" s="558" t="str">
        <f t="shared" si="61"/>
        <v/>
      </c>
      <c r="BP151" s="561" t="str">
        <f t="shared" si="61"/>
        <v/>
      </c>
      <c r="BQ151" s="550" t="str">
        <f t="shared" si="61"/>
        <v/>
      </c>
    </row>
    <row r="152" spans="1:69" ht="12.75" customHeight="1" outlineLevel="1">
      <c r="A152" s="584"/>
      <c r="B152" s="570"/>
      <c r="C152" s="573"/>
      <c r="D152" s="677"/>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M152" s="595"/>
      <c r="AN152" s="562"/>
      <c r="AO152" s="559"/>
      <c r="AP152" s="562"/>
      <c r="AQ152" s="559"/>
      <c r="AR152" s="562"/>
      <c r="AS152" s="559"/>
      <c r="AT152" s="562"/>
      <c r="AU152" s="559"/>
      <c r="AV152" s="562"/>
      <c r="AW152" s="559"/>
      <c r="AX152" s="562"/>
      <c r="AY152" s="559"/>
      <c r="AZ152" s="562"/>
      <c r="BA152" s="559"/>
      <c r="BB152" s="562"/>
      <c r="BC152" s="559"/>
      <c r="BD152" s="562"/>
      <c r="BE152" s="559"/>
      <c r="BF152" s="562"/>
      <c r="BG152" s="559"/>
      <c r="BH152" s="562"/>
      <c r="BI152" s="559"/>
      <c r="BJ152" s="562"/>
      <c r="BK152" s="559"/>
      <c r="BL152" s="562"/>
      <c r="BM152" s="559"/>
      <c r="BN152" s="562"/>
      <c r="BO152" s="559"/>
      <c r="BP152" s="562"/>
      <c r="BQ152" s="551"/>
    </row>
    <row r="153" spans="1:69" ht="13.5" customHeight="1" outlineLevel="1" thickBot="1">
      <c r="A153" s="584"/>
      <c r="B153" s="571"/>
      <c r="C153" s="574"/>
      <c r="D153" s="418" t="s">
        <v>103</v>
      </c>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M153" s="107"/>
      <c r="AN153" s="563"/>
      <c r="AO153" s="560"/>
      <c r="AP153" s="563"/>
      <c r="AQ153" s="560"/>
      <c r="AR153" s="563"/>
      <c r="AS153" s="560"/>
      <c r="AT153" s="563"/>
      <c r="AU153" s="560"/>
      <c r="AV153" s="563"/>
      <c r="AW153" s="560"/>
      <c r="AX153" s="563"/>
      <c r="AY153" s="560"/>
      <c r="AZ153" s="563"/>
      <c r="BA153" s="560"/>
      <c r="BB153" s="563"/>
      <c r="BC153" s="560"/>
      <c r="BD153" s="563"/>
      <c r="BE153" s="560"/>
      <c r="BF153" s="563"/>
      <c r="BG153" s="560"/>
      <c r="BH153" s="563"/>
      <c r="BI153" s="560"/>
      <c r="BJ153" s="563"/>
      <c r="BK153" s="560"/>
      <c r="BL153" s="563"/>
      <c r="BM153" s="560"/>
      <c r="BN153" s="563"/>
      <c r="BO153" s="560"/>
      <c r="BP153" s="563"/>
      <c r="BQ153" s="552"/>
    </row>
    <row r="154" spans="1:69" ht="13.5" customHeight="1" outlineLevel="1" thickTop="1">
      <c r="A154" s="584">
        <f>A145+1</f>
        <v>16</v>
      </c>
      <c r="B154" s="585" t="s">
        <v>32</v>
      </c>
      <c r="C154" s="588" t="str">
        <f>IF(ISERROR(AVERAGE(E154:AH156)),"",AVERAGE(E154:AH156))</f>
        <v/>
      </c>
      <c r="D154" s="676" t="s">
        <v>799</v>
      </c>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M154" s="594" t="str">
        <f>D154</f>
        <v>Etre capable de rendre compte de sa lecture d'une œuvre intégrale 
Utiliser le vocabulaire spécifique (livre, couverture, page, ligne, auteur, titre, le début, la fin, le personnage, le narrateur, l'histoire, etc…)</v>
      </c>
      <c r="AN154" s="576" t="str">
        <f t="shared" ref="AN154:BQ154" si="62">IF(ISERROR(AVERAGE(E154:E156)),"",AVERAGE(E154:E156))</f>
        <v/>
      </c>
      <c r="AO154" s="575" t="str">
        <f t="shared" si="62"/>
        <v/>
      </c>
      <c r="AP154" s="576" t="str">
        <f t="shared" si="62"/>
        <v/>
      </c>
      <c r="AQ154" s="575" t="str">
        <f t="shared" si="62"/>
        <v/>
      </c>
      <c r="AR154" s="576" t="str">
        <f t="shared" si="62"/>
        <v/>
      </c>
      <c r="AS154" s="575" t="str">
        <f t="shared" si="62"/>
        <v/>
      </c>
      <c r="AT154" s="576" t="str">
        <f t="shared" si="62"/>
        <v/>
      </c>
      <c r="AU154" s="575" t="str">
        <f t="shared" si="62"/>
        <v/>
      </c>
      <c r="AV154" s="576" t="str">
        <f t="shared" si="62"/>
        <v/>
      </c>
      <c r="AW154" s="575" t="str">
        <f t="shared" si="62"/>
        <v/>
      </c>
      <c r="AX154" s="576" t="str">
        <f t="shared" si="62"/>
        <v/>
      </c>
      <c r="AY154" s="575" t="str">
        <f t="shared" si="62"/>
        <v/>
      </c>
      <c r="AZ154" s="576" t="str">
        <f t="shared" si="62"/>
        <v/>
      </c>
      <c r="BA154" s="575" t="str">
        <f t="shared" si="62"/>
        <v/>
      </c>
      <c r="BB154" s="576" t="str">
        <f t="shared" si="62"/>
        <v/>
      </c>
      <c r="BC154" s="575" t="str">
        <f t="shared" si="62"/>
        <v/>
      </c>
      <c r="BD154" s="576" t="str">
        <f t="shared" si="62"/>
        <v/>
      </c>
      <c r="BE154" s="575" t="str">
        <f t="shared" si="62"/>
        <v/>
      </c>
      <c r="BF154" s="576" t="str">
        <f t="shared" si="62"/>
        <v/>
      </c>
      <c r="BG154" s="575" t="str">
        <f t="shared" si="62"/>
        <v/>
      </c>
      <c r="BH154" s="576" t="str">
        <f t="shared" si="62"/>
        <v/>
      </c>
      <c r="BI154" s="575" t="str">
        <f t="shared" si="62"/>
        <v/>
      </c>
      <c r="BJ154" s="576" t="str">
        <f t="shared" si="62"/>
        <v/>
      </c>
      <c r="BK154" s="575" t="str">
        <f t="shared" si="62"/>
        <v/>
      </c>
      <c r="BL154" s="576" t="str">
        <f t="shared" si="62"/>
        <v/>
      </c>
      <c r="BM154" s="575" t="str">
        <f t="shared" si="62"/>
        <v/>
      </c>
      <c r="BN154" s="576" t="str">
        <f t="shared" si="62"/>
        <v/>
      </c>
      <c r="BO154" s="575" t="str">
        <f t="shared" si="62"/>
        <v/>
      </c>
      <c r="BP154" s="576" t="str">
        <f t="shared" si="62"/>
        <v/>
      </c>
      <c r="BQ154" s="578" t="str">
        <f t="shared" si="62"/>
        <v/>
      </c>
    </row>
    <row r="155" spans="1:69" ht="12.75" customHeight="1" outlineLevel="1">
      <c r="A155" s="584"/>
      <c r="B155" s="586"/>
      <c r="C155" s="573"/>
      <c r="D155" s="677"/>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M155" s="595"/>
      <c r="AN155" s="577"/>
      <c r="AO155" s="559"/>
      <c r="AP155" s="577"/>
      <c r="AQ155" s="559"/>
      <c r="AR155" s="577"/>
      <c r="AS155" s="559"/>
      <c r="AT155" s="577"/>
      <c r="AU155" s="559"/>
      <c r="AV155" s="577"/>
      <c r="AW155" s="559"/>
      <c r="AX155" s="577"/>
      <c r="AY155" s="559"/>
      <c r="AZ155" s="577"/>
      <c r="BA155" s="559"/>
      <c r="BB155" s="577"/>
      <c r="BC155" s="559"/>
      <c r="BD155" s="577"/>
      <c r="BE155" s="559"/>
      <c r="BF155" s="577"/>
      <c r="BG155" s="559"/>
      <c r="BH155" s="577"/>
      <c r="BI155" s="559"/>
      <c r="BJ155" s="577"/>
      <c r="BK155" s="559"/>
      <c r="BL155" s="577"/>
      <c r="BM155" s="559"/>
      <c r="BN155" s="577"/>
      <c r="BO155" s="559"/>
      <c r="BP155" s="577"/>
      <c r="BQ155" s="551"/>
    </row>
    <row r="156" spans="1:69" ht="12.75" customHeight="1" outlineLevel="1" thickBot="1">
      <c r="A156" s="584"/>
      <c r="B156" s="587"/>
      <c r="C156" s="573"/>
      <c r="D156" s="67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M156" s="595"/>
      <c r="AN156" s="577"/>
      <c r="AO156" s="559"/>
      <c r="AP156" s="577"/>
      <c r="AQ156" s="559"/>
      <c r="AR156" s="577"/>
      <c r="AS156" s="559"/>
      <c r="AT156" s="577"/>
      <c r="AU156" s="559"/>
      <c r="AV156" s="577"/>
      <c r="AW156" s="559"/>
      <c r="AX156" s="577"/>
      <c r="AY156" s="559"/>
      <c r="AZ156" s="577"/>
      <c r="BA156" s="559"/>
      <c r="BB156" s="577"/>
      <c r="BC156" s="559"/>
      <c r="BD156" s="577"/>
      <c r="BE156" s="559"/>
      <c r="BF156" s="577"/>
      <c r="BG156" s="559"/>
      <c r="BH156" s="577"/>
      <c r="BI156" s="559"/>
      <c r="BJ156" s="577"/>
      <c r="BK156" s="559"/>
      <c r="BL156" s="577"/>
      <c r="BM156" s="559"/>
      <c r="BN156" s="577"/>
      <c r="BO156" s="559"/>
      <c r="BP156" s="577"/>
      <c r="BQ156" s="551"/>
    </row>
    <row r="157" spans="1:69" ht="12.75" customHeight="1" outlineLevel="1">
      <c r="A157" s="584"/>
      <c r="B157" s="579" t="s">
        <v>33</v>
      </c>
      <c r="C157" s="572" t="str">
        <f>IF(ISERROR(AVERAGE(E157:AH159)),"",AVERAGE(E157:AH159))</f>
        <v/>
      </c>
      <c r="D157" s="677"/>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M157" s="595"/>
      <c r="AN157" s="565" t="str">
        <f t="shared" ref="AN157:BQ157" si="63">IF(ISERROR(AVERAGE(E157:E159)),"",AVERAGE(E157:E159))</f>
        <v/>
      </c>
      <c r="AO157" s="558" t="str">
        <f t="shared" si="63"/>
        <v/>
      </c>
      <c r="AP157" s="565" t="str">
        <f t="shared" si="63"/>
        <v/>
      </c>
      <c r="AQ157" s="558" t="str">
        <f t="shared" si="63"/>
        <v/>
      </c>
      <c r="AR157" s="565" t="str">
        <f t="shared" si="63"/>
        <v/>
      </c>
      <c r="AS157" s="558" t="str">
        <f t="shared" si="63"/>
        <v/>
      </c>
      <c r="AT157" s="565" t="str">
        <f t="shared" si="63"/>
        <v/>
      </c>
      <c r="AU157" s="558" t="str">
        <f t="shared" si="63"/>
        <v/>
      </c>
      <c r="AV157" s="565" t="str">
        <f t="shared" si="63"/>
        <v/>
      </c>
      <c r="AW157" s="558" t="str">
        <f t="shared" si="63"/>
        <v/>
      </c>
      <c r="AX157" s="565" t="str">
        <f t="shared" si="63"/>
        <v/>
      </c>
      <c r="AY157" s="558" t="str">
        <f t="shared" si="63"/>
        <v/>
      </c>
      <c r="AZ157" s="565" t="str">
        <f t="shared" si="63"/>
        <v/>
      </c>
      <c r="BA157" s="558" t="str">
        <f t="shared" si="63"/>
        <v/>
      </c>
      <c r="BB157" s="565" t="str">
        <f t="shared" si="63"/>
        <v/>
      </c>
      <c r="BC157" s="558" t="str">
        <f t="shared" si="63"/>
        <v/>
      </c>
      <c r="BD157" s="565" t="str">
        <f t="shared" si="63"/>
        <v/>
      </c>
      <c r="BE157" s="558" t="str">
        <f t="shared" si="63"/>
        <v/>
      </c>
      <c r="BF157" s="565" t="str">
        <f t="shared" si="63"/>
        <v/>
      </c>
      <c r="BG157" s="558" t="str">
        <f t="shared" si="63"/>
        <v/>
      </c>
      <c r="BH157" s="565" t="str">
        <f t="shared" si="63"/>
        <v/>
      </c>
      <c r="BI157" s="558" t="str">
        <f t="shared" si="63"/>
        <v/>
      </c>
      <c r="BJ157" s="565" t="str">
        <f t="shared" si="63"/>
        <v/>
      </c>
      <c r="BK157" s="558" t="str">
        <f t="shared" si="63"/>
        <v/>
      </c>
      <c r="BL157" s="565" t="str">
        <f t="shared" si="63"/>
        <v/>
      </c>
      <c r="BM157" s="558" t="str">
        <f t="shared" si="63"/>
        <v/>
      </c>
      <c r="BN157" s="565" t="str">
        <f t="shared" si="63"/>
        <v/>
      </c>
      <c r="BO157" s="558" t="str">
        <f t="shared" si="63"/>
        <v/>
      </c>
      <c r="BP157" s="565" t="str">
        <f t="shared" si="63"/>
        <v/>
      </c>
      <c r="BQ157" s="550" t="str">
        <f t="shared" si="63"/>
        <v/>
      </c>
    </row>
    <row r="158" spans="1:69" ht="12.75" customHeight="1" outlineLevel="1">
      <c r="A158" s="584"/>
      <c r="B158" s="580"/>
      <c r="C158" s="573"/>
      <c r="D158" s="677"/>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M158" s="595"/>
      <c r="AN158" s="566"/>
      <c r="AO158" s="559"/>
      <c r="AP158" s="566"/>
      <c r="AQ158" s="559"/>
      <c r="AR158" s="566"/>
      <c r="AS158" s="559"/>
      <c r="AT158" s="566"/>
      <c r="AU158" s="559"/>
      <c r="AV158" s="566"/>
      <c r="AW158" s="559"/>
      <c r="AX158" s="566"/>
      <c r="AY158" s="559"/>
      <c r="AZ158" s="566"/>
      <c r="BA158" s="559"/>
      <c r="BB158" s="566"/>
      <c r="BC158" s="559"/>
      <c r="BD158" s="566"/>
      <c r="BE158" s="559"/>
      <c r="BF158" s="566"/>
      <c r="BG158" s="559"/>
      <c r="BH158" s="566"/>
      <c r="BI158" s="559"/>
      <c r="BJ158" s="566"/>
      <c r="BK158" s="559"/>
      <c r="BL158" s="566"/>
      <c r="BM158" s="559"/>
      <c r="BN158" s="566"/>
      <c r="BO158" s="559"/>
      <c r="BP158" s="566"/>
      <c r="BQ158" s="551"/>
    </row>
    <row r="159" spans="1:69" ht="12.75" customHeight="1" outlineLevel="1" thickBot="1">
      <c r="A159" s="584"/>
      <c r="B159" s="581"/>
      <c r="C159" s="582"/>
      <c r="D159" s="677"/>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M159" s="595"/>
      <c r="AN159" s="567"/>
      <c r="AO159" s="564"/>
      <c r="AP159" s="567"/>
      <c r="AQ159" s="564"/>
      <c r="AR159" s="567"/>
      <c r="AS159" s="564"/>
      <c r="AT159" s="567"/>
      <c r="AU159" s="564"/>
      <c r="AV159" s="567"/>
      <c r="AW159" s="564"/>
      <c r="AX159" s="567"/>
      <c r="AY159" s="564"/>
      <c r="AZ159" s="567"/>
      <c r="BA159" s="564"/>
      <c r="BB159" s="567"/>
      <c r="BC159" s="564"/>
      <c r="BD159" s="567"/>
      <c r="BE159" s="564"/>
      <c r="BF159" s="567"/>
      <c r="BG159" s="564"/>
      <c r="BH159" s="567"/>
      <c r="BI159" s="564"/>
      <c r="BJ159" s="567"/>
      <c r="BK159" s="564"/>
      <c r="BL159" s="567"/>
      <c r="BM159" s="564"/>
      <c r="BN159" s="567"/>
      <c r="BO159" s="564"/>
      <c r="BP159" s="567"/>
      <c r="BQ159" s="568"/>
    </row>
    <row r="160" spans="1:69" ht="12.75" customHeight="1" outlineLevel="1">
      <c r="A160" s="584"/>
      <c r="B160" s="569" t="s">
        <v>34</v>
      </c>
      <c r="C160" s="572" t="str">
        <f>IF(ISERROR(AVERAGE(E160:AH162)),"",AVERAGE(E160:AH162))</f>
        <v/>
      </c>
      <c r="D160" s="677"/>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M160" s="595"/>
      <c r="AN160" s="561" t="str">
        <f t="shared" ref="AN160:BQ160" si="64">IF(ISERROR(AVERAGE(E160:E162)),"",AVERAGE(E160:E162))</f>
        <v/>
      </c>
      <c r="AO160" s="558" t="str">
        <f t="shared" si="64"/>
        <v/>
      </c>
      <c r="AP160" s="561" t="str">
        <f t="shared" si="64"/>
        <v/>
      </c>
      <c r="AQ160" s="558" t="str">
        <f t="shared" si="64"/>
        <v/>
      </c>
      <c r="AR160" s="561" t="str">
        <f t="shared" si="64"/>
        <v/>
      </c>
      <c r="AS160" s="558" t="str">
        <f t="shared" si="64"/>
        <v/>
      </c>
      <c r="AT160" s="561" t="str">
        <f t="shared" si="64"/>
        <v/>
      </c>
      <c r="AU160" s="558" t="str">
        <f t="shared" si="64"/>
        <v/>
      </c>
      <c r="AV160" s="561" t="str">
        <f t="shared" si="64"/>
        <v/>
      </c>
      <c r="AW160" s="558" t="str">
        <f t="shared" si="64"/>
        <v/>
      </c>
      <c r="AX160" s="561" t="str">
        <f t="shared" si="64"/>
        <v/>
      </c>
      <c r="AY160" s="558" t="str">
        <f t="shared" si="64"/>
        <v/>
      </c>
      <c r="AZ160" s="561" t="str">
        <f t="shared" si="64"/>
        <v/>
      </c>
      <c r="BA160" s="558" t="str">
        <f t="shared" si="64"/>
        <v/>
      </c>
      <c r="BB160" s="561" t="str">
        <f t="shared" si="64"/>
        <v/>
      </c>
      <c r="BC160" s="558" t="str">
        <f t="shared" si="64"/>
        <v/>
      </c>
      <c r="BD160" s="561" t="str">
        <f t="shared" si="64"/>
        <v/>
      </c>
      <c r="BE160" s="558" t="str">
        <f t="shared" si="64"/>
        <v/>
      </c>
      <c r="BF160" s="561" t="str">
        <f t="shared" si="64"/>
        <v/>
      </c>
      <c r="BG160" s="558" t="str">
        <f t="shared" si="64"/>
        <v/>
      </c>
      <c r="BH160" s="561" t="str">
        <f t="shared" si="64"/>
        <v/>
      </c>
      <c r="BI160" s="558" t="str">
        <f t="shared" si="64"/>
        <v/>
      </c>
      <c r="BJ160" s="561" t="str">
        <f t="shared" si="64"/>
        <v/>
      </c>
      <c r="BK160" s="558" t="str">
        <f t="shared" si="64"/>
        <v/>
      </c>
      <c r="BL160" s="561" t="str">
        <f t="shared" si="64"/>
        <v/>
      </c>
      <c r="BM160" s="558" t="str">
        <f t="shared" si="64"/>
        <v/>
      </c>
      <c r="BN160" s="561" t="str">
        <f t="shared" si="64"/>
        <v/>
      </c>
      <c r="BO160" s="558" t="str">
        <f t="shared" si="64"/>
        <v/>
      </c>
      <c r="BP160" s="561" t="str">
        <f t="shared" si="64"/>
        <v/>
      </c>
      <c r="BQ160" s="550" t="str">
        <f t="shared" si="64"/>
        <v/>
      </c>
    </row>
    <row r="161" spans="1:69" ht="12.75" customHeight="1" outlineLevel="1">
      <c r="A161" s="584"/>
      <c r="B161" s="570"/>
      <c r="C161" s="573"/>
      <c r="D161" s="677"/>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M161" s="595"/>
      <c r="AN161" s="562"/>
      <c r="AO161" s="559"/>
      <c r="AP161" s="562"/>
      <c r="AQ161" s="559"/>
      <c r="AR161" s="562"/>
      <c r="AS161" s="559"/>
      <c r="AT161" s="562"/>
      <c r="AU161" s="559"/>
      <c r="AV161" s="562"/>
      <c r="AW161" s="559"/>
      <c r="AX161" s="562"/>
      <c r="AY161" s="559"/>
      <c r="AZ161" s="562"/>
      <c r="BA161" s="559"/>
      <c r="BB161" s="562"/>
      <c r="BC161" s="559"/>
      <c r="BD161" s="562"/>
      <c r="BE161" s="559"/>
      <c r="BF161" s="562"/>
      <c r="BG161" s="559"/>
      <c r="BH161" s="562"/>
      <c r="BI161" s="559"/>
      <c r="BJ161" s="562"/>
      <c r="BK161" s="559"/>
      <c r="BL161" s="562"/>
      <c r="BM161" s="559"/>
      <c r="BN161" s="562"/>
      <c r="BO161" s="559"/>
      <c r="BP161" s="562"/>
      <c r="BQ161" s="551"/>
    </row>
    <row r="162" spans="1:69" ht="13.5" customHeight="1" outlineLevel="1" thickBot="1">
      <c r="A162" s="584"/>
      <c r="B162" s="571"/>
      <c r="C162" s="574"/>
      <c r="D162" s="418" t="s">
        <v>103</v>
      </c>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M162" s="107"/>
      <c r="AN162" s="563"/>
      <c r="AO162" s="560"/>
      <c r="AP162" s="563"/>
      <c r="AQ162" s="560"/>
      <c r="AR162" s="563"/>
      <c r="AS162" s="560"/>
      <c r="AT162" s="563"/>
      <c r="AU162" s="560"/>
      <c r="AV162" s="563"/>
      <c r="AW162" s="560"/>
      <c r="AX162" s="563"/>
      <c r="AY162" s="560"/>
      <c r="AZ162" s="563"/>
      <c r="BA162" s="560"/>
      <c r="BB162" s="563"/>
      <c r="BC162" s="560"/>
      <c r="BD162" s="563"/>
      <c r="BE162" s="560"/>
      <c r="BF162" s="563"/>
      <c r="BG162" s="560"/>
      <c r="BH162" s="563"/>
      <c r="BI162" s="560"/>
      <c r="BJ162" s="563"/>
      <c r="BK162" s="560"/>
      <c r="BL162" s="563"/>
      <c r="BM162" s="560"/>
      <c r="BN162" s="563"/>
      <c r="BO162" s="560"/>
      <c r="BP162" s="563"/>
      <c r="BQ162" s="552"/>
    </row>
    <row r="163" spans="1:69" ht="13.5" customHeight="1" outlineLevel="1" thickTop="1">
      <c r="A163" s="584">
        <f>A154+1</f>
        <v>17</v>
      </c>
      <c r="B163" s="585" t="s">
        <v>32</v>
      </c>
      <c r="C163" s="588" t="str">
        <f>IF(ISERROR(AVERAGE(E163:AH165)),"",AVERAGE(E163:AH165))</f>
        <v/>
      </c>
      <c r="D163" s="676" t="s">
        <v>801</v>
      </c>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M163" s="594" t="str">
        <f>D163</f>
        <v>Comprendre la signification des divers emplois des temps verbaux (temps passés dans la narration, présent dans un texte scientifique ou documentaire)</v>
      </c>
      <c r="AN163" s="576" t="str">
        <f t="shared" ref="AN163:BQ163" si="65">IF(ISERROR(AVERAGE(E163:E165)),"",AVERAGE(E163:E165))</f>
        <v/>
      </c>
      <c r="AO163" s="575" t="str">
        <f t="shared" si="65"/>
        <v/>
      </c>
      <c r="AP163" s="576" t="str">
        <f t="shared" si="65"/>
        <v/>
      </c>
      <c r="AQ163" s="575" t="str">
        <f t="shared" si="65"/>
        <v/>
      </c>
      <c r="AR163" s="576" t="str">
        <f t="shared" si="65"/>
        <v/>
      </c>
      <c r="AS163" s="575" t="str">
        <f t="shared" si="65"/>
        <v/>
      </c>
      <c r="AT163" s="576" t="str">
        <f t="shared" si="65"/>
        <v/>
      </c>
      <c r="AU163" s="575" t="str">
        <f t="shared" si="65"/>
        <v/>
      </c>
      <c r="AV163" s="576" t="str">
        <f t="shared" si="65"/>
        <v/>
      </c>
      <c r="AW163" s="575" t="str">
        <f t="shared" si="65"/>
        <v/>
      </c>
      <c r="AX163" s="576" t="str">
        <f t="shared" si="65"/>
        <v/>
      </c>
      <c r="AY163" s="575" t="str">
        <f t="shared" si="65"/>
        <v/>
      </c>
      <c r="AZ163" s="576" t="str">
        <f t="shared" si="65"/>
        <v/>
      </c>
      <c r="BA163" s="575" t="str">
        <f t="shared" si="65"/>
        <v/>
      </c>
      <c r="BB163" s="576" t="str">
        <f t="shared" si="65"/>
        <v/>
      </c>
      <c r="BC163" s="575" t="str">
        <f t="shared" si="65"/>
        <v/>
      </c>
      <c r="BD163" s="576" t="str">
        <f t="shared" si="65"/>
        <v/>
      </c>
      <c r="BE163" s="575" t="str">
        <f t="shared" si="65"/>
        <v/>
      </c>
      <c r="BF163" s="576" t="str">
        <f t="shared" si="65"/>
        <v/>
      </c>
      <c r="BG163" s="575" t="str">
        <f t="shared" si="65"/>
        <v/>
      </c>
      <c r="BH163" s="576" t="str">
        <f t="shared" si="65"/>
        <v/>
      </c>
      <c r="BI163" s="575" t="str">
        <f t="shared" si="65"/>
        <v/>
      </c>
      <c r="BJ163" s="576" t="str">
        <f t="shared" si="65"/>
        <v/>
      </c>
      <c r="BK163" s="575" t="str">
        <f t="shared" si="65"/>
        <v/>
      </c>
      <c r="BL163" s="576" t="str">
        <f t="shared" si="65"/>
        <v/>
      </c>
      <c r="BM163" s="575" t="str">
        <f t="shared" si="65"/>
        <v/>
      </c>
      <c r="BN163" s="576" t="str">
        <f t="shared" si="65"/>
        <v/>
      </c>
      <c r="BO163" s="575" t="str">
        <f t="shared" si="65"/>
        <v/>
      </c>
      <c r="BP163" s="576" t="str">
        <f t="shared" si="65"/>
        <v/>
      </c>
      <c r="BQ163" s="578" t="str">
        <f t="shared" si="65"/>
        <v/>
      </c>
    </row>
    <row r="164" spans="1:69" ht="12.75" customHeight="1" outlineLevel="1">
      <c r="A164" s="584"/>
      <c r="B164" s="586"/>
      <c r="C164" s="573"/>
      <c r="D164" s="677"/>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M164" s="595"/>
      <c r="AN164" s="577"/>
      <c r="AO164" s="559"/>
      <c r="AP164" s="577"/>
      <c r="AQ164" s="559"/>
      <c r="AR164" s="577"/>
      <c r="AS164" s="559"/>
      <c r="AT164" s="577"/>
      <c r="AU164" s="559"/>
      <c r="AV164" s="577"/>
      <c r="AW164" s="559"/>
      <c r="AX164" s="577"/>
      <c r="AY164" s="559"/>
      <c r="AZ164" s="577"/>
      <c r="BA164" s="559"/>
      <c r="BB164" s="577"/>
      <c r="BC164" s="559"/>
      <c r="BD164" s="577"/>
      <c r="BE164" s="559"/>
      <c r="BF164" s="577"/>
      <c r="BG164" s="559"/>
      <c r="BH164" s="577"/>
      <c r="BI164" s="559"/>
      <c r="BJ164" s="577"/>
      <c r="BK164" s="559"/>
      <c r="BL164" s="577"/>
      <c r="BM164" s="559"/>
      <c r="BN164" s="577"/>
      <c r="BO164" s="559"/>
      <c r="BP164" s="577"/>
      <c r="BQ164" s="551"/>
    </row>
    <row r="165" spans="1:69" ht="12.75" customHeight="1" outlineLevel="1" thickBot="1">
      <c r="A165" s="584"/>
      <c r="B165" s="587"/>
      <c r="C165" s="573"/>
      <c r="D165" s="67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M165" s="595"/>
      <c r="AN165" s="577"/>
      <c r="AO165" s="559"/>
      <c r="AP165" s="577"/>
      <c r="AQ165" s="559"/>
      <c r="AR165" s="577"/>
      <c r="AS165" s="559"/>
      <c r="AT165" s="577"/>
      <c r="AU165" s="559"/>
      <c r="AV165" s="577"/>
      <c r="AW165" s="559"/>
      <c r="AX165" s="577"/>
      <c r="AY165" s="559"/>
      <c r="AZ165" s="577"/>
      <c r="BA165" s="559"/>
      <c r="BB165" s="577"/>
      <c r="BC165" s="559"/>
      <c r="BD165" s="577"/>
      <c r="BE165" s="559"/>
      <c r="BF165" s="577"/>
      <c r="BG165" s="559"/>
      <c r="BH165" s="577"/>
      <c r="BI165" s="559"/>
      <c r="BJ165" s="577"/>
      <c r="BK165" s="559"/>
      <c r="BL165" s="577"/>
      <c r="BM165" s="559"/>
      <c r="BN165" s="577"/>
      <c r="BO165" s="559"/>
      <c r="BP165" s="577"/>
      <c r="BQ165" s="551"/>
    </row>
    <row r="166" spans="1:69" ht="12.75" customHeight="1" outlineLevel="1">
      <c r="A166" s="584"/>
      <c r="B166" s="579" t="s">
        <v>33</v>
      </c>
      <c r="C166" s="572" t="str">
        <f>IF(ISERROR(AVERAGE(E166:AH168)),"",AVERAGE(E166:AH168))</f>
        <v/>
      </c>
      <c r="D166" s="677"/>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M166" s="595"/>
      <c r="AN166" s="565" t="str">
        <f t="shared" ref="AN166:BQ166" si="66">IF(ISERROR(AVERAGE(E166:E168)),"",AVERAGE(E166:E168))</f>
        <v/>
      </c>
      <c r="AO166" s="558" t="str">
        <f t="shared" si="66"/>
        <v/>
      </c>
      <c r="AP166" s="565" t="str">
        <f t="shared" si="66"/>
        <v/>
      </c>
      <c r="AQ166" s="558" t="str">
        <f t="shared" si="66"/>
        <v/>
      </c>
      <c r="AR166" s="565" t="str">
        <f t="shared" si="66"/>
        <v/>
      </c>
      <c r="AS166" s="558" t="str">
        <f t="shared" si="66"/>
        <v/>
      </c>
      <c r="AT166" s="565" t="str">
        <f t="shared" si="66"/>
        <v/>
      </c>
      <c r="AU166" s="558" t="str">
        <f t="shared" si="66"/>
        <v/>
      </c>
      <c r="AV166" s="565" t="str">
        <f t="shared" si="66"/>
        <v/>
      </c>
      <c r="AW166" s="558" t="str">
        <f t="shared" si="66"/>
        <v/>
      </c>
      <c r="AX166" s="565" t="str">
        <f t="shared" si="66"/>
        <v/>
      </c>
      <c r="AY166" s="558" t="str">
        <f t="shared" si="66"/>
        <v/>
      </c>
      <c r="AZ166" s="565" t="str">
        <f t="shared" si="66"/>
        <v/>
      </c>
      <c r="BA166" s="558" t="str">
        <f t="shared" si="66"/>
        <v/>
      </c>
      <c r="BB166" s="565" t="str">
        <f t="shared" si="66"/>
        <v/>
      </c>
      <c r="BC166" s="558" t="str">
        <f t="shared" si="66"/>
        <v/>
      </c>
      <c r="BD166" s="565" t="str">
        <f t="shared" si="66"/>
        <v/>
      </c>
      <c r="BE166" s="558" t="str">
        <f t="shared" si="66"/>
        <v/>
      </c>
      <c r="BF166" s="565" t="str">
        <f t="shared" si="66"/>
        <v/>
      </c>
      <c r="BG166" s="558" t="str">
        <f t="shared" si="66"/>
        <v/>
      </c>
      <c r="BH166" s="565" t="str">
        <f t="shared" si="66"/>
        <v/>
      </c>
      <c r="BI166" s="558" t="str">
        <f t="shared" si="66"/>
        <v/>
      </c>
      <c r="BJ166" s="565" t="str">
        <f t="shared" si="66"/>
        <v/>
      </c>
      <c r="BK166" s="558" t="str">
        <f t="shared" si="66"/>
        <v/>
      </c>
      <c r="BL166" s="565" t="str">
        <f t="shared" si="66"/>
        <v/>
      </c>
      <c r="BM166" s="558" t="str">
        <f t="shared" si="66"/>
        <v/>
      </c>
      <c r="BN166" s="565" t="str">
        <f t="shared" si="66"/>
        <v/>
      </c>
      <c r="BO166" s="558" t="str">
        <f t="shared" si="66"/>
        <v/>
      </c>
      <c r="BP166" s="565" t="str">
        <f t="shared" si="66"/>
        <v/>
      </c>
      <c r="BQ166" s="550" t="str">
        <f t="shared" si="66"/>
        <v/>
      </c>
    </row>
    <row r="167" spans="1:69" ht="12.75" customHeight="1" outlineLevel="1">
      <c r="A167" s="584"/>
      <c r="B167" s="580"/>
      <c r="C167" s="573"/>
      <c r="D167" s="677"/>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M167" s="595"/>
      <c r="AN167" s="566"/>
      <c r="AO167" s="559"/>
      <c r="AP167" s="566"/>
      <c r="AQ167" s="559"/>
      <c r="AR167" s="566"/>
      <c r="AS167" s="559"/>
      <c r="AT167" s="566"/>
      <c r="AU167" s="559"/>
      <c r="AV167" s="566"/>
      <c r="AW167" s="559"/>
      <c r="AX167" s="566"/>
      <c r="AY167" s="559"/>
      <c r="AZ167" s="566"/>
      <c r="BA167" s="559"/>
      <c r="BB167" s="566"/>
      <c r="BC167" s="559"/>
      <c r="BD167" s="566"/>
      <c r="BE167" s="559"/>
      <c r="BF167" s="566"/>
      <c r="BG167" s="559"/>
      <c r="BH167" s="566"/>
      <c r="BI167" s="559"/>
      <c r="BJ167" s="566"/>
      <c r="BK167" s="559"/>
      <c r="BL167" s="566"/>
      <c r="BM167" s="559"/>
      <c r="BN167" s="566"/>
      <c r="BO167" s="559"/>
      <c r="BP167" s="566"/>
      <c r="BQ167" s="551"/>
    </row>
    <row r="168" spans="1:69" ht="12.75" customHeight="1" outlineLevel="1" thickBot="1">
      <c r="A168" s="584"/>
      <c r="B168" s="581"/>
      <c r="C168" s="582"/>
      <c r="D168" s="677"/>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M168" s="595"/>
      <c r="AN168" s="567"/>
      <c r="AO168" s="564"/>
      <c r="AP168" s="567"/>
      <c r="AQ168" s="564"/>
      <c r="AR168" s="567"/>
      <c r="AS168" s="564"/>
      <c r="AT168" s="567"/>
      <c r="AU168" s="564"/>
      <c r="AV168" s="567"/>
      <c r="AW168" s="564"/>
      <c r="AX168" s="567"/>
      <c r="AY168" s="564"/>
      <c r="AZ168" s="567"/>
      <c r="BA168" s="564"/>
      <c r="BB168" s="567"/>
      <c r="BC168" s="564"/>
      <c r="BD168" s="567"/>
      <c r="BE168" s="564"/>
      <c r="BF168" s="567"/>
      <c r="BG168" s="564"/>
      <c r="BH168" s="567"/>
      <c r="BI168" s="564"/>
      <c r="BJ168" s="567"/>
      <c r="BK168" s="564"/>
      <c r="BL168" s="567"/>
      <c r="BM168" s="564"/>
      <c r="BN168" s="567"/>
      <c r="BO168" s="564"/>
      <c r="BP168" s="567"/>
      <c r="BQ168" s="568"/>
    </row>
    <row r="169" spans="1:69" ht="12.75" customHeight="1" outlineLevel="1">
      <c r="A169" s="584"/>
      <c r="B169" s="569" t="s">
        <v>34</v>
      </c>
      <c r="C169" s="572" t="str">
        <f>IF(ISERROR(AVERAGE(E169:AH171)),"",AVERAGE(E169:AH171))</f>
        <v/>
      </c>
      <c r="D169" s="677"/>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M169" s="595"/>
      <c r="AN169" s="561" t="str">
        <f t="shared" ref="AN169:BQ169" si="67">IF(ISERROR(AVERAGE(E169:E171)),"",AVERAGE(E169:E171))</f>
        <v/>
      </c>
      <c r="AO169" s="558" t="str">
        <f t="shared" si="67"/>
        <v/>
      </c>
      <c r="AP169" s="561" t="str">
        <f t="shared" si="67"/>
        <v/>
      </c>
      <c r="AQ169" s="558" t="str">
        <f t="shared" si="67"/>
        <v/>
      </c>
      <c r="AR169" s="561" t="str">
        <f t="shared" si="67"/>
        <v/>
      </c>
      <c r="AS169" s="558" t="str">
        <f t="shared" si="67"/>
        <v/>
      </c>
      <c r="AT169" s="561" t="str">
        <f t="shared" si="67"/>
        <v/>
      </c>
      <c r="AU169" s="558" t="str">
        <f t="shared" si="67"/>
        <v/>
      </c>
      <c r="AV169" s="561" t="str">
        <f t="shared" si="67"/>
        <v/>
      </c>
      <c r="AW169" s="558" t="str">
        <f t="shared" si="67"/>
        <v/>
      </c>
      <c r="AX169" s="561" t="str">
        <f t="shared" si="67"/>
        <v/>
      </c>
      <c r="AY169" s="558" t="str">
        <f t="shared" si="67"/>
        <v/>
      </c>
      <c r="AZ169" s="561" t="str">
        <f t="shared" si="67"/>
        <v/>
      </c>
      <c r="BA169" s="558" t="str">
        <f t="shared" si="67"/>
        <v/>
      </c>
      <c r="BB169" s="561" t="str">
        <f t="shared" si="67"/>
        <v/>
      </c>
      <c r="BC169" s="558" t="str">
        <f t="shared" si="67"/>
        <v/>
      </c>
      <c r="BD169" s="561" t="str">
        <f t="shared" si="67"/>
        <v/>
      </c>
      <c r="BE169" s="558" t="str">
        <f t="shared" si="67"/>
        <v/>
      </c>
      <c r="BF169" s="561" t="str">
        <f t="shared" si="67"/>
        <v/>
      </c>
      <c r="BG169" s="558" t="str">
        <f t="shared" si="67"/>
        <v/>
      </c>
      <c r="BH169" s="561" t="str">
        <f t="shared" si="67"/>
        <v/>
      </c>
      <c r="BI169" s="558" t="str">
        <f t="shared" si="67"/>
        <v/>
      </c>
      <c r="BJ169" s="561" t="str">
        <f t="shared" si="67"/>
        <v/>
      </c>
      <c r="BK169" s="558" t="str">
        <f t="shared" si="67"/>
        <v/>
      </c>
      <c r="BL169" s="561" t="str">
        <f t="shared" si="67"/>
        <v/>
      </c>
      <c r="BM169" s="558" t="str">
        <f t="shared" si="67"/>
        <v/>
      </c>
      <c r="BN169" s="561" t="str">
        <f t="shared" si="67"/>
        <v/>
      </c>
      <c r="BO169" s="558" t="str">
        <f t="shared" si="67"/>
        <v/>
      </c>
      <c r="BP169" s="561" t="str">
        <f t="shared" si="67"/>
        <v/>
      </c>
      <c r="BQ169" s="550" t="str">
        <f t="shared" si="67"/>
        <v/>
      </c>
    </row>
    <row r="170" spans="1:69" ht="12.75" customHeight="1" outlineLevel="1">
      <c r="A170" s="584"/>
      <c r="B170" s="570"/>
      <c r="C170" s="573"/>
      <c r="D170" s="677"/>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M170" s="595"/>
      <c r="AN170" s="562"/>
      <c r="AO170" s="559"/>
      <c r="AP170" s="562"/>
      <c r="AQ170" s="559"/>
      <c r="AR170" s="562"/>
      <c r="AS170" s="559"/>
      <c r="AT170" s="562"/>
      <c r="AU170" s="559"/>
      <c r="AV170" s="562"/>
      <c r="AW170" s="559"/>
      <c r="AX170" s="562"/>
      <c r="AY170" s="559"/>
      <c r="AZ170" s="562"/>
      <c r="BA170" s="559"/>
      <c r="BB170" s="562"/>
      <c r="BC170" s="559"/>
      <c r="BD170" s="562"/>
      <c r="BE170" s="559"/>
      <c r="BF170" s="562"/>
      <c r="BG170" s="559"/>
      <c r="BH170" s="562"/>
      <c r="BI170" s="559"/>
      <c r="BJ170" s="562"/>
      <c r="BK170" s="559"/>
      <c r="BL170" s="562"/>
      <c r="BM170" s="559"/>
      <c r="BN170" s="562"/>
      <c r="BO170" s="559"/>
      <c r="BP170" s="562"/>
      <c r="BQ170" s="551"/>
    </row>
    <row r="171" spans="1:69" ht="13.5" customHeight="1" outlineLevel="1" thickBot="1">
      <c r="A171" s="584"/>
      <c r="B171" s="571"/>
      <c r="C171" s="574"/>
      <c r="D171" s="418" t="s">
        <v>103</v>
      </c>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M171" s="107"/>
      <c r="AN171" s="563"/>
      <c r="AO171" s="560"/>
      <c r="AP171" s="563"/>
      <c r="AQ171" s="560"/>
      <c r="AR171" s="563"/>
      <c r="AS171" s="560"/>
      <c r="AT171" s="563"/>
      <c r="AU171" s="560"/>
      <c r="AV171" s="563"/>
      <c r="AW171" s="560"/>
      <c r="AX171" s="563"/>
      <c r="AY171" s="560"/>
      <c r="AZ171" s="563"/>
      <c r="BA171" s="560"/>
      <c r="BB171" s="563"/>
      <c r="BC171" s="560"/>
      <c r="BD171" s="563"/>
      <c r="BE171" s="560"/>
      <c r="BF171" s="563"/>
      <c r="BG171" s="560"/>
      <c r="BH171" s="563"/>
      <c r="BI171" s="560"/>
      <c r="BJ171" s="563"/>
      <c r="BK171" s="560"/>
      <c r="BL171" s="563"/>
      <c r="BM171" s="560"/>
      <c r="BN171" s="563"/>
      <c r="BO171" s="560"/>
      <c r="BP171" s="563"/>
      <c r="BQ171" s="552"/>
    </row>
    <row r="172" spans="1:69" ht="18.75" customHeight="1" outlineLevel="1" thickTop="1">
      <c r="A172" s="584">
        <f>A163+1</f>
        <v>18</v>
      </c>
      <c r="B172" s="585" t="s">
        <v>32</v>
      </c>
      <c r="C172" s="588" t="str">
        <f>IF(ISERROR(AVERAGE(E172:AH174)),"",AVERAGE(E172:AH174))</f>
        <v/>
      </c>
      <c r="D172" s="553" t="s">
        <v>755</v>
      </c>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M172" s="555" t="str">
        <f>D172</f>
        <v>–  Lecture -</v>
      </c>
      <c r="AN172" s="576" t="str">
        <f t="shared" ref="AN172:BQ172" si="68">IF(ISERROR(AVERAGE(E172:E174)),"",AVERAGE(E172:E174))</f>
        <v/>
      </c>
      <c r="AO172" s="575" t="str">
        <f t="shared" si="68"/>
        <v/>
      </c>
      <c r="AP172" s="576" t="str">
        <f t="shared" si="68"/>
        <v/>
      </c>
      <c r="AQ172" s="575" t="str">
        <f t="shared" si="68"/>
        <v/>
      </c>
      <c r="AR172" s="576" t="str">
        <f t="shared" si="68"/>
        <v/>
      </c>
      <c r="AS172" s="575" t="str">
        <f t="shared" si="68"/>
        <v/>
      </c>
      <c r="AT172" s="576" t="str">
        <f t="shared" si="68"/>
        <v/>
      </c>
      <c r="AU172" s="575" t="str">
        <f t="shared" si="68"/>
        <v/>
      </c>
      <c r="AV172" s="576" t="str">
        <f t="shared" si="68"/>
        <v/>
      </c>
      <c r="AW172" s="575" t="str">
        <f t="shared" si="68"/>
        <v/>
      </c>
      <c r="AX172" s="576" t="str">
        <f t="shared" si="68"/>
        <v/>
      </c>
      <c r="AY172" s="575" t="str">
        <f t="shared" si="68"/>
        <v/>
      </c>
      <c r="AZ172" s="576" t="str">
        <f t="shared" si="68"/>
        <v/>
      </c>
      <c r="BA172" s="575" t="str">
        <f t="shared" si="68"/>
        <v/>
      </c>
      <c r="BB172" s="576" t="str">
        <f t="shared" si="68"/>
        <v/>
      </c>
      <c r="BC172" s="575" t="str">
        <f t="shared" si="68"/>
        <v/>
      </c>
      <c r="BD172" s="576" t="str">
        <f t="shared" si="68"/>
        <v/>
      </c>
      <c r="BE172" s="575" t="str">
        <f t="shared" si="68"/>
        <v/>
      </c>
      <c r="BF172" s="576" t="str">
        <f t="shared" si="68"/>
        <v/>
      </c>
      <c r="BG172" s="575" t="str">
        <f t="shared" si="68"/>
        <v/>
      </c>
      <c r="BH172" s="576" t="str">
        <f t="shared" si="68"/>
        <v/>
      </c>
      <c r="BI172" s="575" t="str">
        <f t="shared" si="68"/>
        <v/>
      </c>
      <c r="BJ172" s="576" t="str">
        <f t="shared" si="68"/>
        <v/>
      </c>
      <c r="BK172" s="575" t="str">
        <f t="shared" si="68"/>
        <v/>
      </c>
      <c r="BL172" s="576" t="str">
        <f t="shared" si="68"/>
        <v/>
      </c>
      <c r="BM172" s="575" t="str">
        <f t="shared" si="68"/>
        <v/>
      </c>
      <c r="BN172" s="576" t="str">
        <f t="shared" si="68"/>
        <v/>
      </c>
      <c r="BO172" s="575" t="str">
        <f t="shared" si="68"/>
        <v/>
      </c>
      <c r="BP172" s="576" t="str">
        <f t="shared" si="68"/>
        <v/>
      </c>
      <c r="BQ172" s="578" t="str">
        <f t="shared" si="68"/>
        <v/>
      </c>
    </row>
    <row r="173" spans="1:69" ht="18.75" customHeight="1" outlineLevel="1">
      <c r="A173" s="584"/>
      <c r="B173" s="586"/>
      <c r="C173" s="573"/>
      <c r="D173" s="554"/>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M173" s="546"/>
      <c r="AN173" s="577"/>
      <c r="AO173" s="559"/>
      <c r="AP173" s="577"/>
      <c r="AQ173" s="559"/>
      <c r="AR173" s="577"/>
      <c r="AS173" s="559"/>
      <c r="AT173" s="577"/>
      <c r="AU173" s="559"/>
      <c r="AV173" s="577"/>
      <c r="AW173" s="559"/>
      <c r="AX173" s="577"/>
      <c r="AY173" s="559"/>
      <c r="AZ173" s="577"/>
      <c r="BA173" s="559"/>
      <c r="BB173" s="577"/>
      <c r="BC173" s="559"/>
      <c r="BD173" s="577"/>
      <c r="BE173" s="559"/>
      <c r="BF173" s="577"/>
      <c r="BG173" s="559"/>
      <c r="BH173" s="577"/>
      <c r="BI173" s="559"/>
      <c r="BJ173" s="577"/>
      <c r="BK173" s="559"/>
      <c r="BL173" s="577"/>
      <c r="BM173" s="559"/>
      <c r="BN173" s="577"/>
      <c r="BO173" s="559"/>
      <c r="BP173" s="577"/>
      <c r="BQ173" s="551"/>
    </row>
    <row r="174" spans="1:69" ht="18.75" customHeight="1" outlineLevel="1" thickBot="1">
      <c r="A174" s="584"/>
      <c r="B174" s="587"/>
      <c r="C174" s="573"/>
      <c r="D174" s="554"/>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M174" s="546"/>
      <c r="AN174" s="577"/>
      <c r="AO174" s="559"/>
      <c r="AP174" s="577"/>
      <c r="AQ174" s="559"/>
      <c r="AR174" s="577"/>
      <c r="AS174" s="559"/>
      <c r="AT174" s="577"/>
      <c r="AU174" s="559"/>
      <c r="AV174" s="577"/>
      <c r="AW174" s="559"/>
      <c r="AX174" s="577"/>
      <c r="AY174" s="559"/>
      <c r="AZ174" s="577"/>
      <c r="BA174" s="559"/>
      <c r="BB174" s="577"/>
      <c r="BC174" s="559"/>
      <c r="BD174" s="577"/>
      <c r="BE174" s="559"/>
      <c r="BF174" s="577"/>
      <c r="BG174" s="559"/>
      <c r="BH174" s="577"/>
      <c r="BI174" s="559"/>
      <c r="BJ174" s="577"/>
      <c r="BK174" s="559"/>
      <c r="BL174" s="577"/>
      <c r="BM174" s="559"/>
      <c r="BN174" s="577"/>
      <c r="BO174" s="559"/>
      <c r="BP174" s="577"/>
      <c r="BQ174" s="551"/>
    </row>
    <row r="175" spans="1:69" ht="18.75" customHeight="1" outlineLevel="1">
      <c r="A175" s="584"/>
      <c r="B175" s="579" t="s">
        <v>33</v>
      </c>
      <c r="C175" s="572" t="str">
        <f>IF(ISERROR(AVERAGE(E175:AH177)),"",AVERAGE(E175:AH177))</f>
        <v/>
      </c>
      <c r="D175" s="556" t="s">
        <v>755</v>
      </c>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M175" s="545" t="str">
        <f>D175</f>
        <v>–  Lecture -</v>
      </c>
      <c r="AN175" s="565" t="str">
        <f t="shared" ref="AN175:BQ175" si="69">IF(ISERROR(AVERAGE(E175:E177)),"",AVERAGE(E175:E177))</f>
        <v/>
      </c>
      <c r="AO175" s="558" t="str">
        <f t="shared" si="69"/>
        <v/>
      </c>
      <c r="AP175" s="565" t="str">
        <f t="shared" si="69"/>
        <v/>
      </c>
      <c r="AQ175" s="558" t="str">
        <f t="shared" si="69"/>
        <v/>
      </c>
      <c r="AR175" s="565" t="str">
        <f t="shared" si="69"/>
        <v/>
      </c>
      <c r="AS175" s="558" t="str">
        <f t="shared" si="69"/>
        <v/>
      </c>
      <c r="AT175" s="565" t="str">
        <f t="shared" si="69"/>
        <v/>
      </c>
      <c r="AU175" s="558" t="str">
        <f t="shared" si="69"/>
        <v/>
      </c>
      <c r="AV175" s="565" t="str">
        <f t="shared" si="69"/>
        <v/>
      </c>
      <c r="AW175" s="558" t="str">
        <f t="shared" si="69"/>
        <v/>
      </c>
      <c r="AX175" s="565" t="str">
        <f t="shared" si="69"/>
        <v/>
      </c>
      <c r="AY175" s="558" t="str">
        <f t="shared" si="69"/>
        <v/>
      </c>
      <c r="AZ175" s="565" t="str">
        <f t="shared" si="69"/>
        <v/>
      </c>
      <c r="BA175" s="558" t="str">
        <f t="shared" si="69"/>
        <v/>
      </c>
      <c r="BB175" s="565" t="str">
        <f t="shared" si="69"/>
        <v/>
      </c>
      <c r="BC175" s="558" t="str">
        <f t="shared" si="69"/>
        <v/>
      </c>
      <c r="BD175" s="565" t="str">
        <f t="shared" si="69"/>
        <v/>
      </c>
      <c r="BE175" s="558" t="str">
        <f t="shared" si="69"/>
        <v/>
      </c>
      <c r="BF175" s="565" t="str">
        <f t="shared" si="69"/>
        <v/>
      </c>
      <c r="BG175" s="558" t="str">
        <f t="shared" si="69"/>
        <v/>
      </c>
      <c r="BH175" s="565" t="str">
        <f t="shared" si="69"/>
        <v/>
      </c>
      <c r="BI175" s="558" t="str">
        <f t="shared" si="69"/>
        <v/>
      </c>
      <c r="BJ175" s="565" t="str">
        <f t="shared" si="69"/>
        <v/>
      </c>
      <c r="BK175" s="558" t="str">
        <f t="shared" si="69"/>
        <v/>
      </c>
      <c r="BL175" s="565" t="str">
        <f t="shared" si="69"/>
        <v/>
      </c>
      <c r="BM175" s="558" t="str">
        <f t="shared" si="69"/>
        <v/>
      </c>
      <c r="BN175" s="565" t="str">
        <f t="shared" si="69"/>
        <v/>
      </c>
      <c r="BO175" s="558" t="str">
        <f t="shared" si="69"/>
        <v/>
      </c>
      <c r="BP175" s="565" t="str">
        <f t="shared" si="69"/>
        <v/>
      </c>
      <c r="BQ175" s="550" t="str">
        <f t="shared" si="69"/>
        <v/>
      </c>
    </row>
    <row r="176" spans="1:69" ht="18.75" customHeight="1" outlineLevel="1">
      <c r="A176" s="584"/>
      <c r="B176" s="580"/>
      <c r="C176" s="573"/>
      <c r="D176" s="554"/>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M176" s="546"/>
      <c r="AN176" s="566"/>
      <c r="AO176" s="559"/>
      <c r="AP176" s="566"/>
      <c r="AQ176" s="559"/>
      <c r="AR176" s="566"/>
      <c r="AS176" s="559"/>
      <c r="AT176" s="566"/>
      <c r="AU176" s="559"/>
      <c r="AV176" s="566"/>
      <c r="AW176" s="559"/>
      <c r="AX176" s="566"/>
      <c r="AY176" s="559"/>
      <c r="AZ176" s="566"/>
      <c r="BA176" s="559"/>
      <c r="BB176" s="566"/>
      <c r="BC176" s="559"/>
      <c r="BD176" s="566"/>
      <c r="BE176" s="559"/>
      <c r="BF176" s="566"/>
      <c r="BG176" s="559"/>
      <c r="BH176" s="566"/>
      <c r="BI176" s="559"/>
      <c r="BJ176" s="566"/>
      <c r="BK176" s="559"/>
      <c r="BL176" s="566"/>
      <c r="BM176" s="559"/>
      <c r="BN176" s="566"/>
      <c r="BO176" s="559"/>
      <c r="BP176" s="566"/>
      <c r="BQ176" s="551"/>
    </row>
    <row r="177" spans="1:69" ht="18.75" customHeight="1" outlineLevel="1" thickBot="1">
      <c r="A177" s="584"/>
      <c r="B177" s="581"/>
      <c r="C177" s="582"/>
      <c r="D177" s="557"/>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M177" s="547"/>
      <c r="AN177" s="567"/>
      <c r="AO177" s="564"/>
      <c r="AP177" s="567"/>
      <c r="AQ177" s="564"/>
      <c r="AR177" s="567"/>
      <c r="AS177" s="564"/>
      <c r="AT177" s="567"/>
      <c r="AU177" s="564"/>
      <c r="AV177" s="567"/>
      <c r="AW177" s="564"/>
      <c r="AX177" s="567"/>
      <c r="AY177" s="564"/>
      <c r="AZ177" s="567"/>
      <c r="BA177" s="564"/>
      <c r="BB177" s="567"/>
      <c r="BC177" s="564"/>
      <c r="BD177" s="567"/>
      <c r="BE177" s="564"/>
      <c r="BF177" s="567"/>
      <c r="BG177" s="564"/>
      <c r="BH177" s="567"/>
      <c r="BI177" s="564"/>
      <c r="BJ177" s="567"/>
      <c r="BK177" s="564"/>
      <c r="BL177" s="567"/>
      <c r="BM177" s="564"/>
      <c r="BN177" s="567"/>
      <c r="BO177" s="564"/>
      <c r="BP177" s="567"/>
      <c r="BQ177" s="568"/>
    </row>
    <row r="178" spans="1:69" ht="18.75" customHeight="1" outlineLevel="1">
      <c r="A178" s="584"/>
      <c r="B178" s="569" t="s">
        <v>34</v>
      </c>
      <c r="C178" s="572" t="str">
        <f>IF(ISERROR(AVERAGE(E178:AH180)),"",AVERAGE(E178:AH180))</f>
        <v/>
      </c>
      <c r="D178" s="556" t="s">
        <v>755</v>
      </c>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M178" s="545" t="str">
        <f>D178</f>
        <v>–  Lecture -</v>
      </c>
      <c r="AN178" s="561" t="str">
        <f t="shared" ref="AN178:BQ178" si="70">IF(ISERROR(AVERAGE(E178:E180)),"",AVERAGE(E178:E180))</f>
        <v/>
      </c>
      <c r="AO178" s="558" t="str">
        <f t="shared" si="70"/>
        <v/>
      </c>
      <c r="AP178" s="561" t="str">
        <f t="shared" si="70"/>
        <v/>
      </c>
      <c r="AQ178" s="558" t="str">
        <f t="shared" si="70"/>
        <v/>
      </c>
      <c r="AR178" s="561" t="str">
        <f t="shared" si="70"/>
        <v/>
      </c>
      <c r="AS178" s="558" t="str">
        <f t="shared" si="70"/>
        <v/>
      </c>
      <c r="AT178" s="561" t="str">
        <f t="shared" si="70"/>
        <v/>
      </c>
      <c r="AU178" s="558" t="str">
        <f t="shared" si="70"/>
        <v/>
      </c>
      <c r="AV178" s="561" t="str">
        <f t="shared" si="70"/>
        <v/>
      </c>
      <c r="AW178" s="558" t="str">
        <f t="shared" si="70"/>
        <v/>
      </c>
      <c r="AX178" s="561" t="str">
        <f t="shared" si="70"/>
        <v/>
      </c>
      <c r="AY178" s="558" t="str">
        <f t="shared" si="70"/>
        <v/>
      </c>
      <c r="AZ178" s="561" t="str">
        <f t="shared" si="70"/>
        <v/>
      </c>
      <c r="BA178" s="558" t="str">
        <f t="shared" si="70"/>
        <v/>
      </c>
      <c r="BB178" s="561" t="str">
        <f t="shared" si="70"/>
        <v/>
      </c>
      <c r="BC178" s="558" t="str">
        <f t="shared" si="70"/>
        <v/>
      </c>
      <c r="BD178" s="561" t="str">
        <f t="shared" si="70"/>
        <v/>
      </c>
      <c r="BE178" s="558" t="str">
        <f t="shared" si="70"/>
        <v/>
      </c>
      <c r="BF178" s="561" t="str">
        <f t="shared" si="70"/>
        <v/>
      </c>
      <c r="BG178" s="558" t="str">
        <f t="shared" si="70"/>
        <v/>
      </c>
      <c r="BH178" s="561" t="str">
        <f t="shared" si="70"/>
        <v/>
      </c>
      <c r="BI178" s="558" t="str">
        <f t="shared" si="70"/>
        <v/>
      </c>
      <c r="BJ178" s="561" t="str">
        <f t="shared" si="70"/>
        <v/>
      </c>
      <c r="BK178" s="558" t="str">
        <f t="shared" si="70"/>
        <v/>
      </c>
      <c r="BL178" s="561" t="str">
        <f t="shared" si="70"/>
        <v/>
      </c>
      <c r="BM178" s="558" t="str">
        <f t="shared" si="70"/>
        <v/>
      </c>
      <c r="BN178" s="561" t="str">
        <f t="shared" si="70"/>
        <v/>
      </c>
      <c r="BO178" s="558" t="str">
        <f t="shared" si="70"/>
        <v/>
      </c>
      <c r="BP178" s="561" t="str">
        <f t="shared" si="70"/>
        <v/>
      </c>
      <c r="BQ178" s="550" t="str">
        <f t="shared" si="70"/>
        <v/>
      </c>
    </row>
    <row r="179" spans="1:69" ht="18.75" customHeight="1" outlineLevel="1">
      <c r="A179" s="584"/>
      <c r="B179" s="570"/>
      <c r="C179" s="573"/>
      <c r="D179" s="554"/>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M179" s="546"/>
      <c r="AN179" s="562"/>
      <c r="AO179" s="559"/>
      <c r="AP179" s="562"/>
      <c r="AQ179" s="559"/>
      <c r="AR179" s="562"/>
      <c r="AS179" s="559"/>
      <c r="AT179" s="562"/>
      <c r="AU179" s="559"/>
      <c r="AV179" s="562"/>
      <c r="AW179" s="559"/>
      <c r="AX179" s="562"/>
      <c r="AY179" s="559"/>
      <c r="AZ179" s="562"/>
      <c r="BA179" s="559"/>
      <c r="BB179" s="562"/>
      <c r="BC179" s="559"/>
      <c r="BD179" s="562"/>
      <c r="BE179" s="559"/>
      <c r="BF179" s="562"/>
      <c r="BG179" s="559"/>
      <c r="BH179" s="562"/>
      <c r="BI179" s="559"/>
      <c r="BJ179" s="562"/>
      <c r="BK179" s="559"/>
      <c r="BL179" s="562"/>
      <c r="BM179" s="559"/>
      <c r="BN179" s="562"/>
      <c r="BO179" s="559"/>
      <c r="BP179" s="562"/>
      <c r="BQ179" s="551"/>
    </row>
    <row r="180" spans="1:69" ht="18.75" customHeight="1" outlineLevel="1" thickBot="1">
      <c r="A180" s="584"/>
      <c r="B180" s="571"/>
      <c r="C180" s="574"/>
      <c r="D180" s="583"/>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M180" s="549"/>
      <c r="AN180" s="563"/>
      <c r="AO180" s="560"/>
      <c r="AP180" s="563"/>
      <c r="AQ180" s="560"/>
      <c r="AR180" s="563"/>
      <c r="AS180" s="560"/>
      <c r="AT180" s="563"/>
      <c r="AU180" s="560"/>
      <c r="AV180" s="563"/>
      <c r="AW180" s="560"/>
      <c r="AX180" s="563"/>
      <c r="AY180" s="560"/>
      <c r="AZ180" s="563"/>
      <c r="BA180" s="560"/>
      <c r="BB180" s="563"/>
      <c r="BC180" s="560"/>
      <c r="BD180" s="563"/>
      <c r="BE180" s="560"/>
      <c r="BF180" s="563"/>
      <c r="BG180" s="560"/>
      <c r="BH180" s="563"/>
      <c r="BI180" s="560"/>
      <c r="BJ180" s="563"/>
      <c r="BK180" s="560"/>
      <c r="BL180" s="563"/>
      <c r="BM180" s="560"/>
      <c r="BN180" s="563"/>
      <c r="BO180" s="560"/>
      <c r="BP180" s="563"/>
      <c r="BQ180" s="552"/>
    </row>
    <row r="181" spans="1:69" ht="18.75" customHeight="1" outlineLevel="1" thickTop="1">
      <c r="A181" s="584">
        <f>A172+1</f>
        <v>19</v>
      </c>
      <c r="B181" s="585" t="s">
        <v>32</v>
      </c>
      <c r="C181" s="588" t="str">
        <f>IF(ISERROR(AVERAGE(E181:AH183)),"",AVERAGE(E181:AH183))</f>
        <v/>
      </c>
      <c r="D181" s="553" t="s">
        <v>755</v>
      </c>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M181" s="555" t="str">
        <f>D181</f>
        <v>–  Lecture -</v>
      </c>
      <c r="AN181" s="576" t="str">
        <f t="shared" ref="AN181:BQ181" si="71">IF(ISERROR(AVERAGE(E181:E183)),"",AVERAGE(E181:E183))</f>
        <v/>
      </c>
      <c r="AO181" s="575" t="str">
        <f t="shared" si="71"/>
        <v/>
      </c>
      <c r="AP181" s="576" t="str">
        <f t="shared" si="71"/>
        <v/>
      </c>
      <c r="AQ181" s="575" t="str">
        <f t="shared" si="71"/>
        <v/>
      </c>
      <c r="AR181" s="576" t="str">
        <f t="shared" si="71"/>
        <v/>
      </c>
      <c r="AS181" s="575" t="str">
        <f t="shared" si="71"/>
        <v/>
      </c>
      <c r="AT181" s="576" t="str">
        <f t="shared" si="71"/>
        <v/>
      </c>
      <c r="AU181" s="575" t="str">
        <f t="shared" si="71"/>
        <v/>
      </c>
      <c r="AV181" s="576" t="str">
        <f t="shared" si="71"/>
        <v/>
      </c>
      <c r="AW181" s="575" t="str">
        <f t="shared" si="71"/>
        <v/>
      </c>
      <c r="AX181" s="576" t="str">
        <f t="shared" si="71"/>
        <v/>
      </c>
      <c r="AY181" s="575" t="str">
        <f t="shared" si="71"/>
        <v/>
      </c>
      <c r="AZ181" s="576" t="str">
        <f t="shared" si="71"/>
        <v/>
      </c>
      <c r="BA181" s="575" t="str">
        <f t="shared" si="71"/>
        <v/>
      </c>
      <c r="BB181" s="576" t="str">
        <f t="shared" si="71"/>
        <v/>
      </c>
      <c r="BC181" s="575" t="str">
        <f t="shared" si="71"/>
        <v/>
      </c>
      <c r="BD181" s="576" t="str">
        <f t="shared" si="71"/>
        <v/>
      </c>
      <c r="BE181" s="575" t="str">
        <f t="shared" si="71"/>
        <v/>
      </c>
      <c r="BF181" s="576" t="str">
        <f t="shared" si="71"/>
        <v/>
      </c>
      <c r="BG181" s="575" t="str">
        <f t="shared" si="71"/>
        <v/>
      </c>
      <c r="BH181" s="576" t="str">
        <f t="shared" si="71"/>
        <v/>
      </c>
      <c r="BI181" s="575" t="str">
        <f t="shared" si="71"/>
        <v/>
      </c>
      <c r="BJ181" s="576" t="str">
        <f t="shared" si="71"/>
        <v/>
      </c>
      <c r="BK181" s="575" t="str">
        <f t="shared" si="71"/>
        <v/>
      </c>
      <c r="BL181" s="576" t="str">
        <f t="shared" si="71"/>
        <v/>
      </c>
      <c r="BM181" s="575" t="str">
        <f t="shared" si="71"/>
        <v/>
      </c>
      <c r="BN181" s="576" t="str">
        <f t="shared" si="71"/>
        <v/>
      </c>
      <c r="BO181" s="575" t="str">
        <f t="shared" si="71"/>
        <v/>
      </c>
      <c r="BP181" s="576" t="str">
        <f t="shared" si="71"/>
        <v/>
      </c>
      <c r="BQ181" s="578" t="str">
        <f t="shared" si="71"/>
        <v/>
      </c>
    </row>
    <row r="182" spans="1:69" ht="18.75" customHeight="1" outlineLevel="1">
      <c r="A182" s="584"/>
      <c r="B182" s="586"/>
      <c r="C182" s="573"/>
      <c r="D182" s="554"/>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M182" s="546"/>
      <c r="AN182" s="577"/>
      <c r="AO182" s="559"/>
      <c r="AP182" s="577"/>
      <c r="AQ182" s="559"/>
      <c r="AR182" s="577"/>
      <c r="AS182" s="559"/>
      <c r="AT182" s="577"/>
      <c r="AU182" s="559"/>
      <c r="AV182" s="577"/>
      <c r="AW182" s="559"/>
      <c r="AX182" s="577"/>
      <c r="AY182" s="559"/>
      <c r="AZ182" s="577"/>
      <c r="BA182" s="559"/>
      <c r="BB182" s="577"/>
      <c r="BC182" s="559"/>
      <c r="BD182" s="577"/>
      <c r="BE182" s="559"/>
      <c r="BF182" s="577"/>
      <c r="BG182" s="559"/>
      <c r="BH182" s="577"/>
      <c r="BI182" s="559"/>
      <c r="BJ182" s="577"/>
      <c r="BK182" s="559"/>
      <c r="BL182" s="577"/>
      <c r="BM182" s="559"/>
      <c r="BN182" s="577"/>
      <c r="BO182" s="559"/>
      <c r="BP182" s="577"/>
      <c r="BQ182" s="551"/>
    </row>
    <row r="183" spans="1:69" ht="18.75" customHeight="1" outlineLevel="1" thickBot="1">
      <c r="A183" s="584"/>
      <c r="B183" s="587"/>
      <c r="C183" s="573"/>
      <c r="D183" s="554"/>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M183" s="546"/>
      <c r="AN183" s="577"/>
      <c r="AO183" s="559"/>
      <c r="AP183" s="577"/>
      <c r="AQ183" s="559"/>
      <c r="AR183" s="577"/>
      <c r="AS183" s="559"/>
      <c r="AT183" s="577"/>
      <c r="AU183" s="559"/>
      <c r="AV183" s="577"/>
      <c r="AW183" s="559"/>
      <c r="AX183" s="577"/>
      <c r="AY183" s="559"/>
      <c r="AZ183" s="577"/>
      <c r="BA183" s="559"/>
      <c r="BB183" s="577"/>
      <c r="BC183" s="559"/>
      <c r="BD183" s="577"/>
      <c r="BE183" s="559"/>
      <c r="BF183" s="577"/>
      <c r="BG183" s="559"/>
      <c r="BH183" s="577"/>
      <c r="BI183" s="559"/>
      <c r="BJ183" s="577"/>
      <c r="BK183" s="559"/>
      <c r="BL183" s="577"/>
      <c r="BM183" s="559"/>
      <c r="BN183" s="577"/>
      <c r="BO183" s="559"/>
      <c r="BP183" s="577"/>
      <c r="BQ183" s="551"/>
    </row>
    <row r="184" spans="1:69" ht="18.75" customHeight="1" outlineLevel="1">
      <c r="A184" s="584"/>
      <c r="B184" s="579" t="s">
        <v>33</v>
      </c>
      <c r="C184" s="572" t="str">
        <f>IF(ISERROR(AVERAGE(E184:AH186)),"",AVERAGE(E184:AH186))</f>
        <v/>
      </c>
      <c r="D184" s="556" t="s">
        <v>755</v>
      </c>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M184" s="545" t="str">
        <f>D184</f>
        <v>–  Lecture -</v>
      </c>
      <c r="AN184" s="565" t="str">
        <f t="shared" ref="AN184:BQ184" si="72">IF(ISERROR(AVERAGE(E184:E186)),"",AVERAGE(E184:E186))</f>
        <v/>
      </c>
      <c r="AO184" s="558" t="str">
        <f t="shared" si="72"/>
        <v/>
      </c>
      <c r="AP184" s="565" t="str">
        <f t="shared" si="72"/>
        <v/>
      </c>
      <c r="AQ184" s="558" t="str">
        <f t="shared" si="72"/>
        <v/>
      </c>
      <c r="AR184" s="565" t="str">
        <f t="shared" si="72"/>
        <v/>
      </c>
      <c r="AS184" s="558" t="str">
        <f t="shared" si="72"/>
        <v/>
      </c>
      <c r="AT184" s="565" t="str">
        <f t="shared" si="72"/>
        <v/>
      </c>
      <c r="AU184" s="558" t="str">
        <f t="shared" si="72"/>
        <v/>
      </c>
      <c r="AV184" s="565" t="str">
        <f t="shared" si="72"/>
        <v/>
      </c>
      <c r="AW184" s="558" t="str">
        <f t="shared" si="72"/>
        <v/>
      </c>
      <c r="AX184" s="565" t="str">
        <f t="shared" si="72"/>
        <v/>
      </c>
      <c r="AY184" s="558" t="str">
        <f t="shared" si="72"/>
        <v/>
      </c>
      <c r="AZ184" s="565" t="str">
        <f t="shared" si="72"/>
        <v/>
      </c>
      <c r="BA184" s="558" t="str">
        <f t="shared" si="72"/>
        <v/>
      </c>
      <c r="BB184" s="565" t="str">
        <f t="shared" si="72"/>
        <v/>
      </c>
      <c r="BC184" s="558" t="str">
        <f t="shared" si="72"/>
        <v/>
      </c>
      <c r="BD184" s="565" t="str">
        <f t="shared" si="72"/>
        <v/>
      </c>
      <c r="BE184" s="558" t="str">
        <f t="shared" si="72"/>
        <v/>
      </c>
      <c r="BF184" s="565" t="str">
        <f t="shared" si="72"/>
        <v/>
      </c>
      <c r="BG184" s="558" t="str">
        <f t="shared" si="72"/>
        <v/>
      </c>
      <c r="BH184" s="565" t="str">
        <f t="shared" si="72"/>
        <v/>
      </c>
      <c r="BI184" s="558" t="str">
        <f t="shared" si="72"/>
        <v/>
      </c>
      <c r="BJ184" s="565" t="str">
        <f t="shared" si="72"/>
        <v/>
      </c>
      <c r="BK184" s="558" t="str">
        <f t="shared" si="72"/>
        <v/>
      </c>
      <c r="BL184" s="565" t="str">
        <f t="shared" si="72"/>
        <v/>
      </c>
      <c r="BM184" s="558" t="str">
        <f t="shared" si="72"/>
        <v/>
      </c>
      <c r="BN184" s="565" t="str">
        <f t="shared" si="72"/>
        <v/>
      </c>
      <c r="BO184" s="558" t="str">
        <f t="shared" si="72"/>
        <v/>
      </c>
      <c r="BP184" s="565" t="str">
        <f t="shared" si="72"/>
        <v/>
      </c>
      <c r="BQ184" s="550" t="str">
        <f t="shared" si="72"/>
        <v/>
      </c>
    </row>
    <row r="185" spans="1:69" ht="18.75" customHeight="1" outlineLevel="1">
      <c r="A185" s="584"/>
      <c r="B185" s="580"/>
      <c r="C185" s="573"/>
      <c r="D185" s="554"/>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M185" s="546"/>
      <c r="AN185" s="566"/>
      <c r="AO185" s="559"/>
      <c r="AP185" s="566"/>
      <c r="AQ185" s="559"/>
      <c r="AR185" s="566"/>
      <c r="AS185" s="559"/>
      <c r="AT185" s="566"/>
      <c r="AU185" s="559"/>
      <c r="AV185" s="566"/>
      <c r="AW185" s="559"/>
      <c r="AX185" s="566"/>
      <c r="AY185" s="559"/>
      <c r="AZ185" s="566"/>
      <c r="BA185" s="559"/>
      <c r="BB185" s="566"/>
      <c r="BC185" s="559"/>
      <c r="BD185" s="566"/>
      <c r="BE185" s="559"/>
      <c r="BF185" s="566"/>
      <c r="BG185" s="559"/>
      <c r="BH185" s="566"/>
      <c r="BI185" s="559"/>
      <c r="BJ185" s="566"/>
      <c r="BK185" s="559"/>
      <c r="BL185" s="566"/>
      <c r="BM185" s="559"/>
      <c r="BN185" s="566"/>
      <c r="BO185" s="559"/>
      <c r="BP185" s="566"/>
      <c r="BQ185" s="551"/>
    </row>
    <row r="186" spans="1:69" ht="18.75" customHeight="1" outlineLevel="1" thickBot="1">
      <c r="A186" s="584"/>
      <c r="B186" s="581"/>
      <c r="C186" s="582"/>
      <c r="D186" s="557"/>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M186" s="547"/>
      <c r="AN186" s="567"/>
      <c r="AO186" s="564"/>
      <c r="AP186" s="567"/>
      <c r="AQ186" s="564"/>
      <c r="AR186" s="567"/>
      <c r="AS186" s="564"/>
      <c r="AT186" s="567"/>
      <c r="AU186" s="564"/>
      <c r="AV186" s="567"/>
      <c r="AW186" s="564"/>
      <c r="AX186" s="567"/>
      <c r="AY186" s="564"/>
      <c r="AZ186" s="567"/>
      <c r="BA186" s="564"/>
      <c r="BB186" s="567"/>
      <c r="BC186" s="564"/>
      <c r="BD186" s="567"/>
      <c r="BE186" s="564"/>
      <c r="BF186" s="567"/>
      <c r="BG186" s="564"/>
      <c r="BH186" s="567"/>
      <c r="BI186" s="564"/>
      <c r="BJ186" s="567"/>
      <c r="BK186" s="564"/>
      <c r="BL186" s="567"/>
      <c r="BM186" s="564"/>
      <c r="BN186" s="567"/>
      <c r="BO186" s="564"/>
      <c r="BP186" s="567"/>
      <c r="BQ186" s="568"/>
    </row>
    <row r="187" spans="1:69" ht="18.75" customHeight="1" outlineLevel="1">
      <c r="A187" s="584"/>
      <c r="B187" s="569" t="s">
        <v>34</v>
      </c>
      <c r="C187" s="572" t="str">
        <f>IF(ISERROR(AVERAGE(E187:AH189)),"",AVERAGE(E187:AH189))</f>
        <v/>
      </c>
      <c r="D187" s="556" t="s">
        <v>755</v>
      </c>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M187" s="545" t="str">
        <f>D187</f>
        <v>–  Lecture -</v>
      </c>
      <c r="AN187" s="561" t="str">
        <f t="shared" ref="AN187:BQ187" si="73">IF(ISERROR(AVERAGE(E187:E189)),"",AVERAGE(E187:E189))</f>
        <v/>
      </c>
      <c r="AO187" s="558" t="str">
        <f t="shared" si="73"/>
        <v/>
      </c>
      <c r="AP187" s="561" t="str">
        <f t="shared" si="73"/>
        <v/>
      </c>
      <c r="AQ187" s="558" t="str">
        <f t="shared" si="73"/>
        <v/>
      </c>
      <c r="AR187" s="561" t="str">
        <f t="shared" si="73"/>
        <v/>
      </c>
      <c r="AS187" s="558" t="str">
        <f t="shared" si="73"/>
        <v/>
      </c>
      <c r="AT187" s="561" t="str">
        <f t="shared" si="73"/>
        <v/>
      </c>
      <c r="AU187" s="558" t="str">
        <f t="shared" si="73"/>
        <v/>
      </c>
      <c r="AV187" s="561" t="str">
        <f t="shared" si="73"/>
        <v/>
      </c>
      <c r="AW187" s="558" t="str">
        <f t="shared" si="73"/>
        <v/>
      </c>
      <c r="AX187" s="561" t="str">
        <f t="shared" si="73"/>
        <v/>
      </c>
      <c r="AY187" s="558" t="str">
        <f t="shared" si="73"/>
        <v/>
      </c>
      <c r="AZ187" s="561" t="str">
        <f t="shared" si="73"/>
        <v/>
      </c>
      <c r="BA187" s="558" t="str">
        <f t="shared" si="73"/>
        <v/>
      </c>
      <c r="BB187" s="561" t="str">
        <f t="shared" si="73"/>
        <v/>
      </c>
      <c r="BC187" s="558" t="str">
        <f t="shared" si="73"/>
        <v/>
      </c>
      <c r="BD187" s="561" t="str">
        <f t="shared" si="73"/>
        <v/>
      </c>
      <c r="BE187" s="558" t="str">
        <f t="shared" si="73"/>
        <v/>
      </c>
      <c r="BF187" s="561" t="str">
        <f t="shared" si="73"/>
        <v/>
      </c>
      <c r="BG187" s="558" t="str">
        <f t="shared" si="73"/>
        <v/>
      </c>
      <c r="BH187" s="561" t="str">
        <f t="shared" si="73"/>
        <v/>
      </c>
      <c r="BI187" s="558" t="str">
        <f t="shared" si="73"/>
        <v/>
      </c>
      <c r="BJ187" s="561" t="str">
        <f t="shared" si="73"/>
        <v/>
      </c>
      <c r="BK187" s="558" t="str">
        <f t="shared" si="73"/>
        <v/>
      </c>
      <c r="BL187" s="561" t="str">
        <f t="shared" si="73"/>
        <v/>
      </c>
      <c r="BM187" s="558" t="str">
        <f t="shared" si="73"/>
        <v/>
      </c>
      <c r="BN187" s="561" t="str">
        <f t="shared" si="73"/>
        <v/>
      </c>
      <c r="BO187" s="558" t="str">
        <f t="shared" si="73"/>
        <v/>
      </c>
      <c r="BP187" s="561" t="str">
        <f t="shared" si="73"/>
        <v/>
      </c>
      <c r="BQ187" s="550" t="str">
        <f t="shared" si="73"/>
        <v/>
      </c>
    </row>
    <row r="188" spans="1:69" ht="18.75" customHeight="1" outlineLevel="1">
      <c r="A188" s="584"/>
      <c r="B188" s="570"/>
      <c r="C188" s="573"/>
      <c r="D188" s="554"/>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M188" s="546"/>
      <c r="AN188" s="562"/>
      <c r="AO188" s="559"/>
      <c r="AP188" s="562"/>
      <c r="AQ188" s="559"/>
      <c r="AR188" s="562"/>
      <c r="AS188" s="559"/>
      <c r="AT188" s="562"/>
      <c r="AU188" s="559"/>
      <c r="AV188" s="562"/>
      <c r="AW188" s="559"/>
      <c r="AX188" s="562"/>
      <c r="AY188" s="559"/>
      <c r="AZ188" s="562"/>
      <c r="BA188" s="559"/>
      <c r="BB188" s="562"/>
      <c r="BC188" s="559"/>
      <c r="BD188" s="562"/>
      <c r="BE188" s="559"/>
      <c r="BF188" s="562"/>
      <c r="BG188" s="559"/>
      <c r="BH188" s="562"/>
      <c r="BI188" s="559"/>
      <c r="BJ188" s="562"/>
      <c r="BK188" s="559"/>
      <c r="BL188" s="562"/>
      <c r="BM188" s="559"/>
      <c r="BN188" s="562"/>
      <c r="BO188" s="559"/>
      <c r="BP188" s="562"/>
      <c r="BQ188" s="551"/>
    </row>
    <row r="189" spans="1:69" ht="18.75" customHeight="1" outlineLevel="1" thickBot="1">
      <c r="A189" s="584"/>
      <c r="B189" s="571"/>
      <c r="C189" s="574"/>
      <c r="D189" s="583"/>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M189" s="549"/>
      <c r="AN189" s="563"/>
      <c r="AO189" s="560"/>
      <c r="AP189" s="563"/>
      <c r="AQ189" s="560"/>
      <c r="AR189" s="563"/>
      <c r="AS189" s="560"/>
      <c r="AT189" s="563"/>
      <c r="AU189" s="560"/>
      <c r="AV189" s="563"/>
      <c r="AW189" s="560"/>
      <c r="AX189" s="563"/>
      <c r="AY189" s="560"/>
      <c r="AZ189" s="563"/>
      <c r="BA189" s="560"/>
      <c r="BB189" s="563"/>
      <c r="BC189" s="560"/>
      <c r="BD189" s="563"/>
      <c r="BE189" s="560"/>
      <c r="BF189" s="563"/>
      <c r="BG189" s="560"/>
      <c r="BH189" s="563"/>
      <c r="BI189" s="560"/>
      <c r="BJ189" s="563"/>
      <c r="BK189" s="560"/>
      <c r="BL189" s="563"/>
      <c r="BM189" s="560"/>
      <c r="BN189" s="563"/>
      <c r="BO189" s="560"/>
      <c r="BP189" s="563"/>
      <c r="BQ189" s="552"/>
    </row>
    <row r="190" spans="1:69" ht="11.25" customHeight="1" thickTop="1">
      <c r="A190" s="468"/>
      <c r="B190" s="623" t="str">
        <f>D105</f>
        <v>Lectures</v>
      </c>
      <c r="C190" s="624"/>
      <c r="D190" s="665" t="s">
        <v>986</v>
      </c>
      <c r="E190" s="614" t="str">
        <f>D190</f>
        <v>Lire seul et comprendre une consigne</v>
      </c>
      <c r="F190" s="615"/>
      <c r="G190" s="615"/>
      <c r="H190" s="615"/>
      <c r="I190" s="615"/>
      <c r="J190" s="615"/>
      <c r="K190" s="615"/>
      <c r="L190" s="615"/>
      <c r="M190" s="615"/>
      <c r="N190" s="615"/>
      <c r="O190" s="615"/>
      <c r="P190" s="615"/>
      <c r="Q190" s="615"/>
      <c r="R190" s="615"/>
      <c r="S190" s="615"/>
      <c r="T190" s="615"/>
      <c r="U190" s="615"/>
      <c r="V190" s="615"/>
      <c r="W190" s="615"/>
      <c r="X190" s="615"/>
      <c r="Y190" s="615"/>
      <c r="Z190" s="615"/>
      <c r="AA190" s="615"/>
      <c r="AB190" s="615"/>
      <c r="AC190" s="615"/>
      <c r="AD190" s="615"/>
      <c r="AE190" s="615"/>
      <c r="AF190" s="615"/>
      <c r="AG190" s="615"/>
      <c r="AH190" s="616"/>
      <c r="AM190" s="591" t="str">
        <f>D190</f>
        <v>Lire seul et comprendre une consigne</v>
      </c>
      <c r="AN190" s="353">
        <f>IF(ISERROR(AVERAGE(AN193,AN202,AN211,AN220,AN229,AN238)),"",AVERAGE(AN193,AN202,AN211,AN220,AN229,AN238))</f>
        <v>5</v>
      </c>
      <c r="AO190" s="353">
        <f t="shared" ref="AO190:BQ190" si="74">IF(ISERROR(AVERAGE(AO193,AO202,AO211,AO220,AO229,AO238)),"",AVERAGE(AO193,AO202,AO211,AO220,AO229,AO238))</f>
        <v>2.5</v>
      </c>
      <c r="AP190" s="353">
        <f t="shared" si="74"/>
        <v>5</v>
      </c>
      <c r="AQ190" s="353">
        <f t="shared" si="74"/>
        <v>5</v>
      </c>
      <c r="AR190" s="353">
        <f t="shared" si="74"/>
        <v>5</v>
      </c>
      <c r="AS190" s="353">
        <f t="shared" si="74"/>
        <v>5</v>
      </c>
      <c r="AT190" s="353">
        <f t="shared" si="74"/>
        <v>3</v>
      </c>
      <c r="AU190" s="353">
        <f t="shared" si="74"/>
        <v>3</v>
      </c>
      <c r="AV190" s="353">
        <f t="shared" si="74"/>
        <v>5</v>
      </c>
      <c r="AW190" s="353">
        <f t="shared" si="74"/>
        <v>3</v>
      </c>
      <c r="AX190" s="353">
        <f t="shared" si="74"/>
        <v>5</v>
      </c>
      <c r="AY190" s="353">
        <f t="shared" si="74"/>
        <v>4</v>
      </c>
      <c r="AZ190" s="353">
        <f t="shared" si="74"/>
        <v>5</v>
      </c>
      <c r="BA190" s="353">
        <f t="shared" si="74"/>
        <v>3</v>
      </c>
      <c r="BB190" s="353">
        <f t="shared" si="74"/>
        <v>4</v>
      </c>
      <c r="BC190" s="353">
        <f t="shared" si="74"/>
        <v>4</v>
      </c>
      <c r="BD190" s="353">
        <f t="shared" si="74"/>
        <v>5</v>
      </c>
      <c r="BE190" s="353">
        <f t="shared" si="74"/>
        <v>3</v>
      </c>
      <c r="BF190" s="353">
        <f t="shared" si="74"/>
        <v>5</v>
      </c>
      <c r="BG190" s="353">
        <f t="shared" si="74"/>
        <v>4</v>
      </c>
      <c r="BH190" s="353">
        <f t="shared" si="74"/>
        <v>3.3333333333333335</v>
      </c>
      <c r="BI190" s="353">
        <f t="shared" si="74"/>
        <v>2.6666666666666665</v>
      </c>
      <c r="BJ190" s="353">
        <f t="shared" si="74"/>
        <v>2</v>
      </c>
      <c r="BK190" s="353">
        <f t="shared" si="74"/>
        <v>3</v>
      </c>
      <c r="BL190" s="353">
        <f t="shared" si="74"/>
        <v>4</v>
      </c>
      <c r="BM190" s="353">
        <f t="shared" si="74"/>
        <v>3.3333333333333335</v>
      </c>
      <c r="BN190" s="353">
        <f t="shared" si="74"/>
        <v>2.6666666666666665</v>
      </c>
      <c r="BO190" s="353">
        <f t="shared" si="74"/>
        <v>2</v>
      </c>
      <c r="BP190" s="353">
        <f t="shared" si="74"/>
        <v>3</v>
      </c>
      <c r="BQ190" s="353">
        <f t="shared" si="74"/>
        <v>4</v>
      </c>
    </row>
    <row r="191" spans="1:69" ht="11.25" customHeight="1">
      <c r="A191" s="468"/>
      <c r="B191" s="625"/>
      <c r="C191" s="626"/>
      <c r="D191" s="666"/>
      <c r="E191" s="617"/>
      <c r="F191" s="618"/>
      <c r="G191" s="618"/>
      <c r="H191" s="618"/>
      <c r="I191" s="618"/>
      <c r="J191" s="618"/>
      <c r="K191" s="618"/>
      <c r="L191" s="618"/>
      <c r="M191" s="618"/>
      <c r="N191" s="618"/>
      <c r="O191" s="618"/>
      <c r="P191" s="618"/>
      <c r="Q191" s="618"/>
      <c r="R191" s="618"/>
      <c r="S191" s="618"/>
      <c r="T191" s="618"/>
      <c r="U191" s="618"/>
      <c r="V191" s="618"/>
      <c r="W191" s="618"/>
      <c r="X191" s="618"/>
      <c r="Y191" s="618"/>
      <c r="Z191" s="618"/>
      <c r="AA191" s="618"/>
      <c r="AB191" s="618"/>
      <c r="AC191" s="618"/>
      <c r="AD191" s="618"/>
      <c r="AE191" s="618"/>
      <c r="AF191" s="618"/>
      <c r="AG191" s="618"/>
      <c r="AH191" s="619"/>
      <c r="AM191" s="592"/>
      <c r="AN191" s="351">
        <f>IF(ISERROR(AVERAGE(AN196,AN205,AN214,AN223,AN232,AN241)),"",AVERAGE(AN196,AN205,AN214,AN223,AN232,AN241))</f>
        <v>4</v>
      </c>
      <c r="AO191" s="351">
        <f t="shared" ref="AO191:BQ191" si="75">IF(ISERROR(AVERAGE(AO196,AO205,AO214,AO223,AO232,AO241)),"",AVERAGE(AO196,AO205,AO214,AO223,AO232,AO241))</f>
        <v>3</v>
      </c>
      <c r="AP191" s="351">
        <f t="shared" si="75"/>
        <v>4</v>
      </c>
      <c r="AQ191" s="351">
        <f t="shared" si="75"/>
        <v>4</v>
      </c>
      <c r="AR191" s="351">
        <f t="shared" si="75"/>
        <v>4</v>
      </c>
      <c r="AS191" s="351">
        <f t="shared" si="75"/>
        <v>3</v>
      </c>
      <c r="AT191" s="351">
        <f t="shared" si="75"/>
        <v>3</v>
      </c>
      <c r="AU191" s="351">
        <f t="shared" si="75"/>
        <v>4</v>
      </c>
      <c r="AV191" s="351">
        <f t="shared" si="75"/>
        <v>4</v>
      </c>
      <c r="AW191" s="351">
        <f t="shared" si="75"/>
        <v>4</v>
      </c>
      <c r="AX191" s="351">
        <f t="shared" si="75"/>
        <v>4</v>
      </c>
      <c r="AY191" s="351">
        <f t="shared" si="75"/>
        <v>4</v>
      </c>
      <c r="AZ191" s="351" t="str">
        <f t="shared" si="75"/>
        <v/>
      </c>
      <c r="BA191" s="351">
        <f t="shared" si="75"/>
        <v>3</v>
      </c>
      <c r="BB191" s="351">
        <f t="shared" si="75"/>
        <v>4</v>
      </c>
      <c r="BC191" s="351">
        <f t="shared" si="75"/>
        <v>4</v>
      </c>
      <c r="BD191" s="351">
        <f t="shared" si="75"/>
        <v>4</v>
      </c>
      <c r="BE191" s="351">
        <f t="shared" si="75"/>
        <v>3</v>
      </c>
      <c r="BF191" s="351">
        <f t="shared" si="75"/>
        <v>4</v>
      </c>
      <c r="BG191" s="351">
        <f t="shared" si="75"/>
        <v>1.6666666666666667</v>
      </c>
      <c r="BH191" s="351">
        <f t="shared" si="75"/>
        <v>2.6666666666666665</v>
      </c>
      <c r="BI191" s="351">
        <f t="shared" si="75"/>
        <v>3.6666666666666665</v>
      </c>
      <c r="BJ191" s="351">
        <f t="shared" si="75"/>
        <v>4.666666666666667</v>
      </c>
      <c r="BK191" s="351">
        <f t="shared" si="75"/>
        <v>2.3333333333333335</v>
      </c>
      <c r="BL191" s="351">
        <f t="shared" si="75"/>
        <v>1.6666666666666667</v>
      </c>
      <c r="BM191" s="351">
        <f t="shared" si="75"/>
        <v>2.6666666666666665</v>
      </c>
      <c r="BN191" s="351">
        <f t="shared" si="75"/>
        <v>3.6666666666666665</v>
      </c>
      <c r="BO191" s="351">
        <f t="shared" si="75"/>
        <v>4.666666666666667</v>
      </c>
      <c r="BP191" s="351">
        <f t="shared" si="75"/>
        <v>2.3333333333333335</v>
      </c>
      <c r="BQ191" s="351">
        <f t="shared" si="75"/>
        <v>1.6666666666666667</v>
      </c>
    </row>
    <row r="192" spans="1:69" ht="11.25" customHeight="1" thickBot="1">
      <c r="A192" s="468"/>
      <c r="B192" s="627"/>
      <c r="C192" s="628"/>
      <c r="D192" s="667"/>
      <c r="E192" s="620"/>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2"/>
      <c r="AM192" s="593"/>
      <c r="AN192" s="352">
        <f>IF(ISERROR(AVERAGE(AN199,AN208,AN217,AN226,AN235,AN244)),"",AVERAGE(AN199,AN208,AN217,AN226,AN235,AN244))</f>
        <v>4</v>
      </c>
      <c r="AO192" s="352">
        <f t="shared" ref="AO192:BQ192" si="76">IF(ISERROR(AVERAGE(AO199,AO208,AO217,AO226,AO235,AO244)),"",AVERAGE(AO199,AO208,AO217,AO226,AO235,AO244))</f>
        <v>3.5</v>
      </c>
      <c r="AP192" s="352">
        <f t="shared" si="76"/>
        <v>4</v>
      </c>
      <c r="AQ192" s="352">
        <f t="shared" si="76"/>
        <v>4</v>
      </c>
      <c r="AR192" s="352">
        <f t="shared" si="76"/>
        <v>4</v>
      </c>
      <c r="AS192" s="352">
        <f t="shared" si="76"/>
        <v>3.5</v>
      </c>
      <c r="AT192" s="352">
        <f t="shared" si="76"/>
        <v>2</v>
      </c>
      <c r="AU192" s="352">
        <f t="shared" si="76"/>
        <v>2.5</v>
      </c>
      <c r="AV192" s="352">
        <f t="shared" si="76"/>
        <v>4</v>
      </c>
      <c r="AW192" s="352">
        <f t="shared" si="76"/>
        <v>3</v>
      </c>
      <c r="AX192" s="352">
        <f t="shared" si="76"/>
        <v>4</v>
      </c>
      <c r="AY192" s="352">
        <f t="shared" si="76"/>
        <v>4</v>
      </c>
      <c r="AZ192" s="352" t="str">
        <f t="shared" si="76"/>
        <v/>
      </c>
      <c r="BA192" s="352">
        <f t="shared" si="76"/>
        <v>3.5</v>
      </c>
      <c r="BB192" s="352">
        <f t="shared" si="76"/>
        <v>2</v>
      </c>
      <c r="BC192" s="352">
        <f t="shared" si="76"/>
        <v>4</v>
      </c>
      <c r="BD192" s="352">
        <f t="shared" si="76"/>
        <v>4</v>
      </c>
      <c r="BE192" s="352">
        <f t="shared" si="76"/>
        <v>2</v>
      </c>
      <c r="BF192" s="352">
        <f t="shared" si="76"/>
        <v>4</v>
      </c>
      <c r="BG192" s="352">
        <f t="shared" si="76"/>
        <v>2</v>
      </c>
      <c r="BH192" s="352">
        <f t="shared" si="76"/>
        <v>3</v>
      </c>
      <c r="BI192" s="352">
        <f t="shared" si="76"/>
        <v>4</v>
      </c>
      <c r="BJ192" s="352">
        <f t="shared" si="76"/>
        <v>3.3333333333333335</v>
      </c>
      <c r="BK192" s="352">
        <f t="shared" si="76"/>
        <v>2.6666666666666665</v>
      </c>
      <c r="BL192" s="352">
        <f t="shared" si="76"/>
        <v>2</v>
      </c>
      <c r="BM192" s="352">
        <f t="shared" si="76"/>
        <v>3</v>
      </c>
      <c r="BN192" s="352">
        <f t="shared" si="76"/>
        <v>4</v>
      </c>
      <c r="BO192" s="352">
        <f t="shared" si="76"/>
        <v>3.3333333333333335</v>
      </c>
      <c r="BP192" s="352">
        <f t="shared" si="76"/>
        <v>2.6666666666666665</v>
      </c>
      <c r="BQ192" s="352">
        <f t="shared" si="76"/>
        <v>2</v>
      </c>
    </row>
    <row r="193" spans="1:69" ht="13.5" customHeight="1" outlineLevel="1" thickTop="1">
      <c r="A193" s="584">
        <f>A181+1</f>
        <v>20</v>
      </c>
      <c r="B193" s="585" t="s">
        <v>32</v>
      </c>
      <c r="C193" s="588">
        <f>IF(ISERROR(AVERAGE(E193:AH195)),"",AVERAGE(E193:AH195))</f>
        <v>3.5</v>
      </c>
      <c r="D193" s="676" t="s">
        <v>932</v>
      </c>
      <c r="E193" s="25">
        <v>5</v>
      </c>
      <c r="F193" s="25">
        <v>3</v>
      </c>
      <c r="G193" s="25">
        <v>5</v>
      </c>
      <c r="H193" s="25">
        <v>5</v>
      </c>
      <c r="I193" s="25">
        <v>5</v>
      </c>
      <c r="J193" s="25">
        <v>5</v>
      </c>
      <c r="K193" s="25">
        <v>3</v>
      </c>
      <c r="L193" s="25">
        <v>3</v>
      </c>
      <c r="M193" s="25">
        <v>5</v>
      </c>
      <c r="N193" s="25">
        <v>3</v>
      </c>
      <c r="O193" s="25">
        <v>5</v>
      </c>
      <c r="P193" s="25">
        <v>4</v>
      </c>
      <c r="Q193" s="25">
        <v>5</v>
      </c>
      <c r="R193" s="25">
        <v>3</v>
      </c>
      <c r="S193" s="25">
        <v>4</v>
      </c>
      <c r="T193" s="25">
        <v>4</v>
      </c>
      <c r="U193" s="25">
        <v>5</v>
      </c>
      <c r="V193" s="25">
        <v>3</v>
      </c>
      <c r="W193" s="25">
        <v>5</v>
      </c>
      <c r="X193" s="25">
        <v>5</v>
      </c>
      <c r="Y193" s="25">
        <v>1</v>
      </c>
      <c r="Z193" s="25">
        <v>2</v>
      </c>
      <c r="AA193" s="25">
        <v>3</v>
      </c>
      <c r="AB193" s="25">
        <v>4</v>
      </c>
      <c r="AC193" s="25">
        <v>5</v>
      </c>
      <c r="AD193" s="25">
        <v>1</v>
      </c>
      <c r="AE193" s="25">
        <v>2</v>
      </c>
      <c r="AF193" s="25">
        <v>3</v>
      </c>
      <c r="AG193" s="25">
        <v>4</v>
      </c>
      <c r="AH193" s="25">
        <v>5</v>
      </c>
      <c r="AM193" s="594" t="str">
        <f>D193</f>
        <v>lire silencieusement un énoncé, une consigne, et comprendre ce qui est attendu
Manifester sa compréhension dans la reformulation</v>
      </c>
      <c r="AN193" s="576">
        <f t="shared" ref="AN193:BQ193" si="77">IF(ISERROR(AVERAGE(E193:E195)),"",AVERAGE(E193:E195))</f>
        <v>5</v>
      </c>
      <c r="AO193" s="575">
        <f t="shared" si="77"/>
        <v>3</v>
      </c>
      <c r="AP193" s="576">
        <f t="shared" si="77"/>
        <v>5</v>
      </c>
      <c r="AQ193" s="575">
        <f t="shared" si="77"/>
        <v>5</v>
      </c>
      <c r="AR193" s="576">
        <f t="shared" si="77"/>
        <v>5</v>
      </c>
      <c r="AS193" s="575">
        <f t="shared" si="77"/>
        <v>5</v>
      </c>
      <c r="AT193" s="576">
        <f t="shared" si="77"/>
        <v>3</v>
      </c>
      <c r="AU193" s="575">
        <f t="shared" si="77"/>
        <v>3</v>
      </c>
      <c r="AV193" s="576">
        <f t="shared" si="77"/>
        <v>5</v>
      </c>
      <c r="AW193" s="575">
        <f t="shared" si="77"/>
        <v>3</v>
      </c>
      <c r="AX193" s="576">
        <f t="shared" si="77"/>
        <v>5</v>
      </c>
      <c r="AY193" s="575">
        <f t="shared" si="77"/>
        <v>4</v>
      </c>
      <c r="AZ193" s="576">
        <f t="shared" si="77"/>
        <v>5</v>
      </c>
      <c r="BA193" s="575">
        <f t="shared" si="77"/>
        <v>3</v>
      </c>
      <c r="BB193" s="576">
        <f t="shared" si="77"/>
        <v>4</v>
      </c>
      <c r="BC193" s="575">
        <f t="shared" si="77"/>
        <v>4</v>
      </c>
      <c r="BD193" s="576">
        <f t="shared" si="77"/>
        <v>5</v>
      </c>
      <c r="BE193" s="575">
        <f t="shared" si="77"/>
        <v>3</v>
      </c>
      <c r="BF193" s="576">
        <f t="shared" si="77"/>
        <v>5</v>
      </c>
      <c r="BG193" s="575">
        <f t="shared" si="77"/>
        <v>4</v>
      </c>
      <c r="BH193" s="576">
        <f t="shared" si="77"/>
        <v>3.3333333333333335</v>
      </c>
      <c r="BI193" s="575">
        <f t="shared" si="77"/>
        <v>2.6666666666666665</v>
      </c>
      <c r="BJ193" s="576">
        <f t="shared" si="77"/>
        <v>2</v>
      </c>
      <c r="BK193" s="575">
        <f t="shared" si="77"/>
        <v>3</v>
      </c>
      <c r="BL193" s="576">
        <f t="shared" si="77"/>
        <v>4</v>
      </c>
      <c r="BM193" s="575">
        <f t="shared" si="77"/>
        <v>3.3333333333333335</v>
      </c>
      <c r="BN193" s="576">
        <f t="shared" si="77"/>
        <v>2.6666666666666665</v>
      </c>
      <c r="BO193" s="575">
        <f t="shared" si="77"/>
        <v>2</v>
      </c>
      <c r="BP193" s="576">
        <f t="shared" si="77"/>
        <v>3</v>
      </c>
      <c r="BQ193" s="578">
        <f t="shared" si="77"/>
        <v>4</v>
      </c>
    </row>
    <row r="194" spans="1:69" ht="12.75" customHeight="1" outlineLevel="1">
      <c r="A194" s="584"/>
      <c r="B194" s="586"/>
      <c r="C194" s="573"/>
      <c r="D194" s="677"/>
      <c r="E194" s="26"/>
      <c r="F194" s="26"/>
      <c r="G194" s="26"/>
      <c r="H194" s="26"/>
      <c r="I194" s="26"/>
      <c r="J194" s="26"/>
      <c r="K194" s="26"/>
      <c r="L194" s="26"/>
      <c r="M194" s="26"/>
      <c r="N194" s="26"/>
      <c r="O194" s="26"/>
      <c r="P194" s="26"/>
      <c r="Q194" s="26"/>
      <c r="R194" s="26"/>
      <c r="S194" s="26"/>
      <c r="T194" s="26"/>
      <c r="U194" s="26"/>
      <c r="V194" s="26"/>
      <c r="W194" s="26"/>
      <c r="X194" s="26">
        <v>4</v>
      </c>
      <c r="Y194" s="26">
        <v>5</v>
      </c>
      <c r="Z194" s="26">
        <v>1</v>
      </c>
      <c r="AA194" s="26">
        <v>2</v>
      </c>
      <c r="AB194" s="26">
        <v>3</v>
      </c>
      <c r="AC194" s="26">
        <v>4</v>
      </c>
      <c r="AD194" s="26">
        <v>5</v>
      </c>
      <c r="AE194" s="26">
        <v>1</v>
      </c>
      <c r="AF194" s="26">
        <v>2</v>
      </c>
      <c r="AG194" s="26">
        <v>3</v>
      </c>
      <c r="AH194" s="26">
        <v>4</v>
      </c>
      <c r="AM194" s="595"/>
      <c r="AN194" s="577"/>
      <c r="AO194" s="559"/>
      <c r="AP194" s="577"/>
      <c r="AQ194" s="559"/>
      <c r="AR194" s="577"/>
      <c r="AS194" s="559"/>
      <c r="AT194" s="577"/>
      <c r="AU194" s="559"/>
      <c r="AV194" s="577"/>
      <c r="AW194" s="559"/>
      <c r="AX194" s="577"/>
      <c r="AY194" s="559"/>
      <c r="AZ194" s="577"/>
      <c r="BA194" s="559"/>
      <c r="BB194" s="577"/>
      <c r="BC194" s="559"/>
      <c r="BD194" s="577"/>
      <c r="BE194" s="559"/>
      <c r="BF194" s="577"/>
      <c r="BG194" s="559"/>
      <c r="BH194" s="577"/>
      <c r="BI194" s="559"/>
      <c r="BJ194" s="577"/>
      <c r="BK194" s="559"/>
      <c r="BL194" s="577"/>
      <c r="BM194" s="559"/>
      <c r="BN194" s="577"/>
      <c r="BO194" s="559"/>
      <c r="BP194" s="577"/>
      <c r="BQ194" s="551"/>
    </row>
    <row r="195" spans="1:69" ht="12.75" customHeight="1" outlineLevel="1" thickBot="1">
      <c r="A195" s="584"/>
      <c r="B195" s="587"/>
      <c r="C195" s="573"/>
      <c r="D195" s="677"/>
      <c r="E195" s="27"/>
      <c r="F195" s="27"/>
      <c r="G195" s="27"/>
      <c r="H195" s="27"/>
      <c r="I195" s="27"/>
      <c r="J195" s="27"/>
      <c r="K195" s="27"/>
      <c r="L195" s="27"/>
      <c r="M195" s="27"/>
      <c r="N195" s="27"/>
      <c r="O195" s="27"/>
      <c r="P195" s="27"/>
      <c r="Q195" s="27"/>
      <c r="R195" s="27"/>
      <c r="S195" s="27"/>
      <c r="T195" s="27"/>
      <c r="U195" s="27"/>
      <c r="V195" s="27"/>
      <c r="W195" s="27"/>
      <c r="X195" s="27">
        <v>3</v>
      </c>
      <c r="Y195" s="27">
        <v>4</v>
      </c>
      <c r="Z195" s="27">
        <v>5</v>
      </c>
      <c r="AA195" s="27">
        <v>1</v>
      </c>
      <c r="AB195" s="27">
        <v>2</v>
      </c>
      <c r="AC195" s="27">
        <v>3</v>
      </c>
      <c r="AD195" s="27">
        <v>4</v>
      </c>
      <c r="AE195" s="27">
        <v>5</v>
      </c>
      <c r="AF195" s="27">
        <v>1</v>
      </c>
      <c r="AG195" s="27">
        <v>2</v>
      </c>
      <c r="AH195" s="27">
        <v>3</v>
      </c>
      <c r="AM195" s="595"/>
      <c r="AN195" s="577"/>
      <c r="AO195" s="559"/>
      <c r="AP195" s="577"/>
      <c r="AQ195" s="559"/>
      <c r="AR195" s="577"/>
      <c r="AS195" s="559"/>
      <c r="AT195" s="577"/>
      <c r="AU195" s="559"/>
      <c r="AV195" s="577"/>
      <c r="AW195" s="559"/>
      <c r="AX195" s="577"/>
      <c r="AY195" s="559"/>
      <c r="AZ195" s="577"/>
      <c r="BA195" s="559"/>
      <c r="BB195" s="577"/>
      <c r="BC195" s="559"/>
      <c r="BD195" s="577"/>
      <c r="BE195" s="559"/>
      <c r="BF195" s="577"/>
      <c r="BG195" s="559"/>
      <c r="BH195" s="577"/>
      <c r="BI195" s="559"/>
      <c r="BJ195" s="577"/>
      <c r="BK195" s="559"/>
      <c r="BL195" s="577"/>
      <c r="BM195" s="559"/>
      <c r="BN195" s="577"/>
      <c r="BO195" s="559"/>
      <c r="BP195" s="577"/>
      <c r="BQ195" s="551"/>
    </row>
    <row r="196" spans="1:69" ht="12.75" customHeight="1" outlineLevel="1">
      <c r="A196" s="584"/>
      <c r="B196" s="579" t="s">
        <v>33</v>
      </c>
      <c r="C196" s="572">
        <f>IF(ISERROR(AVERAGE(E196:AH198)),"",AVERAGE(E196:AH198))</f>
        <v>3.1764705882352939</v>
      </c>
      <c r="D196" s="677"/>
      <c r="E196" s="32">
        <v>4</v>
      </c>
      <c r="F196" s="32">
        <v>3</v>
      </c>
      <c r="G196" s="32">
        <v>4</v>
      </c>
      <c r="H196" s="32">
        <v>4</v>
      </c>
      <c r="I196" s="32">
        <v>4</v>
      </c>
      <c r="J196" s="32">
        <v>3</v>
      </c>
      <c r="K196" s="32">
        <v>3</v>
      </c>
      <c r="L196" s="32">
        <v>4</v>
      </c>
      <c r="M196" s="32">
        <v>4</v>
      </c>
      <c r="N196" s="32">
        <v>4</v>
      </c>
      <c r="O196" s="32">
        <v>4</v>
      </c>
      <c r="P196" s="32">
        <v>4</v>
      </c>
      <c r="Q196" s="32"/>
      <c r="R196" s="32">
        <v>3</v>
      </c>
      <c r="S196" s="32">
        <v>4</v>
      </c>
      <c r="T196" s="32">
        <v>4</v>
      </c>
      <c r="U196" s="32">
        <v>4</v>
      </c>
      <c r="V196" s="32">
        <v>3</v>
      </c>
      <c r="W196" s="32">
        <v>4</v>
      </c>
      <c r="X196" s="32">
        <v>1</v>
      </c>
      <c r="Y196" s="32">
        <v>2</v>
      </c>
      <c r="Z196" s="32">
        <v>3</v>
      </c>
      <c r="AA196" s="32">
        <v>4</v>
      </c>
      <c r="AB196" s="32">
        <v>5</v>
      </c>
      <c r="AC196" s="32">
        <v>1</v>
      </c>
      <c r="AD196" s="32">
        <v>2</v>
      </c>
      <c r="AE196" s="32">
        <v>3</v>
      </c>
      <c r="AF196" s="32">
        <v>4</v>
      </c>
      <c r="AG196" s="32">
        <v>5</v>
      </c>
      <c r="AH196" s="32">
        <v>1</v>
      </c>
      <c r="AM196" s="595"/>
      <c r="AN196" s="565">
        <f t="shared" ref="AN196:BQ196" si="78">IF(ISERROR(AVERAGE(E196:E198)),"",AVERAGE(E196:E198))</f>
        <v>4</v>
      </c>
      <c r="AO196" s="558">
        <f t="shared" si="78"/>
        <v>3</v>
      </c>
      <c r="AP196" s="565">
        <f t="shared" si="78"/>
        <v>4</v>
      </c>
      <c r="AQ196" s="558">
        <f t="shared" si="78"/>
        <v>4</v>
      </c>
      <c r="AR196" s="565">
        <f t="shared" si="78"/>
        <v>4</v>
      </c>
      <c r="AS196" s="558">
        <f t="shared" si="78"/>
        <v>3</v>
      </c>
      <c r="AT196" s="565">
        <f t="shared" si="78"/>
        <v>3</v>
      </c>
      <c r="AU196" s="558">
        <f t="shared" si="78"/>
        <v>4</v>
      </c>
      <c r="AV196" s="565">
        <f t="shared" si="78"/>
        <v>4</v>
      </c>
      <c r="AW196" s="558">
        <f t="shared" si="78"/>
        <v>4</v>
      </c>
      <c r="AX196" s="565">
        <f t="shared" si="78"/>
        <v>4</v>
      </c>
      <c r="AY196" s="558">
        <f t="shared" si="78"/>
        <v>4</v>
      </c>
      <c r="AZ196" s="565" t="str">
        <f t="shared" si="78"/>
        <v/>
      </c>
      <c r="BA196" s="558">
        <f t="shared" si="78"/>
        <v>3</v>
      </c>
      <c r="BB196" s="565">
        <f t="shared" si="78"/>
        <v>4</v>
      </c>
      <c r="BC196" s="558">
        <f t="shared" si="78"/>
        <v>4</v>
      </c>
      <c r="BD196" s="565">
        <f t="shared" si="78"/>
        <v>4</v>
      </c>
      <c r="BE196" s="558">
        <f t="shared" si="78"/>
        <v>3</v>
      </c>
      <c r="BF196" s="565">
        <f t="shared" si="78"/>
        <v>4</v>
      </c>
      <c r="BG196" s="558">
        <f t="shared" si="78"/>
        <v>1.6666666666666667</v>
      </c>
      <c r="BH196" s="565">
        <f t="shared" si="78"/>
        <v>2.6666666666666665</v>
      </c>
      <c r="BI196" s="558">
        <f t="shared" si="78"/>
        <v>3.6666666666666665</v>
      </c>
      <c r="BJ196" s="565">
        <f t="shared" si="78"/>
        <v>4.666666666666667</v>
      </c>
      <c r="BK196" s="558">
        <f t="shared" si="78"/>
        <v>2.3333333333333335</v>
      </c>
      <c r="BL196" s="565">
        <f t="shared" si="78"/>
        <v>1.6666666666666667</v>
      </c>
      <c r="BM196" s="558">
        <f t="shared" si="78"/>
        <v>2.6666666666666665</v>
      </c>
      <c r="BN196" s="565">
        <f t="shared" si="78"/>
        <v>3.6666666666666665</v>
      </c>
      <c r="BO196" s="558">
        <f t="shared" si="78"/>
        <v>4.666666666666667</v>
      </c>
      <c r="BP196" s="565">
        <f t="shared" si="78"/>
        <v>2.3333333333333335</v>
      </c>
      <c r="BQ196" s="550">
        <f t="shared" si="78"/>
        <v>1.6666666666666667</v>
      </c>
    </row>
    <row r="197" spans="1:69" ht="12.75" customHeight="1" outlineLevel="1">
      <c r="A197" s="584"/>
      <c r="B197" s="580"/>
      <c r="C197" s="573"/>
      <c r="D197" s="677"/>
      <c r="E197" s="28"/>
      <c r="F197" s="28"/>
      <c r="G197" s="28"/>
      <c r="H197" s="28"/>
      <c r="I197" s="28"/>
      <c r="J197" s="28"/>
      <c r="K197" s="28"/>
      <c r="L197" s="28"/>
      <c r="M197" s="28"/>
      <c r="N197" s="28"/>
      <c r="O197" s="28"/>
      <c r="P197" s="28"/>
      <c r="Q197" s="28"/>
      <c r="R197" s="28"/>
      <c r="S197" s="28"/>
      <c r="T197" s="28"/>
      <c r="U197" s="28"/>
      <c r="V197" s="28"/>
      <c r="W197" s="28"/>
      <c r="X197" s="28">
        <v>2</v>
      </c>
      <c r="Y197" s="28">
        <v>3</v>
      </c>
      <c r="Z197" s="28">
        <v>4</v>
      </c>
      <c r="AA197" s="28">
        <v>5</v>
      </c>
      <c r="AB197" s="28">
        <v>1</v>
      </c>
      <c r="AC197" s="28">
        <v>2</v>
      </c>
      <c r="AD197" s="28">
        <v>3</v>
      </c>
      <c r="AE197" s="28">
        <v>4</v>
      </c>
      <c r="AF197" s="28">
        <v>5</v>
      </c>
      <c r="AG197" s="28">
        <v>1</v>
      </c>
      <c r="AH197" s="28">
        <v>2</v>
      </c>
      <c r="AM197" s="595"/>
      <c r="AN197" s="566"/>
      <c r="AO197" s="559"/>
      <c r="AP197" s="566"/>
      <c r="AQ197" s="559"/>
      <c r="AR197" s="566"/>
      <c r="AS197" s="559"/>
      <c r="AT197" s="566"/>
      <c r="AU197" s="559"/>
      <c r="AV197" s="566"/>
      <c r="AW197" s="559"/>
      <c r="AX197" s="566"/>
      <c r="AY197" s="559"/>
      <c r="AZ197" s="566"/>
      <c r="BA197" s="559"/>
      <c r="BB197" s="566"/>
      <c r="BC197" s="559"/>
      <c r="BD197" s="566"/>
      <c r="BE197" s="559"/>
      <c r="BF197" s="566"/>
      <c r="BG197" s="559"/>
      <c r="BH197" s="566"/>
      <c r="BI197" s="559"/>
      <c r="BJ197" s="566"/>
      <c r="BK197" s="559"/>
      <c r="BL197" s="566"/>
      <c r="BM197" s="559"/>
      <c r="BN197" s="566"/>
      <c r="BO197" s="559"/>
      <c r="BP197" s="566"/>
      <c r="BQ197" s="551"/>
    </row>
    <row r="198" spans="1:69" ht="12.75" customHeight="1" outlineLevel="1" thickBot="1">
      <c r="A198" s="584"/>
      <c r="B198" s="581"/>
      <c r="C198" s="582"/>
      <c r="D198" s="677"/>
      <c r="E198" s="33"/>
      <c r="F198" s="33"/>
      <c r="G198" s="33"/>
      <c r="H198" s="33"/>
      <c r="I198" s="33"/>
      <c r="J198" s="33"/>
      <c r="K198" s="33"/>
      <c r="L198" s="33"/>
      <c r="M198" s="33"/>
      <c r="N198" s="33"/>
      <c r="O198" s="33"/>
      <c r="P198" s="33"/>
      <c r="Q198" s="33"/>
      <c r="R198" s="33"/>
      <c r="S198" s="33"/>
      <c r="T198" s="33"/>
      <c r="U198" s="33"/>
      <c r="V198" s="33"/>
      <c r="W198" s="33"/>
      <c r="X198" s="33">
        <v>2</v>
      </c>
      <c r="Y198" s="33">
        <v>3</v>
      </c>
      <c r="Z198" s="33">
        <v>4</v>
      </c>
      <c r="AA198" s="33">
        <v>5</v>
      </c>
      <c r="AB198" s="33">
        <v>1</v>
      </c>
      <c r="AC198" s="33">
        <v>2</v>
      </c>
      <c r="AD198" s="33">
        <v>3</v>
      </c>
      <c r="AE198" s="33">
        <v>4</v>
      </c>
      <c r="AF198" s="33">
        <v>5</v>
      </c>
      <c r="AG198" s="33">
        <v>1</v>
      </c>
      <c r="AH198" s="33">
        <v>2</v>
      </c>
      <c r="AM198" s="595"/>
      <c r="AN198" s="567"/>
      <c r="AO198" s="564"/>
      <c r="AP198" s="567"/>
      <c r="AQ198" s="564"/>
      <c r="AR198" s="567"/>
      <c r="AS198" s="564"/>
      <c r="AT198" s="567"/>
      <c r="AU198" s="564"/>
      <c r="AV198" s="567"/>
      <c r="AW198" s="564"/>
      <c r="AX198" s="567"/>
      <c r="AY198" s="564"/>
      <c r="AZ198" s="567"/>
      <c r="BA198" s="564"/>
      <c r="BB198" s="567"/>
      <c r="BC198" s="564"/>
      <c r="BD198" s="567"/>
      <c r="BE198" s="564"/>
      <c r="BF198" s="567"/>
      <c r="BG198" s="564"/>
      <c r="BH198" s="567"/>
      <c r="BI198" s="564"/>
      <c r="BJ198" s="567"/>
      <c r="BK198" s="564"/>
      <c r="BL198" s="567"/>
      <c r="BM198" s="564"/>
      <c r="BN198" s="567"/>
      <c r="BO198" s="564"/>
      <c r="BP198" s="567"/>
      <c r="BQ198" s="568"/>
    </row>
    <row r="199" spans="1:69" ht="12.75" customHeight="1" outlineLevel="1">
      <c r="A199" s="584"/>
      <c r="B199" s="569" t="s">
        <v>34</v>
      </c>
      <c r="C199" s="572">
        <f>IF(ISERROR(AVERAGE(E199:AH201)),"",AVERAGE(E199:AH201))</f>
        <v>3.06</v>
      </c>
      <c r="D199" s="677"/>
      <c r="E199" s="31">
        <v>4</v>
      </c>
      <c r="F199" s="31">
        <v>4</v>
      </c>
      <c r="G199" s="31">
        <v>4</v>
      </c>
      <c r="H199" s="31">
        <v>4</v>
      </c>
      <c r="I199" s="31"/>
      <c r="J199" s="31">
        <v>3</v>
      </c>
      <c r="K199" s="31">
        <v>2</v>
      </c>
      <c r="L199" s="31">
        <v>2</v>
      </c>
      <c r="M199" s="31">
        <v>4</v>
      </c>
      <c r="N199" s="31">
        <v>3</v>
      </c>
      <c r="O199" s="31">
        <v>4</v>
      </c>
      <c r="P199" s="31">
        <v>4</v>
      </c>
      <c r="Q199" s="31"/>
      <c r="R199" s="31">
        <v>3</v>
      </c>
      <c r="S199" s="31">
        <v>2</v>
      </c>
      <c r="T199" s="31">
        <v>4</v>
      </c>
      <c r="U199" s="31">
        <v>4</v>
      </c>
      <c r="V199" s="31">
        <v>2</v>
      </c>
      <c r="W199" s="31">
        <v>4</v>
      </c>
      <c r="X199" s="31">
        <v>2</v>
      </c>
      <c r="Y199" s="31">
        <v>3</v>
      </c>
      <c r="Z199" s="31">
        <v>4</v>
      </c>
      <c r="AA199" s="31">
        <v>5</v>
      </c>
      <c r="AB199" s="31">
        <v>1</v>
      </c>
      <c r="AC199" s="31">
        <v>2</v>
      </c>
      <c r="AD199" s="31">
        <v>3</v>
      </c>
      <c r="AE199" s="31">
        <v>4</v>
      </c>
      <c r="AF199" s="31">
        <v>5</v>
      </c>
      <c r="AG199" s="31">
        <v>1</v>
      </c>
      <c r="AH199" s="31">
        <v>2</v>
      </c>
      <c r="AM199" s="595"/>
      <c r="AN199" s="561">
        <f t="shared" ref="AN199:BQ199" si="79">IF(ISERROR(AVERAGE(E199:E201)),"",AVERAGE(E199:E201))</f>
        <v>4</v>
      </c>
      <c r="AO199" s="558">
        <f t="shared" si="79"/>
        <v>4</v>
      </c>
      <c r="AP199" s="561">
        <f t="shared" si="79"/>
        <v>4</v>
      </c>
      <c r="AQ199" s="558">
        <f t="shared" si="79"/>
        <v>4</v>
      </c>
      <c r="AR199" s="561" t="str">
        <f t="shared" si="79"/>
        <v/>
      </c>
      <c r="AS199" s="558">
        <f t="shared" si="79"/>
        <v>3</v>
      </c>
      <c r="AT199" s="561">
        <f t="shared" si="79"/>
        <v>2</v>
      </c>
      <c r="AU199" s="558">
        <f t="shared" si="79"/>
        <v>2</v>
      </c>
      <c r="AV199" s="561">
        <f t="shared" si="79"/>
        <v>4</v>
      </c>
      <c r="AW199" s="558">
        <f t="shared" si="79"/>
        <v>3</v>
      </c>
      <c r="AX199" s="561">
        <f t="shared" si="79"/>
        <v>4</v>
      </c>
      <c r="AY199" s="558">
        <f t="shared" si="79"/>
        <v>4</v>
      </c>
      <c r="AZ199" s="561" t="str">
        <f t="shared" si="79"/>
        <v/>
      </c>
      <c r="BA199" s="558">
        <f t="shared" si="79"/>
        <v>3</v>
      </c>
      <c r="BB199" s="561">
        <f t="shared" si="79"/>
        <v>2</v>
      </c>
      <c r="BC199" s="558">
        <f t="shared" si="79"/>
        <v>4</v>
      </c>
      <c r="BD199" s="561">
        <f t="shared" si="79"/>
        <v>4</v>
      </c>
      <c r="BE199" s="558">
        <f t="shared" si="79"/>
        <v>2</v>
      </c>
      <c r="BF199" s="561">
        <f t="shared" si="79"/>
        <v>4</v>
      </c>
      <c r="BG199" s="558">
        <f t="shared" si="79"/>
        <v>2</v>
      </c>
      <c r="BH199" s="561">
        <f t="shared" si="79"/>
        <v>3</v>
      </c>
      <c r="BI199" s="558">
        <f t="shared" si="79"/>
        <v>4</v>
      </c>
      <c r="BJ199" s="561">
        <f t="shared" si="79"/>
        <v>3.3333333333333335</v>
      </c>
      <c r="BK199" s="558">
        <f t="shared" si="79"/>
        <v>2.6666666666666665</v>
      </c>
      <c r="BL199" s="561">
        <f t="shared" si="79"/>
        <v>2</v>
      </c>
      <c r="BM199" s="558">
        <f t="shared" si="79"/>
        <v>3</v>
      </c>
      <c r="BN199" s="561">
        <f t="shared" si="79"/>
        <v>4</v>
      </c>
      <c r="BO199" s="558">
        <f t="shared" si="79"/>
        <v>3.3333333333333335</v>
      </c>
      <c r="BP199" s="561">
        <f t="shared" si="79"/>
        <v>2.6666666666666665</v>
      </c>
      <c r="BQ199" s="550">
        <f t="shared" si="79"/>
        <v>2</v>
      </c>
    </row>
    <row r="200" spans="1:69" ht="12.75" customHeight="1" outlineLevel="1">
      <c r="A200" s="584"/>
      <c r="B200" s="570"/>
      <c r="C200" s="573"/>
      <c r="D200" s="677"/>
      <c r="E200" s="29"/>
      <c r="F200" s="29"/>
      <c r="G200" s="29"/>
      <c r="H200" s="29"/>
      <c r="I200" s="29"/>
      <c r="J200" s="29"/>
      <c r="K200" s="29"/>
      <c r="L200" s="29"/>
      <c r="M200" s="29"/>
      <c r="N200" s="29"/>
      <c r="O200" s="29"/>
      <c r="P200" s="29"/>
      <c r="Q200" s="29"/>
      <c r="R200" s="29"/>
      <c r="S200" s="29"/>
      <c r="T200" s="29"/>
      <c r="U200" s="29"/>
      <c r="V200" s="29"/>
      <c r="W200" s="29"/>
      <c r="X200" s="29">
        <v>3</v>
      </c>
      <c r="Y200" s="29">
        <v>4</v>
      </c>
      <c r="Z200" s="29">
        <v>5</v>
      </c>
      <c r="AA200" s="29">
        <v>1</v>
      </c>
      <c r="AB200" s="29">
        <v>2</v>
      </c>
      <c r="AC200" s="29">
        <v>3</v>
      </c>
      <c r="AD200" s="29">
        <v>4</v>
      </c>
      <c r="AE200" s="29">
        <v>5</v>
      </c>
      <c r="AF200" s="29">
        <v>1</v>
      </c>
      <c r="AG200" s="29">
        <v>2</v>
      </c>
      <c r="AH200" s="29">
        <v>3</v>
      </c>
      <c r="AM200" s="595"/>
      <c r="AN200" s="562"/>
      <c r="AO200" s="559"/>
      <c r="AP200" s="562"/>
      <c r="AQ200" s="559"/>
      <c r="AR200" s="562"/>
      <c r="AS200" s="559"/>
      <c r="AT200" s="562"/>
      <c r="AU200" s="559"/>
      <c r="AV200" s="562"/>
      <c r="AW200" s="559"/>
      <c r="AX200" s="562"/>
      <c r="AY200" s="559"/>
      <c r="AZ200" s="562"/>
      <c r="BA200" s="559"/>
      <c r="BB200" s="562"/>
      <c r="BC200" s="559"/>
      <c r="BD200" s="562"/>
      <c r="BE200" s="559"/>
      <c r="BF200" s="562"/>
      <c r="BG200" s="559"/>
      <c r="BH200" s="562"/>
      <c r="BI200" s="559"/>
      <c r="BJ200" s="562"/>
      <c r="BK200" s="559"/>
      <c r="BL200" s="562"/>
      <c r="BM200" s="559"/>
      <c r="BN200" s="562"/>
      <c r="BO200" s="559"/>
      <c r="BP200" s="562"/>
      <c r="BQ200" s="551"/>
    </row>
    <row r="201" spans="1:69" ht="13.5" customHeight="1" outlineLevel="1" thickBot="1">
      <c r="A201" s="584"/>
      <c r="B201" s="571"/>
      <c r="C201" s="574"/>
      <c r="D201" s="418"/>
      <c r="E201" s="30"/>
      <c r="F201" s="30"/>
      <c r="G201" s="30"/>
      <c r="H201" s="30"/>
      <c r="I201" s="30"/>
      <c r="J201" s="30"/>
      <c r="K201" s="30"/>
      <c r="L201" s="30"/>
      <c r="M201" s="30"/>
      <c r="N201" s="30"/>
      <c r="O201" s="30"/>
      <c r="P201" s="30"/>
      <c r="Q201" s="30"/>
      <c r="R201" s="30"/>
      <c r="S201" s="30"/>
      <c r="T201" s="30"/>
      <c r="U201" s="30"/>
      <c r="V201" s="30"/>
      <c r="W201" s="30"/>
      <c r="X201" s="30">
        <v>1</v>
      </c>
      <c r="Y201" s="30">
        <v>2</v>
      </c>
      <c r="Z201" s="30">
        <v>3</v>
      </c>
      <c r="AA201" s="30">
        <v>4</v>
      </c>
      <c r="AB201" s="30">
        <v>5</v>
      </c>
      <c r="AC201" s="30">
        <v>1</v>
      </c>
      <c r="AD201" s="30">
        <v>2</v>
      </c>
      <c r="AE201" s="30">
        <v>3</v>
      </c>
      <c r="AF201" s="30">
        <v>4</v>
      </c>
      <c r="AG201" s="30">
        <v>5</v>
      </c>
      <c r="AH201" s="30">
        <v>1</v>
      </c>
      <c r="AM201" s="596"/>
      <c r="AN201" s="563"/>
      <c r="AO201" s="560"/>
      <c r="AP201" s="563"/>
      <c r="AQ201" s="560"/>
      <c r="AR201" s="563"/>
      <c r="AS201" s="560"/>
      <c r="AT201" s="563"/>
      <c r="AU201" s="560"/>
      <c r="AV201" s="563"/>
      <c r="AW201" s="560"/>
      <c r="AX201" s="563"/>
      <c r="AY201" s="560"/>
      <c r="AZ201" s="563"/>
      <c r="BA201" s="560"/>
      <c r="BB201" s="563"/>
      <c r="BC201" s="560"/>
      <c r="BD201" s="563"/>
      <c r="BE201" s="560"/>
      <c r="BF201" s="563"/>
      <c r="BG201" s="560"/>
      <c r="BH201" s="563"/>
      <c r="BI201" s="560"/>
      <c r="BJ201" s="563"/>
      <c r="BK201" s="560"/>
      <c r="BL201" s="563"/>
      <c r="BM201" s="560"/>
      <c r="BN201" s="563"/>
      <c r="BO201" s="560"/>
      <c r="BP201" s="563"/>
      <c r="BQ201" s="552"/>
    </row>
    <row r="202" spans="1:69" ht="13.5" customHeight="1" outlineLevel="1" thickTop="1">
      <c r="A202" s="584">
        <f>A193+1</f>
        <v>21</v>
      </c>
      <c r="B202" s="585" t="s">
        <v>32</v>
      </c>
      <c r="C202" s="588">
        <f>IF(ISERROR(AVERAGE(E202:AH204)),"",AVERAGE(E202:AH204))</f>
        <v>2</v>
      </c>
      <c r="D202" s="676" t="s">
        <v>934</v>
      </c>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M202" s="594" t="str">
        <f>D202</f>
        <v>Lire et comprendre l'énoncé d'un problème mathématique</v>
      </c>
      <c r="AN202" s="576" t="str">
        <f t="shared" ref="AN202:BQ202" si="80">IF(ISERROR(AVERAGE(E202:E204)),"",AVERAGE(E202:E204))</f>
        <v/>
      </c>
      <c r="AO202" s="575">
        <f t="shared" si="80"/>
        <v>2</v>
      </c>
      <c r="AP202" s="576" t="str">
        <f t="shared" si="80"/>
        <v/>
      </c>
      <c r="AQ202" s="575" t="str">
        <f t="shared" si="80"/>
        <v/>
      </c>
      <c r="AR202" s="576" t="str">
        <f t="shared" si="80"/>
        <v/>
      </c>
      <c r="AS202" s="575" t="str">
        <f t="shared" si="80"/>
        <v/>
      </c>
      <c r="AT202" s="576" t="str">
        <f t="shared" si="80"/>
        <v/>
      </c>
      <c r="AU202" s="575" t="str">
        <f t="shared" si="80"/>
        <v/>
      </c>
      <c r="AV202" s="576" t="str">
        <f t="shared" si="80"/>
        <v/>
      </c>
      <c r="AW202" s="575" t="str">
        <f t="shared" si="80"/>
        <v/>
      </c>
      <c r="AX202" s="576" t="str">
        <f t="shared" si="80"/>
        <v/>
      </c>
      <c r="AY202" s="575" t="str">
        <f t="shared" si="80"/>
        <v/>
      </c>
      <c r="AZ202" s="576" t="str">
        <f t="shared" si="80"/>
        <v/>
      </c>
      <c r="BA202" s="575" t="str">
        <f t="shared" si="80"/>
        <v/>
      </c>
      <c r="BB202" s="576" t="str">
        <f t="shared" si="80"/>
        <v/>
      </c>
      <c r="BC202" s="575" t="str">
        <f t="shared" si="80"/>
        <v/>
      </c>
      <c r="BD202" s="576" t="str">
        <f t="shared" si="80"/>
        <v/>
      </c>
      <c r="BE202" s="575" t="str">
        <f t="shared" si="80"/>
        <v/>
      </c>
      <c r="BF202" s="576" t="str">
        <f t="shared" si="80"/>
        <v/>
      </c>
      <c r="BG202" s="575" t="str">
        <f t="shared" si="80"/>
        <v/>
      </c>
      <c r="BH202" s="576" t="str">
        <f t="shared" si="80"/>
        <v/>
      </c>
      <c r="BI202" s="575" t="str">
        <f t="shared" si="80"/>
        <v/>
      </c>
      <c r="BJ202" s="576" t="str">
        <f t="shared" si="80"/>
        <v/>
      </c>
      <c r="BK202" s="575" t="str">
        <f t="shared" si="80"/>
        <v/>
      </c>
      <c r="BL202" s="576" t="str">
        <f t="shared" si="80"/>
        <v/>
      </c>
      <c r="BM202" s="575" t="str">
        <f t="shared" si="80"/>
        <v/>
      </c>
      <c r="BN202" s="576" t="str">
        <f t="shared" si="80"/>
        <v/>
      </c>
      <c r="BO202" s="575" t="str">
        <f t="shared" si="80"/>
        <v/>
      </c>
      <c r="BP202" s="576" t="str">
        <f t="shared" si="80"/>
        <v/>
      </c>
      <c r="BQ202" s="578" t="str">
        <f t="shared" si="80"/>
        <v/>
      </c>
    </row>
    <row r="203" spans="1:69" ht="12.75" customHeight="1" outlineLevel="1">
      <c r="A203" s="584"/>
      <c r="B203" s="586"/>
      <c r="C203" s="573"/>
      <c r="D203" s="677"/>
      <c r="E203" s="26"/>
      <c r="F203" s="26">
        <v>2</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M203" s="595"/>
      <c r="AN203" s="577"/>
      <c r="AO203" s="559"/>
      <c r="AP203" s="577"/>
      <c r="AQ203" s="559"/>
      <c r="AR203" s="577"/>
      <c r="AS203" s="559"/>
      <c r="AT203" s="577"/>
      <c r="AU203" s="559"/>
      <c r="AV203" s="577"/>
      <c r="AW203" s="559"/>
      <c r="AX203" s="577"/>
      <c r="AY203" s="559"/>
      <c r="AZ203" s="577"/>
      <c r="BA203" s="559"/>
      <c r="BB203" s="577"/>
      <c r="BC203" s="559"/>
      <c r="BD203" s="577"/>
      <c r="BE203" s="559"/>
      <c r="BF203" s="577"/>
      <c r="BG203" s="559"/>
      <c r="BH203" s="577"/>
      <c r="BI203" s="559"/>
      <c r="BJ203" s="577"/>
      <c r="BK203" s="559"/>
      <c r="BL203" s="577"/>
      <c r="BM203" s="559"/>
      <c r="BN203" s="577"/>
      <c r="BO203" s="559"/>
      <c r="BP203" s="577"/>
      <c r="BQ203" s="551"/>
    </row>
    <row r="204" spans="1:69" ht="12.75" customHeight="1" outlineLevel="1" thickBot="1">
      <c r="A204" s="584"/>
      <c r="B204" s="587"/>
      <c r="C204" s="573"/>
      <c r="D204" s="67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M204" s="595"/>
      <c r="AN204" s="577"/>
      <c r="AO204" s="559"/>
      <c r="AP204" s="577"/>
      <c r="AQ204" s="559"/>
      <c r="AR204" s="577"/>
      <c r="AS204" s="559"/>
      <c r="AT204" s="577"/>
      <c r="AU204" s="559"/>
      <c r="AV204" s="577"/>
      <c r="AW204" s="559"/>
      <c r="AX204" s="577"/>
      <c r="AY204" s="559"/>
      <c r="AZ204" s="577"/>
      <c r="BA204" s="559"/>
      <c r="BB204" s="577"/>
      <c r="BC204" s="559"/>
      <c r="BD204" s="577"/>
      <c r="BE204" s="559"/>
      <c r="BF204" s="577"/>
      <c r="BG204" s="559"/>
      <c r="BH204" s="577"/>
      <c r="BI204" s="559"/>
      <c r="BJ204" s="577"/>
      <c r="BK204" s="559"/>
      <c r="BL204" s="577"/>
      <c r="BM204" s="559"/>
      <c r="BN204" s="577"/>
      <c r="BO204" s="559"/>
      <c r="BP204" s="577"/>
      <c r="BQ204" s="551"/>
    </row>
    <row r="205" spans="1:69" ht="12.75" customHeight="1" outlineLevel="1">
      <c r="A205" s="584"/>
      <c r="B205" s="579" t="s">
        <v>33</v>
      </c>
      <c r="C205" s="572">
        <f>IF(ISERROR(AVERAGE(E205:AH207)),"",AVERAGE(E205:AH207))</f>
        <v>4</v>
      </c>
      <c r="D205" s="677"/>
      <c r="E205" s="32">
        <v>4</v>
      </c>
      <c r="F205" s="32"/>
      <c r="G205" s="32">
        <v>4</v>
      </c>
      <c r="H205" s="32">
        <v>4</v>
      </c>
      <c r="I205" s="32">
        <v>4</v>
      </c>
      <c r="J205" s="32"/>
      <c r="K205" s="32"/>
      <c r="L205" s="32"/>
      <c r="M205" s="32">
        <v>4</v>
      </c>
      <c r="N205" s="32"/>
      <c r="O205" s="32">
        <v>4</v>
      </c>
      <c r="P205" s="32"/>
      <c r="Q205" s="32"/>
      <c r="R205" s="32"/>
      <c r="S205" s="32"/>
      <c r="T205" s="32">
        <v>4</v>
      </c>
      <c r="U205" s="32">
        <v>4</v>
      </c>
      <c r="V205" s="32"/>
      <c r="W205" s="32">
        <v>4</v>
      </c>
      <c r="X205" s="32"/>
      <c r="Y205" s="32"/>
      <c r="Z205" s="32"/>
      <c r="AA205" s="32"/>
      <c r="AB205" s="32"/>
      <c r="AC205" s="32"/>
      <c r="AD205" s="32"/>
      <c r="AE205" s="32"/>
      <c r="AF205" s="32"/>
      <c r="AG205" s="32"/>
      <c r="AH205" s="32"/>
      <c r="AM205" s="595"/>
      <c r="AN205" s="565">
        <f t="shared" ref="AN205:BQ205" si="81">IF(ISERROR(AVERAGE(E205:E207)),"",AVERAGE(E205:E207))</f>
        <v>4</v>
      </c>
      <c r="AO205" s="558" t="str">
        <f t="shared" si="81"/>
        <v/>
      </c>
      <c r="AP205" s="565">
        <f t="shared" si="81"/>
        <v>4</v>
      </c>
      <c r="AQ205" s="558">
        <f t="shared" si="81"/>
        <v>4</v>
      </c>
      <c r="AR205" s="565">
        <f t="shared" si="81"/>
        <v>4</v>
      </c>
      <c r="AS205" s="558" t="str">
        <f t="shared" si="81"/>
        <v/>
      </c>
      <c r="AT205" s="565" t="str">
        <f t="shared" si="81"/>
        <v/>
      </c>
      <c r="AU205" s="558" t="str">
        <f t="shared" si="81"/>
        <v/>
      </c>
      <c r="AV205" s="565">
        <f t="shared" si="81"/>
        <v>4</v>
      </c>
      <c r="AW205" s="558" t="str">
        <f t="shared" si="81"/>
        <v/>
      </c>
      <c r="AX205" s="565">
        <f t="shared" si="81"/>
        <v>4</v>
      </c>
      <c r="AY205" s="558" t="str">
        <f t="shared" si="81"/>
        <v/>
      </c>
      <c r="AZ205" s="565" t="str">
        <f t="shared" si="81"/>
        <v/>
      </c>
      <c r="BA205" s="558" t="str">
        <f t="shared" si="81"/>
        <v/>
      </c>
      <c r="BB205" s="565" t="str">
        <f t="shared" si="81"/>
        <v/>
      </c>
      <c r="BC205" s="558">
        <f t="shared" si="81"/>
        <v>4</v>
      </c>
      <c r="BD205" s="565">
        <f t="shared" si="81"/>
        <v>4</v>
      </c>
      <c r="BE205" s="558" t="str">
        <f t="shared" si="81"/>
        <v/>
      </c>
      <c r="BF205" s="565">
        <f t="shared" si="81"/>
        <v>4</v>
      </c>
      <c r="BG205" s="558" t="str">
        <f t="shared" si="81"/>
        <v/>
      </c>
      <c r="BH205" s="565" t="str">
        <f t="shared" si="81"/>
        <v/>
      </c>
      <c r="BI205" s="558" t="str">
        <f t="shared" si="81"/>
        <v/>
      </c>
      <c r="BJ205" s="565" t="str">
        <f t="shared" si="81"/>
        <v/>
      </c>
      <c r="BK205" s="558" t="str">
        <f t="shared" si="81"/>
        <v/>
      </c>
      <c r="BL205" s="565" t="str">
        <f t="shared" si="81"/>
        <v/>
      </c>
      <c r="BM205" s="558" t="str">
        <f t="shared" si="81"/>
        <v/>
      </c>
      <c r="BN205" s="565" t="str">
        <f t="shared" si="81"/>
        <v/>
      </c>
      <c r="BO205" s="558" t="str">
        <f t="shared" si="81"/>
        <v/>
      </c>
      <c r="BP205" s="565" t="str">
        <f t="shared" si="81"/>
        <v/>
      </c>
      <c r="BQ205" s="550" t="str">
        <f t="shared" si="81"/>
        <v/>
      </c>
    </row>
    <row r="206" spans="1:69" ht="12.75" customHeight="1" outlineLevel="1">
      <c r="A206" s="584"/>
      <c r="B206" s="580"/>
      <c r="C206" s="573"/>
      <c r="D206" s="677"/>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M206" s="595"/>
      <c r="AN206" s="566"/>
      <c r="AO206" s="559"/>
      <c r="AP206" s="566"/>
      <c r="AQ206" s="559"/>
      <c r="AR206" s="566"/>
      <c r="AS206" s="559"/>
      <c r="AT206" s="566"/>
      <c r="AU206" s="559"/>
      <c r="AV206" s="566"/>
      <c r="AW206" s="559"/>
      <c r="AX206" s="566"/>
      <c r="AY206" s="559"/>
      <c r="AZ206" s="566"/>
      <c r="BA206" s="559"/>
      <c r="BB206" s="566"/>
      <c r="BC206" s="559"/>
      <c r="BD206" s="566"/>
      <c r="BE206" s="559"/>
      <c r="BF206" s="566"/>
      <c r="BG206" s="559"/>
      <c r="BH206" s="566"/>
      <c r="BI206" s="559"/>
      <c r="BJ206" s="566"/>
      <c r="BK206" s="559"/>
      <c r="BL206" s="566"/>
      <c r="BM206" s="559"/>
      <c r="BN206" s="566"/>
      <c r="BO206" s="559"/>
      <c r="BP206" s="566"/>
      <c r="BQ206" s="551"/>
    </row>
    <row r="207" spans="1:69" ht="12.75" customHeight="1" outlineLevel="1" thickBot="1">
      <c r="A207" s="584"/>
      <c r="B207" s="581"/>
      <c r="C207" s="582"/>
      <c r="D207" s="677"/>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M207" s="595"/>
      <c r="AN207" s="567"/>
      <c r="AO207" s="564"/>
      <c r="AP207" s="567"/>
      <c r="AQ207" s="564"/>
      <c r="AR207" s="567"/>
      <c r="AS207" s="564"/>
      <c r="AT207" s="567"/>
      <c r="AU207" s="564"/>
      <c r="AV207" s="567"/>
      <c r="AW207" s="564"/>
      <c r="AX207" s="567"/>
      <c r="AY207" s="564"/>
      <c r="AZ207" s="567"/>
      <c r="BA207" s="564"/>
      <c r="BB207" s="567"/>
      <c r="BC207" s="564"/>
      <c r="BD207" s="567"/>
      <c r="BE207" s="564"/>
      <c r="BF207" s="567"/>
      <c r="BG207" s="564"/>
      <c r="BH207" s="567"/>
      <c r="BI207" s="564"/>
      <c r="BJ207" s="567"/>
      <c r="BK207" s="564"/>
      <c r="BL207" s="567"/>
      <c r="BM207" s="564"/>
      <c r="BN207" s="567"/>
      <c r="BO207" s="564"/>
      <c r="BP207" s="567"/>
      <c r="BQ207" s="568"/>
    </row>
    <row r="208" spans="1:69" ht="12.75" customHeight="1" outlineLevel="1">
      <c r="A208" s="584"/>
      <c r="B208" s="569" t="s">
        <v>34</v>
      </c>
      <c r="C208" s="572">
        <f>IF(ISERROR(AVERAGE(E208:AH210)),"",AVERAGE(E208:AH210))</f>
        <v>3.5</v>
      </c>
      <c r="D208" s="677"/>
      <c r="E208" s="31">
        <v>4</v>
      </c>
      <c r="F208" s="31">
        <v>3</v>
      </c>
      <c r="G208" s="31">
        <v>4</v>
      </c>
      <c r="H208" s="31">
        <v>4</v>
      </c>
      <c r="I208" s="31">
        <v>4</v>
      </c>
      <c r="J208" s="31">
        <v>4</v>
      </c>
      <c r="K208" s="31">
        <v>2</v>
      </c>
      <c r="L208" s="31">
        <v>3</v>
      </c>
      <c r="M208" s="31">
        <v>4</v>
      </c>
      <c r="N208" s="31">
        <v>3</v>
      </c>
      <c r="O208" s="31">
        <v>4</v>
      </c>
      <c r="P208" s="31">
        <v>4</v>
      </c>
      <c r="Q208" s="31"/>
      <c r="R208" s="31">
        <v>4</v>
      </c>
      <c r="S208" s="31">
        <v>2</v>
      </c>
      <c r="T208" s="31">
        <v>4</v>
      </c>
      <c r="U208" s="31">
        <v>4</v>
      </c>
      <c r="V208" s="31">
        <v>2</v>
      </c>
      <c r="W208" s="31">
        <v>4</v>
      </c>
      <c r="X208" s="31"/>
      <c r="Y208" s="31"/>
      <c r="Z208" s="31"/>
      <c r="AA208" s="31"/>
      <c r="AB208" s="31"/>
      <c r="AC208" s="31"/>
      <c r="AD208" s="31"/>
      <c r="AE208" s="31"/>
      <c r="AF208" s="31"/>
      <c r="AG208" s="31"/>
      <c r="AH208" s="31"/>
      <c r="AM208" s="595"/>
      <c r="AN208" s="561">
        <f t="shared" ref="AN208:BQ208" si="82">IF(ISERROR(AVERAGE(E208:E210)),"",AVERAGE(E208:E210))</f>
        <v>4</v>
      </c>
      <c r="AO208" s="558">
        <f t="shared" si="82"/>
        <v>3</v>
      </c>
      <c r="AP208" s="561">
        <f t="shared" si="82"/>
        <v>4</v>
      </c>
      <c r="AQ208" s="558">
        <f t="shared" si="82"/>
        <v>4</v>
      </c>
      <c r="AR208" s="561">
        <f t="shared" si="82"/>
        <v>4</v>
      </c>
      <c r="AS208" s="558">
        <f t="shared" si="82"/>
        <v>4</v>
      </c>
      <c r="AT208" s="561">
        <f t="shared" si="82"/>
        <v>2</v>
      </c>
      <c r="AU208" s="558">
        <f t="shared" si="82"/>
        <v>3</v>
      </c>
      <c r="AV208" s="561">
        <f t="shared" si="82"/>
        <v>4</v>
      </c>
      <c r="AW208" s="558">
        <f t="shared" si="82"/>
        <v>3</v>
      </c>
      <c r="AX208" s="561">
        <f t="shared" si="82"/>
        <v>4</v>
      </c>
      <c r="AY208" s="558">
        <f t="shared" si="82"/>
        <v>4</v>
      </c>
      <c r="AZ208" s="561" t="str">
        <f t="shared" si="82"/>
        <v/>
      </c>
      <c r="BA208" s="558">
        <f t="shared" si="82"/>
        <v>4</v>
      </c>
      <c r="BB208" s="561">
        <f t="shared" si="82"/>
        <v>2</v>
      </c>
      <c r="BC208" s="558">
        <f t="shared" si="82"/>
        <v>4</v>
      </c>
      <c r="BD208" s="561">
        <f t="shared" si="82"/>
        <v>4</v>
      </c>
      <c r="BE208" s="558">
        <f t="shared" si="82"/>
        <v>2</v>
      </c>
      <c r="BF208" s="561">
        <f t="shared" si="82"/>
        <v>4</v>
      </c>
      <c r="BG208" s="558" t="str">
        <f t="shared" si="82"/>
        <v/>
      </c>
      <c r="BH208" s="561" t="str">
        <f t="shared" si="82"/>
        <v/>
      </c>
      <c r="BI208" s="558" t="str">
        <f t="shared" si="82"/>
        <v/>
      </c>
      <c r="BJ208" s="561" t="str">
        <f t="shared" si="82"/>
        <v/>
      </c>
      <c r="BK208" s="558" t="str">
        <f t="shared" si="82"/>
        <v/>
      </c>
      <c r="BL208" s="561" t="str">
        <f t="shared" si="82"/>
        <v/>
      </c>
      <c r="BM208" s="558" t="str">
        <f t="shared" si="82"/>
        <v/>
      </c>
      <c r="BN208" s="561" t="str">
        <f t="shared" si="82"/>
        <v/>
      </c>
      <c r="BO208" s="558" t="str">
        <f t="shared" si="82"/>
        <v/>
      </c>
      <c r="BP208" s="561" t="str">
        <f t="shared" si="82"/>
        <v/>
      </c>
      <c r="BQ208" s="550" t="str">
        <f t="shared" si="82"/>
        <v/>
      </c>
    </row>
    <row r="209" spans="1:69" ht="12.75" customHeight="1" outlineLevel="1">
      <c r="A209" s="584"/>
      <c r="B209" s="570"/>
      <c r="C209" s="573"/>
      <c r="D209" s="677"/>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M209" s="595"/>
      <c r="AN209" s="562"/>
      <c r="AO209" s="559"/>
      <c r="AP209" s="562"/>
      <c r="AQ209" s="559"/>
      <c r="AR209" s="562"/>
      <c r="AS209" s="559"/>
      <c r="AT209" s="562"/>
      <c r="AU209" s="559"/>
      <c r="AV209" s="562"/>
      <c r="AW209" s="559"/>
      <c r="AX209" s="562"/>
      <c r="AY209" s="559"/>
      <c r="AZ209" s="562"/>
      <c r="BA209" s="559"/>
      <c r="BB209" s="562"/>
      <c r="BC209" s="559"/>
      <c r="BD209" s="562"/>
      <c r="BE209" s="559"/>
      <c r="BF209" s="562"/>
      <c r="BG209" s="559"/>
      <c r="BH209" s="562"/>
      <c r="BI209" s="559"/>
      <c r="BJ209" s="562"/>
      <c r="BK209" s="559"/>
      <c r="BL209" s="562"/>
      <c r="BM209" s="559"/>
      <c r="BN209" s="562"/>
      <c r="BO209" s="559"/>
      <c r="BP209" s="562"/>
      <c r="BQ209" s="551"/>
    </row>
    <row r="210" spans="1:69" ht="13.5" customHeight="1" outlineLevel="1" thickBot="1">
      <c r="A210" s="584"/>
      <c r="B210" s="571"/>
      <c r="C210" s="574"/>
      <c r="D210" s="418"/>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M210" s="596"/>
      <c r="AN210" s="563"/>
      <c r="AO210" s="560"/>
      <c r="AP210" s="563"/>
      <c r="AQ210" s="560"/>
      <c r="AR210" s="563"/>
      <c r="AS210" s="560"/>
      <c r="AT210" s="563"/>
      <c r="AU210" s="560"/>
      <c r="AV210" s="563"/>
      <c r="AW210" s="560"/>
      <c r="AX210" s="563"/>
      <c r="AY210" s="560"/>
      <c r="AZ210" s="563"/>
      <c r="BA210" s="560"/>
      <c r="BB210" s="563"/>
      <c r="BC210" s="560"/>
      <c r="BD210" s="563"/>
      <c r="BE210" s="560"/>
      <c r="BF210" s="563"/>
      <c r="BG210" s="560"/>
      <c r="BH210" s="563"/>
      <c r="BI210" s="560"/>
      <c r="BJ210" s="563"/>
      <c r="BK210" s="560"/>
      <c r="BL210" s="563"/>
      <c r="BM210" s="560"/>
      <c r="BN210" s="563"/>
      <c r="BO210" s="560"/>
      <c r="BP210" s="563"/>
      <c r="BQ210" s="552"/>
    </row>
    <row r="211" spans="1:69" ht="13.5" customHeight="1" outlineLevel="1" thickTop="1">
      <c r="A211" s="584">
        <f>A202+1</f>
        <v>22</v>
      </c>
      <c r="B211" s="585" t="s">
        <v>32</v>
      </c>
      <c r="C211" s="588" t="str">
        <f>IF(ISERROR(AVERAGE(E211:AH213)),"",AVERAGE(E211:AH213))</f>
        <v/>
      </c>
      <c r="D211" s="676" t="s">
        <v>936</v>
      </c>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M211" s="594" t="str">
        <f>D211</f>
        <v>Lire et comprendre une règle de jeu, une fiche technique</v>
      </c>
      <c r="AN211" s="576" t="str">
        <f t="shared" ref="AN211:BQ211" si="83">IF(ISERROR(AVERAGE(E211:E213)),"",AVERAGE(E211:E213))</f>
        <v/>
      </c>
      <c r="AO211" s="575" t="str">
        <f t="shared" si="83"/>
        <v/>
      </c>
      <c r="AP211" s="576" t="str">
        <f t="shared" si="83"/>
        <v/>
      </c>
      <c r="AQ211" s="575" t="str">
        <f t="shared" si="83"/>
        <v/>
      </c>
      <c r="AR211" s="576" t="str">
        <f t="shared" si="83"/>
        <v/>
      </c>
      <c r="AS211" s="575" t="str">
        <f t="shared" si="83"/>
        <v/>
      </c>
      <c r="AT211" s="576" t="str">
        <f t="shared" si="83"/>
        <v/>
      </c>
      <c r="AU211" s="575" t="str">
        <f t="shared" si="83"/>
        <v/>
      </c>
      <c r="AV211" s="576" t="str">
        <f t="shared" si="83"/>
        <v/>
      </c>
      <c r="AW211" s="575" t="str">
        <f t="shared" si="83"/>
        <v/>
      </c>
      <c r="AX211" s="576" t="str">
        <f t="shared" si="83"/>
        <v/>
      </c>
      <c r="AY211" s="575" t="str">
        <f t="shared" si="83"/>
        <v/>
      </c>
      <c r="AZ211" s="576" t="str">
        <f t="shared" si="83"/>
        <v/>
      </c>
      <c r="BA211" s="575" t="str">
        <f t="shared" si="83"/>
        <v/>
      </c>
      <c r="BB211" s="576" t="str">
        <f t="shared" si="83"/>
        <v/>
      </c>
      <c r="BC211" s="575" t="str">
        <f t="shared" si="83"/>
        <v/>
      </c>
      <c r="BD211" s="576" t="str">
        <f t="shared" si="83"/>
        <v/>
      </c>
      <c r="BE211" s="575" t="str">
        <f t="shared" si="83"/>
        <v/>
      </c>
      <c r="BF211" s="576" t="str">
        <f t="shared" si="83"/>
        <v/>
      </c>
      <c r="BG211" s="575" t="str">
        <f t="shared" si="83"/>
        <v/>
      </c>
      <c r="BH211" s="576" t="str">
        <f t="shared" si="83"/>
        <v/>
      </c>
      <c r="BI211" s="575" t="str">
        <f t="shared" si="83"/>
        <v/>
      </c>
      <c r="BJ211" s="576" t="str">
        <f t="shared" si="83"/>
        <v/>
      </c>
      <c r="BK211" s="575" t="str">
        <f t="shared" si="83"/>
        <v/>
      </c>
      <c r="BL211" s="576" t="str">
        <f t="shared" si="83"/>
        <v/>
      </c>
      <c r="BM211" s="575" t="str">
        <f t="shared" si="83"/>
        <v/>
      </c>
      <c r="BN211" s="576" t="str">
        <f t="shared" si="83"/>
        <v/>
      </c>
      <c r="BO211" s="575" t="str">
        <f t="shared" si="83"/>
        <v/>
      </c>
      <c r="BP211" s="576" t="str">
        <f t="shared" si="83"/>
        <v/>
      </c>
      <c r="BQ211" s="578" t="str">
        <f t="shared" si="83"/>
        <v/>
      </c>
    </row>
    <row r="212" spans="1:69" ht="12.75" customHeight="1" outlineLevel="1">
      <c r="A212" s="584"/>
      <c r="B212" s="586"/>
      <c r="C212" s="573"/>
      <c r="D212" s="677"/>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M212" s="595"/>
      <c r="AN212" s="577"/>
      <c r="AO212" s="559"/>
      <c r="AP212" s="577"/>
      <c r="AQ212" s="559"/>
      <c r="AR212" s="577"/>
      <c r="AS212" s="559"/>
      <c r="AT212" s="577"/>
      <c r="AU212" s="559"/>
      <c r="AV212" s="577"/>
      <c r="AW212" s="559"/>
      <c r="AX212" s="577"/>
      <c r="AY212" s="559"/>
      <c r="AZ212" s="577"/>
      <c r="BA212" s="559"/>
      <c r="BB212" s="577"/>
      <c r="BC212" s="559"/>
      <c r="BD212" s="577"/>
      <c r="BE212" s="559"/>
      <c r="BF212" s="577"/>
      <c r="BG212" s="559"/>
      <c r="BH212" s="577"/>
      <c r="BI212" s="559"/>
      <c r="BJ212" s="577"/>
      <c r="BK212" s="559"/>
      <c r="BL212" s="577"/>
      <c r="BM212" s="559"/>
      <c r="BN212" s="577"/>
      <c r="BO212" s="559"/>
      <c r="BP212" s="577"/>
      <c r="BQ212" s="551"/>
    </row>
    <row r="213" spans="1:69" ht="12.75" customHeight="1" outlineLevel="1" thickBot="1">
      <c r="A213" s="584"/>
      <c r="B213" s="587"/>
      <c r="C213" s="573"/>
      <c r="D213" s="67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M213" s="595"/>
      <c r="AN213" s="577"/>
      <c r="AO213" s="559"/>
      <c r="AP213" s="577"/>
      <c r="AQ213" s="559"/>
      <c r="AR213" s="577"/>
      <c r="AS213" s="559"/>
      <c r="AT213" s="577"/>
      <c r="AU213" s="559"/>
      <c r="AV213" s="577"/>
      <c r="AW213" s="559"/>
      <c r="AX213" s="577"/>
      <c r="AY213" s="559"/>
      <c r="AZ213" s="577"/>
      <c r="BA213" s="559"/>
      <c r="BB213" s="577"/>
      <c r="BC213" s="559"/>
      <c r="BD213" s="577"/>
      <c r="BE213" s="559"/>
      <c r="BF213" s="577"/>
      <c r="BG213" s="559"/>
      <c r="BH213" s="577"/>
      <c r="BI213" s="559"/>
      <c r="BJ213" s="577"/>
      <c r="BK213" s="559"/>
      <c r="BL213" s="577"/>
      <c r="BM213" s="559"/>
      <c r="BN213" s="577"/>
      <c r="BO213" s="559"/>
      <c r="BP213" s="577"/>
      <c r="BQ213" s="551"/>
    </row>
    <row r="214" spans="1:69" ht="12.75" customHeight="1" outlineLevel="1">
      <c r="A214" s="584"/>
      <c r="B214" s="579" t="s">
        <v>33</v>
      </c>
      <c r="C214" s="572" t="str">
        <f>IF(ISERROR(AVERAGE(E214:AH216)),"",AVERAGE(E214:AH216))</f>
        <v/>
      </c>
      <c r="D214" s="677"/>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M214" s="595"/>
      <c r="AN214" s="565" t="str">
        <f t="shared" ref="AN214:BQ214" si="84">IF(ISERROR(AVERAGE(E214:E216)),"",AVERAGE(E214:E216))</f>
        <v/>
      </c>
      <c r="AO214" s="558" t="str">
        <f t="shared" si="84"/>
        <v/>
      </c>
      <c r="AP214" s="565" t="str">
        <f t="shared" si="84"/>
        <v/>
      </c>
      <c r="AQ214" s="558" t="str">
        <f t="shared" si="84"/>
        <v/>
      </c>
      <c r="AR214" s="565" t="str">
        <f t="shared" si="84"/>
        <v/>
      </c>
      <c r="AS214" s="558" t="str">
        <f t="shared" si="84"/>
        <v/>
      </c>
      <c r="AT214" s="565" t="str">
        <f t="shared" si="84"/>
        <v/>
      </c>
      <c r="AU214" s="558" t="str">
        <f t="shared" si="84"/>
        <v/>
      </c>
      <c r="AV214" s="565" t="str">
        <f t="shared" si="84"/>
        <v/>
      </c>
      <c r="AW214" s="558" t="str">
        <f t="shared" si="84"/>
        <v/>
      </c>
      <c r="AX214" s="565" t="str">
        <f t="shared" si="84"/>
        <v/>
      </c>
      <c r="AY214" s="558" t="str">
        <f t="shared" si="84"/>
        <v/>
      </c>
      <c r="AZ214" s="565" t="str">
        <f t="shared" si="84"/>
        <v/>
      </c>
      <c r="BA214" s="558" t="str">
        <f t="shared" si="84"/>
        <v/>
      </c>
      <c r="BB214" s="565" t="str">
        <f t="shared" si="84"/>
        <v/>
      </c>
      <c r="BC214" s="558" t="str">
        <f t="shared" si="84"/>
        <v/>
      </c>
      <c r="BD214" s="565" t="str">
        <f t="shared" si="84"/>
        <v/>
      </c>
      <c r="BE214" s="558" t="str">
        <f t="shared" si="84"/>
        <v/>
      </c>
      <c r="BF214" s="565" t="str">
        <f t="shared" si="84"/>
        <v/>
      </c>
      <c r="BG214" s="558" t="str">
        <f t="shared" si="84"/>
        <v/>
      </c>
      <c r="BH214" s="565" t="str">
        <f t="shared" si="84"/>
        <v/>
      </c>
      <c r="BI214" s="558" t="str">
        <f t="shared" si="84"/>
        <v/>
      </c>
      <c r="BJ214" s="565" t="str">
        <f t="shared" si="84"/>
        <v/>
      </c>
      <c r="BK214" s="558" t="str">
        <f t="shared" si="84"/>
        <v/>
      </c>
      <c r="BL214" s="565" t="str">
        <f t="shared" si="84"/>
        <v/>
      </c>
      <c r="BM214" s="558" t="str">
        <f t="shared" si="84"/>
        <v/>
      </c>
      <c r="BN214" s="565" t="str">
        <f t="shared" si="84"/>
        <v/>
      </c>
      <c r="BO214" s="558" t="str">
        <f t="shared" si="84"/>
        <v/>
      </c>
      <c r="BP214" s="565" t="str">
        <f t="shared" si="84"/>
        <v/>
      </c>
      <c r="BQ214" s="550" t="str">
        <f t="shared" si="84"/>
        <v/>
      </c>
    </row>
    <row r="215" spans="1:69" ht="12.75" customHeight="1" outlineLevel="1">
      <c r="A215" s="584"/>
      <c r="B215" s="580"/>
      <c r="C215" s="573"/>
      <c r="D215" s="677"/>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M215" s="595"/>
      <c r="AN215" s="566"/>
      <c r="AO215" s="559"/>
      <c r="AP215" s="566"/>
      <c r="AQ215" s="559"/>
      <c r="AR215" s="566"/>
      <c r="AS215" s="559"/>
      <c r="AT215" s="566"/>
      <c r="AU215" s="559"/>
      <c r="AV215" s="566"/>
      <c r="AW215" s="559"/>
      <c r="AX215" s="566"/>
      <c r="AY215" s="559"/>
      <c r="AZ215" s="566"/>
      <c r="BA215" s="559"/>
      <c r="BB215" s="566"/>
      <c r="BC215" s="559"/>
      <c r="BD215" s="566"/>
      <c r="BE215" s="559"/>
      <c r="BF215" s="566"/>
      <c r="BG215" s="559"/>
      <c r="BH215" s="566"/>
      <c r="BI215" s="559"/>
      <c r="BJ215" s="566"/>
      <c r="BK215" s="559"/>
      <c r="BL215" s="566"/>
      <c r="BM215" s="559"/>
      <c r="BN215" s="566"/>
      <c r="BO215" s="559"/>
      <c r="BP215" s="566"/>
      <c r="BQ215" s="551"/>
    </row>
    <row r="216" spans="1:69" ht="12.75" customHeight="1" outlineLevel="1" thickBot="1">
      <c r="A216" s="584"/>
      <c r="B216" s="581"/>
      <c r="C216" s="582"/>
      <c r="D216" s="677"/>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M216" s="595"/>
      <c r="AN216" s="567"/>
      <c r="AO216" s="564"/>
      <c r="AP216" s="567"/>
      <c r="AQ216" s="564"/>
      <c r="AR216" s="567"/>
      <c r="AS216" s="564"/>
      <c r="AT216" s="567"/>
      <c r="AU216" s="564"/>
      <c r="AV216" s="567"/>
      <c r="AW216" s="564"/>
      <c r="AX216" s="567"/>
      <c r="AY216" s="564"/>
      <c r="AZ216" s="567"/>
      <c r="BA216" s="564"/>
      <c r="BB216" s="567"/>
      <c r="BC216" s="564"/>
      <c r="BD216" s="567"/>
      <c r="BE216" s="564"/>
      <c r="BF216" s="567"/>
      <c r="BG216" s="564"/>
      <c r="BH216" s="567"/>
      <c r="BI216" s="564"/>
      <c r="BJ216" s="567"/>
      <c r="BK216" s="564"/>
      <c r="BL216" s="567"/>
      <c r="BM216" s="564"/>
      <c r="BN216" s="567"/>
      <c r="BO216" s="564"/>
      <c r="BP216" s="567"/>
      <c r="BQ216" s="568"/>
    </row>
    <row r="217" spans="1:69" ht="12.75" customHeight="1" outlineLevel="1">
      <c r="A217" s="584"/>
      <c r="B217" s="569" t="s">
        <v>34</v>
      </c>
      <c r="C217" s="572" t="str">
        <f>IF(ISERROR(AVERAGE(E217:AH219)),"",AVERAGE(E217:AH219))</f>
        <v/>
      </c>
      <c r="D217" s="677"/>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M217" s="595"/>
      <c r="AN217" s="561" t="str">
        <f t="shared" ref="AN217:BQ217" si="85">IF(ISERROR(AVERAGE(E217:E219)),"",AVERAGE(E217:E219))</f>
        <v/>
      </c>
      <c r="AO217" s="558" t="str">
        <f t="shared" si="85"/>
        <v/>
      </c>
      <c r="AP217" s="561" t="str">
        <f t="shared" si="85"/>
        <v/>
      </c>
      <c r="AQ217" s="558" t="str">
        <f t="shared" si="85"/>
        <v/>
      </c>
      <c r="AR217" s="561" t="str">
        <f t="shared" si="85"/>
        <v/>
      </c>
      <c r="AS217" s="558" t="str">
        <f t="shared" si="85"/>
        <v/>
      </c>
      <c r="AT217" s="561" t="str">
        <f t="shared" si="85"/>
        <v/>
      </c>
      <c r="AU217" s="558" t="str">
        <f t="shared" si="85"/>
        <v/>
      </c>
      <c r="AV217" s="561" t="str">
        <f t="shared" si="85"/>
        <v/>
      </c>
      <c r="AW217" s="558" t="str">
        <f t="shared" si="85"/>
        <v/>
      </c>
      <c r="AX217" s="561" t="str">
        <f t="shared" si="85"/>
        <v/>
      </c>
      <c r="AY217" s="558" t="str">
        <f t="shared" si="85"/>
        <v/>
      </c>
      <c r="AZ217" s="561" t="str">
        <f t="shared" si="85"/>
        <v/>
      </c>
      <c r="BA217" s="558" t="str">
        <f t="shared" si="85"/>
        <v/>
      </c>
      <c r="BB217" s="561" t="str">
        <f t="shared" si="85"/>
        <v/>
      </c>
      <c r="BC217" s="558" t="str">
        <f t="shared" si="85"/>
        <v/>
      </c>
      <c r="BD217" s="561" t="str">
        <f t="shared" si="85"/>
        <v/>
      </c>
      <c r="BE217" s="558" t="str">
        <f t="shared" si="85"/>
        <v/>
      </c>
      <c r="BF217" s="561" t="str">
        <f t="shared" si="85"/>
        <v/>
      </c>
      <c r="BG217" s="558" t="str">
        <f t="shared" si="85"/>
        <v/>
      </c>
      <c r="BH217" s="561" t="str">
        <f t="shared" si="85"/>
        <v/>
      </c>
      <c r="BI217" s="558" t="str">
        <f t="shared" si="85"/>
        <v/>
      </c>
      <c r="BJ217" s="561" t="str">
        <f t="shared" si="85"/>
        <v/>
      </c>
      <c r="BK217" s="558" t="str">
        <f t="shared" si="85"/>
        <v/>
      </c>
      <c r="BL217" s="561" t="str">
        <f t="shared" si="85"/>
        <v/>
      </c>
      <c r="BM217" s="558" t="str">
        <f t="shared" si="85"/>
        <v/>
      </c>
      <c r="BN217" s="561" t="str">
        <f t="shared" si="85"/>
        <v/>
      </c>
      <c r="BO217" s="558" t="str">
        <f t="shared" si="85"/>
        <v/>
      </c>
      <c r="BP217" s="561" t="str">
        <f t="shared" si="85"/>
        <v/>
      </c>
      <c r="BQ217" s="550" t="str">
        <f t="shared" si="85"/>
        <v/>
      </c>
    </row>
    <row r="218" spans="1:69" ht="12.75" customHeight="1" outlineLevel="1">
      <c r="A218" s="584"/>
      <c r="B218" s="570"/>
      <c r="C218" s="573"/>
      <c r="D218" s="677"/>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M218" s="595"/>
      <c r="AN218" s="562"/>
      <c r="AO218" s="559"/>
      <c r="AP218" s="562"/>
      <c r="AQ218" s="559"/>
      <c r="AR218" s="562"/>
      <c r="AS218" s="559"/>
      <c r="AT218" s="562"/>
      <c r="AU218" s="559"/>
      <c r="AV218" s="562"/>
      <c r="AW218" s="559"/>
      <c r="AX218" s="562"/>
      <c r="AY218" s="559"/>
      <c r="AZ218" s="562"/>
      <c r="BA218" s="559"/>
      <c r="BB218" s="562"/>
      <c r="BC218" s="559"/>
      <c r="BD218" s="562"/>
      <c r="BE218" s="559"/>
      <c r="BF218" s="562"/>
      <c r="BG218" s="559"/>
      <c r="BH218" s="562"/>
      <c r="BI218" s="559"/>
      <c r="BJ218" s="562"/>
      <c r="BK218" s="559"/>
      <c r="BL218" s="562"/>
      <c r="BM218" s="559"/>
      <c r="BN218" s="562"/>
      <c r="BO218" s="559"/>
      <c r="BP218" s="562"/>
      <c r="BQ218" s="551"/>
    </row>
    <row r="219" spans="1:69" ht="13.5" customHeight="1" outlineLevel="1" thickBot="1">
      <c r="A219" s="584"/>
      <c r="B219" s="571"/>
      <c r="C219" s="574"/>
      <c r="D219" s="418"/>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M219" s="596"/>
      <c r="AN219" s="563"/>
      <c r="AO219" s="560"/>
      <c r="AP219" s="563"/>
      <c r="AQ219" s="560"/>
      <c r="AR219" s="563"/>
      <c r="AS219" s="560"/>
      <c r="AT219" s="563"/>
      <c r="AU219" s="560"/>
      <c r="AV219" s="563"/>
      <c r="AW219" s="560"/>
      <c r="AX219" s="563"/>
      <c r="AY219" s="560"/>
      <c r="AZ219" s="563"/>
      <c r="BA219" s="560"/>
      <c r="BB219" s="563"/>
      <c r="BC219" s="560"/>
      <c r="BD219" s="563"/>
      <c r="BE219" s="560"/>
      <c r="BF219" s="563"/>
      <c r="BG219" s="560"/>
      <c r="BH219" s="563"/>
      <c r="BI219" s="560"/>
      <c r="BJ219" s="563"/>
      <c r="BK219" s="560"/>
      <c r="BL219" s="563"/>
      <c r="BM219" s="560"/>
      <c r="BN219" s="563"/>
      <c r="BO219" s="560"/>
      <c r="BP219" s="563"/>
      <c r="BQ219" s="552"/>
    </row>
    <row r="220" spans="1:69" ht="13.5" customHeight="1" outlineLevel="1" thickTop="1">
      <c r="A220" s="584">
        <f>A211+1</f>
        <v>23</v>
      </c>
      <c r="B220" s="585" t="s">
        <v>32</v>
      </c>
      <c r="C220" s="588" t="str">
        <f>IF(ISERROR(AVERAGE(E220:AH222)),"",AVERAGE(E220:AH222))</f>
        <v/>
      </c>
      <c r="D220" s="676" t="s">
        <v>935</v>
      </c>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M220" s="594" t="str">
        <f>D220</f>
        <v>Lire et comprendre un document historique, un tableau, un graphique, un diagramme, un schéma</v>
      </c>
      <c r="AN220" s="576" t="str">
        <f t="shared" ref="AN220:BQ220" si="86">IF(ISERROR(AVERAGE(E220:E222)),"",AVERAGE(E220:E222))</f>
        <v/>
      </c>
      <c r="AO220" s="575" t="str">
        <f t="shared" si="86"/>
        <v/>
      </c>
      <c r="AP220" s="576" t="str">
        <f t="shared" si="86"/>
        <v/>
      </c>
      <c r="AQ220" s="575" t="str">
        <f t="shared" si="86"/>
        <v/>
      </c>
      <c r="AR220" s="576" t="str">
        <f t="shared" si="86"/>
        <v/>
      </c>
      <c r="AS220" s="575" t="str">
        <f t="shared" si="86"/>
        <v/>
      </c>
      <c r="AT220" s="576" t="str">
        <f t="shared" si="86"/>
        <v/>
      </c>
      <c r="AU220" s="575" t="str">
        <f t="shared" si="86"/>
        <v/>
      </c>
      <c r="AV220" s="576" t="str">
        <f t="shared" si="86"/>
        <v/>
      </c>
      <c r="AW220" s="575" t="str">
        <f t="shared" si="86"/>
        <v/>
      </c>
      <c r="AX220" s="576" t="str">
        <f t="shared" si="86"/>
        <v/>
      </c>
      <c r="AY220" s="575" t="str">
        <f t="shared" si="86"/>
        <v/>
      </c>
      <c r="AZ220" s="576" t="str">
        <f t="shared" si="86"/>
        <v/>
      </c>
      <c r="BA220" s="575" t="str">
        <f t="shared" si="86"/>
        <v/>
      </c>
      <c r="BB220" s="576" t="str">
        <f t="shared" si="86"/>
        <v/>
      </c>
      <c r="BC220" s="575" t="str">
        <f t="shared" si="86"/>
        <v/>
      </c>
      <c r="BD220" s="576" t="str">
        <f t="shared" si="86"/>
        <v/>
      </c>
      <c r="BE220" s="575" t="str">
        <f t="shared" si="86"/>
        <v/>
      </c>
      <c r="BF220" s="576" t="str">
        <f t="shared" si="86"/>
        <v/>
      </c>
      <c r="BG220" s="575" t="str">
        <f t="shared" si="86"/>
        <v/>
      </c>
      <c r="BH220" s="576" t="str">
        <f t="shared" si="86"/>
        <v/>
      </c>
      <c r="BI220" s="575" t="str">
        <f t="shared" si="86"/>
        <v/>
      </c>
      <c r="BJ220" s="576" t="str">
        <f t="shared" si="86"/>
        <v/>
      </c>
      <c r="BK220" s="575" t="str">
        <f t="shared" si="86"/>
        <v/>
      </c>
      <c r="BL220" s="576" t="str">
        <f t="shared" si="86"/>
        <v/>
      </c>
      <c r="BM220" s="575" t="str">
        <f t="shared" si="86"/>
        <v/>
      </c>
      <c r="BN220" s="576" t="str">
        <f t="shared" si="86"/>
        <v/>
      </c>
      <c r="BO220" s="575" t="str">
        <f t="shared" si="86"/>
        <v/>
      </c>
      <c r="BP220" s="576" t="str">
        <f t="shared" si="86"/>
        <v/>
      </c>
      <c r="BQ220" s="578" t="str">
        <f t="shared" si="86"/>
        <v/>
      </c>
    </row>
    <row r="221" spans="1:69" ht="12.75" customHeight="1" outlineLevel="1">
      <c r="A221" s="584"/>
      <c r="B221" s="586"/>
      <c r="C221" s="573"/>
      <c r="D221" s="677"/>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M221" s="595"/>
      <c r="AN221" s="577"/>
      <c r="AO221" s="559"/>
      <c r="AP221" s="577"/>
      <c r="AQ221" s="559"/>
      <c r="AR221" s="577"/>
      <c r="AS221" s="559"/>
      <c r="AT221" s="577"/>
      <c r="AU221" s="559"/>
      <c r="AV221" s="577"/>
      <c r="AW221" s="559"/>
      <c r="AX221" s="577"/>
      <c r="AY221" s="559"/>
      <c r="AZ221" s="577"/>
      <c r="BA221" s="559"/>
      <c r="BB221" s="577"/>
      <c r="BC221" s="559"/>
      <c r="BD221" s="577"/>
      <c r="BE221" s="559"/>
      <c r="BF221" s="577"/>
      <c r="BG221" s="559"/>
      <c r="BH221" s="577"/>
      <c r="BI221" s="559"/>
      <c r="BJ221" s="577"/>
      <c r="BK221" s="559"/>
      <c r="BL221" s="577"/>
      <c r="BM221" s="559"/>
      <c r="BN221" s="577"/>
      <c r="BO221" s="559"/>
      <c r="BP221" s="577"/>
      <c r="BQ221" s="551"/>
    </row>
    <row r="222" spans="1:69" ht="12.75" customHeight="1" outlineLevel="1" thickBot="1">
      <c r="A222" s="584"/>
      <c r="B222" s="587"/>
      <c r="C222" s="573"/>
      <c r="D222" s="67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M222" s="595"/>
      <c r="AN222" s="577"/>
      <c r="AO222" s="559"/>
      <c r="AP222" s="577"/>
      <c r="AQ222" s="559"/>
      <c r="AR222" s="577"/>
      <c r="AS222" s="559"/>
      <c r="AT222" s="577"/>
      <c r="AU222" s="559"/>
      <c r="AV222" s="577"/>
      <c r="AW222" s="559"/>
      <c r="AX222" s="577"/>
      <c r="AY222" s="559"/>
      <c r="AZ222" s="577"/>
      <c r="BA222" s="559"/>
      <c r="BB222" s="577"/>
      <c r="BC222" s="559"/>
      <c r="BD222" s="577"/>
      <c r="BE222" s="559"/>
      <c r="BF222" s="577"/>
      <c r="BG222" s="559"/>
      <c r="BH222" s="577"/>
      <c r="BI222" s="559"/>
      <c r="BJ222" s="577"/>
      <c r="BK222" s="559"/>
      <c r="BL222" s="577"/>
      <c r="BM222" s="559"/>
      <c r="BN222" s="577"/>
      <c r="BO222" s="559"/>
      <c r="BP222" s="577"/>
      <c r="BQ222" s="551"/>
    </row>
    <row r="223" spans="1:69" ht="12.75" customHeight="1" outlineLevel="1">
      <c r="A223" s="584"/>
      <c r="B223" s="579" t="s">
        <v>33</v>
      </c>
      <c r="C223" s="572" t="str">
        <f>IF(ISERROR(AVERAGE(E223:AH225)),"",AVERAGE(E223:AH225))</f>
        <v/>
      </c>
      <c r="D223" s="677"/>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M223" s="595"/>
      <c r="AN223" s="565" t="str">
        <f t="shared" ref="AN223:BQ223" si="87">IF(ISERROR(AVERAGE(E223:E225)),"",AVERAGE(E223:E225))</f>
        <v/>
      </c>
      <c r="AO223" s="558" t="str">
        <f t="shared" si="87"/>
        <v/>
      </c>
      <c r="AP223" s="565" t="str">
        <f t="shared" si="87"/>
        <v/>
      </c>
      <c r="AQ223" s="558" t="str">
        <f t="shared" si="87"/>
        <v/>
      </c>
      <c r="AR223" s="565" t="str">
        <f t="shared" si="87"/>
        <v/>
      </c>
      <c r="AS223" s="558" t="str">
        <f t="shared" si="87"/>
        <v/>
      </c>
      <c r="AT223" s="565" t="str">
        <f t="shared" si="87"/>
        <v/>
      </c>
      <c r="AU223" s="558" t="str">
        <f t="shared" si="87"/>
        <v/>
      </c>
      <c r="AV223" s="565" t="str">
        <f t="shared" si="87"/>
        <v/>
      </c>
      <c r="AW223" s="558" t="str">
        <f t="shared" si="87"/>
        <v/>
      </c>
      <c r="AX223" s="565" t="str">
        <f t="shared" si="87"/>
        <v/>
      </c>
      <c r="AY223" s="558" t="str">
        <f t="shared" si="87"/>
        <v/>
      </c>
      <c r="AZ223" s="565" t="str">
        <f t="shared" si="87"/>
        <v/>
      </c>
      <c r="BA223" s="558" t="str">
        <f t="shared" si="87"/>
        <v/>
      </c>
      <c r="BB223" s="565" t="str">
        <f t="shared" si="87"/>
        <v/>
      </c>
      <c r="BC223" s="558" t="str">
        <f t="shared" si="87"/>
        <v/>
      </c>
      <c r="BD223" s="565" t="str">
        <f t="shared" si="87"/>
        <v/>
      </c>
      <c r="BE223" s="558" t="str">
        <f t="shared" si="87"/>
        <v/>
      </c>
      <c r="BF223" s="565" t="str">
        <f t="shared" si="87"/>
        <v/>
      </c>
      <c r="BG223" s="558" t="str">
        <f t="shared" si="87"/>
        <v/>
      </c>
      <c r="BH223" s="565" t="str">
        <f t="shared" si="87"/>
        <v/>
      </c>
      <c r="BI223" s="558" t="str">
        <f t="shared" si="87"/>
        <v/>
      </c>
      <c r="BJ223" s="565" t="str">
        <f t="shared" si="87"/>
        <v/>
      </c>
      <c r="BK223" s="558" t="str">
        <f t="shared" si="87"/>
        <v/>
      </c>
      <c r="BL223" s="565" t="str">
        <f t="shared" si="87"/>
        <v/>
      </c>
      <c r="BM223" s="558" t="str">
        <f t="shared" si="87"/>
        <v/>
      </c>
      <c r="BN223" s="565" t="str">
        <f t="shared" si="87"/>
        <v/>
      </c>
      <c r="BO223" s="558" t="str">
        <f t="shared" si="87"/>
        <v/>
      </c>
      <c r="BP223" s="565" t="str">
        <f t="shared" si="87"/>
        <v/>
      </c>
      <c r="BQ223" s="550" t="str">
        <f t="shared" si="87"/>
        <v/>
      </c>
    </row>
    <row r="224" spans="1:69" ht="12.75" customHeight="1" outlineLevel="1">
      <c r="A224" s="584"/>
      <c r="B224" s="580"/>
      <c r="C224" s="573"/>
      <c r="D224" s="677"/>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M224" s="595"/>
      <c r="AN224" s="566"/>
      <c r="AO224" s="559"/>
      <c r="AP224" s="566"/>
      <c r="AQ224" s="559"/>
      <c r="AR224" s="566"/>
      <c r="AS224" s="559"/>
      <c r="AT224" s="566"/>
      <c r="AU224" s="559"/>
      <c r="AV224" s="566"/>
      <c r="AW224" s="559"/>
      <c r="AX224" s="566"/>
      <c r="AY224" s="559"/>
      <c r="AZ224" s="566"/>
      <c r="BA224" s="559"/>
      <c r="BB224" s="566"/>
      <c r="BC224" s="559"/>
      <c r="BD224" s="566"/>
      <c r="BE224" s="559"/>
      <c r="BF224" s="566"/>
      <c r="BG224" s="559"/>
      <c r="BH224" s="566"/>
      <c r="BI224" s="559"/>
      <c r="BJ224" s="566"/>
      <c r="BK224" s="559"/>
      <c r="BL224" s="566"/>
      <c r="BM224" s="559"/>
      <c r="BN224" s="566"/>
      <c r="BO224" s="559"/>
      <c r="BP224" s="566"/>
      <c r="BQ224" s="551"/>
    </row>
    <row r="225" spans="1:69" ht="12.75" customHeight="1" outlineLevel="1" thickBot="1">
      <c r="A225" s="584"/>
      <c r="B225" s="581"/>
      <c r="C225" s="582"/>
      <c r="D225" s="677"/>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M225" s="595"/>
      <c r="AN225" s="567"/>
      <c r="AO225" s="564"/>
      <c r="AP225" s="567"/>
      <c r="AQ225" s="564"/>
      <c r="AR225" s="567"/>
      <c r="AS225" s="564"/>
      <c r="AT225" s="567"/>
      <c r="AU225" s="564"/>
      <c r="AV225" s="567"/>
      <c r="AW225" s="564"/>
      <c r="AX225" s="567"/>
      <c r="AY225" s="564"/>
      <c r="AZ225" s="567"/>
      <c r="BA225" s="564"/>
      <c r="BB225" s="567"/>
      <c r="BC225" s="564"/>
      <c r="BD225" s="567"/>
      <c r="BE225" s="564"/>
      <c r="BF225" s="567"/>
      <c r="BG225" s="564"/>
      <c r="BH225" s="567"/>
      <c r="BI225" s="564"/>
      <c r="BJ225" s="567"/>
      <c r="BK225" s="564"/>
      <c r="BL225" s="567"/>
      <c r="BM225" s="564"/>
      <c r="BN225" s="567"/>
      <c r="BO225" s="564"/>
      <c r="BP225" s="567"/>
      <c r="BQ225" s="568"/>
    </row>
    <row r="226" spans="1:69" ht="12.75" customHeight="1" outlineLevel="1">
      <c r="A226" s="584"/>
      <c r="B226" s="569" t="s">
        <v>34</v>
      </c>
      <c r="C226" s="572" t="str">
        <f>IF(ISERROR(AVERAGE(E226:AH228)),"",AVERAGE(E226:AH228))</f>
        <v/>
      </c>
      <c r="D226" s="677"/>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M226" s="595"/>
      <c r="AN226" s="561" t="str">
        <f t="shared" ref="AN226:BQ226" si="88">IF(ISERROR(AVERAGE(E226:E228)),"",AVERAGE(E226:E228))</f>
        <v/>
      </c>
      <c r="AO226" s="558" t="str">
        <f t="shared" si="88"/>
        <v/>
      </c>
      <c r="AP226" s="561" t="str">
        <f t="shared" si="88"/>
        <v/>
      </c>
      <c r="AQ226" s="558" t="str">
        <f t="shared" si="88"/>
        <v/>
      </c>
      <c r="AR226" s="561" t="str">
        <f t="shared" si="88"/>
        <v/>
      </c>
      <c r="AS226" s="558" t="str">
        <f t="shared" si="88"/>
        <v/>
      </c>
      <c r="AT226" s="561" t="str">
        <f t="shared" si="88"/>
        <v/>
      </c>
      <c r="AU226" s="558" t="str">
        <f t="shared" si="88"/>
        <v/>
      </c>
      <c r="AV226" s="561" t="str">
        <f t="shared" si="88"/>
        <v/>
      </c>
      <c r="AW226" s="558" t="str">
        <f t="shared" si="88"/>
        <v/>
      </c>
      <c r="AX226" s="561" t="str">
        <f t="shared" si="88"/>
        <v/>
      </c>
      <c r="AY226" s="558" t="str">
        <f t="shared" si="88"/>
        <v/>
      </c>
      <c r="AZ226" s="561" t="str">
        <f t="shared" si="88"/>
        <v/>
      </c>
      <c r="BA226" s="558" t="str">
        <f t="shared" si="88"/>
        <v/>
      </c>
      <c r="BB226" s="561" t="str">
        <f t="shared" si="88"/>
        <v/>
      </c>
      <c r="BC226" s="558" t="str">
        <f t="shared" si="88"/>
        <v/>
      </c>
      <c r="BD226" s="561" t="str">
        <f t="shared" si="88"/>
        <v/>
      </c>
      <c r="BE226" s="558" t="str">
        <f t="shared" si="88"/>
        <v/>
      </c>
      <c r="BF226" s="561" t="str">
        <f t="shared" si="88"/>
        <v/>
      </c>
      <c r="BG226" s="558" t="str">
        <f t="shared" si="88"/>
        <v/>
      </c>
      <c r="BH226" s="561" t="str">
        <f t="shared" si="88"/>
        <v/>
      </c>
      <c r="BI226" s="558" t="str">
        <f t="shared" si="88"/>
        <v/>
      </c>
      <c r="BJ226" s="561" t="str">
        <f t="shared" si="88"/>
        <v/>
      </c>
      <c r="BK226" s="558" t="str">
        <f t="shared" si="88"/>
        <v/>
      </c>
      <c r="BL226" s="561" t="str">
        <f t="shared" si="88"/>
        <v/>
      </c>
      <c r="BM226" s="558" t="str">
        <f t="shared" si="88"/>
        <v/>
      </c>
      <c r="BN226" s="561" t="str">
        <f t="shared" si="88"/>
        <v/>
      </c>
      <c r="BO226" s="558" t="str">
        <f t="shared" si="88"/>
        <v/>
      </c>
      <c r="BP226" s="561" t="str">
        <f t="shared" si="88"/>
        <v/>
      </c>
      <c r="BQ226" s="550" t="str">
        <f t="shared" si="88"/>
        <v/>
      </c>
    </row>
    <row r="227" spans="1:69" ht="12.75" customHeight="1" outlineLevel="1">
      <c r="A227" s="584"/>
      <c r="B227" s="570"/>
      <c r="C227" s="573"/>
      <c r="D227" s="677"/>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M227" s="595"/>
      <c r="AN227" s="562"/>
      <c r="AO227" s="559"/>
      <c r="AP227" s="562"/>
      <c r="AQ227" s="559"/>
      <c r="AR227" s="562"/>
      <c r="AS227" s="559"/>
      <c r="AT227" s="562"/>
      <c r="AU227" s="559"/>
      <c r="AV227" s="562"/>
      <c r="AW227" s="559"/>
      <c r="AX227" s="562"/>
      <c r="AY227" s="559"/>
      <c r="AZ227" s="562"/>
      <c r="BA227" s="559"/>
      <c r="BB227" s="562"/>
      <c r="BC227" s="559"/>
      <c r="BD227" s="562"/>
      <c r="BE227" s="559"/>
      <c r="BF227" s="562"/>
      <c r="BG227" s="559"/>
      <c r="BH227" s="562"/>
      <c r="BI227" s="559"/>
      <c r="BJ227" s="562"/>
      <c r="BK227" s="559"/>
      <c r="BL227" s="562"/>
      <c r="BM227" s="559"/>
      <c r="BN227" s="562"/>
      <c r="BO227" s="559"/>
      <c r="BP227" s="562"/>
      <c r="BQ227" s="551"/>
    </row>
    <row r="228" spans="1:69" ht="13.5" customHeight="1" outlineLevel="1" thickBot="1">
      <c r="A228" s="584"/>
      <c r="B228" s="571"/>
      <c r="C228" s="574"/>
      <c r="D228" s="418"/>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M228" s="596"/>
      <c r="AN228" s="563"/>
      <c r="AO228" s="560"/>
      <c r="AP228" s="563"/>
      <c r="AQ228" s="560"/>
      <c r="AR228" s="563"/>
      <c r="AS228" s="560"/>
      <c r="AT228" s="563"/>
      <c r="AU228" s="560"/>
      <c r="AV228" s="563"/>
      <c r="AW228" s="560"/>
      <c r="AX228" s="563"/>
      <c r="AY228" s="560"/>
      <c r="AZ228" s="563"/>
      <c r="BA228" s="560"/>
      <c r="BB228" s="563"/>
      <c r="BC228" s="560"/>
      <c r="BD228" s="563"/>
      <c r="BE228" s="560"/>
      <c r="BF228" s="563"/>
      <c r="BG228" s="560"/>
      <c r="BH228" s="563"/>
      <c r="BI228" s="560"/>
      <c r="BJ228" s="563"/>
      <c r="BK228" s="560"/>
      <c r="BL228" s="563"/>
      <c r="BM228" s="560"/>
      <c r="BN228" s="563"/>
      <c r="BO228" s="560"/>
      <c r="BP228" s="563"/>
      <c r="BQ228" s="552"/>
    </row>
    <row r="229" spans="1:69" ht="13.5" customHeight="1" outlineLevel="1" thickTop="1">
      <c r="A229" s="584">
        <f>A220+1</f>
        <v>24</v>
      </c>
      <c r="B229" s="585" t="s">
        <v>32</v>
      </c>
      <c r="C229" s="588" t="str">
        <f>IF(ISERROR(AVERAGE(E229:AH231)),"",AVERAGE(E229:AH231))</f>
        <v/>
      </c>
      <c r="D229" s="676" t="s">
        <v>933</v>
      </c>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M229" s="594" t="str">
        <f>D229</f>
        <v>Lire et comprendre un document trouvé sur internet</v>
      </c>
      <c r="AN229" s="576" t="str">
        <f t="shared" ref="AN229:BQ229" si="89">IF(ISERROR(AVERAGE(E229:E231)),"",AVERAGE(E229:E231))</f>
        <v/>
      </c>
      <c r="AO229" s="575" t="str">
        <f t="shared" si="89"/>
        <v/>
      </c>
      <c r="AP229" s="576" t="str">
        <f t="shared" si="89"/>
        <v/>
      </c>
      <c r="AQ229" s="575" t="str">
        <f t="shared" si="89"/>
        <v/>
      </c>
      <c r="AR229" s="576" t="str">
        <f t="shared" si="89"/>
        <v/>
      </c>
      <c r="AS229" s="575" t="str">
        <f t="shared" si="89"/>
        <v/>
      </c>
      <c r="AT229" s="576" t="str">
        <f t="shared" si="89"/>
        <v/>
      </c>
      <c r="AU229" s="575" t="str">
        <f t="shared" si="89"/>
        <v/>
      </c>
      <c r="AV229" s="576" t="str">
        <f t="shared" si="89"/>
        <v/>
      </c>
      <c r="AW229" s="575" t="str">
        <f t="shared" si="89"/>
        <v/>
      </c>
      <c r="AX229" s="576" t="str">
        <f t="shared" si="89"/>
        <v/>
      </c>
      <c r="AY229" s="575" t="str">
        <f t="shared" si="89"/>
        <v/>
      </c>
      <c r="AZ229" s="576" t="str">
        <f t="shared" si="89"/>
        <v/>
      </c>
      <c r="BA229" s="575" t="str">
        <f t="shared" si="89"/>
        <v/>
      </c>
      <c r="BB229" s="576" t="str">
        <f t="shared" si="89"/>
        <v/>
      </c>
      <c r="BC229" s="575" t="str">
        <f t="shared" si="89"/>
        <v/>
      </c>
      <c r="BD229" s="576" t="str">
        <f t="shared" si="89"/>
        <v/>
      </c>
      <c r="BE229" s="575" t="str">
        <f t="shared" si="89"/>
        <v/>
      </c>
      <c r="BF229" s="576" t="str">
        <f t="shared" si="89"/>
        <v/>
      </c>
      <c r="BG229" s="575" t="str">
        <f t="shared" si="89"/>
        <v/>
      </c>
      <c r="BH229" s="576" t="str">
        <f t="shared" si="89"/>
        <v/>
      </c>
      <c r="BI229" s="575" t="str">
        <f t="shared" si="89"/>
        <v/>
      </c>
      <c r="BJ229" s="576" t="str">
        <f t="shared" si="89"/>
        <v/>
      </c>
      <c r="BK229" s="575" t="str">
        <f t="shared" si="89"/>
        <v/>
      </c>
      <c r="BL229" s="576" t="str">
        <f t="shared" si="89"/>
        <v/>
      </c>
      <c r="BM229" s="575" t="str">
        <f t="shared" si="89"/>
        <v/>
      </c>
      <c r="BN229" s="576" t="str">
        <f t="shared" si="89"/>
        <v/>
      </c>
      <c r="BO229" s="575" t="str">
        <f t="shared" si="89"/>
        <v/>
      </c>
      <c r="BP229" s="576" t="str">
        <f t="shared" si="89"/>
        <v/>
      </c>
      <c r="BQ229" s="578" t="str">
        <f t="shared" si="89"/>
        <v/>
      </c>
    </row>
    <row r="230" spans="1:69" ht="12.75" customHeight="1" outlineLevel="1">
      <c r="A230" s="584"/>
      <c r="B230" s="586"/>
      <c r="C230" s="573"/>
      <c r="D230" s="677"/>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M230" s="595"/>
      <c r="AN230" s="577"/>
      <c r="AO230" s="559"/>
      <c r="AP230" s="577"/>
      <c r="AQ230" s="559"/>
      <c r="AR230" s="577"/>
      <c r="AS230" s="559"/>
      <c r="AT230" s="577"/>
      <c r="AU230" s="559"/>
      <c r="AV230" s="577"/>
      <c r="AW230" s="559"/>
      <c r="AX230" s="577"/>
      <c r="AY230" s="559"/>
      <c r="AZ230" s="577"/>
      <c r="BA230" s="559"/>
      <c r="BB230" s="577"/>
      <c r="BC230" s="559"/>
      <c r="BD230" s="577"/>
      <c r="BE230" s="559"/>
      <c r="BF230" s="577"/>
      <c r="BG230" s="559"/>
      <c r="BH230" s="577"/>
      <c r="BI230" s="559"/>
      <c r="BJ230" s="577"/>
      <c r="BK230" s="559"/>
      <c r="BL230" s="577"/>
      <c r="BM230" s="559"/>
      <c r="BN230" s="577"/>
      <c r="BO230" s="559"/>
      <c r="BP230" s="577"/>
      <c r="BQ230" s="551"/>
    </row>
    <row r="231" spans="1:69" ht="12.75" customHeight="1" outlineLevel="1" thickBot="1">
      <c r="A231" s="584"/>
      <c r="B231" s="587"/>
      <c r="C231" s="573"/>
      <c r="D231" s="67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M231" s="595"/>
      <c r="AN231" s="577"/>
      <c r="AO231" s="559"/>
      <c r="AP231" s="577"/>
      <c r="AQ231" s="559"/>
      <c r="AR231" s="577"/>
      <c r="AS231" s="559"/>
      <c r="AT231" s="577"/>
      <c r="AU231" s="559"/>
      <c r="AV231" s="577"/>
      <c r="AW231" s="559"/>
      <c r="AX231" s="577"/>
      <c r="AY231" s="559"/>
      <c r="AZ231" s="577"/>
      <c r="BA231" s="559"/>
      <c r="BB231" s="577"/>
      <c r="BC231" s="559"/>
      <c r="BD231" s="577"/>
      <c r="BE231" s="559"/>
      <c r="BF231" s="577"/>
      <c r="BG231" s="559"/>
      <c r="BH231" s="577"/>
      <c r="BI231" s="559"/>
      <c r="BJ231" s="577"/>
      <c r="BK231" s="559"/>
      <c r="BL231" s="577"/>
      <c r="BM231" s="559"/>
      <c r="BN231" s="577"/>
      <c r="BO231" s="559"/>
      <c r="BP231" s="577"/>
      <c r="BQ231" s="551"/>
    </row>
    <row r="232" spans="1:69" ht="12.75" customHeight="1" outlineLevel="1">
      <c r="A232" s="584"/>
      <c r="B232" s="579" t="s">
        <v>33</v>
      </c>
      <c r="C232" s="572" t="str">
        <f>IF(ISERROR(AVERAGE(E232:AH234)),"",AVERAGE(E232:AH234))</f>
        <v/>
      </c>
      <c r="D232" s="677"/>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M232" s="595"/>
      <c r="AN232" s="565" t="str">
        <f t="shared" ref="AN232:BQ232" si="90">IF(ISERROR(AVERAGE(E232:E234)),"",AVERAGE(E232:E234))</f>
        <v/>
      </c>
      <c r="AO232" s="558" t="str">
        <f t="shared" si="90"/>
        <v/>
      </c>
      <c r="AP232" s="565" t="str">
        <f t="shared" si="90"/>
        <v/>
      </c>
      <c r="AQ232" s="558" t="str">
        <f t="shared" si="90"/>
        <v/>
      </c>
      <c r="AR232" s="565" t="str">
        <f t="shared" si="90"/>
        <v/>
      </c>
      <c r="AS232" s="558" t="str">
        <f t="shared" si="90"/>
        <v/>
      </c>
      <c r="AT232" s="565" t="str">
        <f t="shared" si="90"/>
        <v/>
      </c>
      <c r="AU232" s="558" t="str">
        <f t="shared" si="90"/>
        <v/>
      </c>
      <c r="AV232" s="565" t="str">
        <f t="shared" si="90"/>
        <v/>
      </c>
      <c r="AW232" s="558" t="str">
        <f t="shared" si="90"/>
        <v/>
      </c>
      <c r="AX232" s="565" t="str">
        <f t="shared" si="90"/>
        <v/>
      </c>
      <c r="AY232" s="558" t="str">
        <f t="shared" si="90"/>
        <v/>
      </c>
      <c r="AZ232" s="565" t="str">
        <f t="shared" si="90"/>
        <v/>
      </c>
      <c r="BA232" s="558" t="str">
        <f t="shared" si="90"/>
        <v/>
      </c>
      <c r="BB232" s="565" t="str">
        <f t="shared" si="90"/>
        <v/>
      </c>
      <c r="BC232" s="558" t="str">
        <f t="shared" si="90"/>
        <v/>
      </c>
      <c r="BD232" s="565" t="str">
        <f t="shared" si="90"/>
        <v/>
      </c>
      <c r="BE232" s="558" t="str">
        <f t="shared" si="90"/>
        <v/>
      </c>
      <c r="BF232" s="565" t="str">
        <f t="shared" si="90"/>
        <v/>
      </c>
      <c r="BG232" s="558" t="str">
        <f t="shared" si="90"/>
        <v/>
      </c>
      <c r="BH232" s="565" t="str">
        <f t="shared" si="90"/>
        <v/>
      </c>
      <c r="BI232" s="558" t="str">
        <f t="shared" si="90"/>
        <v/>
      </c>
      <c r="BJ232" s="565" t="str">
        <f t="shared" si="90"/>
        <v/>
      </c>
      <c r="BK232" s="558" t="str">
        <f t="shared" si="90"/>
        <v/>
      </c>
      <c r="BL232" s="565" t="str">
        <f t="shared" si="90"/>
        <v/>
      </c>
      <c r="BM232" s="558" t="str">
        <f t="shared" si="90"/>
        <v/>
      </c>
      <c r="BN232" s="565" t="str">
        <f t="shared" si="90"/>
        <v/>
      </c>
      <c r="BO232" s="558" t="str">
        <f t="shared" si="90"/>
        <v/>
      </c>
      <c r="BP232" s="565" t="str">
        <f t="shared" si="90"/>
        <v/>
      </c>
      <c r="BQ232" s="550" t="str">
        <f t="shared" si="90"/>
        <v/>
      </c>
    </row>
    <row r="233" spans="1:69" ht="12.75" customHeight="1" outlineLevel="1">
      <c r="A233" s="584"/>
      <c r="B233" s="580"/>
      <c r="C233" s="573"/>
      <c r="D233" s="677"/>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M233" s="595"/>
      <c r="AN233" s="566"/>
      <c r="AO233" s="559"/>
      <c r="AP233" s="566"/>
      <c r="AQ233" s="559"/>
      <c r="AR233" s="566"/>
      <c r="AS233" s="559"/>
      <c r="AT233" s="566"/>
      <c r="AU233" s="559"/>
      <c r="AV233" s="566"/>
      <c r="AW233" s="559"/>
      <c r="AX233" s="566"/>
      <c r="AY233" s="559"/>
      <c r="AZ233" s="566"/>
      <c r="BA233" s="559"/>
      <c r="BB233" s="566"/>
      <c r="BC233" s="559"/>
      <c r="BD233" s="566"/>
      <c r="BE233" s="559"/>
      <c r="BF233" s="566"/>
      <c r="BG233" s="559"/>
      <c r="BH233" s="566"/>
      <c r="BI233" s="559"/>
      <c r="BJ233" s="566"/>
      <c r="BK233" s="559"/>
      <c r="BL233" s="566"/>
      <c r="BM233" s="559"/>
      <c r="BN233" s="566"/>
      <c r="BO233" s="559"/>
      <c r="BP233" s="566"/>
      <c r="BQ233" s="551"/>
    </row>
    <row r="234" spans="1:69" ht="12.75" customHeight="1" outlineLevel="1" thickBot="1">
      <c r="A234" s="584"/>
      <c r="B234" s="581"/>
      <c r="C234" s="582"/>
      <c r="D234" s="677"/>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M234" s="595"/>
      <c r="AN234" s="567"/>
      <c r="AO234" s="564"/>
      <c r="AP234" s="567"/>
      <c r="AQ234" s="564"/>
      <c r="AR234" s="567"/>
      <c r="AS234" s="564"/>
      <c r="AT234" s="567"/>
      <c r="AU234" s="564"/>
      <c r="AV234" s="567"/>
      <c r="AW234" s="564"/>
      <c r="AX234" s="567"/>
      <c r="AY234" s="564"/>
      <c r="AZ234" s="567"/>
      <c r="BA234" s="564"/>
      <c r="BB234" s="567"/>
      <c r="BC234" s="564"/>
      <c r="BD234" s="567"/>
      <c r="BE234" s="564"/>
      <c r="BF234" s="567"/>
      <c r="BG234" s="564"/>
      <c r="BH234" s="567"/>
      <c r="BI234" s="564"/>
      <c r="BJ234" s="567"/>
      <c r="BK234" s="564"/>
      <c r="BL234" s="567"/>
      <c r="BM234" s="564"/>
      <c r="BN234" s="567"/>
      <c r="BO234" s="564"/>
      <c r="BP234" s="567"/>
      <c r="BQ234" s="568"/>
    </row>
    <row r="235" spans="1:69" ht="12.75" customHeight="1" outlineLevel="1">
      <c r="A235" s="584"/>
      <c r="B235" s="569" t="s">
        <v>34</v>
      </c>
      <c r="C235" s="572" t="str">
        <f>IF(ISERROR(AVERAGE(E235:AH237)),"",AVERAGE(E235:AH237))</f>
        <v/>
      </c>
      <c r="D235" s="677"/>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M235" s="595"/>
      <c r="AN235" s="561" t="str">
        <f t="shared" ref="AN235:BQ235" si="91">IF(ISERROR(AVERAGE(E235:E237)),"",AVERAGE(E235:E237))</f>
        <v/>
      </c>
      <c r="AO235" s="558" t="str">
        <f t="shared" si="91"/>
        <v/>
      </c>
      <c r="AP235" s="561" t="str">
        <f t="shared" si="91"/>
        <v/>
      </c>
      <c r="AQ235" s="558" t="str">
        <f t="shared" si="91"/>
        <v/>
      </c>
      <c r="AR235" s="561" t="str">
        <f t="shared" si="91"/>
        <v/>
      </c>
      <c r="AS235" s="558" t="str">
        <f t="shared" si="91"/>
        <v/>
      </c>
      <c r="AT235" s="561" t="str">
        <f t="shared" si="91"/>
        <v/>
      </c>
      <c r="AU235" s="558" t="str">
        <f t="shared" si="91"/>
        <v/>
      </c>
      <c r="AV235" s="561" t="str">
        <f t="shared" si="91"/>
        <v/>
      </c>
      <c r="AW235" s="558" t="str">
        <f t="shared" si="91"/>
        <v/>
      </c>
      <c r="AX235" s="561" t="str">
        <f t="shared" si="91"/>
        <v/>
      </c>
      <c r="AY235" s="558" t="str">
        <f t="shared" si="91"/>
        <v/>
      </c>
      <c r="AZ235" s="561" t="str">
        <f t="shared" si="91"/>
        <v/>
      </c>
      <c r="BA235" s="558" t="str">
        <f t="shared" si="91"/>
        <v/>
      </c>
      <c r="BB235" s="561" t="str">
        <f t="shared" si="91"/>
        <v/>
      </c>
      <c r="BC235" s="558" t="str">
        <f t="shared" si="91"/>
        <v/>
      </c>
      <c r="BD235" s="561" t="str">
        <f t="shared" si="91"/>
        <v/>
      </c>
      <c r="BE235" s="558" t="str">
        <f t="shared" si="91"/>
        <v/>
      </c>
      <c r="BF235" s="561" t="str">
        <f t="shared" si="91"/>
        <v/>
      </c>
      <c r="BG235" s="558" t="str">
        <f t="shared" si="91"/>
        <v/>
      </c>
      <c r="BH235" s="561" t="str">
        <f t="shared" si="91"/>
        <v/>
      </c>
      <c r="BI235" s="558" t="str">
        <f t="shared" si="91"/>
        <v/>
      </c>
      <c r="BJ235" s="561" t="str">
        <f t="shared" si="91"/>
        <v/>
      </c>
      <c r="BK235" s="558" t="str">
        <f t="shared" si="91"/>
        <v/>
      </c>
      <c r="BL235" s="561" t="str">
        <f t="shared" si="91"/>
        <v/>
      </c>
      <c r="BM235" s="558" t="str">
        <f t="shared" si="91"/>
        <v/>
      </c>
      <c r="BN235" s="561" t="str">
        <f t="shared" si="91"/>
        <v/>
      </c>
      <c r="BO235" s="558" t="str">
        <f t="shared" si="91"/>
        <v/>
      </c>
      <c r="BP235" s="561" t="str">
        <f t="shared" si="91"/>
        <v/>
      </c>
      <c r="BQ235" s="550" t="str">
        <f t="shared" si="91"/>
        <v/>
      </c>
    </row>
    <row r="236" spans="1:69" ht="12.75" customHeight="1" outlineLevel="1">
      <c r="A236" s="584"/>
      <c r="B236" s="570"/>
      <c r="C236" s="573"/>
      <c r="D236" s="677"/>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M236" s="595"/>
      <c r="AN236" s="562"/>
      <c r="AO236" s="559"/>
      <c r="AP236" s="562"/>
      <c r="AQ236" s="559"/>
      <c r="AR236" s="562"/>
      <c r="AS236" s="559"/>
      <c r="AT236" s="562"/>
      <c r="AU236" s="559"/>
      <c r="AV236" s="562"/>
      <c r="AW236" s="559"/>
      <c r="AX236" s="562"/>
      <c r="AY236" s="559"/>
      <c r="AZ236" s="562"/>
      <c r="BA236" s="559"/>
      <c r="BB236" s="562"/>
      <c r="BC236" s="559"/>
      <c r="BD236" s="562"/>
      <c r="BE236" s="559"/>
      <c r="BF236" s="562"/>
      <c r="BG236" s="559"/>
      <c r="BH236" s="562"/>
      <c r="BI236" s="559"/>
      <c r="BJ236" s="562"/>
      <c r="BK236" s="559"/>
      <c r="BL236" s="562"/>
      <c r="BM236" s="559"/>
      <c r="BN236" s="562"/>
      <c r="BO236" s="559"/>
      <c r="BP236" s="562"/>
      <c r="BQ236" s="551"/>
    </row>
    <row r="237" spans="1:69" ht="13.5" customHeight="1" outlineLevel="1" thickBot="1">
      <c r="A237" s="584"/>
      <c r="B237" s="571"/>
      <c r="C237" s="574"/>
      <c r="D237" s="418"/>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M237" s="596"/>
      <c r="AN237" s="563"/>
      <c r="AO237" s="560"/>
      <c r="AP237" s="563"/>
      <c r="AQ237" s="560"/>
      <c r="AR237" s="563"/>
      <c r="AS237" s="560"/>
      <c r="AT237" s="563"/>
      <c r="AU237" s="560"/>
      <c r="AV237" s="563"/>
      <c r="AW237" s="560"/>
      <c r="AX237" s="563"/>
      <c r="AY237" s="560"/>
      <c r="AZ237" s="563"/>
      <c r="BA237" s="560"/>
      <c r="BB237" s="563"/>
      <c r="BC237" s="560"/>
      <c r="BD237" s="563"/>
      <c r="BE237" s="560"/>
      <c r="BF237" s="563"/>
      <c r="BG237" s="560"/>
      <c r="BH237" s="563"/>
      <c r="BI237" s="560"/>
      <c r="BJ237" s="563"/>
      <c r="BK237" s="560"/>
      <c r="BL237" s="563"/>
      <c r="BM237" s="560"/>
      <c r="BN237" s="563"/>
      <c r="BO237" s="560"/>
      <c r="BP237" s="563"/>
      <c r="BQ237" s="552"/>
    </row>
    <row r="238" spans="1:69" ht="18.75" customHeight="1" outlineLevel="1" thickTop="1">
      <c r="A238" s="584">
        <f>A229+1</f>
        <v>25</v>
      </c>
      <c r="B238" s="585" t="s">
        <v>32</v>
      </c>
      <c r="C238" s="588" t="str">
        <f>IF(ISERROR(AVERAGE(E238:AH240)),"",AVERAGE(E238:AH240))</f>
        <v/>
      </c>
      <c r="D238" s="553" t="s">
        <v>755</v>
      </c>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M238" s="555" t="str">
        <f>D238</f>
        <v>–  Lecture -</v>
      </c>
      <c r="AN238" s="576" t="str">
        <f t="shared" ref="AN238:BQ238" si="92">IF(ISERROR(AVERAGE(E238:E240)),"",AVERAGE(E238:E240))</f>
        <v/>
      </c>
      <c r="AO238" s="575" t="str">
        <f t="shared" si="92"/>
        <v/>
      </c>
      <c r="AP238" s="576" t="str">
        <f t="shared" si="92"/>
        <v/>
      </c>
      <c r="AQ238" s="575" t="str">
        <f t="shared" si="92"/>
        <v/>
      </c>
      <c r="AR238" s="576" t="str">
        <f t="shared" si="92"/>
        <v/>
      </c>
      <c r="AS238" s="575" t="str">
        <f t="shared" si="92"/>
        <v/>
      </c>
      <c r="AT238" s="576" t="str">
        <f t="shared" si="92"/>
        <v/>
      </c>
      <c r="AU238" s="575" t="str">
        <f t="shared" si="92"/>
        <v/>
      </c>
      <c r="AV238" s="576" t="str">
        <f t="shared" si="92"/>
        <v/>
      </c>
      <c r="AW238" s="575" t="str">
        <f t="shared" si="92"/>
        <v/>
      </c>
      <c r="AX238" s="576" t="str">
        <f t="shared" si="92"/>
        <v/>
      </c>
      <c r="AY238" s="575" t="str">
        <f t="shared" si="92"/>
        <v/>
      </c>
      <c r="AZ238" s="576" t="str">
        <f t="shared" si="92"/>
        <v/>
      </c>
      <c r="BA238" s="575" t="str">
        <f t="shared" si="92"/>
        <v/>
      </c>
      <c r="BB238" s="576" t="str">
        <f t="shared" si="92"/>
        <v/>
      </c>
      <c r="BC238" s="575" t="str">
        <f t="shared" si="92"/>
        <v/>
      </c>
      <c r="BD238" s="576" t="str">
        <f t="shared" si="92"/>
        <v/>
      </c>
      <c r="BE238" s="575" t="str">
        <f t="shared" si="92"/>
        <v/>
      </c>
      <c r="BF238" s="576" t="str">
        <f t="shared" si="92"/>
        <v/>
      </c>
      <c r="BG238" s="575" t="str">
        <f t="shared" si="92"/>
        <v/>
      </c>
      <c r="BH238" s="576" t="str">
        <f t="shared" si="92"/>
        <v/>
      </c>
      <c r="BI238" s="575" t="str">
        <f t="shared" si="92"/>
        <v/>
      </c>
      <c r="BJ238" s="576" t="str">
        <f t="shared" si="92"/>
        <v/>
      </c>
      <c r="BK238" s="575" t="str">
        <f t="shared" si="92"/>
        <v/>
      </c>
      <c r="BL238" s="576" t="str">
        <f t="shared" si="92"/>
        <v/>
      </c>
      <c r="BM238" s="575" t="str">
        <f t="shared" si="92"/>
        <v/>
      </c>
      <c r="BN238" s="576" t="str">
        <f t="shared" si="92"/>
        <v/>
      </c>
      <c r="BO238" s="575" t="str">
        <f t="shared" si="92"/>
        <v/>
      </c>
      <c r="BP238" s="576" t="str">
        <f t="shared" si="92"/>
        <v/>
      </c>
      <c r="BQ238" s="578" t="str">
        <f t="shared" si="92"/>
        <v/>
      </c>
    </row>
    <row r="239" spans="1:69" ht="18.75" customHeight="1" outlineLevel="1">
      <c r="A239" s="584"/>
      <c r="B239" s="586"/>
      <c r="C239" s="573"/>
      <c r="D239" s="554"/>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M239" s="546"/>
      <c r="AN239" s="577"/>
      <c r="AO239" s="559"/>
      <c r="AP239" s="577"/>
      <c r="AQ239" s="559"/>
      <c r="AR239" s="577"/>
      <c r="AS239" s="559"/>
      <c r="AT239" s="577"/>
      <c r="AU239" s="559"/>
      <c r="AV239" s="577"/>
      <c r="AW239" s="559"/>
      <c r="AX239" s="577"/>
      <c r="AY239" s="559"/>
      <c r="AZ239" s="577"/>
      <c r="BA239" s="559"/>
      <c r="BB239" s="577"/>
      <c r="BC239" s="559"/>
      <c r="BD239" s="577"/>
      <c r="BE239" s="559"/>
      <c r="BF239" s="577"/>
      <c r="BG239" s="559"/>
      <c r="BH239" s="577"/>
      <c r="BI239" s="559"/>
      <c r="BJ239" s="577"/>
      <c r="BK239" s="559"/>
      <c r="BL239" s="577"/>
      <c r="BM239" s="559"/>
      <c r="BN239" s="577"/>
      <c r="BO239" s="559"/>
      <c r="BP239" s="577"/>
      <c r="BQ239" s="551"/>
    </row>
    <row r="240" spans="1:69" ht="18.75" customHeight="1" outlineLevel="1" thickBot="1">
      <c r="A240" s="584"/>
      <c r="B240" s="587"/>
      <c r="C240" s="573"/>
      <c r="D240" s="55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M240" s="546"/>
      <c r="AN240" s="577"/>
      <c r="AO240" s="559"/>
      <c r="AP240" s="577"/>
      <c r="AQ240" s="559"/>
      <c r="AR240" s="577"/>
      <c r="AS240" s="559"/>
      <c r="AT240" s="577"/>
      <c r="AU240" s="559"/>
      <c r="AV240" s="577"/>
      <c r="AW240" s="559"/>
      <c r="AX240" s="577"/>
      <c r="AY240" s="559"/>
      <c r="AZ240" s="577"/>
      <c r="BA240" s="559"/>
      <c r="BB240" s="577"/>
      <c r="BC240" s="559"/>
      <c r="BD240" s="577"/>
      <c r="BE240" s="559"/>
      <c r="BF240" s="577"/>
      <c r="BG240" s="559"/>
      <c r="BH240" s="577"/>
      <c r="BI240" s="559"/>
      <c r="BJ240" s="577"/>
      <c r="BK240" s="559"/>
      <c r="BL240" s="577"/>
      <c r="BM240" s="559"/>
      <c r="BN240" s="577"/>
      <c r="BO240" s="559"/>
      <c r="BP240" s="577"/>
      <c r="BQ240" s="551"/>
    </row>
    <row r="241" spans="1:69" ht="18.75" customHeight="1" outlineLevel="1">
      <c r="A241" s="584"/>
      <c r="B241" s="579" t="s">
        <v>33</v>
      </c>
      <c r="C241" s="572" t="str">
        <f>IF(ISERROR(AVERAGE(E241:AH243)),"",AVERAGE(E241:AH243))</f>
        <v/>
      </c>
      <c r="D241" s="556" t="s">
        <v>755</v>
      </c>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M241" s="545" t="str">
        <f>D241</f>
        <v>–  Lecture -</v>
      </c>
      <c r="AN241" s="565" t="str">
        <f t="shared" ref="AN241:BQ241" si="93">IF(ISERROR(AVERAGE(E241:E243)),"",AVERAGE(E241:E243))</f>
        <v/>
      </c>
      <c r="AO241" s="558" t="str">
        <f t="shared" si="93"/>
        <v/>
      </c>
      <c r="AP241" s="565" t="str">
        <f t="shared" si="93"/>
        <v/>
      </c>
      <c r="AQ241" s="558" t="str">
        <f t="shared" si="93"/>
        <v/>
      </c>
      <c r="AR241" s="565" t="str">
        <f t="shared" si="93"/>
        <v/>
      </c>
      <c r="AS241" s="558" t="str">
        <f t="shared" si="93"/>
        <v/>
      </c>
      <c r="AT241" s="565" t="str">
        <f t="shared" si="93"/>
        <v/>
      </c>
      <c r="AU241" s="558" t="str">
        <f t="shared" si="93"/>
        <v/>
      </c>
      <c r="AV241" s="565" t="str">
        <f t="shared" si="93"/>
        <v/>
      </c>
      <c r="AW241" s="558" t="str">
        <f t="shared" si="93"/>
        <v/>
      </c>
      <c r="AX241" s="565" t="str">
        <f t="shared" si="93"/>
        <v/>
      </c>
      <c r="AY241" s="558" t="str">
        <f t="shared" si="93"/>
        <v/>
      </c>
      <c r="AZ241" s="565" t="str">
        <f t="shared" si="93"/>
        <v/>
      </c>
      <c r="BA241" s="558" t="str">
        <f t="shared" si="93"/>
        <v/>
      </c>
      <c r="BB241" s="565" t="str">
        <f t="shared" si="93"/>
        <v/>
      </c>
      <c r="BC241" s="558" t="str">
        <f t="shared" si="93"/>
        <v/>
      </c>
      <c r="BD241" s="565" t="str">
        <f t="shared" si="93"/>
        <v/>
      </c>
      <c r="BE241" s="558" t="str">
        <f t="shared" si="93"/>
        <v/>
      </c>
      <c r="BF241" s="565" t="str">
        <f t="shared" si="93"/>
        <v/>
      </c>
      <c r="BG241" s="558" t="str">
        <f t="shared" si="93"/>
        <v/>
      </c>
      <c r="BH241" s="565" t="str">
        <f t="shared" si="93"/>
        <v/>
      </c>
      <c r="BI241" s="558" t="str">
        <f t="shared" si="93"/>
        <v/>
      </c>
      <c r="BJ241" s="565" t="str">
        <f t="shared" si="93"/>
        <v/>
      </c>
      <c r="BK241" s="558" t="str">
        <f t="shared" si="93"/>
        <v/>
      </c>
      <c r="BL241" s="565" t="str">
        <f t="shared" si="93"/>
        <v/>
      </c>
      <c r="BM241" s="558" t="str">
        <f t="shared" si="93"/>
        <v/>
      </c>
      <c r="BN241" s="565" t="str">
        <f t="shared" si="93"/>
        <v/>
      </c>
      <c r="BO241" s="558" t="str">
        <f t="shared" si="93"/>
        <v/>
      </c>
      <c r="BP241" s="565" t="str">
        <f t="shared" si="93"/>
        <v/>
      </c>
      <c r="BQ241" s="550" t="str">
        <f t="shared" si="93"/>
        <v/>
      </c>
    </row>
    <row r="242" spans="1:69" ht="18.75" customHeight="1" outlineLevel="1">
      <c r="A242" s="584"/>
      <c r="B242" s="580"/>
      <c r="C242" s="573"/>
      <c r="D242" s="554"/>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M242" s="546"/>
      <c r="AN242" s="566"/>
      <c r="AO242" s="559"/>
      <c r="AP242" s="566"/>
      <c r="AQ242" s="559"/>
      <c r="AR242" s="566"/>
      <c r="AS242" s="559"/>
      <c r="AT242" s="566"/>
      <c r="AU242" s="559"/>
      <c r="AV242" s="566"/>
      <c r="AW242" s="559"/>
      <c r="AX242" s="566"/>
      <c r="AY242" s="559"/>
      <c r="AZ242" s="566"/>
      <c r="BA242" s="559"/>
      <c r="BB242" s="566"/>
      <c r="BC242" s="559"/>
      <c r="BD242" s="566"/>
      <c r="BE242" s="559"/>
      <c r="BF242" s="566"/>
      <c r="BG242" s="559"/>
      <c r="BH242" s="566"/>
      <c r="BI242" s="559"/>
      <c r="BJ242" s="566"/>
      <c r="BK242" s="559"/>
      <c r="BL242" s="566"/>
      <c r="BM242" s="559"/>
      <c r="BN242" s="566"/>
      <c r="BO242" s="559"/>
      <c r="BP242" s="566"/>
      <c r="BQ242" s="551"/>
    </row>
    <row r="243" spans="1:69" ht="18.75" customHeight="1" outlineLevel="1" thickBot="1">
      <c r="A243" s="584"/>
      <c r="B243" s="581"/>
      <c r="C243" s="582"/>
      <c r="D243" s="557"/>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M243" s="547"/>
      <c r="AN243" s="567"/>
      <c r="AO243" s="564"/>
      <c r="AP243" s="567"/>
      <c r="AQ243" s="564"/>
      <c r="AR243" s="567"/>
      <c r="AS243" s="564"/>
      <c r="AT243" s="567"/>
      <c r="AU243" s="564"/>
      <c r="AV243" s="567"/>
      <c r="AW243" s="564"/>
      <c r="AX243" s="567"/>
      <c r="AY243" s="564"/>
      <c r="AZ243" s="567"/>
      <c r="BA243" s="564"/>
      <c r="BB243" s="567"/>
      <c r="BC243" s="564"/>
      <c r="BD243" s="567"/>
      <c r="BE243" s="564"/>
      <c r="BF243" s="567"/>
      <c r="BG243" s="564"/>
      <c r="BH243" s="567"/>
      <c r="BI243" s="564"/>
      <c r="BJ243" s="567"/>
      <c r="BK243" s="564"/>
      <c r="BL243" s="567"/>
      <c r="BM243" s="564"/>
      <c r="BN243" s="567"/>
      <c r="BO243" s="564"/>
      <c r="BP243" s="567"/>
      <c r="BQ243" s="568"/>
    </row>
    <row r="244" spans="1:69" ht="18.75" customHeight="1" outlineLevel="1">
      <c r="A244" s="584"/>
      <c r="B244" s="569" t="s">
        <v>34</v>
      </c>
      <c r="C244" s="572" t="str">
        <f>IF(ISERROR(AVERAGE(E244:AH246)),"",AVERAGE(E244:AH246))</f>
        <v/>
      </c>
      <c r="D244" s="556" t="s">
        <v>755</v>
      </c>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M244" s="545" t="str">
        <f>D244</f>
        <v>–  Lecture -</v>
      </c>
      <c r="AN244" s="561" t="str">
        <f t="shared" ref="AN244:BQ244" si="94">IF(ISERROR(AVERAGE(E244:E246)),"",AVERAGE(E244:E246))</f>
        <v/>
      </c>
      <c r="AO244" s="558" t="str">
        <f t="shared" si="94"/>
        <v/>
      </c>
      <c r="AP244" s="561" t="str">
        <f t="shared" si="94"/>
        <v/>
      </c>
      <c r="AQ244" s="558" t="str">
        <f t="shared" si="94"/>
        <v/>
      </c>
      <c r="AR244" s="561" t="str">
        <f t="shared" si="94"/>
        <v/>
      </c>
      <c r="AS244" s="558" t="str">
        <f t="shared" si="94"/>
        <v/>
      </c>
      <c r="AT244" s="561" t="str">
        <f t="shared" si="94"/>
        <v/>
      </c>
      <c r="AU244" s="558" t="str">
        <f t="shared" si="94"/>
        <v/>
      </c>
      <c r="AV244" s="561" t="str">
        <f t="shared" si="94"/>
        <v/>
      </c>
      <c r="AW244" s="558" t="str">
        <f t="shared" si="94"/>
        <v/>
      </c>
      <c r="AX244" s="561" t="str">
        <f t="shared" si="94"/>
        <v/>
      </c>
      <c r="AY244" s="558" t="str">
        <f t="shared" si="94"/>
        <v/>
      </c>
      <c r="AZ244" s="561" t="str">
        <f t="shared" si="94"/>
        <v/>
      </c>
      <c r="BA244" s="558" t="str">
        <f t="shared" si="94"/>
        <v/>
      </c>
      <c r="BB244" s="561" t="str">
        <f t="shared" si="94"/>
        <v/>
      </c>
      <c r="BC244" s="558" t="str">
        <f t="shared" si="94"/>
        <v/>
      </c>
      <c r="BD244" s="561" t="str">
        <f t="shared" si="94"/>
        <v/>
      </c>
      <c r="BE244" s="558" t="str">
        <f t="shared" si="94"/>
        <v/>
      </c>
      <c r="BF244" s="561" t="str">
        <f t="shared" si="94"/>
        <v/>
      </c>
      <c r="BG244" s="558" t="str">
        <f t="shared" si="94"/>
        <v/>
      </c>
      <c r="BH244" s="561" t="str">
        <f t="shared" si="94"/>
        <v/>
      </c>
      <c r="BI244" s="558" t="str">
        <f t="shared" si="94"/>
        <v/>
      </c>
      <c r="BJ244" s="561" t="str">
        <f t="shared" si="94"/>
        <v/>
      </c>
      <c r="BK244" s="558" t="str">
        <f t="shared" si="94"/>
        <v/>
      </c>
      <c r="BL244" s="561" t="str">
        <f t="shared" si="94"/>
        <v/>
      </c>
      <c r="BM244" s="558" t="str">
        <f t="shared" si="94"/>
        <v/>
      </c>
      <c r="BN244" s="561" t="str">
        <f t="shared" si="94"/>
        <v/>
      </c>
      <c r="BO244" s="558" t="str">
        <f t="shared" si="94"/>
        <v/>
      </c>
      <c r="BP244" s="561" t="str">
        <f t="shared" si="94"/>
        <v/>
      </c>
      <c r="BQ244" s="550" t="str">
        <f t="shared" si="94"/>
        <v/>
      </c>
    </row>
    <row r="245" spans="1:69" ht="18.75" customHeight="1" outlineLevel="1">
      <c r="A245" s="584"/>
      <c r="B245" s="570"/>
      <c r="C245" s="573"/>
      <c r="D245" s="554"/>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M245" s="546"/>
      <c r="AN245" s="562"/>
      <c r="AO245" s="559"/>
      <c r="AP245" s="562"/>
      <c r="AQ245" s="559"/>
      <c r="AR245" s="562"/>
      <c r="AS245" s="559"/>
      <c r="AT245" s="562"/>
      <c r="AU245" s="559"/>
      <c r="AV245" s="562"/>
      <c r="AW245" s="559"/>
      <c r="AX245" s="562"/>
      <c r="AY245" s="559"/>
      <c r="AZ245" s="562"/>
      <c r="BA245" s="559"/>
      <c r="BB245" s="562"/>
      <c r="BC245" s="559"/>
      <c r="BD245" s="562"/>
      <c r="BE245" s="559"/>
      <c r="BF245" s="562"/>
      <c r="BG245" s="559"/>
      <c r="BH245" s="562"/>
      <c r="BI245" s="559"/>
      <c r="BJ245" s="562"/>
      <c r="BK245" s="559"/>
      <c r="BL245" s="562"/>
      <c r="BM245" s="559"/>
      <c r="BN245" s="562"/>
      <c r="BO245" s="559"/>
      <c r="BP245" s="562"/>
      <c r="BQ245" s="551"/>
    </row>
    <row r="246" spans="1:69" ht="18.75" customHeight="1" outlineLevel="1" thickBot="1">
      <c r="A246" s="584"/>
      <c r="B246" s="571"/>
      <c r="C246" s="574"/>
      <c r="D246" s="583"/>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M246" s="549"/>
      <c r="AN246" s="563"/>
      <c r="AO246" s="560"/>
      <c r="AP246" s="563"/>
      <c r="AQ246" s="560"/>
      <c r="AR246" s="563"/>
      <c r="AS246" s="560"/>
      <c r="AT246" s="563"/>
      <c r="AU246" s="560"/>
      <c r="AV246" s="563"/>
      <c r="AW246" s="560"/>
      <c r="AX246" s="563"/>
      <c r="AY246" s="560"/>
      <c r="AZ246" s="563"/>
      <c r="BA246" s="560"/>
      <c r="BB246" s="563"/>
      <c r="BC246" s="560"/>
      <c r="BD246" s="563"/>
      <c r="BE246" s="560"/>
      <c r="BF246" s="563"/>
      <c r="BG246" s="560"/>
      <c r="BH246" s="563"/>
      <c r="BI246" s="560"/>
      <c r="BJ246" s="563"/>
      <c r="BK246" s="560"/>
      <c r="BL246" s="563"/>
      <c r="BM246" s="560"/>
      <c r="BN246" s="563"/>
      <c r="BO246" s="560"/>
      <c r="BP246" s="563"/>
      <c r="BQ246" s="552"/>
    </row>
    <row r="247" spans="1:69" ht="11.25" customHeight="1" thickTop="1">
      <c r="A247" s="468"/>
      <c r="B247" s="623" t="str">
        <f>D105</f>
        <v>Lectures</v>
      </c>
      <c r="C247" s="624"/>
      <c r="D247" s="665" t="s">
        <v>758</v>
      </c>
      <c r="E247" s="614" t="str">
        <f>D247</f>
        <v>Lire à haute voix</v>
      </c>
      <c r="F247" s="615"/>
      <c r="G247" s="615"/>
      <c r="H247" s="615"/>
      <c r="I247" s="615"/>
      <c r="J247" s="615"/>
      <c r="K247" s="615"/>
      <c r="L247" s="615"/>
      <c r="M247" s="615"/>
      <c r="N247" s="615"/>
      <c r="O247" s="615"/>
      <c r="P247" s="615"/>
      <c r="Q247" s="615"/>
      <c r="R247" s="615"/>
      <c r="S247" s="615"/>
      <c r="T247" s="615"/>
      <c r="U247" s="615"/>
      <c r="V247" s="615"/>
      <c r="W247" s="615"/>
      <c r="X247" s="615"/>
      <c r="Y247" s="615"/>
      <c r="Z247" s="615"/>
      <c r="AA247" s="615"/>
      <c r="AB247" s="615"/>
      <c r="AC247" s="615"/>
      <c r="AD247" s="615"/>
      <c r="AE247" s="615"/>
      <c r="AF247" s="615"/>
      <c r="AG247" s="615"/>
      <c r="AH247" s="616"/>
      <c r="AM247" s="591" t="str">
        <f>D247</f>
        <v>Lire à haute voix</v>
      </c>
      <c r="AN247" s="353">
        <f>IF(ISERROR(AVERAGE(AN250,AN259)),"",AVERAGE(AN250,AN259))</f>
        <v>1</v>
      </c>
      <c r="AO247" s="353">
        <f t="shared" ref="AO247:BQ247" si="95">IF(ISERROR(AVERAGE(AO250,AO259)),"",AVERAGE(AO250,AO259))</f>
        <v>1.5</v>
      </c>
      <c r="AP247" s="353">
        <f t="shared" si="95"/>
        <v>2</v>
      </c>
      <c r="AQ247" s="353">
        <f t="shared" si="95"/>
        <v>3</v>
      </c>
      <c r="AR247" s="353">
        <f t="shared" si="95"/>
        <v>4</v>
      </c>
      <c r="AS247" s="353">
        <f t="shared" si="95"/>
        <v>3.3333333333333335</v>
      </c>
      <c r="AT247" s="353">
        <f t="shared" si="95"/>
        <v>2.6666666666666665</v>
      </c>
      <c r="AU247" s="353">
        <f t="shared" si="95"/>
        <v>2</v>
      </c>
      <c r="AV247" s="353">
        <f t="shared" si="95"/>
        <v>3</v>
      </c>
      <c r="AW247" s="353">
        <f t="shared" si="95"/>
        <v>4</v>
      </c>
      <c r="AX247" s="353">
        <f t="shared" si="95"/>
        <v>3.3333333333333335</v>
      </c>
      <c r="AY247" s="353">
        <f t="shared" si="95"/>
        <v>2.6666666666666665</v>
      </c>
      <c r="AZ247" s="353">
        <f t="shared" si="95"/>
        <v>2</v>
      </c>
      <c r="BA247" s="353">
        <f t="shared" si="95"/>
        <v>3</v>
      </c>
      <c r="BB247" s="353">
        <f t="shared" si="95"/>
        <v>4</v>
      </c>
      <c r="BC247" s="353">
        <f t="shared" si="95"/>
        <v>3.3333333333333335</v>
      </c>
      <c r="BD247" s="353">
        <f t="shared" si="95"/>
        <v>2.6666666666666665</v>
      </c>
      <c r="BE247" s="353">
        <f t="shared" si="95"/>
        <v>2</v>
      </c>
      <c r="BF247" s="353">
        <f t="shared" si="95"/>
        <v>3</v>
      </c>
      <c r="BG247" s="353">
        <f t="shared" si="95"/>
        <v>4</v>
      </c>
      <c r="BH247" s="353">
        <f t="shared" si="95"/>
        <v>3.3333333333333335</v>
      </c>
      <c r="BI247" s="353">
        <f t="shared" si="95"/>
        <v>2.6666666666666665</v>
      </c>
      <c r="BJ247" s="353">
        <f t="shared" si="95"/>
        <v>2</v>
      </c>
      <c r="BK247" s="353">
        <f t="shared" si="95"/>
        <v>3</v>
      </c>
      <c r="BL247" s="353">
        <f t="shared" si="95"/>
        <v>4</v>
      </c>
      <c r="BM247" s="353">
        <f t="shared" si="95"/>
        <v>3.3333333333333335</v>
      </c>
      <c r="BN247" s="353">
        <f t="shared" si="95"/>
        <v>2.6666666666666665</v>
      </c>
      <c r="BO247" s="353">
        <f t="shared" si="95"/>
        <v>2</v>
      </c>
      <c r="BP247" s="353">
        <f t="shared" si="95"/>
        <v>3</v>
      </c>
      <c r="BQ247" s="353">
        <f t="shared" si="95"/>
        <v>4</v>
      </c>
    </row>
    <row r="248" spans="1:69" ht="11.25" customHeight="1">
      <c r="A248" s="468"/>
      <c r="B248" s="625"/>
      <c r="C248" s="626"/>
      <c r="D248" s="666"/>
      <c r="E248" s="617"/>
      <c r="F248" s="618"/>
      <c r="G248" s="618"/>
      <c r="H248" s="618"/>
      <c r="I248" s="618"/>
      <c r="J248" s="618"/>
      <c r="K248" s="618"/>
      <c r="L248" s="618"/>
      <c r="M248" s="618"/>
      <c r="N248" s="618"/>
      <c r="O248" s="618"/>
      <c r="P248" s="618"/>
      <c r="Q248" s="618"/>
      <c r="R248" s="618"/>
      <c r="S248" s="618"/>
      <c r="T248" s="618"/>
      <c r="U248" s="618"/>
      <c r="V248" s="618"/>
      <c r="W248" s="618"/>
      <c r="X248" s="618"/>
      <c r="Y248" s="618"/>
      <c r="Z248" s="618"/>
      <c r="AA248" s="618"/>
      <c r="AB248" s="618"/>
      <c r="AC248" s="618"/>
      <c r="AD248" s="618"/>
      <c r="AE248" s="618"/>
      <c r="AF248" s="618"/>
      <c r="AG248" s="618"/>
      <c r="AH248" s="619"/>
      <c r="AM248" s="592"/>
      <c r="AN248" s="351">
        <f>IF(ISERROR(AVERAGE(AN253,AN262)),"",AVERAGE(AN253,AN262))</f>
        <v>2</v>
      </c>
      <c r="AO248" s="351">
        <f t="shared" ref="AO248:BQ248" si="96">IF(ISERROR(AVERAGE(AO253,AO262)),"",AVERAGE(AO253,AO262))</f>
        <v>3.5</v>
      </c>
      <c r="AP248" s="351">
        <f t="shared" si="96"/>
        <v>4.666666666666667</v>
      </c>
      <c r="AQ248" s="351">
        <f t="shared" si="96"/>
        <v>2.3333333333333335</v>
      </c>
      <c r="AR248" s="351">
        <f t="shared" si="96"/>
        <v>1.6666666666666667</v>
      </c>
      <c r="AS248" s="351">
        <f t="shared" si="96"/>
        <v>2.6666666666666665</v>
      </c>
      <c r="AT248" s="351">
        <f t="shared" si="96"/>
        <v>3.6666666666666665</v>
      </c>
      <c r="AU248" s="351">
        <f t="shared" si="96"/>
        <v>4.666666666666667</v>
      </c>
      <c r="AV248" s="351">
        <f t="shared" si="96"/>
        <v>2.3333333333333335</v>
      </c>
      <c r="AW248" s="351">
        <f t="shared" si="96"/>
        <v>1.6666666666666667</v>
      </c>
      <c r="AX248" s="351">
        <f t="shared" si="96"/>
        <v>2.6666666666666665</v>
      </c>
      <c r="AY248" s="351">
        <f t="shared" si="96"/>
        <v>3.6666666666666665</v>
      </c>
      <c r="AZ248" s="351">
        <f t="shared" si="96"/>
        <v>4.666666666666667</v>
      </c>
      <c r="BA248" s="351">
        <f t="shared" si="96"/>
        <v>2.3333333333333335</v>
      </c>
      <c r="BB248" s="351">
        <f t="shared" si="96"/>
        <v>1.6666666666666667</v>
      </c>
      <c r="BC248" s="351">
        <f t="shared" si="96"/>
        <v>2.6666666666666665</v>
      </c>
      <c r="BD248" s="351">
        <f t="shared" si="96"/>
        <v>3.6666666666666665</v>
      </c>
      <c r="BE248" s="351">
        <f t="shared" si="96"/>
        <v>4.666666666666667</v>
      </c>
      <c r="BF248" s="351">
        <f t="shared" si="96"/>
        <v>2.3333333333333335</v>
      </c>
      <c r="BG248" s="351">
        <f t="shared" si="96"/>
        <v>1.6666666666666667</v>
      </c>
      <c r="BH248" s="351">
        <f t="shared" si="96"/>
        <v>2.6666666666666665</v>
      </c>
      <c r="BI248" s="351">
        <f t="shared" si="96"/>
        <v>3.6666666666666665</v>
      </c>
      <c r="BJ248" s="351">
        <f t="shared" si="96"/>
        <v>4.666666666666667</v>
      </c>
      <c r="BK248" s="351">
        <f t="shared" si="96"/>
        <v>2.3333333333333335</v>
      </c>
      <c r="BL248" s="351">
        <f t="shared" si="96"/>
        <v>1.6666666666666667</v>
      </c>
      <c r="BM248" s="351">
        <f t="shared" si="96"/>
        <v>2.6666666666666665</v>
      </c>
      <c r="BN248" s="351">
        <f t="shared" si="96"/>
        <v>3.6666666666666665</v>
      </c>
      <c r="BO248" s="351">
        <f t="shared" si="96"/>
        <v>4.666666666666667</v>
      </c>
      <c r="BP248" s="351">
        <f t="shared" si="96"/>
        <v>2.3333333333333335</v>
      </c>
      <c r="BQ248" s="351">
        <f t="shared" si="96"/>
        <v>1.6666666666666667</v>
      </c>
    </row>
    <row r="249" spans="1:69" ht="11.25" customHeight="1" thickBot="1">
      <c r="A249" s="468"/>
      <c r="B249" s="627"/>
      <c r="C249" s="628"/>
      <c r="D249" s="667"/>
      <c r="E249" s="620"/>
      <c r="F249" s="621"/>
      <c r="G249" s="621"/>
      <c r="H249" s="621"/>
      <c r="I249" s="621"/>
      <c r="J249" s="621"/>
      <c r="K249" s="621"/>
      <c r="L249" s="621"/>
      <c r="M249" s="621"/>
      <c r="N249" s="621"/>
      <c r="O249" s="621"/>
      <c r="P249" s="621"/>
      <c r="Q249" s="621"/>
      <c r="R249" s="621"/>
      <c r="S249" s="621"/>
      <c r="T249" s="621"/>
      <c r="U249" s="621"/>
      <c r="V249" s="621"/>
      <c r="W249" s="621"/>
      <c r="X249" s="621"/>
      <c r="Y249" s="621"/>
      <c r="Z249" s="621"/>
      <c r="AA249" s="621"/>
      <c r="AB249" s="621"/>
      <c r="AC249" s="621"/>
      <c r="AD249" s="621"/>
      <c r="AE249" s="621"/>
      <c r="AF249" s="621"/>
      <c r="AG249" s="621"/>
      <c r="AH249" s="622"/>
      <c r="AM249" s="593"/>
      <c r="AN249" s="352">
        <f>IF(ISERROR(AVERAGE(AN256,AN265)),"",AVERAGE(AN256,AN265))</f>
        <v>3</v>
      </c>
      <c r="AO249" s="352">
        <f t="shared" ref="AO249:BQ249" si="97">IF(ISERROR(AVERAGE(AO256,AO265)),"",AVERAGE(AO256,AO265))</f>
        <v>4.5</v>
      </c>
      <c r="AP249" s="352">
        <f t="shared" si="97"/>
        <v>3.3333333333333335</v>
      </c>
      <c r="AQ249" s="352">
        <f t="shared" si="97"/>
        <v>2.6666666666666665</v>
      </c>
      <c r="AR249" s="352">
        <f t="shared" si="97"/>
        <v>2</v>
      </c>
      <c r="AS249" s="352">
        <f t="shared" si="97"/>
        <v>3</v>
      </c>
      <c r="AT249" s="352">
        <f t="shared" si="97"/>
        <v>4</v>
      </c>
      <c r="AU249" s="352">
        <f t="shared" si="97"/>
        <v>3.3333333333333335</v>
      </c>
      <c r="AV249" s="352">
        <f t="shared" si="97"/>
        <v>2.6666666666666665</v>
      </c>
      <c r="AW249" s="352">
        <f t="shared" si="97"/>
        <v>2</v>
      </c>
      <c r="AX249" s="352">
        <f t="shared" si="97"/>
        <v>3</v>
      </c>
      <c r="AY249" s="352">
        <f t="shared" si="97"/>
        <v>4</v>
      </c>
      <c r="AZ249" s="352">
        <f t="shared" si="97"/>
        <v>3.3333333333333335</v>
      </c>
      <c r="BA249" s="352">
        <f t="shared" si="97"/>
        <v>2.6666666666666665</v>
      </c>
      <c r="BB249" s="352">
        <f t="shared" si="97"/>
        <v>2</v>
      </c>
      <c r="BC249" s="352">
        <f t="shared" si="97"/>
        <v>3</v>
      </c>
      <c r="BD249" s="352">
        <f t="shared" si="97"/>
        <v>4</v>
      </c>
      <c r="BE249" s="352">
        <f t="shared" si="97"/>
        <v>3.3333333333333335</v>
      </c>
      <c r="BF249" s="352">
        <f t="shared" si="97"/>
        <v>2.6666666666666665</v>
      </c>
      <c r="BG249" s="352">
        <f t="shared" si="97"/>
        <v>2</v>
      </c>
      <c r="BH249" s="352">
        <f t="shared" si="97"/>
        <v>3</v>
      </c>
      <c r="BI249" s="352">
        <f t="shared" si="97"/>
        <v>4</v>
      </c>
      <c r="BJ249" s="352">
        <f t="shared" si="97"/>
        <v>3.3333333333333335</v>
      </c>
      <c r="BK249" s="352">
        <f t="shared" si="97"/>
        <v>2.6666666666666665</v>
      </c>
      <c r="BL249" s="352">
        <f t="shared" si="97"/>
        <v>2</v>
      </c>
      <c r="BM249" s="352">
        <f t="shared" si="97"/>
        <v>3</v>
      </c>
      <c r="BN249" s="352">
        <f t="shared" si="97"/>
        <v>4</v>
      </c>
      <c r="BO249" s="352">
        <f t="shared" si="97"/>
        <v>3.3333333333333335</v>
      </c>
      <c r="BP249" s="352">
        <f t="shared" si="97"/>
        <v>2.6666666666666665</v>
      </c>
      <c r="BQ249" s="352">
        <f t="shared" si="97"/>
        <v>2</v>
      </c>
    </row>
    <row r="250" spans="1:69" ht="13.5" customHeight="1" outlineLevel="1" thickTop="1">
      <c r="A250" s="584">
        <f>A238+1</f>
        <v>26</v>
      </c>
      <c r="B250" s="585" t="s">
        <v>32</v>
      </c>
      <c r="C250" s="588">
        <f>IF(ISERROR(AVERAGE(E250:AH252)),"",AVERAGE(E250:AH252))</f>
        <v>2.9425287356321839</v>
      </c>
      <c r="D250" s="676" t="s">
        <v>784</v>
      </c>
      <c r="E250" s="25">
        <v>1</v>
      </c>
      <c r="F250" s="25">
        <v>2</v>
      </c>
      <c r="G250" s="25">
        <v>3</v>
      </c>
      <c r="H250" s="25">
        <v>4</v>
      </c>
      <c r="I250" s="25">
        <v>5</v>
      </c>
      <c r="J250" s="25">
        <v>1</v>
      </c>
      <c r="K250" s="25">
        <v>2</v>
      </c>
      <c r="L250" s="25">
        <v>3</v>
      </c>
      <c r="M250" s="25">
        <v>4</v>
      </c>
      <c r="N250" s="25">
        <v>5</v>
      </c>
      <c r="O250" s="25">
        <v>1</v>
      </c>
      <c r="P250" s="25">
        <v>2</v>
      </c>
      <c r="Q250" s="25">
        <v>3</v>
      </c>
      <c r="R250" s="25">
        <v>4</v>
      </c>
      <c r="S250" s="25">
        <v>5</v>
      </c>
      <c r="T250" s="25">
        <v>1</v>
      </c>
      <c r="U250" s="25">
        <v>2</v>
      </c>
      <c r="V250" s="25">
        <v>3</v>
      </c>
      <c r="W250" s="25">
        <v>4</v>
      </c>
      <c r="X250" s="25">
        <v>5</v>
      </c>
      <c r="Y250" s="25">
        <v>1</v>
      </c>
      <c r="Z250" s="25">
        <v>2</v>
      </c>
      <c r="AA250" s="25">
        <v>3</v>
      </c>
      <c r="AB250" s="25">
        <v>4</v>
      </c>
      <c r="AC250" s="25">
        <v>5</v>
      </c>
      <c r="AD250" s="25">
        <v>1</v>
      </c>
      <c r="AE250" s="25">
        <v>2</v>
      </c>
      <c r="AF250" s="25">
        <v>3</v>
      </c>
      <c r="AG250" s="25">
        <v>4</v>
      </c>
      <c r="AH250" s="25">
        <v>5</v>
      </c>
      <c r="AM250" s="594" t="str">
        <f>D250</f>
        <v xml:space="preserve">Lire à haute voix avec fluidité des textes avec des mots connus et inconnus
</v>
      </c>
      <c r="AN250" s="576">
        <f t="shared" ref="AN250:BQ250" si="98">IF(ISERROR(AVERAGE(E250:E252)),"",AVERAGE(E250:E252))</f>
        <v>1</v>
      </c>
      <c r="AO250" s="575">
        <f t="shared" si="98"/>
        <v>1.5</v>
      </c>
      <c r="AP250" s="576">
        <f t="shared" si="98"/>
        <v>2</v>
      </c>
      <c r="AQ250" s="575">
        <f t="shared" si="98"/>
        <v>3</v>
      </c>
      <c r="AR250" s="576">
        <f t="shared" si="98"/>
        <v>4</v>
      </c>
      <c r="AS250" s="575">
        <f t="shared" si="98"/>
        <v>3.3333333333333335</v>
      </c>
      <c r="AT250" s="576">
        <f t="shared" si="98"/>
        <v>2.6666666666666665</v>
      </c>
      <c r="AU250" s="575">
        <f t="shared" si="98"/>
        <v>2</v>
      </c>
      <c r="AV250" s="576">
        <f t="shared" si="98"/>
        <v>3</v>
      </c>
      <c r="AW250" s="575">
        <f t="shared" si="98"/>
        <v>4</v>
      </c>
      <c r="AX250" s="576">
        <f t="shared" si="98"/>
        <v>3.3333333333333335</v>
      </c>
      <c r="AY250" s="575">
        <f t="shared" si="98"/>
        <v>2.6666666666666665</v>
      </c>
      <c r="AZ250" s="576">
        <f t="shared" si="98"/>
        <v>2</v>
      </c>
      <c r="BA250" s="575">
        <f t="shared" si="98"/>
        <v>3</v>
      </c>
      <c r="BB250" s="576">
        <f t="shared" si="98"/>
        <v>4</v>
      </c>
      <c r="BC250" s="575">
        <f t="shared" si="98"/>
        <v>3.3333333333333335</v>
      </c>
      <c r="BD250" s="576">
        <f t="shared" si="98"/>
        <v>2.6666666666666665</v>
      </c>
      <c r="BE250" s="575">
        <f t="shared" si="98"/>
        <v>2</v>
      </c>
      <c r="BF250" s="576">
        <f t="shared" si="98"/>
        <v>3</v>
      </c>
      <c r="BG250" s="575">
        <f t="shared" si="98"/>
        <v>4</v>
      </c>
      <c r="BH250" s="576">
        <f t="shared" si="98"/>
        <v>3.3333333333333335</v>
      </c>
      <c r="BI250" s="575">
        <f t="shared" si="98"/>
        <v>2.6666666666666665</v>
      </c>
      <c r="BJ250" s="576">
        <f t="shared" si="98"/>
        <v>2</v>
      </c>
      <c r="BK250" s="575">
        <f t="shared" si="98"/>
        <v>3</v>
      </c>
      <c r="BL250" s="576">
        <f t="shared" si="98"/>
        <v>4</v>
      </c>
      <c r="BM250" s="575">
        <f t="shared" si="98"/>
        <v>3.3333333333333335</v>
      </c>
      <c r="BN250" s="576">
        <f t="shared" si="98"/>
        <v>2.6666666666666665</v>
      </c>
      <c r="BO250" s="575">
        <f t="shared" si="98"/>
        <v>2</v>
      </c>
      <c r="BP250" s="576">
        <f t="shared" si="98"/>
        <v>3</v>
      </c>
      <c r="BQ250" s="578">
        <f t="shared" si="98"/>
        <v>4</v>
      </c>
    </row>
    <row r="251" spans="1:69" ht="12.75" customHeight="1" outlineLevel="1">
      <c r="A251" s="584"/>
      <c r="B251" s="586"/>
      <c r="C251" s="573"/>
      <c r="D251" s="677"/>
      <c r="E251" s="26"/>
      <c r="F251" s="26">
        <v>1</v>
      </c>
      <c r="G251" s="26">
        <v>2</v>
      </c>
      <c r="H251" s="26">
        <v>3</v>
      </c>
      <c r="I251" s="26">
        <v>4</v>
      </c>
      <c r="J251" s="26">
        <v>5</v>
      </c>
      <c r="K251" s="26">
        <v>1</v>
      </c>
      <c r="L251" s="26">
        <v>2</v>
      </c>
      <c r="M251" s="26">
        <v>3</v>
      </c>
      <c r="N251" s="26">
        <v>4</v>
      </c>
      <c r="O251" s="26">
        <v>5</v>
      </c>
      <c r="P251" s="26">
        <v>1</v>
      </c>
      <c r="Q251" s="26">
        <v>2</v>
      </c>
      <c r="R251" s="26">
        <v>3</v>
      </c>
      <c r="S251" s="26">
        <v>4</v>
      </c>
      <c r="T251" s="26">
        <v>5</v>
      </c>
      <c r="U251" s="26">
        <v>1</v>
      </c>
      <c r="V251" s="26">
        <v>2</v>
      </c>
      <c r="W251" s="26">
        <v>3</v>
      </c>
      <c r="X251" s="26">
        <v>4</v>
      </c>
      <c r="Y251" s="26">
        <v>5</v>
      </c>
      <c r="Z251" s="26">
        <v>1</v>
      </c>
      <c r="AA251" s="26">
        <v>2</v>
      </c>
      <c r="AB251" s="26">
        <v>3</v>
      </c>
      <c r="AC251" s="26">
        <v>4</v>
      </c>
      <c r="AD251" s="26">
        <v>5</v>
      </c>
      <c r="AE251" s="26">
        <v>1</v>
      </c>
      <c r="AF251" s="26">
        <v>2</v>
      </c>
      <c r="AG251" s="26">
        <v>3</v>
      </c>
      <c r="AH251" s="26">
        <v>4</v>
      </c>
      <c r="AM251" s="595"/>
      <c r="AN251" s="577"/>
      <c r="AO251" s="559"/>
      <c r="AP251" s="577"/>
      <c r="AQ251" s="559"/>
      <c r="AR251" s="577"/>
      <c r="AS251" s="559"/>
      <c r="AT251" s="577"/>
      <c r="AU251" s="559"/>
      <c r="AV251" s="577"/>
      <c r="AW251" s="559"/>
      <c r="AX251" s="577"/>
      <c r="AY251" s="559"/>
      <c r="AZ251" s="577"/>
      <c r="BA251" s="559"/>
      <c r="BB251" s="577"/>
      <c r="BC251" s="559"/>
      <c r="BD251" s="577"/>
      <c r="BE251" s="559"/>
      <c r="BF251" s="577"/>
      <c r="BG251" s="559"/>
      <c r="BH251" s="577"/>
      <c r="BI251" s="559"/>
      <c r="BJ251" s="577"/>
      <c r="BK251" s="559"/>
      <c r="BL251" s="577"/>
      <c r="BM251" s="559"/>
      <c r="BN251" s="577"/>
      <c r="BO251" s="559"/>
      <c r="BP251" s="577"/>
      <c r="BQ251" s="551"/>
    </row>
    <row r="252" spans="1:69" ht="12.75" customHeight="1" outlineLevel="1" thickBot="1">
      <c r="A252" s="584"/>
      <c r="B252" s="587"/>
      <c r="C252" s="573"/>
      <c r="D252" s="677"/>
      <c r="E252" s="27"/>
      <c r="F252" s="27"/>
      <c r="G252" s="27">
        <v>1</v>
      </c>
      <c r="H252" s="27">
        <v>2</v>
      </c>
      <c r="I252" s="27">
        <v>3</v>
      </c>
      <c r="J252" s="27">
        <v>4</v>
      </c>
      <c r="K252" s="27">
        <v>5</v>
      </c>
      <c r="L252" s="27">
        <v>1</v>
      </c>
      <c r="M252" s="27">
        <v>2</v>
      </c>
      <c r="N252" s="27">
        <v>3</v>
      </c>
      <c r="O252" s="27">
        <v>4</v>
      </c>
      <c r="P252" s="27">
        <v>5</v>
      </c>
      <c r="Q252" s="27">
        <v>1</v>
      </c>
      <c r="R252" s="27">
        <v>2</v>
      </c>
      <c r="S252" s="27">
        <v>3</v>
      </c>
      <c r="T252" s="27">
        <v>4</v>
      </c>
      <c r="U252" s="27">
        <v>5</v>
      </c>
      <c r="V252" s="27">
        <v>1</v>
      </c>
      <c r="W252" s="27">
        <v>2</v>
      </c>
      <c r="X252" s="27">
        <v>3</v>
      </c>
      <c r="Y252" s="27">
        <v>4</v>
      </c>
      <c r="Z252" s="27">
        <v>5</v>
      </c>
      <c r="AA252" s="27">
        <v>1</v>
      </c>
      <c r="AB252" s="27">
        <v>2</v>
      </c>
      <c r="AC252" s="27">
        <v>3</v>
      </c>
      <c r="AD252" s="27">
        <v>4</v>
      </c>
      <c r="AE252" s="27">
        <v>5</v>
      </c>
      <c r="AF252" s="27">
        <v>1</v>
      </c>
      <c r="AG252" s="27">
        <v>2</v>
      </c>
      <c r="AH252" s="27">
        <v>3</v>
      </c>
      <c r="AM252" s="595"/>
      <c r="AN252" s="577"/>
      <c r="AO252" s="559"/>
      <c r="AP252" s="577"/>
      <c r="AQ252" s="559"/>
      <c r="AR252" s="577"/>
      <c r="AS252" s="559"/>
      <c r="AT252" s="577"/>
      <c r="AU252" s="559"/>
      <c r="AV252" s="577"/>
      <c r="AW252" s="559"/>
      <c r="AX252" s="577"/>
      <c r="AY252" s="559"/>
      <c r="AZ252" s="577"/>
      <c r="BA252" s="559"/>
      <c r="BB252" s="577"/>
      <c r="BC252" s="559"/>
      <c r="BD252" s="577"/>
      <c r="BE252" s="559"/>
      <c r="BF252" s="577"/>
      <c r="BG252" s="559"/>
      <c r="BH252" s="577"/>
      <c r="BI252" s="559"/>
      <c r="BJ252" s="577"/>
      <c r="BK252" s="559"/>
      <c r="BL252" s="577"/>
      <c r="BM252" s="559"/>
      <c r="BN252" s="577"/>
      <c r="BO252" s="559"/>
      <c r="BP252" s="577"/>
      <c r="BQ252" s="551"/>
    </row>
    <row r="253" spans="1:69" ht="12.75" customHeight="1" outlineLevel="1">
      <c r="A253" s="584"/>
      <c r="B253" s="579" t="s">
        <v>33</v>
      </c>
      <c r="C253" s="572">
        <f>IF(ISERROR(AVERAGE(E253:AH255)),"",AVERAGE(E253:AH255))</f>
        <v>2.9885057471264367</v>
      </c>
      <c r="D253" s="677"/>
      <c r="E253" s="32">
        <v>2</v>
      </c>
      <c r="F253" s="32">
        <v>3</v>
      </c>
      <c r="G253" s="32">
        <v>4</v>
      </c>
      <c r="H253" s="32">
        <v>5</v>
      </c>
      <c r="I253" s="32">
        <v>1</v>
      </c>
      <c r="J253" s="32">
        <v>2</v>
      </c>
      <c r="K253" s="32">
        <v>3</v>
      </c>
      <c r="L253" s="32">
        <v>4</v>
      </c>
      <c r="M253" s="32">
        <v>5</v>
      </c>
      <c r="N253" s="32">
        <v>1</v>
      </c>
      <c r="O253" s="32">
        <v>2</v>
      </c>
      <c r="P253" s="32">
        <v>3</v>
      </c>
      <c r="Q253" s="32">
        <v>4</v>
      </c>
      <c r="R253" s="32">
        <v>5</v>
      </c>
      <c r="S253" s="32">
        <v>1</v>
      </c>
      <c r="T253" s="32">
        <v>2</v>
      </c>
      <c r="U253" s="32">
        <v>3</v>
      </c>
      <c r="V253" s="32">
        <v>4</v>
      </c>
      <c r="W253" s="32">
        <v>5</v>
      </c>
      <c r="X253" s="32">
        <v>1</v>
      </c>
      <c r="Y253" s="32">
        <v>2</v>
      </c>
      <c r="Z253" s="32">
        <v>3</v>
      </c>
      <c r="AA253" s="32">
        <v>4</v>
      </c>
      <c r="AB253" s="32">
        <v>5</v>
      </c>
      <c r="AC253" s="32">
        <v>1</v>
      </c>
      <c r="AD253" s="32">
        <v>2</v>
      </c>
      <c r="AE253" s="32">
        <v>3</v>
      </c>
      <c r="AF253" s="32">
        <v>4</v>
      </c>
      <c r="AG253" s="32">
        <v>5</v>
      </c>
      <c r="AH253" s="32">
        <v>1</v>
      </c>
      <c r="AM253" s="595"/>
      <c r="AN253" s="565">
        <f t="shared" ref="AN253:BQ253" si="99">IF(ISERROR(AVERAGE(E253:E255)),"",AVERAGE(E253:E255))</f>
        <v>2</v>
      </c>
      <c r="AO253" s="558">
        <f t="shared" si="99"/>
        <v>3.5</v>
      </c>
      <c r="AP253" s="565">
        <f t="shared" si="99"/>
        <v>4.666666666666667</v>
      </c>
      <c r="AQ253" s="558">
        <f t="shared" si="99"/>
        <v>2.3333333333333335</v>
      </c>
      <c r="AR253" s="565">
        <f t="shared" si="99"/>
        <v>1.6666666666666667</v>
      </c>
      <c r="AS253" s="558">
        <f t="shared" si="99"/>
        <v>2.6666666666666665</v>
      </c>
      <c r="AT253" s="565">
        <f t="shared" si="99"/>
        <v>3.6666666666666665</v>
      </c>
      <c r="AU253" s="558">
        <f t="shared" si="99"/>
        <v>4.666666666666667</v>
      </c>
      <c r="AV253" s="565">
        <f t="shared" si="99"/>
        <v>2.3333333333333335</v>
      </c>
      <c r="AW253" s="558">
        <f t="shared" si="99"/>
        <v>1.6666666666666667</v>
      </c>
      <c r="AX253" s="565">
        <f t="shared" si="99"/>
        <v>2.6666666666666665</v>
      </c>
      <c r="AY253" s="558">
        <f t="shared" si="99"/>
        <v>3.6666666666666665</v>
      </c>
      <c r="AZ253" s="565">
        <f t="shared" si="99"/>
        <v>4.666666666666667</v>
      </c>
      <c r="BA253" s="558">
        <f t="shared" si="99"/>
        <v>2.3333333333333335</v>
      </c>
      <c r="BB253" s="565">
        <f t="shared" si="99"/>
        <v>1.6666666666666667</v>
      </c>
      <c r="BC253" s="558">
        <f t="shared" si="99"/>
        <v>2.6666666666666665</v>
      </c>
      <c r="BD253" s="565">
        <f t="shared" si="99"/>
        <v>3.6666666666666665</v>
      </c>
      <c r="BE253" s="558">
        <f t="shared" si="99"/>
        <v>4.666666666666667</v>
      </c>
      <c r="BF253" s="565">
        <f t="shared" si="99"/>
        <v>2.3333333333333335</v>
      </c>
      <c r="BG253" s="558">
        <f t="shared" si="99"/>
        <v>1.6666666666666667</v>
      </c>
      <c r="BH253" s="565">
        <f t="shared" si="99"/>
        <v>2.6666666666666665</v>
      </c>
      <c r="BI253" s="558">
        <f t="shared" si="99"/>
        <v>3.6666666666666665</v>
      </c>
      <c r="BJ253" s="565">
        <f t="shared" si="99"/>
        <v>4.666666666666667</v>
      </c>
      <c r="BK253" s="558">
        <f t="shared" si="99"/>
        <v>2.3333333333333335</v>
      </c>
      <c r="BL253" s="565">
        <f t="shared" si="99"/>
        <v>1.6666666666666667</v>
      </c>
      <c r="BM253" s="558">
        <f t="shared" si="99"/>
        <v>2.6666666666666665</v>
      </c>
      <c r="BN253" s="565">
        <f t="shared" si="99"/>
        <v>3.6666666666666665</v>
      </c>
      <c r="BO253" s="558">
        <f t="shared" si="99"/>
        <v>4.666666666666667</v>
      </c>
      <c r="BP253" s="565">
        <f t="shared" si="99"/>
        <v>2.3333333333333335</v>
      </c>
      <c r="BQ253" s="550">
        <f t="shared" si="99"/>
        <v>1.6666666666666667</v>
      </c>
    </row>
    <row r="254" spans="1:69" ht="12.75" customHeight="1" outlineLevel="1">
      <c r="A254" s="584"/>
      <c r="B254" s="580"/>
      <c r="C254" s="573"/>
      <c r="D254" s="677"/>
      <c r="E254" s="28"/>
      <c r="F254" s="28">
        <v>4</v>
      </c>
      <c r="G254" s="28">
        <v>5</v>
      </c>
      <c r="H254" s="28">
        <v>1</v>
      </c>
      <c r="I254" s="28">
        <v>2</v>
      </c>
      <c r="J254" s="28">
        <v>3</v>
      </c>
      <c r="K254" s="28">
        <v>4</v>
      </c>
      <c r="L254" s="28">
        <v>5</v>
      </c>
      <c r="M254" s="28">
        <v>1</v>
      </c>
      <c r="N254" s="28">
        <v>2</v>
      </c>
      <c r="O254" s="28">
        <v>3</v>
      </c>
      <c r="P254" s="28">
        <v>4</v>
      </c>
      <c r="Q254" s="28">
        <v>5</v>
      </c>
      <c r="R254" s="28">
        <v>1</v>
      </c>
      <c r="S254" s="28">
        <v>2</v>
      </c>
      <c r="T254" s="28">
        <v>3</v>
      </c>
      <c r="U254" s="28">
        <v>4</v>
      </c>
      <c r="V254" s="28">
        <v>5</v>
      </c>
      <c r="W254" s="28">
        <v>1</v>
      </c>
      <c r="X254" s="28">
        <v>2</v>
      </c>
      <c r="Y254" s="28">
        <v>3</v>
      </c>
      <c r="Z254" s="28">
        <v>4</v>
      </c>
      <c r="AA254" s="28">
        <v>5</v>
      </c>
      <c r="AB254" s="28">
        <v>1</v>
      </c>
      <c r="AC254" s="28">
        <v>2</v>
      </c>
      <c r="AD254" s="28">
        <v>3</v>
      </c>
      <c r="AE254" s="28">
        <v>4</v>
      </c>
      <c r="AF254" s="28">
        <v>5</v>
      </c>
      <c r="AG254" s="28">
        <v>1</v>
      </c>
      <c r="AH254" s="28">
        <v>2</v>
      </c>
      <c r="AM254" s="595"/>
      <c r="AN254" s="566"/>
      <c r="AO254" s="559"/>
      <c r="AP254" s="566"/>
      <c r="AQ254" s="559"/>
      <c r="AR254" s="566"/>
      <c r="AS254" s="559"/>
      <c r="AT254" s="566"/>
      <c r="AU254" s="559"/>
      <c r="AV254" s="566"/>
      <c r="AW254" s="559"/>
      <c r="AX254" s="566"/>
      <c r="AY254" s="559"/>
      <c r="AZ254" s="566"/>
      <c r="BA254" s="559"/>
      <c r="BB254" s="566"/>
      <c r="BC254" s="559"/>
      <c r="BD254" s="566"/>
      <c r="BE254" s="559"/>
      <c r="BF254" s="566"/>
      <c r="BG254" s="559"/>
      <c r="BH254" s="566"/>
      <c r="BI254" s="559"/>
      <c r="BJ254" s="566"/>
      <c r="BK254" s="559"/>
      <c r="BL254" s="566"/>
      <c r="BM254" s="559"/>
      <c r="BN254" s="566"/>
      <c r="BO254" s="559"/>
      <c r="BP254" s="566"/>
      <c r="BQ254" s="551"/>
    </row>
    <row r="255" spans="1:69" ht="12.75" customHeight="1" outlineLevel="1" thickBot="1">
      <c r="A255" s="584"/>
      <c r="B255" s="581"/>
      <c r="C255" s="582"/>
      <c r="D255" s="677"/>
      <c r="E255" s="33"/>
      <c r="F255" s="33"/>
      <c r="G255" s="33">
        <v>5</v>
      </c>
      <c r="H255" s="33">
        <v>1</v>
      </c>
      <c r="I255" s="33">
        <v>2</v>
      </c>
      <c r="J255" s="33">
        <v>3</v>
      </c>
      <c r="K255" s="33">
        <v>4</v>
      </c>
      <c r="L255" s="33">
        <v>5</v>
      </c>
      <c r="M255" s="33">
        <v>1</v>
      </c>
      <c r="N255" s="33">
        <v>2</v>
      </c>
      <c r="O255" s="33">
        <v>3</v>
      </c>
      <c r="P255" s="33">
        <v>4</v>
      </c>
      <c r="Q255" s="33">
        <v>5</v>
      </c>
      <c r="R255" s="33">
        <v>1</v>
      </c>
      <c r="S255" s="33">
        <v>2</v>
      </c>
      <c r="T255" s="33">
        <v>3</v>
      </c>
      <c r="U255" s="33">
        <v>4</v>
      </c>
      <c r="V255" s="33">
        <v>5</v>
      </c>
      <c r="W255" s="33">
        <v>1</v>
      </c>
      <c r="X255" s="33">
        <v>2</v>
      </c>
      <c r="Y255" s="33">
        <v>3</v>
      </c>
      <c r="Z255" s="33">
        <v>4</v>
      </c>
      <c r="AA255" s="33">
        <v>5</v>
      </c>
      <c r="AB255" s="33">
        <v>1</v>
      </c>
      <c r="AC255" s="33">
        <v>2</v>
      </c>
      <c r="AD255" s="33">
        <v>3</v>
      </c>
      <c r="AE255" s="33">
        <v>4</v>
      </c>
      <c r="AF255" s="33">
        <v>5</v>
      </c>
      <c r="AG255" s="33">
        <v>1</v>
      </c>
      <c r="AH255" s="33">
        <v>2</v>
      </c>
      <c r="AM255" s="595"/>
      <c r="AN255" s="567"/>
      <c r="AO255" s="564"/>
      <c r="AP255" s="567"/>
      <c r="AQ255" s="564"/>
      <c r="AR255" s="567"/>
      <c r="AS255" s="564"/>
      <c r="AT255" s="567"/>
      <c r="AU255" s="564"/>
      <c r="AV255" s="567"/>
      <c r="AW255" s="564"/>
      <c r="AX255" s="567"/>
      <c r="AY255" s="564"/>
      <c r="AZ255" s="567"/>
      <c r="BA255" s="564"/>
      <c r="BB255" s="567"/>
      <c r="BC255" s="564"/>
      <c r="BD255" s="567"/>
      <c r="BE255" s="564"/>
      <c r="BF255" s="567"/>
      <c r="BG255" s="564"/>
      <c r="BH255" s="567"/>
      <c r="BI255" s="564"/>
      <c r="BJ255" s="567"/>
      <c r="BK255" s="564"/>
      <c r="BL255" s="567"/>
      <c r="BM255" s="564"/>
      <c r="BN255" s="567"/>
      <c r="BO255" s="564"/>
      <c r="BP255" s="567"/>
      <c r="BQ255" s="568"/>
    </row>
    <row r="256" spans="1:69" ht="12.75" customHeight="1" outlineLevel="1">
      <c r="A256" s="584"/>
      <c r="B256" s="569" t="s">
        <v>34</v>
      </c>
      <c r="C256" s="572">
        <f>IF(ISERROR(AVERAGE(E256:AH258)),"",AVERAGE(E256:AH258))</f>
        <v>3</v>
      </c>
      <c r="D256" s="677"/>
      <c r="E256" s="31">
        <v>3</v>
      </c>
      <c r="F256" s="31">
        <v>4</v>
      </c>
      <c r="G256" s="31">
        <v>5</v>
      </c>
      <c r="H256" s="31">
        <v>1</v>
      </c>
      <c r="I256" s="31">
        <v>2</v>
      </c>
      <c r="J256" s="31">
        <v>3</v>
      </c>
      <c r="K256" s="31">
        <v>4</v>
      </c>
      <c r="L256" s="31">
        <v>5</v>
      </c>
      <c r="M256" s="31">
        <v>1</v>
      </c>
      <c r="N256" s="31">
        <v>2</v>
      </c>
      <c r="O256" s="31">
        <v>3</v>
      </c>
      <c r="P256" s="31">
        <v>4</v>
      </c>
      <c r="Q256" s="31">
        <v>5</v>
      </c>
      <c r="R256" s="31">
        <v>1</v>
      </c>
      <c r="S256" s="31">
        <v>2</v>
      </c>
      <c r="T256" s="31">
        <v>3</v>
      </c>
      <c r="U256" s="31">
        <v>4</v>
      </c>
      <c r="V256" s="31">
        <v>5</v>
      </c>
      <c r="W256" s="31">
        <v>1</v>
      </c>
      <c r="X256" s="31">
        <v>2</v>
      </c>
      <c r="Y256" s="31">
        <v>3</v>
      </c>
      <c r="Z256" s="31">
        <v>4</v>
      </c>
      <c r="AA256" s="31">
        <v>5</v>
      </c>
      <c r="AB256" s="31">
        <v>1</v>
      </c>
      <c r="AC256" s="31">
        <v>2</v>
      </c>
      <c r="AD256" s="31">
        <v>3</v>
      </c>
      <c r="AE256" s="31">
        <v>4</v>
      </c>
      <c r="AF256" s="31">
        <v>5</v>
      </c>
      <c r="AG256" s="31">
        <v>1</v>
      </c>
      <c r="AH256" s="31">
        <v>2</v>
      </c>
      <c r="AM256" s="595"/>
      <c r="AN256" s="561">
        <f t="shared" ref="AN256:BQ256" si="100">IF(ISERROR(AVERAGE(E256:E258)),"",AVERAGE(E256:E258))</f>
        <v>3</v>
      </c>
      <c r="AO256" s="558">
        <f t="shared" si="100"/>
        <v>4.5</v>
      </c>
      <c r="AP256" s="561">
        <f t="shared" si="100"/>
        <v>3.3333333333333335</v>
      </c>
      <c r="AQ256" s="558">
        <f t="shared" si="100"/>
        <v>2.6666666666666665</v>
      </c>
      <c r="AR256" s="561">
        <f t="shared" si="100"/>
        <v>2</v>
      </c>
      <c r="AS256" s="558">
        <f t="shared" si="100"/>
        <v>3</v>
      </c>
      <c r="AT256" s="561">
        <f t="shared" si="100"/>
        <v>4</v>
      </c>
      <c r="AU256" s="558">
        <f t="shared" si="100"/>
        <v>3.3333333333333335</v>
      </c>
      <c r="AV256" s="561">
        <f t="shared" si="100"/>
        <v>2.6666666666666665</v>
      </c>
      <c r="AW256" s="558">
        <f t="shared" si="100"/>
        <v>2</v>
      </c>
      <c r="AX256" s="561">
        <f t="shared" si="100"/>
        <v>3</v>
      </c>
      <c r="AY256" s="558">
        <f t="shared" si="100"/>
        <v>4</v>
      </c>
      <c r="AZ256" s="561">
        <f t="shared" si="100"/>
        <v>3.3333333333333335</v>
      </c>
      <c r="BA256" s="558">
        <f t="shared" si="100"/>
        <v>2.6666666666666665</v>
      </c>
      <c r="BB256" s="561">
        <f t="shared" si="100"/>
        <v>2</v>
      </c>
      <c r="BC256" s="558">
        <f t="shared" si="100"/>
        <v>3</v>
      </c>
      <c r="BD256" s="561">
        <f t="shared" si="100"/>
        <v>4</v>
      </c>
      <c r="BE256" s="558">
        <f t="shared" si="100"/>
        <v>3.3333333333333335</v>
      </c>
      <c r="BF256" s="561">
        <f t="shared" si="100"/>
        <v>2.6666666666666665</v>
      </c>
      <c r="BG256" s="558">
        <f t="shared" si="100"/>
        <v>2</v>
      </c>
      <c r="BH256" s="561">
        <f t="shared" si="100"/>
        <v>3</v>
      </c>
      <c r="BI256" s="558">
        <f t="shared" si="100"/>
        <v>4</v>
      </c>
      <c r="BJ256" s="561">
        <f t="shared" si="100"/>
        <v>3.3333333333333335</v>
      </c>
      <c r="BK256" s="558">
        <f t="shared" si="100"/>
        <v>2.6666666666666665</v>
      </c>
      <c r="BL256" s="561">
        <f t="shared" si="100"/>
        <v>2</v>
      </c>
      <c r="BM256" s="558">
        <f t="shared" si="100"/>
        <v>3</v>
      </c>
      <c r="BN256" s="561">
        <f t="shared" si="100"/>
        <v>4</v>
      </c>
      <c r="BO256" s="558">
        <f t="shared" si="100"/>
        <v>3.3333333333333335</v>
      </c>
      <c r="BP256" s="561">
        <f t="shared" si="100"/>
        <v>2.6666666666666665</v>
      </c>
      <c r="BQ256" s="550">
        <f t="shared" si="100"/>
        <v>2</v>
      </c>
    </row>
    <row r="257" spans="1:69" ht="12.75" customHeight="1" outlineLevel="1">
      <c r="A257" s="584"/>
      <c r="B257" s="570"/>
      <c r="C257" s="573"/>
      <c r="D257" s="677"/>
      <c r="E257" s="29"/>
      <c r="F257" s="29">
        <v>5</v>
      </c>
      <c r="G257" s="29">
        <v>1</v>
      </c>
      <c r="H257" s="29">
        <v>2</v>
      </c>
      <c r="I257" s="29">
        <v>3</v>
      </c>
      <c r="J257" s="29">
        <v>4</v>
      </c>
      <c r="K257" s="29">
        <v>5</v>
      </c>
      <c r="L257" s="29">
        <v>1</v>
      </c>
      <c r="M257" s="29">
        <v>2</v>
      </c>
      <c r="N257" s="29">
        <v>3</v>
      </c>
      <c r="O257" s="29">
        <v>4</v>
      </c>
      <c r="P257" s="29">
        <v>5</v>
      </c>
      <c r="Q257" s="29">
        <v>1</v>
      </c>
      <c r="R257" s="29">
        <v>2</v>
      </c>
      <c r="S257" s="29">
        <v>3</v>
      </c>
      <c r="T257" s="29">
        <v>4</v>
      </c>
      <c r="U257" s="29">
        <v>5</v>
      </c>
      <c r="V257" s="29">
        <v>1</v>
      </c>
      <c r="W257" s="29">
        <v>2</v>
      </c>
      <c r="X257" s="29">
        <v>3</v>
      </c>
      <c r="Y257" s="29">
        <v>4</v>
      </c>
      <c r="Z257" s="29">
        <v>5</v>
      </c>
      <c r="AA257" s="29">
        <v>1</v>
      </c>
      <c r="AB257" s="29">
        <v>2</v>
      </c>
      <c r="AC257" s="29">
        <v>3</v>
      </c>
      <c r="AD257" s="29">
        <v>4</v>
      </c>
      <c r="AE257" s="29">
        <v>5</v>
      </c>
      <c r="AF257" s="29">
        <v>1</v>
      </c>
      <c r="AG257" s="29">
        <v>2</v>
      </c>
      <c r="AH257" s="29">
        <v>3</v>
      </c>
      <c r="AM257" s="595"/>
      <c r="AN257" s="562"/>
      <c r="AO257" s="559"/>
      <c r="AP257" s="562"/>
      <c r="AQ257" s="559"/>
      <c r="AR257" s="562"/>
      <c r="AS257" s="559"/>
      <c r="AT257" s="562"/>
      <c r="AU257" s="559"/>
      <c r="AV257" s="562"/>
      <c r="AW257" s="559"/>
      <c r="AX257" s="562"/>
      <c r="AY257" s="559"/>
      <c r="AZ257" s="562"/>
      <c r="BA257" s="559"/>
      <c r="BB257" s="562"/>
      <c r="BC257" s="559"/>
      <c r="BD257" s="562"/>
      <c r="BE257" s="559"/>
      <c r="BF257" s="562"/>
      <c r="BG257" s="559"/>
      <c r="BH257" s="562"/>
      <c r="BI257" s="559"/>
      <c r="BJ257" s="562"/>
      <c r="BK257" s="559"/>
      <c r="BL257" s="562"/>
      <c r="BM257" s="559"/>
      <c r="BN257" s="562"/>
      <c r="BO257" s="559"/>
      <c r="BP257" s="562"/>
      <c r="BQ257" s="551"/>
    </row>
    <row r="258" spans="1:69" ht="13.5" customHeight="1" outlineLevel="1" thickBot="1">
      <c r="A258" s="584"/>
      <c r="B258" s="571"/>
      <c r="C258" s="574"/>
      <c r="D258" s="418"/>
      <c r="E258" s="30"/>
      <c r="F258" s="30"/>
      <c r="G258" s="30">
        <v>4</v>
      </c>
      <c r="H258" s="30">
        <v>5</v>
      </c>
      <c r="I258" s="30">
        <v>1</v>
      </c>
      <c r="J258" s="30">
        <v>2</v>
      </c>
      <c r="K258" s="30">
        <v>3</v>
      </c>
      <c r="L258" s="30">
        <v>4</v>
      </c>
      <c r="M258" s="30">
        <v>5</v>
      </c>
      <c r="N258" s="30">
        <v>1</v>
      </c>
      <c r="O258" s="30">
        <v>2</v>
      </c>
      <c r="P258" s="30">
        <v>3</v>
      </c>
      <c r="Q258" s="30">
        <v>4</v>
      </c>
      <c r="R258" s="30">
        <v>5</v>
      </c>
      <c r="S258" s="30">
        <v>1</v>
      </c>
      <c r="T258" s="30">
        <v>2</v>
      </c>
      <c r="U258" s="30">
        <v>3</v>
      </c>
      <c r="V258" s="30">
        <v>4</v>
      </c>
      <c r="W258" s="30">
        <v>5</v>
      </c>
      <c r="X258" s="30">
        <v>1</v>
      </c>
      <c r="Y258" s="30">
        <v>2</v>
      </c>
      <c r="Z258" s="30">
        <v>3</v>
      </c>
      <c r="AA258" s="30">
        <v>4</v>
      </c>
      <c r="AB258" s="30">
        <v>5</v>
      </c>
      <c r="AC258" s="30">
        <v>1</v>
      </c>
      <c r="AD258" s="30">
        <v>2</v>
      </c>
      <c r="AE258" s="30">
        <v>3</v>
      </c>
      <c r="AF258" s="30">
        <v>4</v>
      </c>
      <c r="AG258" s="30">
        <v>5</v>
      </c>
      <c r="AH258" s="30">
        <v>1</v>
      </c>
      <c r="AM258" s="596"/>
      <c r="AN258" s="563"/>
      <c r="AO258" s="560"/>
      <c r="AP258" s="563"/>
      <c r="AQ258" s="560"/>
      <c r="AR258" s="563"/>
      <c r="AS258" s="560"/>
      <c r="AT258" s="563"/>
      <c r="AU258" s="560"/>
      <c r="AV258" s="563"/>
      <c r="AW258" s="560"/>
      <c r="AX258" s="563"/>
      <c r="AY258" s="560"/>
      <c r="AZ258" s="563"/>
      <c r="BA258" s="560"/>
      <c r="BB258" s="563"/>
      <c r="BC258" s="560"/>
      <c r="BD258" s="563"/>
      <c r="BE258" s="560"/>
      <c r="BF258" s="563"/>
      <c r="BG258" s="560"/>
      <c r="BH258" s="563"/>
      <c r="BI258" s="560"/>
      <c r="BJ258" s="563"/>
      <c r="BK258" s="560"/>
      <c r="BL258" s="563"/>
      <c r="BM258" s="560"/>
      <c r="BN258" s="563"/>
      <c r="BO258" s="560"/>
      <c r="BP258" s="563"/>
      <c r="BQ258" s="552"/>
    </row>
    <row r="259" spans="1:69" ht="13.5" customHeight="1" outlineLevel="1" thickTop="1">
      <c r="A259" s="584">
        <f>A250+1</f>
        <v>27</v>
      </c>
      <c r="B259" s="585" t="s">
        <v>32</v>
      </c>
      <c r="C259" s="588" t="str">
        <f>IF(ISERROR(AVERAGE(E259:AH261)),"",AVERAGE(E259:AH261))</f>
        <v/>
      </c>
      <c r="D259" s="676" t="s">
        <v>783</v>
      </c>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M259" s="594" t="str">
        <f>D259</f>
        <v>Lire à haute voix de manière expressive.
Repérer et respecter la ponctuation ;
avoir une intonnation appropriée</v>
      </c>
      <c r="AN259" s="576" t="str">
        <f t="shared" ref="AN259:BQ259" si="101">IF(ISERROR(AVERAGE(E259:E261)),"",AVERAGE(E259:E261))</f>
        <v/>
      </c>
      <c r="AO259" s="575" t="str">
        <f t="shared" si="101"/>
        <v/>
      </c>
      <c r="AP259" s="576" t="str">
        <f t="shared" si="101"/>
        <v/>
      </c>
      <c r="AQ259" s="575" t="str">
        <f t="shared" si="101"/>
        <v/>
      </c>
      <c r="AR259" s="576" t="str">
        <f t="shared" si="101"/>
        <v/>
      </c>
      <c r="AS259" s="575" t="str">
        <f t="shared" si="101"/>
        <v/>
      </c>
      <c r="AT259" s="576" t="str">
        <f t="shared" si="101"/>
        <v/>
      </c>
      <c r="AU259" s="575" t="str">
        <f t="shared" si="101"/>
        <v/>
      </c>
      <c r="AV259" s="576" t="str">
        <f t="shared" si="101"/>
        <v/>
      </c>
      <c r="AW259" s="575" t="str">
        <f t="shared" si="101"/>
        <v/>
      </c>
      <c r="AX259" s="576" t="str">
        <f t="shared" si="101"/>
        <v/>
      </c>
      <c r="AY259" s="575" t="str">
        <f t="shared" si="101"/>
        <v/>
      </c>
      <c r="AZ259" s="576" t="str">
        <f t="shared" si="101"/>
        <v/>
      </c>
      <c r="BA259" s="575" t="str">
        <f t="shared" si="101"/>
        <v/>
      </c>
      <c r="BB259" s="576" t="str">
        <f t="shared" si="101"/>
        <v/>
      </c>
      <c r="BC259" s="575" t="str">
        <f t="shared" si="101"/>
        <v/>
      </c>
      <c r="BD259" s="576" t="str">
        <f t="shared" si="101"/>
        <v/>
      </c>
      <c r="BE259" s="575" t="str">
        <f t="shared" si="101"/>
        <v/>
      </c>
      <c r="BF259" s="576" t="str">
        <f t="shared" si="101"/>
        <v/>
      </c>
      <c r="BG259" s="575" t="str">
        <f t="shared" si="101"/>
        <v/>
      </c>
      <c r="BH259" s="576" t="str">
        <f t="shared" si="101"/>
        <v/>
      </c>
      <c r="BI259" s="575" t="str">
        <f t="shared" si="101"/>
        <v/>
      </c>
      <c r="BJ259" s="576" t="str">
        <f t="shared" si="101"/>
        <v/>
      </c>
      <c r="BK259" s="575" t="str">
        <f t="shared" si="101"/>
        <v/>
      </c>
      <c r="BL259" s="576" t="str">
        <f t="shared" si="101"/>
        <v/>
      </c>
      <c r="BM259" s="575" t="str">
        <f t="shared" si="101"/>
        <v/>
      </c>
      <c r="BN259" s="576" t="str">
        <f t="shared" si="101"/>
        <v/>
      </c>
      <c r="BO259" s="575" t="str">
        <f t="shared" si="101"/>
        <v/>
      </c>
      <c r="BP259" s="576" t="str">
        <f t="shared" si="101"/>
        <v/>
      </c>
      <c r="BQ259" s="578" t="str">
        <f t="shared" si="101"/>
        <v/>
      </c>
    </row>
    <row r="260" spans="1:69" ht="12.75" customHeight="1" outlineLevel="1">
      <c r="A260" s="584"/>
      <c r="B260" s="586"/>
      <c r="C260" s="573"/>
      <c r="D260" s="677"/>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M260" s="595"/>
      <c r="AN260" s="577"/>
      <c r="AO260" s="559"/>
      <c r="AP260" s="577"/>
      <c r="AQ260" s="559"/>
      <c r="AR260" s="577"/>
      <c r="AS260" s="559"/>
      <c r="AT260" s="577"/>
      <c r="AU260" s="559"/>
      <c r="AV260" s="577"/>
      <c r="AW260" s="559"/>
      <c r="AX260" s="577"/>
      <c r="AY260" s="559"/>
      <c r="AZ260" s="577"/>
      <c r="BA260" s="559"/>
      <c r="BB260" s="577"/>
      <c r="BC260" s="559"/>
      <c r="BD260" s="577"/>
      <c r="BE260" s="559"/>
      <c r="BF260" s="577"/>
      <c r="BG260" s="559"/>
      <c r="BH260" s="577"/>
      <c r="BI260" s="559"/>
      <c r="BJ260" s="577"/>
      <c r="BK260" s="559"/>
      <c r="BL260" s="577"/>
      <c r="BM260" s="559"/>
      <c r="BN260" s="577"/>
      <c r="BO260" s="559"/>
      <c r="BP260" s="577"/>
      <c r="BQ260" s="551"/>
    </row>
    <row r="261" spans="1:69" ht="12.75" customHeight="1" outlineLevel="1" thickBot="1">
      <c r="A261" s="584"/>
      <c r="B261" s="587"/>
      <c r="C261" s="573"/>
      <c r="D261" s="67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M261" s="595"/>
      <c r="AN261" s="577"/>
      <c r="AO261" s="559"/>
      <c r="AP261" s="577"/>
      <c r="AQ261" s="559"/>
      <c r="AR261" s="577"/>
      <c r="AS261" s="559"/>
      <c r="AT261" s="577"/>
      <c r="AU261" s="559"/>
      <c r="AV261" s="577"/>
      <c r="AW261" s="559"/>
      <c r="AX261" s="577"/>
      <c r="AY261" s="559"/>
      <c r="AZ261" s="577"/>
      <c r="BA261" s="559"/>
      <c r="BB261" s="577"/>
      <c r="BC261" s="559"/>
      <c r="BD261" s="577"/>
      <c r="BE261" s="559"/>
      <c r="BF261" s="577"/>
      <c r="BG261" s="559"/>
      <c r="BH261" s="577"/>
      <c r="BI261" s="559"/>
      <c r="BJ261" s="577"/>
      <c r="BK261" s="559"/>
      <c r="BL261" s="577"/>
      <c r="BM261" s="559"/>
      <c r="BN261" s="577"/>
      <c r="BO261" s="559"/>
      <c r="BP261" s="577"/>
      <c r="BQ261" s="551"/>
    </row>
    <row r="262" spans="1:69" ht="12.75" customHeight="1" outlineLevel="1">
      <c r="A262" s="584"/>
      <c r="B262" s="579" t="s">
        <v>33</v>
      </c>
      <c r="C262" s="572" t="str">
        <f>IF(ISERROR(AVERAGE(E262:AH264)),"",AVERAGE(E262:AH264))</f>
        <v/>
      </c>
      <c r="D262" s="677"/>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M262" s="595"/>
      <c r="AN262" s="565" t="str">
        <f t="shared" ref="AN262:BQ262" si="102">IF(ISERROR(AVERAGE(E262:E264)),"",AVERAGE(E262:E264))</f>
        <v/>
      </c>
      <c r="AO262" s="558" t="str">
        <f t="shared" si="102"/>
        <v/>
      </c>
      <c r="AP262" s="565" t="str">
        <f t="shared" si="102"/>
        <v/>
      </c>
      <c r="AQ262" s="558" t="str">
        <f t="shared" si="102"/>
        <v/>
      </c>
      <c r="AR262" s="565" t="str">
        <f t="shared" si="102"/>
        <v/>
      </c>
      <c r="AS262" s="558" t="str">
        <f t="shared" si="102"/>
        <v/>
      </c>
      <c r="AT262" s="565" t="str">
        <f t="shared" si="102"/>
        <v/>
      </c>
      <c r="AU262" s="558" t="str">
        <f t="shared" si="102"/>
        <v/>
      </c>
      <c r="AV262" s="565" t="str">
        <f t="shared" si="102"/>
        <v/>
      </c>
      <c r="AW262" s="558" t="str">
        <f t="shared" si="102"/>
        <v/>
      </c>
      <c r="AX262" s="565" t="str">
        <f t="shared" si="102"/>
        <v/>
      </c>
      <c r="AY262" s="558" t="str">
        <f t="shared" si="102"/>
        <v/>
      </c>
      <c r="AZ262" s="565" t="str">
        <f t="shared" si="102"/>
        <v/>
      </c>
      <c r="BA262" s="558" t="str">
        <f t="shared" si="102"/>
        <v/>
      </c>
      <c r="BB262" s="565" t="str">
        <f t="shared" si="102"/>
        <v/>
      </c>
      <c r="BC262" s="558" t="str">
        <f t="shared" si="102"/>
        <v/>
      </c>
      <c r="BD262" s="565" t="str">
        <f t="shared" si="102"/>
        <v/>
      </c>
      <c r="BE262" s="558" t="str">
        <f t="shared" si="102"/>
        <v/>
      </c>
      <c r="BF262" s="565" t="str">
        <f t="shared" si="102"/>
        <v/>
      </c>
      <c r="BG262" s="558" t="str">
        <f t="shared" si="102"/>
        <v/>
      </c>
      <c r="BH262" s="565" t="str">
        <f t="shared" si="102"/>
        <v/>
      </c>
      <c r="BI262" s="558" t="str">
        <f t="shared" si="102"/>
        <v/>
      </c>
      <c r="BJ262" s="565" t="str">
        <f t="shared" si="102"/>
        <v/>
      </c>
      <c r="BK262" s="558" t="str">
        <f t="shared" si="102"/>
        <v/>
      </c>
      <c r="BL262" s="565" t="str">
        <f t="shared" si="102"/>
        <v/>
      </c>
      <c r="BM262" s="558" t="str">
        <f t="shared" si="102"/>
        <v/>
      </c>
      <c r="BN262" s="565" t="str">
        <f t="shared" si="102"/>
        <v/>
      </c>
      <c r="BO262" s="558" t="str">
        <f t="shared" si="102"/>
        <v/>
      </c>
      <c r="BP262" s="565" t="str">
        <f t="shared" si="102"/>
        <v/>
      </c>
      <c r="BQ262" s="550" t="str">
        <f t="shared" si="102"/>
        <v/>
      </c>
    </row>
    <row r="263" spans="1:69" ht="12.75" customHeight="1" outlineLevel="1">
      <c r="A263" s="584"/>
      <c r="B263" s="580"/>
      <c r="C263" s="573"/>
      <c r="D263" s="677"/>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M263" s="595"/>
      <c r="AN263" s="566"/>
      <c r="AO263" s="559"/>
      <c r="AP263" s="566"/>
      <c r="AQ263" s="559"/>
      <c r="AR263" s="566"/>
      <c r="AS263" s="559"/>
      <c r="AT263" s="566"/>
      <c r="AU263" s="559"/>
      <c r="AV263" s="566"/>
      <c r="AW263" s="559"/>
      <c r="AX263" s="566"/>
      <c r="AY263" s="559"/>
      <c r="AZ263" s="566"/>
      <c r="BA263" s="559"/>
      <c r="BB263" s="566"/>
      <c r="BC263" s="559"/>
      <c r="BD263" s="566"/>
      <c r="BE263" s="559"/>
      <c r="BF263" s="566"/>
      <c r="BG263" s="559"/>
      <c r="BH263" s="566"/>
      <c r="BI263" s="559"/>
      <c r="BJ263" s="566"/>
      <c r="BK263" s="559"/>
      <c r="BL263" s="566"/>
      <c r="BM263" s="559"/>
      <c r="BN263" s="566"/>
      <c r="BO263" s="559"/>
      <c r="BP263" s="566"/>
      <c r="BQ263" s="551"/>
    </row>
    <row r="264" spans="1:69" ht="12.75" customHeight="1" outlineLevel="1" thickBot="1">
      <c r="A264" s="584"/>
      <c r="B264" s="581"/>
      <c r="C264" s="582"/>
      <c r="D264" s="677"/>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M264" s="595"/>
      <c r="AN264" s="567"/>
      <c r="AO264" s="564"/>
      <c r="AP264" s="567"/>
      <c r="AQ264" s="564"/>
      <c r="AR264" s="567"/>
      <c r="AS264" s="564"/>
      <c r="AT264" s="567"/>
      <c r="AU264" s="564"/>
      <c r="AV264" s="567"/>
      <c r="AW264" s="564"/>
      <c r="AX264" s="567"/>
      <c r="AY264" s="564"/>
      <c r="AZ264" s="567"/>
      <c r="BA264" s="564"/>
      <c r="BB264" s="567"/>
      <c r="BC264" s="564"/>
      <c r="BD264" s="567"/>
      <c r="BE264" s="564"/>
      <c r="BF264" s="567"/>
      <c r="BG264" s="564"/>
      <c r="BH264" s="567"/>
      <c r="BI264" s="564"/>
      <c r="BJ264" s="567"/>
      <c r="BK264" s="564"/>
      <c r="BL264" s="567"/>
      <c r="BM264" s="564"/>
      <c r="BN264" s="567"/>
      <c r="BO264" s="564"/>
      <c r="BP264" s="567"/>
      <c r="BQ264" s="568"/>
    </row>
    <row r="265" spans="1:69" ht="12.75" customHeight="1" outlineLevel="1">
      <c r="A265" s="584"/>
      <c r="B265" s="569" t="s">
        <v>34</v>
      </c>
      <c r="C265" s="572" t="str">
        <f>IF(ISERROR(AVERAGE(E265:AH267)),"",AVERAGE(E265:AH267))</f>
        <v/>
      </c>
      <c r="D265" s="677"/>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M265" s="595"/>
      <c r="AN265" s="561" t="str">
        <f t="shared" ref="AN265:BQ265" si="103">IF(ISERROR(AVERAGE(E265:E267)),"",AVERAGE(E265:E267))</f>
        <v/>
      </c>
      <c r="AO265" s="558" t="str">
        <f t="shared" si="103"/>
        <v/>
      </c>
      <c r="AP265" s="561" t="str">
        <f t="shared" si="103"/>
        <v/>
      </c>
      <c r="AQ265" s="558" t="str">
        <f t="shared" si="103"/>
        <v/>
      </c>
      <c r="AR265" s="561" t="str">
        <f t="shared" si="103"/>
        <v/>
      </c>
      <c r="AS265" s="558" t="str">
        <f t="shared" si="103"/>
        <v/>
      </c>
      <c r="AT265" s="561" t="str">
        <f t="shared" si="103"/>
        <v/>
      </c>
      <c r="AU265" s="558" t="str">
        <f t="shared" si="103"/>
        <v/>
      </c>
      <c r="AV265" s="561" t="str">
        <f t="shared" si="103"/>
        <v/>
      </c>
      <c r="AW265" s="558" t="str">
        <f t="shared" si="103"/>
        <v/>
      </c>
      <c r="AX265" s="561" t="str">
        <f t="shared" si="103"/>
        <v/>
      </c>
      <c r="AY265" s="558" t="str">
        <f t="shared" si="103"/>
        <v/>
      </c>
      <c r="AZ265" s="561" t="str">
        <f t="shared" si="103"/>
        <v/>
      </c>
      <c r="BA265" s="558" t="str">
        <f t="shared" si="103"/>
        <v/>
      </c>
      <c r="BB265" s="561" t="str">
        <f t="shared" si="103"/>
        <v/>
      </c>
      <c r="BC265" s="558" t="str">
        <f t="shared" si="103"/>
        <v/>
      </c>
      <c r="BD265" s="561" t="str">
        <f t="shared" si="103"/>
        <v/>
      </c>
      <c r="BE265" s="558" t="str">
        <f t="shared" si="103"/>
        <v/>
      </c>
      <c r="BF265" s="561" t="str">
        <f t="shared" si="103"/>
        <v/>
      </c>
      <c r="BG265" s="558" t="str">
        <f t="shared" si="103"/>
        <v/>
      </c>
      <c r="BH265" s="561" t="str">
        <f t="shared" si="103"/>
        <v/>
      </c>
      <c r="BI265" s="558" t="str">
        <f t="shared" si="103"/>
        <v/>
      </c>
      <c r="BJ265" s="561" t="str">
        <f t="shared" si="103"/>
        <v/>
      </c>
      <c r="BK265" s="558" t="str">
        <f t="shared" si="103"/>
        <v/>
      </c>
      <c r="BL265" s="561" t="str">
        <f t="shared" si="103"/>
        <v/>
      </c>
      <c r="BM265" s="558" t="str">
        <f t="shared" si="103"/>
        <v/>
      </c>
      <c r="BN265" s="561" t="str">
        <f t="shared" si="103"/>
        <v/>
      </c>
      <c r="BO265" s="558" t="str">
        <f t="shared" si="103"/>
        <v/>
      </c>
      <c r="BP265" s="561" t="str">
        <f t="shared" si="103"/>
        <v/>
      </c>
      <c r="BQ265" s="550" t="str">
        <f t="shared" si="103"/>
        <v/>
      </c>
    </row>
    <row r="266" spans="1:69" ht="12.75" customHeight="1" outlineLevel="1">
      <c r="A266" s="584"/>
      <c r="B266" s="570"/>
      <c r="C266" s="573"/>
      <c r="D266" s="677"/>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M266" s="595"/>
      <c r="AN266" s="562"/>
      <c r="AO266" s="559"/>
      <c r="AP266" s="562"/>
      <c r="AQ266" s="559"/>
      <c r="AR266" s="562"/>
      <c r="AS266" s="559"/>
      <c r="AT266" s="562"/>
      <c r="AU266" s="559"/>
      <c r="AV266" s="562"/>
      <c r="AW266" s="559"/>
      <c r="AX266" s="562"/>
      <c r="AY266" s="559"/>
      <c r="AZ266" s="562"/>
      <c r="BA266" s="559"/>
      <c r="BB266" s="562"/>
      <c r="BC266" s="559"/>
      <c r="BD266" s="562"/>
      <c r="BE266" s="559"/>
      <c r="BF266" s="562"/>
      <c r="BG266" s="559"/>
      <c r="BH266" s="562"/>
      <c r="BI266" s="559"/>
      <c r="BJ266" s="562"/>
      <c r="BK266" s="559"/>
      <c r="BL266" s="562"/>
      <c r="BM266" s="559"/>
      <c r="BN266" s="562"/>
      <c r="BO266" s="559"/>
      <c r="BP266" s="562"/>
      <c r="BQ266" s="551"/>
    </row>
    <row r="267" spans="1:69" ht="13.5" customHeight="1" outlineLevel="1" thickBot="1">
      <c r="A267" s="584"/>
      <c r="B267" s="571"/>
      <c r="C267" s="574"/>
      <c r="D267" s="418"/>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M267" s="596"/>
      <c r="AN267" s="563"/>
      <c r="AO267" s="560"/>
      <c r="AP267" s="563"/>
      <c r="AQ267" s="560"/>
      <c r="AR267" s="563"/>
      <c r="AS267" s="560"/>
      <c r="AT267" s="563"/>
      <c r="AU267" s="560"/>
      <c r="AV267" s="563"/>
      <c r="AW267" s="560"/>
      <c r="AX267" s="563"/>
      <c r="AY267" s="560"/>
      <c r="AZ267" s="563"/>
      <c r="BA267" s="560"/>
      <c r="BB267" s="563"/>
      <c r="BC267" s="560"/>
      <c r="BD267" s="563"/>
      <c r="BE267" s="560"/>
      <c r="BF267" s="563"/>
      <c r="BG267" s="560"/>
      <c r="BH267" s="563"/>
      <c r="BI267" s="560"/>
      <c r="BJ267" s="563"/>
      <c r="BK267" s="560"/>
      <c r="BL267" s="563"/>
      <c r="BM267" s="560"/>
      <c r="BN267" s="563"/>
      <c r="BO267" s="560"/>
      <c r="BP267" s="563"/>
      <c r="BQ267" s="552"/>
    </row>
    <row r="268" spans="1:69" ht="11.25" customHeight="1" thickTop="1">
      <c r="A268" s="468"/>
      <c r="B268" s="623" t="str">
        <f>D105</f>
        <v>Lectures</v>
      </c>
      <c r="C268" s="624"/>
      <c r="D268" s="665" t="s">
        <v>123</v>
      </c>
      <c r="E268" s="614" t="str">
        <f>D268</f>
        <v>Se repérer dans une bibliothèque, une médiathèque</v>
      </c>
      <c r="F268" s="615"/>
      <c r="G268" s="615"/>
      <c r="H268" s="615"/>
      <c r="I268" s="615"/>
      <c r="J268" s="615"/>
      <c r="K268" s="615"/>
      <c r="L268" s="615"/>
      <c r="M268" s="615"/>
      <c r="N268" s="615"/>
      <c r="O268" s="615"/>
      <c r="P268" s="615"/>
      <c r="Q268" s="615"/>
      <c r="R268" s="615"/>
      <c r="S268" s="615"/>
      <c r="T268" s="615"/>
      <c r="U268" s="615"/>
      <c r="V268" s="615"/>
      <c r="W268" s="615"/>
      <c r="X268" s="615"/>
      <c r="Y268" s="615"/>
      <c r="Z268" s="615"/>
      <c r="AA268" s="615"/>
      <c r="AB268" s="615"/>
      <c r="AC268" s="615"/>
      <c r="AD268" s="615"/>
      <c r="AE268" s="615"/>
      <c r="AF268" s="615"/>
      <c r="AG268" s="615"/>
      <c r="AH268" s="616"/>
      <c r="AM268" s="591" t="str">
        <f>D268</f>
        <v>Se repérer dans une bibliothèque, une médiathèque</v>
      </c>
      <c r="AN268" s="353">
        <f>IF(ISERROR(AVERAGE(AN271,AN280,AN289)),"",AVERAGE(AN271,AN280,AN289))</f>
        <v>1</v>
      </c>
      <c r="AO268" s="353">
        <f t="shared" ref="AO268:BQ268" si="104">IF(ISERROR(AVERAGE(AO271,AO280,AO289)),"",AVERAGE(AO271,AO280,AO289))</f>
        <v>1.5</v>
      </c>
      <c r="AP268" s="353">
        <f t="shared" si="104"/>
        <v>2</v>
      </c>
      <c r="AQ268" s="353">
        <f t="shared" si="104"/>
        <v>3</v>
      </c>
      <c r="AR268" s="353">
        <f t="shared" si="104"/>
        <v>4</v>
      </c>
      <c r="AS268" s="353">
        <f t="shared" si="104"/>
        <v>3.3333333333333335</v>
      </c>
      <c r="AT268" s="353">
        <f t="shared" si="104"/>
        <v>2.6666666666666665</v>
      </c>
      <c r="AU268" s="353">
        <f t="shared" si="104"/>
        <v>2</v>
      </c>
      <c r="AV268" s="353">
        <f t="shared" si="104"/>
        <v>3</v>
      </c>
      <c r="AW268" s="353">
        <f t="shared" si="104"/>
        <v>4</v>
      </c>
      <c r="AX268" s="353">
        <f t="shared" si="104"/>
        <v>3.3333333333333335</v>
      </c>
      <c r="AY268" s="353">
        <f t="shared" si="104"/>
        <v>2.6666666666666665</v>
      </c>
      <c r="AZ268" s="353">
        <f t="shared" si="104"/>
        <v>2</v>
      </c>
      <c r="BA268" s="353">
        <f t="shared" si="104"/>
        <v>3</v>
      </c>
      <c r="BB268" s="353">
        <f t="shared" si="104"/>
        <v>4</v>
      </c>
      <c r="BC268" s="353">
        <f t="shared" si="104"/>
        <v>3.3333333333333335</v>
      </c>
      <c r="BD268" s="353">
        <f t="shared" si="104"/>
        <v>2.6666666666666665</v>
      </c>
      <c r="BE268" s="353">
        <f t="shared" si="104"/>
        <v>2</v>
      </c>
      <c r="BF268" s="353">
        <f t="shared" si="104"/>
        <v>3</v>
      </c>
      <c r="BG268" s="353">
        <f t="shared" si="104"/>
        <v>4</v>
      </c>
      <c r="BH268" s="353">
        <f t="shared" si="104"/>
        <v>3.3333333333333335</v>
      </c>
      <c r="BI268" s="353">
        <f t="shared" si="104"/>
        <v>2.6666666666666665</v>
      </c>
      <c r="BJ268" s="353">
        <f t="shared" si="104"/>
        <v>2</v>
      </c>
      <c r="BK268" s="353">
        <f t="shared" si="104"/>
        <v>3</v>
      </c>
      <c r="BL268" s="353">
        <f t="shared" si="104"/>
        <v>4</v>
      </c>
      <c r="BM268" s="353">
        <f t="shared" si="104"/>
        <v>3.3333333333333335</v>
      </c>
      <c r="BN268" s="353">
        <f t="shared" si="104"/>
        <v>2.6666666666666665</v>
      </c>
      <c r="BO268" s="353">
        <f t="shared" si="104"/>
        <v>2</v>
      </c>
      <c r="BP268" s="353">
        <f t="shared" si="104"/>
        <v>3</v>
      </c>
      <c r="BQ268" s="353">
        <f t="shared" si="104"/>
        <v>4</v>
      </c>
    </row>
    <row r="269" spans="1:69" ht="11.25" customHeight="1">
      <c r="A269" s="468"/>
      <c r="B269" s="625"/>
      <c r="C269" s="626"/>
      <c r="D269" s="666"/>
      <c r="E269" s="617"/>
      <c r="F269" s="618"/>
      <c r="G269" s="618"/>
      <c r="H269" s="618"/>
      <c r="I269" s="618"/>
      <c r="J269" s="618"/>
      <c r="K269" s="618"/>
      <c r="L269" s="618"/>
      <c r="M269" s="618"/>
      <c r="N269" s="618"/>
      <c r="O269" s="618"/>
      <c r="P269" s="618"/>
      <c r="Q269" s="618"/>
      <c r="R269" s="618"/>
      <c r="S269" s="618"/>
      <c r="T269" s="618"/>
      <c r="U269" s="618"/>
      <c r="V269" s="618"/>
      <c r="W269" s="618"/>
      <c r="X269" s="618"/>
      <c r="Y269" s="618"/>
      <c r="Z269" s="618"/>
      <c r="AA269" s="618"/>
      <c r="AB269" s="618"/>
      <c r="AC269" s="618"/>
      <c r="AD269" s="618"/>
      <c r="AE269" s="618"/>
      <c r="AF269" s="618"/>
      <c r="AG269" s="618"/>
      <c r="AH269" s="619"/>
      <c r="AM269" s="592"/>
      <c r="AN269" s="351">
        <f>IF(ISERROR(AVERAGE(AN274,AN283,AN292)),"",AVERAGE(AN274,AN283,AN292))</f>
        <v>2</v>
      </c>
      <c r="AO269" s="351">
        <f t="shared" ref="AO269:BQ269" si="105">IF(ISERROR(AVERAGE(AO274,AO283,AO292)),"",AVERAGE(AO274,AO283,AO292))</f>
        <v>3.5</v>
      </c>
      <c r="AP269" s="351">
        <f t="shared" si="105"/>
        <v>4.666666666666667</v>
      </c>
      <c r="AQ269" s="351">
        <f t="shared" si="105"/>
        <v>2.3333333333333335</v>
      </c>
      <c r="AR269" s="351">
        <f t="shared" si="105"/>
        <v>1.6666666666666667</v>
      </c>
      <c r="AS269" s="351">
        <f t="shared" si="105"/>
        <v>2.6666666666666665</v>
      </c>
      <c r="AT269" s="351">
        <f t="shared" si="105"/>
        <v>3.6666666666666665</v>
      </c>
      <c r="AU269" s="351">
        <f t="shared" si="105"/>
        <v>4.666666666666667</v>
      </c>
      <c r="AV269" s="351">
        <f t="shared" si="105"/>
        <v>2.3333333333333335</v>
      </c>
      <c r="AW269" s="351">
        <f t="shared" si="105"/>
        <v>1.6666666666666667</v>
      </c>
      <c r="AX269" s="351">
        <f t="shared" si="105"/>
        <v>2.6666666666666665</v>
      </c>
      <c r="AY269" s="351">
        <f t="shared" si="105"/>
        <v>3.6666666666666665</v>
      </c>
      <c r="AZ269" s="351">
        <f t="shared" si="105"/>
        <v>4.666666666666667</v>
      </c>
      <c r="BA269" s="351">
        <f t="shared" si="105"/>
        <v>2.3333333333333335</v>
      </c>
      <c r="BB269" s="351">
        <f t="shared" si="105"/>
        <v>1.6666666666666667</v>
      </c>
      <c r="BC269" s="351">
        <f t="shared" si="105"/>
        <v>2.6666666666666665</v>
      </c>
      <c r="BD269" s="351">
        <f t="shared" si="105"/>
        <v>3.6666666666666665</v>
      </c>
      <c r="BE269" s="351">
        <f t="shared" si="105"/>
        <v>4.666666666666667</v>
      </c>
      <c r="BF269" s="351">
        <f t="shared" si="105"/>
        <v>2.3333333333333335</v>
      </c>
      <c r="BG269" s="351">
        <f t="shared" si="105"/>
        <v>1.6666666666666667</v>
      </c>
      <c r="BH269" s="351">
        <f t="shared" si="105"/>
        <v>2.6666666666666665</v>
      </c>
      <c r="BI269" s="351">
        <f t="shared" si="105"/>
        <v>3.6666666666666665</v>
      </c>
      <c r="BJ269" s="351">
        <f t="shared" si="105"/>
        <v>4.666666666666667</v>
      </c>
      <c r="BK269" s="351">
        <f t="shared" si="105"/>
        <v>2.3333333333333335</v>
      </c>
      <c r="BL269" s="351">
        <f t="shared" si="105"/>
        <v>1.6666666666666667</v>
      </c>
      <c r="BM269" s="351">
        <f t="shared" si="105"/>
        <v>2.6666666666666665</v>
      </c>
      <c r="BN269" s="351">
        <f t="shared" si="105"/>
        <v>3.6666666666666665</v>
      </c>
      <c r="BO269" s="351">
        <f t="shared" si="105"/>
        <v>4.666666666666667</v>
      </c>
      <c r="BP269" s="351">
        <f t="shared" si="105"/>
        <v>2.3333333333333335</v>
      </c>
      <c r="BQ269" s="351">
        <f t="shared" si="105"/>
        <v>1.6666666666666667</v>
      </c>
    </row>
    <row r="270" spans="1:69" ht="11.25" customHeight="1" thickBot="1">
      <c r="A270" s="468"/>
      <c r="B270" s="627"/>
      <c r="C270" s="628"/>
      <c r="D270" s="667"/>
      <c r="E270" s="620"/>
      <c r="F270" s="621"/>
      <c r="G270" s="621"/>
      <c r="H270" s="621"/>
      <c r="I270" s="621"/>
      <c r="J270" s="621"/>
      <c r="K270" s="621"/>
      <c r="L270" s="621"/>
      <c r="M270" s="621"/>
      <c r="N270" s="621"/>
      <c r="O270" s="621"/>
      <c r="P270" s="621"/>
      <c r="Q270" s="621"/>
      <c r="R270" s="621"/>
      <c r="S270" s="621"/>
      <c r="T270" s="621"/>
      <c r="U270" s="621"/>
      <c r="V270" s="621"/>
      <c r="W270" s="621"/>
      <c r="X270" s="621"/>
      <c r="Y270" s="621"/>
      <c r="Z270" s="621"/>
      <c r="AA270" s="621"/>
      <c r="AB270" s="621"/>
      <c r="AC270" s="621"/>
      <c r="AD270" s="621"/>
      <c r="AE270" s="621"/>
      <c r="AF270" s="621"/>
      <c r="AG270" s="621"/>
      <c r="AH270" s="622"/>
      <c r="AM270" s="593"/>
      <c r="AN270" s="352">
        <f>IF(ISERROR(AVERAGE(AN277,AN286,AN295)),"",AVERAGE(AN277,AN286,AN295))</f>
        <v>3</v>
      </c>
      <c r="AO270" s="352">
        <f t="shared" ref="AO270:BQ270" si="106">IF(ISERROR(AVERAGE(AO277,AO286,AO295)),"",AVERAGE(AO277,AO286,AO295))</f>
        <v>4.5</v>
      </c>
      <c r="AP270" s="352">
        <f t="shared" si="106"/>
        <v>3.3333333333333335</v>
      </c>
      <c r="AQ270" s="352">
        <f t="shared" si="106"/>
        <v>2.6666666666666665</v>
      </c>
      <c r="AR270" s="352">
        <f t="shared" si="106"/>
        <v>2</v>
      </c>
      <c r="AS270" s="352">
        <f t="shared" si="106"/>
        <v>3</v>
      </c>
      <c r="AT270" s="352">
        <f t="shared" si="106"/>
        <v>4</v>
      </c>
      <c r="AU270" s="352">
        <f t="shared" si="106"/>
        <v>3.3333333333333335</v>
      </c>
      <c r="AV270" s="352">
        <f t="shared" si="106"/>
        <v>2.6666666666666665</v>
      </c>
      <c r="AW270" s="352">
        <f t="shared" si="106"/>
        <v>2</v>
      </c>
      <c r="AX270" s="352">
        <f t="shared" si="106"/>
        <v>3</v>
      </c>
      <c r="AY270" s="352">
        <f t="shared" si="106"/>
        <v>4</v>
      </c>
      <c r="AZ270" s="352">
        <f t="shared" si="106"/>
        <v>3.3333333333333335</v>
      </c>
      <c r="BA270" s="352">
        <f t="shared" si="106"/>
        <v>2.6666666666666665</v>
      </c>
      <c r="BB270" s="352">
        <f t="shared" si="106"/>
        <v>2</v>
      </c>
      <c r="BC270" s="352">
        <f t="shared" si="106"/>
        <v>3</v>
      </c>
      <c r="BD270" s="352">
        <f t="shared" si="106"/>
        <v>4</v>
      </c>
      <c r="BE270" s="352">
        <f t="shared" si="106"/>
        <v>3.3333333333333335</v>
      </c>
      <c r="BF270" s="352">
        <f t="shared" si="106"/>
        <v>2.6666666666666665</v>
      </c>
      <c r="BG270" s="352">
        <f t="shared" si="106"/>
        <v>2</v>
      </c>
      <c r="BH270" s="352">
        <f t="shared" si="106"/>
        <v>3</v>
      </c>
      <c r="BI270" s="352">
        <f t="shared" si="106"/>
        <v>4</v>
      </c>
      <c r="BJ270" s="352">
        <f t="shared" si="106"/>
        <v>3.3333333333333335</v>
      </c>
      <c r="BK270" s="352">
        <f t="shared" si="106"/>
        <v>2.6666666666666665</v>
      </c>
      <c r="BL270" s="352">
        <f t="shared" si="106"/>
        <v>2</v>
      </c>
      <c r="BM270" s="352">
        <f t="shared" si="106"/>
        <v>3</v>
      </c>
      <c r="BN270" s="352">
        <f t="shared" si="106"/>
        <v>4</v>
      </c>
      <c r="BO270" s="352">
        <f t="shared" si="106"/>
        <v>3.3333333333333335</v>
      </c>
      <c r="BP270" s="352">
        <f t="shared" si="106"/>
        <v>2.6666666666666665</v>
      </c>
      <c r="BQ270" s="352">
        <f t="shared" si="106"/>
        <v>2</v>
      </c>
    </row>
    <row r="271" spans="1:69" ht="13.5" customHeight="1" outlineLevel="1" thickTop="1">
      <c r="A271" s="584">
        <f>A259+1</f>
        <v>28</v>
      </c>
      <c r="B271" s="585" t="s">
        <v>32</v>
      </c>
      <c r="C271" s="588">
        <f>IF(ISERROR(AVERAGE(E271:AH273)),"",AVERAGE(E271:AH273))</f>
        <v>2.9425287356321839</v>
      </c>
      <c r="D271" s="676" t="s">
        <v>800</v>
      </c>
      <c r="E271" s="25">
        <v>1</v>
      </c>
      <c r="F271" s="25">
        <v>2</v>
      </c>
      <c r="G271" s="25">
        <v>3</v>
      </c>
      <c r="H271" s="25">
        <v>4</v>
      </c>
      <c r="I271" s="25">
        <v>5</v>
      </c>
      <c r="J271" s="25">
        <v>1</v>
      </c>
      <c r="K271" s="25">
        <v>2</v>
      </c>
      <c r="L271" s="25">
        <v>3</v>
      </c>
      <c r="M271" s="25">
        <v>4</v>
      </c>
      <c r="N271" s="25">
        <v>5</v>
      </c>
      <c r="O271" s="25">
        <v>1</v>
      </c>
      <c r="P271" s="25">
        <v>2</v>
      </c>
      <c r="Q271" s="25">
        <v>3</v>
      </c>
      <c r="R271" s="25">
        <v>4</v>
      </c>
      <c r="S271" s="25">
        <v>5</v>
      </c>
      <c r="T271" s="25">
        <v>1</v>
      </c>
      <c r="U271" s="25">
        <v>2</v>
      </c>
      <c r="V271" s="25">
        <v>3</v>
      </c>
      <c r="W271" s="25">
        <v>4</v>
      </c>
      <c r="X271" s="25">
        <v>5</v>
      </c>
      <c r="Y271" s="25">
        <v>1</v>
      </c>
      <c r="Z271" s="25">
        <v>2</v>
      </c>
      <c r="AA271" s="25">
        <v>3</v>
      </c>
      <c r="AB271" s="25">
        <v>4</v>
      </c>
      <c r="AC271" s="25">
        <v>5</v>
      </c>
      <c r="AD271" s="25">
        <v>1</v>
      </c>
      <c r="AE271" s="25">
        <v>2</v>
      </c>
      <c r="AF271" s="25">
        <v>3</v>
      </c>
      <c r="AG271" s="25">
        <v>4</v>
      </c>
      <c r="AH271" s="25">
        <v>5</v>
      </c>
      <c r="AM271" s="594" t="str">
        <f>D271</f>
        <v>Trouver le livre recherché, emprunter un livre et ranger le livre à sa place</v>
      </c>
      <c r="AN271" s="576">
        <f t="shared" ref="AN271:BQ271" si="107">IF(ISERROR(AVERAGE(E271:E273)),"",AVERAGE(E271:E273))</f>
        <v>1</v>
      </c>
      <c r="AO271" s="575">
        <f t="shared" si="107"/>
        <v>1.5</v>
      </c>
      <c r="AP271" s="576">
        <f t="shared" si="107"/>
        <v>2</v>
      </c>
      <c r="AQ271" s="575">
        <f t="shared" si="107"/>
        <v>3</v>
      </c>
      <c r="AR271" s="576">
        <f t="shared" si="107"/>
        <v>4</v>
      </c>
      <c r="AS271" s="575">
        <f t="shared" si="107"/>
        <v>3.3333333333333335</v>
      </c>
      <c r="AT271" s="576">
        <f t="shared" si="107"/>
        <v>2.6666666666666665</v>
      </c>
      <c r="AU271" s="575">
        <f t="shared" si="107"/>
        <v>2</v>
      </c>
      <c r="AV271" s="576">
        <f t="shared" si="107"/>
        <v>3</v>
      </c>
      <c r="AW271" s="575">
        <f t="shared" si="107"/>
        <v>4</v>
      </c>
      <c r="AX271" s="576">
        <f t="shared" si="107"/>
        <v>3.3333333333333335</v>
      </c>
      <c r="AY271" s="575">
        <f t="shared" si="107"/>
        <v>2.6666666666666665</v>
      </c>
      <c r="AZ271" s="576">
        <f t="shared" si="107"/>
        <v>2</v>
      </c>
      <c r="BA271" s="575">
        <f t="shared" si="107"/>
        <v>3</v>
      </c>
      <c r="BB271" s="576">
        <f t="shared" si="107"/>
        <v>4</v>
      </c>
      <c r="BC271" s="575">
        <f t="shared" si="107"/>
        <v>3.3333333333333335</v>
      </c>
      <c r="BD271" s="576">
        <f t="shared" si="107"/>
        <v>2.6666666666666665</v>
      </c>
      <c r="BE271" s="575">
        <f t="shared" si="107"/>
        <v>2</v>
      </c>
      <c r="BF271" s="576">
        <f t="shared" si="107"/>
        <v>3</v>
      </c>
      <c r="BG271" s="575">
        <f t="shared" si="107"/>
        <v>4</v>
      </c>
      <c r="BH271" s="576">
        <f t="shared" si="107"/>
        <v>3.3333333333333335</v>
      </c>
      <c r="BI271" s="575">
        <f t="shared" si="107"/>
        <v>2.6666666666666665</v>
      </c>
      <c r="BJ271" s="576">
        <f t="shared" si="107"/>
        <v>2</v>
      </c>
      <c r="BK271" s="575">
        <f t="shared" si="107"/>
        <v>3</v>
      </c>
      <c r="BL271" s="576">
        <f t="shared" si="107"/>
        <v>4</v>
      </c>
      <c r="BM271" s="575">
        <f t="shared" si="107"/>
        <v>3.3333333333333335</v>
      </c>
      <c r="BN271" s="576">
        <f t="shared" si="107"/>
        <v>2.6666666666666665</v>
      </c>
      <c r="BO271" s="575">
        <f t="shared" si="107"/>
        <v>2</v>
      </c>
      <c r="BP271" s="576">
        <f t="shared" si="107"/>
        <v>3</v>
      </c>
      <c r="BQ271" s="578">
        <f t="shared" si="107"/>
        <v>4</v>
      </c>
    </row>
    <row r="272" spans="1:69" ht="12.75" customHeight="1" outlineLevel="1">
      <c r="A272" s="584"/>
      <c r="B272" s="586"/>
      <c r="C272" s="573"/>
      <c r="D272" s="677"/>
      <c r="E272" s="26"/>
      <c r="F272" s="26">
        <v>1</v>
      </c>
      <c r="G272" s="26">
        <v>2</v>
      </c>
      <c r="H272" s="26">
        <v>3</v>
      </c>
      <c r="I272" s="26">
        <v>4</v>
      </c>
      <c r="J272" s="26">
        <v>5</v>
      </c>
      <c r="K272" s="26">
        <v>1</v>
      </c>
      <c r="L272" s="26">
        <v>2</v>
      </c>
      <c r="M272" s="26">
        <v>3</v>
      </c>
      <c r="N272" s="26">
        <v>4</v>
      </c>
      <c r="O272" s="26">
        <v>5</v>
      </c>
      <c r="P272" s="26">
        <v>1</v>
      </c>
      <c r="Q272" s="26">
        <v>2</v>
      </c>
      <c r="R272" s="26">
        <v>3</v>
      </c>
      <c r="S272" s="26">
        <v>4</v>
      </c>
      <c r="T272" s="26">
        <v>5</v>
      </c>
      <c r="U272" s="26">
        <v>1</v>
      </c>
      <c r="V272" s="26">
        <v>2</v>
      </c>
      <c r="W272" s="26">
        <v>3</v>
      </c>
      <c r="X272" s="26">
        <v>4</v>
      </c>
      <c r="Y272" s="26">
        <v>5</v>
      </c>
      <c r="Z272" s="26">
        <v>1</v>
      </c>
      <c r="AA272" s="26">
        <v>2</v>
      </c>
      <c r="AB272" s="26">
        <v>3</v>
      </c>
      <c r="AC272" s="26">
        <v>4</v>
      </c>
      <c r="AD272" s="26">
        <v>5</v>
      </c>
      <c r="AE272" s="26">
        <v>1</v>
      </c>
      <c r="AF272" s="26">
        <v>2</v>
      </c>
      <c r="AG272" s="26">
        <v>3</v>
      </c>
      <c r="AH272" s="26">
        <v>4</v>
      </c>
      <c r="AM272" s="595"/>
      <c r="AN272" s="577"/>
      <c r="AO272" s="559"/>
      <c r="AP272" s="577"/>
      <c r="AQ272" s="559"/>
      <c r="AR272" s="577"/>
      <c r="AS272" s="559"/>
      <c r="AT272" s="577"/>
      <c r="AU272" s="559"/>
      <c r="AV272" s="577"/>
      <c r="AW272" s="559"/>
      <c r="AX272" s="577"/>
      <c r="AY272" s="559"/>
      <c r="AZ272" s="577"/>
      <c r="BA272" s="559"/>
      <c r="BB272" s="577"/>
      <c r="BC272" s="559"/>
      <c r="BD272" s="577"/>
      <c r="BE272" s="559"/>
      <c r="BF272" s="577"/>
      <c r="BG272" s="559"/>
      <c r="BH272" s="577"/>
      <c r="BI272" s="559"/>
      <c r="BJ272" s="577"/>
      <c r="BK272" s="559"/>
      <c r="BL272" s="577"/>
      <c r="BM272" s="559"/>
      <c r="BN272" s="577"/>
      <c r="BO272" s="559"/>
      <c r="BP272" s="577"/>
      <c r="BQ272" s="551"/>
    </row>
    <row r="273" spans="1:69" ht="12.75" customHeight="1" outlineLevel="1" thickBot="1">
      <c r="A273" s="584"/>
      <c r="B273" s="587"/>
      <c r="C273" s="573"/>
      <c r="D273" s="677"/>
      <c r="E273" s="27"/>
      <c r="F273" s="27"/>
      <c r="G273" s="27">
        <v>1</v>
      </c>
      <c r="H273" s="27">
        <v>2</v>
      </c>
      <c r="I273" s="27">
        <v>3</v>
      </c>
      <c r="J273" s="27">
        <v>4</v>
      </c>
      <c r="K273" s="27">
        <v>5</v>
      </c>
      <c r="L273" s="27">
        <v>1</v>
      </c>
      <c r="M273" s="27">
        <v>2</v>
      </c>
      <c r="N273" s="27">
        <v>3</v>
      </c>
      <c r="O273" s="27">
        <v>4</v>
      </c>
      <c r="P273" s="27">
        <v>5</v>
      </c>
      <c r="Q273" s="27">
        <v>1</v>
      </c>
      <c r="R273" s="27">
        <v>2</v>
      </c>
      <c r="S273" s="27">
        <v>3</v>
      </c>
      <c r="T273" s="27">
        <v>4</v>
      </c>
      <c r="U273" s="27">
        <v>5</v>
      </c>
      <c r="V273" s="27">
        <v>1</v>
      </c>
      <c r="W273" s="27">
        <v>2</v>
      </c>
      <c r="X273" s="27">
        <v>3</v>
      </c>
      <c r="Y273" s="27">
        <v>4</v>
      </c>
      <c r="Z273" s="27">
        <v>5</v>
      </c>
      <c r="AA273" s="27">
        <v>1</v>
      </c>
      <c r="AB273" s="27">
        <v>2</v>
      </c>
      <c r="AC273" s="27">
        <v>3</v>
      </c>
      <c r="AD273" s="27">
        <v>4</v>
      </c>
      <c r="AE273" s="27">
        <v>5</v>
      </c>
      <c r="AF273" s="27">
        <v>1</v>
      </c>
      <c r="AG273" s="27">
        <v>2</v>
      </c>
      <c r="AH273" s="27">
        <v>3</v>
      </c>
      <c r="AM273" s="595"/>
      <c r="AN273" s="577"/>
      <c r="AO273" s="559"/>
      <c r="AP273" s="577"/>
      <c r="AQ273" s="559"/>
      <c r="AR273" s="577"/>
      <c r="AS273" s="559"/>
      <c r="AT273" s="577"/>
      <c r="AU273" s="559"/>
      <c r="AV273" s="577"/>
      <c r="AW273" s="559"/>
      <c r="AX273" s="577"/>
      <c r="AY273" s="559"/>
      <c r="AZ273" s="577"/>
      <c r="BA273" s="559"/>
      <c r="BB273" s="577"/>
      <c r="BC273" s="559"/>
      <c r="BD273" s="577"/>
      <c r="BE273" s="559"/>
      <c r="BF273" s="577"/>
      <c r="BG273" s="559"/>
      <c r="BH273" s="577"/>
      <c r="BI273" s="559"/>
      <c r="BJ273" s="577"/>
      <c r="BK273" s="559"/>
      <c r="BL273" s="577"/>
      <c r="BM273" s="559"/>
      <c r="BN273" s="577"/>
      <c r="BO273" s="559"/>
      <c r="BP273" s="577"/>
      <c r="BQ273" s="551"/>
    </row>
    <row r="274" spans="1:69" ht="12.75" customHeight="1" outlineLevel="1">
      <c r="A274" s="584"/>
      <c r="B274" s="579" t="s">
        <v>33</v>
      </c>
      <c r="C274" s="572">
        <f>IF(ISERROR(AVERAGE(E274:AH276)),"",AVERAGE(E274:AH276))</f>
        <v>2.9885057471264367</v>
      </c>
      <c r="D274" s="677"/>
      <c r="E274" s="32">
        <v>2</v>
      </c>
      <c r="F274" s="32">
        <v>3</v>
      </c>
      <c r="G274" s="32">
        <v>4</v>
      </c>
      <c r="H274" s="32">
        <v>5</v>
      </c>
      <c r="I274" s="32">
        <v>1</v>
      </c>
      <c r="J274" s="32">
        <v>2</v>
      </c>
      <c r="K274" s="32">
        <v>3</v>
      </c>
      <c r="L274" s="32">
        <v>4</v>
      </c>
      <c r="M274" s="32">
        <v>5</v>
      </c>
      <c r="N274" s="32">
        <v>1</v>
      </c>
      <c r="O274" s="32">
        <v>2</v>
      </c>
      <c r="P274" s="32">
        <v>3</v>
      </c>
      <c r="Q274" s="32">
        <v>4</v>
      </c>
      <c r="R274" s="32">
        <v>5</v>
      </c>
      <c r="S274" s="32">
        <v>1</v>
      </c>
      <c r="T274" s="32">
        <v>2</v>
      </c>
      <c r="U274" s="32">
        <v>3</v>
      </c>
      <c r="V274" s="32">
        <v>4</v>
      </c>
      <c r="W274" s="32">
        <v>5</v>
      </c>
      <c r="X274" s="32">
        <v>1</v>
      </c>
      <c r="Y274" s="32">
        <v>2</v>
      </c>
      <c r="Z274" s="32">
        <v>3</v>
      </c>
      <c r="AA274" s="32">
        <v>4</v>
      </c>
      <c r="AB274" s="32">
        <v>5</v>
      </c>
      <c r="AC274" s="32">
        <v>1</v>
      </c>
      <c r="AD274" s="32">
        <v>2</v>
      </c>
      <c r="AE274" s="32">
        <v>3</v>
      </c>
      <c r="AF274" s="32">
        <v>4</v>
      </c>
      <c r="AG274" s="32">
        <v>5</v>
      </c>
      <c r="AH274" s="32">
        <v>1</v>
      </c>
      <c r="AM274" s="595"/>
      <c r="AN274" s="565">
        <f t="shared" ref="AN274:BQ274" si="108">IF(ISERROR(AVERAGE(E274:E276)),"",AVERAGE(E274:E276))</f>
        <v>2</v>
      </c>
      <c r="AO274" s="558">
        <f t="shared" si="108"/>
        <v>3.5</v>
      </c>
      <c r="AP274" s="565">
        <f t="shared" si="108"/>
        <v>4.666666666666667</v>
      </c>
      <c r="AQ274" s="558">
        <f t="shared" si="108"/>
        <v>2.3333333333333335</v>
      </c>
      <c r="AR274" s="565">
        <f t="shared" si="108"/>
        <v>1.6666666666666667</v>
      </c>
      <c r="AS274" s="558">
        <f t="shared" si="108"/>
        <v>2.6666666666666665</v>
      </c>
      <c r="AT274" s="565">
        <f t="shared" si="108"/>
        <v>3.6666666666666665</v>
      </c>
      <c r="AU274" s="558">
        <f t="shared" si="108"/>
        <v>4.666666666666667</v>
      </c>
      <c r="AV274" s="565">
        <f t="shared" si="108"/>
        <v>2.3333333333333335</v>
      </c>
      <c r="AW274" s="558">
        <f t="shared" si="108"/>
        <v>1.6666666666666667</v>
      </c>
      <c r="AX274" s="565">
        <f t="shared" si="108"/>
        <v>2.6666666666666665</v>
      </c>
      <c r="AY274" s="558">
        <f t="shared" si="108"/>
        <v>3.6666666666666665</v>
      </c>
      <c r="AZ274" s="565">
        <f t="shared" si="108"/>
        <v>4.666666666666667</v>
      </c>
      <c r="BA274" s="558">
        <f t="shared" si="108"/>
        <v>2.3333333333333335</v>
      </c>
      <c r="BB274" s="565">
        <f t="shared" si="108"/>
        <v>1.6666666666666667</v>
      </c>
      <c r="BC274" s="558">
        <f t="shared" si="108"/>
        <v>2.6666666666666665</v>
      </c>
      <c r="BD274" s="565">
        <f t="shared" si="108"/>
        <v>3.6666666666666665</v>
      </c>
      <c r="BE274" s="558">
        <f t="shared" si="108"/>
        <v>4.666666666666667</v>
      </c>
      <c r="BF274" s="565">
        <f t="shared" si="108"/>
        <v>2.3333333333333335</v>
      </c>
      <c r="BG274" s="558">
        <f t="shared" si="108"/>
        <v>1.6666666666666667</v>
      </c>
      <c r="BH274" s="565">
        <f t="shared" si="108"/>
        <v>2.6666666666666665</v>
      </c>
      <c r="BI274" s="558">
        <f t="shared" si="108"/>
        <v>3.6666666666666665</v>
      </c>
      <c r="BJ274" s="565">
        <f t="shared" si="108"/>
        <v>4.666666666666667</v>
      </c>
      <c r="BK274" s="558">
        <f t="shared" si="108"/>
        <v>2.3333333333333335</v>
      </c>
      <c r="BL274" s="565">
        <f t="shared" si="108"/>
        <v>1.6666666666666667</v>
      </c>
      <c r="BM274" s="558">
        <f t="shared" si="108"/>
        <v>2.6666666666666665</v>
      </c>
      <c r="BN274" s="565">
        <f t="shared" si="108"/>
        <v>3.6666666666666665</v>
      </c>
      <c r="BO274" s="558">
        <f t="shared" si="108"/>
        <v>4.666666666666667</v>
      </c>
      <c r="BP274" s="565">
        <f t="shared" si="108"/>
        <v>2.3333333333333335</v>
      </c>
      <c r="BQ274" s="550">
        <f t="shared" si="108"/>
        <v>1.6666666666666667</v>
      </c>
    </row>
    <row r="275" spans="1:69" ht="12.75" customHeight="1" outlineLevel="1">
      <c r="A275" s="584"/>
      <c r="B275" s="580"/>
      <c r="C275" s="573"/>
      <c r="D275" s="677"/>
      <c r="E275" s="28"/>
      <c r="F275" s="28">
        <v>4</v>
      </c>
      <c r="G275" s="28">
        <v>5</v>
      </c>
      <c r="H275" s="28">
        <v>1</v>
      </c>
      <c r="I275" s="28">
        <v>2</v>
      </c>
      <c r="J275" s="28">
        <v>3</v>
      </c>
      <c r="K275" s="28">
        <v>4</v>
      </c>
      <c r="L275" s="28">
        <v>5</v>
      </c>
      <c r="M275" s="28">
        <v>1</v>
      </c>
      <c r="N275" s="28">
        <v>2</v>
      </c>
      <c r="O275" s="28">
        <v>3</v>
      </c>
      <c r="P275" s="28">
        <v>4</v>
      </c>
      <c r="Q275" s="28">
        <v>5</v>
      </c>
      <c r="R275" s="28">
        <v>1</v>
      </c>
      <c r="S275" s="28">
        <v>2</v>
      </c>
      <c r="T275" s="28">
        <v>3</v>
      </c>
      <c r="U275" s="28">
        <v>4</v>
      </c>
      <c r="V275" s="28">
        <v>5</v>
      </c>
      <c r="W275" s="28">
        <v>1</v>
      </c>
      <c r="X275" s="28">
        <v>2</v>
      </c>
      <c r="Y275" s="28">
        <v>3</v>
      </c>
      <c r="Z275" s="28">
        <v>4</v>
      </c>
      <c r="AA275" s="28">
        <v>5</v>
      </c>
      <c r="AB275" s="28">
        <v>1</v>
      </c>
      <c r="AC275" s="28">
        <v>2</v>
      </c>
      <c r="AD275" s="28">
        <v>3</v>
      </c>
      <c r="AE275" s="28">
        <v>4</v>
      </c>
      <c r="AF275" s="28">
        <v>5</v>
      </c>
      <c r="AG275" s="28">
        <v>1</v>
      </c>
      <c r="AH275" s="28">
        <v>2</v>
      </c>
      <c r="AM275" s="595"/>
      <c r="AN275" s="566"/>
      <c r="AO275" s="559"/>
      <c r="AP275" s="566"/>
      <c r="AQ275" s="559"/>
      <c r="AR275" s="566"/>
      <c r="AS275" s="559"/>
      <c r="AT275" s="566"/>
      <c r="AU275" s="559"/>
      <c r="AV275" s="566"/>
      <c r="AW275" s="559"/>
      <c r="AX275" s="566"/>
      <c r="AY275" s="559"/>
      <c r="AZ275" s="566"/>
      <c r="BA275" s="559"/>
      <c r="BB275" s="566"/>
      <c r="BC275" s="559"/>
      <c r="BD275" s="566"/>
      <c r="BE275" s="559"/>
      <c r="BF275" s="566"/>
      <c r="BG275" s="559"/>
      <c r="BH275" s="566"/>
      <c r="BI275" s="559"/>
      <c r="BJ275" s="566"/>
      <c r="BK275" s="559"/>
      <c r="BL275" s="566"/>
      <c r="BM275" s="559"/>
      <c r="BN275" s="566"/>
      <c r="BO275" s="559"/>
      <c r="BP275" s="566"/>
      <c r="BQ275" s="551"/>
    </row>
    <row r="276" spans="1:69" ht="12.75" customHeight="1" outlineLevel="1" thickBot="1">
      <c r="A276" s="584"/>
      <c r="B276" s="581"/>
      <c r="C276" s="582"/>
      <c r="D276" s="677"/>
      <c r="E276" s="33"/>
      <c r="F276" s="33"/>
      <c r="G276" s="33">
        <v>5</v>
      </c>
      <c r="H276" s="33">
        <v>1</v>
      </c>
      <c r="I276" s="33">
        <v>2</v>
      </c>
      <c r="J276" s="33">
        <v>3</v>
      </c>
      <c r="K276" s="33">
        <v>4</v>
      </c>
      <c r="L276" s="33">
        <v>5</v>
      </c>
      <c r="M276" s="33">
        <v>1</v>
      </c>
      <c r="N276" s="33">
        <v>2</v>
      </c>
      <c r="O276" s="33">
        <v>3</v>
      </c>
      <c r="P276" s="33">
        <v>4</v>
      </c>
      <c r="Q276" s="33">
        <v>5</v>
      </c>
      <c r="R276" s="33">
        <v>1</v>
      </c>
      <c r="S276" s="33">
        <v>2</v>
      </c>
      <c r="T276" s="33">
        <v>3</v>
      </c>
      <c r="U276" s="33">
        <v>4</v>
      </c>
      <c r="V276" s="33">
        <v>5</v>
      </c>
      <c r="W276" s="33">
        <v>1</v>
      </c>
      <c r="X276" s="33">
        <v>2</v>
      </c>
      <c r="Y276" s="33">
        <v>3</v>
      </c>
      <c r="Z276" s="33">
        <v>4</v>
      </c>
      <c r="AA276" s="33">
        <v>5</v>
      </c>
      <c r="AB276" s="33">
        <v>1</v>
      </c>
      <c r="AC276" s="33">
        <v>2</v>
      </c>
      <c r="AD276" s="33">
        <v>3</v>
      </c>
      <c r="AE276" s="33">
        <v>4</v>
      </c>
      <c r="AF276" s="33">
        <v>5</v>
      </c>
      <c r="AG276" s="33">
        <v>1</v>
      </c>
      <c r="AH276" s="33">
        <v>2</v>
      </c>
      <c r="AM276" s="595"/>
      <c r="AN276" s="567"/>
      <c r="AO276" s="564"/>
      <c r="AP276" s="567"/>
      <c r="AQ276" s="564"/>
      <c r="AR276" s="567"/>
      <c r="AS276" s="564"/>
      <c r="AT276" s="567"/>
      <c r="AU276" s="564"/>
      <c r="AV276" s="567"/>
      <c r="AW276" s="564"/>
      <c r="AX276" s="567"/>
      <c r="AY276" s="564"/>
      <c r="AZ276" s="567"/>
      <c r="BA276" s="564"/>
      <c r="BB276" s="567"/>
      <c r="BC276" s="564"/>
      <c r="BD276" s="567"/>
      <c r="BE276" s="564"/>
      <c r="BF276" s="567"/>
      <c r="BG276" s="564"/>
      <c r="BH276" s="567"/>
      <c r="BI276" s="564"/>
      <c r="BJ276" s="567"/>
      <c r="BK276" s="564"/>
      <c r="BL276" s="567"/>
      <c r="BM276" s="564"/>
      <c r="BN276" s="567"/>
      <c r="BO276" s="564"/>
      <c r="BP276" s="567"/>
      <c r="BQ276" s="568"/>
    </row>
    <row r="277" spans="1:69" ht="12.75" customHeight="1" outlineLevel="1">
      <c r="A277" s="584"/>
      <c r="B277" s="569" t="s">
        <v>34</v>
      </c>
      <c r="C277" s="572">
        <f>IF(ISERROR(AVERAGE(E277:AH279)),"",AVERAGE(E277:AH279))</f>
        <v>3</v>
      </c>
      <c r="D277" s="677"/>
      <c r="E277" s="31">
        <v>3</v>
      </c>
      <c r="F277" s="31">
        <v>4</v>
      </c>
      <c r="G277" s="31">
        <v>5</v>
      </c>
      <c r="H277" s="31">
        <v>1</v>
      </c>
      <c r="I277" s="31">
        <v>2</v>
      </c>
      <c r="J277" s="31">
        <v>3</v>
      </c>
      <c r="K277" s="31">
        <v>4</v>
      </c>
      <c r="L277" s="31">
        <v>5</v>
      </c>
      <c r="M277" s="31">
        <v>1</v>
      </c>
      <c r="N277" s="31">
        <v>2</v>
      </c>
      <c r="O277" s="31">
        <v>3</v>
      </c>
      <c r="P277" s="31">
        <v>4</v>
      </c>
      <c r="Q277" s="31">
        <v>5</v>
      </c>
      <c r="R277" s="31">
        <v>1</v>
      </c>
      <c r="S277" s="31">
        <v>2</v>
      </c>
      <c r="T277" s="31">
        <v>3</v>
      </c>
      <c r="U277" s="31">
        <v>4</v>
      </c>
      <c r="V277" s="31">
        <v>5</v>
      </c>
      <c r="W277" s="31">
        <v>1</v>
      </c>
      <c r="X277" s="31">
        <v>2</v>
      </c>
      <c r="Y277" s="31">
        <v>3</v>
      </c>
      <c r="Z277" s="31">
        <v>4</v>
      </c>
      <c r="AA277" s="31">
        <v>5</v>
      </c>
      <c r="AB277" s="31">
        <v>1</v>
      </c>
      <c r="AC277" s="31">
        <v>2</v>
      </c>
      <c r="AD277" s="31">
        <v>3</v>
      </c>
      <c r="AE277" s="31">
        <v>4</v>
      </c>
      <c r="AF277" s="31">
        <v>5</v>
      </c>
      <c r="AG277" s="31">
        <v>1</v>
      </c>
      <c r="AH277" s="31">
        <v>2</v>
      </c>
      <c r="AM277" s="595"/>
      <c r="AN277" s="561">
        <f t="shared" ref="AN277:BQ277" si="109">IF(ISERROR(AVERAGE(E277:E279)),"",AVERAGE(E277:E279))</f>
        <v>3</v>
      </c>
      <c r="AO277" s="558">
        <f t="shared" si="109"/>
        <v>4.5</v>
      </c>
      <c r="AP277" s="561">
        <f t="shared" si="109"/>
        <v>3.3333333333333335</v>
      </c>
      <c r="AQ277" s="558">
        <f t="shared" si="109"/>
        <v>2.6666666666666665</v>
      </c>
      <c r="AR277" s="561">
        <f t="shared" si="109"/>
        <v>2</v>
      </c>
      <c r="AS277" s="558">
        <f t="shared" si="109"/>
        <v>3</v>
      </c>
      <c r="AT277" s="561">
        <f t="shared" si="109"/>
        <v>4</v>
      </c>
      <c r="AU277" s="558">
        <f t="shared" si="109"/>
        <v>3.3333333333333335</v>
      </c>
      <c r="AV277" s="561">
        <f t="shared" si="109"/>
        <v>2.6666666666666665</v>
      </c>
      <c r="AW277" s="558">
        <f t="shared" si="109"/>
        <v>2</v>
      </c>
      <c r="AX277" s="561">
        <f t="shared" si="109"/>
        <v>3</v>
      </c>
      <c r="AY277" s="558">
        <f t="shared" si="109"/>
        <v>4</v>
      </c>
      <c r="AZ277" s="561">
        <f t="shared" si="109"/>
        <v>3.3333333333333335</v>
      </c>
      <c r="BA277" s="558">
        <f t="shared" si="109"/>
        <v>2.6666666666666665</v>
      </c>
      <c r="BB277" s="561">
        <f t="shared" si="109"/>
        <v>2</v>
      </c>
      <c r="BC277" s="558">
        <f t="shared" si="109"/>
        <v>3</v>
      </c>
      <c r="BD277" s="561">
        <f t="shared" si="109"/>
        <v>4</v>
      </c>
      <c r="BE277" s="558">
        <f t="shared" si="109"/>
        <v>3.3333333333333335</v>
      </c>
      <c r="BF277" s="561">
        <f t="shared" si="109"/>
        <v>2.6666666666666665</v>
      </c>
      <c r="BG277" s="558">
        <f t="shared" si="109"/>
        <v>2</v>
      </c>
      <c r="BH277" s="561">
        <f t="shared" si="109"/>
        <v>3</v>
      </c>
      <c r="BI277" s="558">
        <f t="shared" si="109"/>
        <v>4</v>
      </c>
      <c r="BJ277" s="561">
        <f t="shared" si="109"/>
        <v>3.3333333333333335</v>
      </c>
      <c r="BK277" s="558">
        <f t="shared" si="109"/>
        <v>2.6666666666666665</v>
      </c>
      <c r="BL277" s="561">
        <f t="shared" si="109"/>
        <v>2</v>
      </c>
      <c r="BM277" s="558">
        <f t="shared" si="109"/>
        <v>3</v>
      </c>
      <c r="BN277" s="561">
        <f t="shared" si="109"/>
        <v>4</v>
      </c>
      <c r="BO277" s="558">
        <f t="shared" si="109"/>
        <v>3.3333333333333335</v>
      </c>
      <c r="BP277" s="561">
        <f t="shared" si="109"/>
        <v>2.6666666666666665</v>
      </c>
      <c r="BQ277" s="550">
        <f t="shared" si="109"/>
        <v>2</v>
      </c>
    </row>
    <row r="278" spans="1:69" ht="12.75" customHeight="1" outlineLevel="1">
      <c r="A278" s="584"/>
      <c r="B278" s="570"/>
      <c r="C278" s="573"/>
      <c r="D278" s="677"/>
      <c r="E278" s="29"/>
      <c r="F278" s="29">
        <v>5</v>
      </c>
      <c r="G278" s="29">
        <v>1</v>
      </c>
      <c r="H278" s="29">
        <v>2</v>
      </c>
      <c r="I278" s="29">
        <v>3</v>
      </c>
      <c r="J278" s="29">
        <v>4</v>
      </c>
      <c r="K278" s="29">
        <v>5</v>
      </c>
      <c r="L278" s="29">
        <v>1</v>
      </c>
      <c r="M278" s="29">
        <v>2</v>
      </c>
      <c r="N278" s="29">
        <v>3</v>
      </c>
      <c r="O278" s="29">
        <v>4</v>
      </c>
      <c r="P278" s="29">
        <v>5</v>
      </c>
      <c r="Q278" s="29">
        <v>1</v>
      </c>
      <c r="R278" s="29">
        <v>2</v>
      </c>
      <c r="S278" s="29">
        <v>3</v>
      </c>
      <c r="T278" s="29">
        <v>4</v>
      </c>
      <c r="U278" s="29">
        <v>5</v>
      </c>
      <c r="V278" s="29">
        <v>1</v>
      </c>
      <c r="W278" s="29">
        <v>2</v>
      </c>
      <c r="X278" s="29">
        <v>3</v>
      </c>
      <c r="Y278" s="29">
        <v>4</v>
      </c>
      <c r="Z278" s="29">
        <v>5</v>
      </c>
      <c r="AA278" s="29">
        <v>1</v>
      </c>
      <c r="AB278" s="29">
        <v>2</v>
      </c>
      <c r="AC278" s="29">
        <v>3</v>
      </c>
      <c r="AD278" s="29">
        <v>4</v>
      </c>
      <c r="AE278" s="29">
        <v>5</v>
      </c>
      <c r="AF278" s="29">
        <v>1</v>
      </c>
      <c r="AG278" s="29">
        <v>2</v>
      </c>
      <c r="AH278" s="29">
        <v>3</v>
      </c>
      <c r="AM278" s="595"/>
      <c r="AN278" s="562"/>
      <c r="AO278" s="559"/>
      <c r="AP278" s="562"/>
      <c r="AQ278" s="559"/>
      <c r="AR278" s="562"/>
      <c r="AS278" s="559"/>
      <c r="AT278" s="562"/>
      <c r="AU278" s="559"/>
      <c r="AV278" s="562"/>
      <c r="AW278" s="559"/>
      <c r="AX278" s="562"/>
      <c r="AY278" s="559"/>
      <c r="AZ278" s="562"/>
      <c r="BA278" s="559"/>
      <c r="BB278" s="562"/>
      <c r="BC278" s="559"/>
      <c r="BD278" s="562"/>
      <c r="BE278" s="559"/>
      <c r="BF278" s="562"/>
      <c r="BG278" s="559"/>
      <c r="BH278" s="562"/>
      <c r="BI278" s="559"/>
      <c r="BJ278" s="562"/>
      <c r="BK278" s="559"/>
      <c r="BL278" s="562"/>
      <c r="BM278" s="559"/>
      <c r="BN278" s="562"/>
      <c r="BO278" s="559"/>
      <c r="BP278" s="562"/>
      <c r="BQ278" s="551"/>
    </row>
    <row r="279" spans="1:69" ht="13.5" customHeight="1" outlineLevel="1" thickBot="1">
      <c r="A279" s="584"/>
      <c r="B279" s="571"/>
      <c r="C279" s="574"/>
      <c r="D279" s="418" t="s">
        <v>104</v>
      </c>
      <c r="E279" s="30"/>
      <c r="F279" s="30"/>
      <c r="G279" s="30">
        <v>4</v>
      </c>
      <c r="H279" s="30">
        <v>5</v>
      </c>
      <c r="I279" s="30">
        <v>1</v>
      </c>
      <c r="J279" s="30">
        <v>2</v>
      </c>
      <c r="K279" s="30">
        <v>3</v>
      </c>
      <c r="L279" s="30">
        <v>4</v>
      </c>
      <c r="M279" s="30">
        <v>5</v>
      </c>
      <c r="N279" s="30">
        <v>1</v>
      </c>
      <c r="O279" s="30">
        <v>2</v>
      </c>
      <c r="P279" s="30">
        <v>3</v>
      </c>
      <c r="Q279" s="30">
        <v>4</v>
      </c>
      <c r="R279" s="30">
        <v>5</v>
      </c>
      <c r="S279" s="30">
        <v>1</v>
      </c>
      <c r="T279" s="30">
        <v>2</v>
      </c>
      <c r="U279" s="30">
        <v>3</v>
      </c>
      <c r="V279" s="30">
        <v>4</v>
      </c>
      <c r="W279" s="30">
        <v>5</v>
      </c>
      <c r="X279" s="30">
        <v>1</v>
      </c>
      <c r="Y279" s="30">
        <v>2</v>
      </c>
      <c r="Z279" s="30">
        <v>3</v>
      </c>
      <c r="AA279" s="30">
        <v>4</v>
      </c>
      <c r="AB279" s="30">
        <v>5</v>
      </c>
      <c r="AC279" s="30">
        <v>1</v>
      </c>
      <c r="AD279" s="30">
        <v>2</v>
      </c>
      <c r="AE279" s="30">
        <v>3</v>
      </c>
      <c r="AF279" s="30">
        <v>4</v>
      </c>
      <c r="AG279" s="30">
        <v>5</v>
      </c>
      <c r="AH279" s="30">
        <v>1</v>
      </c>
      <c r="AM279" s="596"/>
      <c r="AN279" s="563"/>
      <c r="AO279" s="560"/>
      <c r="AP279" s="563"/>
      <c r="AQ279" s="560"/>
      <c r="AR279" s="563"/>
      <c r="AS279" s="560"/>
      <c r="AT279" s="563"/>
      <c r="AU279" s="560"/>
      <c r="AV279" s="563"/>
      <c r="AW279" s="560"/>
      <c r="AX279" s="563"/>
      <c r="AY279" s="560"/>
      <c r="AZ279" s="563"/>
      <c r="BA279" s="560"/>
      <c r="BB279" s="563"/>
      <c r="BC279" s="560"/>
      <c r="BD279" s="563"/>
      <c r="BE279" s="560"/>
      <c r="BF279" s="563"/>
      <c r="BG279" s="560"/>
      <c r="BH279" s="563"/>
      <c r="BI279" s="560"/>
      <c r="BJ279" s="563"/>
      <c r="BK279" s="560"/>
      <c r="BL279" s="563"/>
      <c r="BM279" s="560"/>
      <c r="BN279" s="563"/>
      <c r="BO279" s="560"/>
      <c r="BP279" s="563"/>
      <c r="BQ279" s="552"/>
    </row>
    <row r="280" spans="1:69" ht="13.5" customHeight="1" outlineLevel="1" thickTop="1">
      <c r="A280" s="584">
        <f>A271+1</f>
        <v>29</v>
      </c>
      <c r="B280" s="585" t="s">
        <v>32</v>
      </c>
      <c r="C280" s="588" t="str">
        <f>IF(ISERROR(AVERAGE(E280:AH282)),"",AVERAGE(E280:AH282))</f>
        <v/>
      </c>
      <c r="D280" s="676" t="s">
        <v>762</v>
      </c>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M280" s="594" t="str">
        <f>D280</f>
        <v>Effectuer des recherches, seul ou avec l'aide de l'adulte, dans des livres ou produits multimédias :
Se servir d'un ouvrage simple de grammaire, d'un répertoire, d'un ordinateur, pour chercher une info</v>
      </c>
      <c r="AN280" s="576" t="str">
        <f t="shared" ref="AN280:BQ280" si="110">IF(ISERROR(AVERAGE(E280:E282)),"",AVERAGE(E280:E282))</f>
        <v/>
      </c>
      <c r="AO280" s="575" t="str">
        <f t="shared" si="110"/>
        <v/>
      </c>
      <c r="AP280" s="576" t="str">
        <f t="shared" si="110"/>
        <v/>
      </c>
      <c r="AQ280" s="575" t="str">
        <f t="shared" si="110"/>
        <v/>
      </c>
      <c r="AR280" s="576" t="str">
        <f t="shared" si="110"/>
        <v/>
      </c>
      <c r="AS280" s="575" t="str">
        <f t="shared" si="110"/>
        <v/>
      </c>
      <c r="AT280" s="576" t="str">
        <f t="shared" si="110"/>
        <v/>
      </c>
      <c r="AU280" s="575" t="str">
        <f t="shared" si="110"/>
        <v/>
      </c>
      <c r="AV280" s="576" t="str">
        <f t="shared" si="110"/>
        <v/>
      </c>
      <c r="AW280" s="575" t="str">
        <f t="shared" si="110"/>
        <v/>
      </c>
      <c r="AX280" s="576" t="str">
        <f t="shared" si="110"/>
        <v/>
      </c>
      <c r="AY280" s="575" t="str">
        <f t="shared" si="110"/>
        <v/>
      </c>
      <c r="AZ280" s="576" t="str">
        <f t="shared" si="110"/>
        <v/>
      </c>
      <c r="BA280" s="575" t="str">
        <f t="shared" si="110"/>
        <v/>
      </c>
      <c r="BB280" s="576" t="str">
        <f t="shared" si="110"/>
        <v/>
      </c>
      <c r="BC280" s="575" t="str">
        <f t="shared" si="110"/>
        <v/>
      </c>
      <c r="BD280" s="576" t="str">
        <f t="shared" si="110"/>
        <v/>
      </c>
      <c r="BE280" s="575" t="str">
        <f t="shared" si="110"/>
        <v/>
      </c>
      <c r="BF280" s="576" t="str">
        <f t="shared" si="110"/>
        <v/>
      </c>
      <c r="BG280" s="575" t="str">
        <f t="shared" si="110"/>
        <v/>
      </c>
      <c r="BH280" s="576" t="str">
        <f t="shared" si="110"/>
        <v/>
      </c>
      <c r="BI280" s="575" t="str">
        <f t="shared" si="110"/>
        <v/>
      </c>
      <c r="BJ280" s="576" t="str">
        <f t="shared" si="110"/>
        <v/>
      </c>
      <c r="BK280" s="575" t="str">
        <f t="shared" si="110"/>
        <v/>
      </c>
      <c r="BL280" s="576" t="str">
        <f t="shared" si="110"/>
        <v/>
      </c>
      <c r="BM280" s="575" t="str">
        <f t="shared" si="110"/>
        <v/>
      </c>
      <c r="BN280" s="576" t="str">
        <f t="shared" si="110"/>
        <v/>
      </c>
      <c r="BO280" s="575" t="str">
        <f t="shared" si="110"/>
        <v/>
      </c>
      <c r="BP280" s="576" t="str">
        <f t="shared" si="110"/>
        <v/>
      </c>
      <c r="BQ280" s="578" t="str">
        <f t="shared" si="110"/>
        <v/>
      </c>
    </row>
    <row r="281" spans="1:69" ht="12.75" customHeight="1" outlineLevel="1">
      <c r="A281" s="584"/>
      <c r="B281" s="586"/>
      <c r="C281" s="573"/>
      <c r="D281" s="677"/>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M281" s="595"/>
      <c r="AN281" s="577"/>
      <c r="AO281" s="559"/>
      <c r="AP281" s="577"/>
      <c r="AQ281" s="559"/>
      <c r="AR281" s="577"/>
      <c r="AS281" s="559"/>
      <c r="AT281" s="577"/>
      <c r="AU281" s="559"/>
      <c r="AV281" s="577"/>
      <c r="AW281" s="559"/>
      <c r="AX281" s="577"/>
      <c r="AY281" s="559"/>
      <c r="AZ281" s="577"/>
      <c r="BA281" s="559"/>
      <c r="BB281" s="577"/>
      <c r="BC281" s="559"/>
      <c r="BD281" s="577"/>
      <c r="BE281" s="559"/>
      <c r="BF281" s="577"/>
      <c r="BG281" s="559"/>
      <c r="BH281" s="577"/>
      <c r="BI281" s="559"/>
      <c r="BJ281" s="577"/>
      <c r="BK281" s="559"/>
      <c r="BL281" s="577"/>
      <c r="BM281" s="559"/>
      <c r="BN281" s="577"/>
      <c r="BO281" s="559"/>
      <c r="BP281" s="577"/>
      <c r="BQ281" s="551"/>
    </row>
    <row r="282" spans="1:69" ht="12.75" customHeight="1" outlineLevel="1" thickBot="1">
      <c r="A282" s="584"/>
      <c r="B282" s="587"/>
      <c r="C282" s="573"/>
      <c r="D282" s="67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M282" s="595"/>
      <c r="AN282" s="577"/>
      <c r="AO282" s="559"/>
      <c r="AP282" s="577"/>
      <c r="AQ282" s="559"/>
      <c r="AR282" s="577"/>
      <c r="AS282" s="559"/>
      <c r="AT282" s="577"/>
      <c r="AU282" s="559"/>
      <c r="AV282" s="577"/>
      <c r="AW282" s="559"/>
      <c r="AX282" s="577"/>
      <c r="AY282" s="559"/>
      <c r="AZ282" s="577"/>
      <c r="BA282" s="559"/>
      <c r="BB282" s="577"/>
      <c r="BC282" s="559"/>
      <c r="BD282" s="577"/>
      <c r="BE282" s="559"/>
      <c r="BF282" s="577"/>
      <c r="BG282" s="559"/>
      <c r="BH282" s="577"/>
      <c r="BI282" s="559"/>
      <c r="BJ282" s="577"/>
      <c r="BK282" s="559"/>
      <c r="BL282" s="577"/>
      <c r="BM282" s="559"/>
      <c r="BN282" s="577"/>
      <c r="BO282" s="559"/>
      <c r="BP282" s="577"/>
      <c r="BQ282" s="551"/>
    </row>
    <row r="283" spans="1:69" ht="12.75" customHeight="1" outlineLevel="1">
      <c r="A283" s="584"/>
      <c r="B283" s="579" t="s">
        <v>33</v>
      </c>
      <c r="C283" s="572" t="str">
        <f>IF(ISERROR(AVERAGE(E283:AH285)),"",AVERAGE(E283:AH285))</f>
        <v/>
      </c>
      <c r="D283" s="677"/>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M283" s="595"/>
      <c r="AN283" s="565" t="str">
        <f t="shared" ref="AN283:BQ283" si="111">IF(ISERROR(AVERAGE(E283:E285)),"",AVERAGE(E283:E285))</f>
        <v/>
      </c>
      <c r="AO283" s="558" t="str">
        <f t="shared" si="111"/>
        <v/>
      </c>
      <c r="AP283" s="565" t="str">
        <f t="shared" si="111"/>
        <v/>
      </c>
      <c r="AQ283" s="558" t="str">
        <f t="shared" si="111"/>
        <v/>
      </c>
      <c r="AR283" s="565" t="str">
        <f t="shared" si="111"/>
        <v/>
      </c>
      <c r="AS283" s="558" t="str">
        <f t="shared" si="111"/>
        <v/>
      </c>
      <c r="AT283" s="565" t="str">
        <f t="shared" si="111"/>
        <v/>
      </c>
      <c r="AU283" s="558" t="str">
        <f t="shared" si="111"/>
        <v/>
      </c>
      <c r="AV283" s="565" t="str">
        <f t="shared" si="111"/>
        <v/>
      </c>
      <c r="AW283" s="558" t="str">
        <f t="shared" si="111"/>
        <v/>
      </c>
      <c r="AX283" s="565" t="str">
        <f t="shared" si="111"/>
        <v/>
      </c>
      <c r="AY283" s="558" t="str">
        <f t="shared" si="111"/>
        <v/>
      </c>
      <c r="AZ283" s="565" t="str">
        <f t="shared" si="111"/>
        <v/>
      </c>
      <c r="BA283" s="558" t="str">
        <f t="shared" si="111"/>
        <v/>
      </c>
      <c r="BB283" s="565" t="str">
        <f t="shared" si="111"/>
        <v/>
      </c>
      <c r="BC283" s="558" t="str">
        <f t="shared" si="111"/>
        <v/>
      </c>
      <c r="BD283" s="565" t="str">
        <f t="shared" si="111"/>
        <v/>
      </c>
      <c r="BE283" s="558" t="str">
        <f t="shared" si="111"/>
        <v/>
      </c>
      <c r="BF283" s="565" t="str">
        <f t="shared" si="111"/>
        <v/>
      </c>
      <c r="BG283" s="558" t="str">
        <f t="shared" si="111"/>
        <v/>
      </c>
      <c r="BH283" s="565" t="str">
        <f t="shared" si="111"/>
        <v/>
      </c>
      <c r="BI283" s="558" t="str">
        <f t="shared" si="111"/>
        <v/>
      </c>
      <c r="BJ283" s="565" t="str">
        <f t="shared" si="111"/>
        <v/>
      </c>
      <c r="BK283" s="558" t="str">
        <f t="shared" si="111"/>
        <v/>
      </c>
      <c r="BL283" s="565" t="str">
        <f t="shared" si="111"/>
        <v/>
      </c>
      <c r="BM283" s="558" t="str">
        <f t="shared" si="111"/>
        <v/>
      </c>
      <c r="BN283" s="565" t="str">
        <f t="shared" si="111"/>
        <v/>
      </c>
      <c r="BO283" s="558" t="str">
        <f t="shared" si="111"/>
        <v/>
      </c>
      <c r="BP283" s="565" t="str">
        <f t="shared" si="111"/>
        <v/>
      </c>
      <c r="BQ283" s="550" t="str">
        <f t="shared" si="111"/>
        <v/>
      </c>
    </row>
    <row r="284" spans="1:69" ht="12.75" customHeight="1" outlineLevel="1">
      <c r="A284" s="584"/>
      <c r="B284" s="580"/>
      <c r="C284" s="573"/>
      <c r="D284" s="677"/>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M284" s="595"/>
      <c r="AN284" s="566"/>
      <c r="AO284" s="559"/>
      <c r="AP284" s="566"/>
      <c r="AQ284" s="559"/>
      <c r="AR284" s="566"/>
      <c r="AS284" s="559"/>
      <c r="AT284" s="566"/>
      <c r="AU284" s="559"/>
      <c r="AV284" s="566"/>
      <c r="AW284" s="559"/>
      <c r="AX284" s="566"/>
      <c r="AY284" s="559"/>
      <c r="AZ284" s="566"/>
      <c r="BA284" s="559"/>
      <c r="BB284" s="566"/>
      <c r="BC284" s="559"/>
      <c r="BD284" s="566"/>
      <c r="BE284" s="559"/>
      <c r="BF284" s="566"/>
      <c r="BG284" s="559"/>
      <c r="BH284" s="566"/>
      <c r="BI284" s="559"/>
      <c r="BJ284" s="566"/>
      <c r="BK284" s="559"/>
      <c r="BL284" s="566"/>
      <c r="BM284" s="559"/>
      <c r="BN284" s="566"/>
      <c r="BO284" s="559"/>
      <c r="BP284" s="566"/>
      <c r="BQ284" s="551"/>
    </row>
    <row r="285" spans="1:69" ht="12.75" customHeight="1" outlineLevel="1" thickBot="1">
      <c r="A285" s="584"/>
      <c r="B285" s="581"/>
      <c r="C285" s="582"/>
      <c r="D285" s="677"/>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M285" s="595"/>
      <c r="AN285" s="567"/>
      <c r="AO285" s="564"/>
      <c r="AP285" s="567"/>
      <c r="AQ285" s="564"/>
      <c r="AR285" s="567"/>
      <c r="AS285" s="564"/>
      <c r="AT285" s="567"/>
      <c r="AU285" s="564"/>
      <c r="AV285" s="567"/>
      <c r="AW285" s="564"/>
      <c r="AX285" s="567"/>
      <c r="AY285" s="564"/>
      <c r="AZ285" s="567"/>
      <c r="BA285" s="564"/>
      <c r="BB285" s="567"/>
      <c r="BC285" s="564"/>
      <c r="BD285" s="567"/>
      <c r="BE285" s="564"/>
      <c r="BF285" s="567"/>
      <c r="BG285" s="564"/>
      <c r="BH285" s="567"/>
      <c r="BI285" s="564"/>
      <c r="BJ285" s="567"/>
      <c r="BK285" s="564"/>
      <c r="BL285" s="567"/>
      <c r="BM285" s="564"/>
      <c r="BN285" s="567"/>
      <c r="BO285" s="564"/>
      <c r="BP285" s="567"/>
      <c r="BQ285" s="568"/>
    </row>
    <row r="286" spans="1:69" ht="12.75" customHeight="1" outlineLevel="1">
      <c r="A286" s="584"/>
      <c r="B286" s="569" t="s">
        <v>34</v>
      </c>
      <c r="C286" s="572" t="str">
        <f>IF(ISERROR(AVERAGE(E286:AH288)),"",AVERAGE(E286:AH288))</f>
        <v/>
      </c>
      <c r="D286" s="677"/>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M286" s="595"/>
      <c r="AN286" s="561" t="str">
        <f t="shared" ref="AN286:BQ286" si="112">IF(ISERROR(AVERAGE(E286:E288)),"",AVERAGE(E286:E288))</f>
        <v/>
      </c>
      <c r="AO286" s="558" t="str">
        <f t="shared" si="112"/>
        <v/>
      </c>
      <c r="AP286" s="561" t="str">
        <f t="shared" si="112"/>
        <v/>
      </c>
      <c r="AQ286" s="558" t="str">
        <f t="shared" si="112"/>
        <v/>
      </c>
      <c r="AR286" s="561" t="str">
        <f t="shared" si="112"/>
        <v/>
      </c>
      <c r="AS286" s="558" t="str">
        <f t="shared" si="112"/>
        <v/>
      </c>
      <c r="AT286" s="561" t="str">
        <f t="shared" si="112"/>
        <v/>
      </c>
      <c r="AU286" s="558" t="str">
        <f t="shared" si="112"/>
        <v/>
      </c>
      <c r="AV286" s="561" t="str">
        <f t="shared" si="112"/>
        <v/>
      </c>
      <c r="AW286" s="558" t="str">
        <f t="shared" si="112"/>
        <v/>
      </c>
      <c r="AX286" s="561" t="str">
        <f t="shared" si="112"/>
        <v/>
      </c>
      <c r="AY286" s="558" t="str">
        <f t="shared" si="112"/>
        <v/>
      </c>
      <c r="AZ286" s="561" t="str">
        <f t="shared" si="112"/>
        <v/>
      </c>
      <c r="BA286" s="558" t="str">
        <f t="shared" si="112"/>
        <v/>
      </c>
      <c r="BB286" s="561" t="str">
        <f t="shared" si="112"/>
        <v/>
      </c>
      <c r="BC286" s="558" t="str">
        <f t="shared" si="112"/>
        <v/>
      </c>
      <c r="BD286" s="561" t="str">
        <f t="shared" si="112"/>
        <v/>
      </c>
      <c r="BE286" s="558" t="str">
        <f t="shared" si="112"/>
        <v/>
      </c>
      <c r="BF286" s="561" t="str">
        <f t="shared" si="112"/>
        <v/>
      </c>
      <c r="BG286" s="558" t="str">
        <f t="shared" si="112"/>
        <v/>
      </c>
      <c r="BH286" s="561" t="str">
        <f t="shared" si="112"/>
        <v/>
      </c>
      <c r="BI286" s="558" t="str">
        <f t="shared" si="112"/>
        <v/>
      </c>
      <c r="BJ286" s="561" t="str">
        <f t="shared" si="112"/>
        <v/>
      </c>
      <c r="BK286" s="558" t="str">
        <f t="shared" si="112"/>
        <v/>
      </c>
      <c r="BL286" s="561" t="str">
        <f t="shared" si="112"/>
        <v/>
      </c>
      <c r="BM286" s="558" t="str">
        <f t="shared" si="112"/>
        <v/>
      </c>
      <c r="BN286" s="561" t="str">
        <f t="shared" si="112"/>
        <v/>
      </c>
      <c r="BO286" s="558" t="str">
        <f t="shared" si="112"/>
        <v/>
      </c>
      <c r="BP286" s="561" t="str">
        <f t="shared" si="112"/>
        <v/>
      </c>
      <c r="BQ286" s="550" t="str">
        <f t="shared" si="112"/>
        <v/>
      </c>
    </row>
    <row r="287" spans="1:69" ht="12.75" customHeight="1" outlineLevel="1">
      <c r="A287" s="584"/>
      <c r="B287" s="570"/>
      <c r="C287" s="573"/>
      <c r="D287" s="677"/>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M287" s="595"/>
      <c r="AN287" s="562"/>
      <c r="AO287" s="559"/>
      <c r="AP287" s="562"/>
      <c r="AQ287" s="559"/>
      <c r="AR287" s="562"/>
      <c r="AS287" s="559"/>
      <c r="AT287" s="562"/>
      <c r="AU287" s="559"/>
      <c r="AV287" s="562"/>
      <c r="AW287" s="559"/>
      <c r="AX287" s="562"/>
      <c r="AY287" s="559"/>
      <c r="AZ287" s="562"/>
      <c r="BA287" s="559"/>
      <c r="BB287" s="562"/>
      <c r="BC287" s="559"/>
      <c r="BD287" s="562"/>
      <c r="BE287" s="559"/>
      <c r="BF287" s="562"/>
      <c r="BG287" s="559"/>
      <c r="BH287" s="562"/>
      <c r="BI287" s="559"/>
      <c r="BJ287" s="562"/>
      <c r="BK287" s="559"/>
      <c r="BL287" s="562"/>
      <c r="BM287" s="559"/>
      <c r="BN287" s="562"/>
      <c r="BO287" s="559"/>
      <c r="BP287" s="562"/>
      <c r="BQ287" s="551"/>
    </row>
    <row r="288" spans="1:69" ht="13.5" customHeight="1" outlineLevel="1" thickBot="1">
      <c r="A288" s="584"/>
      <c r="B288" s="571"/>
      <c r="C288" s="574"/>
      <c r="D288" s="418" t="s">
        <v>104</v>
      </c>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M288" s="596"/>
      <c r="AN288" s="563"/>
      <c r="AO288" s="560"/>
      <c r="AP288" s="563"/>
      <c r="AQ288" s="560"/>
      <c r="AR288" s="563"/>
      <c r="AS288" s="560"/>
      <c r="AT288" s="563"/>
      <c r="AU288" s="560"/>
      <c r="AV288" s="563"/>
      <c r="AW288" s="560"/>
      <c r="AX288" s="563"/>
      <c r="AY288" s="560"/>
      <c r="AZ288" s="563"/>
      <c r="BA288" s="560"/>
      <c r="BB288" s="563"/>
      <c r="BC288" s="560"/>
      <c r="BD288" s="563"/>
      <c r="BE288" s="560"/>
      <c r="BF288" s="563"/>
      <c r="BG288" s="560"/>
      <c r="BH288" s="563"/>
      <c r="BI288" s="560"/>
      <c r="BJ288" s="563"/>
      <c r="BK288" s="560"/>
      <c r="BL288" s="563"/>
      <c r="BM288" s="560"/>
      <c r="BN288" s="563"/>
      <c r="BO288" s="560"/>
      <c r="BP288" s="563"/>
      <c r="BQ288" s="552"/>
    </row>
    <row r="289" spans="1:71" ht="18.75" customHeight="1" outlineLevel="1" thickTop="1">
      <c r="A289" s="584">
        <f>A280+1</f>
        <v>30</v>
      </c>
      <c r="B289" s="585" t="s">
        <v>32</v>
      </c>
      <c r="C289" s="588" t="str">
        <f>IF(ISERROR(AVERAGE(E289:AH291)),"",AVERAGE(E289:AH291))</f>
        <v/>
      </c>
      <c r="D289" s="553" t="s">
        <v>183</v>
      </c>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M289" s="555" t="str">
        <f>D289</f>
        <v>Se repérer dans une bibliothèque, une médiathèque.</v>
      </c>
      <c r="AN289" s="576" t="str">
        <f t="shared" ref="AN289:BQ289" si="113">IF(ISERROR(AVERAGE(E289:E291)),"",AVERAGE(E289:E291))</f>
        <v/>
      </c>
      <c r="AO289" s="575" t="str">
        <f t="shared" si="113"/>
        <v/>
      </c>
      <c r="AP289" s="576" t="str">
        <f t="shared" si="113"/>
        <v/>
      </c>
      <c r="AQ289" s="575" t="str">
        <f t="shared" si="113"/>
        <v/>
      </c>
      <c r="AR289" s="576" t="str">
        <f t="shared" si="113"/>
        <v/>
      </c>
      <c r="AS289" s="575" t="str">
        <f t="shared" si="113"/>
        <v/>
      </c>
      <c r="AT289" s="576" t="str">
        <f t="shared" si="113"/>
        <v/>
      </c>
      <c r="AU289" s="575" t="str">
        <f t="shared" si="113"/>
        <v/>
      </c>
      <c r="AV289" s="576" t="str">
        <f t="shared" si="113"/>
        <v/>
      </c>
      <c r="AW289" s="575" t="str">
        <f t="shared" si="113"/>
        <v/>
      </c>
      <c r="AX289" s="576" t="str">
        <f t="shared" si="113"/>
        <v/>
      </c>
      <c r="AY289" s="575" t="str">
        <f t="shared" si="113"/>
        <v/>
      </c>
      <c r="AZ289" s="576" t="str">
        <f t="shared" si="113"/>
        <v/>
      </c>
      <c r="BA289" s="575" t="str">
        <f t="shared" si="113"/>
        <v/>
      </c>
      <c r="BB289" s="576" t="str">
        <f t="shared" si="113"/>
        <v/>
      </c>
      <c r="BC289" s="575" t="str">
        <f t="shared" si="113"/>
        <v/>
      </c>
      <c r="BD289" s="576" t="str">
        <f t="shared" si="113"/>
        <v/>
      </c>
      <c r="BE289" s="575" t="str">
        <f t="shared" si="113"/>
        <v/>
      </c>
      <c r="BF289" s="576" t="str">
        <f t="shared" si="113"/>
        <v/>
      </c>
      <c r="BG289" s="575" t="str">
        <f t="shared" si="113"/>
        <v/>
      </c>
      <c r="BH289" s="576" t="str">
        <f t="shared" si="113"/>
        <v/>
      </c>
      <c r="BI289" s="575" t="str">
        <f t="shared" si="113"/>
        <v/>
      </c>
      <c r="BJ289" s="576" t="str">
        <f t="shared" si="113"/>
        <v/>
      </c>
      <c r="BK289" s="575" t="str">
        <f t="shared" si="113"/>
        <v/>
      </c>
      <c r="BL289" s="576" t="str">
        <f t="shared" si="113"/>
        <v/>
      </c>
      <c r="BM289" s="575" t="str">
        <f t="shared" si="113"/>
        <v/>
      </c>
      <c r="BN289" s="576" t="str">
        <f t="shared" si="113"/>
        <v/>
      </c>
      <c r="BO289" s="575" t="str">
        <f t="shared" si="113"/>
        <v/>
      </c>
      <c r="BP289" s="576" t="str">
        <f t="shared" si="113"/>
        <v/>
      </c>
      <c r="BQ289" s="578" t="str">
        <f t="shared" si="113"/>
        <v/>
      </c>
    </row>
    <row r="290" spans="1:71" ht="18.75" customHeight="1" outlineLevel="1">
      <c r="A290" s="584"/>
      <c r="B290" s="586"/>
      <c r="C290" s="573"/>
      <c r="D290" s="554"/>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M290" s="546"/>
      <c r="AN290" s="577"/>
      <c r="AO290" s="559"/>
      <c r="AP290" s="577"/>
      <c r="AQ290" s="559"/>
      <c r="AR290" s="577"/>
      <c r="AS290" s="559"/>
      <c r="AT290" s="577"/>
      <c r="AU290" s="559"/>
      <c r="AV290" s="577"/>
      <c r="AW290" s="559"/>
      <c r="AX290" s="577"/>
      <c r="AY290" s="559"/>
      <c r="AZ290" s="577"/>
      <c r="BA290" s="559"/>
      <c r="BB290" s="577"/>
      <c r="BC290" s="559"/>
      <c r="BD290" s="577"/>
      <c r="BE290" s="559"/>
      <c r="BF290" s="577"/>
      <c r="BG290" s="559"/>
      <c r="BH290" s="577"/>
      <c r="BI290" s="559"/>
      <c r="BJ290" s="577"/>
      <c r="BK290" s="559"/>
      <c r="BL290" s="577"/>
      <c r="BM290" s="559"/>
      <c r="BN290" s="577"/>
      <c r="BO290" s="559"/>
      <c r="BP290" s="577"/>
      <c r="BQ290" s="551"/>
    </row>
    <row r="291" spans="1:71" ht="18.75" customHeight="1" outlineLevel="1" thickBot="1">
      <c r="A291" s="584"/>
      <c r="B291" s="587"/>
      <c r="C291" s="573"/>
      <c r="D291" s="554"/>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M291" s="546"/>
      <c r="AN291" s="577"/>
      <c r="AO291" s="559"/>
      <c r="AP291" s="577"/>
      <c r="AQ291" s="559"/>
      <c r="AR291" s="577"/>
      <c r="AS291" s="559"/>
      <c r="AT291" s="577"/>
      <c r="AU291" s="559"/>
      <c r="AV291" s="577"/>
      <c r="AW291" s="559"/>
      <c r="AX291" s="577"/>
      <c r="AY291" s="559"/>
      <c r="AZ291" s="577"/>
      <c r="BA291" s="559"/>
      <c r="BB291" s="577"/>
      <c r="BC291" s="559"/>
      <c r="BD291" s="577"/>
      <c r="BE291" s="559"/>
      <c r="BF291" s="577"/>
      <c r="BG291" s="559"/>
      <c r="BH291" s="577"/>
      <c r="BI291" s="559"/>
      <c r="BJ291" s="577"/>
      <c r="BK291" s="559"/>
      <c r="BL291" s="577"/>
      <c r="BM291" s="559"/>
      <c r="BN291" s="577"/>
      <c r="BO291" s="559"/>
      <c r="BP291" s="577"/>
      <c r="BQ291" s="551"/>
    </row>
    <row r="292" spans="1:71" ht="18.75" customHeight="1" outlineLevel="1">
      <c r="A292" s="584"/>
      <c r="B292" s="579" t="s">
        <v>33</v>
      </c>
      <c r="C292" s="572" t="str">
        <f>IF(ISERROR(AVERAGE(E292:AH294)),"",AVERAGE(E292:AH294))</f>
        <v/>
      </c>
      <c r="D292" s="556" t="s">
        <v>183</v>
      </c>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M292" s="545" t="str">
        <f>D292</f>
        <v>Se repérer dans une bibliothèque, une médiathèque.</v>
      </c>
      <c r="AN292" s="565" t="str">
        <f t="shared" ref="AN292:BQ292" si="114">IF(ISERROR(AVERAGE(E292:E294)),"",AVERAGE(E292:E294))</f>
        <v/>
      </c>
      <c r="AO292" s="558" t="str">
        <f t="shared" si="114"/>
        <v/>
      </c>
      <c r="AP292" s="565" t="str">
        <f t="shared" si="114"/>
        <v/>
      </c>
      <c r="AQ292" s="558" t="str">
        <f t="shared" si="114"/>
        <v/>
      </c>
      <c r="AR292" s="565" t="str">
        <f t="shared" si="114"/>
        <v/>
      </c>
      <c r="AS292" s="558" t="str">
        <f t="shared" si="114"/>
        <v/>
      </c>
      <c r="AT292" s="565" t="str">
        <f t="shared" si="114"/>
        <v/>
      </c>
      <c r="AU292" s="558" t="str">
        <f t="shared" si="114"/>
        <v/>
      </c>
      <c r="AV292" s="565" t="str">
        <f t="shared" si="114"/>
        <v/>
      </c>
      <c r="AW292" s="558" t="str">
        <f t="shared" si="114"/>
        <v/>
      </c>
      <c r="AX292" s="565" t="str">
        <f t="shared" si="114"/>
        <v/>
      </c>
      <c r="AY292" s="558" t="str">
        <f t="shared" si="114"/>
        <v/>
      </c>
      <c r="AZ292" s="565" t="str">
        <f t="shared" si="114"/>
        <v/>
      </c>
      <c r="BA292" s="558" t="str">
        <f t="shared" si="114"/>
        <v/>
      </c>
      <c r="BB292" s="565" t="str">
        <f t="shared" si="114"/>
        <v/>
      </c>
      <c r="BC292" s="558" t="str">
        <f t="shared" si="114"/>
        <v/>
      </c>
      <c r="BD292" s="565" t="str">
        <f t="shared" si="114"/>
        <v/>
      </c>
      <c r="BE292" s="558" t="str">
        <f t="shared" si="114"/>
        <v/>
      </c>
      <c r="BF292" s="565" t="str">
        <f t="shared" si="114"/>
        <v/>
      </c>
      <c r="BG292" s="558" t="str">
        <f t="shared" si="114"/>
        <v/>
      </c>
      <c r="BH292" s="565" t="str">
        <f t="shared" si="114"/>
        <v/>
      </c>
      <c r="BI292" s="558" t="str">
        <f t="shared" si="114"/>
        <v/>
      </c>
      <c r="BJ292" s="565" t="str">
        <f t="shared" si="114"/>
        <v/>
      </c>
      <c r="BK292" s="558" t="str">
        <f t="shared" si="114"/>
        <v/>
      </c>
      <c r="BL292" s="565" t="str">
        <f t="shared" si="114"/>
        <v/>
      </c>
      <c r="BM292" s="558" t="str">
        <f t="shared" si="114"/>
        <v/>
      </c>
      <c r="BN292" s="565" t="str">
        <f t="shared" si="114"/>
        <v/>
      </c>
      <c r="BO292" s="558" t="str">
        <f t="shared" si="114"/>
        <v/>
      </c>
      <c r="BP292" s="565" t="str">
        <f t="shared" si="114"/>
        <v/>
      </c>
      <c r="BQ292" s="550" t="str">
        <f t="shared" si="114"/>
        <v/>
      </c>
    </row>
    <row r="293" spans="1:71" ht="18.75" customHeight="1" outlineLevel="1">
      <c r="A293" s="584"/>
      <c r="B293" s="580"/>
      <c r="C293" s="573"/>
      <c r="D293" s="554"/>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M293" s="546"/>
      <c r="AN293" s="566"/>
      <c r="AO293" s="559"/>
      <c r="AP293" s="566"/>
      <c r="AQ293" s="559"/>
      <c r="AR293" s="566"/>
      <c r="AS293" s="559"/>
      <c r="AT293" s="566"/>
      <c r="AU293" s="559"/>
      <c r="AV293" s="566"/>
      <c r="AW293" s="559"/>
      <c r="AX293" s="566"/>
      <c r="AY293" s="559"/>
      <c r="AZ293" s="566"/>
      <c r="BA293" s="559"/>
      <c r="BB293" s="566"/>
      <c r="BC293" s="559"/>
      <c r="BD293" s="566"/>
      <c r="BE293" s="559"/>
      <c r="BF293" s="566"/>
      <c r="BG293" s="559"/>
      <c r="BH293" s="566"/>
      <c r="BI293" s="559"/>
      <c r="BJ293" s="566"/>
      <c r="BK293" s="559"/>
      <c r="BL293" s="566"/>
      <c r="BM293" s="559"/>
      <c r="BN293" s="566"/>
      <c r="BO293" s="559"/>
      <c r="BP293" s="566"/>
      <c r="BQ293" s="551"/>
    </row>
    <row r="294" spans="1:71" ht="18.75" customHeight="1" outlineLevel="1" thickBot="1">
      <c r="A294" s="584"/>
      <c r="B294" s="581"/>
      <c r="C294" s="582"/>
      <c r="D294" s="557"/>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M294" s="547"/>
      <c r="AN294" s="567"/>
      <c r="AO294" s="564"/>
      <c r="AP294" s="567"/>
      <c r="AQ294" s="564"/>
      <c r="AR294" s="567"/>
      <c r="AS294" s="564"/>
      <c r="AT294" s="567"/>
      <c r="AU294" s="564"/>
      <c r="AV294" s="567"/>
      <c r="AW294" s="564"/>
      <c r="AX294" s="567"/>
      <c r="AY294" s="564"/>
      <c r="AZ294" s="567"/>
      <c r="BA294" s="564"/>
      <c r="BB294" s="567"/>
      <c r="BC294" s="564"/>
      <c r="BD294" s="567"/>
      <c r="BE294" s="564"/>
      <c r="BF294" s="567"/>
      <c r="BG294" s="564"/>
      <c r="BH294" s="567"/>
      <c r="BI294" s="564"/>
      <c r="BJ294" s="567"/>
      <c r="BK294" s="564"/>
      <c r="BL294" s="567"/>
      <c r="BM294" s="564"/>
      <c r="BN294" s="567"/>
      <c r="BO294" s="564"/>
      <c r="BP294" s="567"/>
      <c r="BQ294" s="568"/>
    </row>
    <row r="295" spans="1:71" ht="18.75" customHeight="1" outlineLevel="1">
      <c r="A295" s="584"/>
      <c r="B295" s="569" t="s">
        <v>34</v>
      </c>
      <c r="C295" s="572" t="str">
        <f>IF(ISERROR(AVERAGE(E295:AH297)),"",AVERAGE(E295:AH297))</f>
        <v/>
      </c>
      <c r="D295" s="556" t="s">
        <v>183</v>
      </c>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M295" s="545" t="str">
        <f>D295</f>
        <v>Se repérer dans une bibliothèque, une médiathèque.</v>
      </c>
      <c r="AN295" s="561" t="str">
        <f t="shared" ref="AN295:BQ295" si="115">IF(ISERROR(AVERAGE(E295:E297)),"",AVERAGE(E295:E297))</f>
        <v/>
      </c>
      <c r="AO295" s="558" t="str">
        <f t="shared" si="115"/>
        <v/>
      </c>
      <c r="AP295" s="561" t="str">
        <f t="shared" si="115"/>
        <v/>
      </c>
      <c r="AQ295" s="558" t="str">
        <f t="shared" si="115"/>
        <v/>
      </c>
      <c r="AR295" s="561" t="str">
        <f t="shared" si="115"/>
        <v/>
      </c>
      <c r="AS295" s="558" t="str">
        <f t="shared" si="115"/>
        <v/>
      </c>
      <c r="AT295" s="561" t="str">
        <f t="shared" si="115"/>
        <v/>
      </c>
      <c r="AU295" s="558" t="str">
        <f t="shared" si="115"/>
        <v/>
      </c>
      <c r="AV295" s="561" t="str">
        <f t="shared" si="115"/>
        <v/>
      </c>
      <c r="AW295" s="558" t="str">
        <f t="shared" si="115"/>
        <v/>
      </c>
      <c r="AX295" s="561" t="str">
        <f t="shared" si="115"/>
        <v/>
      </c>
      <c r="AY295" s="558" t="str">
        <f t="shared" si="115"/>
        <v/>
      </c>
      <c r="AZ295" s="561" t="str">
        <f t="shared" si="115"/>
        <v/>
      </c>
      <c r="BA295" s="558" t="str">
        <f t="shared" si="115"/>
        <v/>
      </c>
      <c r="BB295" s="561" t="str">
        <f t="shared" si="115"/>
        <v/>
      </c>
      <c r="BC295" s="558" t="str">
        <f t="shared" si="115"/>
        <v/>
      </c>
      <c r="BD295" s="561" t="str">
        <f t="shared" si="115"/>
        <v/>
      </c>
      <c r="BE295" s="558" t="str">
        <f t="shared" si="115"/>
        <v/>
      </c>
      <c r="BF295" s="561" t="str">
        <f t="shared" si="115"/>
        <v/>
      </c>
      <c r="BG295" s="558" t="str">
        <f t="shared" si="115"/>
        <v/>
      </c>
      <c r="BH295" s="561" t="str">
        <f t="shared" si="115"/>
        <v/>
      </c>
      <c r="BI295" s="558" t="str">
        <f t="shared" si="115"/>
        <v/>
      </c>
      <c r="BJ295" s="561" t="str">
        <f t="shared" si="115"/>
        <v/>
      </c>
      <c r="BK295" s="558" t="str">
        <f t="shared" si="115"/>
        <v/>
      </c>
      <c r="BL295" s="561" t="str">
        <f t="shared" si="115"/>
        <v/>
      </c>
      <c r="BM295" s="558" t="str">
        <f t="shared" si="115"/>
        <v/>
      </c>
      <c r="BN295" s="561" t="str">
        <f t="shared" si="115"/>
        <v/>
      </c>
      <c r="BO295" s="558" t="str">
        <f t="shared" si="115"/>
        <v/>
      </c>
      <c r="BP295" s="561" t="str">
        <f t="shared" si="115"/>
        <v/>
      </c>
      <c r="BQ295" s="550" t="str">
        <f t="shared" si="115"/>
        <v/>
      </c>
    </row>
    <row r="296" spans="1:71" ht="18.75" customHeight="1" outlineLevel="1">
      <c r="A296" s="584"/>
      <c r="B296" s="570"/>
      <c r="C296" s="573"/>
      <c r="D296" s="554"/>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M296" s="546"/>
      <c r="AN296" s="562"/>
      <c r="AO296" s="559"/>
      <c r="AP296" s="562"/>
      <c r="AQ296" s="559"/>
      <c r="AR296" s="562"/>
      <c r="AS296" s="559"/>
      <c r="AT296" s="562"/>
      <c r="AU296" s="559"/>
      <c r="AV296" s="562"/>
      <c r="AW296" s="559"/>
      <c r="AX296" s="562"/>
      <c r="AY296" s="559"/>
      <c r="AZ296" s="562"/>
      <c r="BA296" s="559"/>
      <c r="BB296" s="562"/>
      <c r="BC296" s="559"/>
      <c r="BD296" s="562"/>
      <c r="BE296" s="559"/>
      <c r="BF296" s="562"/>
      <c r="BG296" s="559"/>
      <c r="BH296" s="562"/>
      <c r="BI296" s="559"/>
      <c r="BJ296" s="562"/>
      <c r="BK296" s="559"/>
      <c r="BL296" s="562"/>
      <c r="BM296" s="559"/>
      <c r="BN296" s="562"/>
      <c r="BO296" s="559"/>
      <c r="BP296" s="562"/>
      <c r="BQ296" s="551"/>
    </row>
    <row r="297" spans="1:71" ht="18.75" customHeight="1" outlineLevel="1" thickBot="1">
      <c r="A297" s="584"/>
      <c r="B297" s="571"/>
      <c r="C297" s="574"/>
      <c r="D297" s="583"/>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M297" s="549"/>
      <c r="AN297" s="563"/>
      <c r="AO297" s="560"/>
      <c r="AP297" s="563"/>
      <c r="AQ297" s="560"/>
      <c r="AR297" s="563"/>
      <c r="AS297" s="560"/>
      <c r="AT297" s="563"/>
      <c r="AU297" s="560"/>
      <c r="AV297" s="563"/>
      <c r="AW297" s="560"/>
      <c r="AX297" s="563"/>
      <c r="AY297" s="560"/>
      <c r="AZ297" s="563"/>
      <c r="BA297" s="560"/>
      <c r="BB297" s="563"/>
      <c r="BC297" s="560"/>
      <c r="BD297" s="563"/>
      <c r="BE297" s="560"/>
      <c r="BF297" s="563"/>
      <c r="BG297" s="560"/>
      <c r="BH297" s="563"/>
      <c r="BI297" s="560"/>
      <c r="BJ297" s="563"/>
      <c r="BK297" s="560"/>
      <c r="BL297" s="563"/>
      <c r="BM297" s="560"/>
      <c r="BN297" s="563"/>
      <c r="BO297" s="560"/>
      <c r="BP297" s="563"/>
      <c r="BQ297" s="552"/>
    </row>
    <row r="298" spans="1:71" s="1" customFormat="1" ht="18.75" customHeight="1" outlineLevel="1" thickTop="1">
      <c r="A298" s="469"/>
      <c r="B298" s="47"/>
      <c r="C298" s="45"/>
      <c r="D298" s="124"/>
      <c r="E298" s="121"/>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3"/>
      <c r="AI298" s="8"/>
      <c r="AJ298" s="38"/>
      <c r="AK298" s="38"/>
      <c r="AL298" s="38"/>
      <c r="AM298" s="354"/>
      <c r="AN298" s="355"/>
      <c r="AO298" s="355"/>
      <c r="AP298" s="355"/>
      <c r="AQ298" s="355"/>
      <c r="AR298" s="355"/>
      <c r="AS298" s="355"/>
      <c r="AT298" s="355"/>
      <c r="AU298" s="355"/>
      <c r="AV298" s="355"/>
      <c r="AW298" s="355"/>
      <c r="AX298" s="355"/>
      <c r="AY298" s="355"/>
      <c r="AZ298" s="355"/>
      <c r="BA298" s="355"/>
      <c r="BB298" s="355"/>
      <c r="BC298" s="355"/>
      <c r="BD298" s="355"/>
      <c r="BE298" s="355"/>
      <c r="BF298" s="355"/>
      <c r="BG298" s="355"/>
      <c r="BH298" s="355"/>
      <c r="BI298" s="8"/>
      <c r="BJ298" s="8"/>
      <c r="BK298" s="8"/>
      <c r="BL298" s="8"/>
      <c r="BM298" s="8"/>
      <c r="BN298" s="8"/>
      <c r="BO298" s="8"/>
      <c r="BP298" s="8"/>
      <c r="BQ298" s="8"/>
      <c r="BR298" s="38"/>
      <c r="BS298" s="38"/>
    </row>
    <row r="299" spans="1:71" ht="37.5" customHeight="1" thickBot="1">
      <c r="A299" s="468"/>
      <c r="B299" s="661"/>
      <c r="C299" s="662"/>
      <c r="D299" s="254" t="s">
        <v>941</v>
      </c>
      <c r="E299" s="597" t="str">
        <f>D299</f>
        <v>Culture littéraire</v>
      </c>
      <c r="F299" s="598"/>
      <c r="G299" s="598"/>
      <c r="H299" s="598"/>
      <c r="I299" s="598"/>
      <c r="J299" s="598"/>
      <c r="K299" s="598"/>
      <c r="L299" s="598"/>
      <c r="M299" s="598"/>
      <c r="N299" s="598"/>
      <c r="O299" s="598"/>
      <c r="P299" s="598"/>
      <c r="Q299" s="598"/>
      <c r="R299" s="598"/>
      <c r="S299" s="598"/>
      <c r="T299" s="598"/>
      <c r="U299" s="598"/>
      <c r="V299" s="598"/>
      <c r="W299" s="598"/>
      <c r="X299" s="598"/>
      <c r="Y299" s="598"/>
      <c r="Z299" s="598"/>
      <c r="AA299" s="598"/>
      <c r="AB299" s="598"/>
      <c r="AC299" s="598"/>
      <c r="AD299" s="598"/>
      <c r="AE299" s="598"/>
      <c r="AF299" s="598"/>
      <c r="AG299" s="598"/>
      <c r="AH299" s="599"/>
      <c r="AM299" s="342" t="str">
        <f>D299</f>
        <v>Culture littéraire</v>
      </c>
      <c r="AN299" s="603" t="str">
        <f>AM299</f>
        <v>Culture littéraire</v>
      </c>
      <c r="AO299" s="604"/>
      <c r="AP299" s="604"/>
      <c r="AQ299" s="604"/>
      <c r="AR299" s="604"/>
      <c r="AS299" s="604"/>
      <c r="AT299" s="604"/>
      <c r="AU299" s="604"/>
      <c r="AV299" s="604"/>
      <c r="AW299" s="604"/>
      <c r="AX299" s="604"/>
      <c r="AY299" s="604"/>
      <c r="AZ299" s="604"/>
      <c r="BA299" s="604"/>
      <c r="BB299" s="604"/>
      <c r="BC299" s="604"/>
      <c r="BD299" s="604"/>
      <c r="BE299" s="604"/>
      <c r="BF299" s="604"/>
      <c r="BG299" s="604"/>
      <c r="BH299" s="604"/>
      <c r="BI299" s="604"/>
      <c r="BJ299" s="604"/>
      <c r="BK299" s="604"/>
      <c r="BL299" s="604"/>
      <c r="BM299" s="604"/>
      <c r="BN299" s="604"/>
      <c r="BO299" s="604"/>
      <c r="BP299" s="604"/>
      <c r="BQ299" s="605"/>
    </row>
    <row r="300" spans="1:71" ht="11.25" customHeight="1" thickTop="1">
      <c r="A300" s="468"/>
      <c r="B300" s="663" t="str">
        <f>D299</f>
        <v>Culture littéraire</v>
      </c>
      <c r="C300" s="664"/>
      <c r="D300" s="665" t="s">
        <v>125</v>
      </c>
      <c r="E300" s="614" t="str">
        <f>D300</f>
        <v>Lire intégralement des œuvres littéraires</v>
      </c>
      <c r="F300" s="615"/>
      <c r="G300" s="615"/>
      <c r="H300" s="615"/>
      <c r="I300" s="615"/>
      <c r="J300" s="615"/>
      <c r="K300" s="615"/>
      <c r="L300" s="615"/>
      <c r="M300" s="615"/>
      <c r="N300" s="615"/>
      <c r="O300" s="615"/>
      <c r="P300" s="615"/>
      <c r="Q300" s="615"/>
      <c r="R300" s="615"/>
      <c r="S300" s="615"/>
      <c r="T300" s="615"/>
      <c r="U300" s="615"/>
      <c r="V300" s="615"/>
      <c r="W300" s="615"/>
      <c r="X300" s="615"/>
      <c r="Y300" s="615"/>
      <c r="Z300" s="615"/>
      <c r="AA300" s="615"/>
      <c r="AB300" s="615"/>
      <c r="AC300" s="615"/>
      <c r="AD300" s="615"/>
      <c r="AE300" s="615"/>
      <c r="AF300" s="615"/>
      <c r="AG300" s="615"/>
      <c r="AH300" s="616"/>
      <c r="AM300" s="591" t="str">
        <f>D300</f>
        <v>Lire intégralement des œuvres littéraires</v>
      </c>
      <c r="AN300" s="356">
        <f>IF(ISERROR(AVERAGE(AN303,AN312,AN321)),"",AVERAGE(AN303,AN312,AN321))</f>
        <v>1</v>
      </c>
      <c r="AO300" s="356">
        <f t="shared" ref="AO300:BQ300" si="116">IF(ISERROR(AVERAGE(AO303,AO312,AO321)),"",AVERAGE(AO303,AO312,AO321))</f>
        <v>1.5</v>
      </c>
      <c r="AP300" s="356">
        <f t="shared" si="116"/>
        <v>2</v>
      </c>
      <c r="AQ300" s="356">
        <f t="shared" si="116"/>
        <v>3</v>
      </c>
      <c r="AR300" s="356">
        <f t="shared" si="116"/>
        <v>4</v>
      </c>
      <c r="AS300" s="356">
        <f t="shared" si="116"/>
        <v>3.3333333333333335</v>
      </c>
      <c r="AT300" s="356">
        <f t="shared" si="116"/>
        <v>2.6666666666666665</v>
      </c>
      <c r="AU300" s="356">
        <f t="shared" si="116"/>
        <v>2</v>
      </c>
      <c r="AV300" s="356">
        <f t="shared" si="116"/>
        <v>3</v>
      </c>
      <c r="AW300" s="356">
        <f t="shared" si="116"/>
        <v>4</v>
      </c>
      <c r="AX300" s="356">
        <f t="shared" si="116"/>
        <v>3.3333333333333335</v>
      </c>
      <c r="AY300" s="356">
        <f t="shared" si="116"/>
        <v>2.6666666666666665</v>
      </c>
      <c r="AZ300" s="356">
        <f t="shared" si="116"/>
        <v>2</v>
      </c>
      <c r="BA300" s="356">
        <f t="shared" si="116"/>
        <v>3</v>
      </c>
      <c r="BB300" s="356">
        <f t="shared" si="116"/>
        <v>4</v>
      </c>
      <c r="BC300" s="356">
        <f t="shared" si="116"/>
        <v>3.3333333333333335</v>
      </c>
      <c r="BD300" s="356">
        <f t="shared" si="116"/>
        <v>2.6666666666666665</v>
      </c>
      <c r="BE300" s="356">
        <f t="shared" si="116"/>
        <v>2</v>
      </c>
      <c r="BF300" s="356">
        <f t="shared" si="116"/>
        <v>3</v>
      </c>
      <c r="BG300" s="356">
        <f t="shared" si="116"/>
        <v>4</v>
      </c>
      <c r="BH300" s="356">
        <f t="shared" si="116"/>
        <v>3.3333333333333335</v>
      </c>
      <c r="BI300" s="356">
        <f t="shared" si="116"/>
        <v>2.6666666666666665</v>
      </c>
      <c r="BJ300" s="356">
        <f t="shared" si="116"/>
        <v>2</v>
      </c>
      <c r="BK300" s="356">
        <f t="shared" si="116"/>
        <v>3</v>
      </c>
      <c r="BL300" s="356">
        <f t="shared" si="116"/>
        <v>4</v>
      </c>
      <c r="BM300" s="356">
        <f t="shared" si="116"/>
        <v>3.3333333333333335</v>
      </c>
      <c r="BN300" s="356">
        <f t="shared" si="116"/>
        <v>2.6666666666666665</v>
      </c>
      <c r="BO300" s="356">
        <f t="shared" si="116"/>
        <v>2</v>
      </c>
      <c r="BP300" s="356">
        <f t="shared" si="116"/>
        <v>3</v>
      </c>
      <c r="BQ300" s="356">
        <f t="shared" si="116"/>
        <v>4</v>
      </c>
    </row>
    <row r="301" spans="1:71" ht="11.25" customHeight="1">
      <c r="A301" s="468"/>
      <c r="B301" s="625"/>
      <c r="C301" s="626"/>
      <c r="D301" s="666"/>
      <c r="E301" s="617"/>
      <c r="F301" s="618"/>
      <c r="G301" s="618"/>
      <c r="H301" s="618"/>
      <c r="I301" s="618"/>
      <c r="J301" s="618"/>
      <c r="K301" s="618"/>
      <c r="L301" s="618"/>
      <c r="M301" s="618"/>
      <c r="N301" s="618"/>
      <c r="O301" s="618"/>
      <c r="P301" s="618"/>
      <c r="Q301" s="618"/>
      <c r="R301" s="618"/>
      <c r="S301" s="618"/>
      <c r="T301" s="618"/>
      <c r="U301" s="618"/>
      <c r="V301" s="618"/>
      <c r="W301" s="618"/>
      <c r="X301" s="618"/>
      <c r="Y301" s="618"/>
      <c r="Z301" s="618"/>
      <c r="AA301" s="618"/>
      <c r="AB301" s="618"/>
      <c r="AC301" s="618"/>
      <c r="AD301" s="618"/>
      <c r="AE301" s="618"/>
      <c r="AF301" s="618"/>
      <c r="AG301" s="618"/>
      <c r="AH301" s="619"/>
      <c r="AM301" s="592"/>
      <c r="AN301" s="351">
        <f>IF(ISERROR(AVERAGE(AN306,AN315,AN324)),"",AVERAGE(AN306,AN315,AN324))</f>
        <v>2</v>
      </c>
      <c r="AO301" s="351">
        <f t="shared" ref="AO301:BQ301" si="117">IF(ISERROR(AVERAGE(AO306,AO315,AO324)),"",AVERAGE(AO306,AO315,AO324))</f>
        <v>3.5</v>
      </c>
      <c r="AP301" s="351">
        <f t="shared" si="117"/>
        <v>4.666666666666667</v>
      </c>
      <c r="AQ301" s="351">
        <f t="shared" si="117"/>
        <v>2.3333333333333335</v>
      </c>
      <c r="AR301" s="351">
        <f t="shared" si="117"/>
        <v>1.6666666666666667</v>
      </c>
      <c r="AS301" s="351">
        <f t="shared" si="117"/>
        <v>2.6666666666666665</v>
      </c>
      <c r="AT301" s="351">
        <f t="shared" si="117"/>
        <v>3.6666666666666665</v>
      </c>
      <c r="AU301" s="351">
        <f t="shared" si="117"/>
        <v>4.666666666666667</v>
      </c>
      <c r="AV301" s="351">
        <f t="shared" si="117"/>
        <v>2.3333333333333335</v>
      </c>
      <c r="AW301" s="351">
        <f t="shared" si="117"/>
        <v>1.6666666666666667</v>
      </c>
      <c r="AX301" s="351">
        <f t="shared" si="117"/>
        <v>2.6666666666666665</v>
      </c>
      <c r="AY301" s="351">
        <f t="shared" si="117"/>
        <v>3.6666666666666665</v>
      </c>
      <c r="AZ301" s="351">
        <f t="shared" si="117"/>
        <v>4.666666666666667</v>
      </c>
      <c r="BA301" s="351">
        <f t="shared" si="117"/>
        <v>2.3333333333333335</v>
      </c>
      <c r="BB301" s="351">
        <f t="shared" si="117"/>
        <v>1.6666666666666667</v>
      </c>
      <c r="BC301" s="351">
        <f t="shared" si="117"/>
        <v>2.6666666666666665</v>
      </c>
      <c r="BD301" s="351">
        <f t="shared" si="117"/>
        <v>3.6666666666666665</v>
      </c>
      <c r="BE301" s="351">
        <f t="shared" si="117"/>
        <v>4.666666666666667</v>
      </c>
      <c r="BF301" s="351">
        <f t="shared" si="117"/>
        <v>2.3333333333333335</v>
      </c>
      <c r="BG301" s="351">
        <f t="shared" si="117"/>
        <v>1.6666666666666667</v>
      </c>
      <c r="BH301" s="351">
        <f t="shared" si="117"/>
        <v>2.6666666666666665</v>
      </c>
      <c r="BI301" s="351">
        <f t="shared" si="117"/>
        <v>3.6666666666666665</v>
      </c>
      <c r="BJ301" s="351">
        <f t="shared" si="117"/>
        <v>4.666666666666667</v>
      </c>
      <c r="BK301" s="351">
        <f t="shared" si="117"/>
        <v>2.3333333333333335</v>
      </c>
      <c r="BL301" s="351">
        <f t="shared" si="117"/>
        <v>1.6666666666666667</v>
      </c>
      <c r="BM301" s="351">
        <f t="shared" si="117"/>
        <v>2.6666666666666665</v>
      </c>
      <c r="BN301" s="351">
        <f t="shared" si="117"/>
        <v>3.6666666666666665</v>
      </c>
      <c r="BO301" s="351">
        <f t="shared" si="117"/>
        <v>4.666666666666667</v>
      </c>
      <c r="BP301" s="351">
        <f t="shared" si="117"/>
        <v>2.3333333333333335</v>
      </c>
      <c r="BQ301" s="351">
        <f t="shared" si="117"/>
        <v>1.6666666666666667</v>
      </c>
    </row>
    <row r="302" spans="1:71" ht="11.25" customHeight="1" thickBot="1">
      <c r="A302" s="468"/>
      <c r="B302" s="627"/>
      <c r="C302" s="628"/>
      <c r="D302" s="667"/>
      <c r="E302" s="620"/>
      <c r="F302" s="621"/>
      <c r="G302" s="621"/>
      <c r="H302" s="621"/>
      <c r="I302" s="621"/>
      <c r="J302" s="621"/>
      <c r="K302" s="621"/>
      <c r="L302" s="621"/>
      <c r="M302" s="621"/>
      <c r="N302" s="621"/>
      <c r="O302" s="621"/>
      <c r="P302" s="621"/>
      <c r="Q302" s="621"/>
      <c r="R302" s="621"/>
      <c r="S302" s="621"/>
      <c r="T302" s="621"/>
      <c r="U302" s="621"/>
      <c r="V302" s="621"/>
      <c r="W302" s="621"/>
      <c r="X302" s="621"/>
      <c r="Y302" s="621"/>
      <c r="Z302" s="621"/>
      <c r="AA302" s="621"/>
      <c r="AB302" s="621"/>
      <c r="AC302" s="621"/>
      <c r="AD302" s="621"/>
      <c r="AE302" s="621"/>
      <c r="AF302" s="621"/>
      <c r="AG302" s="621"/>
      <c r="AH302" s="622"/>
      <c r="AM302" s="593"/>
      <c r="AN302" s="352">
        <f>IF(ISERROR(AVERAGE(AN309,AN318,AN327)),"",AVERAGE(AN309,AN318,AN327))</f>
        <v>3</v>
      </c>
      <c r="AO302" s="352">
        <f t="shared" ref="AO302:BQ302" si="118">IF(ISERROR(AVERAGE(AO309,AO318,AO327)),"",AVERAGE(AO309,AO318,AO327))</f>
        <v>4.5</v>
      </c>
      <c r="AP302" s="352">
        <f t="shared" si="118"/>
        <v>3.3333333333333335</v>
      </c>
      <c r="AQ302" s="352">
        <f t="shared" si="118"/>
        <v>2.6666666666666665</v>
      </c>
      <c r="AR302" s="352">
        <f t="shared" si="118"/>
        <v>2</v>
      </c>
      <c r="AS302" s="352">
        <f t="shared" si="118"/>
        <v>3</v>
      </c>
      <c r="AT302" s="352">
        <f t="shared" si="118"/>
        <v>4</v>
      </c>
      <c r="AU302" s="352">
        <f t="shared" si="118"/>
        <v>3.3333333333333335</v>
      </c>
      <c r="AV302" s="352">
        <f t="shared" si="118"/>
        <v>2.6666666666666665</v>
      </c>
      <c r="AW302" s="352">
        <f t="shared" si="118"/>
        <v>2</v>
      </c>
      <c r="AX302" s="352">
        <f t="shared" si="118"/>
        <v>3</v>
      </c>
      <c r="AY302" s="352">
        <f t="shared" si="118"/>
        <v>4</v>
      </c>
      <c r="AZ302" s="352">
        <f t="shared" si="118"/>
        <v>3.3333333333333335</v>
      </c>
      <c r="BA302" s="352">
        <f t="shared" si="118"/>
        <v>2.6666666666666665</v>
      </c>
      <c r="BB302" s="352">
        <f t="shared" si="118"/>
        <v>2</v>
      </c>
      <c r="BC302" s="352">
        <f t="shared" si="118"/>
        <v>3</v>
      </c>
      <c r="BD302" s="352">
        <f t="shared" si="118"/>
        <v>4</v>
      </c>
      <c r="BE302" s="352">
        <f t="shared" si="118"/>
        <v>3.3333333333333335</v>
      </c>
      <c r="BF302" s="352">
        <f t="shared" si="118"/>
        <v>2.6666666666666665</v>
      </c>
      <c r="BG302" s="352">
        <f t="shared" si="118"/>
        <v>2</v>
      </c>
      <c r="BH302" s="352">
        <f t="shared" si="118"/>
        <v>3</v>
      </c>
      <c r="BI302" s="352">
        <f t="shared" si="118"/>
        <v>4</v>
      </c>
      <c r="BJ302" s="352">
        <f t="shared" si="118"/>
        <v>3.3333333333333335</v>
      </c>
      <c r="BK302" s="352">
        <f t="shared" si="118"/>
        <v>2.6666666666666665</v>
      </c>
      <c r="BL302" s="352">
        <f t="shared" si="118"/>
        <v>2</v>
      </c>
      <c r="BM302" s="352">
        <f t="shared" si="118"/>
        <v>3</v>
      </c>
      <c r="BN302" s="352">
        <f t="shared" si="118"/>
        <v>4</v>
      </c>
      <c r="BO302" s="352">
        <f t="shared" si="118"/>
        <v>3.3333333333333335</v>
      </c>
      <c r="BP302" s="352">
        <f t="shared" si="118"/>
        <v>2.6666666666666665</v>
      </c>
      <c r="BQ302" s="352">
        <f t="shared" si="118"/>
        <v>2</v>
      </c>
    </row>
    <row r="303" spans="1:71" ht="13.5" customHeight="1" outlineLevel="1" thickTop="1">
      <c r="A303" s="584">
        <f>A289+1</f>
        <v>31</v>
      </c>
      <c r="B303" s="585" t="s">
        <v>32</v>
      </c>
      <c r="C303" s="588">
        <f>IF(ISERROR(AVERAGE(E303:AH305)),"",AVERAGE(E303:AH305))</f>
        <v>2.9425287356321839</v>
      </c>
      <c r="D303" s="676" t="s">
        <v>802</v>
      </c>
      <c r="E303" s="25">
        <v>1</v>
      </c>
      <c r="F303" s="25">
        <v>2</v>
      </c>
      <c r="G303" s="25">
        <v>3</v>
      </c>
      <c r="H303" s="25">
        <v>4</v>
      </c>
      <c r="I303" s="25">
        <v>5</v>
      </c>
      <c r="J303" s="25">
        <v>1</v>
      </c>
      <c r="K303" s="25">
        <v>2</v>
      </c>
      <c r="L303" s="25">
        <v>3</v>
      </c>
      <c r="M303" s="25">
        <v>4</v>
      </c>
      <c r="N303" s="25">
        <v>5</v>
      </c>
      <c r="O303" s="25">
        <v>1</v>
      </c>
      <c r="P303" s="25">
        <v>2</v>
      </c>
      <c r="Q303" s="25">
        <v>3</v>
      </c>
      <c r="R303" s="25">
        <v>4</v>
      </c>
      <c r="S303" s="25">
        <v>5</v>
      </c>
      <c r="T303" s="25">
        <v>1</v>
      </c>
      <c r="U303" s="25">
        <v>2</v>
      </c>
      <c r="V303" s="25">
        <v>3</v>
      </c>
      <c r="W303" s="25">
        <v>4</v>
      </c>
      <c r="X303" s="25">
        <v>5</v>
      </c>
      <c r="Y303" s="25">
        <v>1</v>
      </c>
      <c r="Z303" s="25">
        <v>2</v>
      </c>
      <c r="AA303" s="25">
        <v>3</v>
      </c>
      <c r="AB303" s="25">
        <v>4</v>
      </c>
      <c r="AC303" s="25">
        <v>5</v>
      </c>
      <c r="AD303" s="25">
        <v>1</v>
      </c>
      <c r="AE303" s="25">
        <v>2</v>
      </c>
      <c r="AF303" s="25">
        <v>3</v>
      </c>
      <c r="AG303" s="25">
        <v>4</v>
      </c>
      <c r="AH303" s="25">
        <v>5</v>
      </c>
      <c r="AM303" s="594" t="str">
        <f>D303</f>
        <v>Lire au moins 1 ouvrage par trimestre ou 5 ouvrages dans l'année et en rendre compte ; lire à haute voix un extrait caractéristique  choisi.</v>
      </c>
      <c r="AN303" s="576">
        <f t="shared" ref="AN303:BQ303" si="119">IF(ISERROR(AVERAGE(E303:E305)),"",AVERAGE(E303:E305))</f>
        <v>1</v>
      </c>
      <c r="AO303" s="707">
        <f t="shared" si="119"/>
        <v>1.5</v>
      </c>
      <c r="AP303" s="671">
        <f t="shared" si="119"/>
        <v>2</v>
      </c>
      <c r="AQ303" s="707">
        <f t="shared" si="119"/>
        <v>3</v>
      </c>
      <c r="AR303" s="671">
        <f t="shared" si="119"/>
        <v>4</v>
      </c>
      <c r="AS303" s="707">
        <f t="shared" si="119"/>
        <v>3.3333333333333335</v>
      </c>
      <c r="AT303" s="671">
        <f t="shared" si="119"/>
        <v>2.6666666666666665</v>
      </c>
      <c r="AU303" s="707">
        <f t="shared" si="119"/>
        <v>2</v>
      </c>
      <c r="AV303" s="671">
        <f t="shared" si="119"/>
        <v>3</v>
      </c>
      <c r="AW303" s="707">
        <f t="shared" si="119"/>
        <v>4</v>
      </c>
      <c r="AX303" s="671">
        <f t="shared" si="119"/>
        <v>3.3333333333333335</v>
      </c>
      <c r="AY303" s="707">
        <f t="shared" si="119"/>
        <v>2.6666666666666665</v>
      </c>
      <c r="AZ303" s="671">
        <f t="shared" si="119"/>
        <v>2</v>
      </c>
      <c r="BA303" s="707">
        <f t="shared" si="119"/>
        <v>3</v>
      </c>
      <c r="BB303" s="671">
        <f t="shared" si="119"/>
        <v>4</v>
      </c>
      <c r="BC303" s="707">
        <f t="shared" si="119"/>
        <v>3.3333333333333335</v>
      </c>
      <c r="BD303" s="671">
        <f t="shared" si="119"/>
        <v>2.6666666666666665</v>
      </c>
      <c r="BE303" s="707">
        <f t="shared" si="119"/>
        <v>2</v>
      </c>
      <c r="BF303" s="671">
        <f t="shared" si="119"/>
        <v>3</v>
      </c>
      <c r="BG303" s="707">
        <f t="shared" si="119"/>
        <v>4</v>
      </c>
      <c r="BH303" s="671">
        <f t="shared" si="119"/>
        <v>3.3333333333333335</v>
      </c>
      <c r="BI303" s="707">
        <f t="shared" si="119"/>
        <v>2.6666666666666665</v>
      </c>
      <c r="BJ303" s="671">
        <f t="shared" si="119"/>
        <v>2</v>
      </c>
      <c r="BK303" s="707">
        <f t="shared" si="119"/>
        <v>3</v>
      </c>
      <c r="BL303" s="671">
        <f t="shared" si="119"/>
        <v>4</v>
      </c>
      <c r="BM303" s="707">
        <f t="shared" si="119"/>
        <v>3.3333333333333335</v>
      </c>
      <c r="BN303" s="671">
        <f t="shared" si="119"/>
        <v>2.6666666666666665</v>
      </c>
      <c r="BO303" s="707">
        <f t="shared" si="119"/>
        <v>2</v>
      </c>
      <c r="BP303" s="671">
        <f t="shared" si="119"/>
        <v>3</v>
      </c>
      <c r="BQ303" s="578">
        <f t="shared" si="119"/>
        <v>4</v>
      </c>
    </row>
    <row r="304" spans="1:71" ht="12.75" customHeight="1" outlineLevel="1">
      <c r="A304" s="584"/>
      <c r="B304" s="586"/>
      <c r="C304" s="573"/>
      <c r="D304" s="677"/>
      <c r="E304" s="26"/>
      <c r="F304" s="26">
        <v>1</v>
      </c>
      <c r="G304" s="26">
        <v>2</v>
      </c>
      <c r="H304" s="26">
        <v>3</v>
      </c>
      <c r="I304" s="26">
        <v>4</v>
      </c>
      <c r="J304" s="26">
        <v>5</v>
      </c>
      <c r="K304" s="26">
        <v>1</v>
      </c>
      <c r="L304" s="26">
        <v>2</v>
      </c>
      <c r="M304" s="26">
        <v>3</v>
      </c>
      <c r="N304" s="26">
        <v>4</v>
      </c>
      <c r="O304" s="26">
        <v>5</v>
      </c>
      <c r="P304" s="26">
        <v>1</v>
      </c>
      <c r="Q304" s="26">
        <v>2</v>
      </c>
      <c r="R304" s="26">
        <v>3</v>
      </c>
      <c r="S304" s="26">
        <v>4</v>
      </c>
      <c r="T304" s="26">
        <v>5</v>
      </c>
      <c r="U304" s="26">
        <v>1</v>
      </c>
      <c r="V304" s="26">
        <v>2</v>
      </c>
      <c r="W304" s="26">
        <v>3</v>
      </c>
      <c r="X304" s="26">
        <v>4</v>
      </c>
      <c r="Y304" s="26">
        <v>5</v>
      </c>
      <c r="Z304" s="26">
        <v>1</v>
      </c>
      <c r="AA304" s="26">
        <v>2</v>
      </c>
      <c r="AB304" s="26">
        <v>3</v>
      </c>
      <c r="AC304" s="26">
        <v>4</v>
      </c>
      <c r="AD304" s="26">
        <v>5</v>
      </c>
      <c r="AE304" s="26">
        <v>1</v>
      </c>
      <c r="AF304" s="26">
        <v>2</v>
      </c>
      <c r="AG304" s="26">
        <v>3</v>
      </c>
      <c r="AH304" s="26">
        <v>4</v>
      </c>
      <c r="AM304" s="595"/>
      <c r="AN304" s="577"/>
      <c r="AO304" s="708"/>
      <c r="AP304" s="672"/>
      <c r="AQ304" s="708"/>
      <c r="AR304" s="672"/>
      <c r="AS304" s="708"/>
      <c r="AT304" s="672"/>
      <c r="AU304" s="708"/>
      <c r="AV304" s="672"/>
      <c r="AW304" s="708"/>
      <c r="AX304" s="672"/>
      <c r="AY304" s="708"/>
      <c r="AZ304" s="672"/>
      <c r="BA304" s="708"/>
      <c r="BB304" s="672"/>
      <c r="BC304" s="708"/>
      <c r="BD304" s="672"/>
      <c r="BE304" s="708"/>
      <c r="BF304" s="672"/>
      <c r="BG304" s="708"/>
      <c r="BH304" s="672"/>
      <c r="BI304" s="708"/>
      <c r="BJ304" s="672"/>
      <c r="BK304" s="708"/>
      <c r="BL304" s="672"/>
      <c r="BM304" s="708"/>
      <c r="BN304" s="672"/>
      <c r="BO304" s="708"/>
      <c r="BP304" s="672"/>
      <c r="BQ304" s="551"/>
    </row>
    <row r="305" spans="1:69" ht="12.75" customHeight="1" outlineLevel="1" thickBot="1">
      <c r="A305" s="584"/>
      <c r="B305" s="587"/>
      <c r="C305" s="573"/>
      <c r="D305" s="677"/>
      <c r="E305" s="27"/>
      <c r="F305" s="27"/>
      <c r="G305" s="27">
        <v>1</v>
      </c>
      <c r="H305" s="27">
        <v>2</v>
      </c>
      <c r="I305" s="27">
        <v>3</v>
      </c>
      <c r="J305" s="27">
        <v>4</v>
      </c>
      <c r="K305" s="27">
        <v>5</v>
      </c>
      <c r="L305" s="27">
        <v>1</v>
      </c>
      <c r="M305" s="27">
        <v>2</v>
      </c>
      <c r="N305" s="27">
        <v>3</v>
      </c>
      <c r="O305" s="27">
        <v>4</v>
      </c>
      <c r="P305" s="27">
        <v>5</v>
      </c>
      <c r="Q305" s="27">
        <v>1</v>
      </c>
      <c r="R305" s="27">
        <v>2</v>
      </c>
      <c r="S305" s="27">
        <v>3</v>
      </c>
      <c r="T305" s="27">
        <v>4</v>
      </c>
      <c r="U305" s="27">
        <v>5</v>
      </c>
      <c r="V305" s="27">
        <v>1</v>
      </c>
      <c r="W305" s="27">
        <v>2</v>
      </c>
      <c r="X305" s="27">
        <v>3</v>
      </c>
      <c r="Y305" s="27">
        <v>4</v>
      </c>
      <c r="Z305" s="27">
        <v>5</v>
      </c>
      <c r="AA305" s="27">
        <v>1</v>
      </c>
      <c r="AB305" s="27">
        <v>2</v>
      </c>
      <c r="AC305" s="27">
        <v>3</v>
      </c>
      <c r="AD305" s="27">
        <v>4</v>
      </c>
      <c r="AE305" s="27">
        <v>5</v>
      </c>
      <c r="AF305" s="27">
        <v>1</v>
      </c>
      <c r="AG305" s="27">
        <v>2</v>
      </c>
      <c r="AH305" s="27">
        <v>3</v>
      </c>
      <c r="AM305" s="595"/>
      <c r="AN305" s="577"/>
      <c r="AO305" s="709"/>
      <c r="AP305" s="673"/>
      <c r="AQ305" s="709"/>
      <c r="AR305" s="673"/>
      <c r="AS305" s="709"/>
      <c r="AT305" s="673"/>
      <c r="AU305" s="709"/>
      <c r="AV305" s="673"/>
      <c r="AW305" s="709"/>
      <c r="AX305" s="673"/>
      <c r="AY305" s="709"/>
      <c r="AZ305" s="673"/>
      <c r="BA305" s="709"/>
      <c r="BB305" s="673"/>
      <c r="BC305" s="709"/>
      <c r="BD305" s="673"/>
      <c r="BE305" s="709"/>
      <c r="BF305" s="673"/>
      <c r="BG305" s="709"/>
      <c r="BH305" s="673"/>
      <c r="BI305" s="709"/>
      <c r="BJ305" s="673"/>
      <c r="BK305" s="709"/>
      <c r="BL305" s="673"/>
      <c r="BM305" s="709"/>
      <c r="BN305" s="673"/>
      <c r="BO305" s="709"/>
      <c r="BP305" s="673"/>
      <c r="BQ305" s="568"/>
    </row>
    <row r="306" spans="1:69" ht="12.75" customHeight="1" outlineLevel="1">
      <c r="A306" s="584"/>
      <c r="B306" s="579" t="s">
        <v>33</v>
      </c>
      <c r="C306" s="572">
        <f>IF(ISERROR(AVERAGE(E306:AH308)),"",AVERAGE(E306:AH308))</f>
        <v>2.9885057471264367</v>
      </c>
      <c r="D306" s="677"/>
      <c r="E306" s="32">
        <v>2</v>
      </c>
      <c r="F306" s="32">
        <v>3</v>
      </c>
      <c r="G306" s="32">
        <v>4</v>
      </c>
      <c r="H306" s="32">
        <v>5</v>
      </c>
      <c r="I306" s="32">
        <v>1</v>
      </c>
      <c r="J306" s="32">
        <v>2</v>
      </c>
      <c r="K306" s="32">
        <v>3</v>
      </c>
      <c r="L306" s="32">
        <v>4</v>
      </c>
      <c r="M306" s="32">
        <v>5</v>
      </c>
      <c r="N306" s="32">
        <v>1</v>
      </c>
      <c r="O306" s="32">
        <v>2</v>
      </c>
      <c r="P306" s="32">
        <v>3</v>
      </c>
      <c r="Q306" s="32">
        <v>4</v>
      </c>
      <c r="R306" s="32">
        <v>5</v>
      </c>
      <c r="S306" s="32">
        <v>1</v>
      </c>
      <c r="T306" s="32">
        <v>2</v>
      </c>
      <c r="U306" s="32">
        <v>3</v>
      </c>
      <c r="V306" s="32">
        <v>4</v>
      </c>
      <c r="W306" s="32">
        <v>5</v>
      </c>
      <c r="X306" s="32">
        <v>1</v>
      </c>
      <c r="Y306" s="32">
        <v>2</v>
      </c>
      <c r="Z306" s="32">
        <v>3</v>
      </c>
      <c r="AA306" s="32">
        <v>4</v>
      </c>
      <c r="AB306" s="32">
        <v>5</v>
      </c>
      <c r="AC306" s="32">
        <v>1</v>
      </c>
      <c r="AD306" s="32">
        <v>2</v>
      </c>
      <c r="AE306" s="32">
        <v>3</v>
      </c>
      <c r="AF306" s="32">
        <v>4</v>
      </c>
      <c r="AG306" s="32">
        <v>5</v>
      </c>
      <c r="AH306" s="32">
        <v>1</v>
      </c>
      <c r="AM306" s="595"/>
      <c r="AN306" s="565">
        <f t="shared" ref="AN306:BQ306" si="120">IF(ISERROR(AVERAGE(E306:E308)),"",AVERAGE(E306:E308))</f>
        <v>2</v>
      </c>
      <c r="AO306" s="558">
        <f t="shared" si="120"/>
        <v>3.5</v>
      </c>
      <c r="AP306" s="565">
        <f t="shared" si="120"/>
        <v>4.666666666666667</v>
      </c>
      <c r="AQ306" s="558">
        <f t="shared" si="120"/>
        <v>2.3333333333333335</v>
      </c>
      <c r="AR306" s="565">
        <f t="shared" si="120"/>
        <v>1.6666666666666667</v>
      </c>
      <c r="AS306" s="558">
        <f t="shared" si="120"/>
        <v>2.6666666666666665</v>
      </c>
      <c r="AT306" s="565">
        <f t="shared" si="120"/>
        <v>3.6666666666666665</v>
      </c>
      <c r="AU306" s="558">
        <f t="shared" si="120"/>
        <v>4.666666666666667</v>
      </c>
      <c r="AV306" s="565">
        <f t="shared" si="120"/>
        <v>2.3333333333333335</v>
      </c>
      <c r="AW306" s="558">
        <f t="shared" si="120"/>
        <v>1.6666666666666667</v>
      </c>
      <c r="AX306" s="565">
        <f t="shared" si="120"/>
        <v>2.6666666666666665</v>
      </c>
      <c r="AY306" s="558">
        <f t="shared" si="120"/>
        <v>3.6666666666666665</v>
      </c>
      <c r="AZ306" s="565">
        <f t="shared" si="120"/>
        <v>4.666666666666667</v>
      </c>
      <c r="BA306" s="558">
        <f t="shared" si="120"/>
        <v>2.3333333333333335</v>
      </c>
      <c r="BB306" s="565">
        <f t="shared" si="120"/>
        <v>1.6666666666666667</v>
      </c>
      <c r="BC306" s="558">
        <f t="shared" si="120"/>
        <v>2.6666666666666665</v>
      </c>
      <c r="BD306" s="565">
        <f t="shared" si="120"/>
        <v>3.6666666666666665</v>
      </c>
      <c r="BE306" s="558">
        <f t="shared" si="120"/>
        <v>4.666666666666667</v>
      </c>
      <c r="BF306" s="565">
        <f t="shared" si="120"/>
        <v>2.3333333333333335</v>
      </c>
      <c r="BG306" s="558">
        <f t="shared" si="120"/>
        <v>1.6666666666666667</v>
      </c>
      <c r="BH306" s="565">
        <f t="shared" si="120"/>
        <v>2.6666666666666665</v>
      </c>
      <c r="BI306" s="558">
        <f t="shared" si="120"/>
        <v>3.6666666666666665</v>
      </c>
      <c r="BJ306" s="565">
        <f t="shared" si="120"/>
        <v>4.666666666666667</v>
      </c>
      <c r="BK306" s="558">
        <f t="shared" si="120"/>
        <v>2.3333333333333335</v>
      </c>
      <c r="BL306" s="565">
        <f t="shared" si="120"/>
        <v>1.6666666666666667</v>
      </c>
      <c r="BM306" s="558">
        <f t="shared" si="120"/>
        <v>2.6666666666666665</v>
      </c>
      <c r="BN306" s="565">
        <f t="shared" si="120"/>
        <v>3.6666666666666665</v>
      </c>
      <c r="BO306" s="558">
        <f t="shared" si="120"/>
        <v>4.666666666666667</v>
      </c>
      <c r="BP306" s="565">
        <f t="shared" si="120"/>
        <v>2.3333333333333335</v>
      </c>
      <c r="BQ306" s="550">
        <f t="shared" si="120"/>
        <v>1.6666666666666667</v>
      </c>
    </row>
    <row r="307" spans="1:69" ht="12.75" customHeight="1" outlineLevel="1">
      <c r="A307" s="584"/>
      <c r="B307" s="580"/>
      <c r="C307" s="573"/>
      <c r="D307" s="677"/>
      <c r="E307" s="28"/>
      <c r="F307" s="28">
        <v>4</v>
      </c>
      <c r="G307" s="28">
        <v>5</v>
      </c>
      <c r="H307" s="28">
        <v>1</v>
      </c>
      <c r="I307" s="28">
        <v>2</v>
      </c>
      <c r="J307" s="28">
        <v>3</v>
      </c>
      <c r="K307" s="28">
        <v>4</v>
      </c>
      <c r="L307" s="28">
        <v>5</v>
      </c>
      <c r="M307" s="28">
        <v>1</v>
      </c>
      <c r="N307" s="28">
        <v>2</v>
      </c>
      <c r="O307" s="28">
        <v>3</v>
      </c>
      <c r="P307" s="28">
        <v>4</v>
      </c>
      <c r="Q307" s="28">
        <v>5</v>
      </c>
      <c r="R307" s="28">
        <v>1</v>
      </c>
      <c r="S307" s="28">
        <v>2</v>
      </c>
      <c r="T307" s="28">
        <v>3</v>
      </c>
      <c r="U307" s="28">
        <v>4</v>
      </c>
      <c r="V307" s="28">
        <v>5</v>
      </c>
      <c r="W307" s="28">
        <v>1</v>
      </c>
      <c r="X307" s="28">
        <v>2</v>
      </c>
      <c r="Y307" s="28">
        <v>3</v>
      </c>
      <c r="Z307" s="28">
        <v>4</v>
      </c>
      <c r="AA307" s="28">
        <v>5</v>
      </c>
      <c r="AB307" s="28">
        <v>1</v>
      </c>
      <c r="AC307" s="28">
        <v>2</v>
      </c>
      <c r="AD307" s="28">
        <v>3</v>
      </c>
      <c r="AE307" s="28">
        <v>4</v>
      </c>
      <c r="AF307" s="28">
        <v>5</v>
      </c>
      <c r="AG307" s="28">
        <v>1</v>
      </c>
      <c r="AH307" s="28">
        <v>2</v>
      </c>
      <c r="AM307" s="595"/>
      <c r="AN307" s="566"/>
      <c r="AO307" s="559"/>
      <c r="AP307" s="566"/>
      <c r="AQ307" s="559"/>
      <c r="AR307" s="566"/>
      <c r="AS307" s="559"/>
      <c r="AT307" s="566"/>
      <c r="AU307" s="559"/>
      <c r="AV307" s="566"/>
      <c r="AW307" s="559"/>
      <c r="AX307" s="566"/>
      <c r="AY307" s="559"/>
      <c r="AZ307" s="566"/>
      <c r="BA307" s="559"/>
      <c r="BB307" s="566"/>
      <c r="BC307" s="559"/>
      <c r="BD307" s="566"/>
      <c r="BE307" s="559"/>
      <c r="BF307" s="566"/>
      <c r="BG307" s="559"/>
      <c r="BH307" s="566"/>
      <c r="BI307" s="559"/>
      <c r="BJ307" s="566"/>
      <c r="BK307" s="559"/>
      <c r="BL307" s="566"/>
      <c r="BM307" s="559"/>
      <c r="BN307" s="566"/>
      <c r="BO307" s="559"/>
      <c r="BP307" s="566"/>
      <c r="BQ307" s="551"/>
    </row>
    <row r="308" spans="1:69" ht="12.75" customHeight="1" outlineLevel="1" thickBot="1">
      <c r="A308" s="584"/>
      <c r="B308" s="581"/>
      <c r="C308" s="582"/>
      <c r="D308" s="677"/>
      <c r="E308" s="33"/>
      <c r="F308" s="33"/>
      <c r="G308" s="33">
        <v>5</v>
      </c>
      <c r="H308" s="33">
        <v>1</v>
      </c>
      <c r="I308" s="33">
        <v>2</v>
      </c>
      <c r="J308" s="33">
        <v>3</v>
      </c>
      <c r="K308" s="33">
        <v>4</v>
      </c>
      <c r="L308" s="33">
        <v>5</v>
      </c>
      <c r="M308" s="33">
        <v>1</v>
      </c>
      <c r="N308" s="33">
        <v>2</v>
      </c>
      <c r="O308" s="33">
        <v>3</v>
      </c>
      <c r="P308" s="33">
        <v>4</v>
      </c>
      <c r="Q308" s="33">
        <v>5</v>
      </c>
      <c r="R308" s="33">
        <v>1</v>
      </c>
      <c r="S308" s="33">
        <v>2</v>
      </c>
      <c r="T308" s="33">
        <v>3</v>
      </c>
      <c r="U308" s="33">
        <v>4</v>
      </c>
      <c r="V308" s="33">
        <v>5</v>
      </c>
      <c r="W308" s="33">
        <v>1</v>
      </c>
      <c r="X308" s="33">
        <v>2</v>
      </c>
      <c r="Y308" s="33">
        <v>3</v>
      </c>
      <c r="Z308" s="33">
        <v>4</v>
      </c>
      <c r="AA308" s="33">
        <v>5</v>
      </c>
      <c r="AB308" s="33">
        <v>1</v>
      </c>
      <c r="AC308" s="33">
        <v>2</v>
      </c>
      <c r="AD308" s="33">
        <v>3</v>
      </c>
      <c r="AE308" s="33">
        <v>4</v>
      </c>
      <c r="AF308" s="33">
        <v>5</v>
      </c>
      <c r="AG308" s="33">
        <v>1</v>
      </c>
      <c r="AH308" s="33">
        <v>2</v>
      </c>
      <c r="AM308" s="595"/>
      <c r="AN308" s="567"/>
      <c r="AO308" s="564"/>
      <c r="AP308" s="567"/>
      <c r="AQ308" s="564"/>
      <c r="AR308" s="567"/>
      <c r="AS308" s="564"/>
      <c r="AT308" s="567"/>
      <c r="AU308" s="564"/>
      <c r="AV308" s="567"/>
      <c r="AW308" s="564"/>
      <c r="AX308" s="567"/>
      <c r="AY308" s="564"/>
      <c r="AZ308" s="567"/>
      <c r="BA308" s="564"/>
      <c r="BB308" s="567"/>
      <c r="BC308" s="564"/>
      <c r="BD308" s="567"/>
      <c r="BE308" s="564"/>
      <c r="BF308" s="567"/>
      <c r="BG308" s="564"/>
      <c r="BH308" s="567"/>
      <c r="BI308" s="564"/>
      <c r="BJ308" s="567"/>
      <c r="BK308" s="564"/>
      <c r="BL308" s="567"/>
      <c r="BM308" s="564"/>
      <c r="BN308" s="567"/>
      <c r="BO308" s="564"/>
      <c r="BP308" s="567"/>
      <c r="BQ308" s="568"/>
    </row>
    <row r="309" spans="1:69" ht="12.75" customHeight="1" outlineLevel="1">
      <c r="A309" s="584"/>
      <c r="B309" s="569" t="s">
        <v>34</v>
      </c>
      <c r="C309" s="572">
        <f>IF(ISERROR(AVERAGE(E309:AH311)),"",AVERAGE(E309:AH311))</f>
        <v>3</v>
      </c>
      <c r="D309" s="677"/>
      <c r="E309" s="31">
        <v>3</v>
      </c>
      <c r="F309" s="31">
        <v>4</v>
      </c>
      <c r="G309" s="31">
        <v>5</v>
      </c>
      <c r="H309" s="31">
        <v>1</v>
      </c>
      <c r="I309" s="31">
        <v>2</v>
      </c>
      <c r="J309" s="31">
        <v>3</v>
      </c>
      <c r="K309" s="31">
        <v>4</v>
      </c>
      <c r="L309" s="31">
        <v>5</v>
      </c>
      <c r="M309" s="31">
        <v>1</v>
      </c>
      <c r="N309" s="31">
        <v>2</v>
      </c>
      <c r="O309" s="31">
        <v>3</v>
      </c>
      <c r="P309" s="31">
        <v>4</v>
      </c>
      <c r="Q309" s="31">
        <v>5</v>
      </c>
      <c r="R309" s="31">
        <v>1</v>
      </c>
      <c r="S309" s="31">
        <v>2</v>
      </c>
      <c r="T309" s="31">
        <v>3</v>
      </c>
      <c r="U309" s="31">
        <v>4</v>
      </c>
      <c r="V309" s="31">
        <v>5</v>
      </c>
      <c r="W309" s="31">
        <v>1</v>
      </c>
      <c r="X309" s="31">
        <v>2</v>
      </c>
      <c r="Y309" s="31">
        <v>3</v>
      </c>
      <c r="Z309" s="31">
        <v>4</v>
      </c>
      <c r="AA309" s="31">
        <v>5</v>
      </c>
      <c r="AB309" s="31">
        <v>1</v>
      </c>
      <c r="AC309" s="31">
        <v>2</v>
      </c>
      <c r="AD309" s="31">
        <v>3</v>
      </c>
      <c r="AE309" s="31">
        <v>4</v>
      </c>
      <c r="AF309" s="31">
        <v>5</v>
      </c>
      <c r="AG309" s="31">
        <v>1</v>
      </c>
      <c r="AH309" s="31">
        <v>2</v>
      </c>
      <c r="AM309" s="595"/>
      <c r="AN309" s="561">
        <f t="shared" ref="AN309:BQ309" si="121">IF(ISERROR(AVERAGE(E309:E311)),"",AVERAGE(E309:E311))</f>
        <v>3</v>
      </c>
      <c r="AO309" s="558">
        <f t="shared" si="121"/>
        <v>4.5</v>
      </c>
      <c r="AP309" s="561">
        <f t="shared" si="121"/>
        <v>3.3333333333333335</v>
      </c>
      <c r="AQ309" s="558">
        <f t="shared" si="121"/>
        <v>2.6666666666666665</v>
      </c>
      <c r="AR309" s="561">
        <f t="shared" si="121"/>
        <v>2</v>
      </c>
      <c r="AS309" s="558">
        <f t="shared" si="121"/>
        <v>3</v>
      </c>
      <c r="AT309" s="561">
        <f t="shared" si="121"/>
        <v>4</v>
      </c>
      <c r="AU309" s="558">
        <f t="shared" si="121"/>
        <v>3.3333333333333335</v>
      </c>
      <c r="AV309" s="561">
        <f t="shared" si="121"/>
        <v>2.6666666666666665</v>
      </c>
      <c r="AW309" s="558">
        <f t="shared" si="121"/>
        <v>2</v>
      </c>
      <c r="AX309" s="561">
        <f t="shared" si="121"/>
        <v>3</v>
      </c>
      <c r="AY309" s="558">
        <f t="shared" si="121"/>
        <v>4</v>
      </c>
      <c r="AZ309" s="561">
        <f t="shared" si="121"/>
        <v>3.3333333333333335</v>
      </c>
      <c r="BA309" s="558">
        <f t="shared" si="121"/>
        <v>2.6666666666666665</v>
      </c>
      <c r="BB309" s="561">
        <f t="shared" si="121"/>
        <v>2</v>
      </c>
      <c r="BC309" s="558">
        <f t="shared" si="121"/>
        <v>3</v>
      </c>
      <c r="BD309" s="561">
        <f t="shared" si="121"/>
        <v>4</v>
      </c>
      <c r="BE309" s="558">
        <f t="shared" si="121"/>
        <v>3.3333333333333335</v>
      </c>
      <c r="BF309" s="561">
        <f t="shared" si="121"/>
        <v>2.6666666666666665</v>
      </c>
      <c r="BG309" s="558">
        <f t="shared" si="121"/>
        <v>2</v>
      </c>
      <c r="BH309" s="561">
        <f t="shared" si="121"/>
        <v>3</v>
      </c>
      <c r="BI309" s="558">
        <f t="shared" si="121"/>
        <v>4</v>
      </c>
      <c r="BJ309" s="561">
        <f t="shared" si="121"/>
        <v>3.3333333333333335</v>
      </c>
      <c r="BK309" s="558">
        <f t="shared" si="121"/>
        <v>2.6666666666666665</v>
      </c>
      <c r="BL309" s="561">
        <f t="shared" si="121"/>
        <v>2</v>
      </c>
      <c r="BM309" s="558">
        <f t="shared" si="121"/>
        <v>3</v>
      </c>
      <c r="BN309" s="561">
        <f t="shared" si="121"/>
        <v>4</v>
      </c>
      <c r="BO309" s="558">
        <f t="shared" si="121"/>
        <v>3.3333333333333335</v>
      </c>
      <c r="BP309" s="561">
        <f t="shared" si="121"/>
        <v>2.6666666666666665</v>
      </c>
      <c r="BQ309" s="550">
        <f t="shared" si="121"/>
        <v>2</v>
      </c>
    </row>
    <row r="310" spans="1:69" ht="12.75" customHeight="1" outlineLevel="1">
      <c r="A310" s="584"/>
      <c r="B310" s="570"/>
      <c r="C310" s="573"/>
      <c r="D310" s="677"/>
      <c r="E310" s="29"/>
      <c r="F310" s="29">
        <v>5</v>
      </c>
      <c r="G310" s="29">
        <v>1</v>
      </c>
      <c r="H310" s="29">
        <v>2</v>
      </c>
      <c r="I310" s="29">
        <v>3</v>
      </c>
      <c r="J310" s="29">
        <v>4</v>
      </c>
      <c r="K310" s="29">
        <v>5</v>
      </c>
      <c r="L310" s="29">
        <v>1</v>
      </c>
      <c r="M310" s="29">
        <v>2</v>
      </c>
      <c r="N310" s="29">
        <v>3</v>
      </c>
      <c r="O310" s="29">
        <v>4</v>
      </c>
      <c r="P310" s="29">
        <v>5</v>
      </c>
      <c r="Q310" s="29">
        <v>1</v>
      </c>
      <c r="R310" s="29">
        <v>2</v>
      </c>
      <c r="S310" s="29">
        <v>3</v>
      </c>
      <c r="T310" s="29">
        <v>4</v>
      </c>
      <c r="U310" s="29">
        <v>5</v>
      </c>
      <c r="V310" s="29">
        <v>1</v>
      </c>
      <c r="W310" s="29">
        <v>2</v>
      </c>
      <c r="X310" s="29">
        <v>3</v>
      </c>
      <c r="Y310" s="29">
        <v>4</v>
      </c>
      <c r="Z310" s="29">
        <v>5</v>
      </c>
      <c r="AA310" s="29">
        <v>1</v>
      </c>
      <c r="AB310" s="29">
        <v>2</v>
      </c>
      <c r="AC310" s="29">
        <v>3</v>
      </c>
      <c r="AD310" s="29">
        <v>4</v>
      </c>
      <c r="AE310" s="29">
        <v>5</v>
      </c>
      <c r="AF310" s="29">
        <v>1</v>
      </c>
      <c r="AG310" s="29">
        <v>2</v>
      </c>
      <c r="AH310" s="29">
        <v>3</v>
      </c>
      <c r="AM310" s="595"/>
      <c r="AN310" s="562"/>
      <c r="AO310" s="559"/>
      <c r="AP310" s="562"/>
      <c r="AQ310" s="559"/>
      <c r="AR310" s="562"/>
      <c r="AS310" s="559"/>
      <c r="AT310" s="562"/>
      <c r="AU310" s="559"/>
      <c r="AV310" s="562"/>
      <c r="AW310" s="559"/>
      <c r="AX310" s="562"/>
      <c r="AY310" s="559"/>
      <c r="AZ310" s="562"/>
      <c r="BA310" s="559"/>
      <c r="BB310" s="562"/>
      <c r="BC310" s="559"/>
      <c r="BD310" s="562"/>
      <c r="BE310" s="559"/>
      <c r="BF310" s="562"/>
      <c r="BG310" s="559"/>
      <c r="BH310" s="562"/>
      <c r="BI310" s="559"/>
      <c r="BJ310" s="562"/>
      <c r="BK310" s="559"/>
      <c r="BL310" s="562"/>
      <c r="BM310" s="559"/>
      <c r="BN310" s="562"/>
      <c r="BO310" s="559"/>
      <c r="BP310" s="562"/>
      <c r="BQ310" s="551"/>
    </row>
    <row r="311" spans="1:69" ht="13.5" customHeight="1" outlineLevel="1" thickBot="1">
      <c r="A311" s="584"/>
      <c r="B311" s="571"/>
      <c r="C311" s="574"/>
      <c r="D311" s="418"/>
      <c r="E311" s="30"/>
      <c r="F311" s="30"/>
      <c r="G311" s="30">
        <v>4</v>
      </c>
      <c r="H311" s="30">
        <v>5</v>
      </c>
      <c r="I311" s="30">
        <v>1</v>
      </c>
      <c r="J311" s="30">
        <v>2</v>
      </c>
      <c r="K311" s="30">
        <v>3</v>
      </c>
      <c r="L311" s="30">
        <v>4</v>
      </c>
      <c r="M311" s="30">
        <v>5</v>
      </c>
      <c r="N311" s="30">
        <v>1</v>
      </c>
      <c r="O311" s="30">
        <v>2</v>
      </c>
      <c r="P311" s="30">
        <v>3</v>
      </c>
      <c r="Q311" s="30">
        <v>4</v>
      </c>
      <c r="R311" s="30">
        <v>5</v>
      </c>
      <c r="S311" s="30">
        <v>1</v>
      </c>
      <c r="T311" s="30">
        <v>2</v>
      </c>
      <c r="U311" s="30">
        <v>3</v>
      </c>
      <c r="V311" s="30">
        <v>4</v>
      </c>
      <c r="W311" s="30">
        <v>5</v>
      </c>
      <c r="X311" s="30">
        <v>1</v>
      </c>
      <c r="Y311" s="30">
        <v>2</v>
      </c>
      <c r="Z311" s="30">
        <v>3</v>
      </c>
      <c r="AA311" s="30">
        <v>4</v>
      </c>
      <c r="AB311" s="30">
        <v>5</v>
      </c>
      <c r="AC311" s="30">
        <v>1</v>
      </c>
      <c r="AD311" s="30">
        <v>2</v>
      </c>
      <c r="AE311" s="30">
        <v>3</v>
      </c>
      <c r="AF311" s="30">
        <v>4</v>
      </c>
      <c r="AG311" s="30">
        <v>5</v>
      </c>
      <c r="AH311" s="30">
        <v>1</v>
      </c>
      <c r="AM311" s="596"/>
      <c r="AN311" s="563"/>
      <c r="AO311" s="560"/>
      <c r="AP311" s="563"/>
      <c r="AQ311" s="560"/>
      <c r="AR311" s="563"/>
      <c r="AS311" s="560"/>
      <c r="AT311" s="563"/>
      <c r="AU311" s="560"/>
      <c r="AV311" s="563"/>
      <c r="AW311" s="560"/>
      <c r="AX311" s="563"/>
      <c r="AY311" s="560"/>
      <c r="AZ311" s="563"/>
      <c r="BA311" s="560"/>
      <c r="BB311" s="563"/>
      <c r="BC311" s="560"/>
      <c r="BD311" s="563"/>
      <c r="BE311" s="560"/>
      <c r="BF311" s="563"/>
      <c r="BG311" s="560"/>
      <c r="BH311" s="563"/>
      <c r="BI311" s="560"/>
      <c r="BJ311" s="563"/>
      <c r="BK311" s="560"/>
      <c r="BL311" s="563"/>
      <c r="BM311" s="560"/>
      <c r="BN311" s="563"/>
      <c r="BO311" s="560"/>
      <c r="BP311" s="563"/>
      <c r="BQ311" s="552"/>
    </row>
    <row r="312" spans="1:69" ht="13.5" customHeight="1" outlineLevel="1" thickTop="1">
      <c r="A312" s="584">
        <f>A303+1</f>
        <v>32</v>
      </c>
      <c r="B312" s="585" t="s">
        <v>32</v>
      </c>
      <c r="C312" s="588" t="str">
        <f>IF(ISERROR(AVERAGE(E312:AH314)),"",AVERAGE(E312:AH314))</f>
        <v/>
      </c>
      <c r="D312" s="676" t="s">
        <v>127</v>
      </c>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M312" s="594" t="str">
        <f>D312</f>
        <v>Se rappeler le titre et l'auteur du livre lu</v>
      </c>
      <c r="AN312" s="576" t="str">
        <f t="shared" ref="AN312:BQ312" si="122">IF(ISERROR(AVERAGE(E312:E314)),"",AVERAGE(E312:E314))</f>
        <v/>
      </c>
      <c r="AO312" s="707" t="str">
        <f t="shared" si="122"/>
        <v/>
      </c>
      <c r="AP312" s="671" t="str">
        <f t="shared" si="122"/>
        <v/>
      </c>
      <c r="AQ312" s="707" t="str">
        <f t="shared" si="122"/>
        <v/>
      </c>
      <c r="AR312" s="671" t="str">
        <f t="shared" si="122"/>
        <v/>
      </c>
      <c r="AS312" s="707" t="str">
        <f t="shared" si="122"/>
        <v/>
      </c>
      <c r="AT312" s="671" t="str">
        <f t="shared" si="122"/>
        <v/>
      </c>
      <c r="AU312" s="707" t="str">
        <f t="shared" si="122"/>
        <v/>
      </c>
      <c r="AV312" s="671" t="str">
        <f t="shared" si="122"/>
        <v/>
      </c>
      <c r="AW312" s="707" t="str">
        <f t="shared" si="122"/>
        <v/>
      </c>
      <c r="AX312" s="671" t="str">
        <f t="shared" si="122"/>
        <v/>
      </c>
      <c r="AY312" s="707" t="str">
        <f t="shared" si="122"/>
        <v/>
      </c>
      <c r="AZ312" s="671" t="str">
        <f t="shared" si="122"/>
        <v/>
      </c>
      <c r="BA312" s="707" t="str">
        <f t="shared" si="122"/>
        <v/>
      </c>
      <c r="BB312" s="671" t="str">
        <f t="shared" si="122"/>
        <v/>
      </c>
      <c r="BC312" s="707" t="str">
        <f t="shared" si="122"/>
        <v/>
      </c>
      <c r="BD312" s="671" t="str">
        <f t="shared" si="122"/>
        <v/>
      </c>
      <c r="BE312" s="707" t="str">
        <f t="shared" si="122"/>
        <v/>
      </c>
      <c r="BF312" s="671" t="str">
        <f t="shared" si="122"/>
        <v/>
      </c>
      <c r="BG312" s="707" t="str">
        <f t="shared" si="122"/>
        <v/>
      </c>
      <c r="BH312" s="671" t="str">
        <f t="shared" si="122"/>
        <v/>
      </c>
      <c r="BI312" s="707" t="str">
        <f t="shared" si="122"/>
        <v/>
      </c>
      <c r="BJ312" s="671" t="str">
        <f t="shared" si="122"/>
        <v/>
      </c>
      <c r="BK312" s="707" t="str">
        <f t="shared" si="122"/>
        <v/>
      </c>
      <c r="BL312" s="671" t="str">
        <f t="shared" si="122"/>
        <v/>
      </c>
      <c r="BM312" s="707" t="str">
        <f t="shared" si="122"/>
        <v/>
      </c>
      <c r="BN312" s="671" t="str">
        <f t="shared" si="122"/>
        <v/>
      </c>
      <c r="BO312" s="707" t="str">
        <f t="shared" si="122"/>
        <v/>
      </c>
      <c r="BP312" s="671" t="str">
        <f t="shared" si="122"/>
        <v/>
      </c>
      <c r="BQ312" s="578" t="str">
        <f t="shared" si="122"/>
        <v/>
      </c>
    </row>
    <row r="313" spans="1:69" ht="12.75" customHeight="1" outlineLevel="1">
      <c r="A313" s="584"/>
      <c r="B313" s="586"/>
      <c r="C313" s="573"/>
      <c r="D313" s="677"/>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M313" s="595"/>
      <c r="AN313" s="577"/>
      <c r="AO313" s="708"/>
      <c r="AP313" s="672"/>
      <c r="AQ313" s="708"/>
      <c r="AR313" s="672"/>
      <c r="AS313" s="708"/>
      <c r="AT313" s="672"/>
      <c r="AU313" s="708"/>
      <c r="AV313" s="672"/>
      <c r="AW313" s="708"/>
      <c r="AX313" s="672"/>
      <c r="AY313" s="708"/>
      <c r="AZ313" s="672"/>
      <c r="BA313" s="708"/>
      <c r="BB313" s="672"/>
      <c r="BC313" s="708"/>
      <c r="BD313" s="672"/>
      <c r="BE313" s="708"/>
      <c r="BF313" s="672"/>
      <c r="BG313" s="708"/>
      <c r="BH313" s="672"/>
      <c r="BI313" s="708"/>
      <c r="BJ313" s="672"/>
      <c r="BK313" s="708"/>
      <c r="BL313" s="672"/>
      <c r="BM313" s="708"/>
      <c r="BN313" s="672"/>
      <c r="BO313" s="708"/>
      <c r="BP313" s="672"/>
      <c r="BQ313" s="551"/>
    </row>
    <row r="314" spans="1:69" ht="12.75" customHeight="1" outlineLevel="1" thickBot="1">
      <c r="A314" s="584"/>
      <c r="B314" s="587"/>
      <c r="C314" s="573"/>
      <c r="D314" s="67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M314" s="595"/>
      <c r="AN314" s="577"/>
      <c r="AO314" s="709"/>
      <c r="AP314" s="673"/>
      <c r="AQ314" s="709"/>
      <c r="AR314" s="673"/>
      <c r="AS314" s="709"/>
      <c r="AT314" s="673"/>
      <c r="AU314" s="709"/>
      <c r="AV314" s="673"/>
      <c r="AW314" s="709"/>
      <c r="AX314" s="673"/>
      <c r="AY314" s="709"/>
      <c r="AZ314" s="673"/>
      <c r="BA314" s="709"/>
      <c r="BB314" s="673"/>
      <c r="BC314" s="709"/>
      <c r="BD314" s="673"/>
      <c r="BE314" s="709"/>
      <c r="BF314" s="673"/>
      <c r="BG314" s="709"/>
      <c r="BH314" s="673"/>
      <c r="BI314" s="709"/>
      <c r="BJ314" s="673"/>
      <c r="BK314" s="709"/>
      <c r="BL314" s="673"/>
      <c r="BM314" s="709"/>
      <c r="BN314" s="673"/>
      <c r="BO314" s="709"/>
      <c r="BP314" s="673"/>
      <c r="BQ314" s="568"/>
    </row>
    <row r="315" spans="1:69" ht="12.75" customHeight="1" outlineLevel="1">
      <c r="A315" s="584"/>
      <c r="B315" s="579" t="s">
        <v>33</v>
      </c>
      <c r="C315" s="572" t="str">
        <f>IF(ISERROR(AVERAGE(E315:AH317)),"",AVERAGE(E315:AH317))</f>
        <v/>
      </c>
      <c r="D315" s="677"/>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M315" s="595"/>
      <c r="AN315" s="565" t="str">
        <f t="shared" ref="AN315:BQ315" si="123">IF(ISERROR(AVERAGE(E315:E317)),"",AVERAGE(E315:E317))</f>
        <v/>
      </c>
      <c r="AO315" s="558" t="str">
        <f t="shared" si="123"/>
        <v/>
      </c>
      <c r="AP315" s="565" t="str">
        <f t="shared" si="123"/>
        <v/>
      </c>
      <c r="AQ315" s="558" t="str">
        <f t="shared" si="123"/>
        <v/>
      </c>
      <c r="AR315" s="565" t="str">
        <f t="shared" si="123"/>
        <v/>
      </c>
      <c r="AS315" s="558" t="str">
        <f t="shared" si="123"/>
        <v/>
      </c>
      <c r="AT315" s="565" t="str">
        <f t="shared" si="123"/>
        <v/>
      </c>
      <c r="AU315" s="558" t="str">
        <f t="shared" si="123"/>
        <v/>
      </c>
      <c r="AV315" s="565" t="str">
        <f t="shared" si="123"/>
        <v/>
      </c>
      <c r="AW315" s="558" t="str">
        <f t="shared" si="123"/>
        <v/>
      </c>
      <c r="AX315" s="565" t="str">
        <f t="shared" si="123"/>
        <v/>
      </c>
      <c r="AY315" s="558" t="str">
        <f t="shared" si="123"/>
        <v/>
      </c>
      <c r="AZ315" s="565" t="str">
        <f t="shared" si="123"/>
        <v/>
      </c>
      <c r="BA315" s="558" t="str">
        <f t="shared" si="123"/>
        <v/>
      </c>
      <c r="BB315" s="565" t="str">
        <f t="shared" si="123"/>
        <v/>
      </c>
      <c r="BC315" s="558" t="str">
        <f t="shared" si="123"/>
        <v/>
      </c>
      <c r="BD315" s="565" t="str">
        <f t="shared" si="123"/>
        <v/>
      </c>
      <c r="BE315" s="558" t="str">
        <f t="shared" si="123"/>
        <v/>
      </c>
      <c r="BF315" s="565" t="str">
        <f t="shared" si="123"/>
        <v/>
      </c>
      <c r="BG315" s="558" t="str">
        <f t="shared" si="123"/>
        <v/>
      </c>
      <c r="BH315" s="565" t="str">
        <f t="shared" si="123"/>
        <v/>
      </c>
      <c r="BI315" s="558" t="str">
        <f t="shared" si="123"/>
        <v/>
      </c>
      <c r="BJ315" s="565" t="str">
        <f t="shared" si="123"/>
        <v/>
      </c>
      <c r="BK315" s="558" t="str">
        <f t="shared" si="123"/>
        <v/>
      </c>
      <c r="BL315" s="565" t="str">
        <f t="shared" si="123"/>
        <v/>
      </c>
      <c r="BM315" s="558" t="str">
        <f t="shared" si="123"/>
        <v/>
      </c>
      <c r="BN315" s="565" t="str">
        <f t="shared" si="123"/>
        <v/>
      </c>
      <c r="BO315" s="558" t="str">
        <f t="shared" si="123"/>
        <v/>
      </c>
      <c r="BP315" s="565" t="str">
        <f t="shared" si="123"/>
        <v/>
      </c>
      <c r="BQ315" s="550" t="str">
        <f t="shared" si="123"/>
        <v/>
      </c>
    </row>
    <row r="316" spans="1:69" ht="12.75" customHeight="1" outlineLevel="1">
      <c r="A316" s="584"/>
      <c r="B316" s="580"/>
      <c r="C316" s="573"/>
      <c r="D316" s="677"/>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M316" s="595"/>
      <c r="AN316" s="566"/>
      <c r="AO316" s="559"/>
      <c r="AP316" s="566"/>
      <c r="AQ316" s="559"/>
      <c r="AR316" s="566"/>
      <c r="AS316" s="559"/>
      <c r="AT316" s="566"/>
      <c r="AU316" s="559"/>
      <c r="AV316" s="566"/>
      <c r="AW316" s="559"/>
      <c r="AX316" s="566"/>
      <c r="AY316" s="559"/>
      <c r="AZ316" s="566"/>
      <c r="BA316" s="559"/>
      <c r="BB316" s="566"/>
      <c r="BC316" s="559"/>
      <c r="BD316" s="566"/>
      <c r="BE316" s="559"/>
      <c r="BF316" s="566"/>
      <c r="BG316" s="559"/>
      <c r="BH316" s="566"/>
      <c r="BI316" s="559"/>
      <c r="BJ316" s="566"/>
      <c r="BK316" s="559"/>
      <c r="BL316" s="566"/>
      <c r="BM316" s="559"/>
      <c r="BN316" s="566"/>
      <c r="BO316" s="559"/>
      <c r="BP316" s="566"/>
      <c r="BQ316" s="551"/>
    </row>
    <row r="317" spans="1:69" ht="12.75" customHeight="1" outlineLevel="1" thickBot="1">
      <c r="A317" s="584"/>
      <c r="B317" s="581"/>
      <c r="C317" s="582"/>
      <c r="D317" s="677"/>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M317" s="595"/>
      <c r="AN317" s="567"/>
      <c r="AO317" s="564"/>
      <c r="AP317" s="567"/>
      <c r="AQ317" s="564"/>
      <c r="AR317" s="567"/>
      <c r="AS317" s="564"/>
      <c r="AT317" s="567"/>
      <c r="AU317" s="564"/>
      <c r="AV317" s="567"/>
      <c r="AW317" s="564"/>
      <c r="AX317" s="567"/>
      <c r="AY317" s="564"/>
      <c r="AZ317" s="567"/>
      <c r="BA317" s="564"/>
      <c r="BB317" s="567"/>
      <c r="BC317" s="564"/>
      <c r="BD317" s="567"/>
      <c r="BE317" s="564"/>
      <c r="BF317" s="567"/>
      <c r="BG317" s="564"/>
      <c r="BH317" s="567"/>
      <c r="BI317" s="564"/>
      <c r="BJ317" s="567"/>
      <c r="BK317" s="564"/>
      <c r="BL317" s="567"/>
      <c r="BM317" s="564"/>
      <c r="BN317" s="567"/>
      <c r="BO317" s="564"/>
      <c r="BP317" s="567"/>
      <c r="BQ317" s="568"/>
    </row>
    <row r="318" spans="1:69" ht="12.75" customHeight="1" outlineLevel="1">
      <c r="A318" s="584"/>
      <c r="B318" s="569" t="s">
        <v>34</v>
      </c>
      <c r="C318" s="572" t="str">
        <f>IF(ISERROR(AVERAGE(E318:AH320)),"",AVERAGE(E318:AH320))</f>
        <v/>
      </c>
      <c r="D318" s="677"/>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M318" s="595"/>
      <c r="AN318" s="561" t="str">
        <f t="shared" ref="AN318:BQ318" si="124">IF(ISERROR(AVERAGE(E318:E320)),"",AVERAGE(E318:E320))</f>
        <v/>
      </c>
      <c r="AO318" s="558" t="str">
        <f t="shared" si="124"/>
        <v/>
      </c>
      <c r="AP318" s="561" t="str">
        <f t="shared" si="124"/>
        <v/>
      </c>
      <c r="AQ318" s="558" t="str">
        <f t="shared" si="124"/>
        <v/>
      </c>
      <c r="AR318" s="561" t="str">
        <f t="shared" si="124"/>
        <v/>
      </c>
      <c r="AS318" s="558" t="str">
        <f t="shared" si="124"/>
        <v/>
      </c>
      <c r="AT318" s="561" t="str">
        <f t="shared" si="124"/>
        <v/>
      </c>
      <c r="AU318" s="558" t="str">
        <f t="shared" si="124"/>
        <v/>
      </c>
      <c r="AV318" s="561" t="str">
        <f t="shared" si="124"/>
        <v/>
      </c>
      <c r="AW318" s="558" t="str">
        <f t="shared" si="124"/>
        <v/>
      </c>
      <c r="AX318" s="561" t="str">
        <f t="shared" si="124"/>
        <v/>
      </c>
      <c r="AY318" s="558" t="str">
        <f t="shared" si="124"/>
        <v/>
      </c>
      <c r="AZ318" s="561" t="str">
        <f t="shared" si="124"/>
        <v/>
      </c>
      <c r="BA318" s="558" t="str">
        <f t="shared" si="124"/>
        <v/>
      </c>
      <c r="BB318" s="561" t="str">
        <f t="shared" si="124"/>
        <v/>
      </c>
      <c r="BC318" s="558" t="str">
        <f t="shared" si="124"/>
        <v/>
      </c>
      <c r="BD318" s="561" t="str">
        <f t="shared" si="124"/>
        <v/>
      </c>
      <c r="BE318" s="558" t="str">
        <f t="shared" si="124"/>
        <v/>
      </c>
      <c r="BF318" s="561" t="str">
        <f t="shared" si="124"/>
        <v/>
      </c>
      <c r="BG318" s="558" t="str">
        <f t="shared" si="124"/>
        <v/>
      </c>
      <c r="BH318" s="561" t="str">
        <f t="shared" si="124"/>
        <v/>
      </c>
      <c r="BI318" s="558" t="str">
        <f t="shared" si="124"/>
        <v/>
      </c>
      <c r="BJ318" s="561" t="str">
        <f t="shared" si="124"/>
        <v/>
      </c>
      <c r="BK318" s="558" t="str">
        <f t="shared" si="124"/>
        <v/>
      </c>
      <c r="BL318" s="561" t="str">
        <f t="shared" si="124"/>
        <v/>
      </c>
      <c r="BM318" s="558" t="str">
        <f t="shared" si="124"/>
        <v/>
      </c>
      <c r="BN318" s="561" t="str">
        <f t="shared" si="124"/>
        <v/>
      </c>
      <c r="BO318" s="558" t="str">
        <f t="shared" si="124"/>
        <v/>
      </c>
      <c r="BP318" s="561" t="str">
        <f t="shared" si="124"/>
        <v/>
      </c>
      <c r="BQ318" s="550" t="str">
        <f t="shared" si="124"/>
        <v/>
      </c>
    </row>
    <row r="319" spans="1:69" ht="12.75" customHeight="1" outlineLevel="1">
      <c r="A319" s="584"/>
      <c r="B319" s="570"/>
      <c r="C319" s="573"/>
      <c r="D319" s="677"/>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M319" s="595"/>
      <c r="AN319" s="562"/>
      <c r="AO319" s="559"/>
      <c r="AP319" s="562"/>
      <c r="AQ319" s="559"/>
      <c r="AR319" s="562"/>
      <c r="AS319" s="559"/>
      <c r="AT319" s="562"/>
      <c r="AU319" s="559"/>
      <c r="AV319" s="562"/>
      <c r="AW319" s="559"/>
      <c r="AX319" s="562"/>
      <c r="AY319" s="559"/>
      <c r="AZ319" s="562"/>
      <c r="BA319" s="559"/>
      <c r="BB319" s="562"/>
      <c r="BC319" s="559"/>
      <c r="BD319" s="562"/>
      <c r="BE319" s="559"/>
      <c r="BF319" s="562"/>
      <c r="BG319" s="559"/>
      <c r="BH319" s="562"/>
      <c r="BI319" s="559"/>
      <c r="BJ319" s="562"/>
      <c r="BK319" s="559"/>
      <c r="BL319" s="562"/>
      <c r="BM319" s="559"/>
      <c r="BN319" s="562"/>
      <c r="BO319" s="559"/>
      <c r="BP319" s="562"/>
      <c r="BQ319" s="551"/>
    </row>
    <row r="320" spans="1:69" ht="13.5" customHeight="1" outlineLevel="1" thickBot="1">
      <c r="A320" s="584"/>
      <c r="B320" s="571"/>
      <c r="C320" s="574"/>
      <c r="D320" s="418"/>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M320" s="596"/>
      <c r="AN320" s="563"/>
      <c r="AO320" s="560"/>
      <c r="AP320" s="563"/>
      <c r="AQ320" s="560"/>
      <c r="AR320" s="563"/>
      <c r="AS320" s="560"/>
      <c r="AT320" s="563"/>
      <c r="AU320" s="560"/>
      <c r="AV320" s="563"/>
      <c r="AW320" s="560"/>
      <c r="AX320" s="563"/>
      <c r="AY320" s="560"/>
      <c r="AZ320" s="563"/>
      <c r="BA320" s="560"/>
      <c r="BB320" s="563"/>
      <c r="BC320" s="560"/>
      <c r="BD320" s="563"/>
      <c r="BE320" s="560"/>
      <c r="BF320" s="563"/>
      <c r="BG320" s="560"/>
      <c r="BH320" s="563"/>
      <c r="BI320" s="560"/>
      <c r="BJ320" s="563"/>
      <c r="BK320" s="560"/>
      <c r="BL320" s="563"/>
      <c r="BM320" s="560"/>
      <c r="BN320" s="563"/>
      <c r="BO320" s="560"/>
      <c r="BP320" s="563"/>
      <c r="BQ320" s="552"/>
    </row>
    <row r="321" spans="1:69" ht="18.75" customHeight="1" outlineLevel="1" thickTop="1">
      <c r="A321" s="584">
        <f>A312+1</f>
        <v>33</v>
      </c>
      <c r="B321" s="585" t="s">
        <v>32</v>
      </c>
      <c r="C321" s="588" t="str">
        <f>IF(ISERROR(AVERAGE(E321:AH323)),"",AVERAGE(E321:AH323))</f>
        <v/>
      </c>
      <c r="D321" s="553" t="s">
        <v>198</v>
      </c>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M321" s="555" t="str">
        <f>D321</f>
        <v>Rapprocher des œuvres littéraires, à l’oral et à l’écrit.</v>
      </c>
      <c r="AN321" s="576" t="str">
        <f t="shared" ref="AN321:BQ321" si="125">IF(ISERROR(AVERAGE(E321:E323)),"",AVERAGE(E321:E323))</f>
        <v/>
      </c>
      <c r="AO321" s="575" t="str">
        <f t="shared" si="125"/>
        <v/>
      </c>
      <c r="AP321" s="576" t="str">
        <f t="shared" si="125"/>
        <v/>
      </c>
      <c r="AQ321" s="575" t="str">
        <f t="shared" si="125"/>
        <v/>
      </c>
      <c r="AR321" s="576" t="str">
        <f t="shared" si="125"/>
        <v/>
      </c>
      <c r="AS321" s="575" t="str">
        <f t="shared" si="125"/>
        <v/>
      </c>
      <c r="AT321" s="576" t="str">
        <f t="shared" si="125"/>
        <v/>
      </c>
      <c r="AU321" s="575" t="str">
        <f t="shared" si="125"/>
        <v/>
      </c>
      <c r="AV321" s="576" t="str">
        <f t="shared" si="125"/>
        <v/>
      </c>
      <c r="AW321" s="575" t="str">
        <f t="shared" si="125"/>
        <v/>
      </c>
      <c r="AX321" s="576" t="str">
        <f t="shared" si="125"/>
        <v/>
      </c>
      <c r="AY321" s="575" t="str">
        <f t="shared" si="125"/>
        <v/>
      </c>
      <c r="AZ321" s="576" t="str">
        <f t="shared" si="125"/>
        <v/>
      </c>
      <c r="BA321" s="575" t="str">
        <f t="shared" si="125"/>
        <v/>
      </c>
      <c r="BB321" s="576" t="str">
        <f t="shared" si="125"/>
        <v/>
      </c>
      <c r="BC321" s="575" t="str">
        <f t="shared" si="125"/>
        <v/>
      </c>
      <c r="BD321" s="576" t="str">
        <f t="shared" si="125"/>
        <v/>
      </c>
      <c r="BE321" s="575" t="str">
        <f t="shared" si="125"/>
        <v/>
      </c>
      <c r="BF321" s="576" t="str">
        <f t="shared" si="125"/>
        <v/>
      </c>
      <c r="BG321" s="575" t="str">
        <f t="shared" si="125"/>
        <v/>
      </c>
      <c r="BH321" s="576" t="str">
        <f t="shared" si="125"/>
        <v/>
      </c>
      <c r="BI321" s="575" t="str">
        <f t="shared" si="125"/>
        <v/>
      </c>
      <c r="BJ321" s="576" t="str">
        <f t="shared" si="125"/>
        <v/>
      </c>
      <c r="BK321" s="575" t="str">
        <f t="shared" si="125"/>
        <v/>
      </c>
      <c r="BL321" s="576" t="str">
        <f t="shared" si="125"/>
        <v/>
      </c>
      <c r="BM321" s="575" t="str">
        <f t="shared" si="125"/>
        <v/>
      </c>
      <c r="BN321" s="576" t="str">
        <f t="shared" si="125"/>
        <v/>
      </c>
      <c r="BO321" s="575" t="str">
        <f t="shared" si="125"/>
        <v/>
      </c>
      <c r="BP321" s="576" t="str">
        <f t="shared" si="125"/>
        <v/>
      </c>
      <c r="BQ321" s="578" t="str">
        <f t="shared" si="125"/>
        <v/>
      </c>
    </row>
    <row r="322" spans="1:69" ht="18.75" customHeight="1" outlineLevel="1">
      <c r="A322" s="584"/>
      <c r="B322" s="586"/>
      <c r="C322" s="573"/>
      <c r="D322" s="554"/>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M322" s="546"/>
      <c r="AN322" s="577"/>
      <c r="AO322" s="559"/>
      <c r="AP322" s="577"/>
      <c r="AQ322" s="559"/>
      <c r="AR322" s="577"/>
      <c r="AS322" s="559"/>
      <c r="AT322" s="577"/>
      <c r="AU322" s="559"/>
      <c r="AV322" s="577"/>
      <c r="AW322" s="559"/>
      <c r="AX322" s="577"/>
      <c r="AY322" s="559"/>
      <c r="AZ322" s="577"/>
      <c r="BA322" s="559"/>
      <c r="BB322" s="577"/>
      <c r="BC322" s="559"/>
      <c r="BD322" s="577"/>
      <c r="BE322" s="559"/>
      <c r="BF322" s="577"/>
      <c r="BG322" s="559"/>
      <c r="BH322" s="577"/>
      <c r="BI322" s="559"/>
      <c r="BJ322" s="577"/>
      <c r="BK322" s="559"/>
      <c r="BL322" s="577"/>
      <c r="BM322" s="559"/>
      <c r="BN322" s="577"/>
      <c r="BO322" s="559"/>
      <c r="BP322" s="577"/>
      <c r="BQ322" s="551"/>
    </row>
    <row r="323" spans="1:69" ht="18.75" customHeight="1" outlineLevel="1" thickBot="1">
      <c r="A323" s="584"/>
      <c r="B323" s="587"/>
      <c r="C323" s="573"/>
      <c r="D323" s="554"/>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M323" s="546"/>
      <c r="AN323" s="577"/>
      <c r="AO323" s="559"/>
      <c r="AP323" s="577"/>
      <c r="AQ323" s="559"/>
      <c r="AR323" s="577"/>
      <c r="AS323" s="559"/>
      <c r="AT323" s="577"/>
      <c r="AU323" s="559"/>
      <c r="AV323" s="577"/>
      <c r="AW323" s="559"/>
      <c r="AX323" s="577"/>
      <c r="AY323" s="559"/>
      <c r="AZ323" s="577"/>
      <c r="BA323" s="559"/>
      <c r="BB323" s="577"/>
      <c r="BC323" s="559"/>
      <c r="BD323" s="577"/>
      <c r="BE323" s="559"/>
      <c r="BF323" s="577"/>
      <c r="BG323" s="559"/>
      <c r="BH323" s="577"/>
      <c r="BI323" s="559"/>
      <c r="BJ323" s="577"/>
      <c r="BK323" s="559"/>
      <c r="BL323" s="577"/>
      <c r="BM323" s="559"/>
      <c r="BN323" s="577"/>
      <c r="BO323" s="559"/>
      <c r="BP323" s="577"/>
      <c r="BQ323" s="551"/>
    </row>
    <row r="324" spans="1:69" ht="18.75" customHeight="1" outlineLevel="1">
      <c r="A324" s="584"/>
      <c r="B324" s="579" t="s">
        <v>33</v>
      </c>
      <c r="C324" s="572" t="str">
        <f>IF(ISERROR(AVERAGE(E324:AH326)),"",AVERAGE(E324:AH326))</f>
        <v/>
      </c>
      <c r="D324" s="556" t="s">
        <v>184</v>
      </c>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M324" s="545" t="str">
        <f>D324</f>
        <v>FRANÇAIS - Littérature</v>
      </c>
      <c r="AN324" s="565" t="str">
        <f t="shared" ref="AN324:BQ324" si="126">IF(ISERROR(AVERAGE(E324:E326)),"",AVERAGE(E324:E326))</f>
        <v/>
      </c>
      <c r="AO324" s="558" t="str">
        <f t="shared" si="126"/>
        <v/>
      </c>
      <c r="AP324" s="565" t="str">
        <f t="shared" si="126"/>
        <v/>
      </c>
      <c r="AQ324" s="558" t="str">
        <f t="shared" si="126"/>
        <v/>
      </c>
      <c r="AR324" s="565" t="str">
        <f t="shared" si="126"/>
        <v/>
      </c>
      <c r="AS324" s="558" t="str">
        <f t="shared" si="126"/>
        <v/>
      </c>
      <c r="AT324" s="565" t="str">
        <f t="shared" si="126"/>
        <v/>
      </c>
      <c r="AU324" s="558" t="str">
        <f t="shared" si="126"/>
        <v/>
      </c>
      <c r="AV324" s="565" t="str">
        <f t="shared" si="126"/>
        <v/>
      </c>
      <c r="AW324" s="558" t="str">
        <f t="shared" si="126"/>
        <v/>
      </c>
      <c r="AX324" s="565" t="str">
        <f t="shared" si="126"/>
        <v/>
      </c>
      <c r="AY324" s="558" t="str">
        <f t="shared" si="126"/>
        <v/>
      </c>
      <c r="AZ324" s="565" t="str">
        <f t="shared" si="126"/>
        <v/>
      </c>
      <c r="BA324" s="558" t="str">
        <f t="shared" si="126"/>
        <v/>
      </c>
      <c r="BB324" s="565" t="str">
        <f t="shared" si="126"/>
        <v/>
      </c>
      <c r="BC324" s="558" t="str">
        <f t="shared" si="126"/>
        <v/>
      </c>
      <c r="BD324" s="565" t="str">
        <f t="shared" si="126"/>
        <v/>
      </c>
      <c r="BE324" s="558" t="str">
        <f t="shared" si="126"/>
        <v/>
      </c>
      <c r="BF324" s="565" t="str">
        <f t="shared" si="126"/>
        <v/>
      </c>
      <c r="BG324" s="558" t="str">
        <f t="shared" si="126"/>
        <v/>
      </c>
      <c r="BH324" s="565" t="str">
        <f t="shared" si="126"/>
        <v/>
      </c>
      <c r="BI324" s="558" t="str">
        <f t="shared" si="126"/>
        <v/>
      </c>
      <c r="BJ324" s="565" t="str">
        <f t="shared" si="126"/>
        <v/>
      </c>
      <c r="BK324" s="558" t="str">
        <f t="shared" si="126"/>
        <v/>
      </c>
      <c r="BL324" s="565" t="str">
        <f t="shared" si="126"/>
        <v/>
      </c>
      <c r="BM324" s="558" t="str">
        <f t="shared" si="126"/>
        <v/>
      </c>
      <c r="BN324" s="565" t="str">
        <f t="shared" si="126"/>
        <v/>
      </c>
      <c r="BO324" s="558" t="str">
        <f t="shared" si="126"/>
        <v/>
      </c>
      <c r="BP324" s="565" t="str">
        <f t="shared" si="126"/>
        <v/>
      </c>
      <c r="BQ324" s="550" t="str">
        <f t="shared" si="126"/>
        <v/>
      </c>
    </row>
    <row r="325" spans="1:69" ht="18.75" customHeight="1" outlineLevel="1">
      <c r="A325" s="584"/>
      <c r="B325" s="580"/>
      <c r="C325" s="573"/>
      <c r="D325" s="554"/>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M325" s="546"/>
      <c r="AN325" s="566"/>
      <c r="AO325" s="559"/>
      <c r="AP325" s="566"/>
      <c r="AQ325" s="559"/>
      <c r="AR325" s="566"/>
      <c r="AS325" s="559"/>
      <c r="AT325" s="566"/>
      <c r="AU325" s="559"/>
      <c r="AV325" s="566"/>
      <c r="AW325" s="559"/>
      <c r="AX325" s="566"/>
      <c r="AY325" s="559"/>
      <c r="AZ325" s="566"/>
      <c r="BA325" s="559"/>
      <c r="BB325" s="566"/>
      <c r="BC325" s="559"/>
      <c r="BD325" s="566"/>
      <c r="BE325" s="559"/>
      <c r="BF325" s="566"/>
      <c r="BG325" s="559"/>
      <c r="BH325" s="566"/>
      <c r="BI325" s="559"/>
      <c r="BJ325" s="566"/>
      <c r="BK325" s="559"/>
      <c r="BL325" s="566"/>
      <c r="BM325" s="559"/>
      <c r="BN325" s="566"/>
      <c r="BO325" s="559"/>
      <c r="BP325" s="566"/>
      <c r="BQ325" s="551"/>
    </row>
    <row r="326" spans="1:69" ht="18.75" customHeight="1" outlineLevel="1" thickBot="1">
      <c r="A326" s="584"/>
      <c r="B326" s="581"/>
      <c r="C326" s="582"/>
      <c r="D326" s="557"/>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M326" s="547"/>
      <c r="AN326" s="567"/>
      <c r="AO326" s="564"/>
      <c r="AP326" s="567"/>
      <c r="AQ326" s="564"/>
      <c r="AR326" s="567"/>
      <c r="AS326" s="564"/>
      <c r="AT326" s="567"/>
      <c r="AU326" s="564"/>
      <c r="AV326" s="567"/>
      <c r="AW326" s="564"/>
      <c r="AX326" s="567"/>
      <c r="AY326" s="564"/>
      <c r="AZ326" s="567"/>
      <c r="BA326" s="564"/>
      <c r="BB326" s="567"/>
      <c r="BC326" s="564"/>
      <c r="BD326" s="567"/>
      <c r="BE326" s="564"/>
      <c r="BF326" s="567"/>
      <c r="BG326" s="564"/>
      <c r="BH326" s="567"/>
      <c r="BI326" s="564"/>
      <c r="BJ326" s="567"/>
      <c r="BK326" s="564"/>
      <c r="BL326" s="567"/>
      <c r="BM326" s="564"/>
      <c r="BN326" s="567"/>
      <c r="BO326" s="564"/>
      <c r="BP326" s="567"/>
      <c r="BQ326" s="568"/>
    </row>
    <row r="327" spans="1:69" ht="18.75" customHeight="1" outlineLevel="1">
      <c r="A327" s="584"/>
      <c r="B327" s="569" t="s">
        <v>34</v>
      </c>
      <c r="C327" s="572" t="str">
        <f>IF(ISERROR(AVERAGE(E327:AH329)),"",AVERAGE(E327:AH329))</f>
        <v/>
      </c>
      <c r="D327" s="556" t="s">
        <v>184</v>
      </c>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M327" s="545" t="str">
        <f>D327</f>
        <v>FRANÇAIS - Littérature</v>
      </c>
      <c r="AN327" s="561" t="str">
        <f t="shared" ref="AN327:BQ327" si="127">IF(ISERROR(AVERAGE(E327:E329)),"",AVERAGE(E327:E329))</f>
        <v/>
      </c>
      <c r="AO327" s="558" t="str">
        <f t="shared" si="127"/>
        <v/>
      </c>
      <c r="AP327" s="561" t="str">
        <f t="shared" si="127"/>
        <v/>
      </c>
      <c r="AQ327" s="558" t="str">
        <f t="shared" si="127"/>
        <v/>
      </c>
      <c r="AR327" s="561" t="str">
        <f t="shared" si="127"/>
        <v/>
      </c>
      <c r="AS327" s="558" t="str">
        <f t="shared" si="127"/>
        <v/>
      </c>
      <c r="AT327" s="561" t="str">
        <f t="shared" si="127"/>
        <v/>
      </c>
      <c r="AU327" s="558" t="str">
        <f t="shared" si="127"/>
        <v/>
      </c>
      <c r="AV327" s="561" t="str">
        <f t="shared" si="127"/>
        <v/>
      </c>
      <c r="AW327" s="558" t="str">
        <f t="shared" si="127"/>
        <v/>
      </c>
      <c r="AX327" s="561" t="str">
        <f t="shared" si="127"/>
        <v/>
      </c>
      <c r="AY327" s="558" t="str">
        <f t="shared" si="127"/>
        <v/>
      </c>
      <c r="AZ327" s="561" t="str">
        <f t="shared" si="127"/>
        <v/>
      </c>
      <c r="BA327" s="558" t="str">
        <f t="shared" si="127"/>
        <v/>
      </c>
      <c r="BB327" s="561" t="str">
        <f t="shared" si="127"/>
        <v/>
      </c>
      <c r="BC327" s="558" t="str">
        <f t="shared" si="127"/>
        <v/>
      </c>
      <c r="BD327" s="561" t="str">
        <f t="shared" si="127"/>
        <v/>
      </c>
      <c r="BE327" s="558" t="str">
        <f t="shared" si="127"/>
        <v/>
      </c>
      <c r="BF327" s="561" t="str">
        <f t="shared" si="127"/>
        <v/>
      </c>
      <c r="BG327" s="558" t="str">
        <f t="shared" si="127"/>
        <v/>
      </c>
      <c r="BH327" s="561" t="str">
        <f t="shared" si="127"/>
        <v/>
      </c>
      <c r="BI327" s="558" t="str">
        <f t="shared" si="127"/>
        <v/>
      </c>
      <c r="BJ327" s="561" t="str">
        <f t="shared" si="127"/>
        <v/>
      </c>
      <c r="BK327" s="558" t="str">
        <f t="shared" si="127"/>
        <v/>
      </c>
      <c r="BL327" s="561" t="str">
        <f t="shared" si="127"/>
        <v/>
      </c>
      <c r="BM327" s="558" t="str">
        <f t="shared" si="127"/>
        <v/>
      </c>
      <c r="BN327" s="561" t="str">
        <f t="shared" si="127"/>
        <v/>
      </c>
      <c r="BO327" s="558" t="str">
        <f t="shared" si="127"/>
        <v/>
      </c>
      <c r="BP327" s="561" t="str">
        <f t="shared" si="127"/>
        <v/>
      </c>
      <c r="BQ327" s="550" t="str">
        <f t="shared" si="127"/>
        <v/>
      </c>
    </row>
    <row r="328" spans="1:69" ht="18.75" customHeight="1" outlineLevel="1">
      <c r="A328" s="584"/>
      <c r="B328" s="570"/>
      <c r="C328" s="573"/>
      <c r="D328" s="554"/>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M328" s="546"/>
      <c r="AN328" s="562"/>
      <c r="AO328" s="559"/>
      <c r="AP328" s="562"/>
      <c r="AQ328" s="559"/>
      <c r="AR328" s="562"/>
      <c r="AS328" s="559"/>
      <c r="AT328" s="562"/>
      <c r="AU328" s="559"/>
      <c r="AV328" s="562"/>
      <c r="AW328" s="559"/>
      <c r="AX328" s="562"/>
      <c r="AY328" s="559"/>
      <c r="AZ328" s="562"/>
      <c r="BA328" s="559"/>
      <c r="BB328" s="562"/>
      <c r="BC328" s="559"/>
      <c r="BD328" s="562"/>
      <c r="BE328" s="559"/>
      <c r="BF328" s="562"/>
      <c r="BG328" s="559"/>
      <c r="BH328" s="562"/>
      <c r="BI328" s="559"/>
      <c r="BJ328" s="562"/>
      <c r="BK328" s="559"/>
      <c r="BL328" s="562"/>
      <c r="BM328" s="559"/>
      <c r="BN328" s="562"/>
      <c r="BO328" s="559"/>
      <c r="BP328" s="562"/>
      <c r="BQ328" s="551"/>
    </row>
    <row r="329" spans="1:69" ht="18.75" customHeight="1" outlineLevel="1" thickBot="1">
      <c r="A329" s="584"/>
      <c r="B329" s="571"/>
      <c r="C329" s="574"/>
      <c r="D329" s="583"/>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M329" s="549"/>
      <c r="AN329" s="563"/>
      <c r="AO329" s="560"/>
      <c r="AP329" s="563"/>
      <c r="AQ329" s="560"/>
      <c r="AR329" s="563"/>
      <c r="AS329" s="560"/>
      <c r="AT329" s="563"/>
      <c r="AU329" s="560"/>
      <c r="AV329" s="563"/>
      <c r="AW329" s="560"/>
      <c r="AX329" s="563"/>
      <c r="AY329" s="560"/>
      <c r="AZ329" s="563"/>
      <c r="BA329" s="560"/>
      <c r="BB329" s="563"/>
      <c r="BC329" s="560"/>
      <c r="BD329" s="563"/>
      <c r="BE329" s="560"/>
      <c r="BF329" s="563"/>
      <c r="BG329" s="560"/>
      <c r="BH329" s="563"/>
      <c r="BI329" s="560"/>
      <c r="BJ329" s="563"/>
      <c r="BK329" s="560"/>
      <c r="BL329" s="563"/>
      <c r="BM329" s="560"/>
      <c r="BN329" s="563"/>
      <c r="BO329" s="560"/>
      <c r="BP329" s="563"/>
      <c r="BQ329" s="552"/>
    </row>
    <row r="330" spans="1:69" ht="11.25" customHeight="1" thickTop="1">
      <c r="A330" s="468"/>
      <c r="B330" s="623" t="str">
        <f>D299</f>
        <v>Culture littéraire</v>
      </c>
      <c r="C330" s="624"/>
      <c r="D330" s="665" t="s">
        <v>126</v>
      </c>
      <c r="E330" s="614" t="str">
        <f>D330</f>
        <v xml:space="preserve">Interpréter un texte littéraire </v>
      </c>
      <c r="F330" s="615"/>
      <c r="G330" s="615"/>
      <c r="H330" s="615"/>
      <c r="I330" s="615"/>
      <c r="J330" s="615"/>
      <c r="K330" s="615"/>
      <c r="L330" s="615"/>
      <c r="M330" s="615"/>
      <c r="N330" s="615"/>
      <c r="O330" s="615"/>
      <c r="P330" s="615"/>
      <c r="Q330" s="615"/>
      <c r="R330" s="615"/>
      <c r="S330" s="615"/>
      <c r="T330" s="615"/>
      <c r="U330" s="615"/>
      <c r="V330" s="615"/>
      <c r="W330" s="615"/>
      <c r="X330" s="615"/>
      <c r="Y330" s="615"/>
      <c r="Z330" s="615"/>
      <c r="AA330" s="615"/>
      <c r="AB330" s="615"/>
      <c r="AC330" s="615"/>
      <c r="AD330" s="615"/>
      <c r="AE330" s="615"/>
      <c r="AF330" s="615"/>
      <c r="AG330" s="615"/>
      <c r="AH330" s="616"/>
      <c r="AM330" s="591" t="str">
        <f>D330</f>
        <v xml:space="preserve">Interpréter un texte littéraire </v>
      </c>
      <c r="AN330" s="353">
        <f>IF(ISERROR(AVERAGE(AN333,AN342,AN351)),"",AVERAGE(AN333,AN342,AN351))</f>
        <v>1</v>
      </c>
      <c r="AO330" s="353">
        <f t="shared" ref="AO330:BQ330" si="128">IF(ISERROR(AVERAGE(AO333,AO342,AO351)),"",AVERAGE(AO333,AO342,AO351))</f>
        <v>1.5</v>
      </c>
      <c r="AP330" s="353">
        <f t="shared" si="128"/>
        <v>2</v>
      </c>
      <c r="AQ330" s="353">
        <f t="shared" si="128"/>
        <v>3</v>
      </c>
      <c r="AR330" s="353">
        <f t="shared" si="128"/>
        <v>4</v>
      </c>
      <c r="AS330" s="353">
        <f t="shared" si="128"/>
        <v>3.3333333333333335</v>
      </c>
      <c r="AT330" s="353">
        <f t="shared" si="128"/>
        <v>2.6666666666666665</v>
      </c>
      <c r="AU330" s="353">
        <f t="shared" si="128"/>
        <v>2</v>
      </c>
      <c r="AV330" s="353">
        <f t="shared" si="128"/>
        <v>3</v>
      </c>
      <c r="AW330" s="353">
        <f t="shared" si="128"/>
        <v>4</v>
      </c>
      <c r="AX330" s="353">
        <f t="shared" si="128"/>
        <v>3.3333333333333335</v>
      </c>
      <c r="AY330" s="353">
        <f t="shared" si="128"/>
        <v>2.6666666666666665</v>
      </c>
      <c r="AZ330" s="353">
        <f t="shared" si="128"/>
        <v>2</v>
      </c>
      <c r="BA330" s="353">
        <f t="shared" si="128"/>
        <v>3</v>
      </c>
      <c r="BB330" s="353">
        <f t="shared" si="128"/>
        <v>4</v>
      </c>
      <c r="BC330" s="353">
        <f t="shared" si="128"/>
        <v>3.3333333333333335</v>
      </c>
      <c r="BD330" s="353">
        <f t="shared" si="128"/>
        <v>2.6666666666666665</v>
      </c>
      <c r="BE330" s="353">
        <f t="shared" si="128"/>
        <v>2</v>
      </c>
      <c r="BF330" s="353">
        <f t="shared" si="128"/>
        <v>3</v>
      </c>
      <c r="BG330" s="353">
        <f t="shared" si="128"/>
        <v>4</v>
      </c>
      <c r="BH330" s="353">
        <f t="shared" si="128"/>
        <v>3.3333333333333335</v>
      </c>
      <c r="BI330" s="353">
        <f t="shared" si="128"/>
        <v>2.6666666666666665</v>
      </c>
      <c r="BJ330" s="353">
        <f t="shared" si="128"/>
        <v>2</v>
      </c>
      <c r="BK330" s="353">
        <f t="shared" si="128"/>
        <v>3</v>
      </c>
      <c r="BL330" s="353">
        <f t="shared" si="128"/>
        <v>4</v>
      </c>
      <c r="BM330" s="353">
        <f t="shared" si="128"/>
        <v>3.3333333333333335</v>
      </c>
      <c r="BN330" s="353">
        <f t="shared" si="128"/>
        <v>2.6666666666666665</v>
      </c>
      <c r="BO330" s="353">
        <f t="shared" si="128"/>
        <v>2</v>
      </c>
      <c r="BP330" s="353">
        <f t="shared" si="128"/>
        <v>3</v>
      </c>
      <c r="BQ330" s="353">
        <f t="shared" si="128"/>
        <v>4</v>
      </c>
    </row>
    <row r="331" spans="1:69" ht="11.25" customHeight="1">
      <c r="A331" s="468"/>
      <c r="B331" s="625"/>
      <c r="C331" s="626"/>
      <c r="D331" s="666"/>
      <c r="E331" s="617"/>
      <c r="F331" s="618"/>
      <c r="G331" s="618"/>
      <c r="H331" s="618"/>
      <c r="I331" s="618"/>
      <c r="J331" s="618"/>
      <c r="K331" s="618"/>
      <c r="L331" s="618"/>
      <c r="M331" s="618"/>
      <c r="N331" s="618"/>
      <c r="O331" s="618"/>
      <c r="P331" s="618"/>
      <c r="Q331" s="618"/>
      <c r="R331" s="618"/>
      <c r="S331" s="618"/>
      <c r="T331" s="618"/>
      <c r="U331" s="618"/>
      <c r="V331" s="618"/>
      <c r="W331" s="618"/>
      <c r="X331" s="618"/>
      <c r="Y331" s="618"/>
      <c r="Z331" s="618"/>
      <c r="AA331" s="618"/>
      <c r="AB331" s="618"/>
      <c r="AC331" s="618"/>
      <c r="AD331" s="618"/>
      <c r="AE331" s="618"/>
      <c r="AF331" s="618"/>
      <c r="AG331" s="618"/>
      <c r="AH331" s="619"/>
      <c r="AM331" s="592"/>
      <c r="AN331" s="351">
        <f>IF(ISERROR(AVERAGE(AN336,AN345,AN354)),"",AVERAGE(AN336,AN345,AN354))</f>
        <v>2</v>
      </c>
      <c r="AO331" s="351">
        <f t="shared" ref="AO331:BQ331" si="129">IF(ISERROR(AVERAGE(AO336,AO345,AO354)),"",AVERAGE(AO336,AO345,AO354))</f>
        <v>3.5</v>
      </c>
      <c r="AP331" s="351">
        <f t="shared" si="129"/>
        <v>4.666666666666667</v>
      </c>
      <c r="AQ331" s="351">
        <f t="shared" si="129"/>
        <v>2.3333333333333335</v>
      </c>
      <c r="AR331" s="351">
        <f t="shared" si="129"/>
        <v>1.6666666666666667</v>
      </c>
      <c r="AS331" s="351">
        <f t="shared" si="129"/>
        <v>2.6666666666666665</v>
      </c>
      <c r="AT331" s="351">
        <f t="shared" si="129"/>
        <v>3.6666666666666665</v>
      </c>
      <c r="AU331" s="351">
        <f t="shared" si="129"/>
        <v>4.666666666666667</v>
      </c>
      <c r="AV331" s="351">
        <f t="shared" si="129"/>
        <v>2.3333333333333335</v>
      </c>
      <c r="AW331" s="351">
        <f t="shared" si="129"/>
        <v>1.6666666666666667</v>
      </c>
      <c r="AX331" s="351">
        <f t="shared" si="129"/>
        <v>2.6666666666666665</v>
      </c>
      <c r="AY331" s="351">
        <f t="shared" si="129"/>
        <v>3.6666666666666665</v>
      </c>
      <c r="AZ331" s="351">
        <f t="shared" si="129"/>
        <v>4.666666666666667</v>
      </c>
      <c r="BA331" s="351">
        <f t="shared" si="129"/>
        <v>2.3333333333333335</v>
      </c>
      <c r="BB331" s="351">
        <f t="shared" si="129"/>
        <v>1.6666666666666667</v>
      </c>
      <c r="BC331" s="351">
        <f t="shared" si="129"/>
        <v>2.6666666666666665</v>
      </c>
      <c r="BD331" s="351">
        <f t="shared" si="129"/>
        <v>3.6666666666666665</v>
      </c>
      <c r="BE331" s="351">
        <f t="shared" si="129"/>
        <v>4.666666666666667</v>
      </c>
      <c r="BF331" s="351">
        <f t="shared" si="129"/>
        <v>2.3333333333333335</v>
      </c>
      <c r="BG331" s="351">
        <f t="shared" si="129"/>
        <v>1.6666666666666667</v>
      </c>
      <c r="BH331" s="351">
        <f t="shared" si="129"/>
        <v>2.6666666666666665</v>
      </c>
      <c r="BI331" s="351">
        <f t="shared" si="129"/>
        <v>3.6666666666666665</v>
      </c>
      <c r="BJ331" s="351">
        <f t="shared" si="129"/>
        <v>4.666666666666667</v>
      </c>
      <c r="BK331" s="351">
        <f t="shared" si="129"/>
        <v>2.3333333333333335</v>
      </c>
      <c r="BL331" s="351">
        <f t="shared" si="129"/>
        <v>1.6666666666666667</v>
      </c>
      <c r="BM331" s="351">
        <f t="shared" si="129"/>
        <v>2.6666666666666665</v>
      </c>
      <c r="BN331" s="351">
        <f t="shared" si="129"/>
        <v>3.6666666666666665</v>
      </c>
      <c r="BO331" s="351">
        <f t="shared" si="129"/>
        <v>4.666666666666667</v>
      </c>
      <c r="BP331" s="351">
        <f t="shared" si="129"/>
        <v>2.3333333333333335</v>
      </c>
      <c r="BQ331" s="351">
        <f t="shared" si="129"/>
        <v>1.6666666666666667</v>
      </c>
    </row>
    <row r="332" spans="1:69" ht="11.25" customHeight="1" thickBot="1">
      <c r="A332" s="468"/>
      <c r="B332" s="627"/>
      <c r="C332" s="628"/>
      <c r="D332" s="667"/>
      <c r="E332" s="620"/>
      <c r="F332" s="621"/>
      <c r="G332" s="621"/>
      <c r="H332" s="621"/>
      <c r="I332" s="621"/>
      <c r="J332" s="621"/>
      <c r="K332" s="621"/>
      <c r="L332" s="621"/>
      <c r="M332" s="621"/>
      <c r="N332" s="621"/>
      <c r="O332" s="621"/>
      <c r="P332" s="621"/>
      <c r="Q332" s="621"/>
      <c r="R332" s="621"/>
      <c r="S332" s="621"/>
      <c r="T332" s="621"/>
      <c r="U332" s="621"/>
      <c r="V332" s="621"/>
      <c r="W332" s="621"/>
      <c r="X332" s="621"/>
      <c r="Y332" s="621"/>
      <c r="Z332" s="621"/>
      <c r="AA332" s="621"/>
      <c r="AB332" s="621"/>
      <c r="AC332" s="621"/>
      <c r="AD332" s="621"/>
      <c r="AE332" s="621"/>
      <c r="AF332" s="621"/>
      <c r="AG332" s="621"/>
      <c r="AH332" s="622"/>
      <c r="AM332" s="593"/>
      <c r="AN332" s="352">
        <f>IF(ISERROR(AVERAGE(AN339,AN348,AN357)),"",AVERAGE(AN339,AN348,AN357))</f>
        <v>3</v>
      </c>
      <c r="AO332" s="352">
        <f t="shared" ref="AO332:BQ332" si="130">IF(ISERROR(AVERAGE(AO339,AO348,AO357)),"",AVERAGE(AO339,AO348,AO357))</f>
        <v>4.5</v>
      </c>
      <c r="AP332" s="352">
        <f t="shared" si="130"/>
        <v>3.3333333333333335</v>
      </c>
      <c r="AQ332" s="352">
        <f t="shared" si="130"/>
        <v>2.6666666666666665</v>
      </c>
      <c r="AR332" s="352">
        <f t="shared" si="130"/>
        <v>2</v>
      </c>
      <c r="AS332" s="352">
        <f t="shared" si="130"/>
        <v>3</v>
      </c>
      <c r="AT332" s="352">
        <f t="shared" si="130"/>
        <v>4</v>
      </c>
      <c r="AU332" s="352">
        <f t="shared" si="130"/>
        <v>3.3333333333333335</v>
      </c>
      <c r="AV332" s="352">
        <f t="shared" si="130"/>
        <v>2.6666666666666665</v>
      </c>
      <c r="AW332" s="352">
        <f t="shared" si="130"/>
        <v>2</v>
      </c>
      <c r="AX332" s="352">
        <f t="shared" si="130"/>
        <v>3</v>
      </c>
      <c r="AY332" s="352">
        <f t="shared" si="130"/>
        <v>4</v>
      </c>
      <c r="AZ332" s="352">
        <f t="shared" si="130"/>
        <v>3.3333333333333335</v>
      </c>
      <c r="BA332" s="352">
        <f t="shared" si="130"/>
        <v>2.6666666666666665</v>
      </c>
      <c r="BB332" s="352">
        <f t="shared" si="130"/>
        <v>2</v>
      </c>
      <c r="BC332" s="352">
        <f t="shared" si="130"/>
        <v>3</v>
      </c>
      <c r="BD332" s="352">
        <f t="shared" si="130"/>
        <v>4</v>
      </c>
      <c r="BE332" s="352">
        <f t="shared" si="130"/>
        <v>3.3333333333333335</v>
      </c>
      <c r="BF332" s="352">
        <f t="shared" si="130"/>
        <v>2.6666666666666665</v>
      </c>
      <c r="BG332" s="352">
        <f t="shared" si="130"/>
        <v>2</v>
      </c>
      <c r="BH332" s="352">
        <f t="shared" si="130"/>
        <v>3</v>
      </c>
      <c r="BI332" s="352">
        <f t="shared" si="130"/>
        <v>4</v>
      </c>
      <c r="BJ332" s="352">
        <f t="shared" si="130"/>
        <v>3.3333333333333335</v>
      </c>
      <c r="BK332" s="352">
        <f t="shared" si="130"/>
        <v>2.6666666666666665</v>
      </c>
      <c r="BL332" s="352">
        <f t="shared" si="130"/>
        <v>2</v>
      </c>
      <c r="BM332" s="352">
        <f t="shared" si="130"/>
        <v>3</v>
      </c>
      <c r="BN332" s="352">
        <f t="shared" si="130"/>
        <v>4</v>
      </c>
      <c r="BO332" s="352">
        <f t="shared" si="130"/>
        <v>3.3333333333333335</v>
      </c>
      <c r="BP332" s="352">
        <f t="shared" si="130"/>
        <v>2.6666666666666665</v>
      </c>
      <c r="BQ332" s="352">
        <f t="shared" si="130"/>
        <v>2</v>
      </c>
    </row>
    <row r="333" spans="1:69" ht="13.5" customHeight="1" outlineLevel="1" thickTop="1">
      <c r="A333" s="584">
        <f>A321+1</f>
        <v>34</v>
      </c>
      <c r="B333" s="585" t="s">
        <v>32</v>
      </c>
      <c r="C333" s="588">
        <f>IF(ISERROR(AVERAGE(E333:AH335)),"",AVERAGE(E333:AH335))</f>
        <v>2.9425287356321839</v>
      </c>
      <c r="D333" s="676" t="s">
        <v>128</v>
      </c>
      <c r="E333" s="25">
        <v>1</v>
      </c>
      <c r="F333" s="25">
        <v>2</v>
      </c>
      <c r="G333" s="25">
        <v>3</v>
      </c>
      <c r="H333" s="25">
        <v>4</v>
      </c>
      <c r="I333" s="25">
        <v>5</v>
      </c>
      <c r="J333" s="25">
        <v>1</v>
      </c>
      <c r="K333" s="25">
        <v>2</v>
      </c>
      <c r="L333" s="25">
        <v>3</v>
      </c>
      <c r="M333" s="25">
        <v>4</v>
      </c>
      <c r="N333" s="25">
        <v>5</v>
      </c>
      <c r="O333" s="25">
        <v>1</v>
      </c>
      <c r="P333" s="25">
        <v>2</v>
      </c>
      <c r="Q333" s="25">
        <v>3</v>
      </c>
      <c r="R333" s="25">
        <v>4</v>
      </c>
      <c r="S333" s="25">
        <v>5</v>
      </c>
      <c r="T333" s="25">
        <v>1</v>
      </c>
      <c r="U333" s="25">
        <v>2</v>
      </c>
      <c r="V333" s="25">
        <v>3</v>
      </c>
      <c r="W333" s="25">
        <v>4</v>
      </c>
      <c r="X333" s="25">
        <v>5</v>
      </c>
      <c r="Y333" s="25">
        <v>1</v>
      </c>
      <c r="Z333" s="25">
        <v>2</v>
      </c>
      <c r="AA333" s="25">
        <v>3</v>
      </c>
      <c r="AB333" s="25">
        <v>4</v>
      </c>
      <c r="AC333" s="25">
        <v>5</v>
      </c>
      <c r="AD333" s="25">
        <v>1</v>
      </c>
      <c r="AE333" s="25">
        <v>2</v>
      </c>
      <c r="AF333" s="25">
        <v>3</v>
      </c>
      <c r="AG333" s="25">
        <v>4</v>
      </c>
      <c r="AH333" s="25">
        <v>5</v>
      </c>
      <c r="AM333" s="594" t="str">
        <f>D333</f>
        <v>Participer à un débat sur une œuvre ; argumenter son point de vue</v>
      </c>
      <c r="AN333" s="576">
        <f t="shared" ref="AN333:BQ333" si="131">IF(ISERROR(AVERAGE(E333:E335)),"",AVERAGE(E333:E335))</f>
        <v>1</v>
      </c>
      <c r="AO333" s="575">
        <f t="shared" si="131"/>
        <v>1.5</v>
      </c>
      <c r="AP333" s="576">
        <f t="shared" si="131"/>
        <v>2</v>
      </c>
      <c r="AQ333" s="575">
        <f t="shared" si="131"/>
        <v>3</v>
      </c>
      <c r="AR333" s="576">
        <f t="shared" si="131"/>
        <v>4</v>
      </c>
      <c r="AS333" s="575">
        <f t="shared" si="131"/>
        <v>3.3333333333333335</v>
      </c>
      <c r="AT333" s="576">
        <f t="shared" si="131"/>
        <v>2.6666666666666665</v>
      </c>
      <c r="AU333" s="575">
        <f t="shared" si="131"/>
        <v>2</v>
      </c>
      <c r="AV333" s="576">
        <f t="shared" si="131"/>
        <v>3</v>
      </c>
      <c r="AW333" s="575">
        <f t="shared" si="131"/>
        <v>4</v>
      </c>
      <c r="AX333" s="576">
        <f t="shared" si="131"/>
        <v>3.3333333333333335</v>
      </c>
      <c r="AY333" s="575">
        <f t="shared" si="131"/>
        <v>2.6666666666666665</v>
      </c>
      <c r="AZ333" s="576">
        <f t="shared" si="131"/>
        <v>2</v>
      </c>
      <c r="BA333" s="575">
        <f t="shared" si="131"/>
        <v>3</v>
      </c>
      <c r="BB333" s="576">
        <f t="shared" si="131"/>
        <v>4</v>
      </c>
      <c r="BC333" s="575">
        <f t="shared" si="131"/>
        <v>3.3333333333333335</v>
      </c>
      <c r="BD333" s="576">
        <f t="shared" si="131"/>
        <v>2.6666666666666665</v>
      </c>
      <c r="BE333" s="575">
        <f t="shared" si="131"/>
        <v>2</v>
      </c>
      <c r="BF333" s="576">
        <f t="shared" si="131"/>
        <v>3</v>
      </c>
      <c r="BG333" s="575">
        <f t="shared" si="131"/>
        <v>4</v>
      </c>
      <c r="BH333" s="576">
        <f t="shared" si="131"/>
        <v>3.3333333333333335</v>
      </c>
      <c r="BI333" s="575">
        <f t="shared" si="131"/>
        <v>2.6666666666666665</v>
      </c>
      <c r="BJ333" s="576">
        <f t="shared" si="131"/>
        <v>2</v>
      </c>
      <c r="BK333" s="575">
        <f t="shared" si="131"/>
        <v>3</v>
      </c>
      <c r="BL333" s="576">
        <f t="shared" si="131"/>
        <v>4</v>
      </c>
      <c r="BM333" s="575">
        <f t="shared" si="131"/>
        <v>3.3333333333333335</v>
      </c>
      <c r="BN333" s="576">
        <f t="shared" si="131"/>
        <v>2.6666666666666665</v>
      </c>
      <c r="BO333" s="575">
        <f t="shared" si="131"/>
        <v>2</v>
      </c>
      <c r="BP333" s="576">
        <f t="shared" si="131"/>
        <v>3</v>
      </c>
      <c r="BQ333" s="578">
        <f t="shared" si="131"/>
        <v>4</v>
      </c>
    </row>
    <row r="334" spans="1:69" ht="12.75" customHeight="1" outlineLevel="1">
      <c r="A334" s="584"/>
      <c r="B334" s="586"/>
      <c r="C334" s="573"/>
      <c r="D334" s="677"/>
      <c r="E334" s="26"/>
      <c r="F334" s="26">
        <v>1</v>
      </c>
      <c r="G334" s="26">
        <v>2</v>
      </c>
      <c r="H334" s="26">
        <v>3</v>
      </c>
      <c r="I334" s="26">
        <v>4</v>
      </c>
      <c r="J334" s="26">
        <v>5</v>
      </c>
      <c r="K334" s="26">
        <v>1</v>
      </c>
      <c r="L334" s="26">
        <v>2</v>
      </c>
      <c r="M334" s="26">
        <v>3</v>
      </c>
      <c r="N334" s="26">
        <v>4</v>
      </c>
      <c r="O334" s="26">
        <v>5</v>
      </c>
      <c r="P334" s="26">
        <v>1</v>
      </c>
      <c r="Q334" s="26">
        <v>2</v>
      </c>
      <c r="R334" s="26">
        <v>3</v>
      </c>
      <c r="S334" s="26">
        <v>4</v>
      </c>
      <c r="T334" s="26">
        <v>5</v>
      </c>
      <c r="U334" s="26">
        <v>1</v>
      </c>
      <c r="V334" s="26">
        <v>2</v>
      </c>
      <c r="W334" s="26">
        <v>3</v>
      </c>
      <c r="X334" s="26">
        <v>4</v>
      </c>
      <c r="Y334" s="26">
        <v>5</v>
      </c>
      <c r="Z334" s="26">
        <v>1</v>
      </c>
      <c r="AA334" s="26">
        <v>2</v>
      </c>
      <c r="AB334" s="26">
        <v>3</v>
      </c>
      <c r="AC334" s="26">
        <v>4</v>
      </c>
      <c r="AD334" s="26">
        <v>5</v>
      </c>
      <c r="AE334" s="26">
        <v>1</v>
      </c>
      <c r="AF334" s="26">
        <v>2</v>
      </c>
      <c r="AG334" s="26">
        <v>3</v>
      </c>
      <c r="AH334" s="26">
        <v>4</v>
      </c>
      <c r="AM334" s="595"/>
      <c r="AN334" s="577"/>
      <c r="AO334" s="559"/>
      <c r="AP334" s="577"/>
      <c r="AQ334" s="559"/>
      <c r="AR334" s="577"/>
      <c r="AS334" s="559"/>
      <c r="AT334" s="577"/>
      <c r="AU334" s="559"/>
      <c r="AV334" s="577"/>
      <c r="AW334" s="559"/>
      <c r="AX334" s="577"/>
      <c r="AY334" s="559"/>
      <c r="AZ334" s="577"/>
      <c r="BA334" s="559"/>
      <c r="BB334" s="577"/>
      <c r="BC334" s="559"/>
      <c r="BD334" s="577"/>
      <c r="BE334" s="559"/>
      <c r="BF334" s="577"/>
      <c r="BG334" s="559"/>
      <c r="BH334" s="577"/>
      <c r="BI334" s="559"/>
      <c r="BJ334" s="577"/>
      <c r="BK334" s="559"/>
      <c r="BL334" s="577"/>
      <c r="BM334" s="559"/>
      <c r="BN334" s="577"/>
      <c r="BO334" s="559"/>
      <c r="BP334" s="577"/>
      <c r="BQ334" s="551"/>
    </row>
    <row r="335" spans="1:69" ht="12.75" customHeight="1" outlineLevel="1" thickBot="1">
      <c r="A335" s="584"/>
      <c r="B335" s="587"/>
      <c r="C335" s="573"/>
      <c r="D335" s="677"/>
      <c r="E335" s="27"/>
      <c r="F335" s="27"/>
      <c r="G335" s="27">
        <v>1</v>
      </c>
      <c r="H335" s="27">
        <v>2</v>
      </c>
      <c r="I335" s="27">
        <v>3</v>
      </c>
      <c r="J335" s="27">
        <v>4</v>
      </c>
      <c r="K335" s="27">
        <v>5</v>
      </c>
      <c r="L335" s="27">
        <v>1</v>
      </c>
      <c r="M335" s="27">
        <v>2</v>
      </c>
      <c r="N335" s="27">
        <v>3</v>
      </c>
      <c r="O335" s="27">
        <v>4</v>
      </c>
      <c r="P335" s="27">
        <v>5</v>
      </c>
      <c r="Q335" s="27">
        <v>1</v>
      </c>
      <c r="R335" s="27">
        <v>2</v>
      </c>
      <c r="S335" s="27">
        <v>3</v>
      </c>
      <c r="T335" s="27">
        <v>4</v>
      </c>
      <c r="U335" s="27">
        <v>5</v>
      </c>
      <c r="V335" s="27">
        <v>1</v>
      </c>
      <c r="W335" s="27">
        <v>2</v>
      </c>
      <c r="X335" s="27">
        <v>3</v>
      </c>
      <c r="Y335" s="27">
        <v>4</v>
      </c>
      <c r="Z335" s="27">
        <v>5</v>
      </c>
      <c r="AA335" s="27">
        <v>1</v>
      </c>
      <c r="AB335" s="27">
        <v>2</v>
      </c>
      <c r="AC335" s="27">
        <v>3</v>
      </c>
      <c r="AD335" s="27">
        <v>4</v>
      </c>
      <c r="AE335" s="27">
        <v>5</v>
      </c>
      <c r="AF335" s="27">
        <v>1</v>
      </c>
      <c r="AG335" s="27">
        <v>2</v>
      </c>
      <c r="AH335" s="27">
        <v>3</v>
      </c>
      <c r="AM335" s="595"/>
      <c r="AN335" s="577"/>
      <c r="AO335" s="559"/>
      <c r="AP335" s="577"/>
      <c r="AQ335" s="559"/>
      <c r="AR335" s="577"/>
      <c r="AS335" s="559"/>
      <c r="AT335" s="577"/>
      <c r="AU335" s="559"/>
      <c r="AV335" s="577"/>
      <c r="AW335" s="559"/>
      <c r="AX335" s="577"/>
      <c r="AY335" s="559"/>
      <c r="AZ335" s="577"/>
      <c r="BA335" s="559"/>
      <c r="BB335" s="577"/>
      <c r="BC335" s="559"/>
      <c r="BD335" s="577"/>
      <c r="BE335" s="559"/>
      <c r="BF335" s="577"/>
      <c r="BG335" s="559"/>
      <c r="BH335" s="577"/>
      <c r="BI335" s="559"/>
      <c r="BJ335" s="577"/>
      <c r="BK335" s="559"/>
      <c r="BL335" s="577"/>
      <c r="BM335" s="559"/>
      <c r="BN335" s="577"/>
      <c r="BO335" s="559"/>
      <c r="BP335" s="577"/>
      <c r="BQ335" s="551"/>
    </row>
    <row r="336" spans="1:69" ht="12.75" customHeight="1" outlineLevel="1">
      <c r="A336" s="584"/>
      <c r="B336" s="579" t="s">
        <v>33</v>
      </c>
      <c r="C336" s="572">
        <f>IF(ISERROR(AVERAGE(E336:AH338)),"",AVERAGE(E336:AH338))</f>
        <v>2.9885057471264367</v>
      </c>
      <c r="D336" s="677"/>
      <c r="E336" s="32">
        <v>2</v>
      </c>
      <c r="F336" s="32">
        <v>3</v>
      </c>
      <c r="G336" s="32">
        <v>4</v>
      </c>
      <c r="H336" s="32">
        <v>5</v>
      </c>
      <c r="I336" s="32">
        <v>1</v>
      </c>
      <c r="J336" s="32">
        <v>2</v>
      </c>
      <c r="K336" s="32">
        <v>3</v>
      </c>
      <c r="L336" s="32">
        <v>4</v>
      </c>
      <c r="M336" s="32">
        <v>5</v>
      </c>
      <c r="N336" s="32">
        <v>1</v>
      </c>
      <c r="O336" s="32">
        <v>2</v>
      </c>
      <c r="P336" s="32">
        <v>3</v>
      </c>
      <c r="Q336" s="32">
        <v>4</v>
      </c>
      <c r="R336" s="32">
        <v>5</v>
      </c>
      <c r="S336" s="32">
        <v>1</v>
      </c>
      <c r="T336" s="32">
        <v>2</v>
      </c>
      <c r="U336" s="32">
        <v>3</v>
      </c>
      <c r="V336" s="32">
        <v>4</v>
      </c>
      <c r="W336" s="32">
        <v>5</v>
      </c>
      <c r="X336" s="32">
        <v>1</v>
      </c>
      <c r="Y336" s="32">
        <v>2</v>
      </c>
      <c r="Z336" s="32">
        <v>3</v>
      </c>
      <c r="AA336" s="32">
        <v>4</v>
      </c>
      <c r="AB336" s="32">
        <v>5</v>
      </c>
      <c r="AC336" s="32">
        <v>1</v>
      </c>
      <c r="AD336" s="32">
        <v>2</v>
      </c>
      <c r="AE336" s="32">
        <v>3</v>
      </c>
      <c r="AF336" s="32">
        <v>4</v>
      </c>
      <c r="AG336" s="32">
        <v>5</v>
      </c>
      <c r="AH336" s="32">
        <v>1</v>
      </c>
      <c r="AM336" s="595"/>
      <c r="AN336" s="565">
        <f t="shared" ref="AN336:BQ336" si="132">IF(ISERROR(AVERAGE(E336:E338)),"",AVERAGE(E336:E338))</f>
        <v>2</v>
      </c>
      <c r="AO336" s="558">
        <f t="shared" si="132"/>
        <v>3.5</v>
      </c>
      <c r="AP336" s="565">
        <f t="shared" si="132"/>
        <v>4.666666666666667</v>
      </c>
      <c r="AQ336" s="558">
        <f t="shared" si="132"/>
        <v>2.3333333333333335</v>
      </c>
      <c r="AR336" s="565">
        <f t="shared" si="132"/>
        <v>1.6666666666666667</v>
      </c>
      <c r="AS336" s="558">
        <f t="shared" si="132"/>
        <v>2.6666666666666665</v>
      </c>
      <c r="AT336" s="565">
        <f t="shared" si="132"/>
        <v>3.6666666666666665</v>
      </c>
      <c r="AU336" s="558">
        <f t="shared" si="132"/>
        <v>4.666666666666667</v>
      </c>
      <c r="AV336" s="565">
        <f t="shared" si="132"/>
        <v>2.3333333333333335</v>
      </c>
      <c r="AW336" s="558">
        <f t="shared" si="132"/>
        <v>1.6666666666666667</v>
      </c>
      <c r="AX336" s="565">
        <f t="shared" si="132"/>
        <v>2.6666666666666665</v>
      </c>
      <c r="AY336" s="558">
        <f t="shared" si="132"/>
        <v>3.6666666666666665</v>
      </c>
      <c r="AZ336" s="565">
        <f t="shared" si="132"/>
        <v>4.666666666666667</v>
      </c>
      <c r="BA336" s="558">
        <f t="shared" si="132"/>
        <v>2.3333333333333335</v>
      </c>
      <c r="BB336" s="565">
        <f t="shared" si="132"/>
        <v>1.6666666666666667</v>
      </c>
      <c r="BC336" s="558">
        <f t="shared" si="132"/>
        <v>2.6666666666666665</v>
      </c>
      <c r="BD336" s="565">
        <f t="shared" si="132"/>
        <v>3.6666666666666665</v>
      </c>
      <c r="BE336" s="558">
        <f t="shared" si="132"/>
        <v>4.666666666666667</v>
      </c>
      <c r="BF336" s="565">
        <f t="shared" si="132"/>
        <v>2.3333333333333335</v>
      </c>
      <c r="BG336" s="558">
        <f t="shared" si="132"/>
        <v>1.6666666666666667</v>
      </c>
      <c r="BH336" s="565">
        <f t="shared" si="132"/>
        <v>2.6666666666666665</v>
      </c>
      <c r="BI336" s="558">
        <f t="shared" si="132"/>
        <v>3.6666666666666665</v>
      </c>
      <c r="BJ336" s="565">
        <f t="shared" si="132"/>
        <v>4.666666666666667</v>
      </c>
      <c r="BK336" s="558">
        <f t="shared" si="132"/>
        <v>2.3333333333333335</v>
      </c>
      <c r="BL336" s="565">
        <f t="shared" si="132"/>
        <v>1.6666666666666667</v>
      </c>
      <c r="BM336" s="558">
        <f t="shared" si="132"/>
        <v>2.6666666666666665</v>
      </c>
      <c r="BN336" s="565">
        <f t="shared" si="132"/>
        <v>3.6666666666666665</v>
      </c>
      <c r="BO336" s="558">
        <f t="shared" si="132"/>
        <v>4.666666666666667</v>
      </c>
      <c r="BP336" s="565">
        <f t="shared" si="132"/>
        <v>2.3333333333333335</v>
      </c>
      <c r="BQ336" s="550">
        <f t="shared" si="132"/>
        <v>1.6666666666666667</v>
      </c>
    </row>
    <row r="337" spans="1:69" ht="12.75" customHeight="1" outlineLevel="1">
      <c r="A337" s="584"/>
      <c r="B337" s="580"/>
      <c r="C337" s="573"/>
      <c r="D337" s="677"/>
      <c r="E337" s="28"/>
      <c r="F337" s="28">
        <v>4</v>
      </c>
      <c r="G337" s="28">
        <v>5</v>
      </c>
      <c r="H337" s="28">
        <v>1</v>
      </c>
      <c r="I337" s="28">
        <v>2</v>
      </c>
      <c r="J337" s="28">
        <v>3</v>
      </c>
      <c r="K337" s="28">
        <v>4</v>
      </c>
      <c r="L337" s="28">
        <v>5</v>
      </c>
      <c r="M337" s="28">
        <v>1</v>
      </c>
      <c r="N337" s="28">
        <v>2</v>
      </c>
      <c r="O337" s="28">
        <v>3</v>
      </c>
      <c r="P337" s="28">
        <v>4</v>
      </c>
      <c r="Q337" s="28">
        <v>5</v>
      </c>
      <c r="R337" s="28">
        <v>1</v>
      </c>
      <c r="S337" s="28">
        <v>2</v>
      </c>
      <c r="T337" s="28">
        <v>3</v>
      </c>
      <c r="U337" s="28">
        <v>4</v>
      </c>
      <c r="V337" s="28">
        <v>5</v>
      </c>
      <c r="W337" s="28">
        <v>1</v>
      </c>
      <c r="X337" s="28">
        <v>2</v>
      </c>
      <c r="Y337" s="28">
        <v>3</v>
      </c>
      <c r="Z337" s="28">
        <v>4</v>
      </c>
      <c r="AA337" s="28">
        <v>5</v>
      </c>
      <c r="AB337" s="28">
        <v>1</v>
      </c>
      <c r="AC337" s="28">
        <v>2</v>
      </c>
      <c r="AD337" s="28">
        <v>3</v>
      </c>
      <c r="AE337" s="28">
        <v>4</v>
      </c>
      <c r="AF337" s="28">
        <v>5</v>
      </c>
      <c r="AG337" s="28">
        <v>1</v>
      </c>
      <c r="AH337" s="28">
        <v>2</v>
      </c>
      <c r="AM337" s="595"/>
      <c r="AN337" s="566"/>
      <c r="AO337" s="559"/>
      <c r="AP337" s="566"/>
      <c r="AQ337" s="559"/>
      <c r="AR337" s="566"/>
      <c r="AS337" s="559"/>
      <c r="AT337" s="566"/>
      <c r="AU337" s="559"/>
      <c r="AV337" s="566"/>
      <c r="AW337" s="559"/>
      <c r="AX337" s="566"/>
      <c r="AY337" s="559"/>
      <c r="AZ337" s="566"/>
      <c r="BA337" s="559"/>
      <c r="BB337" s="566"/>
      <c r="BC337" s="559"/>
      <c r="BD337" s="566"/>
      <c r="BE337" s="559"/>
      <c r="BF337" s="566"/>
      <c r="BG337" s="559"/>
      <c r="BH337" s="566"/>
      <c r="BI337" s="559"/>
      <c r="BJ337" s="566"/>
      <c r="BK337" s="559"/>
      <c r="BL337" s="566"/>
      <c r="BM337" s="559"/>
      <c r="BN337" s="566"/>
      <c r="BO337" s="559"/>
      <c r="BP337" s="566"/>
      <c r="BQ337" s="551"/>
    </row>
    <row r="338" spans="1:69" ht="12.75" customHeight="1" outlineLevel="1" thickBot="1">
      <c r="A338" s="584"/>
      <c r="B338" s="581"/>
      <c r="C338" s="582"/>
      <c r="D338" s="677"/>
      <c r="E338" s="33"/>
      <c r="F338" s="33"/>
      <c r="G338" s="33">
        <v>5</v>
      </c>
      <c r="H338" s="33">
        <v>1</v>
      </c>
      <c r="I338" s="33">
        <v>2</v>
      </c>
      <c r="J338" s="33">
        <v>3</v>
      </c>
      <c r="K338" s="33">
        <v>4</v>
      </c>
      <c r="L338" s="33">
        <v>5</v>
      </c>
      <c r="M338" s="33">
        <v>1</v>
      </c>
      <c r="N338" s="33">
        <v>2</v>
      </c>
      <c r="O338" s="33">
        <v>3</v>
      </c>
      <c r="P338" s="33">
        <v>4</v>
      </c>
      <c r="Q338" s="33">
        <v>5</v>
      </c>
      <c r="R338" s="33">
        <v>1</v>
      </c>
      <c r="S338" s="33">
        <v>2</v>
      </c>
      <c r="T338" s="33">
        <v>3</v>
      </c>
      <c r="U338" s="33">
        <v>4</v>
      </c>
      <c r="V338" s="33">
        <v>5</v>
      </c>
      <c r="W338" s="33">
        <v>1</v>
      </c>
      <c r="X338" s="33">
        <v>2</v>
      </c>
      <c r="Y338" s="33">
        <v>3</v>
      </c>
      <c r="Z338" s="33">
        <v>4</v>
      </c>
      <c r="AA338" s="33">
        <v>5</v>
      </c>
      <c r="AB338" s="33">
        <v>1</v>
      </c>
      <c r="AC338" s="33">
        <v>2</v>
      </c>
      <c r="AD338" s="33">
        <v>3</v>
      </c>
      <c r="AE338" s="33">
        <v>4</v>
      </c>
      <c r="AF338" s="33">
        <v>5</v>
      </c>
      <c r="AG338" s="33">
        <v>1</v>
      </c>
      <c r="AH338" s="33">
        <v>2</v>
      </c>
      <c r="AM338" s="595"/>
      <c r="AN338" s="567"/>
      <c r="AO338" s="564"/>
      <c r="AP338" s="567"/>
      <c r="AQ338" s="564"/>
      <c r="AR338" s="567"/>
      <c r="AS338" s="564"/>
      <c r="AT338" s="567"/>
      <c r="AU338" s="564"/>
      <c r="AV338" s="567"/>
      <c r="AW338" s="564"/>
      <c r="AX338" s="567"/>
      <c r="AY338" s="564"/>
      <c r="AZ338" s="567"/>
      <c r="BA338" s="564"/>
      <c r="BB338" s="567"/>
      <c r="BC338" s="564"/>
      <c r="BD338" s="567"/>
      <c r="BE338" s="564"/>
      <c r="BF338" s="567"/>
      <c r="BG338" s="564"/>
      <c r="BH338" s="567"/>
      <c r="BI338" s="564"/>
      <c r="BJ338" s="567"/>
      <c r="BK338" s="564"/>
      <c r="BL338" s="567"/>
      <c r="BM338" s="564"/>
      <c r="BN338" s="567"/>
      <c r="BO338" s="564"/>
      <c r="BP338" s="567"/>
      <c r="BQ338" s="568"/>
    </row>
    <row r="339" spans="1:69" ht="12.75" customHeight="1" outlineLevel="1">
      <c r="A339" s="584"/>
      <c r="B339" s="569" t="s">
        <v>34</v>
      </c>
      <c r="C339" s="572">
        <f>IF(ISERROR(AVERAGE(E339:AH341)),"",AVERAGE(E339:AH341))</f>
        <v>3</v>
      </c>
      <c r="D339" s="677"/>
      <c r="E339" s="31">
        <v>3</v>
      </c>
      <c r="F339" s="31">
        <v>4</v>
      </c>
      <c r="G339" s="31">
        <v>5</v>
      </c>
      <c r="H339" s="31">
        <v>1</v>
      </c>
      <c r="I339" s="31">
        <v>2</v>
      </c>
      <c r="J339" s="31">
        <v>3</v>
      </c>
      <c r="K339" s="31">
        <v>4</v>
      </c>
      <c r="L339" s="31">
        <v>5</v>
      </c>
      <c r="M339" s="31">
        <v>1</v>
      </c>
      <c r="N339" s="31">
        <v>2</v>
      </c>
      <c r="O339" s="31">
        <v>3</v>
      </c>
      <c r="P339" s="31">
        <v>4</v>
      </c>
      <c r="Q339" s="31">
        <v>5</v>
      </c>
      <c r="R339" s="31">
        <v>1</v>
      </c>
      <c r="S339" s="31">
        <v>2</v>
      </c>
      <c r="T339" s="31">
        <v>3</v>
      </c>
      <c r="U339" s="31">
        <v>4</v>
      </c>
      <c r="V339" s="31">
        <v>5</v>
      </c>
      <c r="W339" s="31">
        <v>1</v>
      </c>
      <c r="X339" s="31">
        <v>2</v>
      </c>
      <c r="Y339" s="31">
        <v>3</v>
      </c>
      <c r="Z339" s="31">
        <v>4</v>
      </c>
      <c r="AA339" s="31">
        <v>5</v>
      </c>
      <c r="AB339" s="31">
        <v>1</v>
      </c>
      <c r="AC339" s="31">
        <v>2</v>
      </c>
      <c r="AD339" s="31">
        <v>3</v>
      </c>
      <c r="AE339" s="31">
        <v>4</v>
      </c>
      <c r="AF339" s="31">
        <v>5</v>
      </c>
      <c r="AG339" s="31">
        <v>1</v>
      </c>
      <c r="AH339" s="31">
        <v>2</v>
      </c>
      <c r="AM339" s="595"/>
      <c r="AN339" s="561">
        <f t="shared" ref="AN339:BQ339" si="133">IF(ISERROR(AVERAGE(E339:E341)),"",AVERAGE(E339:E341))</f>
        <v>3</v>
      </c>
      <c r="AO339" s="558">
        <f t="shared" si="133"/>
        <v>4.5</v>
      </c>
      <c r="AP339" s="561">
        <f t="shared" si="133"/>
        <v>3.3333333333333335</v>
      </c>
      <c r="AQ339" s="558">
        <f t="shared" si="133"/>
        <v>2.6666666666666665</v>
      </c>
      <c r="AR339" s="561">
        <f t="shared" si="133"/>
        <v>2</v>
      </c>
      <c r="AS339" s="558">
        <f t="shared" si="133"/>
        <v>3</v>
      </c>
      <c r="AT339" s="561">
        <f t="shared" si="133"/>
        <v>4</v>
      </c>
      <c r="AU339" s="558">
        <f t="shared" si="133"/>
        <v>3.3333333333333335</v>
      </c>
      <c r="AV339" s="561">
        <f t="shared" si="133"/>
        <v>2.6666666666666665</v>
      </c>
      <c r="AW339" s="558">
        <f t="shared" si="133"/>
        <v>2</v>
      </c>
      <c r="AX339" s="561">
        <f t="shared" si="133"/>
        <v>3</v>
      </c>
      <c r="AY339" s="558">
        <f t="shared" si="133"/>
        <v>4</v>
      </c>
      <c r="AZ339" s="561">
        <f t="shared" si="133"/>
        <v>3.3333333333333335</v>
      </c>
      <c r="BA339" s="558">
        <f t="shared" si="133"/>
        <v>2.6666666666666665</v>
      </c>
      <c r="BB339" s="561">
        <f t="shared" si="133"/>
        <v>2</v>
      </c>
      <c r="BC339" s="558">
        <f t="shared" si="133"/>
        <v>3</v>
      </c>
      <c r="BD339" s="561">
        <f t="shared" si="133"/>
        <v>4</v>
      </c>
      <c r="BE339" s="558">
        <f t="shared" si="133"/>
        <v>3.3333333333333335</v>
      </c>
      <c r="BF339" s="561">
        <f t="shared" si="133"/>
        <v>2.6666666666666665</v>
      </c>
      <c r="BG339" s="558">
        <f t="shared" si="133"/>
        <v>2</v>
      </c>
      <c r="BH339" s="561">
        <f t="shared" si="133"/>
        <v>3</v>
      </c>
      <c r="BI339" s="558">
        <f t="shared" si="133"/>
        <v>4</v>
      </c>
      <c r="BJ339" s="561">
        <f t="shared" si="133"/>
        <v>3.3333333333333335</v>
      </c>
      <c r="BK339" s="558">
        <f t="shared" si="133"/>
        <v>2.6666666666666665</v>
      </c>
      <c r="BL339" s="561">
        <f t="shared" si="133"/>
        <v>2</v>
      </c>
      <c r="BM339" s="558">
        <f t="shared" si="133"/>
        <v>3</v>
      </c>
      <c r="BN339" s="561">
        <f t="shared" si="133"/>
        <v>4</v>
      </c>
      <c r="BO339" s="558">
        <f t="shared" si="133"/>
        <v>3.3333333333333335</v>
      </c>
      <c r="BP339" s="561">
        <f t="shared" si="133"/>
        <v>2.6666666666666665</v>
      </c>
      <c r="BQ339" s="550">
        <f t="shared" si="133"/>
        <v>2</v>
      </c>
    </row>
    <row r="340" spans="1:69" ht="12.75" customHeight="1" outlineLevel="1">
      <c r="A340" s="584"/>
      <c r="B340" s="570"/>
      <c r="C340" s="573"/>
      <c r="D340" s="677"/>
      <c r="E340" s="29"/>
      <c r="F340" s="29">
        <v>5</v>
      </c>
      <c r="G340" s="29">
        <v>1</v>
      </c>
      <c r="H340" s="29">
        <v>2</v>
      </c>
      <c r="I340" s="29">
        <v>3</v>
      </c>
      <c r="J340" s="29">
        <v>4</v>
      </c>
      <c r="K340" s="29">
        <v>5</v>
      </c>
      <c r="L340" s="29">
        <v>1</v>
      </c>
      <c r="M340" s="29">
        <v>2</v>
      </c>
      <c r="N340" s="29">
        <v>3</v>
      </c>
      <c r="O340" s="29">
        <v>4</v>
      </c>
      <c r="P340" s="29">
        <v>5</v>
      </c>
      <c r="Q340" s="29">
        <v>1</v>
      </c>
      <c r="R340" s="29">
        <v>2</v>
      </c>
      <c r="S340" s="29">
        <v>3</v>
      </c>
      <c r="T340" s="29">
        <v>4</v>
      </c>
      <c r="U340" s="29">
        <v>5</v>
      </c>
      <c r="V340" s="29">
        <v>1</v>
      </c>
      <c r="W340" s="29">
        <v>2</v>
      </c>
      <c r="X340" s="29">
        <v>3</v>
      </c>
      <c r="Y340" s="29">
        <v>4</v>
      </c>
      <c r="Z340" s="29">
        <v>5</v>
      </c>
      <c r="AA340" s="29">
        <v>1</v>
      </c>
      <c r="AB340" s="29">
        <v>2</v>
      </c>
      <c r="AC340" s="29">
        <v>3</v>
      </c>
      <c r="AD340" s="29">
        <v>4</v>
      </c>
      <c r="AE340" s="29">
        <v>5</v>
      </c>
      <c r="AF340" s="29">
        <v>1</v>
      </c>
      <c r="AG340" s="29">
        <v>2</v>
      </c>
      <c r="AH340" s="29">
        <v>3</v>
      </c>
      <c r="AM340" s="595"/>
      <c r="AN340" s="562"/>
      <c r="AO340" s="559"/>
      <c r="AP340" s="562"/>
      <c r="AQ340" s="559"/>
      <c r="AR340" s="562"/>
      <c r="AS340" s="559"/>
      <c r="AT340" s="562"/>
      <c r="AU340" s="559"/>
      <c r="AV340" s="562"/>
      <c r="AW340" s="559"/>
      <c r="AX340" s="562"/>
      <c r="AY340" s="559"/>
      <c r="AZ340" s="562"/>
      <c r="BA340" s="559"/>
      <c r="BB340" s="562"/>
      <c r="BC340" s="559"/>
      <c r="BD340" s="562"/>
      <c r="BE340" s="559"/>
      <c r="BF340" s="562"/>
      <c r="BG340" s="559"/>
      <c r="BH340" s="562"/>
      <c r="BI340" s="559"/>
      <c r="BJ340" s="562"/>
      <c r="BK340" s="559"/>
      <c r="BL340" s="562"/>
      <c r="BM340" s="559"/>
      <c r="BN340" s="562"/>
      <c r="BO340" s="559"/>
      <c r="BP340" s="562"/>
      <c r="BQ340" s="551"/>
    </row>
    <row r="341" spans="1:69" ht="13.5" customHeight="1" outlineLevel="1" thickBot="1">
      <c r="A341" s="584"/>
      <c r="B341" s="571"/>
      <c r="C341" s="574"/>
      <c r="D341" s="418"/>
      <c r="E341" s="30"/>
      <c r="F341" s="30"/>
      <c r="G341" s="30">
        <v>4</v>
      </c>
      <c r="H341" s="30">
        <v>5</v>
      </c>
      <c r="I341" s="30">
        <v>1</v>
      </c>
      <c r="J341" s="30">
        <v>2</v>
      </c>
      <c r="K341" s="30">
        <v>3</v>
      </c>
      <c r="L341" s="30">
        <v>4</v>
      </c>
      <c r="M341" s="30">
        <v>5</v>
      </c>
      <c r="N341" s="30">
        <v>1</v>
      </c>
      <c r="O341" s="30">
        <v>2</v>
      </c>
      <c r="P341" s="30">
        <v>3</v>
      </c>
      <c r="Q341" s="30">
        <v>4</v>
      </c>
      <c r="R341" s="30">
        <v>5</v>
      </c>
      <c r="S341" s="30">
        <v>1</v>
      </c>
      <c r="T341" s="30">
        <v>2</v>
      </c>
      <c r="U341" s="30">
        <v>3</v>
      </c>
      <c r="V341" s="30">
        <v>4</v>
      </c>
      <c r="W341" s="30">
        <v>5</v>
      </c>
      <c r="X341" s="30">
        <v>1</v>
      </c>
      <c r="Y341" s="30">
        <v>2</v>
      </c>
      <c r="Z341" s="30">
        <v>3</v>
      </c>
      <c r="AA341" s="30">
        <v>4</v>
      </c>
      <c r="AB341" s="30">
        <v>5</v>
      </c>
      <c r="AC341" s="30">
        <v>1</v>
      </c>
      <c r="AD341" s="30">
        <v>2</v>
      </c>
      <c r="AE341" s="30">
        <v>3</v>
      </c>
      <c r="AF341" s="30">
        <v>4</v>
      </c>
      <c r="AG341" s="30">
        <v>5</v>
      </c>
      <c r="AH341" s="30">
        <v>1</v>
      </c>
      <c r="AM341" s="596"/>
      <c r="AN341" s="563"/>
      <c r="AO341" s="560"/>
      <c r="AP341" s="563"/>
      <c r="AQ341" s="560"/>
      <c r="AR341" s="563"/>
      <c r="AS341" s="560"/>
      <c r="AT341" s="563"/>
      <c r="AU341" s="560"/>
      <c r="AV341" s="563"/>
      <c r="AW341" s="560"/>
      <c r="AX341" s="563"/>
      <c r="AY341" s="560"/>
      <c r="AZ341" s="563"/>
      <c r="BA341" s="560"/>
      <c r="BB341" s="563"/>
      <c r="BC341" s="560"/>
      <c r="BD341" s="563"/>
      <c r="BE341" s="560"/>
      <c r="BF341" s="563"/>
      <c r="BG341" s="560"/>
      <c r="BH341" s="563"/>
      <c r="BI341" s="560"/>
      <c r="BJ341" s="563"/>
      <c r="BK341" s="560"/>
      <c r="BL341" s="563"/>
      <c r="BM341" s="560"/>
      <c r="BN341" s="563"/>
      <c r="BO341" s="560"/>
      <c r="BP341" s="563"/>
      <c r="BQ341" s="552"/>
    </row>
    <row r="342" spans="1:69" ht="13.5" customHeight="1" outlineLevel="1" thickTop="1">
      <c r="A342" s="584">
        <f>A333+1</f>
        <v>35</v>
      </c>
      <c r="B342" s="585" t="s">
        <v>32</v>
      </c>
      <c r="C342" s="588" t="str">
        <f>IF(ISERROR(AVERAGE(E342:AH344)),"",AVERAGE(E342:AH344))</f>
        <v/>
      </c>
      <c r="D342" s="676" t="s">
        <v>129</v>
      </c>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M342" s="594" t="str">
        <f>D342</f>
        <v>Etablir des relations entre les œuvres ; même auteur, même thème, même personnage.</v>
      </c>
      <c r="AN342" s="576" t="str">
        <f t="shared" ref="AN342:BQ342" si="134">IF(ISERROR(AVERAGE(E342:E344)),"",AVERAGE(E342:E344))</f>
        <v/>
      </c>
      <c r="AO342" s="575" t="str">
        <f t="shared" si="134"/>
        <v/>
      </c>
      <c r="AP342" s="576" t="str">
        <f t="shared" si="134"/>
        <v/>
      </c>
      <c r="AQ342" s="575" t="str">
        <f t="shared" si="134"/>
        <v/>
      </c>
      <c r="AR342" s="576" t="str">
        <f t="shared" si="134"/>
        <v/>
      </c>
      <c r="AS342" s="575" t="str">
        <f t="shared" si="134"/>
        <v/>
      </c>
      <c r="AT342" s="576" t="str">
        <f t="shared" si="134"/>
        <v/>
      </c>
      <c r="AU342" s="575" t="str">
        <f t="shared" si="134"/>
        <v/>
      </c>
      <c r="AV342" s="576" t="str">
        <f t="shared" si="134"/>
        <v/>
      </c>
      <c r="AW342" s="575" t="str">
        <f t="shared" si="134"/>
        <v/>
      </c>
      <c r="AX342" s="576" t="str">
        <f t="shared" si="134"/>
        <v/>
      </c>
      <c r="AY342" s="575" t="str">
        <f t="shared" si="134"/>
        <v/>
      </c>
      <c r="AZ342" s="576" t="str">
        <f t="shared" si="134"/>
        <v/>
      </c>
      <c r="BA342" s="575" t="str">
        <f t="shared" si="134"/>
        <v/>
      </c>
      <c r="BB342" s="576" t="str">
        <f t="shared" si="134"/>
        <v/>
      </c>
      <c r="BC342" s="575" t="str">
        <f t="shared" si="134"/>
        <v/>
      </c>
      <c r="BD342" s="576" t="str">
        <f t="shared" si="134"/>
        <v/>
      </c>
      <c r="BE342" s="575" t="str">
        <f t="shared" si="134"/>
        <v/>
      </c>
      <c r="BF342" s="576" t="str">
        <f t="shared" si="134"/>
        <v/>
      </c>
      <c r="BG342" s="575" t="str">
        <f t="shared" si="134"/>
        <v/>
      </c>
      <c r="BH342" s="576" t="str">
        <f t="shared" si="134"/>
        <v/>
      </c>
      <c r="BI342" s="575" t="str">
        <f t="shared" si="134"/>
        <v/>
      </c>
      <c r="BJ342" s="576" t="str">
        <f t="shared" si="134"/>
        <v/>
      </c>
      <c r="BK342" s="575" t="str">
        <f t="shared" si="134"/>
        <v/>
      </c>
      <c r="BL342" s="576" t="str">
        <f t="shared" si="134"/>
        <v/>
      </c>
      <c r="BM342" s="575" t="str">
        <f t="shared" si="134"/>
        <v/>
      </c>
      <c r="BN342" s="576" t="str">
        <f t="shared" si="134"/>
        <v/>
      </c>
      <c r="BO342" s="575" t="str">
        <f t="shared" si="134"/>
        <v/>
      </c>
      <c r="BP342" s="576" t="str">
        <f t="shared" si="134"/>
        <v/>
      </c>
      <c r="BQ342" s="578" t="str">
        <f t="shared" si="134"/>
        <v/>
      </c>
    </row>
    <row r="343" spans="1:69" ht="12.75" customHeight="1" outlineLevel="1">
      <c r="A343" s="584"/>
      <c r="B343" s="586"/>
      <c r="C343" s="573"/>
      <c r="D343" s="677"/>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M343" s="595"/>
      <c r="AN343" s="577"/>
      <c r="AO343" s="559"/>
      <c r="AP343" s="577"/>
      <c r="AQ343" s="559"/>
      <c r="AR343" s="577"/>
      <c r="AS343" s="559"/>
      <c r="AT343" s="577"/>
      <c r="AU343" s="559"/>
      <c r="AV343" s="577"/>
      <c r="AW343" s="559"/>
      <c r="AX343" s="577"/>
      <c r="AY343" s="559"/>
      <c r="AZ343" s="577"/>
      <c r="BA343" s="559"/>
      <c r="BB343" s="577"/>
      <c r="BC343" s="559"/>
      <c r="BD343" s="577"/>
      <c r="BE343" s="559"/>
      <c r="BF343" s="577"/>
      <c r="BG343" s="559"/>
      <c r="BH343" s="577"/>
      <c r="BI343" s="559"/>
      <c r="BJ343" s="577"/>
      <c r="BK343" s="559"/>
      <c r="BL343" s="577"/>
      <c r="BM343" s="559"/>
      <c r="BN343" s="577"/>
      <c r="BO343" s="559"/>
      <c r="BP343" s="577"/>
      <c r="BQ343" s="551"/>
    </row>
    <row r="344" spans="1:69" ht="12.75" customHeight="1" outlineLevel="1" thickBot="1">
      <c r="A344" s="584"/>
      <c r="B344" s="587"/>
      <c r="C344" s="573"/>
      <c r="D344" s="67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M344" s="595"/>
      <c r="AN344" s="577"/>
      <c r="AO344" s="559"/>
      <c r="AP344" s="577"/>
      <c r="AQ344" s="559"/>
      <c r="AR344" s="577"/>
      <c r="AS344" s="559"/>
      <c r="AT344" s="577"/>
      <c r="AU344" s="559"/>
      <c r="AV344" s="577"/>
      <c r="AW344" s="559"/>
      <c r="AX344" s="577"/>
      <c r="AY344" s="559"/>
      <c r="AZ344" s="577"/>
      <c r="BA344" s="559"/>
      <c r="BB344" s="577"/>
      <c r="BC344" s="559"/>
      <c r="BD344" s="577"/>
      <c r="BE344" s="559"/>
      <c r="BF344" s="577"/>
      <c r="BG344" s="559"/>
      <c r="BH344" s="577"/>
      <c r="BI344" s="559"/>
      <c r="BJ344" s="577"/>
      <c r="BK344" s="559"/>
      <c r="BL344" s="577"/>
      <c r="BM344" s="559"/>
      <c r="BN344" s="577"/>
      <c r="BO344" s="559"/>
      <c r="BP344" s="577"/>
      <c r="BQ344" s="551"/>
    </row>
    <row r="345" spans="1:69" ht="12.75" customHeight="1" outlineLevel="1">
      <c r="A345" s="584"/>
      <c r="B345" s="579" t="s">
        <v>33</v>
      </c>
      <c r="C345" s="572" t="str">
        <f>IF(ISERROR(AVERAGE(E345:AH347)),"",AVERAGE(E345:AH347))</f>
        <v/>
      </c>
      <c r="D345" s="677"/>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M345" s="595"/>
      <c r="AN345" s="565" t="str">
        <f t="shared" ref="AN345:BQ345" si="135">IF(ISERROR(AVERAGE(E345:E347)),"",AVERAGE(E345:E347))</f>
        <v/>
      </c>
      <c r="AO345" s="558" t="str">
        <f t="shared" si="135"/>
        <v/>
      </c>
      <c r="AP345" s="565" t="str">
        <f t="shared" si="135"/>
        <v/>
      </c>
      <c r="AQ345" s="558" t="str">
        <f t="shared" si="135"/>
        <v/>
      </c>
      <c r="AR345" s="565" t="str">
        <f t="shared" si="135"/>
        <v/>
      </c>
      <c r="AS345" s="558" t="str">
        <f t="shared" si="135"/>
        <v/>
      </c>
      <c r="AT345" s="565" t="str">
        <f t="shared" si="135"/>
        <v/>
      </c>
      <c r="AU345" s="558" t="str">
        <f t="shared" si="135"/>
        <v/>
      </c>
      <c r="AV345" s="565" t="str">
        <f t="shared" si="135"/>
        <v/>
      </c>
      <c r="AW345" s="558" t="str">
        <f t="shared" si="135"/>
        <v/>
      </c>
      <c r="AX345" s="565" t="str">
        <f t="shared" si="135"/>
        <v/>
      </c>
      <c r="AY345" s="558" t="str">
        <f t="shared" si="135"/>
        <v/>
      </c>
      <c r="AZ345" s="565" t="str">
        <f t="shared" si="135"/>
        <v/>
      </c>
      <c r="BA345" s="558" t="str">
        <f t="shared" si="135"/>
        <v/>
      </c>
      <c r="BB345" s="565" t="str">
        <f t="shared" si="135"/>
        <v/>
      </c>
      <c r="BC345" s="558" t="str">
        <f t="shared" si="135"/>
        <v/>
      </c>
      <c r="BD345" s="565" t="str">
        <f t="shared" si="135"/>
        <v/>
      </c>
      <c r="BE345" s="558" t="str">
        <f t="shared" si="135"/>
        <v/>
      </c>
      <c r="BF345" s="565" t="str">
        <f t="shared" si="135"/>
        <v/>
      </c>
      <c r="BG345" s="558" t="str">
        <f t="shared" si="135"/>
        <v/>
      </c>
      <c r="BH345" s="565" t="str">
        <f t="shared" si="135"/>
        <v/>
      </c>
      <c r="BI345" s="558" t="str">
        <f t="shared" si="135"/>
        <v/>
      </c>
      <c r="BJ345" s="565" t="str">
        <f t="shared" si="135"/>
        <v/>
      </c>
      <c r="BK345" s="558" t="str">
        <f t="shared" si="135"/>
        <v/>
      </c>
      <c r="BL345" s="565" t="str">
        <f t="shared" si="135"/>
        <v/>
      </c>
      <c r="BM345" s="558" t="str">
        <f t="shared" si="135"/>
        <v/>
      </c>
      <c r="BN345" s="565" t="str">
        <f t="shared" si="135"/>
        <v/>
      </c>
      <c r="BO345" s="558" t="str">
        <f t="shared" si="135"/>
        <v/>
      </c>
      <c r="BP345" s="565" t="str">
        <f t="shared" si="135"/>
        <v/>
      </c>
      <c r="BQ345" s="550" t="str">
        <f t="shared" si="135"/>
        <v/>
      </c>
    </row>
    <row r="346" spans="1:69" ht="12.75" customHeight="1" outlineLevel="1">
      <c r="A346" s="584"/>
      <c r="B346" s="580"/>
      <c r="C346" s="573"/>
      <c r="D346" s="677"/>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M346" s="595"/>
      <c r="AN346" s="566"/>
      <c r="AO346" s="559"/>
      <c r="AP346" s="566"/>
      <c r="AQ346" s="559"/>
      <c r="AR346" s="566"/>
      <c r="AS346" s="559"/>
      <c r="AT346" s="566"/>
      <c r="AU346" s="559"/>
      <c r="AV346" s="566"/>
      <c r="AW346" s="559"/>
      <c r="AX346" s="566"/>
      <c r="AY346" s="559"/>
      <c r="AZ346" s="566"/>
      <c r="BA346" s="559"/>
      <c r="BB346" s="566"/>
      <c r="BC346" s="559"/>
      <c r="BD346" s="566"/>
      <c r="BE346" s="559"/>
      <c r="BF346" s="566"/>
      <c r="BG346" s="559"/>
      <c r="BH346" s="566"/>
      <c r="BI346" s="559"/>
      <c r="BJ346" s="566"/>
      <c r="BK346" s="559"/>
      <c r="BL346" s="566"/>
      <c r="BM346" s="559"/>
      <c r="BN346" s="566"/>
      <c r="BO346" s="559"/>
      <c r="BP346" s="566"/>
      <c r="BQ346" s="551"/>
    </row>
    <row r="347" spans="1:69" ht="12.75" customHeight="1" outlineLevel="1" thickBot="1">
      <c r="A347" s="584"/>
      <c r="B347" s="581"/>
      <c r="C347" s="582"/>
      <c r="D347" s="677"/>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M347" s="595"/>
      <c r="AN347" s="567"/>
      <c r="AO347" s="564"/>
      <c r="AP347" s="567"/>
      <c r="AQ347" s="564"/>
      <c r="AR347" s="567"/>
      <c r="AS347" s="564"/>
      <c r="AT347" s="567"/>
      <c r="AU347" s="564"/>
      <c r="AV347" s="567"/>
      <c r="AW347" s="564"/>
      <c r="AX347" s="567"/>
      <c r="AY347" s="564"/>
      <c r="AZ347" s="567"/>
      <c r="BA347" s="564"/>
      <c r="BB347" s="567"/>
      <c r="BC347" s="564"/>
      <c r="BD347" s="567"/>
      <c r="BE347" s="564"/>
      <c r="BF347" s="567"/>
      <c r="BG347" s="564"/>
      <c r="BH347" s="567"/>
      <c r="BI347" s="564"/>
      <c r="BJ347" s="567"/>
      <c r="BK347" s="564"/>
      <c r="BL347" s="567"/>
      <c r="BM347" s="564"/>
      <c r="BN347" s="567"/>
      <c r="BO347" s="564"/>
      <c r="BP347" s="567"/>
      <c r="BQ347" s="568"/>
    </row>
    <row r="348" spans="1:69" ht="12.75" customHeight="1" outlineLevel="1">
      <c r="A348" s="584"/>
      <c r="B348" s="569" t="s">
        <v>34</v>
      </c>
      <c r="C348" s="572" t="str">
        <f>IF(ISERROR(AVERAGE(E348:AH350)),"",AVERAGE(E348:AH350))</f>
        <v/>
      </c>
      <c r="D348" s="677"/>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M348" s="595"/>
      <c r="AN348" s="561" t="str">
        <f t="shared" ref="AN348:BQ348" si="136">IF(ISERROR(AVERAGE(E348:E350)),"",AVERAGE(E348:E350))</f>
        <v/>
      </c>
      <c r="AO348" s="558" t="str">
        <f t="shared" si="136"/>
        <v/>
      </c>
      <c r="AP348" s="561" t="str">
        <f t="shared" si="136"/>
        <v/>
      </c>
      <c r="AQ348" s="558" t="str">
        <f t="shared" si="136"/>
        <v/>
      </c>
      <c r="AR348" s="561" t="str">
        <f t="shared" si="136"/>
        <v/>
      </c>
      <c r="AS348" s="558" t="str">
        <f t="shared" si="136"/>
        <v/>
      </c>
      <c r="AT348" s="561" t="str">
        <f t="shared" si="136"/>
        <v/>
      </c>
      <c r="AU348" s="558" t="str">
        <f t="shared" si="136"/>
        <v/>
      </c>
      <c r="AV348" s="561" t="str">
        <f t="shared" si="136"/>
        <v/>
      </c>
      <c r="AW348" s="558" t="str">
        <f t="shared" si="136"/>
        <v/>
      </c>
      <c r="AX348" s="561" t="str">
        <f t="shared" si="136"/>
        <v/>
      </c>
      <c r="AY348" s="558" t="str">
        <f t="shared" si="136"/>
        <v/>
      </c>
      <c r="AZ348" s="561" t="str">
        <f t="shared" si="136"/>
        <v/>
      </c>
      <c r="BA348" s="558" t="str">
        <f t="shared" si="136"/>
        <v/>
      </c>
      <c r="BB348" s="561" t="str">
        <f t="shared" si="136"/>
        <v/>
      </c>
      <c r="BC348" s="558" t="str">
        <f t="shared" si="136"/>
        <v/>
      </c>
      <c r="BD348" s="561" t="str">
        <f t="shared" si="136"/>
        <v/>
      </c>
      <c r="BE348" s="558" t="str">
        <f t="shared" si="136"/>
        <v/>
      </c>
      <c r="BF348" s="561" t="str">
        <f t="shared" si="136"/>
        <v/>
      </c>
      <c r="BG348" s="558" t="str">
        <f t="shared" si="136"/>
        <v/>
      </c>
      <c r="BH348" s="561" t="str">
        <f t="shared" si="136"/>
        <v/>
      </c>
      <c r="BI348" s="558" t="str">
        <f t="shared" si="136"/>
        <v/>
      </c>
      <c r="BJ348" s="561" t="str">
        <f t="shared" si="136"/>
        <v/>
      </c>
      <c r="BK348" s="558" t="str">
        <f t="shared" si="136"/>
        <v/>
      </c>
      <c r="BL348" s="561" t="str">
        <f t="shared" si="136"/>
        <v/>
      </c>
      <c r="BM348" s="558" t="str">
        <f t="shared" si="136"/>
        <v/>
      </c>
      <c r="BN348" s="561" t="str">
        <f t="shared" si="136"/>
        <v/>
      </c>
      <c r="BO348" s="558" t="str">
        <f t="shared" si="136"/>
        <v/>
      </c>
      <c r="BP348" s="561" t="str">
        <f t="shared" si="136"/>
        <v/>
      </c>
      <c r="BQ348" s="550" t="str">
        <f t="shared" si="136"/>
        <v/>
      </c>
    </row>
    <row r="349" spans="1:69" ht="12.75" customHeight="1" outlineLevel="1">
      <c r="A349" s="584"/>
      <c r="B349" s="570"/>
      <c r="C349" s="573"/>
      <c r="D349" s="677"/>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M349" s="595"/>
      <c r="AN349" s="562"/>
      <c r="AO349" s="559"/>
      <c r="AP349" s="562"/>
      <c r="AQ349" s="559"/>
      <c r="AR349" s="562"/>
      <c r="AS349" s="559"/>
      <c r="AT349" s="562"/>
      <c r="AU349" s="559"/>
      <c r="AV349" s="562"/>
      <c r="AW349" s="559"/>
      <c r="AX349" s="562"/>
      <c r="AY349" s="559"/>
      <c r="AZ349" s="562"/>
      <c r="BA349" s="559"/>
      <c r="BB349" s="562"/>
      <c r="BC349" s="559"/>
      <c r="BD349" s="562"/>
      <c r="BE349" s="559"/>
      <c r="BF349" s="562"/>
      <c r="BG349" s="559"/>
      <c r="BH349" s="562"/>
      <c r="BI349" s="559"/>
      <c r="BJ349" s="562"/>
      <c r="BK349" s="559"/>
      <c r="BL349" s="562"/>
      <c r="BM349" s="559"/>
      <c r="BN349" s="562"/>
      <c r="BO349" s="559"/>
      <c r="BP349" s="562"/>
      <c r="BQ349" s="551"/>
    </row>
    <row r="350" spans="1:69" ht="13.5" customHeight="1" outlineLevel="1" thickBot="1">
      <c r="A350" s="584"/>
      <c r="B350" s="571"/>
      <c r="C350" s="574"/>
      <c r="D350" s="418"/>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M350" s="596"/>
      <c r="AN350" s="563"/>
      <c r="AO350" s="560"/>
      <c r="AP350" s="563"/>
      <c r="AQ350" s="560"/>
      <c r="AR350" s="563"/>
      <c r="AS350" s="560"/>
      <c r="AT350" s="563"/>
      <c r="AU350" s="560"/>
      <c r="AV350" s="563"/>
      <c r="AW350" s="560"/>
      <c r="AX350" s="563"/>
      <c r="AY350" s="560"/>
      <c r="AZ350" s="563"/>
      <c r="BA350" s="560"/>
      <c r="BB350" s="563"/>
      <c r="BC350" s="560"/>
      <c r="BD350" s="563"/>
      <c r="BE350" s="560"/>
      <c r="BF350" s="563"/>
      <c r="BG350" s="560"/>
      <c r="BH350" s="563"/>
      <c r="BI350" s="560"/>
      <c r="BJ350" s="563"/>
      <c r="BK350" s="560"/>
      <c r="BL350" s="563"/>
      <c r="BM350" s="560"/>
      <c r="BN350" s="563"/>
      <c r="BO350" s="560"/>
      <c r="BP350" s="563"/>
      <c r="BQ350" s="552"/>
    </row>
    <row r="351" spans="1:69" ht="18.75" customHeight="1" outlineLevel="1" thickTop="1">
      <c r="A351" s="584">
        <f>A342+1</f>
        <v>36</v>
      </c>
      <c r="B351" s="585" t="s">
        <v>32</v>
      </c>
      <c r="C351" s="588" t="str">
        <f>IF(ISERROR(AVERAGE(E351:AH353)),"",AVERAGE(E351:AH353))</f>
        <v/>
      </c>
      <c r="D351" s="553" t="s">
        <v>198</v>
      </c>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M351" s="555" t="str">
        <f>D351</f>
        <v>Rapprocher des œuvres littéraires, à l’oral et à l’écrit.</v>
      </c>
      <c r="AN351" s="576" t="str">
        <f t="shared" ref="AN351:BQ351" si="137">IF(ISERROR(AVERAGE(E351:E353)),"",AVERAGE(E351:E353))</f>
        <v/>
      </c>
      <c r="AO351" s="575" t="str">
        <f t="shared" si="137"/>
        <v/>
      </c>
      <c r="AP351" s="576" t="str">
        <f t="shared" si="137"/>
        <v/>
      </c>
      <c r="AQ351" s="575" t="str">
        <f t="shared" si="137"/>
        <v/>
      </c>
      <c r="AR351" s="576" t="str">
        <f t="shared" si="137"/>
        <v/>
      </c>
      <c r="AS351" s="575" t="str">
        <f t="shared" si="137"/>
        <v/>
      </c>
      <c r="AT351" s="576" t="str">
        <f t="shared" si="137"/>
        <v/>
      </c>
      <c r="AU351" s="575" t="str">
        <f t="shared" si="137"/>
        <v/>
      </c>
      <c r="AV351" s="576" t="str">
        <f t="shared" si="137"/>
        <v/>
      </c>
      <c r="AW351" s="575" t="str">
        <f t="shared" si="137"/>
        <v/>
      </c>
      <c r="AX351" s="576" t="str">
        <f t="shared" si="137"/>
        <v/>
      </c>
      <c r="AY351" s="575" t="str">
        <f t="shared" si="137"/>
        <v/>
      </c>
      <c r="AZ351" s="576" t="str">
        <f t="shared" si="137"/>
        <v/>
      </c>
      <c r="BA351" s="575" t="str">
        <f t="shared" si="137"/>
        <v/>
      </c>
      <c r="BB351" s="576" t="str">
        <f t="shared" si="137"/>
        <v/>
      </c>
      <c r="BC351" s="575" t="str">
        <f t="shared" si="137"/>
        <v/>
      </c>
      <c r="BD351" s="576" t="str">
        <f t="shared" si="137"/>
        <v/>
      </c>
      <c r="BE351" s="575" t="str">
        <f t="shared" si="137"/>
        <v/>
      </c>
      <c r="BF351" s="576" t="str">
        <f t="shared" si="137"/>
        <v/>
      </c>
      <c r="BG351" s="575" t="str">
        <f t="shared" si="137"/>
        <v/>
      </c>
      <c r="BH351" s="576" t="str">
        <f t="shared" si="137"/>
        <v/>
      </c>
      <c r="BI351" s="575" t="str">
        <f t="shared" si="137"/>
        <v/>
      </c>
      <c r="BJ351" s="576" t="str">
        <f t="shared" si="137"/>
        <v/>
      </c>
      <c r="BK351" s="575" t="str">
        <f t="shared" si="137"/>
        <v/>
      </c>
      <c r="BL351" s="576" t="str">
        <f t="shared" si="137"/>
        <v/>
      </c>
      <c r="BM351" s="575" t="str">
        <f t="shared" si="137"/>
        <v/>
      </c>
      <c r="BN351" s="576" t="str">
        <f t="shared" si="137"/>
        <v/>
      </c>
      <c r="BO351" s="575" t="str">
        <f t="shared" si="137"/>
        <v/>
      </c>
      <c r="BP351" s="576" t="str">
        <f t="shared" si="137"/>
        <v/>
      </c>
      <c r="BQ351" s="578" t="str">
        <f t="shared" si="137"/>
        <v/>
      </c>
    </row>
    <row r="352" spans="1:69" ht="18.75" customHeight="1" outlineLevel="1">
      <c r="A352" s="584"/>
      <c r="B352" s="586"/>
      <c r="C352" s="573"/>
      <c r="D352" s="554"/>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M352" s="546"/>
      <c r="AN352" s="577"/>
      <c r="AO352" s="559"/>
      <c r="AP352" s="577"/>
      <c r="AQ352" s="559"/>
      <c r="AR352" s="577"/>
      <c r="AS352" s="559"/>
      <c r="AT352" s="577"/>
      <c r="AU352" s="559"/>
      <c r="AV352" s="577"/>
      <c r="AW352" s="559"/>
      <c r="AX352" s="577"/>
      <c r="AY352" s="559"/>
      <c r="AZ352" s="577"/>
      <c r="BA352" s="559"/>
      <c r="BB352" s="577"/>
      <c r="BC352" s="559"/>
      <c r="BD352" s="577"/>
      <c r="BE352" s="559"/>
      <c r="BF352" s="577"/>
      <c r="BG352" s="559"/>
      <c r="BH352" s="577"/>
      <c r="BI352" s="559"/>
      <c r="BJ352" s="577"/>
      <c r="BK352" s="559"/>
      <c r="BL352" s="577"/>
      <c r="BM352" s="559"/>
      <c r="BN352" s="577"/>
      <c r="BO352" s="559"/>
      <c r="BP352" s="577"/>
      <c r="BQ352" s="551"/>
    </row>
    <row r="353" spans="1:71" ht="18.75" customHeight="1" outlineLevel="1" thickBot="1">
      <c r="A353" s="584"/>
      <c r="B353" s="587"/>
      <c r="C353" s="573"/>
      <c r="D353" s="554"/>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M353" s="546"/>
      <c r="AN353" s="577"/>
      <c r="AO353" s="559"/>
      <c r="AP353" s="577"/>
      <c r="AQ353" s="559"/>
      <c r="AR353" s="577"/>
      <c r="AS353" s="559"/>
      <c r="AT353" s="577"/>
      <c r="AU353" s="559"/>
      <c r="AV353" s="577"/>
      <c r="AW353" s="559"/>
      <c r="AX353" s="577"/>
      <c r="AY353" s="559"/>
      <c r="AZ353" s="577"/>
      <c r="BA353" s="559"/>
      <c r="BB353" s="577"/>
      <c r="BC353" s="559"/>
      <c r="BD353" s="577"/>
      <c r="BE353" s="559"/>
      <c r="BF353" s="577"/>
      <c r="BG353" s="559"/>
      <c r="BH353" s="577"/>
      <c r="BI353" s="559"/>
      <c r="BJ353" s="577"/>
      <c r="BK353" s="559"/>
      <c r="BL353" s="577"/>
      <c r="BM353" s="559"/>
      <c r="BN353" s="577"/>
      <c r="BO353" s="559"/>
      <c r="BP353" s="577"/>
      <c r="BQ353" s="551"/>
    </row>
    <row r="354" spans="1:71" ht="18.75" customHeight="1" outlineLevel="1">
      <c r="A354" s="584"/>
      <c r="B354" s="579" t="s">
        <v>33</v>
      </c>
      <c r="C354" s="572" t="str">
        <f>IF(ISERROR(AVERAGE(E354:AH356)),"",AVERAGE(E354:AH356))</f>
        <v/>
      </c>
      <c r="D354" s="556" t="s">
        <v>192</v>
      </c>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M354" s="545" t="str">
        <f>D354</f>
        <v>Participer à un débat sur une œuvre en confrontant son point de vue à d’autres de manière argumentée.</v>
      </c>
      <c r="AN354" s="565" t="str">
        <f t="shared" ref="AN354:BQ354" si="138">IF(ISERROR(AVERAGE(E354:E356)),"",AVERAGE(E354:E356))</f>
        <v/>
      </c>
      <c r="AO354" s="558" t="str">
        <f t="shared" si="138"/>
        <v/>
      </c>
      <c r="AP354" s="565" t="str">
        <f t="shared" si="138"/>
        <v/>
      </c>
      <c r="AQ354" s="558" t="str">
        <f t="shared" si="138"/>
        <v/>
      </c>
      <c r="AR354" s="565" t="str">
        <f t="shared" si="138"/>
        <v/>
      </c>
      <c r="AS354" s="558" t="str">
        <f t="shared" si="138"/>
        <v/>
      </c>
      <c r="AT354" s="565" t="str">
        <f t="shared" si="138"/>
        <v/>
      </c>
      <c r="AU354" s="558" t="str">
        <f t="shared" si="138"/>
        <v/>
      </c>
      <c r="AV354" s="565" t="str">
        <f t="shared" si="138"/>
        <v/>
      </c>
      <c r="AW354" s="558" t="str">
        <f t="shared" si="138"/>
        <v/>
      </c>
      <c r="AX354" s="565" t="str">
        <f t="shared" si="138"/>
        <v/>
      </c>
      <c r="AY354" s="558" t="str">
        <f t="shared" si="138"/>
        <v/>
      </c>
      <c r="AZ354" s="565" t="str">
        <f t="shared" si="138"/>
        <v/>
      </c>
      <c r="BA354" s="558" t="str">
        <f t="shared" si="138"/>
        <v/>
      </c>
      <c r="BB354" s="565" t="str">
        <f t="shared" si="138"/>
        <v/>
      </c>
      <c r="BC354" s="558" t="str">
        <f t="shared" si="138"/>
        <v/>
      </c>
      <c r="BD354" s="565" t="str">
        <f t="shared" si="138"/>
        <v/>
      </c>
      <c r="BE354" s="558" t="str">
        <f t="shared" si="138"/>
        <v/>
      </c>
      <c r="BF354" s="565" t="str">
        <f t="shared" si="138"/>
        <v/>
      </c>
      <c r="BG354" s="558" t="str">
        <f t="shared" si="138"/>
        <v/>
      </c>
      <c r="BH354" s="565" t="str">
        <f t="shared" si="138"/>
        <v/>
      </c>
      <c r="BI354" s="558" t="str">
        <f t="shared" si="138"/>
        <v/>
      </c>
      <c r="BJ354" s="565" t="str">
        <f t="shared" si="138"/>
        <v/>
      </c>
      <c r="BK354" s="558" t="str">
        <f t="shared" si="138"/>
        <v/>
      </c>
      <c r="BL354" s="565" t="str">
        <f t="shared" si="138"/>
        <v/>
      </c>
      <c r="BM354" s="558" t="str">
        <f t="shared" si="138"/>
        <v/>
      </c>
      <c r="BN354" s="565" t="str">
        <f t="shared" si="138"/>
        <v/>
      </c>
      <c r="BO354" s="558" t="str">
        <f t="shared" si="138"/>
        <v/>
      </c>
      <c r="BP354" s="565" t="str">
        <f t="shared" si="138"/>
        <v/>
      </c>
      <c r="BQ354" s="550" t="str">
        <f t="shared" si="138"/>
        <v/>
      </c>
    </row>
    <row r="355" spans="1:71" ht="18.75" customHeight="1" outlineLevel="1">
      <c r="A355" s="584"/>
      <c r="B355" s="580"/>
      <c r="C355" s="573"/>
      <c r="D355" s="554"/>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M355" s="546"/>
      <c r="AN355" s="566"/>
      <c r="AO355" s="559"/>
      <c r="AP355" s="566"/>
      <c r="AQ355" s="559"/>
      <c r="AR355" s="566"/>
      <c r="AS355" s="559"/>
      <c r="AT355" s="566"/>
      <c r="AU355" s="559"/>
      <c r="AV355" s="566"/>
      <c r="AW355" s="559"/>
      <c r="AX355" s="566"/>
      <c r="AY355" s="559"/>
      <c r="AZ355" s="566"/>
      <c r="BA355" s="559"/>
      <c r="BB355" s="566"/>
      <c r="BC355" s="559"/>
      <c r="BD355" s="566"/>
      <c r="BE355" s="559"/>
      <c r="BF355" s="566"/>
      <c r="BG355" s="559"/>
      <c r="BH355" s="566"/>
      <c r="BI355" s="559"/>
      <c r="BJ355" s="566"/>
      <c r="BK355" s="559"/>
      <c r="BL355" s="566"/>
      <c r="BM355" s="559"/>
      <c r="BN355" s="566"/>
      <c r="BO355" s="559"/>
      <c r="BP355" s="566"/>
      <c r="BQ355" s="551"/>
    </row>
    <row r="356" spans="1:71" ht="18.75" customHeight="1" outlineLevel="1" thickBot="1">
      <c r="A356" s="584"/>
      <c r="B356" s="581"/>
      <c r="C356" s="582"/>
      <c r="D356" s="557"/>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M356" s="547"/>
      <c r="AN356" s="567"/>
      <c r="AO356" s="564"/>
      <c r="AP356" s="567"/>
      <c r="AQ356" s="564"/>
      <c r="AR356" s="567"/>
      <c r="AS356" s="564"/>
      <c r="AT356" s="567"/>
      <c r="AU356" s="564"/>
      <c r="AV356" s="567"/>
      <c r="AW356" s="564"/>
      <c r="AX356" s="567"/>
      <c r="AY356" s="564"/>
      <c r="AZ356" s="567"/>
      <c r="BA356" s="564"/>
      <c r="BB356" s="567"/>
      <c r="BC356" s="564"/>
      <c r="BD356" s="567"/>
      <c r="BE356" s="564"/>
      <c r="BF356" s="567"/>
      <c r="BG356" s="564"/>
      <c r="BH356" s="567"/>
      <c r="BI356" s="564"/>
      <c r="BJ356" s="567"/>
      <c r="BK356" s="564"/>
      <c r="BL356" s="567"/>
      <c r="BM356" s="564"/>
      <c r="BN356" s="567"/>
      <c r="BO356" s="564"/>
      <c r="BP356" s="567"/>
      <c r="BQ356" s="568"/>
    </row>
    <row r="357" spans="1:71" ht="18.75" customHeight="1" outlineLevel="1">
      <c r="A357" s="584"/>
      <c r="B357" s="569" t="s">
        <v>34</v>
      </c>
      <c r="C357" s="572" t="str">
        <f>IF(ISERROR(AVERAGE(E357:AH359)),"",AVERAGE(E357:AH359))</f>
        <v/>
      </c>
      <c r="D357" s="556" t="s">
        <v>184</v>
      </c>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M357" s="545" t="str">
        <f>D357</f>
        <v>FRANÇAIS - Littérature</v>
      </c>
      <c r="AN357" s="561" t="str">
        <f t="shared" ref="AN357:BQ357" si="139">IF(ISERROR(AVERAGE(E357:E359)),"",AVERAGE(E357:E359))</f>
        <v/>
      </c>
      <c r="AO357" s="558" t="str">
        <f t="shared" si="139"/>
        <v/>
      </c>
      <c r="AP357" s="561" t="str">
        <f t="shared" si="139"/>
        <v/>
      </c>
      <c r="AQ357" s="558" t="str">
        <f t="shared" si="139"/>
        <v/>
      </c>
      <c r="AR357" s="561" t="str">
        <f t="shared" si="139"/>
        <v/>
      </c>
      <c r="AS357" s="558" t="str">
        <f t="shared" si="139"/>
        <v/>
      </c>
      <c r="AT357" s="561" t="str">
        <f t="shared" si="139"/>
        <v/>
      </c>
      <c r="AU357" s="558" t="str">
        <f t="shared" si="139"/>
        <v/>
      </c>
      <c r="AV357" s="561" t="str">
        <f t="shared" si="139"/>
        <v/>
      </c>
      <c r="AW357" s="558" t="str">
        <f t="shared" si="139"/>
        <v/>
      </c>
      <c r="AX357" s="561" t="str">
        <f t="shared" si="139"/>
        <v/>
      </c>
      <c r="AY357" s="558" t="str">
        <f t="shared" si="139"/>
        <v/>
      </c>
      <c r="AZ357" s="561" t="str">
        <f t="shared" si="139"/>
        <v/>
      </c>
      <c r="BA357" s="558" t="str">
        <f t="shared" si="139"/>
        <v/>
      </c>
      <c r="BB357" s="561" t="str">
        <f t="shared" si="139"/>
        <v/>
      </c>
      <c r="BC357" s="558" t="str">
        <f t="shared" si="139"/>
        <v/>
      </c>
      <c r="BD357" s="561" t="str">
        <f t="shared" si="139"/>
        <v/>
      </c>
      <c r="BE357" s="558" t="str">
        <f t="shared" si="139"/>
        <v/>
      </c>
      <c r="BF357" s="561" t="str">
        <f t="shared" si="139"/>
        <v/>
      </c>
      <c r="BG357" s="558" t="str">
        <f t="shared" si="139"/>
        <v/>
      </c>
      <c r="BH357" s="561" t="str">
        <f t="shared" si="139"/>
        <v/>
      </c>
      <c r="BI357" s="558" t="str">
        <f t="shared" si="139"/>
        <v/>
      </c>
      <c r="BJ357" s="561" t="str">
        <f t="shared" si="139"/>
        <v/>
      </c>
      <c r="BK357" s="558" t="str">
        <f t="shared" si="139"/>
        <v/>
      </c>
      <c r="BL357" s="561" t="str">
        <f t="shared" si="139"/>
        <v/>
      </c>
      <c r="BM357" s="558" t="str">
        <f t="shared" si="139"/>
        <v/>
      </c>
      <c r="BN357" s="561" t="str">
        <f t="shared" si="139"/>
        <v/>
      </c>
      <c r="BO357" s="558" t="str">
        <f t="shared" si="139"/>
        <v/>
      </c>
      <c r="BP357" s="561" t="str">
        <f t="shared" si="139"/>
        <v/>
      </c>
      <c r="BQ357" s="550" t="str">
        <f t="shared" si="139"/>
        <v/>
      </c>
    </row>
    <row r="358" spans="1:71" ht="18.75" customHeight="1" outlineLevel="1">
      <c r="A358" s="584"/>
      <c r="B358" s="570"/>
      <c r="C358" s="573"/>
      <c r="D358" s="554"/>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M358" s="546"/>
      <c r="AN358" s="562"/>
      <c r="AO358" s="559"/>
      <c r="AP358" s="562"/>
      <c r="AQ358" s="559"/>
      <c r="AR358" s="562"/>
      <c r="AS358" s="559"/>
      <c r="AT358" s="562"/>
      <c r="AU358" s="559"/>
      <c r="AV358" s="562"/>
      <c r="AW358" s="559"/>
      <c r="AX358" s="562"/>
      <c r="AY358" s="559"/>
      <c r="AZ358" s="562"/>
      <c r="BA358" s="559"/>
      <c r="BB358" s="562"/>
      <c r="BC358" s="559"/>
      <c r="BD358" s="562"/>
      <c r="BE358" s="559"/>
      <c r="BF358" s="562"/>
      <c r="BG358" s="559"/>
      <c r="BH358" s="562"/>
      <c r="BI358" s="559"/>
      <c r="BJ358" s="562"/>
      <c r="BK358" s="559"/>
      <c r="BL358" s="562"/>
      <c r="BM358" s="559"/>
      <c r="BN358" s="562"/>
      <c r="BO358" s="559"/>
      <c r="BP358" s="562"/>
      <c r="BQ358" s="551"/>
    </row>
    <row r="359" spans="1:71" ht="18.75" customHeight="1" outlineLevel="1" thickBot="1">
      <c r="A359" s="584"/>
      <c r="B359" s="571"/>
      <c r="C359" s="574"/>
      <c r="D359" s="583"/>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M359" s="549"/>
      <c r="AN359" s="563"/>
      <c r="AO359" s="560"/>
      <c r="AP359" s="563"/>
      <c r="AQ359" s="560"/>
      <c r="AR359" s="563"/>
      <c r="AS359" s="560"/>
      <c r="AT359" s="563"/>
      <c r="AU359" s="560"/>
      <c r="AV359" s="563"/>
      <c r="AW359" s="560"/>
      <c r="AX359" s="563"/>
      <c r="AY359" s="560"/>
      <c r="AZ359" s="563"/>
      <c r="BA359" s="560"/>
      <c r="BB359" s="563"/>
      <c r="BC359" s="560"/>
      <c r="BD359" s="563"/>
      <c r="BE359" s="560"/>
      <c r="BF359" s="563"/>
      <c r="BG359" s="560"/>
      <c r="BH359" s="563"/>
      <c r="BI359" s="560"/>
      <c r="BJ359" s="563"/>
      <c r="BK359" s="560"/>
      <c r="BL359" s="563"/>
      <c r="BM359" s="560"/>
      <c r="BN359" s="563"/>
      <c r="BO359" s="560"/>
      <c r="BP359" s="563"/>
      <c r="BQ359" s="552"/>
    </row>
    <row r="360" spans="1:71" s="1" customFormat="1" ht="16.5" outlineLevel="1" thickTop="1">
      <c r="A360" s="469"/>
      <c r="B360" s="47"/>
      <c r="C360" s="45"/>
      <c r="D360" s="124"/>
      <c r="E360" s="121"/>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3"/>
      <c r="AI360" s="8"/>
      <c r="AJ360" s="38"/>
      <c r="AK360" s="38"/>
      <c r="AL360" s="38"/>
      <c r="AM360" s="354"/>
      <c r="AN360" s="355"/>
      <c r="AO360" s="355"/>
      <c r="AP360" s="355"/>
      <c r="AQ360" s="355"/>
      <c r="AR360" s="355"/>
      <c r="AS360" s="355"/>
      <c r="AT360" s="355"/>
      <c r="AU360" s="355"/>
      <c r="AV360" s="355"/>
      <c r="AW360" s="355"/>
      <c r="AX360" s="355"/>
      <c r="AY360" s="355"/>
      <c r="AZ360" s="355"/>
      <c r="BA360" s="355"/>
      <c r="BB360" s="355"/>
      <c r="BC360" s="355"/>
      <c r="BD360" s="355"/>
      <c r="BE360" s="355"/>
      <c r="BF360" s="355"/>
      <c r="BG360" s="355"/>
      <c r="BH360" s="355"/>
      <c r="BI360" s="8"/>
      <c r="BJ360" s="8"/>
      <c r="BK360" s="8"/>
      <c r="BL360" s="8"/>
      <c r="BM360" s="8"/>
      <c r="BN360" s="8"/>
      <c r="BO360" s="8"/>
      <c r="BP360" s="8"/>
      <c r="BQ360" s="8"/>
      <c r="BR360" s="38"/>
      <c r="BS360" s="38"/>
    </row>
    <row r="361" spans="1:71" ht="37.5" customHeight="1" thickBot="1">
      <c r="A361" s="468"/>
      <c r="B361" s="661"/>
      <c r="C361" s="662"/>
      <c r="D361" s="254" t="s">
        <v>942</v>
      </c>
      <c r="E361" s="597" t="str">
        <f>D361</f>
        <v>Produire des écrits</v>
      </c>
      <c r="F361" s="598"/>
      <c r="G361" s="598"/>
      <c r="H361" s="598"/>
      <c r="I361" s="598"/>
      <c r="J361" s="598"/>
      <c r="K361" s="598"/>
      <c r="L361" s="598"/>
      <c r="M361" s="598"/>
      <c r="N361" s="598"/>
      <c r="O361" s="598"/>
      <c r="P361" s="598"/>
      <c r="Q361" s="598"/>
      <c r="R361" s="598"/>
      <c r="S361" s="598"/>
      <c r="T361" s="598"/>
      <c r="U361" s="598"/>
      <c r="V361" s="598"/>
      <c r="W361" s="598"/>
      <c r="X361" s="598"/>
      <c r="Y361" s="598"/>
      <c r="Z361" s="598"/>
      <c r="AA361" s="598"/>
      <c r="AB361" s="598"/>
      <c r="AC361" s="598"/>
      <c r="AD361" s="598"/>
      <c r="AE361" s="598"/>
      <c r="AF361" s="598"/>
      <c r="AG361" s="598"/>
      <c r="AH361" s="599"/>
      <c r="AM361" s="338" t="str">
        <f>D361</f>
        <v>Produire des écrits</v>
      </c>
      <c r="AN361" s="606" t="str">
        <f>AM361</f>
        <v>Produire des écrits</v>
      </c>
      <c r="AO361" s="607"/>
      <c r="AP361" s="607"/>
      <c r="AQ361" s="607"/>
      <c r="AR361" s="607"/>
      <c r="AS361" s="607"/>
      <c r="AT361" s="607"/>
      <c r="AU361" s="607"/>
      <c r="AV361" s="607"/>
      <c r="AW361" s="607"/>
      <c r="AX361" s="607"/>
      <c r="AY361" s="607"/>
      <c r="AZ361" s="607"/>
      <c r="BA361" s="607"/>
      <c r="BB361" s="607"/>
      <c r="BC361" s="607"/>
      <c r="BD361" s="607"/>
      <c r="BE361" s="607"/>
      <c r="BF361" s="607"/>
      <c r="BG361" s="607"/>
      <c r="BH361" s="607"/>
      <c r="BI361" s="607"/>
      <c r="BJ361" s="607"/>
      <c r="BK361" s="607"/>
      <c r="BL361" s="607"/>
      <c r="BM361" s="607"/>
      <c r="BN361" s="607"/>
      <c r="BO361" s="607"/>
      <c r="BP361" s="607"/>
      <c r="BQ361" s="607"/>
    </row>
    <row r="362" spans="1:71" ht="11.25" customHeight="1" thickTop="1">
      <c r="A362" s="468"/>
      <c r="B362" s="663" t="str">
        <f>D361</f>
        <v>Produire des écrits</v>
      </c>
      <c r="C362" s="664"/>
      <c r="D362" s="665" t="s">
        <v>965</v>
      </c>
      <c r="E362" s="614" t="str">
        <f>D362</f>
        <v>Présenter un travail appliqué</v>
      </c>
      <c r="F362" s="615"/>
      <c r="G362" s="615"/>
      <c r="H362" s="615"/>
      <c r="I362" s="615"/>
      <c r="J362" s="615"/>
      <c r="K362" s="615"/>
      <c r="L362" s="615"/>
      <c r="M362" s="615"/>
      <c r="N362" s="615"/>
      <c r="O362" s="615"/>
      <c r="P362" s="615"/>
      <c r="Q362" s="615"/>
      <c r="R362" s="615"/>
      <c r="S362" s="615"/>
      <c r="T362" s="615"/>
      <c r="U362" s="615"/>
      <c r="V362" s="615"/>
      <c r="W362" s="615"/>
      <c r="X362" s="615"/>
      <c r="Y362" s="615"/>
      <c r="Z362" s="615"/>
      <c r="AA362" s="615"/>
      <c r="AB362" s="615"/>
      <c r="AC362" s="615"/>
      <c r="AD362" s="615"/>
      <c r="AE362" s="615"/>
      <c r="AF362" s="615"/>
      <c r="AG362" s="615"/>
      <c r="AH362" s="616"/>
      <c r="AM362" s="591" t="str">
        <f>D362</f>
        <v>Présenter un travail appliqué</v>
      </c>
      <c r="AN362" s="353">
        <f>IF(ISERROR(AVERAGE(AN365,AN374,AN383)),"",AVERAGE(AN365,AN374,AN383))</f>
        <v>1</v>
      </c>
      <c r="AO362" s="353">
        <f t="shared" ref="AO362:BQ362" si="140">IF(ISERROR(AVERAGE(AO365,AO374,AO383)),"",AVERAGE(AO365,AO374,AO383))</f>
        <v>1.5</v>
      </c>
      <c r="AP362" s="353">
        <f t="shared" si="140"/>
        <v>2</v>
      </c>
      <c r="AQ362" s="353">
        <f t="shared" si="140"/>
        <v>3</v>
      </c>
      <c r="AR362" s="353">
        <f t="shared" si="140"/>
        <v>4</v>
      </c>
      <c r="AS362" s="353">
        <f t="shared" si="140"/>
        <v>3.3333333333333335</v>
      </c>
      <c r="AT362" s="353">
        <f t="shared" si="140"/>
        <v>2.6666666666666665</v>
      </c>
      <c r="AU362" s="353">
        <f t="shared" si="140"/>
        <v>2</v>
      </c>
      <c r="AV362" s="353">
        <f t="shared" si="140"/>
        <v>3</v>
      </c>
      <c r="AW362" s="353">
        <f t="shared" si="140"/>
        <v>4</v>
      </c>
      <c r="AX362" s="353">
        <f t="shared" si="140"/>
        <v>3.3333333333333335</v>
      </c>
      <c r="AY362" s="353">
        <f t="shared" si="140"/>
        <v>2.6666666666666665</v>
      </c>
      <c r="AZ362" s="353">
        <f t="shared" si="140"/>
        <v>2</v>
      </c>
      <c r="BA362" s="353">
        <f t="shared" si="140"/>
        <v>3</v>
      </c>
      <c r="BB362" s="353">
        <f t="shared" si="140"/>
        <v>4</v>
      </c>
      <c r="BC362" s="353">
        <f t="shared" si="140"/>
        <v>3.3333333333333335</v>
      </c>
      <c r="BD362" s="353">
        <f t="shared" si="140"/>
        <v>2.6666666666666665</v>
      </c>
      <c r="BE362" s="353">
        <f t="shared" si="140"/>
        <v>2</v>
      </c>
      <c r="BF362" s="353">
        <f t="shared" si="140"/>
        <v>3</v>
      </c>
      <c r="BG362" s="353">
        <f t="shared" si="140"/>
        <v>4</v>
      </c>
      <c r="BH362" s="353">
        <f t="shared" si="140"/>
        <v>3.3333333333333335</v>
      </c>
      <c r="BI362" s="353">
        <f t="shared" si="140"/>
        <v>2.6666666666666665</v>
      </c>
      <c r="BJ362" s="353">
        <f t="shared" si="140"/>
        <v>2</v>
      </c>
      <c r="BK362" s="353">
        <f t="shared" si="140"/>
        <v>3</v>
      </c>
      <c r="BL362" s="353">
        <f t="shared" si="140"/>
        <v>4</v>
      </c>
      <c r="BM362" s="353">
        <f t="shared" si="140"/>
        <v>3.3333333333333335</v>
      </c>
      <c r="BN362" s="353">
        <f t="shared" si="140"/>
        <v>2.6666666666666665</v>
      </c>
      <c r="BO362" s="353">
        <f t="shared" si="140"/>
        <v>2</v>
      </c>
      <c r="BP362" s="353">
        <f t="shared" si="140"/>
        <v>3</v>
      </c>
      <c r="BQ362" s="353">
        <f t="shared" si="140"/>
        <v>4</v>
      </c>
    </row>
    <row r="363" spans="1:71" ht="11.25" customHeight="1">
      <c r="A363" s="468"/>
      <c r="B363" s="625"/>
      <c r="C363" s="626"/>
      <c r="D363" s="666"/>
      <c r="E363" s="617"/>
      <c r="F363" s="618"/>
      <c r="G363" s="618"/>
      <c r="H363" s="618"/>
      <c r="I363" s="618"/>
      <c r="J363" s="618"/>
      <c r="K363" s="618"/>
      <c r="L363" s="618"/>
      <c r="M363" s="618"/>
      <c r="N363" s="618"/>
      <c r="O363" s="618"/>
      <c r="P363" s="618"/>
      <c r="Q363" s="618"/>
      <c r="R363" s="618"/>
      <c r="S363" s="618"/>
      <c r="T363" s="618"/>
      <c r="U363" s="618"/>
      <c r="V363" s="618"/>
      <c r="W363" s="618"/>
      <c r="X363" s="618"/>
      <c r="Y363" s="618"/>
      <c r="Z363" s="618"/>
      <c r="AA363" s="618"/>
      <c r="AB363" s="618"/>
      <c r="AC363" s="618"/>
      <c r="AD363" s="618"/>
      <c r="AE363" s="618"/>
      <c r="AF363" s="618"/>
      <c r="AG363" s="618"/>
      <c r="AH363" s="619"/>
      <c r="AM363" s="592"/>
      <c r="AN363" s="351">
        <f>IF(ISERROR(AVERAGE(AN368,AN377,AN386)),"",AVERAGE(AN368,AN377,AN386))</f>
        <v>2</v>
      </c>
      <c r="AO363" s="351">
        <f t="shared" ref="AO363:BQ363" si="141">IF(ISERROR(AVERAGE(AO368,AO377,AO386)),"",AVERAGE(AO368,AO377,AO386))</f>
        <v>3.5</v>
      </c>
      <c r="AP363" s="351">
        <f t="shared" si="141"/>
        <v>4.666666666666667</v>
      </c>
      <c r="AQ363" s="351">
        <f t="shared" si="141"/>
        <v>2.3333333333333335</v>
      </c>
      <c r="AR363" s="351">
        <f t="shared" si="141"/>
        <v>1.6666666666666667</v>
      </c>
      <c r="AS363" s="351">
        <f t="shared" si="141"/>
        <v>2.6666666666666665</v>
      </c>
      <c r="AT363" s="351">
        <f t="shared" si="141"/>
        <v>3.6666666666666665</v>
      </c>
      <c r="AU363" s="351">
        <f t="shared" si="141"/>
        <v>4.666666666666667</v>
      </c>
      <c r="AV363" s="351">
        <f t="shared" si="141"/>
        <v>2.3333333333333335</v>
      </c>
      <c r="AW363" s="351">
        <f t="shared" si="141"/>
        <v>1.6666666666666667</v>
      </c>
      <c r="AX363" s="351">
        <f t="shared" si="141"/>
        <v>2.6666666666666665</v>
      </c>
      <c r="AY363" s="351">
        <f t="shared" si="141"/>
        <v>3.6666666666666665</v>
      </c>
      <c r="AZ363" s="351">
        <f t="shared" si="141"/>
        <v>4.666666666666667</v>
      </c>
      <c r="BA363" s="351">
        <f t="shared" si="141"/>
        <v>2.3333333333333335</v>
      </c>
      <c r="BB363" s="351">
        <f t="shared" si="141"/>
        <v>1.6666666666666667</v>
      </c>
      <c r="BC363" s="351">
        <f t="shared" si="141"/>
        <v>2.6666666666666665</v>
      </c>
      <c r="BD363" s="351">
        <f t="shared" si="141"/>
        <v>3.6666666666666665</v>
      </c>
      <c r="BE363" s="351">
        <f t="shared" si="141"/>
        <v>4.666666666666667</v>
      </c>
      <c r="BF363" s="351">
        <f t="shared" si="141"/>
        <v>2.3333333333333335</v>
      </c>
      <c r="BG363" s="351">
        <f t="shared" si="141"/>
        <v>1.6666666666666667</v>
      </c>
      <c r="BH363" s="351">
        <f t="shared" si="141"/>
        <v>2.6666666666666665</v>
      </c>
      <c r="BI363" s="351">
        <f t="shared" si="141"/>
        <v>3.6666666666666665</v>
      </c>
      <c r="BJ363" s="351">
        <f t="shared" si="141"/>
        <v>4.666666666666667</v>
      </c>
      <c r="BK363" s="351">
        <f t="shared" si="141"/>
        <v>2.3333333333333335</v>
      </c>
      <c r="BL363" s="351">
        <f t="shared" si="141"/>
        <v>1.6666666666666667</v>
      </c>
      <c r="BM363" s="351">
        <f t="shared" si="141"/>
        <v>2.6666666666666665</v>
      </c>
      <c r="BN363" s="351">
        <f t="shared" si="141"/>
        <v>3.6666666666666665</v>
      </c>
      <c r="BO363" s="351">
        <f t="shared" si="141"/>
        <v>4.666666666666667</v>
      </c>
      <c r="BP363" s="351">
        <f t="shared" si="141"/>
        <v>2.3333333333333335</v>
      </c>
      <c r="BQ363" s="351">
        <f t="shared" si="141"/>
        <v>1.6666666666666667</v>
      </c>
    </row>
    <row r="364" spans="1:71" ht="11.25" customHeight="1" thickBot="1">
      <c r="A364" s="468"/>
      <c r="B364" s="627"/>
      <c r="C364" s="628"/>
      <c r="D364" s="667"/>
      <c r="E364" s="620"/>
      <c r="F364" s="621"/>
      <c r="G364" s="621"/>
      <c r="H364" s="621"/>
      <c r="I364" s="621"/>
      <c r="J364" s="621"/>
      <c r="K364" s="621"/>
      <c r="L364" s="621"/>
      <c r="M364" s="621"/>
      <c r="N364" s="621"/>
      <c r="O364" s="621"/>
      <c r="P364" s="621"/>
      <c r="Q364" s="621"/>
      <c r="R364" s="621"/>
      <c r="S364" s="621"/>
      <c r="T364" s="621"/>
      <c r="U364" s="621"/>
      <c r="V364" s="621"/>
      <c r="W364" s="621"/>
      <c r="X364" s="621"/>
      <c r="Y364" s="621"/>
      <c r="Z364" s="621"/>
      <c r="AA364" s="621"/>
      <c r="AB364" s="621"/>
      <c r="AC364" s="621"/>
      <c r="AD364" s="621"/>
      <c r="AE364" s="621"/>
      <c r="AF364" s="621"/>
      <c r="AG364" s="621"/>
      <c r="AH364" s="622"/>
      <c r="AM364" s="593"/>
      <c r="AN364" s="352">
        <f>IF(ISERROR(AVERAGE(AN371,AN380,AN389)),"",AVERAGE(AN371,AN380,AN389))</f>
        <v>3</v>
      </c>
      <c r="AO364" s="352">
        <f t="shared" ref="AO364:BQ364" si="142">IF(ISERROR(AVERAGE(AO371,AO380,AO389)),"",AVERAGE(AO371,AO380,AO389))</f>
        <v>4.5</v>
      </c>
      <c r="AP364" s="352">
        <f t="shared" si="142"/>
        <v>3.3333333333333335</v>
      </c>
      <c r="AQ364" s="352">
        <f t="shared" si="142"/>
        <v>2.6666666666666665</v>
      </c>
      <c r="AR364" s="352">
        <f t="shared" si="142"/>
        <v>2</v>
      </c>
      <c r="AS364" s="352">
        <f t="shared" si="142"/>
        <v>3</v>
      </c>
      <c r="AT364" s="352">
        <f t="shared" si="142"/>
        <v>4</v>
      </c>
      <c r="AU364" s="352">
        <f t="shared" si="142"/>
        <v>3.3333333333333335</v>
      </c>
      <c r="AV364" s="352">
        <f t="shared" si="142"/>
        <v>2.6666666666666665</v>
      </c>
      <c r="AW364" s="352">
        <f t="shared" si="142"/>
        <v>2</v>
      </c>
      <c r="AX364" s="352">
        <f t="shared" si="142"/>
        <v>3</v>
      </c>
      <c r="AY364" s="352">
        <f t="shared" si="142"/>
        <v>4</v>
      </c>
      <c r="AZ364" s="352">
        <f t="shared" si="142"/>
        <v>3.3333333333333335</v>
      </c>
      <c r="BA364" s="352">
        <f t="shared" si="142"/>
        <v>2.6666666666666665</v>
      </c>
      <c r="BB364" s="352">
        <f t="shared" si="142"/>
        <v>2</v>
      </c>
      <c r="BC364" s="352">
        <f t="shared" si="142"/>
        <v>3</v>
      </c>
      <c r="BD364" s="352">
        <f t="shared" si="142"/>
        <v>4</v>
      </c>
      <c r="BE364" s="352">
        <f t="shared" si="142"/>
        <v>3.3333333333333335</v>
      </c>
      <c r="BF364" s="352">
        <f t="shared" si="142"/>
        <v>2.6666666666666665</v>
      </c>
      <c r="BG364" s="352">
        <f t="shared" si="142"/>
        <v>2</v>
      </c>
      <c r="BH364" s="352">
        <f t="shared" si="142"/>
        <v>3</v>
      </c>
      <c r="BI364" s="352">
        <f t="shared" si="142"/>
        <v>4</v>
      </c>
      <c r="BJ364" s="352">
        <f t="shared" si="142"/>
        <v>3.3333333333333335</v>
      </c>
      <c r="BK364" s="352">
        <f t="shared" si="142"/>
        <v>2.6666666666666665</v>
      </c>
      <c r="BL364" s="352">
        <f t="shared" si="142"/>
        <v>2</v>
      </c>
      <c r="BM364" s="352">
        <f t="shared" si="142"/>
        <v>3</v>
      </c>
      <c r="BN364" s="352">
        <f t="shared" si="142"/>
        <v>4</v>
      </c>
      <c r="BO364" s="352">
        <f t="shared" si="142"/>
        <v>3.3333333333333335</v>
      </c>
      <c r="BP364" s="352">
        <f t="shared" si="142"/>
        <v>2.6666666666666665</v>
      </c>
      <c r="BQ364" s="352">
        <f t="shared" si="142"/>
        <v>2</v>
      </c>
    </row>
    <row r="365" spans="1:71" ht="13.5" customHeight="1" outlineLevel="1" thickTop="1">
      <c r="A365" s="584">
        <f>A351+1</f>
        <v>37</v>
      </c>
      <c r="B365" s="585" t="s">
        <v>32</v>
      </c>
      <c r="C365" s="588" t="str">
        <f>IF(ISERROR(AVERAGE(E365:AH367)),"",AVERAGE(E365:AH367))</f>
        <v/>
      </c>
      <c r="D365" s="676" t="s">
        <v>28</v>
      </c>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M365" s="594" t="str">
        <f>D365</f>
        <v>Ecrire sur les lignes en respectant les liaisons entre les lettres en adoptant une écriture cursive lisible et en soignant la présentation</v>
      </c>
      <c r="AN365" s="576" t="str">
        <f t="shared" ref="AN365:BQ365" si="143">IF(ISERROR(AVERAGE(E365:E367)),"",AVERAGE(E365:E367))</f>
        <v/>
      </c>
      <c r="AO365" s="575" t="str">
        <f t="shared" si="143"/>
        <v/>
      </c>
      <c r="AP365" s="576" t="str">
        <f t="shared" si="143"/>
        <v/>
      </c>
      <c r="AQ365" s="575" t="str">
        <f t="shared" si="143"/>
        <v/>
      </c>
      <c r="AR365" s="576" t="str">
        <f t="shared" si="143"/>
        <v/>
      </c>
      <c r="AS365" s="575" t="str">
        <f t="shared" si="143"/>
        <v/>
      </c>
      <c r="AT365" s="576" t="str">
        <f t="shared" si="143"/>
        <v/>
      </c>
      <c r="AU365" s="575" t="str">
        <f t="shared" si="143"/>
        <v/>
      </c>
      <c r="AV365" s="576" t="str">
        <f t="shared" si="143"/>
        <v/>
      </c>
      <c r="AW365" s="575" t="str">
        <f t="shared" si="143"/>
        <v/>
      </c>
      <c r="AX365" s="576" t="str">
        <f t="shared" si="143"/>
        <v/>
      </c>
      <c r="AY365" s="575" t="str">
        <f t="shared" si="143"/>
        <v/>
      </c>
      <c r="AZ365" s="576" t="str">
        <f t="shared" si="143"/>
        <v/>
      </c>
      <c r="BA365" s="575" t="str">
        <f t="shared" si="143"/>
        <v/>
      </c>
      <c r="BB365" s="576" t="str">
        <f t="shared" si="143"/>
        <v/>
      </c>
      <c r="BC365" s="575" t="str">
        <f t="shared" si="143"/>
        <v/>
      </c>
      <c r="BD365" s="576" t="str">
        <f t="shared" si="143"/>
        <v/>
      </c>
      <c r="BE365" s="575" t="str">
        <f t="shared" si="143"/>
        <v/>
      </c>
      <c r="BF365" s="576" t="str">
        <f t="shared" si="143"/>
        <v/>
      </c>
      <c r="BG365" s="575" t="str">
        <f t="shared" si="143"/>
        <v/>
      </c>
      <c r="BH365" s="576" t="str">
        <f t="shared" si="143"/>
        <v/>
      </c>
      <c r="BI365" s="575" t="str">
        <f t="shared" si="143"/>
        <v/>
      </c>
      <c r="BJ365" s="576" t="str">
        <f t="shared" si="143"/>
        <v/>
      </c>
      <c r="BK365" s="575" t="str">
        <f t="shared" si="143"/>
        <v/>
      </c>
      <c r="BL365" s="576" t="str">
        <f t="shared" si="143"/>
        <v/>
      </c>
      <c r="BM365" s="575" t="str">
        <f t="shared" si="143"/>
        <v/>
      </c>
      <c r="BN365" s="576" t="str">
        <f t="shared" si="143"/>
        <v/>
      </c>
      <c r="BO365" s="575" t="str">
        <f t="shared" si="143"/>
        <v/>
      </c>
      <c r="BP365" s="576" t="str">
        <f t="shared" si="143"/>
        <v/>
      </c>
      <c r="BQ365" s="578" t="str">
        <f t="shared" si="143"/>
        <v/>
      </c>
    </row>
    <row r="366" spans="1:71" ht="12.75" customHeight="1" outlineLevel="1">
      <c r="A366" s="584"/>
      <c r="B366" s="586"/>
      <c r="C366" s="573"/>
      <c r="D366" s="677"/>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M366" s="595"/>
      <c r="AN366" s="577"/>
      <c r="AO366" s="559"/>
      <c r="AP366" s="577"/>
      <c r="AQ366" s="559"/>
      <c r="AR366" s="577"/>
      <c r="AS366" s="559"/>
      <c r="AT366" s="577"/>
      <c r="AU366" s="559"/>
      <c r="AV366" s="577"/>
      <c r="AW366" s="559"/>
      <c r="AX366" s="577"/>
      <c r="AY366" s="559"/>
      <c r="AZ366" s="577"/>
      <c r="BA366" s="559"/>
      <c r="BB366" s="577"/>
      <c r="BC366" s="559"/>
      <c r="BD366" s="577"/>
      <c r="BE366" s="559"/>
      <c r="BF366" s="577"/>
      <c r="BG366" s="559"/>
      <c r="BH366" s="577"/>
      <c r="BI366" s="559"/>
      <c r="BJ366" s="577"/>
      <c r="BK366" s="559"/>
      <c r="BL366" s="577"/>
      <c r="BM366" s="559"/>
      <c r="BN366" s="577"/>
      <c r="BO366" s="559"/>
      <c r="BP366" s="577"/>
      <c r="BQ366" s="551"/>
    </row>
    <row r="367" spans="1:71" ht="12.75" customHeight="1" outlineLevel="1" thickBot="1">
      <c r="A367" s="584"/>
      <c r="B367" s="587"/>
      <c r="C367" s="573"/>
      <c r="D367" s="67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M367" s="595"/>
      <c r="AN367" s="577"/>
      <c r="AO367" s="559"/>
      <c r="AP367" s="577"/>
      <c r="AQ367" s="559"/>
      <c r="AR367" s="577"/>
      <c r="AS367" s="559"/>
      <c r="AT367" s="577"/>
      <c r="AU367" s="559"/>
      <c r="AV367" s="577"/>
      <c r="AW367" s="559"/>
      <c r="AX367" s="577"/>
      <c r="AY367" s="559"/>
      <c r="AZ367" s="577"/>
      <c r="BA367" s="559"/>
      <c r="BB367" s="577"/>
      <c r="BC367" s="559"/>
      <c r="BD367" s="577"/>
      <c r="BE367" s="559"/>
      <c r="BF367" s="577"/>
      <c r="BG367" s="559"/>
      <c r="BH367" s="577"/>
      <c r="BI367" s="559"/>
      <c r="BJ367" s="577"/>
      <c r="BK367" s="559"/>
      <c r="BL367" s="577"/>
      <c r="BM367" s="559"/>
      <c r="BN367" s="577"/>
      <c r="BO367" s="559"/>
      <c r="BP367" s="577"/>
      <c r="BQ367" s="551"/>
    </row>
    <row r="368" spans="1:71" ht="12.75" customHeight="1" outlineLevel="1">
      <c r="A368" s="584"/>
      <c r="B368" s="579" t="s">
        <v>33</v>
      </c>
      <c r="C368" s="572" t="str">
        <f>IF(ISERROR(AVERAGE(E368:AH370)),"",AVERAGE(E368:AH370))</f>
        <v/>
      </c>
      <c r="D368" s="677"/>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M368" s="595"/>
      <c r="AN368" s="565" t="str">
        <f t="shared" ref="AN368:BQ368" si="144">IF(ISERROR(AVERAGE(E368:E370)),"",AVERAGE(E368:E370))</f>
        <v/>
      </c>
      <c r="AO368" s="558" t="str">
        <f t="shared" si="144"/>
        <v/>
      </c>
      <c r="AP368" s="565" t="str">
        <f t="shared" si="144"/>
        <v/>
      </c>
      <c r="AQ368" s="558" t="str">
        <f t="shared" si="144"/>
        <v/>
      </c>
      <c r="AR368" s="565" t="str">
        <f t="shared" si="144"/>
        <v/>
      </c>
      <c r="AS368" s="558" t="str">
        <f t="shared" si="144"/>
        <v/>
      </c>
      <c r="AT368" s="565" t="str">
        <f t="shared" si="144"/>
        <v/>
      </c>
      <c r="AU368" s="558" t="str">
        <f t="shared" si="144"/>
        <v/>
      </c>
      <c r="AV368" s="565" t="str">
        <f t="shared" si="144"/>
        <v/>
      </c>
      <c r="AW368" s="558" t="str">
        <f t="shared" si="144"/>
        <v/>
      </c>
      <c r="AX368" s="565" t="str">
        <f t="shared" si="144"/>
        <v/>
      </c>
      <c r="AY368" s="558" t="str">
        <f t="shared" si="144"/>
        <v/>
      </c>
      <c r="AZ368" s="565" t="str">
        <f t="shared" si="144"/>
        <v/>
      </c>
      <c r="BA368" s="558" t="str">
        <f t="shared" si="144"/>
        <v/>
      </c>
      <c r="BB368" s="565" t="str">
        <f t="shared" si="144"/>
        <v/>
      </c>
      <c r="BC368" s="558" t="str">
        <f t="shared" si="144"/>
        <v/>
      </c>
      <c r="BD368" s="565" t="str">
        <f t="shared" si="144"/>
        <v/>
      </c>
      <c r="BE368" s="558" t="str">
        <f t="shared" si="144"/>
        <v/>
      </c>
      <c r="BF368" s="565" t="str">
        <f t="shared" si="144"/>
        <v/>
      </c>
      <c r="BG368" s="558" t="str">
        <f t="shared" si="144"/>
        <v/>
      </c>
      <c r="BH368" s="565" t="str">
        <f t="shared" si="144"/>
        <v/>
      </c>
      <c r="BI368" s="558" t="str">
        <f t="shared" si="144"/>
        <v/>
      </c>
      <c r="BJ368" s="565" t="str">
        <f t="shared" si="144"/>
        <v/>
      </c>
      <c r="BK368" s="558" t="str">
        <f t="shared" si="144"/>
        <v/>
      </c>
      <c r="BL368" s="565" t="str">
        <f t="shared" si="144"/>
        <v/>
      </c>
      <c r="BM368" s="558" t="str">
        <f t="shared" si="144"/>
        <v/>
      </c>
      <c r="BN368" s="565" t="str">
        <f t="shared" si="144"/>
        <v/>
      </c>
      <c r="BO368" s="558" t="str">
        <f t="shared" si="144"/>
        <v/>
      </c>
      <c r="BP368" s="565" t="str">
        <f t="shared" si="144"/>
        <v/>
      </c>
      <c r="BQ368" s="550" t="str">
        <f t="shared" si="144"/>
        <v/>
      </c>
    </row>
    <row r="369" spans="1:69" ht="12.75" customHeight="1" outlineLevel="1">
      <c r="A369" s="584"/>
      <c r="B369" s="580"/>
      <c r="C369" s="573"/>
      <c r="D369" s="677"/>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M369" s="595"/>
      <c r="AN369" s="566"/>
      <c r="AO369" s="559"/>
      <c r="AP369" s="566"/>
      <c r="AQ369" s="559"/>
      <c r="AR369" s="566"/>
      <c r="AS369" s="559"/>
      <c r="AT369" s="566"/>
      <c r="AU369" s="559"/>
      <c r="AV369" s="566"/>
      <c r="AW369" s="559"/>
      <c r="AX369" s="566"/>
      <c r="AY369" s="559"/>
      <c r="AZ369" s="566"/>
      <c r="BA369" s="559"/>
      <c r="BB369" s="566"/>
      <c r="BC369" s="559"/>
      <c r="BD369" s="566"/>
      <c r="BE369" s="559"/>
      <c r="BF369" s="566"/>
      <c r="BG369" s="559"/>
      <c r="BH369" s="566"/>
      <c r="BI369" s="559"/>
      <c r="BJ369" s="566"/>
      <c r="BK369" s="559"/>
      <c r="BL369" s="566"/>
      <c r="BM369" s="559"/>
      <c r="BN369" s="566"/>
      <c r="BO369" s="559"/>
      <c r="BP369" s="566"/>
      <c r="BQ369" s="551"/>
    </row>
    <row r="370" spans="1:69" ht="12.75" customHeight="1" outlineLevel="1" thickBot="1">
      <c r="A370" s="584"/>
      <c r="B370" s="581"/>
      <c r="C370" s="582"/>
      <c r="D370" s="677"/>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M370" s="595"/>
      <c r="AN370" s="567"/>
      <c r="AO370" s="564"/>
      <c r="AP370" s="567"/>
      <c r="AQ370" s="564"/>
      <c r="AR370" s="567"/>
      <c r="AS370" s="564"/>
      <c r="AT370" s="567"/>
      <c r="AU370" s="564"/>
      <c r="AV370" s="567"/>
      <c r="AW370" s="564"/>
      <c r="AX370" s="567"/>
      <c r="AY370" s="564"/>
      <c r="AZ370" s="567"/>
      <c r="BA370" s="564"/>
      <c r="BB370" s="567"/>
      <c r="BC370" s="564"/>
      <c r="BD370" s="567"/>
      <c r="BE370" s="564"/>
      <c r="BF370" s="567"/>
      <c r="BG370" s="564"/>
      <c r="BH370" s="567"/>
      <c r="BI370" s="564"/>
      <c r="BJ370" s="567"/>
      <c r="BK370" s="564"/>
      <c r="BL370" s="567"/>
      <c r="BM370" s="564"/>
      <c r="BN370" s="567"/>
      <c r="BO370" s="564"/>
      <c r="BP370" s="567"/>
      <c r="BQ370" s="568"/>
    </row>
    <row r="371" spans="1:69" ht="12.75" customHeight="1" outlineLevel="1">
      <c r="A371" s="584"/>
      <c r="B371" s="569" t="s">
        <v>34</v>
      </c>
      <c r="C371" s="572" t="str">
        <f>IF(ISERROR(AVERAGE(E371:AH373)),"",AVERAGE(E371:AH373))</f>
        <v/>
      </c>
      <c r="D371" s="677"/>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M371" s="595"/>
      <c r="AN371" s="561" t="str">
        <f t="shared" ref="AN371:BQ371" si="145">IF(ISERROR(AVERAGE(E371:E373)),"",AVERAGE(E371:E373))</f>
        <v/>
      </c>
      <c r="AO371" s="558" t="str">
        <f t="shared" si="145"/>
        <v/>
      </c>
      <c r="AP371" s="561" t="str">
        <f t="shared" si="145"/>
        <v/>
      </c>
      <c r="AQ371" s="558" t="str">
        <f t="shared" si="145"/>
        <v/>
      </c>
      <c r="AR371" s="561" t="str">
        <f t="shared" si="145"/>
        <v/>
      </c>
      <c r="AS371" s="558" t="str">
        <f t="shared" si="145"/>
        <v/>
      </c>
      <c r="AT371" s="561" t="str">
        <f t="shared" si="145"/>
        <v/>
      </c>
      <c r="AU371" s="558" t="str">
        <f t="shared" si="145"/>
        <v/>
      </c>
      <c r="AV371" s="561" t="str">
        <f t="shared" si="145"/>
        <v/>
      </c>
      <c r="AW371" s="558" t="str">
        <f t="shared" si="145"/>
        <v/>
      </c>
      <c r="AX371" s="561" t="str">
        <f t="shared" si="145"/>
        <v/>
      </c>
      <c r="AY371" s="558" t="str">
        <f t="shared" si="145"/>
        <v/>
      </c>
      <c r="AZ371" s="561" t="str">
        <f t="shared" si="145"/>
        <v/>
      </c>
      <c r="BA371" s="558" t="str">
        <f t="shared" si="145"/>
        <v/>
      </c>
      <c r="BB371" s="561" t="str">
        <f t="shared" si="145"/>
        <v/>
      </c>
      <c r="BC371" s="558" t="str">
        <f t="shared" si="145"/>
        <v/>
      </c>
      <c r="BD371" s="561" t="str">
        <f t="shared" si="145"/>
        <v/>
      </c>
      <c r="BE371" s="558" t="str">
        <f t="shared" si="145"/>
        <v/>
      </c>
      <c r="BF371" s="561" t="str">
        <f t="shared" si="145"/>
        <v/>
      </c>
      <c r="BG371" s="558" t="str">
        <f t="shared" si="145"/>
        <v/>
      </c>
      <c r="BH371" s="561" t="str">
        <f t="shared" si="145"/>
        <v/>
      </c>
      <c r="BI371" s="558" t="str">
        <f t="shared" si="145"/>
        <v/>
      </c>
      <c r="BJ371" s="561" t="str">
        <f t="shared" si="145"/>
        <v/>
      </c>
      <c r="BK371" s="558" t="str">
        <f t="shared" si="145"/>
        <v/>
      </c>
      <c r="BL371" s="561" t="str">
        <f t="shared" si="145"/>
        <v/>
      </c>
      <c r="BM371" s="558" t="str">
        <f t="shared" si="145"/>
        <v/>
      </c>
      <c r="BN371" s="561" t="str">
        <f t="shared" si="145"/>
        <v/>
      </c>
      <c r="BO371" s="558" t="str">
        <f t="shared" si="145"/>
        <v/>
      </c>
      <c r="BP371" s="561" t="str">
        <f t="shared" si="145"/>
        <v/>
      </c>
      <c r="BQ371" s="550" t="str">
        <f t="shared" si="145"/>
        <v/>
      </c>
    </row>
    <row r="372" spans="1:69" ht="12.75" customHeight="1" outlineLevel="1">
      <c r="A372" s="584"/>
      <c r="B372" s="570"/>
      <c r="C372" s="573"/>
      <c r="D372" s="677"/>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M372" s="595"/>
      <c r="AN372" s="562"/>
      <c r="AO372" s="559"/>
      <c r="AP372" s="562"/>
      <c r="AQ372" s="559"/>
      <c r="AR372" s="562"/>
      <c r="AS372" s="559"/>
      <c r="AT372" s="562"/>
      <c r="AU372" s="559"/>
      <c r="AV372" s="562"/>
      <c r="AW372" s="559"/>
      <c r="AX372" s="562"/>
      <c r="AY372" s="559"/>
      <c r="AZ372" s="562"/>
      <c r="BA372" s="559"/>
      <c r="BB372" s="562"/>
      <c r="BC372" s="559"/>
      <c r="BD372" s="562"/>
      <c r="BE372" s="559"/>
      <c r="BF372" s="562"/>
      <c r="BG372" s="559"/>
      <c r="BH372" s="562"/>
      <c r="BI372" s="559"/>
      <c r="BJ372" s="562"/>
      <c r="BK372" s="559"/>
      <c r="BL372" s="562"/>
      <c r="BM372" s="559"/>
      <c r="BN372" s="562"/>
      <c r="BO372" s="559"/>
      <c r="BP372" s="562"/>
      <c r="BQ372" s="551"/>
    </row>
    <row r="373" spans="1:69" ht="13.5" customHeight="1" outlineLevel="1" thickBot="1">
      <c r="A373" s="584"/>
      <c r="B373" s="571"/>
      <c r="C373" s="574"/>
      <c r="D373" s="418"/>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M373" s="596"/>
      <c r="AN373" s="563"/>
      <c r="AO373" s="560"/>
      <c r="AP373" s="563"/>
      <c r="AQ373" s="560"/>
      <c r="AR373" s="563"/>
      <c r="AS373" s="560"/>
      <c r="AT373" s="563"/>
      <c r="AU373" s="560"/>
      <c r="AV373" s="563"/>
      <c r="AW373" s="560"/>
      <c r="AX373" s="563"/>
      <c r="AY373" s="560"/>
      <c r="AZ373" s="563"/>
      <c r="BA373" s="560"/>
      <c r="BB373" s="563"/>
      <c r="BC373" s="560"/>
      <c r="BD373" s="563"/>
      <c r="BE373" s="560"/>
      <c r="BF373" s="563"/>
      <c r="BG373" s="560"/>
      <c r="BH373" s="563"/>
      <c r="BI373" s="560"/>
      <c r="BJ373" s="563"/>
      <c r="BK373" s="560"/>
      <c r="BL373" s="563"/>
      <c r="BM373" s="560"/>
      <c r="BN373" s="563"/>
      <c r="BO373" s="560"/>
      <c r="BP373" s="563"/>
      <c r="BQ373" s="552"/>
    </row>
    <row r="374" spans="1:69" ht="13.5" customHeight="1" outlineLevel="1" thickTop="1">
      <c r="A374" s="584">
        <f>A365+1</f>
        <v>38</v>
      </c>
      <c r="B374" s="585" t="s">
        <v>32</v>
      </c>
      <c r="C374" s="588">
        <f>IF(ISERROR(AVERAGE(E374:AH376)),"",AVERAGE(E374:AH376))</f>
        <v>2.9425287356321839</v>
      </c>
      <c r="D374" s="676" t="s">
        <v>105</v>
      </c>
      <c r="E374" s="25">
        <v>1</v>
      </c>
      <c r="F374" s="25">
        <v>2</v>
      </c>
      <c r="G374" s="25">
        <v>3</v>
      </c>
      <c r="H374" s="25">
        <v>4</v>
      </c>
      <c r="I374" s="25">
        <v>5</v>
      </c>
      <c r="J374" s="25">
        <v>1</v>
      </c>
      <c r="K374" s="25">
        <v>2</v>
      </c>
      <c r="L374" s="25">
        <v>3</v>
      </c>
      <c r="M374" s="25">
        <v>4</v>
      </c>
      <c r="N374" s="25">
        <v>5</v>
      </c>
      <c r="O374" s="25">
        <v>1</v>
      </c>
      <c r="P374" s="25">
        <v>2</v>
      </c>
      <c r="Q374" s="25">
        <v>3</v>
      </c>
      <c r="R374" s="25">
        <v>4</v>
      </c>
      <c r="S374" s="25">
        <v>5</v>
      </c>
      <c r="T374" s="25">
        <v>1</v>
      </c>
      <c r="U374" s="25">
        <v>2</v>
      </c>
      <c r="V374" s="25">
        <v>3</v>
      </c>
      <c r="W374" s="25">
        <v>4</v>
      </c>
      <c r="X374" s="25">
        <v>5</v>
      </c>
      <c r="Y374" s="25">
        <v>1</v>
      </c>
      <c r="Z374" s="25">
        <v>2</v>
      </c>
      <c r="AA374" s="25">
        <v>3</v>
      </c>
      <c r="AB374" s="25">
        <v>4</v>
      </c>
      <c r="AC374" s="25">
        <v>5</v>
      </c>
      <c r="AD374" s="25">
        <v>1</v>
      </c>
      <c r="AE374" s="25">
        <v>2</v>
      </c>
      <c r="AF374" s="25">
        <v>3</v>
      </c>
      <c r="AG374" s="25">
        <v>4</v>
      </c>
      <c r="AH374" s="25">
        <v>5</v>
      </c>
      <c r="AM374" s="594" t="str">
        <f>D374</f>
        <v>Copier un court texte sans erreur en respectant :
 l'orthographe, la ponctuation, les majuscules, les espaces</v>
      </c>
      <c r="AN374" s="576">
        <f t="shared" ref="AN374:BQ374" si="146">IF(ISERROR(AVERAGE(E374:E376)),"",AVERAGE(E374:E376))</f>
        <v>1</v>
      </c>
      <c r="AO374" s="575">
        <f t="shared" si="146"/>
        <v>1.5</v>
      </c>
      <c r="AP374" s="576">
        <f t="shared" si="146"/>
        <v>2</v>
      </c>
      <c r="AQ374" s="575">
        <f t="shared" si="146"/>
        <v>3</v>
      </c>
      <c r="AR374" s="576">
        <f t="shared" si="146"/>
        <v>4</v>
      </c>
      <c r="AS374" s="575">
        <f t="shared" si="146"/>
        <v>3.3333333333333335</v>
      </c>
      <c r="AT374" s="576">
        <f t="shared" si="146"/>
        <v>2.6666666666666665</v>
      </c>
      <c r="AU374" s="575">
        <f t="shared" si="146"/>
        <v>2</v>
      </c>
      <c r="AV374" s="576">
        <f t="shared" si="146"/>
        <v>3</v>
      </c>
      <c r="AW374" s="575">
        <f t="shared" si="146"/>
        <v>4</v>
      </c>
      <c r="AX374" s="576">
        <f t="shared" si="146"/>
        <v>3.3333333333333335</v>
      </c>
      <c r="AY374" s="575">
        <f t="shared" si="146"/>
        <v>2.6666666666666665</v>
      </c>
      <c r="AZ374" s="576">
        <f t="shared" si="146"/>
        <v>2</v>
      </c>
      <c r="BA374" s="575">
        <f t="shared" si="146"/>
        <v>3</v>
      </c>
      <c r="BB374" s="576">
        <f t="shared" si="146"/>
        <v>4</v>
      </c>
      <c r="BC374" s="575">
        <f t="shared" si="146"/>
        <v>3.3333333333333335</v>
      </c>
      <c r="BD374" s="576">
        <f t="shared" si="146"/>
        <v>2.6666666666666665</v>
      </c>
      <c r="BE374" s="575">
        <f t="shared" si="146"/>
        <v>2</v>
      </c>
      <c r="BF374" s="576">
        <f t="shared" si="146"/>
        <v>3</v>
      </c>
      <c r="BG374" s="575">
        <f t="shared" si="146"/>
        <v>4</v>
      </c>
      <c r="BH374" s="576">
        <f t="shared" si="146"/>
        <v>3.3333333333333335</v>
      </c>
      <c r="BI374" s="575">
        <f t="shared" si="146"/>
        <v>2.6666666666666665</v>
      </c>
      <c r="BJ374" s="576">
        <f t="shared" si="146"/>
        <v>2</v>
      </c>
      <c r="BK374" s="575">
        <f t="shared" si="146"/>
        <v>3</v>
      </c>
      <c r="BL374" s="576">
        <f t="shared" si="146"/>
        <v>4</v>
      </c>
      <c r="BM374" s="575">
        <f t="shared" si="146"/>
        <v>3.3333333333333335</v>
      </c>
      <c r="BN374" s="576">
        <f t="shared" si="146"/>
        <v>2.6666666666666665</v>
      </c>
      <c r="BO374" s="575">
        <f t="shared" si="146"/>
        <v>2</v>
      </c>
      <c r="BP374" s="576">
        <f t="shared" si="146"/>
        <v>3</v>
      </c>
      <c r="BQ374" s="578">
        <f t="shared" si="146"/>
        <v>4</v>
      </c>
    </row>
    <row r="375" spans="1:69" ht="12.75" customHeight="1" outlineLevel="1">
      <c r="A375" s="584"/>
      <c r="B375" s="586"/>
      <c r="C375" s="573"/>
      <c r="D375" s="677"/>
      <c r="E375" s="26"/>
      <c r="F375" s="26">
        <v>1</v>
      </c>
      <c r="G375" s="26">
        <v>2</v>
      </c>
      <c r="H375" s="26">
        <v>3</v>
      </c>
      <c r="I375" s="26">
        <v>4</v>
      </c>
      <c r="J375" s="26">
        <v>5</v>
      </c>
      <c r="K375" s="26">
        <v>1</v>
      </c>
      <c r="L375" s="26">
        <v>2</v>
      </c>
      <c r="M375" s="26">
        <v>3</v>
      </c>
      <c r="N375" s="26">
        <v>4</v>
      </c>
      <c r="O375" s="26">
        <v>5</v>
      </c>
      <c r="P375" s="26">
        <v>1</v>
      </c>
      <c r="Q375" s="26">
        <v>2</v>
      </c>
      <c r="R375" s="26">
        <v>3</v>
      </c>
      <c r="S375" s="26">
        <v>4</v>
      </c>
      <c r="T375" s="26">
        <v>5</v>
      </c>
      <c r="U375" s="26">
        <v>1</v>
      </c>
      <c r="V375" s="26">
        <v>2</v>
      </c>
      <c r="W375" s="26">
        <v>3</v>
      </c>
      <c r="X375" s="26">
        <v>4</v>
      </c>
      <c r="Y375" s="26">
        <v>5</v>
      </c>
      <c r="Z375" s="26">
        <v>1</v>
      </c>
      <c r="AA375" s="26">
        <v>2</v>
      </c>
      <c r="AB375" s="26">
        <v>3</v>
      </c>
      <c r="AC375" s="26">
        <v>4</v>
      </c>
      <c r="AD375" s="26">
        <v>5</v>
      </c>
      <c r="AE375" s="26">
        <v>1</v>
      </c>
      <c r="AF375" s="26">
        <v>2</v>
      </c>
      <c r="AG375" s="26">
        <v>3</v>
      </c>
      <c r="AH375" s="26">
        <v>4</v>
      </c>
      <c r="AM375" s="595"/>
      <c r="AN375" s="577"/>
      <c r="AO375" s="559"/>
      <c r="AP375" s="577"/>
      <c r="AQ375" s="559"/>
      <c r="AR375" s="577"/>
      <c r="AS375" s="559"/>
      <c r="AT375" s="577"/>
      <c r="AU375" s="559"/>
      <c r="AV375" s="577"/>
      <c r="AW375" s="559"/>
      <c r="AX375" s="577"/>
      <c r="AY375" s="559"/>
      <c r="AZ375" s="577"/>
      <c r="BA375" s="559"/>
      <c r="BB375" s="577"/>
      <c r="BC375" s="559"/>
      <c r="BD375" s="577"/>
      <c r="BE375" s="559"/>
      <c r="BF375" s="577"/>
      <c r="BG375" s="559"/>
      <c r="BH375" s="577"/>
      <c r="BI375" s="559"/>
      <c r="BJ375" s="577"/>
      <c r="BK375" s="559"/>
      <c r="BL375" s="577"/>
      <c r="BM375" s="559"/>
      <c r="BN375" s="577"/>
      <c r="BO375" s="559"/>
      <c r="BP375" s="577"/>
      <c r="BQ375" s="551"/>
    </row>
    <row r="376" spans="1:69" ht="12.75" customHeight="1" outlineLevel="1" thickBot="1">
      <c r="A376" s="584"/>
      <c r="B376" s="587"/>
      <c r="C376" s="573"/>
      <c r="D376" s="677"/>
      <c r="E376" s="27"/>
      <c r="F376" s="27"/>
      <c r="G376" s="27">
        <v>1</v>
      </c>
      <c r="H376" s="27">
        <v>2</v>
      </c>
      <c r="I376" s="27">
        <v>3</v>
      </c>
      <c r="J376" s="27">
        <v>4</v>
      </c>
      <c r="K376" s="27">
        <v>5</v>
      </c>
      <c r="L376" s="27">
        <v>1</v>
      </c>
      <c r="M376" s="27">
        <v>2</v>
      </c>
      <c r="N376" s="27">
        <v>3</v>
      </c>
      <c r="O376" s="27">
        <v>4</v>
      </c>
      <c r="P376" s="27">
        <v>5</v>
      </c>
      <c r="Q376" s="27">
        <v>1</v>
      </c>
      <c r="R376" s="27">
        <v>2</v>
      </c>
      <c r="S376" s="27">
        <v>3</v>
      </c>
      <c r="T376" s="27">
        <v>4</v>
      </c>
      <c r="U376" s="27">
        <v>5</v>
      </c>
      <c r="V376" s="27">
        <v>1</v>
      </c>
      <c r="W376" s="27">
        <v>2</v>
      </c>
      <c r="X376" s="27">
        <v>3</v>
      </c>
      <c r="Y376" s="27">
        <v>4</v>
      </c>
      <c r="Z376" s="27">
        <v>5</v>
      </c>
      <c r="AA376" s="27">
        <v>1</v>
      </c>
      <c r="AB376" s="27">
        <v>2</v>
      </c>
      <c r="AC376" s="27">
        <v>3</v>
      </c>
      <c r="AD376" s="27">
        <v>4</v>
      </c>
      <c r="AE376" s="27">
        <v>5</v>
      </c>
      <c r="AF376" s="27">
        <v>1</v>
      </c>
      <c r="AG376" s="27">
        <v>2</v>
      </c>
      <c r="AH376" s="27">
        <v>3</v>
      </c>
      <c r="AM376" s="595"/>
      <c r="AN376" s="577"/>
      <c r="AO376" s="559"/>
      <c r="AP376" s="577"/>
      <c r="AQ376" s="559"/>
      <c r="AR376" s="577"/>
      <c r="AS376" s="559"/>
      <c r="AT376" s="577"/>
      <c r="AU376" s="559"/>
      <c r="AV376" s="577"/>
      <c r="AW376" s="559"/>
      <c r="AX376" s="577"/>
      <c r="AY376" s="559"/>
      <c r="AZ376" s="577"/>
      <c r="BA376" s="559"/>
      <c r="BB376" s="577"/>
      <c r="BC376" s="559"/>
      <c r="BD376" s="577"/>
      <c r="BE376" s="559"/>
      <c r="BF376" s="577"/>
      <c r="BG376" s="559"/>
      <c r="BH376" s="577"/>
      <c r="BI376" s="559"/>
      <c r="BJ376" s="577"/>
      <c r="BK376" s="559"/>
      <c r="BL376" s="577"/>
      <c r="BM376" s="559"/>
      <c r="BN376" s="577"/>
      <c r="BO376" s="559"/>
      <c r="BP376" s="577"/>
      <c r="BQ376" s="551"/>
    </row>
    <row r="377" spans="1:69" ht="12.75" customHeight="1" outlineLevel="1">
      <c r="A377" s="584"/>
      <c r="B377" s="579" t="s">
        <v>33</v>
      </c>
      <c r="C377" s="572">
        <f>IF(ISERROR(AVERAGE(E377:AH379)),"",AVERAGE(E377:AH379))</f>
        <v>2.9885057471264367</v>
      </c>
      <c r="D377" s="677"/>
      <c r="E377" s="32">
        <v>2</v>
      </c>
      <c r="F377" s="32">
        <v>3</v>
      </c>
      <c r="G377" s="32">
        <v>4</v>
      </c>
      <c r="H377" s="32">
        <v>5</v>
      </c>
      <c r="I377" s="32">
        <v>1</v>
      </c>
      <c r="J377" s="32">
        <v>2</v>
      </c>
      <c r="K377" s="32">
        <v>3</v>
      </c>
      <c r="L377" s="32">
        <v>4</v>
      </c>
      <c r="M377" s="32">
        <v>5</v>
      </c>
      <c r="N377" s="32">
        <v>1</v>
      </c>
      <c r="O377" s="32">
        <v>2</v>
      </c>
      <c r="P377" s="32">
        <v>3</v>
      </c>
      <c r="Q377" s="32">
        <v>4</v>
      </c>
      <c r="R377" s="32">
        <v>5</v>
      </c>
      <c r="S377" s="32">
        <v>1</v>
      </c>
      <c r="T377" s="32">
        <v>2</v>
      </c>
      <c r="U377" s="32">
        <v>3</v>
      </c>
      <c r="V377" s="32">
        <v>4</v>
      </c>
      <c r="W377" s="32">
        <v>5</v>
      </c>
      <c r="X377" s="32">
        <v>1</v>
      </c>
      <c r="Y377" s="32">
        <v>2</v>
      </c>
      <c r="Z377" s="32">
        <v>3</v>
      </c>
      <c r="AA377" s="32">
        <v>4</v>
      </c>
      <c r="AB377" s="32">
        <v>5</v>
      </c>
      <c r="AC377" s="32">
        <v>1</v>
      </c>
      <c r="AD377" s="32">
        <v>2</v>
      </c>
      <c r="AE377" s="32">
        <v>3</v>
      </c>
      <c r="AF377" s="32">
        <v>4</v>
      </c>
      <c r="AG377" s="32">
        <v>5</v>
      </c>
      <c r="AH377" s="32">
        <v>1</v>
      </c>
      <c r="AM377" s="595"/>
      <c r="AN377" s="565">
        <f t="shared" ref="AN377:BQ377" si="147">IF(ISERROR(AVERAGE(E377:E379)),"",AVERAGE(E377:E379))</f>
        <v>2</v>
      </c>
      <c r="AO377" s="558">
        <f t="shared" si="147"/>
        <v>3.5</v>
      </c>
      <c r="AP377" s="565">
        <f t="shared" si="147"/>
        <v>4.666666666666667</v>
      </c>
      <c r="AQ377" s="558">
        <f t="shared" si="147"/>
        <v>2.3333333333333335</v>
      </c>
      <c r="AR377" s="565">
        <f t="shared" si="147"/>
        <v>1.6666666666666667</v>
      </c>
      <c r="AS377" s="558">
        <f t="shared" si="147"/>
        <v>2.6666666666666665</v>
      </c>
      <c r="AT377" s="565">
        <f t="shared" si="147"/>
        <v>3.6666666666666665</v>
      </c>
      <c r="AU377" s="558">
        <f t="shared" si="147"/>
        <v>4.666666666666667</v>
      </c>
      <c r="AV377" s="565">
        <f t="shared" si="147"/>
        <v>2.3333333333333335</v>
      </c>
      <c r="AW377" s="558">
        <f t="shared" si="147"/>
        <v>1.6666666666666667</v>
      </c>
      <c r="AX377" s="565">
        <f t="shared" si="147"/>
        <v>2.6666666666666665</v>
      </c>
      <c r="AY377" s="558">
        <f t="shared" si="147"/>
        <v>3.6666666666666665</v>
      </c>
      <c r="AZ377" s="565">
        <f t="shared" si="147"/>
        <v>4.666666666666667</v>
      </c>
      <c r="BA377" s="558">
        <f t="shared" si="147"/>
        <v>2.3333333333333335</v>
      </c>
      <c r="BB377" s="565">
        <f t="shared" si="147"/>
        <v>1.6666666666666667</v>
      </c>
      <c r="BC377" s="558">
        <f t="shared" si="147"/>
        <v>2.6666666666666665</v>
      </c>
      <c r="BD377" s="565">
        <f t="shared" si="147"/>
        <v>3.6666666666666665</v>
      </c>
      <c r="BE377" s="558">
        <f t="shared" si="147"/>
        <v>4.666666666666667</v>
      </c>
      <c r="BF377" s="565">
        <f t="shared" si="147"/>
        <v>2.3333333333333335</v>
      </c>
      <c r="BG377" s="558">
        <f t="shared" si="147"/>
        <v>1.6666666666666667</v>
      </c>
      <c r="BH377" s="565">
        <f t="shared" si="147"/>
        <v>2.6666666666666665</v>
      </c>
      <c r="BI377" s="558">
        <f t="shared" si="147"/>
        <v>3.6666666666666665</v>
      </c>
      <c r="BJ377" s="565">
        <f t="shared" si="147"/>
        <v>4.666666666666667</v>
      </c>
      <c r="BK377" s="558">
        <f t="shared" si="147"/>
        <v>2.3333333333333335</v>
      </c>
      <c r="BL377" s="565">
        <f t="shared" si="147"/>
        <v>1.6666666666666667</v>
      </c>
      <c r="BM377" s="558">
        <f t="shared" si="147"/>
        <v>2.6666666666666665</v>
      </c>
      <c r="BN377" s="565">
        <f t="shared" si="147"/>
        <v>3.6666666666666665</v>
      </c>
      <c r="BO377" s="558">
        <f t="shared" si="147"/>
        <v>4.666666666666667</v>
      </c>
      <c r="BP377" s="565">
        <f t="shared" si="147"/>
        <v>2.3333333333333335</v>
      </c>
      <c r="BQ377" s="550">
        <f t="shared" si="147"/>
        <v>1.6666666666666667</v>
      </c>
    </row>
    <row r="378" spans="1:69" ht="12.75" customHeight="1" outlineLevel="1">
      <c r="A378" s="584"/>
      <c r="B378" s="580"/>
      <c r="C378" s="573"/>
      <c r="D378" s="677"/>
      <c r="E378" s="28"/>
      <c r="F378" s="28">
        <v>4</v>
      </c>
      <c r="G378" s="28">
        <v>5</v>
      </c>
      <c r="H378" s="28">
        <v>1</v>
      </c>
      <c r="I378" s="28">
        <v>2</v>
      </c>
      <c r="J378" s="28">
        <v>3</v>
      </c>
      <c r="K378" s="28">
        <v>4</v>
      </c>
      <c r="L378" s="28">
        <v>5</v>
      </c>
      <c r="M378" s="28">
        <v>1</v>
      </c>
      <c r="N378" s="28">
        <v>2</v>
      </c>
      <c r="O378" s="28">
        <v>3</v>
      </c>
      <c r="P378" s="28">
        <v>4</v>
      </c>
      <c r="Q378" s="28">
        <v>5</v>
      </c>
      <c r="R378" s="28">
        <v>1</v>
      </c>
      <c r="S378" s="28">
        <v>2</v>
      </c>
      <c r="T378" s="28">
        <v>3</v>
      </c>
      <c r="U378" s="28">
        <v>4</v>
      </c>
      <c r="V378" s="28">
        <v>5</v>
      </c>
      <c r="W378" s="28">
        <v>1</v>
      </c>
      <c r="X378" s="28">
        <v>2</v>
      </c>
      <c r="Y378" s="28">
        <v>3</v>
      </c>
      <c r="Z378" s="28">
        <v>4</v>
      </c>
      <c r="AA378" s="28">
        <v>5</v>
      </c>
      <c r="AB378" s="28">
        <v>1</v>
      </c>
      <c r="AC378" s="28">
        <v>2</v>
      </c>
      <c r="AD378" s="28">
        <v>3</v>
      </c>
      <c r="AE378" s="28">
        <v>4</v>
      </c>
      <c r="AF378" s="28">
        <v>5</v>
      </c>
      <c r="AG378" s="28">
        <v>1</v>
      </c>
      <c r="AH378" s="28">
        <v>2</v>
      </c>
      <c r="AM378" s="595"/>
      <c r="AN378" s="566"/>
      <c r="AO378" s="559"/>
      <c r="AP378" s="566"/>
      <c r="AQ378" s="559"/>
      <c r="AR378" s="566"/>
      <c r="AS378" s="559"/>
      <c r="AT378" s="566"/>
      <c r="AU378" s="559"/>
      <c r="AV378" s="566"/>
      <c r="AW378" s="559"/>
      <c r="AX378" s="566"/>
      <c r="AY378" s="559"/>
      <c r="AZ378" s="566"/>
      <c r="BA378" s="559"/>
      <c r="BB378" s="566"/>
      <c r="BC378" s="559"/>
      <c r="BD378" s="566"/>
      <c r="BE378" s="559"/>
      <c r="BF378" s="566"/>
      <c r="BG378" s="559"/>
      <c r="BH378" s="566"/>
      <c r="BI378" s="559"/>
      <c r="BJ378" s="566"/>
      <c r="BK378" s="559"/>
      <c r="BL378" s="566"/>
      <c r="BM378" s="559"/>
      <c r="BN378" s="566"/>
      <c r="BO378" s="559"/>
      <c r="BP378" s="566"/>
      <c r="BQ378" s="551"/>
    </row>
    <row r="379" spans="1:69" ht="12.75" customHeight="1" outlineLevel="1" thickBot="1">
      <c r="A379" s="584"/>
      <c r="B379" s="581"/>
      <c r="C379" s="582"/>
      <c r="D379" s="677"/>
      <c r="E379" s="33"/>
      <c r="F379" s="33"/>
      <c r="G379" s="33">
        <v>5</v>
      </c>
      <c r="H379" s="33">
        <v>1</v>
      </c>
      <c r="I379" s="33">
        <v>2</v>
      </c>
      <c r="J379" s="33">
        <v>3</v>
      </c>
      <c r="K379" s="33">
        <v>4</v>
      </c>
      <c r="L379" s="33">
        <v>5</v>
      </c>
      <c r="M379" s="33">
        <v>1</v>
      </c>
      <c r="N379" s="33">
        <v>2</v>
      </c>
      <c r="O379" s="33">
        <v>3</v>
      </c>
      <c r="P379" s="33">
        <v>4</v>
      </c>
      <c r="Q379" s="33">
        <v>5</v>
      </c>
      <c r="R379" s="33">
        <v>1</v>
      </c>
      <c r="S379" s="33">
        <v>2</v>
      </c>
      <c r="T379" s="33">
        <v>3</v>
      </c>
      <c r="U379" s="33">
        <v>4</v>
      </c>
      <c r="V379" s="33">
        <v>5</v>
      </c>
      <c r="W379" s="33">
        <v>1</v>
      </c>
      <c r="X379" s="33">
        <v>2</v>
      </c>
      <c r="Y379" s="33">
        <v>3</v>
      </c>
      <c r="Z379" s="33">
        <v>4</v>
      </c>
      <c r="AA379" s="33">
        <v>5</v>
      </c>
      <c r="AB379" s="33">
        <v>1</v>
      </c>
      <c r="AC379" s="33">
        <v>2</v>
      </c>
      <c r="AD379" s="33">
        <v>3</v>
      </c>
      <c r="AE379" s="33">
        <v>4</v>
      </c>
      <c r="AF379" s="33">
        <v>5</v>
      </c>
      <c r="AG379" s="33">
        <v>1</v>
      </c>
      <c r="AH379" s="33">
        <v>2</v>
      </c>
      <c r="AM379" s="595"/>
      <c r="AN379" s="567"/>
      <c r="AO379" s="564"/>
      <c r="AP379" s="567"/>
      <c r="AQ379" s="564"/>
      <c r="AR379" s="567"/>
      <c r="AS379" s="564"/>
      <c r="AT379" s="567"/>
      <c r="AU379" s="564"/>
      <c r="AV379" s="567"/>
      <c r="AW379" s="564"/>
      <c r="AX379" s="567"/>
      <c r="AY379" s="564"/>
      <c r="AZ379" s="567"/>
      <c r="BA379" s="564"/>
      <c r="BB379" s="567"/>
      <c r="BC379" s="564"/>
      <c r="BD379" s="567"/>
      <c r="BE379" s="564"/>
      <c r="BF379" s="567"/>
      <c r="BG379" s="564"/>
      <c r="BH379" s="567"/>
      <c r="BI379" s="564"/>
      <c r="BJ379" s="567"/>
      <c r="BK379" s="564"/>
      <c r="BL379" s="567"/>
      <c r="BM379" s="564"/>
      <c r="BN379" s="567"/>
      <c r="BO379" s="564"/>
      <c r="BP379" s="567"/>
      <c r="BQ379" s="568"/>
    </row>
    <row r="380" spans="1:69" ht="12.75" customHeight="1" outlineLevel="1">
      <c r="A380" s="584"/>
      <c r="B380" s="569" t="s">
        <v>34</v>
      </c>
      <c r="C380" s="572">
        <f>IF(ISERROR(AVERAGE(E380:AH382)),"",AVERAGE(E380:AH382))</f>
        <v>3</v>
      </c>
      <c r="D380" s="677"/>
      <c r="E380" s="31">
        <v>3</v>
      </c>
      <c r="F380" s="31">
        <v>4</v>
      </c>
      <c r="G380" s="31">
        <v>5</v>
      </c>
      <c r="H380" s="31">
        <v>1</v>
      </c>
      <c r="I380" s="31">
        <v>2</v>
      </c>
      <c r="J380" s="31">
        <v>3</v>
      </c>
      <c r="K380" s="31">
        <v>4</v>
      </c>
      <c r="L380" s="31">
        <v>5</v>
      </c>
      <c r="M380" s="31">
        <v>1</v>
      </c>
      <c r="N380" s="31">
        <v>2</v>
      </c>
      <c r="O380" s="31">
        <v>3</v>
      </c>
      <c r="P380" s="31">
        <v>4</v>
      </c>
      <c r="Q380" s="31">
        <v>5</v>
      </c>
      <c r="R380" s="31">
        <v>1</v>
      </c>
      <c r="S380" s="31">
        <v>2</v>
      </c>
      <c r="T380" s="31">
        <v>3</v>
      </c>
      <c r="U380" s="31">
        <v>4</v>
      </c>
      <c r="V380" s="31">
        <v>5</v>
      </c>
      <c r="W380" s="31">
        <v>1</v>
      </c>
      <c r="X380" s="31">
        <v>2</v>
      </c>
      <c r="Y380" s="31">
        <v>3</v>
      </c>
      <c r="Z380" s="31">
        <v>4</v>
      </c>
      <c r="AA380" s="31">
        <v>5</v>
      </c>
      <c r="AB380" s="31">
        <v>1</v>
      </c>
      <c r="AC380" s="31">
        <v>2</v>
      </c>
      <c r="AD380" s="31">
        <v>3</v>
      </c>
      <c r="AE380" s="31">
        <v>4</v>
      </c>
      <c r="AF380" s="31">
        <v>5</v>
      </c>
      <c r="AG380" s="31">
        <v>1</v>
      </c>
      <c r="AH380" s="31">
        <v>2</v>
      </c>
      <c r="AM380" s="595"/>
      <c r="AN380" s="561">
        <f t="shared" ref="AN380:BQ380" si="148">IF(ISERROR(AVERAGE(E380:E382)),"",AVERAGE(E380:E382))</f>
        <v>3</v>
      </c>
      <c r="AO380" s="558">
        <f t="shared" si="148"/>
        <v>4.5</v>
      </c>
      <c r="AP380" s="561">
        <f t="shared" si="148"/>
        <v>3.3333333333333335</v>
      </c>
      <c r="AQ380" s="558">
        <f t="shared" si="148"/>
        <v>2.6666666666666665</v>
      </c>
      <c r="AR380" s="561">
        <f t="shared" si="148"/>
        <v>2</v>
      </c>
      <c r="AS380" s="558">
        <f t="shared" si="148"/>
        <v>3</v>
      </c>
      <c r="AT380" s="561">
        <f t="shared" si="148"/>
        <v>4</v>
      </c>
      <c r="AU380" s="558">
        <f t="shared" si="148"/>
        <v>3.3333333333333335</v>
      </c>
      <c r="AV380" s="561">
        <f t="shared" si="148"/>
        <v>2.6666666666666665</v>
      </c>
      <c r="AW380" s="558">
        <f t="shared" si="148"/>
        <v>2</v>
      </c>
      <c r="AX380" s="561">
        <f t="shared" si="148"/>
        <v>3</v>
      </c>
      <c r="AY380" s="558">
        <f t="shared" si="148"/>
        <v>4</v>
      </c>
      <c r="AZ380" s="561">
        <f t="shared" si="148"/>
        <v>3.3333333333333335</v>
      </c>
      <c r="BA380" s="558">
        <f t="shared" si="148"/>
        <v>2.6666666666666665</v>
      </c>
      <c r="BB380" s="561">
        <f t="shared" si="148"/>
        <v>2</v>
      </c>
      <c r="BC380" s="558">
        <f t="shared" si="148"/>
        <v>3</v>
      </c>
      <c r="BD380" s="561">
        <f t="shared" si="148"/>
        <v>4</v>
      </c>
      <c r="BE380" s="558">
        <f t="shared" si="148"/>
        <v>3.3333333333333335</v>
      </c>
      <c r="BF380" s="561">
        <f t="shared" si="148"/>
        <v>2.6666666666666665</v>
      </c>
      <c r="BG380" s="558">
        <f t="shared" si="148"/>
        <v>2</v>
      </c>
      <c r="BH380" s="561">
        <f t="shared" si="148"/>
        <v>3</v>
      </c>
      <c r="BI380" s="558">
        <f t="shared" si="148"/>
        <v>4</v>
      </c>
      <c r="BJ380" s="561">
        <f t="shared" si="148"/>
        <v>3.3333333333333335</v>
      </c>
      <c r="BK380" s="558">
        <f t="shared" si="148"/>
        <v>2.6666666666666665</v>
      </c>
      <c r="BL380" s="561">
        <f t="shared" si="148"/>
        <v>2</v>
      </c>
      <c r="BM380" s="558">
        <f t="shared" si="148"/>
        <v>3</v>
      </c>
      <c r="BN380" s="561">
        <f t="shared" si="148"/>
        <v>4</v>
      </c>
      <c r="BO380" s="558">
        <f t="shared" si="148"/>
        <v>3.3333333333333335</v>
      </c>
      <c r="BP380" s="561">
        <f t="shared" si="148"/>
        <v>2.6666666666666665</v>
      </c>
      <c r="BQ380" s="550">
        <f t="shared" si="148"/>
        <v>2</v>
      </c>
    </row>
    <row r="381" spans="1:69" ht="12.75" customHeight="1" outlineLevel="1">
      <c r="A381" s="584"/>
      <c r="B381" s="570"/>
      <c r="C381" s="573"/>
      <c r="D381" s="677"/>
      <c r="E381" s="29"/>
      <c r="F381" s="29">
        <v>5</v>
      </c>
      <c r="G381" s="29">
        <v>1</v>
      </c>
      <c r="H381" s="29">
        <v>2</v>
      </c>
      <c r="I381" s="29">
        <v>3</v>
      </c>
      <c r="J381" s="29">
        <v>4</v>
      </c>
      <c r="K381" s="29">
        <v>5</v>
      </c>
      <c r="L381" s="29">
        <v>1</v>
      </c>
      <c r="M381" s="29">
        <v>2</v>
      </c>
      <c r="N381" s="29">
        <v>3</v>
      </c>
      <c r="O381" s="29">
        <v>4</v>
      </c>
      <c r="P381" s="29">
        <v>5</v>
      </c>
      <c r="Q381" s="29">
        <v>1</v>
      </c>
      <c r="R381" s="29">
        <v>2</v>
      </c>
      <c r="S381" s="29">
        <v>3</v>
      </c>
      <c r="T381" s="29">
        <v>4</v>
      </c>
      <c r="U381" s="29">
        <v>5</v>
      </c>
      <c r="V381" s="29">
        <v>1</v>
      </c>
      <c r="W381" s="29">
        <v>2</v>
      </c>
      <c r="X381" s="29">
        <v>3</v>
      </c>
      <c r="Y381" s="29">
        <v>4</v>
      </c>
      <c r="Z381" s="29">
        <v>5</v>
      </c>
      <c r="AA381" s="29">
        <v>1</v>
      </c>
      <c r="AB381" s="29">
        <v>2</v>
      </c>
      <c r="AC381" s="29">
        <v>3</v>
      </c>
      <c r="AD381" s="29">
        <v>4</v>
      </c>
      <c r="AE381" s="29">
        <v>5</v>
      </c>
      <c r="AF381" s="29">
        <v>1</v>
      </c>
      <c r="AG381" s="29">
        <v>2</v>
      </c>
      <c r="AH381" s="29">
        <v>3</v>
      </c>
      <c r="AM381" s="595"/>
      <c r="AN381" s="562"/>
      <c r="AO381" s="559"/>
      <c r="AP381" s="562"/>
      <c r="AQ381" s="559"/>
      <c r="AR381" s="562"/>
      <c r="AS381" s="559"/>
      <c r="AT381" s="562"/>
      <c r="AU381" s="559"/>
      <c r="AV381" s="562"/>
      <c r="AW381" s="559"/>
      <c r="AX381" s="562"/>
      <c r="AY381" s="559"/>
      <c r="AZ381" s="562"/>
      <c r="BA381" s="559"/>
      <c r="BB381" s="562"/>
      <c r="BC381" s="559"/>
      <c r="BD381" s="562"/>
      <c r="BE381" s="559"/>
      <c r="BF381" s="562"/>
      <c r="BG381" s="559"/>
      <c r="BH381" s="562"/>
      <c r="BI381" s="559"/>
      <c r="BJ381" s="562"/>
      <c r="BK381" s="559"/>
      <c r="BL381" s="562"/>
      <c r="BM381" s="559"/>
      <c r="BN381" s="562"/>
      <c r="BO381" s="559"/>
      <c r="BP381" s="562"/>
      <c r="BQ381" s="551"/>
    </row>
    <row r="382" spans="1:69" ht="13.5" customHeight="1" outlineLevel="1" thickBot="1">
      <c r="A382" s="584"/>
      <c r="B382" s="571"/>
      <c r="C382" s="574"/>
      <c r="D382" s="418"/>
      <c r="E382" s="30"/>
      <c r="F382" s="30"/>
      <c r="G382" s="30">
        <v>4</v>
      </c>
      <c r="H382" s="30">
        <v>5</v>
      </c>
      <c r="I382" s="30">
        <v>1</v>
      </c>
      <c r="J382" s="30">
        <v>2</v>
      </c>
      <c r="K382" s="30">
        <v>3</v>
      </c>
      <c r="L382" s="30">
        <v>4</v>
      </c>
      <c r="M382" s="30">
        <v>5</v>
      </c>
      <c r="N382" s="30">
        <v>1</v>
      </c>
      <c r="O382" s="30">
        <v>2</v>
      </c>
      <c r="P382" s="30">
        <v>3</v>
      </c>
      <c r="Q382" s="30">
        <v>4</v>
      </c>
      <c r="R382" s="30">
        <v>5</v>
      </c>
      <c r="S382" s="30">
        <v>1</v>
      </c>
      <c r="T382" s="30">
        <v>2</v>
      </c>
      <c r="U382" s="30">
        <v>3</v>
      </c>
      <c r="V382" s="30">
        <v>4</v>
      </c>
      <c r="W382" s="30">
        <v>5</v>
      </c>
      <c r="X382" s="30">
        <v>1</v>
      </c>
      <c r="Y382" s="30">
        <v>2</v>
      </c>
      <c r="Z382" s="30">
        <v>3</v>
      </c>
      <c r="AA382" s="30">
        <v>4</v>
      </c>
      <c r="AB382" s="30">
        <v>5</v>
      </c>
      <c r="AC382" s="30">
        <v>1</v>
      </c>
      <c r="AD382" s="30">
        <v>2</v>
      </c>
      <c r="AE382" s="30">
        <v>3</v>
      </c>
      <c r="AF382" s="30">
        <v>4</v>
      </c>
      <c r="AG382" s="30">
        <v>5</v>
      </c>
      <c r="AH382" s="30">
        <v>1</v>
      </c>
      <c r="AM382" s="596"/>
      <c r="AN382" s="563"/>
      <c r="AO382" s="560"/>
      <c r="AP382" s="563"/>
      <c r="AQ382" s="560"/>
      <c r="AR382" s="563"/>
      <c r="AS382" s="560"/>
      <c r="AT382" s="563"/>
      <c r="AU382" s="560"/>
      <c r="AV382" s="563"/>
      <c r="AW382" s="560"/>
      <c r="AX382" s="563"/>
      <c r="AY382" s="560"/>
      <c r="AZ382" s="563"/>
      <c r="BA382" s="560"/>
      <c r="BB382" s="563"/>
      <c r="BC382" s="560"/>
      <c r="BD382" s="563"/>
      <c r="BE382" s="560"/>
      <c r="BF382" s="563"/>
      <c r="BG382" s="560"/>
      <c r="BH382" s="563"/>
      <c r="BI382" s="560"/>
      <c r="BJ382" s="563"/>
      <c r="BK382" s="560"/>
      <c r="BL382" s="563"/>
      <c r="BM382" s="560"/>
      <c r="BN382" s="563"/>
      <c r="BO382" s="560"/>
      <c r="BP382" s="563"/>
      <c r="BQ382" s="552"/>
    </row>
    <row r="383" spans="1:69" ht="13.5" customHeight="1" outlineLevel="1" thickTop="1">
      <c r="A383" s="584">
        <f>A374+1</f>
        <v>39</v>
      </c>
      <c r="B383" s="585" t="s">
        <v>32</v>
      </c>
      <c r="C383" s="588" t="str">
        <f>IF(ISERROR(AVERAGE(E383:AH385)),"",AVERAGE(E383:AH385))</f>
        <v/>
      </c>
      <c r="D383" s="676" t="s">
        <v>130</v>
      </c>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M383" s="594" t="str">
        <f>D383</f>
        <v>Copier en respectant la mise en page</v>
      </c>
      <c r="AN383" s="576" t="str">
        <f t="shared" ref="AN383:BQ383" si="149">IF(ISERROR(AVERAGE(E383:E385)),"",AVERAGE(E383:E385))</f>
        <v/>
      </c>
      <c r="AO383" s="575" t="str">
        <f t="shared" si="149"/>
        <v/>
      </c>
      <c r="AP383" s="576" t="str">
        <f t="shared" si="149"/>
        <v/>
      </c>
      <c r="AQ383" s="575" t="str">
        <f t="shared" si="149"/>
        <v/>
      </c>
      <c r="AR383" s="576" t="str">
        <f t="shared" si="149"/>
        <v/>
      </c>
      <c r="AS383" s="575" t="str">
        <f t="shared" si="149"/>
        <v/>
      </c>
      <c r="AT383" s="576" t="str">
        <f t="shared" si="149"/>
        <v/>
      </c>
      <c r="AU383" s="575" t="str">
        <f t="shared" si="149"/>
        <v/>
      </c>
      <c r="AV383" s="576" t="str">
        <f t="shared" si="149"/>
        <v/>
      </c>
      <c r="AW383" s="575" t="str">
        <f t="shared" si="149"/>
        <v/>
      </c>
      <c r="AX383" s="576" t="str">
        <f t="shared" si="149"/>
        <v/>
      </c>
      <c r="AY383" s="575" t="str">
        <f t="shared" si="149"/>
        <v/>
      </c>
      <c r="AZ383" s="576" t="str">
        <f t="shared" si="149"/>
        <v/>
      </c>
      <c r="BA383" s="575" t="str">
        <f t="shared" si="149"/>
        <v/>
      </c>
      <c r="BB383" s="576" t="str">
        <f t="shared" si="149"/>
        <v/>
      </c>
      <c r="BC383" s="575" t="str">
        <f t="shared" si="149"/>
        <v/>
      </c>
      <c r="BD383" s="576" t="str">
        <f t="shared" si="149"/>
        <v/>
      </c>
      <c r="BE383" s="575" t="str">
        <f t="shared" si="149"/>
        <v/>
      </c>
      <c r="BF383" s="576" t="str">
        <f t="shared" si="149"/>
        <v/>
      </c>
      <c r="BG383" s="575" t="str">
        <f t="shared" si="149"/>
        <v/>
      </c>
      <c r="BH383" s="576" t="str">
        <f t="shared" si="149"/>
        <v/>
      </c>
      <c r="BI383" s="575" t="str">
        <f t="shared" si="149"/>
        <v/>
      </c>
      <c r="BJ383" s="576" t="str">
        <f t="shared" si="149"/>
        <v/>
      </c>
      <c r="BK383" s="575" t="str">
        <f t="shared" si="149"/>
        <v/>
      </c>
      <c r="BL383" s="576" t="str">
        <f t="shared" si="149"/>
        <v/>
      </c>
      <c r="BM383" s="575" t="str">
        <f t="shared" si="149"/>
        <v/>
      </c>
      <c r="BN383" s="576" t="str">
        <f t="shared" si="149"/>
        <v/>
      </c>
      <c r="BO383" s="575" t="str">
        <f t="shared" si="149"/>
        <v/>
      </c>
      <c r="BP383" s="576" t="str">
        <f t="shared" si="149"/>
        <v/>
      </c>
      <c r="BQ383" s="578" t="str">
        <f t="shared" si="149"/>
        <v/>
      </c>
    </row>
    <row r="384" spans="1:69" ht="12.75" customHeight="1" outlineLevel="1">
      <c r="A384" s="584"/>
      <c r="B384" s="586"/>
      <c r="C384" s="573"/>
      <c r="D384" s="677"/>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M384" s="595"/>
      <c r="AN384" s="577"/>
      <c r="AO384" s="559"/>
      <c r="AP384" s="577"/>
      <c r="AQ384" s="559"/>
      <c r="AR384" s="577"/>
      <c r="AS384" s="559"/>
      <c r="AT384" s="577"/>
      <c r="AU384" s="559"/>
      <c r="AV384" s="577"/>
      <c r="AW384" s="559"/>
      <c r="AX384" s="577"/>
      <c r="AY384" s="559"/>
      <c r="AZ384" s="577"/>
      <c r="BA384" s="559"/>
      <c r="BB384" s="577"/>
      <c r="BC384" s="559"/>
      <c r="BD384" s="577"/>
      <c r="BE384" s="559"/>
      <c r="BF384" s="577"/>
      <c r="BG384" s="559"/>
      <c r="BH384" s="577"/>
      <c r="BI384" s="559"/>
      <c r="BJ384" s="577"/>
      <c r="BK384" s="559"/>
      <c r="BL384" s="577"/>
      <c r="BM384" s="559"/>
      <c r="BN384" s="577"/>
      <c r="BO384" s="559"/>
      <c r="BP384" s="577"/>
      <c r="BQ384" s="551"/>
    </row>
    <row r="385" spans="1:69" ht="12.75" customHeight="1" outlineLevel="1" thickBot="1">
      <c r="A385" s="584"/>
      <c r="B385" s="587"/>
      <c r="C385" s="573"/>
      <c r="D385" s="67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M385" s="595"/>
      <c r="AN385" s="577"/>
      <c r="AO385" s="559"/>
      <c r="AP385" s="577"/>
      <c r="AQ385" s="559"/>
      <c r="AR385" s="577"/>
      <c r="AS385" s="559"/>
      <c r="AT385" s="577"/>
      <c r="AU385" s="559"/>
      <c r="AV385" s="577"/>
      <c r="AW385" s="559"/>
      <c r="AX385" s="577"/>
      <c r="AY385" s="559"/>
      <c r="AZ385" s="577"/>
      <c r="BA385" s="559"/>
      <c r="BB385" s="577"/>
      <c r="BC385" s="559"/>
      <c r="BD385" s="577"/>
      <c r="BE385" s="559"/>
      <c r="BF385" s="577"/>
      <c r="BG385" s="559"/>
      <c r="BH385" s="577"/>
      <c r="BI385" s="559"/>
      <c r="BJ385" s="577"/>
      <c r="BK385" s="559"/>
      <c r="BL385" s="577"/>
      <c r="BM385" s="559"/>
      <c r="BN385" s="577"/>
      <c r="BO385" s="559"/>
      <c r="BP385" s="577"/>
      <c r="BQ385" s="551"/>
    </row>
    <row r="386" spans="1:69" ht="12.75" customHeight="1" outlineLevel="1">
      <c r="A386" s="584"/>
      <c r="B386" s="579" t="s">
        <v>33</v>
      </c>
      <c r="C386" s="572" t="str">
        <f>IF(ISERROR(AVERAGE(E386:AH388)),"",AVERAGE(E386:AH388))</f>
        <v/>
      </c>
      <c r="D386" s="677"/>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M386" s="595"/>
      <c r="AN386" s="565" t="str">
        <f t="shared" ref="AN386:BQ386" si="150">IF(ISERROR(AVERAGE(E386:E388)),"",AVERAGE(E386:E388))</f>
        <v/>
      </c>
      <c r="AO386" s="558" t="str">
        <f t="shared" si="150"/>
        <v/>
      </c>
      <c r="AP386" s="565" t="str">
        <f t="shared" si="150"/>
        <v/>
      </c>
      <c r="AQ386" s="558" t="str">
        <f t="shared" si="150"/>
        <v/>
      </c>
      <c r="AR386" s="565" t="str">
        <f t="shared" si="150"/>
        <v/>
      </c>
      <c r="AS386" s="558" t="str">
        <f t="shared" si="150"/>
        <v/>
      </c>
      <c r="AT386" s="565" t="str">
        <f t="shared" si="150"/>
        <v/>
      </c>
      <c r="AU386" s="558" t="str">
        <f t="shared" si="150"/>
        <v/>
      </c>
      <c r="AV386" s="565" t="str">
        <f t="shared" si="150"/>
        <v/>
      </c>
      <c r="AW386" s="558" t="str">
        <f t="shared" si="150"/>
        <v/>
      </c>
      <c r="AX386" s="565" t="str">
        <f t="shared" si="150"/>
        <v/>
      </c>
      <c r="AY386" s="558" t="str">
        <f t="shared" si="150"/>
        <v/>
      </c>
      <c r="AZ386" s="565" t="str">
        <f t="shared" si="150"/>
        <v/>
      </c>
      <c r="BA386" s="558" t="str">
        <f t="shared" si="150"/>
        <v/>
      </c>
      <c r="BB386" s="565" t="str">
        <f t="shared" si="150"/>
        <v/>
      </c>
      <c r="BC386" s="558" t="str">
        <f t="shared" si="150"/>
        <v/>
      </c>
      <c r="BD386" s="565" t="str">
        <f t="shared" si="150"/>
        <v/>
      </c>
      <c r="BE386" s="558" t="str">
        <f t="shared" si="150"/>
        <v/>
      </c>
      <c r="BF386" s="565" t="str">
        <f t="shared" si="150"/>
        <v/>
      </c>
      <c r="BG386" s="558" t="str">
        <f t="shared" si="150"/>
        <v/>
      </c>
      <c r="BH386" s="565" t="str">
        <f t="shared" si="150"/>
        <v/>
      </c>
      <c r="BI386" s="558" t="str">
        <f t="shared" si="150"/>
        <v/>
      </c>
      <c r="BJ386" s="565" t="str">
        <f t="shared" si="150"/>
        <v/>
      </c>
      <c r="BK386" s="558" t="str">
        <f t="shared" si="150"/>
        <v/>
      </c>
      <c r="BL386" s="565" t="str">
        <f t="shared" si="150"/>
        <v/>
      </c>
      <c r="BM386" s="558" t="str">
        <f t="shared" si="150"/>
        <v/>
      </c>
      <c r="BN386" s="565" t="str">
        <f t="shared" si="150"/>
        <v/>
      </c>
      <c r="BO386" s="558" t="str">
        <f t="shared" si="150"/>
        <v/>
      </c>
      <c r="BP386" s="565" t="str">
        <f t="shared" si="150"/>
        <v/>
      </c>
      <c r="BQ386" s="550" t="str">
        <f t="shared" si="150"/>
        <v/>
      </c>
    </row>
    <row r="387" spans="1:69" ht="12.75" customHeight="1" outlineLevel="1">
      <c r="A387" s="584"/>
      <c r="B387" s="580"/>
      <c r="C387" s="573"/>
      <c r="D387" s="677"/>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M387" s="595"/>
      <c r="AN387" s="566"/>
      <c r="AO387" s="559"/>
      <c r="AP387" s="566"/>
      <c r="AQ387" s="559"/>
      <c r="AR387" s="566"/>
      <c r="AS387" s="559"/>
      <c r="AT387" s="566"/>
      <c r="AU387" s="559"/>
      <c r="AV387" s="566"/>
      <c r="AW387" s="559"/>
      <c r="AX387" s="566"/>
      <c r="AY387" s="559"/>
      <c r="AZ387" s="566"/>
      <c r="BA387" s="559"/>
      <c r="BB387" s="566"/>
      <c r="BC387" s="559"/>
      <c r="BD387" s="566"/>
      <c r="BE387" s="559"/>
      <c r="BF387" s="566"/>
      <c r="BG387" s="559"/>
      <c r="BH387" s="566"/>
      <c r="BI387" s="559"/>
      <c r="BJ387" s="566"/>
      <c r="BK387" s="559"/>
      <c r="BL387" s="566"/>
      <c r="BM387" s="559"/>
      <c r="BN387" s="566"/>
      <c r="BO387" s="559"/>
      <c r="BP387" s="566"/>
      <c r="BQ387" s="551"/>
    </row>
    <row r="388" spans="1:69" ht="12.75" customHeight="1" outlineLevel="1" thickBot="1">
      <c r="A388" s="584"/>
      <c r="B388" s="581"/>
      <c r="C388" s="582"/>
      <c r="D388" s="677"/>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M388" s="595"/>
      <c r="AN388" s="567"/>
      <c r="AO388" s="564"/>
      <c r="AP388" s="567"/>
      <c r="AQ388" s="564"/>
      <c r="AR388" s="567"/>
      <c r="AS388" s="564"/>
      <c r="AT388" s="567"/>
      <c r="AU388" s="564"/>
      <c r="AV388" s="567"/>
      <c r="AW388" s="564"/>
      <c r="AX388" s="567"/>
      <c r="AY388" s="564"/>
      <c r="AZ388" s="567"/>
      <c r="BA388" s="564"/>
      <c r="BB388" s="567"/>
      <c r="BC388" s="564"/>
      <c r="BD388" s="567"/>
      <c r="BE388" s="564"/>
      <c r="BF388" s="567"/>
      <c r="BG388" s="564"/>
      <c r="BH388" s="567"/>
      <c r="BI388" s="564"/>
      <c r="BJ388" s="567"/>
      <c r="BK388" s="564"/>
      <c r="BL388" s="567"/>
      <c r="BM388" s="564"/>
      <c r="BN388" s="567"/>
      <c r="BO388" s="564"/>
      <c r="BP388" s="567"/>
      <c r="BQ388" s="568"/>
    </row>
    <row r="389" spans="1:69" ht="12.75" customHeight="1" outlineLevel="1">
      <c r="A389" s="584"/>
      <c r="B389" s="569" t="s">
        <v>34</v>
      </c>
      <c r="C389" s="572" t="str">
        <f>IF(ISERROR(AVERAGE(E389:AH391)),"",AVERAGE(E389:AH391))</f>
        <v/>
      </c>
      <c r="D389" s="677"/>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M389" s="595"/>
      <c r="AN389" s="561" t="str">
        <f t="shared" ref="AN389:BQ389" si="151">IF(ISERROR(AVERAGE(E389:E391)),"",AVERAGE(E389:E391))</f>
        <v/>
      </c>
      <c r="AO389" s="558" t="str">
        <f t="shared" si="151"/>
        <v/>
      </c>
      <c r="AP389" s="561" t="str">
        <f t="shared" si="151"/>
        <v/>
      </c>
      <c r="AQ389" s="558" t="str">
        <f t="shared" si="151"/>
        <v/>
      </c>
      <c r="AR389" s="561" t="str">
        <f t="shared" si="151"/>
        <v/>
      </c>
      <c r="AS389" s="558" t="str">
        <f t="shared" si="151"/>
        <v/>
      </c>
      <c r="AT389" s="561" t="str">
        <f t="shared" si="151"/>
        <v/>
      </c>
      <c r="AU389" s="558" t="str">
        <f t="shared" si="151"/>
        <v/>
      </c>
      <c r="AV389" s="561" t="str">
        <f t="shared" si="151"/>
        <v/>
      </c>
      <c r="AW389" s="558" t="str">
        <f t="shared" si="151"/>
        <v/>
      </c>
      <c r="AX389" s="561" t="str">
        <f t="shared" si="151"/>
        <v/>
      </c>
      <c r="AY389" s="558" t="str">
        <f t="shared" si="151"/>
        <v/>
      </c>
      <c r="AZ389" s="561" t="str">
        <f t="shared" si="151"/>
        <v/>
      </c>
      <c r="BA389" s="558" t="str">
        <f t="shared" si="151"/>
        <v/>
      </c>
      <c r="BB389" s="561" t="str">
        <f t="shared" si="151"/>
        <v/>
      </c>
      <c r="BC389" s="558" t="str">
        <f t="shared" si="151"/>
        <v/>
      </c>
      <c r="BD389" s="561" t="str">
        <f t="shared" si="151"/>
        <v/>
      </c>
      <c r="BE389" s="558" t="str">
        <f t="shared" si="151"/>
        <v/>
      </c>
      <c r="BF389" s="561" t="str">
        <f t="shared" si="151"/>
        <v/>
      </c>
      <c r="BG389" s="558" t="str">
        <f t="shared" si="151"/>
        <v/>
      </c>
      <c r="BH389" s="561" t="str">
        <f t="shared" si="151"/>
        <v/>
      </c>
      <c r="BI389" s="558" t="str">
        <f t="shared" si="151"/>
        <v/>
      </c>
      <c r="BJ389" s="561" t="str">
        <f t="shared" si="151"/>
        <v/>
      </c>
      <c r="BK389" s="558" t="str">
        <f t="shared" si="151"/>
        <v/>
      </c>
      <c r="BL389" s="561" t="str">
        <f t="shared" si="151"/>
        <v/>
      </c>
      <c r="BM389" s="558" t="str">
        <f t="shared" si="151"/>
        <v/>
      </c>
      <c r="BN389" s="561" t="str">
        <f t="shared" si="151"/>
        <v/>
      </c>
      <c r="BO389" s="558" t="str">
        <f t="shared" si="151"/>
        <v/>
      </c>
      <c r="BP389" s="561" t="str">
        <f t="shared" si="151"/>
        <v/>
      </c>
      <c r="BQ389" s="550" t="str">
        <f t="shared" si="151"/>
        <v/>
      </c>
    </row>
    <row r="390" spans="1:69" ht="12.75" customHeight="1" outlineLevel="1">
      <c r="A390" s="584"/>
      <c r="B390" s="570"/>
      <c r="C390" s="573"/>
      <c r="D390" s="677"/>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M390" s="595"/>
      <c r="AN390" s="562"/>
      <c r="AO390" s="559"/>
      <c r="AP390" s="562"/>
      <c r="AQ390" s="559"/>
      <c r="AR390" s="562"/>
      <c r="AS390" s="559"/>
      <c r="AT390" s="562"/>
      <c r="AU390" s="559"/>
      <c r="AV390" s="562"/>
      <c r="AW390" s="559"/>
      <c r="AX390" s="562"/>
      <c r="AY390" s="559"/>
      <c r="AZ390" s="562"/>
      <c r="BA390" s="559"/>
      <c r="BB390" s="562"/>
      <c r="BC390" s="559"/>
      <c r="BD390" s="562"/>
      <c r="BE390" s="559"/>
      <c r="BF390" s="562"/>
      <c r="BG390" s="559"/>
      <c r="BH390" s="562"/>
      <c r="BI390" s="559"/>
      <c r="BJ390" s="562"/>
      <c r="BK390" s="559"/>
      <c r="BL390" s="562"/>
      <c r="BM390" s="559"/>
      <c r="BN390" s="562"/>
      <c r="BO390" s="559"/>
      <c r="BP390" s="562"/>
      <c r="BQ390" s="551"/>
    </row>
    <row r="391" spans="1:69" ht="13.5" customHeight="1" outlineLevel="1" thickBot="1">
      <c r="A391" s="584"/>
      <c r="B391" s="571"/>
      <c r="C391" s="574"/>
      <c r="D391" s="418"/>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M391" s="596"/>
      <c r="AN391" s="563"/>
      <c r="AO391" s="560"/>
      <c r="AP391" s="563"/>
      <c r="AQ391" s="560"/>
      <c r="AR391" s="563"/>
      <c r="AS391" s="560"/>
      <c r="AT391" s="563"/>
      <c r="AU391" s="560"/>
      <c r="AV391" s="563"/>
      <c r="AW391" s="560"/>
      <c r="AX391" s="563"/>
      <c r="AY391" s="560"/>
      <c r="AZ391" s="563"/>
      <c r="BA391" s="560"/>
      <c r="BB391" s="563"/>
      <c r="BC391" s="560"/>
      <c r="BD391" s="563"/>
      <c r="BE391" s="560"/>
      <c r="BF391" s="563"/>
      <c r="BG391" s="560"/>
      <c r="BH391" s="563"/>
      <c r="BI391" s="560"/>
      <c r="BJ391" s="563"/>
      <c r="BK391" s="560"/>
      <c r="BL391" s="563"/>
      <c r="BM391" s="560"/>
      <c r="BN391" s="563"/>
      <c r="BO391" s="560"/>
      <c r="BP391" s="563"/>
      <c r="BQ391" s="552"/>
    </row>
    <row r="392" spans="1:69" ht="11.25" customHeight="1" thickTop="1">
      <c r="A392" s="468"/>
      <c r="B392" s="623" t="str">
        <f>D361</f>
        <v>Produire des écrits</v>
      </c>
      <c r="C392" s="624"/>
      <c r="D392" s="665" t="s">
        <v>928</v>
      </c>
      <c r="E392" s="614" t="str">
        <f>D392</f>
        <v>Ecrire pour synthétiser</v>
      </c>
      <c r="F392" s="615"/>
      <c r="G392" s="615"/>
      <c r="H392" s="615"/>
      <c r="I392" s="615"/>
      <c r="J392" s="615"/>
      <c r="K392" s="615"/>
      <c r="L392" s="615"/>
      <c r="M392" s="615"/>
      <c r="N392" s="615"/>
      <c r="O392" s="615"/>
      <c r="P392" s="615"/>
      <c r="Q392" s="615"/>
      <c r="R392" s="615"/>
      <c r="S392" s="615"/>
      <c r="T392" s="615"/>
      <c r="U392" s="615"/>
      <c r="V392" s="615"/>
      <c r="W392" s="615"/>
      <c r="X392" s="615"/>
      <c r="Y392" s="615"/>
      <c r="Z392" s="615"/>
      <c r="AA392" s="615"/>
      <c r="AB392" s="615"/>
      <c r="AC392" s="615"/>
      <c r="AD392" s="615"/>
      <c r="AE392" s="615"/>
      <c r="AF392" s="615"/>
      <c r="AG392" s="615"/>
      <c r="AH392" s="616"/>
      <c r="AM392" s="591" t="str">
        <f>D392</f>
        <v>Ecrire pour synthétiser</v>
      </c>
      <c r="AN392" s="353">
        <f>IF(ISERROR(AVERAGE(AN395,AN404,AN413,AN422,AN431)),"",AVERAGE(AN395,AN404,AN413,AN422,AN431))</f>
        <v>4</v>
      </c>
      <c r="AO392" s="353">
        <f t="shared" ref="AO392:BQ392" si="152">IF(ISERROR(AVERAGE(AO395,AO404,AO413,AO422,AO431)),"",AVERAGE(AO395,AO404,AO413,AO422,AO431))</f>
        <v>2</v>
      </c>
      <c r="AP392" s="353">
        <f t="shared" si="152"/>
        <v>3.3333333333333335</v>
      </c>
      <c r="AQ392" s="353">
        <f t="shared" si="152"/>
        <v>4</v>
      </c>
      <c r="AR392" s="353">
        <f t="shared" si="152"/>
        <v>4</v>
      </c>
      <c r="AS392" s="353">
        <f t="shared" si="152"/>
        <v>3</v>
      </c>
      <c r="AT392" s="353">
        <f t="shared" si="152"/>
        <v>3.6666666666666665</v>
      </c>
      <c r="AU392" s="353">
        <f t="shared" si="152"/>
        <v>3</v>
      </c>
      <c r="AV392" s="353">
        <f t="shared" si="152"/>
        <v>4</v>
      </c>
      <c r="AW392" s="353">
        <f t="shared" si="152"/>
        <v>3</v>
      </c>
      <c r="AX392" s="353">
        <f t="shared" si="152"/>
        <v>4.333333333333333</v>
      </c>
      <c r="AY392" s="353">
        <f t="shared" si="152"/>
        <v>3.6666666666666665</v>
      </c>
      <c r="AZ392" s="353">
        <f t="shared" si="152"/>
        <v>3.6666666666666665</v>
      </c>
      <c r="BA392" s="353">
        <f t="shared" si="152"/>
        <v>3</v>
      </c>
      <c r="BB392" s="353">
        <f t="shared" si="152"/>
        <v>3.6666666666666665</v>
      </c>
      <c r="BC392" s="353">
        <f t="shared" si="152"/>
        <v>3.6666666666666665</v>
      </c>
      <c r="BD392" s="353">
        <f t="shared" si="152"/>
        <v>3.6666666666666665</v>
      </c>
      <c r="BE392" s="353">
        <f t="shared" si="152"/>
        <v>3.6666666666666665</v>
      </c>
      <c r="BF392" s="353">
        <f t="shared" si="152"/>
        <v>4</v>
      </c>
      <c r="BG392" s="353">
        <f t="shared" si="152"/>
        <v>2</v>
      </c>
      <c r="BH392" s="353">
        <f t="shared" si="152"/>
        <v>3.3333333333333335</v>
      </c>
      <c r="BI392" s="353">
        <f t="shared" si="152"/>
        <v>2.6666666666666665</v>
      </c>
      <c r="BJ392" s="353">
        <f t="shared" si="152"/>
        <v>2</v>
      </c>
      <c r="BK392" s="353">
        <f t="shared" si="152"/>
        <v>3</v>
      </c>
      <c r="BL392" s="353">
        <f t="shared" si="152"/>
        <v>4</v>
      </c>
      <c r="BM392" s="353">
        <f t="shared" si="152"/>
        <v>3.3333333333333335</v>
      </c>
      <c r="BN392" s="353">
        <f t="shared" si="152"/>
        <v>2.6666666666666665</v>
      </c>
      <c r="BO392" s="353">
        <f t="shared" si="152"/>
        <v>2</v>
      </c>
      <c r="BP392" s="353">
        <f t="shared" si="152"/>
        <v>3</v>
      </c>
      <c r="BQ392" s="353">
        <f t="shared" si="152"/>
        <v>4</v>
      </c>
    </row>
    <row r="393" spans="1:69" ht="11.25" customHeight="1">
      <c r="A393" s="468"/>
      <c r="B393" s="625"/>
      <c r="C393" s="626"/>
      <c r="D393" s="666"/>
      <c r="E393" s="617"/>
      <c r="F393" s="618"/>
      <c r="G393" s="618"/>
      <c r="H393" s="618"/>
      <c r="I393" s="618"/>
      <c r="J393" s="618"/>
      <c r="K393" s="618"/>
      <c r="L393" s="618"/>
      <c r="M393" s="618"/>
      <c r="N393" s="618"/>
      <c r="O393" s="618"/>
      <c r="P393" s="618"/>
      <c r="Q393" s="618"/>
      <c r="R393" s="618"/>
      <c r="S393" s="618"/>
      <c r="T393" s="618"/>
      <c r="U393" s="618"/>
      <c r="V393" s="618"/>
      <c r="W393" s="618"/>
      <c r="X393" s="618"/>
      <c r="Y393" s="618"/>
      <c r="Z393" s="618"/>
      <c r="AA393" s="618"/>
      <c r="AB393" s="618"/>
      <c r="AC393" s="618"/>
      <c r="AD393" s="618"/>
      <c r="AE393" s="618"/>
      <c r="AF393" s="618"/>
      <c r="AG393" s="618"/>
      <c r="AH393" s="619"/>
      <c r="AM393" s="592"/>
      <c r="AN393" s="351">
        <f>IF(ISERROR(AVERAGE(AN398,AN407,AN416,AN425,AN434)),"",AVERAGE(AN398,AN407,AN416,AN425,AN434))</f>
        <v>4</v>
      </c>
      <c r="AO393" s="351">
        <f t="shared" ref="AO393:BQ393" si="153">IF(ISERROR(AVERAGE(AO398,AO407,AO416,AO425,AO434)),"",AVERAGE(AO398,AO407,AO416,AO425,AO434))</f>
        <v>2.75</v>
      </c>
      <c r="AP393" s="351">
        <f t="shared" si="153"/>
        <v>3.875</v>
      </c>
      <c r="AQ393" s="351">
        <f t="shared" si="153"/>
        <v>4.25</v>
      </c>
      <c r="AR393" s="351">
        <f t="shared" si="153"/>
        <v>4</v>
      </c>
      <c r="AS393" s="351">
        <f t="shared" si="153"/>
        <v>4</v>
      </c>
      <c r="AT393" s="351">
        <f t="shared" si="153"/>
        <v>3.25</v>
      </c>
      <c r="AU393" s="351">
        <f t="shared" si="153"/>
        <v>4</v>
      </c>
      <c r="AV393" s="351">
        <f t="shared" si="153"/>
        <v>4.25</v>
      </c>
      <c r="AW393" s="351">
        <f t="shared" si="153"/>
        <v>3.5</v>
      </c>
      <c r="AX393" s="351">
        <f t="shared" si="153"/>
        <v>4.25</v>
      </c>
      <c r="AY393" s="351">
        <f t="shared" si="153"/>
        <v>3.25</v>
      </c>
      <c r="AZ393" s="351">
        <f t="shared" si="153"/>
        <v>4</v>
      </c>
      <c r="BA393" s="351">
        <f t="shared" si="153"/>
        <v>3.25</v>
      </c>
      <c r="BB393" s="351">
        <f t="shared" si="153"/>
        <v>3.5</v>
      </c>
      <c r="BC393" s="351">
        <f t="shared" si="153"/>
        <v>4.25</v>
      </c>
      <c r="BD393" s="351">
        <f t="shared" si="153"/>
        <v>2.875</v>
      </c>
      <c r="BE393" s="351">
        <f t="shared" si="153"/>
        <v>3.5</v>
      </c>
      <c r="BF393" s="351">
        <f t="shared" si="153"/>
        <v>4</v>
      </c>
      <c r="BG393" s="351" t="str">
        <f t="shared" si="153"/>
        <v/>
      </c>
      <c r="BH393" s="351">
        <f t="shared" si="153"/>
        <v>2.6666666666666665</v>
      </c>
      <c r="BI393" s="351">
        <f t="shared" si="153"/>
        <v>3.6666666666666665</v>
      </c>
      <c r="BJ393" s="351">
        <f t="shared" si="153"/>
        <v>4.666666666666667</v>
      </c>
      <c r="BK393" s="351">
        <f t="shared" si="153"/>
        <v>2.3333333333333335</v>
      </c>
      <c r="BL393" s="351">
        <f t="shared" si="153"/>
        <v>1.6666666666666667</v>
      </c>
      <c r="BM393" s="351">
        <f t="shared" si="153"/>
        <v>2.6666666666666665</v>
      </c>
      <c r="BN393" s="351">
        <f t="shared" si="153"/>
        <v>3.6666666666666665</v>
      </c>
      <c r="BO393" s="351">
        <f t="shared" si="153"/>
        <v>4.666666666666667</v>
      </c>
      <c r="BP393" s="351">
        <f t="shared" si="153"/>
        <v>2.3333333333333335</v>
      </c>
      <c r="BQ393" s="351">
        <f t="shared" si="153"/>
        <v>1.6666666666666667</v>
      </c>
    </row>
    <row r="394" spans="1:69" ht="11.25" customHeight="1" thickBot="1">
      <c r="A394" s="468"/>
      <c r="B394" s="627"/>
      <c r="C394" s="628"/>
      <c r="D394" s="667"/>
      <c r="E394" s="620"/>
      <c r="F394" s="621"/>
      <c r="G394" s="621"/>
      <c r="H394" s="621"/>
      <c r="I394" s="621"/>
      <c r="J394" s="621"/>
      <c r="K394" s="621"/>
      <c r="L394" s="621"/>
      <c r="M394" s="621"/>
      <c r="N394" s="621"/>
      <c r="O394" s="621"/>
      <c r="P394" s="621"/>
      <c r="Q394" s="621"/>
      <c r="R394" s="621"/>
      <c r="S394" s="621"/>
      <c r="T394" s="621"/>
      <c r="U394" s="621"/>
      <c r="V394" s="621"/>
      <c r="W394" s="621"/>
      <c r="X394" s="621"/>
      <c r="Y394" s="621"/>
      <c r="Z394" s="621"/>
      <c r="AA394" s="621"/>
      <c r="AB394" s="621"/>
      <c r="AC394" s="621"/>
      <c r="AD394" s="621"/>
      <c r="AE394" s="621"/>
      <c r="AF394" s="621"/>
      <c r="AG394" s="621"/>
      <c r="AH394" s="622"/>
      <c r="AM394" s="593"/>
      <c r="AN394" s="352">
        <f>IF(ISERROR(AVERAGE(AN401,AN410,AN419,AN428,AN437)),"",AVERAGE(AN401,AN410,AN419,AN428,AN437))</f>
        <v>4</v>
      </c>
      <c r="AO394" s="352">
        <f t="shared" ref="AO394:BQ394" si="154">IF(ISERROR(AVERAGE(AO401,AO410,AO419,AO428,AO437)),"",AVERAGE(AO401,AO410,AO419,AO428,AO437))</f>
        <v>2.5</v>
      </c>
      <c r="AP394" s="352">
        <f t="shared" si="154"/>
        <v>3</v>
      </c>
      <c r="AQ394" s="352">
        <f t="shared" si="154"/>
        <v>4</v>
      </c>
      <c r="AR394" s="352" t="str">
        <f t="shared" si="154"/>
        <v/>
      </c>
      <c r="AS394" s="352">
        <f t="shared" si="154"/>
        <v>3.25</v>
      </c>
      <c r="AT394" s="352">
        <f t="shared" si="154"/>
        <v>3.5</v>
      </c>
      <c r="AU394" s="352">
        <f t="shared" si="154"/>
        <v>4</v>
      </c>
      <c r="AV394" s="352">
        <f t="shared" si="154"/>
        <v>4</v>
      </c>
      <c r="AW394" s="352">
        <f t="shared" si="154"/>
        <v>4</v>
      </c>
      <c r="AX394" s="352">
        <f t="shared" si="154"/>
        <v>3.5</v>
      </c>
      <c r="AY394" s="352">
        <f t="shared" si="154"/>
        <v>4</v>
      </c>
      <c r="AZ394" s="352" t="str">
        <f t="shared" si="154"/>
        <v/>
      </c>
      <c r="BA394" s="352">
        <f t="shared" si="154"/>
        <v>3.5</v>
      </c>
      <c r="BB394" s="352">
        <f t="shared" si="154"/>
        <v>3</v>
      </c>
      <c r="BC394" s="352">
        <f t="shared" si="154"/>
        <v>4</v>
      </c>
      <c r="BD394" s="352">
        <f t="shared" si="154"/>
        <v>2.5</v>
      </c>
      <c r="BE394" s="352">
        <f t="shared" si="154"/>
        <v>3.8333333333333335</v>
      </c>
      <c r="BF394" s="352">
        <f t="shared" si="154"/>
        <v>4</v>
      </c>
      <c r="BG394" s="352" t="str">
        <f t="shared" si="154"/>
        <v/>
      </c>
      <c r="BH394" s="352">
        <f t="shared" si="154"/>
        <v>3</v>
      </c>
      <c r="BI394" s="352">
        <f t="shared" si="154"/>
        <v>4</v>
      </c>
      <c r="BJ394" s="352">
        <f t="shared" si="154"/>
        <v>3.3333333333333335</v>
      </c>
      <c r="BK394" s="352">
        <f t="shared" si="154"/>
        <v>2.6666666666666665</v>
      </c>
      <c r="BL394" s="352">
        <f t="shared" si="154"/>
        <v>2</v>
      </c>
      <c r="BM394" s="352">
        <f t="shared" si="154"/>
        <v>3</v>
      </c>
      <c r="BN394" s="352">
        <f t="shared" si="154"/>
        <v>4</v>
      </c>
      <c r="BO394" s="352">
        <f t="shared" si="154"/>
        <v>3.3333333333333335</v>
      </c>
      <c r="BP394" s="352">
        <f t="shared" si="154"/>
        <v>2.6666666666666665</v>
      </c>
      <c r="BQ394" s="352">
        <f t="shared" si="154"/>
        <v>2</v>
      </c>
    </row>
    <row r="395" spans="1:69" ht="13.5" customHeight="1" outlineLevel="1" thickTop="1">
      <c r="A395" s="584">
        <f>A383+1</f>
        <v>40</v>
      </c>
      <c r="B395" s="585" t="s">
        <v>32</v>
      </c>
      <c r="C395" s="588">
        <f>IF(ISERROR(AVERAGE(E395:AH397)),"",AVERAGE(E395:AH397))</f>
        <v>3.2244897959183674</v>
      </c>
      <c r="D395" s="676" t="s">
        <v>924</v>
      </c>
      <c r="E395" s="25">
        <v>4</v>
      </c>
      <c r="F395" s="25">
        <v>2</v>
      </c>
      <c r="G395" s="25">
        <v>4</v>
      </c>
      <c r="H395" s="25">
        <v>4</v>
      </c>
      <c r="I395" s="25">
        <v>4</v>
      </c>
      <c r="J395" s="25">
        <v>4</v>
      </c>
      <c r="K395" s="25">
        <v>4</v>
      </c>
      <c r="L395" s="25">
        <v>2</v>
      </c>
      <c r="M395" s="25">
        <v>4</v>
      </c>
      <c r="N395" s="25">
        <v>4</v>
      </c>
      <c r="O395" s="25">
        <v>4</v>
      </c>
      <c r="P395" s="25">
        <v>3</v>
      </c>
      <c r="Q395" s="25">
        <v>3</v>
      </c>
      <c r="R395" s="25">
        <v>3</v>
      </c>
      <c r="S395" s="25">
        <v>4</v>
      </c>
      <c r="T395" s="25">
        <v>4</v>
      </c>
      <c r="U395" s="25">
        <v>3</v>
      </c>
      <c r="V395" s="25">
        <v>4</v>
      </c>
      <c r="W395" s="25">
        <v>4</v>
      </c>
      <c r="X395" s="25"/>
      <c r="Y395" s="25">
        <v>1</v>
      </c>
      <c r="Z395" s="25">
        <v>2</v>
      </c>
      <c r="AA395" s="25">
        <v>3</v>
      </c>
      <c r="AB395" s="25">
        <v>4</v>
      </c>
      <c r="AC395" s="25">
        <v>5</v>
      </c>
      <c r="AD395" s="25">
        <v>1</v>
      </c>
      <c r="AE395" s="25">
        <v>2</v>
      </c>
      <c r="AF395" s="25">
        <v>3</v>
      </c>
      <c r="AG395" s="25">
        <v>4</v>
      </c>
      <c r="AH395" s="25">
        <v>5</v>
      </c>
      <c r="AM395" s="594" t="str">
        <f>D395</f>
        <v xml:space="preserve">Utiliser l'écrit pour 
la prise de notes
lors d'une observation, d'une expérience, d'une enquête, d'une visite
</v>
      </c>
      <c r="AN395" s="576">
        <f t="shared" ref="AN395:BQ395" si="155">IF(ISERROR(AVERAGE(E395:E397)),"",AVERAGE(E395:E397))</f>
        <v>4</v>
      </c>
      <c r="AO395" s="575">
        <f t="shared" si="155"/>
        <v>2</v>
      </c>
      <c r="AP395" s="576">
        <f t="shared" si="155"/>
        <v>4</v>
      </c>
      <c r="AQ395" s="575">
        <f t="shared" si="155"/>
        <v>4</v>
      </c>
      <c r="AR395" s="576">
        <f t="shared" si="155"/>
        <v>4</v>
      </c>
      <c r="AS395" s="575">
        <f t="shared" si="155"/>
        <v>4</v>
      </c>
      <c r="AT395" s="576">
        <f t="shared" si="155"/>
        <v>4</v>
      </c>
      <c r="AU395" s="575">
        <f t="shared" si="155"/>
        <v>2</v>
      </c>
      <c r="AV395" s="576">
        <f t="shared" si="155"/>
        <v>4</v>
      </c>
      <c r="AW395" s="575">
        <f t="shared" si="155"/>
        <v>4</v>
      </c>
      <c r="AX395" s="576">
        <f t="shared" si="155"/>
        <v>4</v>
      </c>
      <c r="AY395" s="575">
        <f t="shared" si="155"/>
        <v>3</v>
      </c>
      <c r="AZ395" s="576">
        <f t="shared" si="155"/>
        <v>3</v>
      </c>
      <c r="BA395" s="575">
        <f t="shared" si="155"/>
        <v>3</v>
      </c>
      <c r="BB395" s="576">
        <f t="shared" si="155"/>
        <v>4</v>
      </c>
      <c r="BC395" s="575">
        <f t="shared" si="155"/>
        <v>4</v>
      </c>
      <c r="BD395" s="576">
        <f t="shared" si="155"/>
        <v>3</v>
      </c>
      <c r="BE395" s="575">
        <f t="shared" si="155"/>
        <v>4</v>
      </c>
      <c r="BF395" s="576">
        <f t="shared" si="155"/>
        <v>4</v>
      </c>
      <c r="BG395" s="575" t="str">
        <f t="shared" si="155"/>
        <v/>
      </c>
      <c r="BH395" s="576">
        <f t="shared" si="155"/>
        <v>3.3333333333333335</v>
      </c>
      <c r="BI395" s="575">
        <f t="shared" si="155"/>
        <v>2.6666666666666665</v>
      </c>
      <c r="BJ395" s="576">
        <f t="shared" si="155"/>
        <v>2</v>
      </c>
      <c r="BK395" s="575">
        <f t="shared" si="155"/>
        <v>3</v>
      </c>
      <c r="BL395" s="576">
        <f t="shared" si="155"/>
        <v>4</v>
      </c>
      <c r="BM395" s="575">
        <f t="shared" si="155"/>
        <v>3.3333333333333335</v>
      </c>
      <c r="BN395" s="576">
        <f t="shared" si="155"/>
        <v>2.6666666666666665</v>
      </c>
      <c r="BO395" s="575">
        <f t="shared" si="155"/>
        <v>2</v>
      </c>
      <c r="BP395" s="576">
        <f t="shared" si="155"/>
        <v>3</v>
      </c>
      <c r="BQ395" s="578">
        <f t="shared" si="155"/>
        <v>4</v>
      </c>
    </row>
    <row r="396" spans="1:69" ht="12.75" customHeight="1" outlineLevel="1">
      <c r="A396" s="584"/>
      <c r="B396" s="586"/>
      <c r="C396" s="573"/>
      <c r="D396" s="677"/>
      <c r="E396" s="26"/>
      <c r="F396" s="26"/>
      <c r="G396" s="26"/>
      <c r="H396" s="26"/>
      <c r="I396" s="26"/>
      <c r="J396" s="26"/>
      <c r="K396" s="26"/>
      <c r="L396" s="26"/>
      <c r="M396" s="26"/>
      <c r="N396" s="26"/>
      <c r="O396" s="26"/>
      <c r="P396" s="26"/>
      <c r="Q396" s="26"/>
      <c r="R396" s="26"/>
      <c r="S396" s="26"/>
      <c r="T396" s="26"/>
      <c r="U396" s="26"/>
      <c r="V396" s="26"/>
      <c r="W396" s="26"/>
      <c r="X396" s="26"/>
      <c r="Y396" s="26">
        <v>5</v>
      </c>
      <c r="Z396" s="26">
        <v>1</v>
      </c>
      <c r="AA396" s="26">
        <v>2</v>
      </c>
      <c r="AB396" s="26">
        <v>3</v>
      </c>
      <c r="AC396" s="26">
        <v>4</v>
      </c>
      <c r="AD396" s="26">
        <v>5</v>
      </c>
      <c r="AE396" s="26">
        <v>1</v>
      </c>
      <c r="AF396" s="26">
        <v>2</v>
      </c>
      <c r="AG396" s="26">
        <v>3</v>
      </c>
      <c r="AH396" s="26">
        <v>4</v>
      </c>
      <c r="AM396" s="595"/>
      <c r="AN396" s="577"/>
      <c r="AO396" s="559"/>
      <c r="AP396" s="577"/>
      <c r="AQ396" s="559"/>
      <c r="AR396" s="577"/>
      <c r="AS396" s="559"/>
      <c r="AT396" s="577"/>
      <c r="AU396" s="559"/>
      <c r="AV396" s="577"/>
      <c r="AW396" s="559"/>
      <c r="AX396" s="577"/>
      <c r="AY396" s="559"/>
      <c r="AZ396" s="577"/>
      <c r="BA396" s="559"/>
      <c r="BB396" s="577"/>
      <c r="BC396" s="559"/>
      <c r="BD396" s="577"/>
      <c r="BE396" s="559"/>
      <c r="BF396" s="577"/>
      <c r="BG396" s="559"/>
      <c r="BH396" s="577"/>
      <c r="BI396" s="559"/>
      <c r="BJ396" s="577"/>
      <c r="BK396" s="559"/>
      <c r="BL396" s="577"/>
      <c r="BM396" s="559"/>
      <c r="BN396" s="577"/>
      <c r="BO396" s="559"/>
      <c r="BP396" s="577"/>
      <c r="BQ396" s="551"/>
    </row>
    <row r="397" spans="1:69" ht="12.75" customHeight="1" outlineLevel="1" thickBot="1">
      <c r="A397" s="584"/>
      <c r="B397" s="587"/>
      <c r="C397" s="573"/>
      <c r="D397" s="677"/>
      <c r="E397" s="27"/>
      <c r="F397" s="27"/>
      <c r="G397" s="27"/>
      <c r="H397" s="27"/>
      <c r="I397" s="27"/>
      <c r="J397" s="27"/>
      <c r="K397" s="27"/>
      <c r="L397" s="27"/>
      <c r="M397" s="27"/>
      <c r="N397" s="27"/>
      <c r="O397" s="27"/>
      <c r="P397" s="27"/>
      <c r="Q397" s="27"/>
      <c r="R397" s="27"/>
      <c r="S397" s="27"/>
      <c r="T397" s="27"/>
      <c r="U397" s="27"/>
      <c r="V397" s="27"/>
      <c r="W397" s="27"/>
      <c r="X397" s="27"/>
      <c r="Y397" s="27">
        <v>4</v>
      </c>
      <c r="Z397" s="27">
        <v>5</v>
      </c>
      <c r="AA397" s="27">
        <v>1</v>
      </c>
      <c r="AB397" s="27">
        <v>2</v>
      </c>
      <c r="AC397" s="27">
        <v>3</v>
      </c>
      <c r="AD397" s="27">
        <v>4</v>
      </c>
      <c r="AE397" s="27">
        <v>5</v>
      </c>
      <c r="AF397" s="27">
        <v>1</v>
      </c>
      <c r="AG397" s="27">
        <v>2</v>
      </c>
      <c r="AH397" s="27">
        <v>3</v>
      </c>
      <c r="AM397" s="595"/>
      <c r="AN397" s="577"/>
      <c r="AO397" s="559"/>
      <c r="AP397" s="577"/>
      <c r="AQ397" s="559"/>
      <c r="AR397" s="577"/>
      <c r="AS397" s="559"/>
      <c r="AT397" s="577"/>
      <c r="AU397" s="559"/>
      <c r="AV397" s="577"/>
      <c r="AW397" s="559"/>
      <c r="AX397" s="577"/>
      <c r="AY397" s="559"/>
      <c r="AZ397" s="577"/>
      <c r="BA397" s="559"/>
      <c r="BB397" s="577"/>
      <c r="BC397" s="559"/>
      <c r="BD397" s="577"/>
      <c r="BE397" s="559"/>
      <c r="BF397" s="577"/>
      <c r="BG397" s="559"/>
      <c r="BH397" s="577"/>
      <c r="BI397" s="559"/>
      <c r="BJ397" s="577"/>
      <c r="BK397" s="559"/>
      <c r="BL397" s="577"/>
      <c r="BM397" s="559"/>
      <c r="BN397" s="577"/>
      <c r="BO397" s="559"/>
      <c r="BP397" s="577"/>
      <c r="BQ397" s="551"/>
    </row>
    <row r="398" spans="1:69" ht="12.75" customHeight="1" outlineLevel="1">
      <c r="A398" s="584"/>
      <c r="B398" s="579" t="s">
        <v>33</v>
      </c>
      <c r="C398" s="572">
        <f>IF(ISERROR(AVERAGE(E398:AH400)),"",AVERAGE(E398:AH400))</f>
        <v>3.2307692307692308</v>
      </c>
      <c r="D398" s="677"/>
      <c r="E398" s="32"/>
      <c r="F398" s="32">
        <v>3</v>
      </c>
      <c r="G398" s="32"/>
      <c r="H398" s="32"/>
      <c r="I398" s="32"/>
      <c r="J398" s="32"/>
      <c r="K398" s="32"/>
      <c r="L398" s="32"/>
      <c r="M398" s="32"/>
      <c r="N398" s="32"/>
      <c r="O398" s="32"/>
      <c r="P398" s="32"/>
      <c r="Q398" s="32"/>
      <c r="R398" s="32">
        <v>4</v>
      </c>
      <c r="S398" s="32"/>
      <c r="T398" s="32"/>
      <c r="U398" s="32">
        <v>2</v>
      </c>
      <c r="V398" s="32"/>
      <c r="W398" s="32"/>
      <c r="X398" s="32"/>
      <c r="Y398" s="32">
        <v>2</v>
      </c>
      <c r="Z398" s="32">
        <v>3</v>
      </c>
      <c r="AA398" s="32">
        <v>4</v>
      </c>
      <c r="AB398" s="32">
        <v>5</v>
      </c>
      <c r="AC398" s="32">
        <v>1</v>
      </c>
      <c r="AD398" s="32">
        <v>2</v>
      </c>
      <c r="AE398" s="32">
        <v>3</v>
      </c>
      <c r="AF398" s="32">
        <v>4</v>
      </c>
      <c r="AG398" s="32">
        <v>5</v>
      </c>
      <c r="AH398" s="32">
        <v>1</v>
      </c>
      <c r="AM398" s="595"/>
      <c r="AN398" s="565">
        <f t="shared" ref="AN398:BQ398" si="156">IF(ISERROR(AVERAGE(E398:E400)),"",AVERAGE(E398:E400))</f>
        <v>4</v>
      </c>
      <c r="AO398" s="558">
        <f t="shared" si="156"/>
        <v>2.5</v>
      </c>
      <c r="AP398" s="565">
        <f t="shared" si="156"/>
        <v>4</v>
      </c>
      <c r="AQ398" s="558">
        <f t="shared" si="156"/>
        <v>4</v>
      </c>
      <c r="AR398" s="565">
        <f t="shared" si="156"/>
        <v>4</v>
      </c>
      <c r="AS398" s="558">
        <f t="shared" si="156"/>
        <v>4</v>
      </c>
      <c r="AT398" s="565">
        <f t="shared" si="156"/>
        <v>4</v>
      </c>
      <c r="AU398" s="558">
        <f t="shared" si="156"/>
        <v>4</v>
      </c>
      <c r="AV398" s="565">
        <f t="shared" si="156"/>
        <v>4</v>
      </c>
      <c r="AW398" s="558">
        <f t="shared" si="156"/>
        <v>4</v>
      </c>
      <c r="AX398" s="565">
        <f t="shared" si="156"/>
        <v>4</v>
      </c>
      <c r="AY398" s="558">
        <f t="shared" si="156"/>
        <v>3</v>
      </c>
      <c r="AZ398" s="565">
        <f t="shared" si="156"/>
        <v>4</v>
      </c>
      <c r="BA398" s="558">
        <f t="shared" si="156"/>
        <v>3.5</v>
      </c>
      <c r="BB398" s="565">
        <f t="shared" si="156"/>
        <v>4</v>
      </c>
      <c r="BC398" s="558">
        <f t="shared" si="156"/>
        <v>4</v>
      </c>
      <c r="BD398" s="565">
        <f t="shared" si="156"/>
        <v>1.5</v>
      </c>
      <c r="BE398" s="558">
        <f t="shared" si="156"/>
        <v>4</v>
      </c>
      <c r="BF398" s="565">
        <f t="shared" si="156"/>
        <v>4</v>
      </c>
      <c r="BG398" s="558" t="str">
        <f t="shared" si="156"/>
        <v/>
      </c>
      <c r="BH398" s="565">
        <f t="shared" si="156"/>
        <v>2.6666666666666665</v>
      </c>
      <c r="BI398" s="558">
        <f t="shared" si="156"/>
        <v>3.6666666666666665</v>
      </c>
      <c r="BJ398" s="565">
        <f t="shared" si="156"/>
        <v>4.666666666666667</v>
      </c>
      <c r="BK398" s="558">
        <f t="shared" si="156"/>
        <v>2.3333333333333335</v>
      </c>
      <c r="BL398" s="565">
        <f t="shared" si="156"/>
        <v>1.6666666666666667</v>
      </c>
      <c r="BM398" s="558">
        <f t="shared" si="156"/>
        <v>2.6666666666666665</v>
      </c>
      <c r="BN398" s="565">
        <f t="shared" si="156"/>
        <v>3.6666666666666665</v>
      </c>
      <c r="BO398" s="558">
        <f t="shared" si="156"/>
        <v>4.666666666666667</v>
      </c>
      <c r="BP398" s="565">
        <f t="shared" si="156"/>
        <v>2.3333333333333335</v>
      </c>
      <c r="BQ398" s="550">
        <f t="shared" si="156"/>
        <v>1.6666666666666667</v>
      </c>
    </row>
    <row r="399" spans="1:69" ht="12.75" customHeight="1" outlineLevel="1">
      <c r="A399" s="584"/>
      <c r="B399" s="580"/>
      <c r="C399" s="573"/>
      <c r="D399" s="677"/>
      <c r="E399" s="28">
        <v>4</v>
      </c>
      <c r="F399" s="28">
        <v>2</v>
      </c>
      <c r="G399" s="28">
        <v>4</v>
      </c>
      <c r="H399" s="28">
        <v>4</v>
      </c>
      <c r="I399" s="28">
        <v>4</v>
      </c>
      <c r="J399" s="28">
        <v>4</v>
      </c>
      <c r="K399" s="28">
        <v>4</v>
      </c>
      <c r="L399" s="28">
        <v>4</v>
      </c>
      <c r="M399" s="28">
        <v>4</v>
      </c>
      <c r="N399" s="28">
        <v>4</v>
      </c>
      <c r="O399" s="28">
        <v>4</v>
      </c>
      <c r="P399" s="28">
        <v>3</v>
      </c>
      <c r="Q399" s="28">
        <v>4</v>
      </c>
      <c r="R399" s="28">
        <v>3</v>
      </c>
      <c r="S399" s="28">
        <v>4</v>
      </c>
      <c r="T399" s="28">
        <v>4</v>
      </c>
      <c r="U399" s="28">
        <v>1</v>
      </c>
      <c r="V399" s="28">
        <v>4</v>
      </c>
      <c r="W399" s="28">
        <v>4</v>
      </c>
      <c r="X399" s="28"/>
      <c r="Y399" s="28">
        <v>3</v>
      </c>
      <c r="Z399" s="28">
        <v>4</v>
      </c>
      <c r="AA399" s="28">
        <v>5</v>
      </c>
      <c r="AB399" s="28">
        <v>1</v>
      </c>
      <c r="AC399" s="28">
        <v>2</v>
      </c>
      <c r="AD399" s="28">
        <v>3</v>
      </c>
      <c r="AE399" s="28">
        <v>4</v>
      </c>
      <c r="AF399" s="28">
        <v>5</v>
      </c>
      <c r="AG399" s="28">
        <v>1</v>
      </c>
      <c r="AH399" s="28">
        <v>2</v>
      </c>
      <c r="AM399" s="595"/>
      <c r="AN399" s="566"/>
      <c r="AO399" s="559"/>
      <c r="AP399" s="566"/>
      <c r="AQ399" s="559"/>
      <c r="AR399" s="566"/>
      <c r="AS399" s="559"/>
      <c r="AT399" s="566"/>
      <c r="AU399" s="559"/>
      <c r="AV399" s="566"/>
      <c r="AW399" s="559"/>
      <c r="AX399" s="566"/>
      <c r="AY399" s="559"/>
      <c r="AZ399" s="566"/>
      <c r="BA399" s="559"/>
      <c r="BB399" s="566"/>
      <c r="BC399" s="559"/>
      <c r="BD399" s="566"/>
      <c r="BE399" s="559"/>
      <c r="BF399" s="566"/>
      <c r="BG399" s="559"/>
      <c r="BH399" s="566"/>
      <c r="BI399" s="559"/>
      <c r="BJ399" s="566"/>
      <c r="BK399" s="559"/>
      <c r="BL399" s="566"/>
      <c r="BM399" s="559"/>
      <c r="BN399" s="566"/>
      <c r="BO399" s="559"/>
      <c r="BP399" s="566"/>
      <c r="BQ399" s="551"/>
    </row>
    <row r="400" spans="1:69" ht="12.75" customHeight="1" outlineLevel="1" thickBot="1">
      <c r="A400" s="584"/>
      <c r="B400" s="581"/>
      <c r="C400" s="582"/>
      <c r="D400" s="677"/>
      <c r="E400" s="33"/>
      <c r="F400" s="33"/>
      <c r="G400" s="33"/>
      <c r="H400" s="33"/>
      <c r="I400" s="33"/>
      <c r="J400" s="33"/>
      <c r="K400" s="33"/>
      <c r="L400" s="33"/>
      <c r="M400" s="33"/>
      <c r="N400" s="33"/>
      <c r="O400" s="33"/>
      <c r="P400" s="33"/>
      <c r="Q400" s="33"/>
      <c r="R400" s="33"/>
      <c r="S400" s="33"/>
      <c r="T400" s="33"/>
      <c r="U400" s="33"/>
      <c r="V400" s="33"/>
      <c r="W400" s="33"/>
      <c r="X400" s="33"/>
      <c r="Y400" s="33">
        <v>3</v>
      </c>
      <c r="Z400" s="33">
        <v>4</v>
      </c>
      <c r="AA400" s="33">
        <v>5</v>
      </c>
      <c r="AB400" s="33">
        <v>1</v>
      </c>
      <c r="AC400" s="33">
        <v>2</v>
      </c>
      <c r="AD400" s="33">
        <v>3</v>
      </c>
      <c r="AE400" s="33">
        <v>4</v>
      </c>
      <c r="AF400" s="33">
        <v>5</v>
      </c>
      <c r="AG400" s="33">
        <v>1</v>
      </c>
      <c r="AH400" s="33">
        <v>2</v>
      </c>
      <c r="AM400" s="595"/>
      <c r="AN400" s="567"/>
      <c r="AO400" s="564"/>
      <c r="AP400" s="567"/>
      <c r="AQ400" s="564"/>
      <c r="AR400" s="567"/>
      <c r="AS400" s="564"/>
      <c r="AT400" s="567"/>
      <c r="AU400" s="564"/>
      <c r="AV400" s="567"/>
      <c r="AW400" s="564"/>
      <c r="AX400" s="567"/>
      <c r="AY400" s="564"/>
      <c r="AZ400" s="567"/>
      <c r="BA400" s="564"/>
      <c r="BB400" s="567"/>
      <c r="BC400" s="564"/>
      <c r="BD400" s="567"/>
      <c r="BE400" s="564"/>
      <c r="BF400" s="567"/>
      <c r="BG400" s="564"/>
      <c r="BH400" s="567"/>
      <c r="BI400" s="564"/>
      <c r="BJ400" s="567"/>
      <c r="BK400" s="564"/>
      <c r="BL400" s="567"/>
      <c r="BM400" s="564"/>
      <c r="BN400" s="567"/>
      <c r="BO400" s="564"/>
      <c r="BP400" s="567"/>
      <c r="BQ400" s="568"/>
    </row>
    <row r="401" spans="1:69" ht="12.75" customHeight="1" outlineLevel="1">
      <c r="A401" s="584"/>
      <c r="B401" s="569" t="s">
        <v>34</v>
      </c>
      <c r="C401" s="572">
        <f>IF(ISERROR(AVERAGE(E401:AH403)),"",AVERAGE(E401:AH403))</f>
        <v>3</v>
      </c>
      <c r="D401" s="677"/>
      <c r="E401" s="31"/>
      <c r="F401" s="31"/>
      <c r="G401" s="31"/>
      <c r="H401" s="31"/>
      <c r="I401" s="31"/>
      <c r="J401" s="31">
        <v>3</v>
      </c>
      <c r="K401" s="31"/>
      <c r="L401" s="31"/>
      <c r="M401" s="31"/>
      <c r="N401" s="31"/>
      <c r="O401" s="31"/>
      <c r="P401" s="31"/>
      <c r="Q401" s="31"/>
      <c r="R401" s="31"/>
      <c r="S401" s="31"/>
      <c r="T401" s="31"/>
      <c r="U401" s="31"/>
      <c r="V401" s="31"/>
      <c r="W401" s="31"/>
      <c r="X401" s="31"/>
      <c r="Y401" s="31">
        <v>3</v>
      </c>
      <c r="Z401" s="31">
        <v>4</v>
      </c>
      <c r="AA401" s="31">
        <v>5</v>
      </c>
      <c r="AB401" s="31">
        <v>1</v>
      </c>
      <c r="AC401" s="31">
        <v>2</v>
      </c>
      <c r="AD401" s="31">
        <v>3</v>
      </c>
      <c r="AE401" s="31">
        <v>4</v>
      </c>
      <c r="AF401" s="31">
        <v>5</v>
      </c>
      <c r="AG401" s="31">
        <v>1</v>
      </c>
      <c r="AH401" s="31">
        <v>2</v>
      </c>
      <c r="AM401" s="595"/>
      <c r="AN401" s="561" t="str">
        <f t="shared" ref="AN401:BQ401" si="157">IF(ISERROR(AVERAGE(E401:E403)),"",AVERAGE(E401:E403))</f>
        <v/>
      </c>
      <c r="AO401" s="558" t="str">
        <f t="shared" si="157"/>
        <v/>
      </c>
      <c r="AP401" s="561" t="str">
        <f t="shared" si="157"/>
        <v/>
      </c>
      <c r="AQ401" s="558" t="str">
        <f t="shared" si="157"/>
        <v/>
      </c>
      <c r="AR401" s="561" t="str">
        <f t="shared" si="157"/>
        <v/>
      </c>
      <c r="AS401" s="558">
        <f t="shared" si="157"/>
        <v>3</v>
      </c>
      <c r="AT401" s="561" t="str">
        <f t="shared" si="157"/>
        <v/>
      </c>
      <c r="AU401" s="558" t="str">
        <f t="shared" si="157"/>
        <v/>
      </c>
      <c r="AV401" s="561" t="str">
        <f t="shared" si="157"/>
        <v/>
      </c>
      <c r="AW401" s="558" t="str">
        <f t="shared" si="157"/>
        <v/>
      </c>
      <c r="AX401" s="561" t="str">
        <f t="shared" si="157"/>
        <v/>
      </c>
      <c r="AY401" s="558" t="str">
        <f t="shared" si="157"/>
        <v/>
      </c>
      <c r="AZ401" s="561" t="str">
        <f t="shared" si="157"/>
        <v/>
      </c>
      <c r="BA401" s="558" t="str">
        <f t="shared" si="157"/>
        <v/>
      </c>
      <c r="BB401" s="561" t="str">
        <f t="shared" si="157"/>
        <v/>
      </c>
      <c r="BC401" s="558" t="str">
        <f t="shared" si="157"/>
        <v/>
      </c>
      <c r="BD401" s="561" t="str">
        <f t="shared" si="157"/>
        <v/>
      </c>
      <c r="BE401" s="558" t="str">
        <f t="shared" si="157"/>
        <v/>
      </c>
      <c r="BF401" s="561" t="str">
        <f t="shared" si="157"/>
        <v/>
      </c>
      <c r="BG401" s="558" t="str">
        <f t="shared" si="157"/>
        <v/>
      </c>
      <c r="BH401" s="561">
        <f t="shared" si="157"/>
        <v>3</v>
      </c>
      <c r="BI401" s="558">
        <f t="shared" si="157"/>
        <v>4</v>
      </c>
      <c r="BJ401" s="561">
        <f t="shared" si="157"/>
        <v>3.3333333333333335</v>
      </c>
      <c r="BK401" s="558">
        <f t="shared" si="157"/>
        <v>2.6666666666666665</v>
      </c>
      <c r="BL401" s="561">
        <f t="shared" si="157"/>
        <v>2</v>
      </c>
      <c r="BM401" s="558">
        <f t="shared" si="157"/>
        <v>3</v>
      </c>
      <c r="BN401" s="561">
        <f t="shared" si="157"/>
        <v>4</v>
      </c>
      <c r="BO401" s="558">
        <f t="shared" si="157"/>
        <v>3.3333333333333335</v>
      </c>
      <c r="BP401" s="561">
        <f t="shared" si="157"/>
        <v>2.6666666666666665</v>
      </c>
      <c r="BQ401" s="550">
        <f t="shared" si="157"/>
        <v>2</v>
      </c>
    </row>
    <row r="402" spans="1:69" ht="12.75" customHeight="1" outlineLevel="1">
      <c r="A402" s="584"/>
      <c r="B402" s="570"/>
      <c r="C402" s="573"/>
      <c r="D402" s="677"/>
      <c r="E402" s="29"/>
      <c r="F402" s="29"/>
      <c r="G402" s="29"/>
      <c r="H402" s="29"/>
      <c r="I402" s="29"/>
      <c r="J402" s="29"/>
      <c r="K402" s="29"/>
      <c r="L402" s="29"/>
      <c r="M402" s="29"/>
      <c r="N402" s="29"/>
      <c r="O402" s="29"/>
      <c r="P402" s="29"/>
      <c r="Q402" s="29"/>
      <c r="R402" s="29"/>
      <c r="S402" s="29"/>
      <c r="T402" s="29"/>
      <c r="U402" s="29"/>
      <c r="V402" s="29"/>
      <c r="W402" s="29"/>
      <c r="X402" s="29"/>
      <c r="Y402" s="29">
        <v>4</v>
      </c>
      <c r="Z402" s="29">
        <v>5</v>
      </c>
      <c r="AA402" s="29">
        <v>1</v>
      </c>
      <c r="AB402" s="29">
        <v>2</v>
      </c>
      <c r="AC402" s="29">
        <v>3</v>
      </c>
      <c r="AD402" s="29">
        <v>4</v>
      </c>
      <c r="AE402" s="29">
        <v>5</v>
      </c>
      <c r="AF402" s="29">
        <v>1</v>
      </c>
      <c r="AG402" s="29">
        <v>2</v>
      </c>
      <c r="AH402" s="29">
        <v>3</v>
      </c>
      <c r="AM402" s="595"/>
      <c r="AN402" s="562"/>
      <c r="AO402" s="559"/>
      <c r="AP402" s="562"/>
      <c r="AQ402" s="559"/>
      <c r="AR402" s="562"/>
      <c r="AS402" s="559"/>
      <c r="AT402" s="562"/>
      <c r="AU402" s="559"/>
      <c r="AV402" s="562"/>
      <c r="AW402" s="559"/>
      <c r="AX402" s="562"/>
      <c r="AY402" s="559"/>
      <c r="AZ402" s="562"/>
      <c r="BA402" s="559"/>
      <c r="BB402" s="562"/>
      <c r="BC402" s="559"/>
      <c r="BD402" s="562"/>
      <c r="BE402" s="559"/>
      <c r="BF402" s="562"/>
      <c r="BG402" s="559"/>
      <c r="BH402" s="562"/>
      <c r="BI402" s="559"/>
      <c r="BJ402" s="562"/>
      <c r="BK402" s="559"/>
      <c r="BL402" s="562"/>
      <c r="BM402" s="559"/>
      <c r="BN402" s="562"/>
      <c r="BO402" s="559"/>
      <c r="BP402" s="562"/>
      <c r="BQ402" s="551"/>
    </row>
    <row r="403" spans="1:69" ht="13.5" customHeight="1" outlineLevel="1" thickBot="1">
      <c r="A403" s="584"/>
      <c r="B403" s="571"/>
      <c r="C403" s="574"/>
      <c r="D403" s="418"/>
      <c r="E403" s="30"/>
      <c r="F403" s="30"/>
      <c r="G403" s="30"/>
      <c r="H403" s="30"/>
      <c r="I403" s="30"/>
      <c r="J403" s="30"/>
      <c r="K403" s="30"/>
      <c r="L403" s="30"/>
      <c r="M403" s="30"/>
      <c r="N403" s="30"/>
      <c r="O403" s="30"/>
      <c r="P403" s="30"/>
      <c r="Q403" s="30"/>
      <c r="R403" s="30"/>
      <c r="S403" s="30"/>
      <c r="T403" s="30"/>
      <c r="U403" s="30"/>
      <c r="V403" s="30"/>
      <c r="W403" s="30"/>
      <c r="X403" s="30"/>
      <c r="Y403" s="30">
        <v>2</v>
      </c>
      <c r="Z403" s="30">
        <v>3</v>
      </c>
      <c r="AA403" s="30">
        <v>4</v>
      </c>
      <c r="AB403" s="30">
        <v>5</v>
      </c>
      <c r="AC403" s="30">
        <v>1</v>
      </c>
      <c r="AD403" s="30">
        <v>2</v>
      </c>
      <c r="AE403" s="30">
        <v>3</v>
      </c>
      <c r="AF403" s="30">
        <v>4</v>
      </c>
      <c r="AG403" s="30">
        <v>5</v>
      </c>
      <c r="AH403" s="30">
        <v>1</v>
      </c>
      <c r="AM403" s="596"/>
      <c r="AN403" s="563"/>
      <c r="AO403" s="560"/>
      <c r="AP403" s="563"/>
      <c r="AQ403" s="560"/>
      <c r="AR403" s="563"/>
      <c r="AS403" s="560"/>
      <c r="AT403" s="563"/>
      <c r="AU403" s="560"/>
      <c r="AV403" s="563"/>
      <c r="AW403" s="560"/>
      <c r="AX403" s="563"/>
      <c r="AY403" s="560"/>
      <c r="AZ403" s="563"/>
      <c r="BA403" s="560"/>
      <c r="BB403" s="563"/>
      <c r="BC403" s="560"/>
      <c r="BD403" s="563"/>
      <c r="BE403" s="560"/>
      <c r="BF403" s="563"/>
      <c r="BG403" s="560"/>
      <c r="BH403" s="563"/>
      <c r="BI403" s="560"/>
      <c r="BJ403" s="563"/>
      <c r="BK403" s="560"/>
      <c r="BL403" s="563"/>
      <c r="BM403" s="560"/>
      <c r="BN403" s="563"/>
      <c r="BO403" s="560"/>
      <c r="BP403" s="563"/>
      <c r="BQ403" s="552"/>
    </row>
    <row r="404" spans="1:69" ht="13.5" customHeight="1" outlineLevel="1" thickTop="1">
      <c r="A404" s="584">
        <f>A395+1</f>
        <v>41</v>
      </c>
      <c r="B404" s="585" t="s">
        <v>32</v>
      </c>
      <c r="C404" s="588">
        <f>IF(ISERROR(AVERAGE(E404:AH406)),"",AVERAGE(E404:AH406))</f>
        <v>3.8421052631578947</v>
      </c>
      <c r="D404" s="676" t="s">
        <v>964</v>
      </c>
      <c r="E404" s="25">
        <v>4</v>
      </c>
      <c r="F404" s="25">
        <v>3</v>
      </c>
      <c r="G404" s="25">
        <v>4</v>
      </c>
      <c r="H404" s="25">
        <v>4</v>
      </c>
      <c r="I404" s="25">
        <v>4</v>
      </c>
      <c r="J404" s="25">
        <v>3</v>
      </c>
      <c r="K404" s="25">
        <v>4</v>
      </c>
      <c r="L404" s="25">
        <v>4</v>
      </c>
      <c r="M404" s="25">
        <v>4</v>
      </c>
      <c r="N404" s="25">
        <v>4</v>
      </c>
      <c r="O404" s="25">
        <v>4</v>
      </c>
      <c r="P404" s="25">
        <v>4</v>
      </c>
      <c r="Q404" s="25">
        <v>4</v>
      </c>
      <c r="R404" s="25">
        <v>3</v>
      </c>
      <c r="S404" s="25">
        <v>4</v>
      </c>
      <c r="T404" s="25">
        <v>4</v>
      </c>
      <c r="U404" s="25">
        <v>4</v>
      </c>
      <c r="V404" s="25">
        <v>4</v>
      </c>
      <c r="W404" s="25">
        <v>4</v>
      </c>
      <c r="X404" s="25"/>
      <c r="Y404" s="25"/>
      <c r="Z404" s="25"/>
      <c r="AA404" s="25"/>
      <c r="AB404" s="25"/>
      <c r="AC404" s="25"/>
      <c r="AD404" s="25"/>
      <c r="AE404" s="25"/>
      <c r="AF404" s="25"/>
      <c r="AG404" s="25"/>
      <c r="AH404" s="25"/>
      <c r="AM404" s="594" t="str">
        <f>D404</f>
        <v>Rédiger une courte synthèse
Noter les décisions prises lors d'un débat</v>
      </c>
      <c r="AN404" s="576">
        <f t="shared" ref="AN404:BQ404" si="158">IF(ISERROR(AVERAGE(E404:E406)),"",AVERAGE(E404:E406))</f>
        <v>4</v>
      </c>
      <c r="AO404" s="575">
        <f t="shared" si="158"/>
        <v>3</v>
      </c>
      <c r="AP404" s="576">
        <f t="shared" si="158"/>
        <v>4</v>
      </c>
      <c r="AQ404" s="575">
        <f t="shared" si="158"/>
        <v>4</v>
      </c>
      <c r="AR404" s="576">
        <f t="shared" si="158"/>
        <v>4</v>
      </c>
      <c r="AS404" s="575">
        <f t="shared" si="158"/>
        <v>3</v>
      </c>
      <c r="AT404" s="576">
        <f t="shared" si="158"/>
        <v>4</v>
      </c>
      <c r="AU404" s="575">
        <f t="shared" si="158"/>
        <v>4</v>
      </c>
      <c r="AV404" s="576">
        <f t="shared" si="158"/>
        <v>4</v>
      </c>
      <c r="AW404" s="575">
        <f t="shared" si="158"/>
        <v>4</v>
      </c>
      <c r="AX404" s="576">
        <f t="shared" si="158"/>
        <v>4</v>
      </c>
      <c r="AY404" s="575">
        <f t="shared" si="158"/>
        <v>4</v>
      </c>
      <c r="AZ404" s="576">
        <f t="shared" si="158"/>
        <v>4</v>
      </c>
      <c r="BA404" s="575">
        <f t="shared" si="158"/>
        <v>3</v>
      </c>
      <c r="BB404" s="576">
        <f t="shared" si="158"/>
        <v>4</v>
      </c>
      <c r="BC404" s="575">
        <f t="shared" si="158"/>
        <v>4</v>
      </c>
      <c r="BD404" s="576">
        <f t="shared" si="158"/>
        <v>4</v>
      </c>
      <c r="BE404" s="575">
        <f t="shared" si="158"/>
        <v>4</v>
      </c>
      <c r="BF404" s="576">
        <f t="shared" si="158"/>
        <v>4</v>
      </c>
      <c r="BG404" s="575" t="str">
        <f t="shared" si="158"/>
        <v/>
      </c>
      <c r="BH404" s="576" t="str">
        <f t="shared" si="158"/>
        <v/>
      </c>
      <c r="BI404" s="575" t="str">
        <f t="shared" si="158"/>
        <v/>
      </c>
      <c r="BJ404" s="576" t="str">
        <f t="shared" si="158"/>
        <v/>
      </c>
      <c r="BK404" s="575" t="str">
        <f t="shared" si="158"/>
        <v/>
      </c>
      <c r="BL404" s="576" t="str">
        <f t="shared" si="158"/>
        <v/>
      </c>
      <c r="BM404" s="575" t="str">
        <f t="shared" si="158"/>
        <v/>
      </c>
      <c r="BN404" s="576" t="str">
        <f t="shared" si="158"/>
        <v/>
      </c>
      <c r="BO404" s="575" t="str">
        <f t="shared" si="158"/>
        <v/>
      </c>
      <c r="BP404" s="576" t="str">
        <f t="shared" si="158"/>
        <v/>
      </c>
      <c r="BQ404" s="578" t="str">
        <f t="shared" si="158"/>
        <v/>
      </c>
    </row>
    <row r="405" spans="1:69" ht="12.75" customHeight="1" outlineLevel="1">
      <c r="A405" s="584"/>
      <c r="B405" s="586"/>
      <c r="C405" s="573"/>
      <c r="D405" s="677"/>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M405" s="595"/>
      <c r="AN405" s="577"/>
      <c r="AO405" s="559"/>
      <c r="AP405" s="577"/>
      <c r="AQ405" s="559"/>
      <c r="AR405" s="577"/>
      <c r="AS405" s="559"/>
      <c r="AT405" s="577"/>
      <c r="AU405" s="559"/>
      <c r="AV405" s="577"/>
      <c r="AW405" s="559"/>
      <c r="AX405" s="577"/>
      <c r="AY405" s="559"/>
      <c r="AZ405" s="577"/>
      <c r="BA405" s="559"/>
      <c r="BB405" s="577"/>
      <c r="BC405" s="559"/>
      <c r="BD405" s="577"/>
      <c r="BE405" s="559"/>
      <c r="BF405" s="577"/>
      <c r="BG405" s="559"/>
      <c r="BH405" s="577"/>
      <c r="BI405" s="559"/>
      <c r="BJ405" s="577"/>
      <c r="BK405" s="559"/>
      <c r="BL405" s="577"/>
      <c r="BM405" s="559"/>
      <c r="BN405" s="577"/>
      <c r="BO405" s="559"/>
      <c r="BP405" s="577"/>
      <c r="BQ405" s="551"/>
    </row>
    <row r="406" spans="1:69" ht="12.75" customHeight="1" outlineLevel="1" thickBot="1">
      <c r="A406" s="584"/>
      <c r="B406" s="587"/>
      <c r="C406" s="573"/>
      <c r="D406" s="67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M406" s="595"/>
      <c r="AN406" s="577"/>
      <c r="AO406" s="559"/>
      <c r="AP406" s="577"/>
      <c r="AQ406" s="559"/>
      <c r="AR406" s="577"/>
      <c r="AS406" s="559"/>
      <c r="AT406" s="577"/>
      <c r="AU406" s="559"/>
      <c r="AV406" s="577"/>
      <c r="AW406" s="559"/>
      <c r="AX406" s="577"/>
      <c r="AY406" s="559"/>
      <c r="AZ406" s="577"/>
      <c r="BA406" s="559"/>
      <c r="BB406" s="577"/>
      <c r="BC406" s="559"/>
      <c r="BD406" s="577"/>
      <c r="BE406" s="559"/>
      <c r="BF406" s="577"/>
      <c r="BG406" s="559"/>
      <c r="BH406" s="577"/>
      <c r="BI406" s="559"/>
      <c r="BJ406" s="577"/>
      <c r="BK406" s="559"/>
      <c r="BL406" s="577"/>
      <c r="BM406" s="559"/>
      <c r="BN406" s="577"/>
      <c r="BO406" s="559"/>
      <c r="BP406" s="577"/>
      <c r="BQ406" s="551"/>
    </row>
    <row r="407" spans="1:69" ht="12.75" customHeight="1" outlineLevel="1">
      <c r="A407" s="584"/>
      <c r="B407" s="579" t="s">
        <v>33</v>
      </c>
      <c r="C407" s="572">
        <f>IF(ISERROR(AVERAGE(E407:AH409)),"",AVERAGE(E407:AH409))</f>
        <v>3.5263157894736841</v>
      </c>
      <c r="D407" s="677"/>
      <c r="E407" s="32">
        <v>3</v>
      </c>
      <c r="F407" s="32">
        <v>2</v>
      </c>
      <c r="G407" s="32">
        <v>4</v>
      </c>
      <c r="H407" s="32">
        <v>4</v>
      </c>
      <c r="I407" s="32">
        <v>4</v>
      </c>
      <c r="J407" s="32">
        <v>4</v>
      </c>
      <c r="K407" s="32">
        <v>3</v>
      </c>
      <c r="L407" s="32">
        <v>4</v>
      </c>
      <c r="M407" s="32">
        <v>4</v>
      </c>
      <c r="N407" s="32">
        <v>4</v>
      </c>
      <c r="O407" s="32">
        <v>4</v>
      </c>
      <c r="P407" s="32">
        <v>2</v>
      </c>
      <c r="Q407" s="32">
        <v>4</v>
      </c>
      <c r="R407" s="32">
        <v>3</v>
      </c>
      <c r="S407" s="32">
        <v>4</v>
      </c>
      <c r="T407" s="32">
        <v>4</v>
      </c>
      <c r="U407" s="32">
        <v>2</v>
      </c>
      <c r="V407" s="32">
        <v>4</v>
      </c>
      <c r="W407" s="32">
        <v>4</v>
      </c>
      <c r="X407" s="32"/>
      <c r="Y407" s="32"/>
      <c r="Z407" s="32"/>
      <c r="AA407" s="32"/>
      <c r="AB407" s="32"/>
      <c r="AC407" s="32"/>
      <c r="AD407" s="32"/>
      <c r="AE407" s="32"/>
      <c r="AF407" s="32"/>
      <c r="AG407" s="32"/>
      <c r="AH407" s="32"/>
      <c r="AM407" s="595"/>
      <c r="AN407" s="565">
        <f t="shared" ref="AN407:BQ407" si="159">IF(ISERROR(AVERAGE(E407:E409)),"",AVERAGE(E407:E409))</f>
        <v>3</v>
      </c>
      <c r="AO407" s="558">
        <f t="shared" si="159"/>
        <v>2</v>
      </c>
      <c r="AP407" s="565">
        <f t="shared" si="159"/>
        <v>4</v>
      </c>
      <c r="AQ407" s="558">
        <f t="shared" si="159"/>
        <v>4</v>
      </c>
      <c r="AR407" s="565">
        <f t="shared" si="159"/>
        <v>4</v>
      </c>
      <c r="AS407" s="558">
        <f t="shared" si="159"/>
        <v>4</v>
      </c>
      <c r="AT407" s="565">
        <f t="shared" si="159"/>
        <v>3</v>
      </c>
      <c r="AU407" s="558">
        <f t="shared" si="159"/>
        <v>4</v>
      </c>
      <c r="AV407" s="565">
        <f t="shared" si="159"/>
        <v>4</v>
      </c>
      <c r="AW407" s="558">
        <f t="shared" si="159"/>
        <v>4</v>
      </c>
      <c r="AX407" s="565">
        <f t="shared" si="159"/>
        <v>4</v>
      </c>
      <c r="AY407" s="558">
        <f t="shared" si="159"/>
        <v>2</v>
      </c>
      <c r="AZ407" s="565">
        <f t="shared" si="159"/>
        <v>4</v>
      </c>
      <c r="BA407" s="558">
        <f t="shared" si="159"/>
        <v>3</v>
      </c>
      <c r="BB407" s="565">
        <f t="shared" si="159"/>
        <v>4</v>
      </c>
      <c r="BC407" s="558">
        <f t="shared" si="159"/>
        <v>4</v>
      </c>
      <c r="BD407" s="565">
        <f t="shared" si="159"/>
        <v>2</v>
      </c>
      <c r="BE407" s="558">
        <f t="shared" si="159"/>
        <v>4</v>
      </c>
      <c r="BF407" s="565">
        <f t="shared" si="159"/>
        <v>4</v>
      </c>
      <c r="BG407" s="558" t="str">
        <f t="shared" si="159"/>
        <v/>
      </c>
      <c r="BH407" s="565" t="str">
        <f t="shared" si="159"/>
        <v/>
      </c>
      <c r="BI407" s="558" t="str">
        <f t="shared" si="159"/>
        <v/>
      </c>
      <c r="BJ407" s="565" t="str">
        <f t="shared" si="159"/>
        <v/>
      </c>
      <c r="BK407" s="558" t="str">
        <f t="shared" si="159"/>
        <v/>
      </c>
      <c r="BL407" s="565" t="str">
        <f t="shared" si="159"/>
        <v/>
      </c>
      <c r="BM407" s="558" t="str">
        <f t="shared" si="159"/>
        <v/>
      </c>
      <c r="BN407" s="565" t="str">
        <f t="shared" si="159"/>
        <v/>
      </c>
      <c r="BO407" s="558" t="str">
        <f t="shared" si="159"/>
        <v/>
      </c>
      <c r="BP407" s="565" t="str">
        <f t="shared" si="159"/>
        <v/>
      </c>
      <c r="BQ407" s="550" t="str">
        <f t="shared" si="159"/>
        <v/>
      </c>
    </row>
    <row r="408" spans="1:69" ht="12.75" customHeight="1" outlineLevel="1">
      <c r="A408" s="584"/>
      <c r="B408" s="580"/>
      <c r="C408" s="573"/>
      <c r="D408" s="677"/>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M408" s="595"/>
      <c r="AN408" s="566"/>
      <c r="AO408" s="559"/>
      <c r="AP408" s="566"/>
      <c r="AQ408" s="559"/>
      <c r="AR408" s="566"/>
      <c r="AS408" s="559"/>
      <c r="AT408" s="566"/>
      <c r="AU408" s="559"/>
      <c r="AV408" s="566"/>
      <c r="AW408" s="559"/>
      <c r="AX408" s="566"/>
      <c r="AY408" s="559"/>
      <c r="AZ408" s="566"/>
      <c r="BA408" s="559"/>
      <c r="BB408" s="566"/>
      <c r="BC408" s="559"/>
      <c r="BD408" s="566"/>
      <c r="BE408" s="559"/>
      <c r="BF408" s="566"/>
      <c r="BG408" s="559"/>
      <c r="BH408" s="566"/>
      <c r="BI408" s="559"/>
      <c r="BJ408" s="566"/>
      <c r="BK408" s="559"/>
      <c r="BL408" s="566"/>
      <c r="BM408" s="559"/>
      <c r="BN408" s="566"/>
      <c r="BO408" s="559"/>
      <c r="BP408" s="566"/>
      <c r="BQ408" s="551"/>
    </row>
    <row r="409" spans="1:69" ht="12.75" customHeight="1" outlineLevel="1" thickBot="1">
      <c r="A409" s="584"/>
      <c r="B409" s="581"/>
      <c r="C409" s="582"/>
      <c r="D409" s="677"/>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M409" s="595"/>
      <c r="AN409" s="567"/>
      <c r="AO409" s="564"/>
      <c r="AP409" s="567"/>
      <c r="AQ409" s="564"/>
      <c r="AR409" s="567"/>
      <c r="AS409" s="564"/>
      <c r="AT409" s="567"/>
      <c r="AU409" s="564"/>
      <c r="AV409" s="567"/>
      <c r="AW409" s="564"/>
      <c r="AX409" s="567"/>
      <c r="AY409" s="564"/>
      <c r="AZ409" s="567"/>
      <c r="BA409" s="564"/>
      <c r="BB409" s="567"/>
      <c r="BC409" s="564"/>
      <c r="BD409" s="567"/>
      <c r="BE409" s="564"/>
      <c r="BF409" s="567"/>
      <c r="BG409" s="564"/>
      <c r="BH409" s="567"/>
      <c r="BI409" s="564"/>
      <c r="BJ409" s="567"/>
      <c r="BK409" s="564"/>
      <c r="BL409" s="567"/>
      <c r="BM409" s="564"/>
      <c r="BN409" s="567"/>
      <c r="BO409" s="564"/>
      <c r="BP409" s="567"/>
      <c r="BQ409" s="568"/>
    </row>
    <row r="410" spans="1:69" ht="12.75" customHeight="1" outlineLevel="1">
      <c r="A410" s="584"/>
      <c r="B410" s="569" t="s">
        <v>34</v>
      </c>
      <c r="C410" s="572">
        <f>IF(ISERROR(AVERAGE(E410:AH412)),"",AVERAGE(E410:AH412))</f>
        <v>3.5294117647058822</v>
      </c>
      <c r="D410" s="677"/>
      <c r="E410" s="31">
        <v>4</v>
      </c>
      <c r="F410" s="31">
        <v>3</v>
      </c>
      <c r="G410" s="31">
        <v>3</v>
      </c>
      <c r="H410" s="31">
        <v>4</v>
      </c>
      <c r="I410" s="31"/>
      <c r="J410" s="31">
        <v>3</v>
      </c>
      <c r="K410" s="31">
        <v>4</v>
      </c>
      <c r="L410" s="31">
        <v>4</v>
      </c>
      <c r="M410" s="31">
        <v>4</v>
      </c>
      <c r="N410" s="31">
        <v>4</v>
      </c>
      <c r="O410" s="31">
        <v>3</v>
      </c>
      <c r="P410" s="31">
        <v>4</v>
      </c>
      <c r="Q410" s="31"/>
      <c r="R410" s="31">
        <v>4</v>
      </c>
      <c r="S410" s="31">
        <v>3</v>
      </c>
      <c r="T410" s="31">
        <v>4</v>
      </c>
      <c r="U410" s="31">
        <v>1</v>
      </c>
      <c r="V410" s="31">
        <v>4</v>
      </c>
      <c r="W410" s="31">
        <v>4</v>
      </c>
      <c r="X410" s="31"/>
      <c r="Y410" s="31"/>
      <c r="Z410" s="31"/>
      <c r="AA410" s="31"/>
      <c r="AB410" s="31"/>
      <c r="AC410" s="31"/>
      <c r="AD410" s="31"/>
      <c r="AE410" s="31"/>
      <c r="AF410" s="31"/>
      <c r="AG410" s="31"/>
      <c r="AH410" s="31"/>
      <c r="AM410" s="595"/>
      <c r="AN410" s="561">
        <f t="shared" ref="AN410:BQ410" si="160">IF(ISERROR(AVERAGE(E410:E412)),"",AVERAGE(E410:E412))</f>
        <v>4</v>
      </c>
      <c r="AO410" s="558">
        <f t="shared" si="160"/>
        <v>3</v>
      </c>
      <c r="AP410" s="561">
        <f t="shared" si="160"/>
        <v>3</v>
      </c>
      <c r="AQ410" s="558">
        <f t="shared" si="160"/>
        <v>4</v>
      </c>
      <c r="AR410" s="561" t="str">
        <f t="shared" si="160"/>
        <v/>
      </c>
      <c r="AS410" s="558">
        <f t="shared" si="160"/>
        <v>3</v>
      </c>
      <c r="AT410" s="561">
        <f t="shared" si="160"/>
        <v>4</v>
      </c>
      <c r="AU410" s="558">
        <f t="shared" si="160"/>
        <v>4</v>
      </c>
      <c r="AV410" s="561">
        <f t="shared" si="160"/>
        <v>4</v>
      </c>
      <c r="AW410" s="558">
        <f t="shared" si="160"/>
        <v>4</v>
      </c>
      <c r="AX410" s="561">
        <f t="shared" si="160"/>
        <v>3</v>
      </c>
      <c r="AY410" s="558">
        <f t="shared" si="160"/>
        <v>4</v>
      </c>
      <c r="AZ410" s="561" t="str">
        <f t="shared" si="160"/>
        <v/>
      </c>
      <c r="BA410" s="558">
        <f t="shared" si="160"/>
        <v>4</v>
      </c>
      <c r="BB410" s="561">
        <f t="shared" si="160"/>
        <v>3</v>
      </c>
      <c r="BC410" s="558">
        <f t="shared" si="160"/>
        <v>4</v>
      </c>
      <c r="BD410" s="561">
        <f t="shared" si="160"/>
        <v>1</v>
      </c>
      <c r="BE410" s="558">
        <f t="shared" si="160"/>
        <v>4</v>
      </c>
      <c r="BF410" s="561">
        <f t="shared" si="160"/>
        <v>4</v>
      </c>
      <c r="BG410" s="558" t="str">
        <f t="shared" si="160"/>
        <v/>
      </c>
      <c r="BH410" s="561" t="str">
        <f t="shared" si="160"/>
        <v/>
      </c>
      <c r="BI410" s="558" t="str">
        <f t="shared" si="160"/>
        <v/>
      </c>
      <c r="BJ410" s="561" t="str">
        <f t="shared" si="160"/>
        <v/>
      </c>
      <c r="BK410" s="558" t="str">
        <f t="shared" si="160"/>
        <v/>
      </c>
      <c r="BL410" s="561" t="str">
        <f t="shared" si="160"/>
        <v/>
      </c>
      <c r="BM410" s="558" t="str">
        <f t="shared" si="160"/>
        <v/>
      </c>
      <c r="BN410" s="561" t="str">
        <f t="shared" si="160"/>
        <v/>
      </c>
      <c r="BO410" s="558" t="str">
        <f t="shared" si="160"/>
        <v/>
      </c>
      <c r="BP410" s="561" t="str">
        <f t="shared" si="160"/>
        <v/>
      </c>
      <c r="BQ410" s="550" t="str">
        <f t="shared" si="160"/>
        <v/>
      </c>
    </row>
    <row r="411" spans="1:69" ht="12.75" customHeight="1" outlineLevel="1">
      <c r="A411" s="584"/>
      <c r="B411" s="570"/>
      <c r="C411" s="573"/>
      <c r="D411" s="677"/>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M411" s="595"/>
      <c r="AN411" s="562"/>
      <c r="AO411" s="559"/>
      <c r="AP411" s="562"/>
      <c r="AQ411" s="559"/>
      <c r="AR411" s="562"/>
      <c r="AS411" s="559"/>
      <c r="AT411" s="562"/>
      <c r="AU411" s="559"/>
      <c r="AV411" s="562"/>
      <c r="AW411" s="559"/>
      <c r="AX411" s="562"/>
      <c r="AY411" s="559"/>
      <c r="AZ411" s="562"/>
      <c r="BA411" s="559"/>
      <c r="BB411" s="562"/>
      <c r="BC411" s="559"/>
      <c r="BD411" s="562"/>
      <c r="BE411" s="559"/>
      <c r="BF411" s="562"/>
      <c r="BG411" s="559"/>
      <c r="BH411" s="562"/>
      <c r="BI411" s="559"/>
      <c r="BJ411" s="562"/>
      <c r="BK411" s="559"/>
      <c r="BL411" s="562"/>
      <c r="BM411" s="559"/>
      <c r="BN411" s="562"/>
      <c r="BO411" s="559"/>
      <c r="BP411" s="562"/>
      <c r="BQ411" s="551"/>
    </row>
    <row r="412" spans="1:69" ht="13.5" customHeight="1" outlineLevel="1" thickBot="1">
      <c r="A412" s="584"/>
      <c r="B412" s="571"/>
      <c r="C412" s="574"/>
      <c r="D412" s="418"/>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M412" s="596"/>
      <c r="AN412" s="563"/>
      <c r="AO412" s="560"/>
      <c r="AP412" s="563"/>
      <c r="AQ412" s="560"/>
      <c r="AR412" s="563"/>
      <c r="AS412" s="560"/>
      <c r="AT412" s="563"/>
      <c r="AU412" s="560"/>
      <c r="AV412" s="563"/>
      <c r="AW412" s="560"/>
      <c r="AX412" s="563"/>
      <c r="AY412" s="560"/>
      <c r="AZ412" s="563"/>
      <c r="BA412" s="560"/>
      <c r="BB412" s="563"/>
      <c r="BC412" s="560"/>
      <c r="BD412" s="563"/>
      <c r="BE412" s="560"/>
      <c r="BF412" s="563"/>
      <c r="BG412" s="560"/>
      <c r="BH412" s="563"/>
      <c r="BI412" s="560"/>
      <c r="BJ412" s="563"/>
      <c r="BK412" s="560"/>
      <c r="BL412" s="563"/>
      <c r="BM412" s="560"/>
      <c r="BN412" s="563"/>
      <c r="BO412" s="560"/>
      <c r="BP412" s="563"/>
      <c r="BQ412" s="552"/>
    </row>
    <row r="413" spans="1:69" ht="13.5" customHeight="1" outlineLevel="1" thickTop="1">
      <c r="A413" s="584">
        <f>A404+1</f>
        <v>42</v>
      </c>
      <c r="B413" s="585" t="s">
        <v>32</v>
      </c>
      <c r="C413" s="588" t="str">
        <f>IF(ISERROR(AVERAGE(E413:AH415)),"",AVERAGE(E413:AH415))</f>
        <v/>
      </c>
      <c r="D413" s="676" t="s">
        <v>925</v>
      </c>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M413" s="594" t="str">
        <f>D413</f>
        <v>Rédiger un compte-rendu avec schéma d'expérience ou  dessin d'observation</v>
      </c>
      <c r="AN413" s="576" t="str">
        <f t="shared" ref="AN413:BQ413" si="161">IF(ISERROR(AVERAGE(E413:E415)),"",AVERAGE(E413:E415))</f>
        <v/>
      </c>
      <c r="AO413" s="575" t="str">
        <f t="shared" si="161"/>
        <v/>
      </c>
      <c r="AP413" s="576" t="str">
        <f t="shared" si="161"/>
        <v/>
      </c>
      <c r="AQ413" s="575" t="str">
        <f t="shared" si="161"/>
        <v/>
      </c>
      <c r="AR413" s="576" t="str">
        <f t="shared" si="161"/>
        <v/>
      </c>
      <c r="AS413" s="575" t="str">
        <f t="shared" si="161"/>
        <v/>
      </c>
      <c r="AT413" s="576" t="str">
        <f t="shared" si="161"/>
        <v/>
      </c>
      <c r="AU413" s="575" t="str">
        <f t="shared" si="161"/>
        <v/>
      </c>
      <c r="AV413" s="576" t="str">
        <f t="shared" si="161"/>
        <v/>
      </c>
      <c r="AW413" s="575" t="str">
        <f t="shared" si="161"/>
        <v/>
      </c>
      <c r="AX413" s="576" t="str">
        <f t="shared" si="161"/>
        <v/>
      </c>
      <c r="AY413" s="575" t="str">
        <f t="shared" si="161"/>
        <v/>
      </c>
      <c r="AZ413" s="576" t="str">
        <f t="shared" si="161"/>
        <v/>
      </c>
      <c r="BA413" s="575" t="str">
        <f t="shared" si="161"/>
        <v/>
      </c>
      <c r="BB413" s="576" t="str">
        <f t="shared" si="161"/>
        <v/>
      </c>
      <c r="BC413" s="575" t="str">
        <f t="shared" si="161"/>
        <v/>
      </c>
      <c r="BD413" s="576" t="str">
        <f t="shared" si="161"/>
        <v/>
      </c>
      <c r="BE413" s="575" t="str">
        <f t="shared" si="161"/>
        <v/>
      </c>
      <c r="BF413" s="576" t="str">
        <f t="shared" si="161"/>
        <v/>
      </c>
      <c r="BG413" s="575" t="str">
        <f t="shared" si="161"/>
        <v/>
      </c>
      <c r="BH413" s="576" t="str">
        <f t="shared" si="161"/>
        <v/>
      </c>
      <c r="BI413" s="575" t="str">
        <f t="shared" si="161"/>
        <v/>
      </c>
      <c r="BJ413" s="576" t="str">
        <f t="shared" si="161"/>
        <v/>
      </c>
      <c r="BK413" s="575" t="str">
        <f t="shared" si="161"/>
        <v/>
      </c>
      <c r="BL413" s="576" t="str">
        <f t="shared" si="161"/>
        <v/>
      </c>
      <c r="BM413" s="575" t="str">
        <f t="shared" si="161"/>
        <v/>
      </c>
      <c r="BN413" s="576" t="str">
        <f t="shared" si="161"/>
        <v/>
      </c>
      <c r="BO413" s="575" t="str">
        <f t="shared" si="161"/>
        <v/>
      </c>
      <c r="BP413" s="576" t="str">
        <f t="shared" si="161"/>
        <v/>
      </c>
      <c r="BQ413" s="578" t="str">
        <f t="shared" si="161"/>
        <v/>
      </c>
    </row>
    <row r="414" spans="1:69" ht="12.75" customHeight="1" outlineLevel="1">
      <c r="A414" s="584"/>
      <c r="B414" s="586"/>
      <c r="C414" s="573"/>
      <c r="D414" s="677"/>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M414" s="595"/>
      <c r="AN414" s="577"/>
      <c r="AO414" s="559"/>
      <c r="AP414" s="577"/>
      <c r="AQ414" s="559"/>
      <c r="AR414" s="577"/>
      <c r="AS414" s="559"/>
      <c r="AT414" s="577"/>
      <c r="AU414" s="559"/>
      <c r="AV414" s="577"/>
      <c r="AW414" s="559"/>
      <c r="AX414" s="577"/>
      <c r="AY414" s="559"/>
      <c r="AZ414" s="577"/>
      <c r="BA414" s="559"/>
      <c r="BB414" s="577"/>
      <c r="BC414" s="559"/>
      <c r="BD414" s="577"/>
      <c r="BE414" s="559"/>
      <c r="BF414" s="577"/>
      <c r="BG414" s="559"/>
      <c r="BH414" s="577"/>
      <c r="BI414" s="559"/>
      <c r="BJ414" s="577"/>
      <c r="BK414" s="559"/>
      <c r="BL414" s="577"/>
      <c r="BM414" s="559"/>
      <c r="BN414" s="577"/>
      <c r="BO414" s="559"/>
      <c r="BP414" s="577"/>
      <c r="BQ414" s="551"/>
    </row>
    <row r="415" spans="1:69" ht="12.75" customHeight="1" outlineLevel="1" thickBot="1">
      <c r="A415" s="584"/>
      <c r="B415" s="587"/>
      <c r="C415" s="573"/>
      <c r="D415" s="67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M415" s="595"/>
      <c r="AN415" s="577"/>
      <c r="AO415" s="559"/>
      <c r="AP415" s="577"/>
      <c r="AQ415" s="559"/>
      <c r="AR415" s="577"/>
      <c r="AS415" s="559"/>
      <c r="AT415" s="577"/>
      <c r="AU415" s="559"/>
      <c r="AV415" s="577"/>
      <c r="AW415" s="559"/>
      <c r="AX415" s="577"/>
      <c r="AY415" s="559"/>
      <c r="AZ415" s="577"/>
      <c r="BA415" s="559"/>
      <c r="BB415" s="577"/>
      <c r="BC415" s="559"/>
      <c r="BD415" s="577"/>
      <c r="BE415" s="559"/>
      <c r="BF415" s="577"/>
      <c r="BG415" s="559"/>
      <c r="BH415" s="577"/>
      <c r="BI415" s="559"/>
      <c r="BJ415" s="577"/>
      <c r="BK415" s="559"/>
      <c r="BL415" s="577"/>
      <c r="BM415" s="559"/>
      <c r="BN415" s="577"/>
      <c r="BO415" s="559"/>
      <c r="BP415" s="577"/>
      <c r="BQ415" s="551"/>
    </row>
    <row r="416" spans="1:69" ht="12.75" customHeight="1" outlineLevel="1">
      <c r="A416" s="584"/>
      <c r="B416" s="579" t="s">
        <v>33</v>
      </c>
      <c r="C416" s="572">
        <f>IF(ISERROR(AVERAGE(E416:AH418)),"",AVERAGE(E416:AH418))</f>
        <v>3.7222222222222223</v>
      </c>
      <c r="D416" s="677"/>
      <c r="E416" s="32">
        <v>4</v>
      </c>
      <c r="F416" s="32">
        <v>3</v>
      </c>
      <c r="G416" s="32">
        <v>4</v>
      </c>
      <c r="H416" s="32">
        <v>4</v>
      </c>
      <c r="I416" s="32">
        <v>4</v>
      </c>
      <c r="J416" s="32">
        <v>4</v>
      </c>
      <c r="K416" s="32">
        <v>3</v>
      </c>
      <c r="L416" s="32">
        <v>4</v>
      </c>
      <c r="M416" s="32">
        <v>4</v>
      </c>
      <c r="N416" s="32">
        <v>3</v>
      </c>
      <c r="O416" s="32">
        <v>4</v>
      </c>
      <c r="P416" s="32">
        <v>4</v>
      </c>
      <c r="Q416" s="32"/>
      <c r="R416" s="32">
        <v>3</v>
      </c>
      <c r="S416" s="32">
        <v>3</v>
      </c>
      <c r="T416" s="32">
        <v>4</v>
      </c>
      <c r="U416" s="32">
        <v>4</v>
      </c>
      <c r="V416" s="32">
        <v>4</v>
      </c>
      <c r="W416" s="32">
        <v>4</v>
      </c>
      <c r="X416" s="32"/>
      <c r="Y416" s="32"/>
      <c r="Z416" s="32"/>
      <c r="AA416" s="32"/>
      <c r="AB416" s="32"/>
      <c r="AC416" s="32"/>
      <c r="AD416" s="32"/>
      <c r="AE416" s="32"/>
      <c r="AF416" s="32"/>
      <c r="AG416" s="32"/>
      <c r="AH416" s="32"/>
      <c r="AM416" s="595"/>
      <c r="AN416" s="565">
        <f t="shared" ref="AN416:BQ416" si="162">IF(ISERROR(AVERAGE(E416:E418)),"",AVERAGE(E416:E418))</f>
        <v>4</v>
      </c>
      <c r="AO416" s="558">
        <f t="shared" si="162"/>
        <v>3</v>
      </c>
      <c r="AP416" s="565">
        <f t="shared" si="162"/>
        <v>4</v>
      </c>
      <c r="AQ416" s="558">
        <f t="shared" si="162"/>
        <v>4</v>
      </c>
      <c r="AR416" s="565">
        <f t="shared" si="162"/>
        <v>4</v>
      </c>
      <c r="AS416" s="558">
        <f t="shared" si="162"/>
        <v>4</v>
      </c>
      <c r="AT416" s="565">
        <f t="shared" si="162"/>
        <v>3</v>
      </c>
      <c r="AU416" s="558">
        <f t="shared" si="162"/>
        <v>4</v>
      </c>
      <c r="AV416" s="565">
        <f t="shared" si="162"/>
        <v>4</v>
      </c>
      <c r="AW416" s="558">
        <f t="shared" si="162"/>
        <v>3</v>
      </c>
      <c r="AX416" s="565">
        <f t="shared" si="162"/>
        <v>4</v>
      </c>
      <c r="AY416" s="558">
        <f t="shared" si="162"/>
        <v>4</v>
      </c>
      <c r="AZ416" s="565" t="str">
        <f t="shared" si="162"/>
        <v/>
      </c>
      <c r="BA416" s="558">
        <f t="shared" si="162"/>
        <v>3</v>
      </c>
      <c r="BB416" s="565">
        <f t="shared" si="162"/>
        <v>3</v>
      </c>
      <c r="BC416" s="558">
        <f t="shared" si="162"/>
        <v>4</v>
      </c>
      <c r="BD416" s="565">
        <f t="shared" si="162"/>
        <v>4</v>
      </c>
      <c r="BE416" s="558">
        <f t="shared" si="162"/>
        <v>4</v>
      </c>
      <c r="BF416" s="565">
        <f t="shared" si="162"/>
        <v>4</v>
      </c>
      <c r="BG416" s="558" t="str">
        <f t="shared" si="162"/>
        <v/>
      </c>
      <c r="BH416" s="565" t="str">
        <f t="shared" si="162"/>
        <v/>
      </c>
      <c r="BI416" s="558" t="str">
        <f t="shared" si="162"/>
        <v/>
      </c>
      <c r="BJ416" s="565" t="str">
        <f t="shared" si="162"/>
        <v/>
      </c>
      <c r="BK416" s="558" t="str">
        <f t="shared" si="162"/>
        <v/>
      </c>
      <c r="BL416" s="565" t="str">
        <f t="shared" si="162"/>
        <v/>
      </c>
      <c r="BM416" s="558" t="str">
        <f t="shared" si="162"/>
        <v/>
      </c>
      <c r="BN416" s="565" t="str">
        <f t="shared" si="162"/>
        <v/>
      </c>
      <c r="BO416" s="558" t="str">
        <f t="shared" si="162"/>
        <v/>
      </c>
      <c r="BP416" s="565" t="str">
        <f t="shared" si="162"/>
        <v/>
      </c>
      <c r="BQ416" s="550" t="str">
        <f t="shared" si="162"/>
        <v/>
      </c>
    </row>
    <row r="417" spans="1:69" ht="12.75" customHeight="1" outlineLevel="1">
      <c r="A417" s="584"/>
      <c r="B417" s="580"/>
      <c r="C417" s="573"/>
      <c r="D417" s="677"/>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M417" s="595"/>
      <c r="AN417" s="566"/>
      <c r="AO417" s="559"/>
      <c r="AP417" s="566"/>
      <c r="AQ417" s="559"/>
      <c r="AR417" s="566"/>
      <c r="AS417" s="559"/>
      <c r="AT417" s="566"/>
      <c r="AU417" s="559"/>
      <c r="AV417" s="566"/>
      <c r="AW417" s="559"/>
      <c r="AX417" s="566"/>
      <c r="AY417" s="559"/>
      <c r="AZ417" s="566"/>
      <c r="BA417" s="559"/>
      <c r="BB417" s="566"/>
      <c r="BC417" s="559"/>
      <c r="BD417" s="566"/>
      <c r="BE417" s="559"/>
      <c r="BF417" s="566"/>
      <c r="BG417" s="559"/>
      <c r="BH417" s="566"/>
      <c r="BI417" s="559"/>
      <c r="BJ417" s="566"/>
      <c r="BK417" s="559"/>
      <c r="BL417" s="566"/>
      <c r="BM417" s="559"/>
      <c r="BN417" s="566"/>
      <c r="BO417" s="559"/>
      <c r="BP417" s="566"/>
      <c r="BQ417" s="551"/>
    </row>
    <row r="418" spans="1:69" ht="12.75" customHeight="1" outlineLevel="1" thickBot="1">
      <c r="A418" s="584"/>
      <c r="B418" s="581"/>
      <c r="C418" s="582"/>
      <c r="D418" s="677"/>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M418" s="595"/>
      <c r="AN418" s="567"/>
      <c r="AO418" s="564"/>
      <c r="AP418" s="567"/>
      <c r="AQ418" s="564"/>
      <c r="AR418" s="567"/>
      <c r="AS418" s="564"/>
      <c r="AT418" s="567"/>
      <c r="AU418" s="564"/>
      <c r="AV418" s="567"/>
      <c r="AW418" s="564"/>
      <c r="AX418" s="567"/>
      <c r="AY418" s="564"/>
      <c r="AZ418" s="567"/>
      <c r="BA418" s="564"/>
      <c r="BB418" s="567"/>
      <c r="BC418" s="564"/>
      <c r="BD418" s="567"/>
      <c r="BE418" s="564"/>
      <c r="BF418" s="567"/>
      <c r="BG418" s="564"/>
      <c r="BH418" s="567"/>
      <c r="BI418" s="564"/>
      <c r="BJ418" s="567"/>
      <c r="BK418" s="564"/>
      <c r="BL418" s="567"/>
      <c r="BM418" s="564"/>
      <c r="BN418" s="567"/>
      <c r="BO418" s="564"/>
      <c r="BP418" s="567"/>
      <c r="BQ418" s="568"/>
    </row>
    <row r="419" spans="1:69" ht="12.75" customHeight="1" outlineLevel="1">
      <c r="A419" s="584"/>
      <c r="B419" s="569" t="s">
        <v>34</v>
      </c>
      <c r="C419" s="572">
        <f>IF(ISERROR(AVERAGE(E419:AH421)),"",AVERAGE(E419:AH421))</f>
        <v>3.5263157894736841</v>
      </c>
      <c r="D419" s="677"/>
      <c r="E419" s="31">
        <v>4</v>
      </c>
      <c r="F419" s="31">
        <v>2</v>
      </c>
      <c r="G419" s="31">
        <v>3</v>
      </c>
      <c r="H419" s="31">
        <v>4</v>
      </c>
      <c r="I419" s="31"/>
      <c r="J419" s="31">
        <v>2</v>
      </c>
      <c r="K419" s="31">
        <v>3</v>
      </c>
      <c r="L419" s="31">
        <v>4</v>
      </c>
      <c r="M419" s="31">
        <v>4</v>
      </c>
      <c r="N419" s="31">
        <v>4</v>
      </c>
      <c r="O419" s="31">
        <v>4</v>
      </c>
      <c r="P419" s="31">
        <v>4</v>
      </c>
      <c r="Q419" s="31"/>
      <c r="R419" s="31">
        <v>3</v>
      </c>
      <c r="S419" s="31">
        <v>3</v>
      </c>
      <c r="T419" s="31">
        <v>4</v>
      </c>
      <c r="U419" s="31">
        <v>4</v>
      </c>
      <c r="V419" s="31">
        <v>4</v>
      </c>
      <c r="W419" s="31">
        <v>4</v>
      </c>
      <c r="X419" s="31"/>
      <c r="Y419" s="31"/>
      <c r="Z419" s="31"/>
      <c r="AA419" s="31"/>
      <c r="AB419" s="31"/>
      <c r="AC419" s="31"/>
      <c r="AD419" s="31"/>
      <c r="AE419" s="31"/>
      <c r="AF419" s="31"/>
      <c r="AG419" s="31"/>
      <c r="AH419" s="31"/>
      <c r="AM419" s="595"/>
      <c r="AN419" s="561">
        <f t="shared" ref="AN419:BQ419" si="163">IF(ISERROR(AVERAGE(E419:E421)),"",AVERAGE(E419:E421))</f>
        <v>4</v>
      </c>
      <c r="AO419" s="558">
        <f t="shared" si="163"/>
        <v>2</v>
      </c>
      <c r="AP419" s="561">
        <f t="shared" si="163"/>
        <v>3</v>
      </c>
      <c r="AQ419" s="558">
        <f t="shared" si="163"/>
        <v>4</v>
      </c>
      <c r="AR419" s="561" t="str">
        <f t="shared" si="163"/>
        <v/>
      </c>
      <c r="AS419" s="558">
        <f t="shared" si="163"/>
        <v>3</v>
      </c>
      <c r="AT419" s="561">
        <f t="shared" si="163"/>
        <v>3</v>
      </c>
      <c r="AU419" s="558">
        <f t="shared" si="163"/>
        <v>4</v>
      </c>
      <c r="AV419" s="561">
        <f t="shared" si="163"/>
        <v>4</v>
      </c>
      <c r="AW419" s="558">
        <f t="shared" si="163"/>
        <v>4</v>
      </c>
      <c r="AX419" s="561">
        <f t="shared" si="163"/>
        <v>4</v>
      </c>
      <c r="AY419" s="558">
        <f t="shared" si="163"/>
        <v>4</v>
      </c>
      <c r="AZ419" s="561" t="str">
        <f t="shared" si="163"/>
        <v/>
      </c>
      <c r="BA419" s="558">
        <f t="shared" si="163"/>
        <v>3</v>
      </c>
      <c r="BB419" s="561">
        <f t="shared" si="163"/>
        <v>3</v>
      </c>
      <c r="BC419" s="558">
        <f t="shared" si="163"/>
        <v>4</v>
      </c>
      <c r="BD419" s="561">
        <f t="shared" si="163"/>
        <v>4</v>
      </c>
      <c r="BE419" s="558">
        <f t="shared" si="163"/>
        <v>3.5</v>
      </c>
      <c r="BF419" s="561">
        <f t="shared" si="163"/>
        <v>4</v>
      </c>
      <c r="BG419" s="558" t="str">
        <f t="shared" si="163"/>
        <v/>
      </c>
      <c r="BH419" s="561" t="str">
        <f t="shared" si="163"/>
        <v/>
      </c>
      <c r="BI419" s="558" t="str">
        <f t="shared" si="163"/>
        <v/>
      </c>
      <c r="BJ419" s="561" t="str">
        <f t="shared" si="163"/>
        <v/>
      </c>
      <c r="BK419" s="558" t="str">
        <f t="shared" si="163"/>
        <v/>
      </c>
      <c r="BL419" s="561" t="str">
        <f t="shared" si="163"/>
        <v/>
      </c>
      <c r="BM419" s="558" t="str">
        <f t="shared" si="163"/>
        <v/>
      </c>
      <c r="BN419" s="561" t="str">
        <f t="shared" si="163"/>
        <v/>
      </c>
      <c r="BO419" s="558" t="str">
        <f t="shared" si="163"/>
        <v/>
      </c>
      <c r="BP419" s="561" t="str">
        <f t="shared" si="163"/>
        <v/>
      </c>
      <c r="BQ419" s="550" t="str">
        <f t="shared" si="163"/>
        <v/>
      </c>
    </row>
    <row r="420" spans="1:69" ht="12.75" customHeight="1" outlineLevel="1">
      <c r="A420" s="584"/>
      <c r="B420" s="570"/>
      <c r="C420" s="573"/>
      <c r="D420" s="677"/>
      <c r="E420" s="29"/>
      <c r="F420" s="29"/>
      <c r="G420" s="29"/>
      <c r="H420" s="29"/>
      <c r="I420" s="29"/>
      <c r="J420" s="29">
        <v>4</v>
      </c>
      <c r="K420" s="29"/>
      <c r="L420" s="29"/>
      <c r="M420" s="29"/>
      <c r="N420" s="29"/>
      <c r="O420" s="29"/>
      <c r="P420" s="29"/>
      <c r="Q420" s="29"/>
      <c r="R420" s="29"/>
      <c r="S420" s="29"/>
      <c r="T420" s="29"/>
      <c r="U420" s="29"/>
      <c r="V420" s="29">
        <v>3</v>
      </c>
      <c r="W420" s="29"/>
      <c r="X420" s="29"/>
      <c r="Y420" s="29"/>
      <c r="Z420" s="29"/>
      <c r="AA420" s="29"/>
      <c r="AB420" s="29"/>
      <c r="AC420" s="29"/>
      <c r="AD420" s="29"/>
      <c r="AE420" s="29"/>
      <c r="AF420" s="29"/>
      <c r="AG420" s="29"/>
      <c r="AH420" s="29"/>
      <c r="AM420" s="595"/>
      <c r="AN420" s="562"/>
      <c r="AO420" s="559"/>
      <c r="AP420" s="562"/>
      <c r="AQ420" s="559"/>
      <c r="AR420" s="562"/>
      <c r="AS420" s="559"/>
      <c r="AT420" s="562"/>
      <c r="AU420" s="559"/>
      <c r="AV420" s="562"/>
      <c r="AW420" s="559"/>
      <c r="AX420" s="562"/>
      <c r="AY420" s="559"/>
      <c r="AZ420" s="562"/>
      <c r="BA420" s="559"/>
      <c r="BB420" s="562"/>
      <c r="BC420" s="559"/>
      <c r="BD420" s="562"/>
      <c r="BE420" s="559"/>
      <c r="BF420" s="562"/>
      <c r="BG420" s="559"/>
      <c r="BH420" s="562"/>
      <c r="BI420" s="559"/>
      <c r="BJ420" s="562"/>
      <c r="BK420" s="559"/>
      <c r="BL420" s="562"/>
      <c r="BM420" s="559"/>
      <c r="BN420" s="562"/>
      <c r="BO420" s="559"/>
      <c r="BP420" s="562"/>
      <c r="BQ420" s="551"/>
    </row>
    <row r="421" spans="1:69" ht="13.5" customHeight="1" outlineLevel="1" thickBot="1">
      <c r="A421" s="584"/>
      <c r="B421" s="571"/>
      <c r="C421" s="574"/>
      <c r="D421" s="418"/>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M421" s="596"/>
      <c r="AN421" s="563"/>
      <c r="AO421" s="560"/>
      <c r="AP421" s="563"/>
      <c r="AQ421" s="560"/>
      <c r="AR421" s="563"/>
      <c r="AS421" s="560"/>
      <c r="AT421" s="563"/>
      <c r="AU421" s="560"/>
      <c r="AV421" s="563"/>
      <c r="AW421" s="560"/>
      <c r="AX421" s="563"/>
      <c r="AY421" s="560"/>
      <c r="AZ421" s="563"/>
      <c r="BA421" s="560"/>
      <c r="BB421" s="563"/>
      <c r="BC421" s="560"/>
      <c r="BD421" s="563"/>
      <c r="BE421" s="560"/>
      <c r="BF421" s="563"/>
      <c r="BG421" s="560"/>
      <c r="BH421" s="563"/>
      <c r="BI421" s="560"/>
      <c r="BJ421" s="563"/>
      <c r="BK421" s="560"/>
      <c r="BL421" s="563"/>
      <c r="BM421" s="560"/>
      <c r="BN421" s="563"/>
      <c r="BO421" s="560"/>
      <c r="BP421" s="563"/>
      <c r="BQ421" s="552"/>
    </row>
    <row r="422" spans="1:69" ht="13.5" customHeight="1" outlineLevel="1" thickTop="1">
      <c r="A422" s="584">
        <f>A413+1</f>
        <v>43</v>
      </c>
      <c r="B422" s="585" t="s">
        <v>32</v>
      </c>
      <c r="C422" s="588">
        <f>IF(ISERROR(AVERAGE(E422:AH424)),"",AVERAGE(E422:AH424))</f>
        <v>3.15</v>
      </c>
      <c r="D422" s="676" t="s">
        <v>926</v>
      </c>
      <c r="E422" s="25">
        <v>4</v>
      </c>
      <c r="F422" s="25">
        <v>1</v>
      </c>
      <c r="G422" s="25">
        <v>2</v>
      </c>
      <c r="H422" s="25">
        <v>4</v>
      </c>
      <c r="I422" s="25">
        <v>4</v>
      </c>
      <c r="J422" s="25">
        <v>2</v>
      </c>
      <c r="K422" s="25">
        <v>3</v>
      </c>
      <c r="L422" s="25">
        <v>3</v>
      </c>
      <c r="M422" s="25">
        <v>4</v>
      </c>
      <c r="N422" s="25">
        <v>1</v>
      </c>
      <c r="O422" s="25">
        <v>5</v>
      </c>
      <c r="P422" s="25">
        <v>4</v>
      </c>
      <c r="Q422" s="25">
        <v>4</v>
      </c>
      <c r="R422" s="25">
        <v>3</v>
      </c>
      <c r="S422" s="25">
        <v>3</v>
      </c>
      <c r="T422" s="25">
        <v>3</v>
      </c>
      <c r="U422" s="25">
        <v>4</v>
      </c>
      <c r="V422" s="25">
        <v>3</v>
      </c>
      <c r="W422" s="25">
        <v>4</v>
      </c>
      <c r="X422" s="25">
        <v>2</v>
      </c>
      <c r="Y422" s="25"/>
      <c r="Z422" s="25"/>
      <c r="AA422" s="25"/>
      <c r="AB422" s="25"/>
      <c r="AC422" s="25"/>
      <c r="AD422" s="25"/>
      <c r="AE422" s="25"/>
      <c r="AF422" s="25"/>
      <c r="AG422" s="25"/>
      <c r="AH422" s="25"/>
      <c r="AM422" s="594" t="str">
        <f>D422</f>
        <v xml:space="preserve">Noter les informations importantes retenues suite à l'examen d'un document, d'un tableau </v>
      </c>
      <c r="AN422" s="576">
        <f t="shared" ref="AN422:BQ422" si="164">IF(ISERROR(AVERAGE(E422:E424)),"",AVERAGE(E422:E424))</f>
        <v>4</v>
      </c>
      <c r="AO422" s="575">
        <f t="shared" si="164"/>
        <v>1</v>
      </c>
      <c r="AP422" s="576">
        <f t="shared" si="164"/>
        <v>2</v>
      </c>
      <c r="AQ422" s="575">
        <f t="shared" si="164"/>
        <v>4</v>
      </c>
      <c r="AR422" s="576">
        <f t="shared" si="164"/>
        <v>4</v>
      </c>
      <c r="AS422" s="575">
        <f t="shared" si="164"/>
        <v>2</v>
      </c>
      <c r="AT422" s="576">
        <f t="shared" si="164"/>
        <v>3</v>
      </c>
      <c r="AU422" s="575">
        <f t="shared" si="164"/>
        <v>3</v>
      </c>
      <c r="AV422" s="576">
        <f t="shared" si="164"/>
        <v>4</v>
      </c>
      <c r="AW422" s="575">
        <f t="shared" si="164"/>
        <v>1</v>
      </c>
      <c r="AX422" s="576">
        <f t="shared" si="164"/>
        <v>5</v>
      </c>
      <c r="AY422" s="575">
        <f t="shared" si="164"/>
        <v>4</v>
      </c>
      <c r="AZ422" s="576">
        <f t="shared" si="164"/>
        <v>4</v>
      </c>
      <c r="BA422" s="575">
        <f t="shared" si="164"/>
        <v>3</v>
      </c>
      <c r="BB422" s="576">
        <f t="shared" si="164"/>
        <v>3</v>
      </c>
      <c r="BC422" s="575">
        <f t="shared" si="164"/>
        <v>3</v>
      </c>
      <c r="BD422" s="576">
        <f t="shared" si="164"/>
        <v>4</v>
      </c>
      <c r="BE422" s="575">
        <f t="shared" si="164"/>
        <v>3</v>
      </c>
      <c r="BF422" s="576">
        <f t="shared" si="164"/>
        <v>4</v>
      </c>
      <c r="BG422" s="575">
        <f t="shared" si="164"/>
        <v>2</v>
      </c>
      <c r="BH422" s="576" t="str">
        <f t="shared" si="164"/>
        <v/>
      </c>
      <c r="BI422" s="575" t="str">
        <f t="shared" si="164"/>
        <v/>
      </c>
      <c r="BJ422" s="576" t="str">
        <f t="shared" si="164"/>
        <v/>
      </c>
      <c r="BK422" s="575" t="str">
        <f t="shared" si="164"/>
        <v/>
      </c>
      <c r="BL422" s="576" t="str">
        <f t="shared" si="164"/>
        <v/>
      </c>
      <c r="BM422" s="575" t="str">
        <f t="shared" si="164"/>
        <v/>
      </c>
      <c r="BN422" s="576" t="str">
        <f t="shared" si="164"/>
        <v/>
      </c>
      <c r="BO422" s="575" t="str">
        <f t="shared" si="164"/>
        <v/>
      </c>
      <c r="BP422" s="576" t="str">
        <f t="shared" si="164"/>
        <v/>
      </c>
      <c r="BQ422" s="578" t="str">
        <f t="shared" si="164"/>
        <v/>
      </c>
    </row>
    <row r="423" spans="1:69" ht="12.75" customHeight="1" outlineLevel="1">
      <c r="A423" s="584"/>
      <c r="B423" s="586"/>
      <c r="C423" s="573"/>
      <c r="D423" s="677"/>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M423" s="595"/>
      <c r="AN423" s="577"/>
      <c r="AO423" s="559"/>
      <c r="AP423" s="577"/>
      <c r="AQ423" s="559"/>
      <c r="AR423" s="577"/>
      <c r="AS423" s="559"/>
      <c r="AT423" s="577"/>
      <c r="AU423" s="559"/>
      <c r="AV423" s="577"/>
      <c r="AW423" s="559"/>
      <c r="AX423" s="577"/>
      <c r="AY423" s="559"/>
      <c r="AZ423" s="577"/>
      <c r="BA423" s="559"/>
      <c r="BB423" s="577"/>
      <c r="BC423" s="559"/>
      <c r="BD423" s="577"/>
      <c r="BE423" s="559"/>
      <c r="BF423" s="577"/>
      <c r="BG423" s="559"/>
      <c r="BH423" s="577"/>
      <c r="BI423" s="559"/>
      <c r="BJ423" s="577"/>
      <c r="BK423" s="559"/>
      <c r="BL423" s="577"/>
      <c r="BM423" s="559"/>
      <c r="BN423" s="577"/>
      <c r="BO423" s="559"/>
      <c r="BP423" s="577"/>
      <c r="BQ423" s="551"/>
    </row>
    <row r="424" spans="1:69" ht="12.75" customHeight="1" outlineLevel="1" thickBot="1">
      <c r="A424" s="584"/>
      <c r="B424" s="587"/>
      <c r="C424" s="573"/>
      <c r="D424" s="67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M424" s="595"/>
      <c r="AN424" s="577"/>
      <c r="AO424" s="559"/>
      <c r="AP424" s="577"/>
      <c r="AQ424" s="559"/>
      <c r="AR424" s="577"/>
      <c r="AS424" s="559"/>
      <c r="AT424" s="577"/>
      <c r="AU424" s="559"/>
      <c r="AV424" s="577"/>
      <c r="AW424" s="559"/>
      <c r="AX424" s="577"/>
      <c r="AY424" s="559"/>
      <c r="AZ424" s="577"/>
      <c r="BA424" s="559"/>
      <c r="BB424" s="577"/>
      <c r="BC424" s="559"/>
      <c r="BD424" s="577"/>
      <c r="BE424" s="559"/>
      <c r="BF424" s="577"/>
      <c r="BG424" s="559"/>
      <c r="BH424" s="577"/>
      <c r="BI424" s="559"/>
      <c r="BJ424" s="577"/>
      <c r="BK424" s="559"/>
      <c r="BL424" s="577"/>
      <c r="BM424" s="559"/>
      <c r="BN424" s="577"/>
      <c r="BO424" s="559"/>
      <c r="BP424" s="577"/>
      <c r="BQ424" s="551"/>
    </row>
    <row r="425" spans="1:69" ht="12.75" customHeight="1" outlineLevel="1">
      <c r="A425" s="584"/>
      <c r="B425" s="579" t="s">
        <v>33</v>
      </c>
      <c r="C425" s="572">
        <f>IF(ISERROR(AVERAGE(E425:AH427)),"",AVERAGE(E425:AH427))</f>
        <v>3.8095238095238093</v>
      </c>
      <c r="D425" s="677"/>
      <c r="E425" s="32"/>
      <c r="F425" s="32">
        <v>3</v>
      </c>
      <c r="G425" s="32">
        <v>3</v>
      </c>
      <c r="H425" s="32"/>
      <c r="I425" s="32"/>
      <c r="J425" s="32"/>
      <c r="K425" s="32"/>
      <c r="L425" s="32"/>
      <c r="M425" s="32"/>
      <c r="N425" s="32">
        <v>3</v>
      </c>
      <c r="O425" s="32"/>
      <c r="P425" s="32"/>
      <c r="Q425" s="32"/>
      <c r="R425" s="32">
        <v>3</v>
      </c>
      <c r="S425" s="32"/>
      <c r="T425" s="32"/>
      <c r="U425" s="32"/>
      <c r="V425" s="32">
        <v>2</v>
      </c>
      <c r="W425" s="32"/>
      <c r="X425" s="32"/>
      <c r="Y425" s="32"/>
      <c r="Z425" s="32"/>
      <c r="AA425" s="32"/>
      <c r="AB425" s="32"/>
      <c r="AC425" s="32"/>
      <c r="AD425" s="32"/>
      <c r="AE425" s="32"/>
      <c r="AF425" s="32"/>
      <c r="AG425" s="32"/>
      <c r="AH425" s="32"/>
      <c r="AM425" s="595"/>
      <c r="AN425" s="565">
        <f t="shared" ref="AN425:BQ425" si="165">IF(ISERROR(AVERAGE(E425:E427)),"",AVERAGE(E425:E427))</f>
        <v>5</v>
      </c>
      <c r="AO425" s="558">
        <f t="shared" si="165"/>
        <v>3.5</v>
      </c>
      <c r="AP425" s="565">
        <f t="shared" si="165"/>
        <v>3.5</v>
      </c>
      <c r="AQ425" s="558">
        <f t="shared" si="165"/>
        <v>5</v>
      </c>
      <c r="AR425" s="565">
        <f t="shared" si="165"/>
        <v>4</v>
      </c>
      <c r="AS425" s="558">
        <f t="shared" si="165"/>
        <v>4</v>
      </c>
      <c r="AT425" s="565">
        <f t="shared" si="165"/>
        <v>3</v>
      </c>
      <c r="AU425" s="558" t="str">
        <f t="shared" si="165"/>
        <v/>
      </c>
      <c r="AV425" s="565">
        <f t="shared" si="165"/>
        <v>5</v>
      </c>
      <c r="AW425" s="558">
        <f t="shared" si="165"/>
        <v>3</v>
      </c>
      <c r="AX425" s="565">
        <f t="shared" si="165"/>
        <v>5</v>
      </c>
      <c r="AY425" s="558">
        <f t="shared" si="165"/>
        <v>4</v>
      </c>
      <c r="AZ425" s="565" t="str">
        <f t="shared" si="165"/>
        <v/>
      </c>
      <c r="BA425" s="558">
        <f t="shared" si="165"/>
        <v>3.5</v>
      </c>
      <c r="BB425" s="565">
        <f t="shared" si="165"/>
        <v>3</v>
      </c>
      <c r="BC425" s="558">
        <f t="shared" si="165"/>
        <v>5</v>
      </c>
      <c r="BD425" s="565">
        <f t="shared" si="165"/>
        <v>4</v>
      </c>
      <c r="BE425" s="558">
        <f t="shared" si="165"/>
        <v>2</v>
      </c>
      <c r="BF425" s="565">
        <f t="shared" si="165"/>
        <v>4</v>
      </c>
      <c r="BG425" s="558" t="str">
        <f t="shared" si="165"/>
        <v/>
      </c>
      <c r="BH425" s="565" t="str">
        <f t="shared" si="165"/>
        <v/>
      </c>
      <c r="BI425" s="558" t="str">
        <f t="shared" si="165"/>
        <v/>
      </c>
      <c r="BJ425" s="565" t="str">
        <f t="shared" si="165"/>
        <v/>
      </c>
      <c r="BK425" s="558" t="str">
        <f t="shared" si="165"/>
        <v/>
      </c>
      <c r="BL425" s="565" t="str">
        <f t="shared" si="165"/>
        <v/>
      </c>
      <c r="BM425" s="558" t="str">
        <f t="shared" si="165"/>
        <v/>
      </c>
      <c r="BN425" s="565" t="str">
        <f t="shared" si="165"/>
        <v/>
      </c>
      <c r="BO425" s="558" t="str">
        <f t="shared" si="165"/>
        <v/>
      </c>
      <c r="BP425" s="565" t="str">
        <f t="shared" si="165"/>
        <v/>
      </c>
      <c r="BQ425" s="550" t="str">
        <f t="shared" si="165"/>
        <v/>
      </c>
    </row>
    <row r="426" spans="1:69" ht="12.75" customHeight="1" outlineLevel="1">
      <c r="A426" s="584"/>
      <c r="B426" s="580"/>
      <c r="C426" s="573"/>
      <c r="D426" s="677"/>
      <c r="E426" s="28">
        <v>5</v>
      </c>
      <c r="F426" s="28">
        <v>4</v>
      </c>
      <c r="G426" s="28">
        <v>4</v>
      </c>
      <c r="H426" s="28">
        <v>5</v>
      </c>
      <c r="I426" s="28">
        <v>4</v>
      </c>
      <c r="J426" s="28">
        <v>4</v>
      </c>
      <c r="K426" s="28">
        <v>3</v>
      </c>
      <c r="L426" s="28"/>
      <c r="M426" s="28">
        <v>5</v>
      </c>
      <c r="N426" s="28">
        <v>3</v>
      </c>
      <c r="O426" s="28">
        <v>5</v>
      </c>
      <c r="P426" s="28">
        <v>4</v>
      </c>
      <c r="Q426" s="28"/>
      <c r="R426" s="28">
        <v>4</v>
      </c>
      <c r="S426" s="28">
        <v>3</v>
      </c>
      <c r="T426" s="28">
        <v>5</v>
      </c>
      <c r="U426" s="28">
        <v>4</v>
      </c>
      <c r="V426" s="28"/>
      <c r="W426" s="28">
        <v>4</v>
      </c>
      <c r="X426" s="28"/>
      <c r="Y426" s="28"/>
      <c r="Z426" s="28"/>
      <c r="AA426" s="28"/>
      <c r="AB426" s="28"/>
      <c r="AC426" s="28"/>
      <c r="AD426" s="28"/>
      <c r="AE426" s="28"/>
      <c r="AF426" s="28"/>
      <c r="AG426" s="28"/>
      <c r="AH426" s="28"/>
      <c r="AM426" s="595"/>
      <c r="AN426" s="566"/>
      <c r="AO426" s="559"/>
      <c r="AP426" s="566"/>
      <c r="AQ426" s="559"/>
      <c r="AR426" s="566"/>
      <c r="AS426" s="559"/>
      <c r="AT426" s="566"/>
      <c r="AU426" s="559"/>
      <c r="AV426" s="566"/>
      <c r="AW426" s="559"/>
      <c r="AX426" s="566"/>
      <c r="AY426" s="559"/>
      <c r="AZ426" s="566"/>
      <c r="BA426" s="559"/>
      <c r="BB426" s="566"/>
      <c r="BC426" s="559"/>
      <c r="BD426" s="566"/>
      <c r="BE426" s="559"/>
      <c r="BF426" s="566"/>
      <c r="BG426" s="559"/>
      <c r="BH426" s="566"/>
      <c r="BI426" s="559"/>
      <c r="BJ426" s="566"/>
      <c r="BK426" s="559"/>
      <c r="BL426" s="566"/>
      <c r="BM426" s="559"/>
      <c r="BN426" s="566"/>
      <c r="BO426" s="559"/>
      <c r="BP426" s="566"/>
      <c r="BQ426" s="551"/>
    </row>
    <row r="427" spans="1:69" ht="12.75" customHeight="1" outlineLevel="1" thickBot="1">
      <c r="A427" s="584"/>
      <c r="B427" s="581"/>
      <c r="C427" s="582"/>
      <c r="D427" s="677"/>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M427" s="595"/>
      <c r="AN427" s="567"/>
      <c r="AO427" s="564"/>
      <c r="AP427" s="567"/>
      <c r="AQ427" s="564"/>
      <c r="AR427" s="567"/>
      <c r="AS427" s="564"/>
      <c r="AT427" s="567"/>
      <c r="AU427" s="564"/>
      <c r="AV427" s="567"/>
      <c r="AW427" s="564"/>
      <c r="AX427" s="567"/>
      <c r="AY427" s="564"/>
      <c r="AZ427" s="567"/>
      <c r="BA427" s="564"/>
      <c r="BB427" s="567"/>
      <c r="BC427" s="564"/>
      <c r="BD427" s="567"/>
      <c r="BE427" s="564"/>
      <c r="BF427" s="567"/>
      <c r="BG427" s="564"/>
      <c r="BH427" s="567"/>
      <c r="BI427" s="564"/>
      <c r="BJ427" s="567"/>
      <c r="BK427" s="564"/>
      <c r="BL427" s="567"/>
      <c r="BM427" s="564"/>
      <c r="BN427" s="567"/>
      <c r="BO427" s="564"/>
      <c r="BP427" s="567"/>
      <c r="BQ427" s="568"/>
    </row>
    <row r="428" spans="1:69" ht="12.75" customHeight="1" outlineLevel="1">
      <c r="A428" s="584"/>
      <c r="B428" s="569" t="s">
        <v>34</v>
      </c>
      <c r="C428" s="572">
        <f>IF(ISERROR(AVERAGE(E428:AH430)),"",AVERAGE(E428:AH430))</f>
        <v>4</v>
      </c>
      <c r="D428" s="677"/>
      <c r="E428" s="31"/>
      <c r="F428" s="31"/>
      <c r="G428" s="31"/>
      <c r="H428" s="31"/>
      <c r="I428" s="31"/>
      <c r="J428" s="31">
        <v>4</v>
      </c>
      <c r="K428" s="31"/>
      <c r="L428" s="31"/>
      <c r="M428" s="31"/>
      <c r="N428" s="31"/>
      <c r="O428" s="31"/>
      <c r="P428" s="31"/>
      <c r="Q428" s="31"/>
      <c r="R428" s="31"/>
      <c r="S428" s="31"/>
      <c r="T428" s="31"/>
      <c r="U428" s="31"/>
      <c r="V428" s="31">
        <v>4</v>
      </c>
      <c r="W428" s="31"/>
      <c r="X428" s="31"/>
      <c r="Y428" s="31"/>
      <c r="Z428" s="31"/>
      <c r="AA428" s="31"/>
      <c r="AB428" s="31"/>
      <c r="AC428" s="31"/>
      <c r="AD428" s="31"/>
      <c r="AE428" s="31"/>
      <c r="AF428" s="31"/>
      <c r="AG428" s="31"/>
      <c r="AH428" s="31"/>
      <c r="AM428" s="595"/>
      <c r="AN428" s="561" t="str">
        <f t="shared" ref="AN428:BQ428" si="166">IF(ISERROR(AVERAGE(E428:E430)),"",AVERAGE(E428:E430))</f>
        <v/>
      </c>
      <c r="AO428" s="558" t="str">
        <f t="shared" si="166"/>
        <v/>
      </c>
      <c r="AP428" s="561" t="str">
        <f t="shared" si="166"/>
        <v/>
      </c>
      <c r="AQ428" s="558" t="str">
        <f t="shared" si="166"/>
        <v/>
      </c>
      <c r="AR428" s="561" t="str">
        <f t="shared" si="166"/>
        <v/>
      </c>
      <c r="AS428" s="558">
        <f t="shared" si="166"/>
        <v>4</v>
      </c>
      <c r="AT428" s="561" t="str">
        <f t="shared" si="166"/>
        <v/>
      </c>
      <c r="AU428" s="558" t="str">
        <f t="shared" si="166"/>
        <v/>
      </c>
      <c r="AV428" s="561" t="str">
        <f t="shared" si="166"/>
        <v/>
      </c>
      <c r="AW428" s="558" t="str">
        <f t="shared" si="166"/>
        <v/>
      </c>
      <c r="AX428" s="561" t="str">
        <f t="shared" si="166"/>
        <v/>
      </c>
      <c r="AY428" s="558" t="str">
        <f t="shared" si="166"/>
        <v/>
      </c>
      <c r="AZ428" s="561" t="str">
        <f t="shared" si="166"/>
        <v/>
      </c>
      <c r="BA428" s="558" t="str">
        <f t="shared" si="166"/>
        <v/>
      </c>
      <c r="BB428" s="561" t="str">
        <f t="shared" si="166"/>
        <v/>
      </c>
      <c r="BC428" s="558" t="str">
        <f t="shared" si="166"/>
        <v/>
      </c>
      <c r="BD428" s="561" t="str">
        <f t="shared" si="166"/>
        <v/>
      </c>
      <c r="BE428" s="558">
        <f t="shared" si="166"/>
        <v>4</v>
      </c>
      <c r="BF428" s="561" t="str">
        <f t="shared" si="166"/>
        <v/>
      </c>
      <c r="BG428" s="558" t="str">
        <f t="shared" si="166"/>
        <v/>
      </c>
      <c r="BH428" s="561" t="str">
        <f t="shared" si="166"/>
        <v/>
      </c>
      <c r="BI428" s="558" t="str">
        <f t="shared" si="166"/>
        <v/>
      </c>
      <c r="BJ428" s="561" t="str">
        <f t="shared" si="166"/>
        <v/>
      </c>
      <c r="BK428" s="558" t="str">
        <f t="shared" si="166"/>
        <v/>
      </c>
      <c r="BL428" s="561" t="str">
        <f t="shared" si="166"/>
        <v/>
      </c>
      <c r="BM428" s="558" t="str">
        <f t="shared" si="166"/>
        <v/>
      </c>
      <c r="BN428" s="561" t="str">
        <f t="shared" si="166"/>
        <v/>
      </c>
      <c r="BO428" s="558" t="str">
        <f t="shared" si="166"/>
        <v/>
      </c>
      <c r="BP428" s="561" t="str">
        <f t="shared" si="166"/>
        <v/>
      </c>
      <c r="BQ428" s="550" t="str">
        <f t="shared" si="166"/>
        <v/>
      </c>
    </row>
    <row r="429" spans="1:69" ht="12.75" customHeight="1" outlineLevel="1">
      <c r="A429" s="584"/>
      <c r="B429" s="570"/>
      <c r="C429" s="573"/>
      <c r="D429" s="677"/>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M429" s="595"/>
      <c r="AN429" s="562"/>
      <c r="AO429" s="559"/>
      <c r="AP429" s="562"/>
      <c r="AQ429" s="559"/>
      <c r="AR429" s="562"/>
      <c r="AS429" s="559"/>
      <c r="AT429" s="562"/>
      <c r="AU429" s="559"/>
      <c r="AV429" s="562"/>
      <c r="AW429" s="559"/>
      <c r="AX429" s="562"/>
      <c r="AY429" s="559"/>
      <c r="AZ429" s="562"/>
      <c r="BA429" s="559"/>
      <c r="BB429" s="562"/>
      <c r="BC429" s="559"/>
      <c r="BD429" s="562"/>
      <c r="BE429" s="559"/>
      <c r="BF429" s="562"/>
      <c r="BG429" s="559"/>
      <c r="BH429" s="562"/>
      <c r="BI429" s="559"/>
      <c r="BJ429" s="562"/>
      <c r="BK429" s="559"/>
      <c r="BL429" s="562"/>
      <c r="BM429" s="559"/>
      <c r="BN429" s="562"/>
      <c r="BO429" s="559"/>
      <c r="BP429" s="562"/>
      <c r="BQ429" s="551"/>
    </row>
    <row r="430" spans="1:69" ht="13.5" customHeight="1" outlineLevel="1" thickBot="1">
      <c r="A430" s="584"/>
      <c r="B430" s="571"/>
      <c r="C430" s="574"/>
      <c r="D430" s="418"/>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M430" s="596"/>
      <c r="AN430" s="563"/>
      <c r="AO430" s="560"/>
      <c r="AP430" s="563"/>
      <c r="AQ430" s="560"/>
      <c r="AR430" s="563"/>
      <c r="AS430" s="560"/>
      <c r="AT430" s="563"/>
      <c r="AU430" s="560"/>
      <c r="AV430" s="563"/>
      <c r="AW430" s="560"/>
      <c r="AX430" s="563"/>
      <c r="AY430" s="560"/>
      <c r="AZ430" s="563"/>
      <c r="BA430" s="560"/>
      <c r="BB430" s="563"/>
      <c r="BC430" s="560"/>
      <c r="BD430" s="563"/>
      <c r="BE430" s="560"/>
      <c r="BF430" s="563"/>
      <c r="BG430" s="560"/>
      <c r="BH430" s="563"/>
      <c r="BI430" s="560"/>
      <c r="BJ430" s="563"/>
      <c r="BK430" s="560"/>
      <c r="BL430" s="563"/>
      <c r="BM430" s="560"/>
      <c r="BN430" s="563"/>
      <c r="BO430" s="560"/>
      <c r="BP430" s="563"/>
      <c r="BQ430" s="552"/>
    </row>
    <row r="431" spans="1:69" ht="13.5" customHeight="1" outlineLevel="1" thickTop="1">
      <c r="A431" s="584">
        <f>A422+1</f>
        <v>44</v>
      </c>
      <c r="B431" s="585" t="s">
        <v>32</v>
      </c>
      <c r="C431" s="588" t="str">
        <f>IF(ISERROR(AVERAGE(E431:AH433)),"",AVERAGE(E431:AH433))</f>
        <v/>
      </c>
      <c r="D431" s="676" t="s">
        <v>927</v>
      </c>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M431" s="594" t="str">
        <f>D431</f>
        <v>Rédiger la légende d'un document</v>
      </c>
      <c r="AN431" s="576" t="str">
        <f t="shared" ref="AN431:BQ431" si="167">IF(ISERROR(AVERAGE(E431:E433)),"",AVERAGE(E431:E433))</f>
        <v/>
      </c>
      <c r="AO431" s="575" t="str">
        <f t="shared" si="167"/>
        <v/>
      </c>
      <c r="AP431" s="576" t="str">
        <f t="shared" si="167"/>
        <v/>
      </c>
      <c r="AQ431" s="575" t="str">
        <f t="shared" si="167"/>
        <v/>
      </c>
      <c r="AR431" s="576" t="str">
        <f t="shared" si="167"/>
        <v/>
      </c>
      <c r="AS431" s="575" t="str">
        <f t="shared" si="167"/>
        <v/>
      </c>
      <c r="AT431" s="576" t="str">
        <f t="shared" si="167"/>
        <v/>
      </c>
      <c r="AU431" s="575" t="str">
        <f t="shared" si="167"/>
        <v/>
      </c>
      <c r="AV431" s="576" t="str">
        <f t="shared" si="167"/>
        <v/>
      </c>
      <c r="AW431" s="575" t="str">
        <f t="shared" si="167"/>
        <v/>
      </c>
      <c r="AX431" s="576" t="str">
        <f t="shared" si="167"/>
        <v/>
      </c>
      <c r="AY431" s="575" t="str">
        <f t="shared" si="167"/>
        <v/>
      </c>
      <c r="AZ431" s="576" t="str">
        <f t="shared" si="167"/>
        <v/>
      </c>
      <c r="BA431" s="575" t="str">
        <f t="shared" si="167"/>
        <v/>
      </c>
      <c r="BB431" s="576" t="str">
        <f t="shared" si="167"/>
        <v/>
      </c>
      <c r="BC431" s="575" t="str">
        <f t="shared" si="167"/>
        <v/>
      </c>
      <c r="BD431" s="576" t="str">
        <f t="shared" si="167"/>
        <v/>
      </c>
      <c r="BE431" s="575" t="str">
        <f t="shared" si="167"/>
        <v/>
      </c>
      <c r="BF431" s="576" t="str">
        <f t="shared" si="167"/>
        <v/>
      </c>
      <c r="BG431" s="575" t="str">
        <f t="shared" si="167"/>
        <v/>
      </c>
      <c r="BH431" s="576" t="str">
        <f t="shared" si="167"/>
        <v/>
      </c>
      <c r="BI431" s="575" t="str">
        <f t="shared" si="167"/>
        <v/>
      </c>
      <c r="BJ431" s="576" t="str">
        <f t="shared" si="167"/>
        <v/>
      </c>
      <c r="BK431" s="575" t="str">
        <f t="shared" si="167"/>
        <v/>
      </c>
      <c r="BL431" s="576" t="str">
        <f t="shared" si="167"/>
        <v/>
      </c>
      <c r="BM431" s="575" t="str">
        <f t="shared" si="167"/>
        <v/>
      </c>
      <c r="BN431" s="576" t="str">
        <f t="shared" si="167"/>
        <v/>
      </c>
      <c r="BO431" s="575" t="str">
        <f t="shared" si="167"/>
        <v/>
      </c>
      <c r="BP431" s="576" t="str">
        <f t="shared" si="167"/>
        <v/>
      </c>
      <c r="BQ431" s="578" t="str">
        <f t="shared" si="167"/>
        <v/>
      </c>
    </row>
    <row r="432" spans="1:69" ht="12.75" customHeight="1" outlineLevel="1">
      <c r="A432" s="584"/>
      <c r="B432" s="586"/>
      <c r="C432" s="573"/>
      <c r="D432" s="677"/>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M432" s="595"/>
      <c r="AN432" s="577"/>
      <c r="AO432" s="559"/>
      <c r="AP432" s="577"/>
      <c r="AQ432" s="559"/>
      <c r="AR432" s="577"/>
      <c r="AS432" s="559"/>
      <c r="AT432" s="577"/>
      <c r="AU432" s="559"/>
      <c r="AV432" s="577"/>
      <c r="AW432" s="559"/>
      <c r="AX432" s="577"/>
      <c r="AY432" s="559"/>
      <c r="AZ432" s="577"/>
      <c r="BA432" s="559"/>
      <c r="BB432" s="577"/>
      <c r="BC432" s="559"/>
      <c r="BD432" s="577"/>
      <c r="BE432" s="559"/>
      <c r="BF432" s="577"/>
      <c r="BG432" s="559"/>
      <c r="BH432" s="577"/>
      <c r="BI432" s="559"/>
      <c r="BJ432" s="577"/>
      <c r="BK432" s="559"/>
      <c r="BL432" s="577"/>
      <c r="BM432" s="559"/>
      <c r="BN432" s="577"/>
      <c r="BO432" s="559"/>
      <c r="BP432" s="577"/>
      <c r="BQ432" s="551"/>
    </row>
    <row r="433" spans="1:69" ht="12.75" customHeight="1" outlineLevel="1" thickBot="1">
      <c r="A433" s="584"/>
      <c r="B433" s="587"/>
      <c r="C433" s="573"/>
      <c r="D433" s="67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M433" s="595"/>
      <c r="AN433" s="577"/>
      <c r="AO433" s="559"/>
      <c r="AP433" s="577"/>
      <c r="AQ433" s="559"/>
      <c r="AR433" s="577"/>
      <c r="AS433" s="559"/>
      <c r="AT433" s="577"/>
      <c r="AU433" s="559"/>
      <c r="AV433" s="577"/>
      <c r="AW433" s="559"/>
      <c r="AX433" s="577"/>
      <c r="AY433" s="559"/>
      <c r="AZ433" s="577"/>
      <c r="BA433" s="559"/>
      <c r="BB433" s="577"/>
      <c r="BC433" s="559"/>
      <c r="BD433" s="577"/>
      <c r="BE433" s="559"/>
      <c r="BF433" s="577"/>
      <c r="BG433" s="559"/>
      <c r="BH433" s="577"/>
      <c r="BI433" s="559"/>
      <c r="BJ433" s="577"/>
      <c r="BK433" s="559"/>
      <c r="BL433" s="577"/>
      <c r="BM433" s="559"/>
      <c r="BN433" s="577"/>
      <c r="BO433" s="559"/>
      <c r="BP433" s="577"/>
      <c r="BQ433" s="551"/>
    </row>
    <row r="434" spans="1:69" ht="12.75" customHeight="1" outlineLevel="1">
      <c r="A434" s="584"/>
      <c r="B434" s="579" t="s">
        <v>33</v>
      </c>
      <c r="C434" s="572" t="str">
        <f>IF(ISERROR(AVERAGE(E434:AH436)),"",AVERAGE(E434:AH436))</f>
        <v/>
      </c>
      <c r="D434" s="677"/>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M434" s="595"/>
      <c r="AN434" s="565" t="str">
        <f t="shared" ref="AN434:BQ434" si="168">IF(ISERROR(AVERAGE(E434:E436)),"",AVERAGE(E434:E436))</f>
        <v/>
      </c>
      <c r="AO434" s="558" t="str">
        <f t="shared" si="168"/>
        <v/>
      </c>
      <c r="AP434" s="565" t="str">
        <f t="shared" si="168"/>
        <v/>
      </c>
      <c r="AQ434" s="558" t="str">
        <f t="shared" si="168"/>
        <v/>
      </c>
      <c r="AR434" s="565" t="str">
        <f t="shared" si="168"/>
        <v/>
      </c>
      <c r="AS434" s="558" t="str">
        <f t="shared" si="168"/>
        <v/>
      </c>
      <c r="AT434" s="565" t="str">
        <f t="shared" si="168"/>
        <v/>
      </c>
      <c r="AU434" s="558" t="str">
        <f t="shared" si="168"/>
        <v/>
      </c>
      <c r="AV434" s="565" t="str">
        <f t="shared" si="168"/>
        <v/>
      </c>
      <c r="AW434" s="558" t="str">
        <f t="shared" si="168"/>
        <v/>
      </c>
      <c r="AX434" s="565" t="str">
        <f t="shared" si="168"/>
        <v/>
      </c>
      <c r="AY434" s="558" t="str">
        <f t="shared" si="168"/>
        <v/>
      </c>
      <c r="AZ434" s="565" t="str">
        <f t="shared" si="168"/>
        <v/>
      </c>
      <c r="BA434" s="558" t="str">
        <f t="shared" si="168"/>
        <v/>
      </c>
      <c r="BB434" s="565" t="str">
        <f t="shared" si="168"/>
        <v/>
      </c>
      <c r="BC434" s="558" t="str">
        <f t="shared" si="168"/>
        <v/>
      </c>
      <c r="BD434" s="565" t="str">
        <f t="shared" si="168"/>
        <v/>
      </c>
      <c r="BE434" s="558" t="str">
        <f t="shared" si="168"/>
        <v/>
      </c>
      <c r="BF434" s="565" t="str">
        <f t="shared" si="168"/>
        <v/>
      </c>
      <c r="BG434" s="558" t="str">
        <f t="shared" si="168"/>
        <v/>
      </c>
      <c r="BH434" s="565" t="str">
        <f t="shared" si="168"/>
        <v/>
      </c>
      <c r="BI434" s="558" t="str">
        <f t="shared" si="168"/>
        <v/>
      </c>
      <c r="BJ434" s="565" t="str">
        <f t="shared" si="168"/>
        <v/>
      </c>
      <c r="BK434" s="558" t="str">
        <f t="shared" si="168"/>
        <v/>
      </c>
      <c r="BL434" s="565" t="str">
        <f t="shared" si="168"/>
        <v/>
      </c>
      <c r="BM434" s="558" t="str">
        <f t="shared" si="168"/>
        <v/>
      </c>
      <c r="BN434" s="565" t="str">
        <f t="shared" si="168"/>
        <v/>
      </c>
      <c r="BO434" s="558" t="str">
        <f t="shared" si="168"/>
        <v/>
      </c>
      <c r="BP434" s="565" t="str">
        <f t="shared" si="168"/>
        <v/>
      </c>
      <c r="BQ434" s="550" t="str">
        <f t="shared" si="168"/>
        <v/>
      </c>
    </row>
    <row r="435" spans="1:69" ht="12.75" customHeight="1" outlineLevel="1">
      <c r="A435" s="584"/>
      <c r="B435" s="580"/>
      <c r="C435" s="573"/>
      <c r="D435" s="677"/>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M435" s="595"/>
      <c r="AN435" s="566"/>
      <c r="AO435" s="559"/>
      <c r="AP435" s="566"/>
      <c r="AQ435" s="559"/>
      <c r="AR435" s="566"/>
      <c r="AS435" s="559"/>
      <c r="AT435" s="566"/>
      <c r="AU435" s="559"/>
      <c r="AV435" s="566"/>
      <c r="AW435" s="559"/>
      <c r="AX435" s="566"/>
      <c r="AY435" s="559"/>
      <c r="AZ435" s="566"/>
      <c r="BA435" s="559"/>
      <c r="BB435" s="566"/>
      <c r="BC435" s="559"/>
      <c r="BD435" s="566"/>
      <c r="BE435" s="559"/>
      <c r="BF435" s="566"/>
      <c r="BG435" s="559"/>
      <c r="BH435" s="566"/>
      <c r="BI435" s="559"/>
      <c r="BJ435" s="566"/>
      <c r="BK435" s="559"/>
      <c r="BL435" s="566"/>
      <c r="BM435" s="559"/>
      <c r="BN435" s="566"/>
      <c r="BO435" s="559"/>
      <c r="BP435" s="566"/>
      <c r="BQ435" s="551"/>
    </row>
    <row r="436" spans="1:69" ht="12.75" customHeight="1" outlineLevel="1" thickBot="1">
      <c r="A436" s="584"/>
      <c r="B436" s="581"/>
      <c r="C436" s="582"/>
      <c r="D436" s="677"/>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M436" s="595"/>
      <c r="AN436" s="567"/>
      <c r="AO436" s="564"/>
      <c r="AP436" s="567"/>
      <c r="AQ436" s="564"/>
      <c r="AR436" s="567"/>
      <c r="AS436" s="564"/>
      <c r="AT436" s="567"/>
      <c r="AU436" s="564"/>
      <c r="AV436" s="567"/>
      <c r="AW436" s="564"/>
      <c r="AX436" s="567"/>
      <c r="AY436" s="564"/>
      <c r="AZ436" s="567"/>
      <c r="BA436" s="564"/>
      <c r="BB436" s="567"/>
      <c r="BC436" s="564"/>
      <c r="BD436" s="567"/>
      <c r="BE436" s="564"/>
      <c r="BF436" s="567"/>
      <c r="BG436" s="564"/>
      <c r="BH436" s="567"/>
      <c r="BI436" s="564"/>
      <c r="BJ436" s="567"/>
      <c r="BK436" s="564"/>
      <c r="BL436" s="567"/>
      <c r="BM436" s="564"/>
      <c r="BN436" s="567"/>
      <c r="BO436" s="564"/>
      <c r="BP436" s="567"/>
      <c r="BQ436" s="568"/>
    </row>
    <row r="437" spans="1:69" ht="12.75" customHeight="1" outlineLevel="1">
      <c r="A437" s="584"/>
      <c r="B437" s="569" t="s">
        <v>34</v>
      </c>
      <c r="C437" s="572" t="str">
        <f>IF(ISERROR(AVERAGE(E437:AH439)),"",AVERAGE(E437:AH439))</f>
        <v/>
      </c>
      <c r="D437" s="677"/>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M437" s="595"/>
      <c r="AN437" s="561" t="str">
        <f t="shared" ref="AN437:BQ437" si="169">IF(ISERROR(AVERAGE(E437:E439)),"",AVERAGE(E437:E439))</f>
        <v/>
      </c>
      <c r="AO437" s="558" t="str">
        <f t="shared" si="169"/>
        <v/>
      </c>
      <c r="AP437" s="561" t="str">
        <f t="shared" si="169"/>
        <v/>
      </c>
      <c r="AQ437" s="558" t="str">
        <f t="shared" si="169"/>
        <v/>
      </c>
      <c r="AR437" s="561" t="str">
        <f t="shared" si="169"/>
        <v/>
      </c>
      <c r="AS437" s="558" t="str">
        <f t="shared" si="169"/>
        <v/>
      </c>
      <c r="AT437" s="561" t="str">
        <f t="shared" si="169"/>
        <v/>
      </c>
      <c r="AU437" s="558" t="str">
        <f t="shared" si="169"/>
        <v/>
      </c>
      <c r="AV437" s="561" t="str">
        <f t="shared" si="169"/>
        <v/>
      </c>
      <c r="AW437" s="558" t="str">
        <f t="shared" si="169"/>
        <v/>
      </c>
      <c r="AX437" s="561" t="str">
        <f t="shared" si="169"/>
        <v/>
      </c>
      <c r="AY437" s="558" t="str">
        <f t="shared" si="169"/>
        <v/>
      </c>
      <c r="AZ437" s="561" t="str">
        <f t="shared" si="169"/>
        <v/>
      </c>
      <c r="BA437" s="558" t="str">
        <f t="shared" si="169"/>
        <v/>
      </c>
      <c r="BB437" s="561" t="str">
        <f t="shared" si="169"/>
        <v/>
      </c>
      <c r="BC437" s="558" t="str">
        <f t="shared" si="169"/>
        <v/>
      </c>
      <c r="BD437" s="561" t="str">
        <f t="shared" si="169"/>
        <v/>
      </c>
      <c r="BE437" s="558" t="str">
        <f t="shared" si="169"/>
        <v/>
      </c>
      <c r="BF437" s="561" t="str">
        <f t="shared" si="169"/>
        <v/>
      </c>
      <c r="BG437" s="558" t="str">
        <f t="shared" si="169"/>
        <v/>
      </c>
      <c r="BH437" s="561" t="str">
        <f t="shared" si="169"/>
        <v/>
      </c>
      <c r="BI437" s="558" t="str">
        <f t="shared" si="169"/>
        <v/>
      </c>
      <c r="BJ437" s="561" t="str">
        <f t="shared" si="169"/>
        <v/>
      </c>
      <c r="BK437" s="558" t="str">
        <f t="shared" si="169"/>
        <v/>
      </c>
      <c r="BL437" s="561" t="str">
        <f t="shared" si="169"/>
        <v/>
      </c>
      <c r="BM437" s="558" t="str">
        <f t="shared" si="169"/>
        <v/>
      </c>
      <c r="BN437" s="561" t="str">
        <f t="shared" si="169"/>
        <v/>
      </c>
      <c r="BO437" s="558" t="str">
        <f t="shared" si="169"/>
        <v/>
      </c>
      <c r="BP437" s="561" t="str">
        <f t="shared" si="169"/>
        <v/>
      </c>
      <c r="BQ437" s="550" t="str">
        <f t="shared" si="169"/>
        <v/>
      </c>
    </row>
    <row r="438" spans="1:69" ht="12.75" customHeight="1" outlineLevel="1">
      <c r="A438" s="584"/>
      <c r="B438" s="570"/>
      <c r="C438" s="573"/>
      <c r="D438" s="677"/>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M438" s="595"/>
      <c r="AN438" s="562"/>
      <c r="AO438" s="559"/>
      <c r="AP438" s="562"/>
      <c r="AQ438" s="559"/>
      <c r="AR438" s="562"/>
      <c r="AS438" s="559"/>
      <c r="AT438" s="562"/>
      <c r="AU438" s="559"/>
      <c r="AV438" s="562"/>
      <c r="AW438" s="559"/>
      <c r="AX438" s="562"/>
      <c r="AY438" s="559"/>
      <c r="AZ438" s="562"/>
      <c r="BA438" s="559"/>
      <c r="BB438" s="562"/>
      <c r="BC438" s="559"/>
      <c r="BD438" s="562"/>
      <c r="BE438" s="559"/>
      <c r="BF438" s="562"/>
      <c r="BG438" s="559"/>
      <c r="BH438" s="562"/>
      <c r="BI438" s="559"/>
      <c r="BJ438" s="562"/>
      <c r="BK438" s="559"/>
      <c r="BL438" s="562"/>
      <c r="BM438" s="559"/>
      <c r="BN438" s="562"/>
      <c r="BO438" s="559"/>
      <c r="BP438" s="562"/>
      <c r="BQ438" s="551"/>
    </row>
    <row r="439" spans="1:69" ht="13.5" customHeight="1" outlineLevel="1" thickBot="1">
      <c r="A439" s="584"/>
      <c r="B439" s="571"/>
      <c r="C439" s="574"/>
      <c r="D439" s="418"/>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M439" s="596"/>
      <c r="AN439" s="563"/>
      <c r="AO439" s="560"/>
      <c r="AP439" s="563"/>
      <c r="AQ439" s="560"/>
      <c r="AR439" s="563"/>
      <c r="AS439" s="560"/>
      <c r="AT439" s="563"/>
      <c r="AU439" s="560"/>
      <c r="AV439" s="563"/>
      <c r="AW439" s="560"/>
      <c r="AX439" s="563"/>
      <c r="AY439" s="560"/>
      <c r="AZ439" s="563"/>
      <c r="BA439" s="560"/>
      <c r="BB439" s="563"/>
      <c r="BC439" s="560"/>
      <c r="BD439" s="563"/>
      <c r="BE439" s="560"/>
      <c r="BF439" s="563"/>
      <c r="BG439" s="560"/>
      <c r="BH439" s="563"/>
      <c r="BI439" s="560"/>
      <c r="BJ439" s="563"/>
      <c r="BK439" s="560"/>
      <c r="BL439" s="563"/>
      <c r="BM439" s="560"/>
      <c r="BN439" s="563"/>
      <c r="BO439" s="560"/>
      <c r="BP439" s="563"/>
      <c r="BQ439" s="552"/>
    </row>
    <row r="440" spans="1:69" ht="11.25" customHeight="1" thickTop="1">
      <c r="A440" s="468"/>
      <c r="B440" s="623" t="str">
        <f>D361</f>
        <v>Produire des écrits</v>
      </c>
      <c r="C440" s="624"/>
      <c r="D440" s="665" t="s">
        <v>943</v>
      </c>
      <c r="E440" s="614" t="str">
        <f>D440</f>
        <v>Rédaction : Elaborer et écrire un récit</v>
      </c>
      <c r="F440" s="615"/>
      <c r="G440" s="615"/>
      <c r="H440" s="615"/>
      <c r="I440" s="615"/>
      <c r="J440" s="615"/>
      <c r="K440" s="615"/>
      <c r="L440" s="615"/>
      <c r="M440" s="615"/>
      <c r="N440" s="615"/>
      <c r="O440" s="615"/>
      <c r="P440" s="615"/>
      <c r="Q440" s="615"/>
      <c r="R440" s="615"/>
      <c r="S440" s="615"/>
      <c r="T440" s="615"/>
      <c r="U440" s="615"/>
      <c r="V440" s="615"/>
      <c r="W440" s="615"/>
      <c r="X440" s="615"/>
      <c r="Y440" s="615"/>
      <c r="Z440" s="615"/>
      <c r="AA440" s="615"/>
      <c r="AB440" s="615"/>
      <c r="AC440" s="615"/>
      <c r="AD440" s="615"/>
      <c r="AE440" s="615"/>
      <c r="AF440" s="615"/>
      <c r="AG440" s="615"/>
      <c r="AH440" s="616"/>
      <c r="AM440" s="591" t="str">
        <f>D440</f>
        <v>Rédaction : Elaborer et écrire un récit</v>
      </c>
      <c r="AN440" s="353">
        <f>IF(ISERROR(AVERAGE(AN443,AN452,AN461,AN470,AN479)),"",AVERAGE(AN443,AN452,AN461,AN470,AN479))</f>
        <v>1</v>
      </c>
      <c r="AO440" s="353">
        <f t="shared" ref="AO440:BQ440" si="170">IF(ISERROR(AVERAGE(AO443,AO452,AO461,AO470,AO479)),"",AVERAGE(AO443,AO452,AO461,AO470,AO479))</f>
        <v>1.5</v>
      </c>
      <c r="AP440" s="353">
        <f t="shared" si="170"/>
        <v>2</v>
      </c>
      <c r="AQ440" s="353">
        <f t="shared" si="170"/>
        <v>3</v>
      </c>
      <c r="AR440" s="353">
        <f t="shared" si="170"/>
        <v>4</v>
      </c>
      <c r="AS440" s="353">
        <f t="shared" si="170"/>
        <v>3.3333333333333335</v>
      </c>
      <c r="AT440" s="353">
        <f t="shared" si="170"/>
        <v>2.6666666666666665</v>
      </c>
      <c r="AU440" s="353">
        <f t="shared" si="170"/>
        <v>2</v>
      </c>
      <c r="AV440" s="353">
        <f t="shared" si="170"/>
        <v>3</v>
      </c>
      <c r="AW440" s="353">
        <f t="shared" si="170"/>
        <v>4</v>
      </c>
      <c r="AX440" s="353">
        <f t="shared" si="170"/>
        <v>3.3333333333333335</v>
      </c>
      <c r="AY440" s="353">
        <f t="shared" si="170"/>
        <v>2.6666666666666665</v>
      </c>
      <c r="AZ440" s="353">
        <f t="shared" si="170"/>
        <v>2</v>
      </c>
      <c r="BA440" s="353">
        <f t="shared" si="170"/>
        <v>3</v>
      </c>
      <c r="BB440" s="353">
        <f t="shared" si="170"/>
        <v>4</v>
      </c>
      <c r="BC440" s="353">
        <f t="shared" si="170"/>
        <v>3.3333333333333335</v>
      </c>
      <c r="BD440" s="353">
        <f t="shared" si="170"/>
        <v>2.6666666666666665</v>
      </c>
      <c r="BE440" s="353">
        <f t="shared" si="170"/>
        <v>2</v>
      </c>
      <c r="BF440" s="353">
        <f t="shared" si="170"/>
        <v>3</v>
      </c>
      <c r="BG440" s="353">
        <f t="shared" si="170"/>
        <v>4</v>
      </c>
      <c r="BH440" s="353">
        <f t="shared" si="170"/>
        <v>3.3333333333333335</v>
      </c>
      <c r="BI440" s="353">
        <f t="shared" si="170"/>
        <v>2.6666666666666665</v>
      </c>
      <c r="BJ440" s="353">
        <f t="shared" si="170"/>
        <v>2</v>
      </c>
      <c r="BK440" s="353">
        <f t="shared" si="170"/>
        <v>3</v>
      </c>
      <c r="BL440" s="353">
        <f t="shared" si="170"/>
        <v>4</v>
      </c>
      <c r="BM440" s="353">
        <f t="shared" si="170"/>
        <v>3.3333333333333335</v>
      </c>
      <c r="BN440" s="353">
        <f t="shared" si="170"/>
        <v>2.6666666666666665</v>
      </c>
      <c r="BO440" s="353">
        <f t="shared" si="170"/>
        <v>2</v>
      </c>
      <c r="BP440" s="353">
        <f t="shared" si="170"/>
        <v>3</v>
      </c>
      <c r="BQ440" s="353">
        <f t="shared" si="170"/>
        <v>4</v>
      </c>
    </row>
    <row r="441" spans="1:69" ht="11.25" customHeight="1">
      <c r="A441" s="468"/>
      <c r="B441" s="625"/>
      <c r="C441" s="626"/>
      <c r="D441" s="666"/>
      <c r="E441" s="617"/>
      <c r="F441" s="618"/>
      <c r="G441" s="618"/>
      <c r="H441" s="618"/>
      <c r="I441" s="618"/>
      <c r="J441" s="618"/>
      <c r="K441" s="618"/>
      <c r="L441" s="618"/>
      <c r="M441" s="618"/>
      <c r="N441" s="618"/>
      <c r="O441" s="618"/>
      <c r="P441" s="618"/>
      <c r="Q441" s="618"/>
      <c r="R441" s="618"/>
      <c r="S441" s="618"/>
      <c r="T441" s="618"/>
      <c r="U441" s="618"/>
      <c r="V441" s="618"/>
      <c r="W441" s="618"/>
      <c r="X441" s="618"/>
      <c r="Y441" s="618"/>
      <c r="Z441" s="618"/>
      <c r="AA441" s="618"/>
      <c r="AB441" s="618"/>
      <c r="AC441" s="618"/>
      <c r="AD441" s="618"/>
      <c r="AE441" s="618"/>
      <c r="AF441" s="618"/>
      <c r="AG441" s="618"/>
      <c r="AH441" s="619"/>
      <c r="AM441" s="592"/>
      <c r="AN441" s="351">
        <f>IF(ISERROR(AVERAGE(AN446,AN455,AN464,AN473,AN482)),"",AVERAGE(AN446,AN455,AN464,AN473,AN482))</f>
        <v>2</v>
      </c>
      <c r="AO441" s="351">
        <f t="shared" ref="AO441:BQ441" si="171">IF(ISERROR(AVERAGE(AO446,AO455,AO464,AO473,AO482)),"",AVERAGE(AO446,AO455,AO464,AO473,AO482))</f>
        <v>3.5</v>
      </c>
      <c r="AP441" s="351">
        <f t="shared" si="171"/>
        <v>4.666666666666667</v>
      </c>
      <c r="AQ441" s="351">
        <f t="shared" si="171"/>
        <v>2.3333333333333335</v>
      </c>
      <c r="AR441" s="351">
        <f t="shared" si="171"/>
        <v>1.6666666666666667</v>
      </c>
      <c r="AS441" s="351">
        <f t="shared" si="171"/>
        <v>2.6666666666666665</v>
      </c>
      <c r="AT441" s="351">
        <f t="shared" si="171"/>
        <v>3.6666666666666665</v>
      </c>
      <c r="AU441" s="351">
        <f t="shared" si="171"/>
        <v>4.666666666666667</v>
      </c>
      <c r="AV441" s="351">
        <f t="shared" si="171"/>
        <v>2.3333333333333335</v>
      </c>
      <c r="AW441" s="351">
        <f t="shared" si="171"/>
        <v>1.6666666666666667</v>
      </c>
      <c r="AX441" s="351">
        <f t="shared" si="171"/>
        <v>2.6666666666666665</v>
      </c>
      <c r="AY441" s="351">
        <f t="shared" si="171"/>
        <v>3.6666666666666665</v>
      </c>
      <c r="AZ441" s="351">
        <f t="shared" si="171"/>
        <v>4.666666666666667</v>
      </c>
      <c r="BA441" s="351">
        <f t="shared" si="171"/>
        <v>2.3333333333333335</v>
      </c>
      <c r="BB441" s="351">
        <f t="shared" si="171"/>
        <v>1.6666666666666667</v>
      </c>
      <c r="BC441" s="351">
        <f t="shared" si="171"/>
        <v>2.6666666666666665</v>
      </c>
      <c r="BD441" s="351">
        <f t="shared" si="171"/>
        <v>3.6666666666666665</v>
      </c>
      <c r="BE441" s="351">
        <f t="shared" si="171"/>
        <v>4.666666666666667</v>
      </c>
      <c r="BF441" s="351">
        <f t="shared" si="171"/>
        <v>2.3333333333333335</v>
      </c>
      <c r="BG441" s="351">
        <f t="shared" si="171"/>
        <v>1.6666666666666667</v>
      </c>
      <c r="BH441" s="351">
        <f t="shared" si="171"/>
        <v>2.6666666666666665</v>
      </c>
      <c r="BI441" s="351">
        <f t="shared" si="171"/>
        <v>3.6666666666666665</v>
      </c>
      <c r="BJ441" s="351">
        <f t="shared" si="171"/>
        <v>4.666666666666667</v>
      </c>
      <c r="BK441" s="351">
        <f t="shared" si="171"/>
        <v>2.3333333333333335</v>
      </c>
      <c r="BL441" s="351">
        <f t="shared" si="171"/>
        <v>1.6666666666666667</v>
      </c>
      <c r="BM441" s="351">
        <f t="shared" si="171"/>
        <v>2.6666666666666665</v>
      </c>
      <c r="BN441" s="351">
        <f t="shared" si="171"/>
        <v>3.6666666666666665</v>
      </c>
      <c r="BO441" s="351">
        <f t="shared" si="171"/>
        <v>4.666666666666667</v>
      </c>
      <c r="BP441" s="351">
        <f t="shared" si="171"/>
        <v>2.3333333333333335</v>
      </c>
      <c r="BQ441" s="351">
        <f t="shared" si="171"/>
        <v>1.6666666666666667</v>
      </c>
    </row>
    <row r="442" spans="1:69" ht="11.25" customHeight="1" thickBot="1">
      <c r="A442" s="468"/>
      <c r="B442" s="627"/>
      <c r="C442" s="628"/>
      <c r="D442" s="667"/>
      <c r="E442" s="620"/>
      <c r="F442" s="621"/>
      <c r="G442" s="621"/>
      <c r="H442" s="621"/>
      <c r="I442" s="621"/>
      <c r="J442" s="621"/>
      <c r="K442" s="621"/>
      <c r="L442" s="621"/>
      <c r="M442" s="621"/>
      <c r="N442" s="621"/>
      <c r="O442" s="621"/>
      <c r="P442" s="621"/>
      <c r="Q442" s="621"/>
      <c r="R442" s="621"/>
      <c r="S442" s="621"/>
      <c r="T442" s="621"/>
      <c r="U442" s="621"/>
      <c r="V442" s="621"/>
      <c r="W442" s="621"/>
      <c r="X442" s="621"/>
      <c r="Y442" s="621"/>
      <c r="Z442" s="621"/>
      <c r="AA442" s="621"/>
      <c r="AB442" s="621"/>
      <c r="AC442" s="621"/>
      <c r="AD442" s="621"/>
      <c r="AE442" s="621"/>
      <c r="AF442" s="621"/>
      <c r="AG442" s="621"/>
      <c r="AH442" s="622"/>
      <c r="AM442" s="593"/>
      <c r="AN442" s="352">
        <f>IF(ISERROR(AVERAGE(AN449,AN458,AN467,AN476,AN485)),"",AVERAGE(AN449,AN458,AN467,AN476,AN485))</f>
        <v>3</v>
      </c>
      <c r="AO442" s="352">
        <f t="shared" ref="AO442:BQ442" si="172">IF(ISERROR(AVERAGE(AO449,AO458,AO467,AO476,AO485)),"",AVERAGE(AO449,AO458,AO467,AO476,AO485))</f>
        <v>4.5</v>
      </c>
      <c r="AP442" s="352">
        <f t="shared" si="172"/>
        <v>3.3333333333333335</v>
      </c>
      <c r="AQ442" s="352">
        <f t="shared" si="172"/>
        <v>2.6666666666666665</v>
      </c>
      <c r="AR442" s="352">
        <f t="shared" si="172"/>
        <v>2</v>
      </c>
      <c r="AS442" s="352">
        <f t="shared" si="172"/>
        <v>3</v>
      </c>
      <c r="AT442" s="352">
        <f t="shared" si="172"/>
        <v>4</v>
      </c>
      <c r="AU442" s="352">
        <f t="shared" si="172"/>
        <v>3.3333333333333335</v>
      </c>
      <c r="AV442" s="352">
        <f t="shared" si="172"/>
        <v>2.6666666666666665</v>
      </c>
      <c r="AW442" s="352">
        <f t="shared" si="172"/>
        <v>2</v>
      </c>
      <c r="AX442" s="352">
        <f t="shared" si="172"/>
        <v>3</v>
      </c>
      <c r="AY442" s="352">
        <f t="shared" si="172"/>
        <v>4</v>
      </c>
      <c r="AZ442" s="352">
        <f t="shared" si="172"/>
        <v>3.3333333333333335</v>
      </c>
      <c r="BA442" s="352">
        <f t="shared" si="172"/>
        <v>2.6666666666666665</v>
      </c>
      <c r="BB442" s="352">
        <f t="shared" si="172"/>
        <v>2</v>
      </c>
      <c r="BC442" s="352">
        <f t="shared" si="172"/>
        <v>3</v>
      </c>
      <c r="BD442" s="352">
        <f t="shared" si="172"/>
        <v>4</v>
      </c>
      <c r="BE442" s="352">
        <f t="shared" si="172"/>
        <v>3.3333333333333335</v>
      </c>
      <c r="BF442" s="352">
        <f t="shared" si="172"/>
        <v>2.6666666666666665</v>
      </c>
      <c r="BG442" s="352">
        <f t="shared" si="172"/>
        <v>2</v>
      </c>
      <c r="BH442" s="352">
        <f t="shared" si="172"/>
        <v>3</v>
      </c>
      <c r="BI442" s="352">
        <f t="shared" si="172"/>
        <v>4</v>
      </c>
      <c r="BJ442" s="352">
        <f t="shared" si="172"/>
        <v>3.3333333333333335</v>
      </c>
      <c r="BK442" s="352">
        <f t="shared" si="172"/>
        <v>2.6666666666666665</v>
      </c>
      <c r="BL442" s="352">
        <f t="shared" si="172"/>
        <v>2</v>
      </c>
      <c r="BM442" s="352">
        <f t="shared" si="172"/>
        <v>3</v>
      </c>
      <c r="BN442" s="352">
        <f t="shared" si="172"/>
        <v>4</v>
      </c>
      <c r="BO442" s="352">
        <f t="shared" si="172"/>
        <v>3.3333333333333335</v>
      </c>
      <c r="BP442" s="352">
        <f t="shared" si="172"/>
        <v>2.6666666666666665</v>
      </c>
      <c r="BQ442" s="352">
        <f t="shared" si="172"/>
        <v>2</v>
      </c>
    </row>
    <row r="443" spans="1:69" ht="13.5" customHeight="1" outlineLevel="1" thickTop="1">
      <c r="A443" s="584">
        <f>A431+1</f>
        <v>45</v>
      </c>
      <c r="B443" s="585" t="s">
        <v>32</v>
      </c>
      <c r="C443" s="588">
        <f>IF(ISERROR(AVERAGE(E443:AH445)),"",AVERAGE(E443:AH445))</f>
        <v>2.9425287356321839</v>
      </c>
      <c r="D443" s="676" t="s">
        <v>753</v>
      </c>
      <c r="E443" s="25">
        <v>1</v>
      </c>
      <c r="F443" s="25">
        <v>2</v>
      </c>
      <c r="G443" s="25">
        <v>3</v>
      </c>
      <c r="H443" s="25">
        <v>4</v>
      </c>
      <c r="I443" s="25">
        <v>5</v>
      </c>
      <c r="J443" s="25">
        <v>1</v>
      </c>
      <c r="K443" s="25">
        <v>2</v>
      </c>
      <c r="L443" s="25">
        <v>3</v>
      </c>
      <c r="M443" s="25">
        <v>4</v>
      </c>
      <c r="N443" s="25">
        <v>5</v>
      </c>
      <c r="O443" s="25">
        <v>1</v>
      </c>
      <c r="P443" s="25">
        <v>2</v>
      </c>
      <c r="Q443" s="25">
        <v>3</v>
      </c>
      <c r="R443" s="25">
        <v>4</v>
      </c>
      <c r="S443" s="25">
        <v>5</v>
      </c>
      <c r="T443" s="25">
        <v>1</v>
      </c>
      <c r="U443" s="25">
        <v>2</v>
      </c>
      <c r="V443" s="25">
        <v>3</v>
      </c>
      <c r="W443" s="25">
        <v>4</v>
      </c>
      <c r="X443" s="25">
        <v>5</v>
      </c>
      <c r="Y443" s="25">
        <v>1</v>
      </c>
      <c r="Z443" s="25">
        <v>2</v>
      </c>
      <c r="AA443" s="25">
        <v>3</v>
      </c>
      <c r="AB443" s="25">
        <v>4</v>
      </c>
      <c r="AC443" s="25">
        <v>5</v>
      </c>
      <c r="AD443" s="25">
        <v>1</v>
      </c>
      <c r="AE443" s="25">
        <v>2</v>
      </c>
      <c r="AF443" s="25">
        <v>3</v>
      </c>
      <c r="AG443" s="25">
        <v>4</v>
      </c>
      <c r="AH443" s="25">
        <v>5</v>
      </c>
      <c r="AM443" s="594" t="str">
        <f>D443</f>
        <v>Dans une production autonome écrire  des textes courts de différents types (récits, descriptions, portraits)avec cohérence et répondant à la consigne</v>
      </c>
      <c r="AN443" s="576">
        <f t="shared" ref="AN443:BQ443" si="173">IF(ISERROR(AVERAGE(E443:E445)),"",AVERAGE(E443:E445))</f>
        <v>1</v>
      </c>
      <c r="AO443" s="575">
        <f t="shared" si="173"/>
        <v>1.5</v>
      </c>
      <c r="AP443" s="576">
        <f t="shared" si="173"/>
        <v>2</v>
      </c>
      <c r="AQ443" s="575">
        <f t="shared" si="173"/>
        <v>3</v>
      </c>
      <c r="AR443" s="576">
        <f t="shared" si="173"/>
        <v>4</v>
      </c>
      <c r="AS443" s="575">
        <f t="shared" si="173"/>
        <v>3.3333333333333335</v>
      </c>
      <c r="AT443" s="576">
        <f t="shared" si="173"/>
        <v>2.6666666666666665</v>
      </c>
      <c r="AU443" s="575">
        <f t="shared" si="173"/>
        <v>2</v>
      </c>
      <c r="AV443" s="576">
        <f t="shared" si="173"/>
        <v>3</v>
      </c>
      <c r="AW443" s="575">
        <f t="shared" si="173"/>
        <v>4</v>
      </c>
      <c r="AX443" s="576">
        <f t="shared" si="173"/>
        <v>3.3333333333333335</v>
      </c>
      <c r="AY443" s="575">
        <f t="shared" si="173"/>
        <v>2.6666666666666665</v>
      </c>
      <c r="AZ443" s="576">
        <f t="shared" si="173"/>
        <v>2</v>
      </c>
      <c r="BA443" s="575">
        <f t="shared" si="173"/>
        <v>3</v>
      </c>
      <c r="BB443" s="576">
        <f t="shared" si="173"/>
        <v>4</v>
      </c>
      <c r="BC443" s="575">
        <f t="shared" si="173"/>
        <v>3.3333333333333335</v>
      </c>
      <c r="BD443" s="576">
        <f t="shared" si="173"/>
        <v>2.6666666666666665</v>
      </c>
      <c r="BE443" s="575">
        <f t="shared" si="173"/>
        <v>2</v>
      </c>
      <c r="BF443" s="576">
        <f t="shared" si="173"/>
        <v>3</v>
      </c>
      <c r="BG443" s="575">
        <f t="shared" si="173"/>
        <v>4</v>
      </c>
      <c r="BH443" s="576">
        <f t="shared" si="173"/>
        <v>3.3333333333333335</v>
      </c>
      <c r="BI443" s="575">
        <f t="shared" si="173"/>
        <v>2.6666666666666665</v>
      </c>
      <c r="BJ443" s="576">
        <f t="shared" si="173"/>
        <v>2</v>
      </c>
      <c r="BK443" s="575">
        <f t="shared" si="173"/>
        <v>3</v>
      </c>
      <c r="BL443" s="576">
        <f t="shared" si="173"/>
        <v>4</v>
      </c>
      <c r="BM443" s="575">
        <f t="shared" si="173"/>
        <v>3.3333333333333335</v>
      </c>
      <c r="BN443" s="576">
        <f t="shared" si="173"/>
        <v>2.6666666666666665</v>
      </c>
      <c r="BO443" s="575">
        <f t="shared" si="173"/>
        <v>2</v>
      </c>
      <c r="BP443" s="576">
        <f t="shared" si="173"/>
        <v>3</v>
      </c>
      <c r="BQ443" s="578">
        <f t="shared" si="173"/>
        <v>4</v>
      </c>
    </row>
    <row r="444" spans="1:69" ht="12.75" customHeight="1" outlineLevel="1">
      <c r="A444" s="584"/>
      <c r="B444" s="586"/>
      <c r="C444" s="573"/>
      <c r="D444" s="677"/>
      <c r="E444" s="26"/>
      <c r="F444" s="26">
        <v>1</v>
      </c>
      <c r="G444" s="26">
        <v>2</v>
      </c>
      <c r="H444" s="26">
        <v>3</v>
      </c>
      <c r="I444" s="26">
        <v>4</v>
      </c>
      <c r="J444" s="26">
        <v>5</v>
      </c>
      <c r="K444" s="26">
        <v>1</v>
      </c>
      <c r="L444" s="26">
        <v>2</v>
      </c>
      <c r="M444" s="26">
        <v>3</v>
      </c>
      <c r="N444" s="26">
        <v>4</v>
      </c>
      <c r="O444" s="26">
        <v>5</v>
      </c>
      <c r="P444" s="26">
        <v>1</v>
      </c>
      <c r="Q444" s="26">
        <v>2</v>
      </c>
      <c r="R444" s="26">
        <v>3</v>
      </c>
      <c r="S444" s="26">
        <v>4</v>
      </c>
      <c r="T444" s="26">
        <v>5</v>
      </c>
      <c r="U444" s="26">
        <v>1</v>
      </c>
      <c r="V444" s="26">
        <v>2</v>
      </c>
      <c r="W444" s="26">
        <v>3</v>
      </c>
      <c r="X444" s="26">
        <v>4</v>
      </c>
      <c r="Y444" s="26">
        <v>5</v>
      </c>
      <c r="Z444" s="26">
        <v>1</v>
      </c>
      <c r="AA444" s="26">
        <v>2</v>
      </c>
      <c r="AB444" s="26">
        <v>3</v>
      </c>
      <c r="AC444" s="26">
        <v>4</v>
      </c>
      <c r="AD444" s="26">
        <v>5</v>
      </c>
      <c r="AE444" s="26">
        <v>1</v>
      </c>
      <c r="AF444" s="26">
        <v>2</v>
      </c>
      <c r="AG444" s="26">
        <v>3</v>
      </c>
      <c r="AH444" s="26">
        <v>4</v>
      </c>
      <c r="AM444" s="595"/>
      <c r="AN444" s="577"/>
      <c r="AO444" s="559"/>
      <c r="AP444" s="577"/>
      <c r="AQ444" s="559"/>
      <c r="AR444" s="577"/>
      <c r="AS444" s="559"/>
      <c r="AT444" s="577"/>
      <c r="AU444" s="559"/>
      <c r="AV444" s="577"/>
      <c r="AW444" s="559"/>
      <c r="AX444" s="577"/>
      <c r="AY444" s="559"/>
      <c r="AZ444" s="577"/>
      <c r="BA444" s="559"/>
      <c r="BB444" s="577"/>
      <c r="BC444" s="559"/>
      <c r="BD444" s="577"/>
      <c r="BE444" s="559"/>
      <c r="BF444" s="577"/>
      <c r="BG444" s="559"/>
      <c r="BH444" s="577"/>
      <c r="BI444" s="559"/>
      <c r="BJ444" s="577"/>
      <c r="BK444" s="559"/>
      <c r="BL444" s="577"/>
      <c r="BM444" s="559"/>
      <c r="BN444" s="577"/>
      <c r="BO444" s="559"/>
      <c r="BP444" s="577"/>
      <c r="BQ444" s="551"/>
    </row>
    <row r="445" spans="1:69" ht="12.75" customHeight="1" outlineLevel="1" thickBot="1">
      <c r="A445" s="584"/>
      <c r="B445" s="587"/>
      <c r="C445" s="573"/>
      <c r="D445" s="677"/>
      <c r="E445" s="27"/>
      <c r="F445" s="27"/>
      <c r="G445" s="27">
        <v>1</v>
      </c>
      <c r="H445" s="27">
        <v>2</v>
      </c>
      <c r="I445" s="27">
        <v>3</v>
      </c>
      <c r="J445" s="27">
        <v>4</v>
      </c>
      <c r="K445" s="27">
        <v>5</v>
      </c>
      <c r="L445" s="27">
        <v>1</v>
      </c>
      <c r="M445" s="27">
        <v>2</v>
      </c>
      <c r="N445" s="27">
        <v>3</v>
      </c>
      <c r="O445" s="27">
        <v>4</v>
      </c>
      <c r="P445" s="27">
        <v>5</v>
      </c>
      <c r="Q445" s="27">
        <v>1</v>
      </c>
      <c r="R445" s="27">
        <v>2</v>
      </c>
      <c r="S445" s="27">
        <v>3</v>
      </c>
      <c r="T445" s="27">
        <v>4</v>
      </c>
      <c r="U445" s="27">
        <v>5</v>
      </c>
      <c r="V445" s="27">
        <v>1</v>
      </c>
      <c r="W445" s="27">
        <v>2</v>
      </c>
      <c r="X445" s="27">
        <v>3</v>
      </c>
      <c r="Y445" s="27">
        <v>4</v>
      </c>
      <c r="Z445" s="27">
        <v>5</v>
      </c>
      <c r="AA445" s="27">
        <v>1</v>
      </c>
      <c r="AB445" s="27">
        <v>2</v>
      </c>
      <c r="AC445" s="27">
        <v>3</v>
      </c>
      <c r="AD445" s="27">
        <v>4</v>
      </c>
      <c r="AE445" s="27">
        <v>5</v>
      </c>
      <c r="AF445" s="27">
        <v>1</v>
      </c>
      <c r="AG445" s="27">
        <v>2</v>
      </c>
      <c r="AH445" s="27">
        <v>3</v>
      </c>
      <c r="AM445" s="595"/>
      <c r="AN445" s="577"/>
      <c r="AO445" s="559"/>
      <c r="AP445" s="577"/>
      <c r="AQ445" s="559"/>
      <c r="AR445" s="577"/>
      <c r="AS445" s="559"/>
      <c r="AT445" s="577"/>
      <c r="AU445" s="559"/>
      <c r="AV445" s="577"/>
      <c r="AW445" s="559"/>
      <c r="AX445" s="577"/>
      <c r="AY445" s="559"/>
      <c r="AZ445" s="577"/>
      <c r="BA445" s="559"/>
      <c r="BB445" s="577"/>
      <c r="BC445" s="559"/>
      <c r="BD445" s="577"/>
      <c r="BE445" s="559"/>
      <c r="BF445" s="577"/>
      <c r="BG445" s="559"/>
      <c r="BH445" s="577"/>
      <c r="BI445" s="559"/>
      <c r="BJ445" s="577"/>
      <c r="BK445" s="559"/>
      <c r="BL445" s="577"/>
      <c r="BM445" s="559"/>
      <c r="BN445" s="577"/>
      <c r="BO445" s="559"/>
      <c r="BP445" s="577"/>
      <c r="BQ445" s="551"/>
    </row>
    <row r="446" spans="1:69" ht="12.75" customHeight="1" outlineLevel="1">
      <c r="A446" s="584"/>
      <c r="B446" s="579" t="s">
        <v>33</v>
      </c>
      <c r="C446" s="572">
        <f>IF(ISERROR(AVERAGE(E446:AH448)),"",AVERAGE(E446:AH448))</f>
        <v>2.9885057471264367</v>
      </c>
      <c r="D446" s="677"/>
      <c r="E446" s="32">
        <v>2</v>
      </c>
      <c r="F446" s="32">
        <v>3</v>
      </c>
      <c r="G446" s="32">
        <v>4</v>
      </c>
      <c r="H446" s="32">
        <v>5</v>
      </c>
      <c r="I446" s="32">
        <v>1</v>
      </c>
      <c r="J446" s="32">
        <v>2</v>
      </c>
      <c r="K446" s="32">
        <v>3</v>
      </c>
      <c r="L446" s="32">
        <v>4</v>
      </c>
      <c r="M446" s="32">
        <v>5</v>
      </c>
      <c r="N446" s="32">
        <v>1</v>
      </c>
      <c r="O446" s="32">
        <v>2</v>
      </c>
      <c r="P446" s="32">
        <v>3</v>
      </c>
      <c r="Q446" s="32">
        <v>4</v>
      </c>
      <c r="R446" s="32">
        <v>5</v>
      </c>
      <c r="S446" s="32">
        <v>1</v>
      </c>
      <c r="T446" s="32">
        <v>2</v>
      </c>
      <c r="U446" s="32">
        <v>3</v>
      </c>
      <c r="V446" s="32">
        <v>4</v>
      </c>
      <c r="W446" s="32">
        <v>5</v>
      </c>
      <c r="X446" s="32">
        <v>1</v>
      </c>
      <c r="Y446" s="32">
        <v>2</v>
      </c>
      <c r="Z446" s="32">
        <v>3</v>
      </c>
      <c r="AA446" s="32">
        <v>4</v>
      </c>
      <c r="AB446" s="32">
        <v>5</v>
      </c>
      <c r="AC446" s="32">
        <v>1</v>
      </c>
      <c r="AD446" s="32">
        <v>2</v>
      </c>
      <c r="AE446" s="32">
        <v>3</v>
      </c>
      <c r="AF446" s="32">
        <v>4</v>
      </c>
      <c r="AG446" s="32">
        <v>5</v>
      </c>
      <c r="AH446" s="32">
        <v>1</v>
      </c>
      <c r="AM446" s="595"/>
      <c r="AN446" s="565">
        <f t="shared" ref="AN446:BQ446" si="174">IF(ISERROR(AVERAGE(E446:E448)),"",AVERAGE(E446:E448))</f>
        <v>2</v>
      </c>
      <c r="AO446" s="558">
        <f t="shared" si="174"/>
        <v>3.5</v>
      </c>
      <c r="AP446" s="565">
        <f t="shared" si="174"/>
        <v>4.666666666666667</v>
      </c>
      <c r="AQ446" s="558">
        <f t="shared" si="174"/>
        <v>2.3333333333333335</v>
      </c>
      <c r="AR446" s="565">
        <f t="shared" si="174"/>
        <v>1.6666666666666667</v>
      </c>
      <c r="AS446" s="558">
        <f t="shared" si="174"/>
        <v>2.6666666666666665</v>
      </c>
      <c r="AT446" s="565">
        <f t="shared" si="174"/>
        <v>3.6666666666666665</v>
      </c>
      <c r="AU446" s="558">
        <f t="shared" si="174"/>
        <v>4.666666666666667</v>
      </c>
      <c r="AV446" s="565">
        <f t="shared" si="174"/>
        <v>2.3333333333333335</v>
      </c>
      <c r="AW446" s="558">
        <f t="shared" si="174"/>
        <v>1.6666666666666667</v>
      </c>
      <c r="AX446" s="565">
        <f t="shared" si="174"/>
        <v>2.6666666666666665</v>
      </c>
      <c r="AY446" s="558">
        <f t="shared" si="174"/>
        <v>3.6666666666666665</v>
      </c>
      <c r="AZ446" s="565">
        <f t="shared" si="174"/>
        <v>4.666666666666667</v>
      </c>
      <c r="BA446" s="558">
        <f t="shared" si="174"/>
        <v>2.3333333333333335</v>
      </c>
      <c r="BB446" s="565">
        <f t="shared" si="174"/>
        <v>1.6666666666666667</v>
      </c>
      <c r="BC446" s="558">
        <f t="shared" si="174"/>
        <v>2.6666666666666665</v>
      </c>
      <c r="BD446" s="565">
        <f t="shared" si="174"/>
        <v>3.6666666666666665</v>
      </c>
      <c r="BE446" s="558">
        <f t="shared" si="174"/>
        <v>4.666666666666667</v>
      </c>
      <c r="BF446" s="565">
        <f t="shared" si="174"/>
        <v>2.3333333333333335</v>
      </c>
      <c r="BG446" s="558">
        <f t="shared" si="174"/>
        <v>1.6666666666666667</v>
      </c>
      <c r="BH446" s="565">
        <f t="shared" si="174"/>
        <v>2.6666666666666665</v>
      </c>
      <c r="BI446" s="558">
        <f t="shared" si="174"/>
        <v>3.6666666666666665</v>
      </c>
      <c r="BJ446" s="565">
        <f t="shared" si="174"/>
        <v>4.666666666666667</v>
      </c>
      <c r="BK446" s="558">
        <f t="shared" si="174"/>
        <v>2.3333333333333335</v>
      </c>
      <c r="BL446" s="565">
        <f t="shared" si="174"/>
        <v>1.6666666666666667</v>
      </c>
      <c r="BM446" s="558">
        <f t="shared" si="174"/>
        <v>2.6666666666666665</v>
      </c>
      <c r="BN446" s="565">
        <f t="shared" si="174"/>
        <v>3.6666666666666665</v>
      </c>
      <c r="BO446" s="558">
        <f t="shared" si="174"/>
        <v>4.666666666666667</v>
      </c>
      <c r="BP446" s="565">
        <f t="shared" si="174"/>
        <v>2.3333333333333335</v>
      </c>
      <c r="BQ446" s="550">
        <f t="shared" si="174"/>
        <v>1.6666666666666667</v>
      </c>
    </row>
    <row r="447" spans="1:69" ht="12.75" customHeight="1" outlineLevel="1">
      <c r="A447" s="584"/>
      <c r="B447" s="580"/>
      <c r="C447" s="573"/>
      <c r="D447" s="677"/>
      <c r="E447" s="28"/>
      <c r="F447" s="28">
        <v>4</v>
      </c>
      <c r="G447" s="28">
        <v>5</v>
      </c>
      <c r="H447" s="28">
        <v>1</v>
      </c>
      <c r="I447" s="28">
        <v>2</v>
      </c>
      <c r="J447" s="28">
        <v>3</v>
      </c>
      <c r="K447" s="28">
        <v>4</v>
      </c>
      <c r="L447" s="28">
        <v>5</v>
      </c>
      <c r="M447" s="28">
        <v>1</v>
      </c>
      <c r="N447" s="28">
        <v>2</v>
      </c>
      <c r="O447" s="28">
        <v>3</v>
      </c>
      <c r="P447" s="28">
        <v>4</v>
      </c>
      <c r="Q447" s="28">
        <v>5</v>
      </c>
      <c r="R447" s="28">
        <v>1</v>
      </c>
      <c r="S447" s="28">
        <v>2</v>
      </c>
      <c r="T447" s="28">
        <v>3</v>
      </c>
      <c r="U447" s="28">
        <v>4</v>
      </c>
      <c r="V447" s="28">
        <v>5</v>
      </c>
      <c r="W447" s="28">
        <v>1</v>
      </c>
      <c r="X447" s="28">
        <v>2</v>
      </c>
      <c r="Y447" s="28">
        <v>3</v>
      </c>
      <c r="Z447" s="28">
        <v>4</v>
      </c>
      <c r="AA447" s="28">
        <v>5</v>
      </c>
      <c r="AB447" s="28">
        <v>1</v>
      </c>
      <c r="AC447" s="28">
        <v>2</v>
      </c>
      <c r="AD447" s="28">
        <v>3</v>
      </c>
      <c r="AE447" s="28">
        <v>4</v>
      </c>
      <c r="AF447" s="28">
        <v>5</v>
      </c>
      <c r="AG447" s="28">
        <v>1</v>
      </c>
      <c r="AH447" s="28">
        <v>2</v>
      </c>
      <c r="AM447" s="595"/>
      <c r="AN447" s="566"/>
      <c r="AO447" s="559"/>
      <c r="AP447" s="566"/>
      <c r="AQ447" s="559"/>
      <c r="AR447" s="566"/>
      <c r="AS447" s="559"/>
      <c r="AT447" s="566"/>
      <c r="AU447" s="559"/>
      <c r="AV447" s="566"/>
      <c r="AW447" s="559"/>
      <c r="AX447" s="566"/>
      <c r="AY447" s="559"/>
      <c r="AZ447" s="566"/>
      <c r="BA447" s="559"/>
      <c r="BB447" s="566"/>
      <c r="BC447" s="559"/>
      <c r="BD447" s="566"/>
      <c r="BE447" s="559"/>
      <c r="BF447" s="566"/>
      <c r="BG447" s="559"/>
      <c r="BH447" s="566"/>
      <c r="BI447" s="559"/>
      <c r="BJ447" s="566"/>
      <c r="BK447" s="559"/>
      <c r="BL447" s="566"/>
      <c r="BM447" s="559"/>
      <c r="BN447" s="566"/>
      <c r="BO447" s="559"/>
      <c r="BP447" s="566"/>
      <c r="BQ447" s="551"/>
    </row>
    <row r="448" spans="1:69" ht="12.75" customHeight="1" outlineLevel="1" thickBot="1">
      <c r="A448" s="584"/>
      <c r="B448" s="581"/>
      <c r="C448" s="582"/>
      <c r="D448" s="677"/>
      <c r="E448" s="33"/>
      <c r="F448" s="33"/>
      <c r="G448" s="33">
        <v>5</v>
      </c>
      <c r="H448" s="33">
        <v>1</v>
      </c>
      <c r="I448" s="33">
        <v>2</v>
      </c>
      <c r="J448" s="33">
        <v>3</v>
      </c>
      <c r="K448" s="33">
        <v>4</v>
      </c>
      <c r="L448" s="33">
        <v>5</v>
      </c>
      <c r="M448" s="33">
        <v>1</v>
      </c>
      <c r="N448" s="33">
        <v>2</v>
      </c>
      <c r="O448" s="33">
        <v>3</v>
      </c>
      <c r="P448" s="33">
        <v>4</v>
      </c>
      <c r="Q448" s="33">
        <v>5</v>
      </c>
      <c r="R448" s="33">
        <v>1</v>
      </c>
      <c r="S448" s="33">
        <v>2</v>
      </c>
      <c r="T448" s="33">
        <v>3</v>
      </c>
      <c r="U448" s="33">
        <v>4</v>
      </c>
      <c r="V448" s="33">
        <v>5</v>
      </c>
      <c r="W448" s="33">
        <v>1</v>
      </c>
      <c r="X448" s="33">
        <v>2</v>
      </c>
      <c r="Y448" s="33">
        <v>3</v>
      </c>
      <c r="Z448" s="33">
        <v>4</v>
      </c>
      <c r="AA448" s="33">
        <v>5</v>
      </c>
      <c r="AB448" s="33">
        <v>1</v>
      </c>
      <c r="AC448" s="33">
        <v>2</v>
      </c>
      <c r="AD448" s="33">
        <v>3</v>
      </c>
      <c r="AE448" s="33">
        <v>4</v>
      </c>
      <c r="AF448" s="33">
        <v>5</v>
      </c>
      <c r="AG448" s="33">
        <v>1</v>
      </c>
      <c r="AH448" s="33">
        <v>2</v>
      </c>
      <c r="AM448" s="595"/>
      <c r="AN448" s="567"/>
      <c r="AO448" s="564"/>
      <c r="AP448" s="567"/>
      <c r="AQ448" s="564"/>
      <c r="AR448" s="567"/>
      <c r="AS448" s="564"/>
      <c r="AT448" s="567"/>
      <c r="AU448" s="564"/>
      <c r="AV448" s="567"/>
      <c r="AW448" s="564"/>
      <c r="AX448" s="567"/>
      <c r="AY448" s="564"/>
      <c r="AZ448" s="567"/>
      <c r="BA448" s="564"/>
      <c r="BB448" s="567"/>
      <c r="BC448" s="564"/>
      <c r="BD448" s="567"/>
      <c r="BE448" s="564"/>
      <c r="BF448" s="567"/>
      <c r="BG448" s="564"/>
      <c r="BH448" s="567"/>
      <c r="BI448" s="564"/>
      <c r="BJ448" s="567"/>
      <c r="BK448" s="564"/>
      <c r="BL448" s="567"/>
      <c r="BM448" s="564"/>
      <c r="BN448" s="567"/>
      <c r="BO448" s="564"/>
      <c r="BP448" s="567"/>
      <c r="BQ448" s="568"/>
    </row>
    <row r="449" spans="1:69" ht="12.75" customHeight="1" outlineLevel="1">
      <c r="A449" s="584"/>
      <c r="B449" s="569" t="s">
        <v>34</v>
      </c>
      <c r="C449" s="572">
        <f>IF(ISERROR(AVERAGE(E449:AH451)),"",AVERAGE(E449:AH451))</f>
        <v>3</v>
      </c>
      <c r="D449" s="677"/>
      <c r="E449" s="31">
        <v>3</v>
      </c>
      <c r="F449" s="31">
        <v>4</v>
      </c>
      <c r="G449" s="31">
        <v>5</v>
      </c>
      <c r="H449" s="31">
        <v>1</v>
      </c>
      <c r="I449" s="31">
        <v>2</v>
      </c>
      <c r="J449" s="31">
        <v>3</v>
      </c>
      <c r="K449" s="31">
        <v>4</v>
      </c>
      <c r="L449" s="31">
        <v>5</v>
      </c>
      <c r="M449" s="31">
        <v>1</v>
      </c>
      <c r="N449" s="31">
        <v>2</v>
      </c>
      <c r="O449" s="31">
        <v>3</v>
      </c>
      <c r="P449" s="31">
        <v>4</v>
      </c>
      <c r="Q449" s="31">
        <v>5</v>
      </c>
      <c r="R449" s="31">
        <v>1</v>
      </c>
      <c r="S449" s="31">
        <v>2</v>
      </c>
      <c r="T449" s="31">
        <v>3</v>
      </c>
      <c r="U449" s="31">
        <v>4</v>
      </c>
      <c r="V449" s="31">
        <v>5</v>
      </c>
      <c r="W449" s="31">
        <v>1</v>
      </c>
      <c r="X449" s="31">
        <v>2</v>
      </c>
      <c r="Y449" s="31">
        <v>3</v>
      </c>
      <c r="Z449" s="31">
        <v>4</v>
      </c>
      <c r="AA449" s="31">
        <v>5</v>
      </c>
      <c r="AB449" s="31">
        <v>1</v>
      </c>
      <c r="AC449" s="31">
        <v>2</v>
      </c>
      <c r="AD449" s="31">
        <v>3</v>
      </c>
      <c r="AE449" s="31">
        <v>4</v>
      </c>
      <c r="AF449" s="31">
        <v>5</v>
      </c>
      <c r="AG449" s="31">
        <v>1</v>
      </c>
      <c r="AH449" s="31">
        <v>2</v>
      </c>
      <c r="AM449" s="595"/>
      <c r="AN449" s="561">
        <f t="shared" ref="AN449:BQ449" si="175">IF(ISERROR(AVERAGE(E449:E451)),"",AVERAGE(E449:E451))</f>
        <v>3</v>
      </c>
      <c r="AO449" s="558">
        <f t="shared" si="175"/>
        <v>4.5</v>
      </c>
      <c r="AP449" s="561">
        <f t="shared" si="175"/>
        <v>3.3333333333333335</v>
      </c>
      <c r="AQ449" s="558">
        <f t="shared" si="175"/>
        <v>2.6666666666666665</v>
      </c>
      <c r="AR449" s="561">
        <f t="shared" si="175"/>
        <v>2</v>
      </c>
      <c r="AS449" s="558">
        <f t="shared" si="175"/>
        <v>3</v>
      </c>
      <c r="AT449" s="561">
        <f t="shared" si="175"/>
        <v>4</v>
      </c>
      <c r="AU449" s="558">
        <f t="shared" si="175"/>
        <v>3.3333333333333335</v>
      </c>
      <c r="AV449" s="561">
        <f t="shared" si="175"/>
        <v>2.6666666666666665</v>
      </c>
      <c r="AW449" s="558">
        <f t="shared" si="175"/>
        <v>2</v>
      </c>
      <c r="AX449" s="561">
        <f t="shared" si="175"/>
        <v>3</v>
      </c>
      <c r="AY449" s="558">
        <f t="shared" si="175"/>
        <v>4</v>
      </c>
      <c r="AZ449" s="561">
        <f t="shared" si="175"/>
        <v>3.3333333333333335</v>
      </c>
      <c r="BA449" s="558">
        <f t="shared" si="175"/>
        <v>2.6666666666666665</v>
      </c>
      <c r="BB449" s="561">
        <f t="shared" si="175"/>
        <v>2</v>
      </c>
      <c r="BC449" s="558">
        <f t="shared" si="175"/>
        <v>3</v>
      </c>
      <c r="BD449" s="561">
        <f t="shared" si="175"/>
        <v>4</v>
      </c>
      <c r="BE449" s="558">
        <f t="shared" si="175"/>
        <v>3.3333333333333335</v>
      </c>
      <c r="BF449" s="561">
        <f t="shared" si="175"/>
        <v>2.6666666666666665</v>
      </c>
      <c r="BG449" s="558">
        <f t="shared" si="175"/>
        <v>2</v>
      </c>
      <c r="BH449" s="561">
        <f t="shared" si="175"/>
        <v>3</v>
      </c>
      <c r="BI449" s="558">
        <f t="shared" si="175"/>
        <v>4</v>
      </c>
      <c r="BJ449" s="561">
        <f t="shared" si="175"/>
        <v>3.3333333333333335</v>
      </c>
      <c r="BK449" s="558">
        <f t="shared" si="175"/>
        <v>2.6666666666666665</v>
      </c>
      <c r="BL449" s="561">
        <f t="shared" si="175"/>
        <v>2</v>
      </c>
      <c r="BM449" s="558">
        <f t="shared" si="175"/>
        <v>3</v>
      </c>
      <c r="BN449" s="561">
        <f t="shared" si="175"/>
        <v>4</v>
      </c>
      <c r="BO449" s="558">
        <f t="shared" si="175"/>
        <v>3.3333333333333335</v>
      </c>
      <c r="BP449" s="561">
        <f t="shared" si="175"/>
        <v>2.6666666666666665</v>
      </c>
      <c r="BQ449" s="550">
        <f t="shared" si="175"/>
        <v>2</v>
      </c>
    </row>
    <row r="450" spans="1:69" ht="12.75" customHeight="1" outlineLevel="1">
      <c r="A450" s="584"/>
      <c r="B450" s="570"/>
      <c r="C450" s="573"/>
      <c r="D450" s="677"/>
      <c r="E450" s="29"/>
      <c r="F450" s="29">
        <v>5</v>
      </c>
      <c r="G450" s="29">
        <v>1</v>
      </c>
      <c r="H450" s="29">
        <v>2</v>
      </c>
      <c r="I450" s="29">
        <v>3</v>
      </c>
      <c r="J450" s="29">
        <v>4</v>
      </c>
      <c r="K450" s="29">
        <v>5</v>
      </c>
      <c r="L450" s="29">
        <v>1</v>
      </c>
      <c r="M450" s="29">
        <v>2</v>
      </c>
      <c r="N450" s="29">
        <v>3</v>
      </c>
      <c r="O450" s="29">
        <v>4</v>
      </c>
      <c r="P450" s="29">
        <v>5</v>
      </c>
      <c r="Q450" s="29">
        <v>1</v>
      </c>
      <c r="R450" s="29">
        <v>2</v>
      </c>
      <c r="S450" s="29">
        <v>3</v>
      </c>
      <c r="T450" s="29">
        <v>4</v>
      </c>
      <c r="U450" s="29">
        <v>5</v>
      </c>
      <c r="V450" s="29">
        <v>1</v>
      </c>
      <c r="W450" s="29">
        <v>2</v>
      </c>
      <c r="X450" s="29">
        <v>3</v>
      </c>
      <c r="Y450" s="29">
        <v>4</v>
      </c>
      <c r="Z450" s="29">
        <v>5</v>
      </c>
      <c r="AA450" s="29">
        <v>1</v>
      </c>
      <c r="AB450" s="29">
        <v>2</v>
      </c>
      <c r="AC450" s="29">
        <v>3</v>
      </c>
      <c r="AD450" s="29">
        <v>4</v>
      </c>
      <c r="AE450" s="29">
        <v>5</v>
      </c>
      <c r="AF450" s="29">
        <v>1</v>
      </c>
      <c r="AG450" s="29">
        <v>2</v>
      </c>
      <c r="AH450" s="29">
        <v>3</v>
      </c>
      <c r="AM450" s="595"/>
      <c r="AN450" s="562"/>
      <c r="AO450" s="559"/>
      <c r="AP450" s="562"/>
      <c r="AQ450" s="559"/>
      <c r="AR450" s="562"/>
      <c r="AS450" s="559"/>
      <c r="AT450" s="562"/>
      <c r="AU450" s="559"/>
      <c r="AV450" s="562"/>
      <c r="AW450" s="559"/>
      <c r="AX450" s="562"/>
      <c r="AY450" s="559"/>
      <c r="AZ450" s="562"/>
      <c r="BA450" s="559"/>
      <c r="BB450" s="562"/>
      <c r="BC450" s="559"/>
      <c r="BD450" s="562"/>
      <c r="BE450" s="559"/>
      <c r="BF450" s="562"/>
      <c r="BG450" s="559"/>
      <c r="BH450" s="562"/>
      <c r="BI450" s="559"/>
      <c r="BJ450" s="562"/>
      <c r="BK450" s="559"/>
      <c r="BL450" s="562"/>
      <c r="BM450" s="559"/>
      <c r="BN450" s="562"/>
      <c r="BO450" s="559"/>
      <c r="BP450" s="562"/>
      <c r="BQ450" s="551"/>
    </row>
    <row r="451" spans="1:69" ht="13.5" customHeight="1" outlineLevel="1" thickBot="1">
      <c r="A451" s="584"/>
      <c r="B451" s="571"/>
      <c r="C451" s="574"/>
      <c r="D451" s="418" t="s">
        <v>1164</v>
      </c>
      <c r="E451" s="30"/>
      <c r="F451" s="30"/>
      <c r="G451" s="30">
        <v>4</v>
      </c>
      <c r="H451" s="30">
        <v>5</v>
      </c>
      <c r="I451" s="30">
        <v>1</v>
      </c>
      <c r="J451" s="30">
        <v>2</v>
      </c>
      <c r="K451" s="30">
        <v>3</v>
      </c>
      <c r="L451" s="30">
        <v>4</v>
      </c>
      <c r="M451" s="30">
        <v>5</v>
      </c>
      <c r="N451" s="30">
        <v>1</v>
      </c>
      <c r="O451" s="30">
        <v>2</v>
      </c>
      <c r="P451" s="30">
        <v>3</v>
      </c>
      <c r="Q451" s="30">
        <v>4</v>
      </c>
      <c r="R451" s="30">
        <v>5</v>
      </c>
      <c r="S451" s="30">
        <v>1</v>
      </c>
      <c r="T451" s="30">
        <v>2</v>
      </c>
      <c r="U451" s="30">
        <v>3</v>
      </c>
      <c r="V451" s="30">
        <v>4</v>
      </c>
      <c r="W451" s="30">
        <v>5</v>
      </c>
      <c r="X451" s="30">
        <v>1</v>
      </c>
      <c r="Y451" s="30">
        <v>2</v>
      </c>
      <c r="Z451" s="30">
        <v>3</v>
      </c>
      <c r="AA451" s="30">
        <v>4</v>
      </c>
      <c r="AB451" s="30">
        <v>5</v>
      </c>
      <c r="AC451" s="30">
        <v>1</v>
      </c>
      <c r="AD451" s="30">
        <v>2</v>
      </c>
      <c r="AE451" s="30">
        <v>3</v>
      </c>
      <c r="AF451" s="30">
        <v>4</v>
      </c>
      <c r="AG451" s="30">
        <v>5</v>
      </c>
      <c r="AH451" s="30">
        <v>1</v>
      </c>
      <c r="AM451" s="596" t="str">
        <f>D451</f>
        <v>I.1</v>
      </c>
      <c r="AN451" s="563"/>
      <c r="AO451" s="560"/>
      <c r="AP451" s="563"/>
      <c r="AQ451" s="560"/>
      <c r="AR451" s="563"/>
      <c r="AS451" s="560"/>
      <c r="AT451" s="563"/>
      <c r="AU451" s="560"/>
      <c r="AV451" s="563"/>
      <c r="AW451" s="560"/>
      <c r="AX451" s="563"/>
      <c r="AY451" s="560"/>
      <c r="AZ451" s="563"/>
      <c r="BA451" s="560"/>
      <c r="BB451" s="563"/>
      <c r="BC451" s="560"/>
      <c r="BD451" s="563"/>
      <c r="BE451" s="560"/>
      <c r="BF451" s="563"/>
      <c r="BG451" s="560"/>
      <c r="BH451" s="563"/>
      <c r="BI451" s="560"/>
      <c r="BJ451" s="563"/>
      <c r="BK451" s="560"/>
      <c r="BL451" s="563"/>
      <c r="BM451" s="560"/>
      <c r="BN451" s="563"/>
      <c r="BO451" s="560"/>
      <c r="BP451" s="563"/>
      <c r="BQ451" s="552"/>
    </row>
    <row r="452" spans="1:69" ht="13.5" customHeight="1" outlineLevel="1" thickTop="1">
      <c r="A452" s="584">
        <f>A443+1</f>
        <v>46</v>
      </c>
      <c r="B452" s="585" t="s">
        <v>32</v>
      </c>
      <c r="C452" s="588">
        <f>IF(ISERROR(AVERAGE(E452:AH454)),"",AVERAGE(E452:AH454))</f>
        <v>2.9425287356321839</v>
      </c>
      <c r="D452" s="676" t="s">
        <v>803</v>
      </c>
      <c r="E452" s="25">
        <v>1</v>
      </c>
      <c r="F452" s="25">
        <v>2</v>
      </c>
      <c r="G452" s="25">
        <v>3</v>
      </c>
      <c r="H452" s="25">
        <v>4</v>
      </c>
      <c r="I452" s="25">
        <v>5</v>
      </c>
      <c r="J452" s="25">
        <v>1</v>
      </c>
      <c r="K452" s="25">
        <v>2</v>
      </c>
      <c r="L452" s="25">
        <v>3</v>
      </c>
      <c r="M452" s="25">
        <v>4</v>
      </c>
      <c r="N452" s="25">
        <v>5</v>
      </c>
      <c r="O452" s="25">
        <v>1</v>
      </c>
      <c r="P452" s="25">
        <v>2</v>
      </c>
      <c r="Q452" s="25">
        <v>3</v>
      </c>
      <c r="R452" s="25">
        <v>4</v>
      </c>
      <c r="S452" s="25">
        <v>5</v>
      </c>
      <c r="T452" s="25">
        <v>1</v>
      </c>
      <c r="U452" s="25">
        <v>2</v>
      </c>
      <c r="V452" s="25">
        <v>3</v>
      </c>
      <c r="W452" s="25">
        <v>4</v>
      </c>
      <c r="X452" s="25">
        <v>5</v>
      </c>
      <c r="Y452" s="25">
        <v>1</v>
      </c>
      <c r="Z452" s="25">
        <v>2</v>
      </c>
      <c r="AA452" s="25">
        <v>3</v>
      </c>
      <c r="AB452" s="25">
        <v>4</v>
      </c>
      <c r="AC452" s="25">
        <v>5</v>
      </c>
      <c r="AD452" s="25">
        <v>1</v>
      </c>
      <c r="AE452" s="25">
        <v>2</v>
      </c>
      <c r="AF452" s="25">
        <v>3</v>
      </c>
      <c r="AG452" s="25">
        <v>4</v>
      </c>
      <c r="AH452" s="25">
        <v>5</v>
      </c>
      <c r="AM452" s="594" t="str">
        <f>D452</f>
        <v>Maitriser la cohérence des temps dans un récit d'une dizaine de lignes</v>
      </c>
      <c r="AN452" s="576">
        <f t="shared" ref="AN452:BQ452" si="176">IF(ISERROR(AVERAGE(E452:E454)),"",AVERAGE(E452:E454))</f>
        <v>1</v>
      </c>
      <c r="AO452" s="575">
        <f t="shared" si="176"/>
        <v>1.5</v>
      </c>
      <c r="AP452" s="576">
        <f t="shared" si="176"/>
        <v>2</v>
      </c>
      <c r="AQ452" s="575">
        <f t="shared" si="176"/>
        <v>3</v>
      </c>
      <c r="AR452" s="576">
        <f t="shared" si="176"/>
        <v>4</v>
      </c>
      <c r="AS452" s="575">
        <f t="shared" si="176"/>
        <v>3.3333333333333335</v>
      </c>
      <c r="AT452" s="576">
        <f t="shared" si="176"/>
        <v>2.6666666666666665</v>
      </c>
      <c r="AU452" s="575">
        <f t="shared" si="176"/>
        <v>2</v>
      </c>
      <c r="AV452" s="576">
        <f t="shared" si="176"/>
        <v>3</v>
      </c>
      <c r="AW452" s="575">
        <f t="shared" si="176"/>
        <v>4</v>
      </c>
      <c r="AX452" s="576">
        <f t="shared" si="176"/>
        <v>3.3333333333333335</v>
      </c>
      <c r="AY452" s="575">
        <f t="shared" si="176"/>
        <v>2.6666666666666665</v>
      </c>
      <c r="AZ452" s="576">
        <f t="shared" si="176"/>
        <v>2</v>
      </c>
      <c r="BA452" s="575">
        <f t="shared" si="176"/>
        <v>3</v>
      </c>
      <c r="BB452" s="576">
        <f t="shared" si="176"/>
        <v>4</v>
      </c>
      <c r="BC452" s="575">
        <f t="shared" si="176"/>
        <v>3.3333333333333335</v>
      </c>
      <c r="BD452" s="576">
        <f t="shared" si="176"/>
        <v>2.6666666666666665</v>
      </c>
      <c r="BE452" s="575">
        <f t="shared" si="176"/>
        <v>2</v>
      </c>
      <c r="BF452" s="576">
        <f t="shared" si="176"/>
        <v>3</v>
      </c>
      <c r="BG452" s="575">
        <f t="shared" si="176"/>
        <v>4</v>
      </c>
      <c r="BH452" s="576">
        <f t="shared" si="176"/>
        <v>3.3333333333333335</v>
      </c>
      <c r="BI452" s="575">
        <f t="shared" si="176"/>
        <v>2.6666666666666665</v>
      </c>
      <c r="BJ452" s="576">
        <f t="shared" si="176"/>
        <v>2</v>
      </c>
      <c r="BK452" s="575">
        <f t="shared" si="176"/>
        <v>3</v>
      </c>
      <c r="BL452" s="576">
        <f t="shared" si="176"/>
        <v>4</v>
      </c>
      <c r="BM452" s="575">
        <f t="shared" si="176"/>
        <v>3.3333333333333335</v>
      </c>
      <c r="BN452" s="576">
        <f t="shared" si="176"/>
        <v>2.6666666666666665</v>
      </c>
      <c r="BO452" s="575">
        <f t="shared" si="176"/>
        <v>2</v>
      </c>
      <c r="BP452" s="576">
        <f t="shared" si="176"/>
        <v>3</v>
      </c>
      <c r="BQ452" s="578">
        <f t="shared" si="176"/>
        <v>4</v>
      </c>
    </row>
    <row r="453" spans="1:69" ht="12.75" customHeight="1" outlineLevel="1">
      <c r="A453" s="584"/>
      <c r="B453" s="586"/>
      <c r="C453" s="573"/>
      <c r="D453" s="677"/>
      <c r="E453" s="26"/>
      <c r="F453" s="26">
        <v>1</v>
      </c>
      <c r="G453" s="26">
        <v>2</v>
      </c>
      <c r="H453" s="26">
        <v>3</v>
      </c>
      <c r="I453" s="26">
        <v>4</v>
      </c>
      <c r="J453" s="26">
        <v>5</v>
      </c>
      <c r="K453" s="26">
        <v>1</v>
      </c>
      <c r="L453" s="26">
        <v>2</v>
      </c>
      <c r="M453" s="26">
        <v>3</v>
      </c>
      <c r="N453" s="26">
        <v>4</v>
      </c>
      <c r="O453" s="26">
        <v>5</v>
      </c>
      <c r="P453" s="26">
        <v>1</v>
      </c>
      <c r="Q453" s="26">
        <v>2</v>
      </c>
      <c r="R453" s="26">
        <v>3</v>
      </c>
      <c r="S453" s="26">
        <v>4</v>
      </c>
      <c r="T453" s="26">
        <v>5</v>
      </c>
      <c r="U453" s="26">
        <v>1</v>
      </c>
      <c r="V453" s="26">
        <v>2</v>
      </c>
      <c r="W453" s="26">
        <v>3</v>
      </c>
      <c r="X453" s="26">
        <v>4</v>
      </c>
      <c r="Y453" s="26">
        <v>5</v>
      </c>
      <c r="Z453" s="26">
        <v>1</v>
      </c>
      <c r="AA453" s="26">
        <v>2</v>
      </c>
      <c r="AB453" s="26">
        <v>3</v>
      </c>
      <c r="AC453" s="26">
        <v>4</v>
      </c>
      <c r="AD453" s="26">
        <v>5</v>
      </c>
      <c r="AE453" s="26">
        <v>1</v>
      </c>
      <c r="AF453" s="26">
        <v>2</v>
      </c>
      <c r="AG453" s="26">
        <v>3</v>
      </c>
      <c r="AH453" s="26">
        <v>4</v>
      </c>
      <c r="AM453" s="595"/>
      <c r="AN453" s="577"/>
      <c r="AO453" s="559"/>
      <c r="AP453" s="577"/>
      <c r="AQ453" s="559"/>
      <c r="AR453" s="577"/>
      <c r="AS453" s="559"/>
      <c r="AT453" s="577"/>
      <c r="AU453" s="559"/>
      <c r="AV453" s="577"/>
      <c r="AW453" s="559"/>
      <c r="AX453" s="577"/>
      <c r="AY453" s="559"/>
      <c r="AZ453" s="577"/>
      <c r="BA453" s="559"/>
      <c r="BB453" s="577"/>
      <c r="BC453" s="559"/>
      <c r="BD453" s="577"/>
      <c r="BE453" s="559"/>
      <c r="BF453" s="577"/>
      <c r="BG453" s="559"/>
      <c r="BH453" s="577"/>
      <c r="BI453" s="559"/>
      <c r="BJ453" s="577"/>
      <c r="BK453" s="559"/>
      <c r="BL453" s="577"/>
      <c r="BM453" s="559"/>
      <c r="BN453" s="577"/>
      <c r="BO453" s="559"/>
      <c r="BP453" s="577"/>
      <c r="BQ453" s="551"/>
    </row>
    <row r="454" spans="1:69" ht="12.75" customHeight="1" outlineLevel="1" thickBot="1">
      <c r="A454" s="584"/>
      <c r="B454" s="587"/>
      <c r="C454" s="573"/>
      <c r="D454" s="677"/>
      <c r="E454" s="27"/>
      <c r="F454" s="27"/>
      <c r="G454" s="27">
        <v>1</v>
      </c>
      <c r="H454" s="27">
        <v>2</v>
      </c>
      <c r="I454" s="27">
        <v>3</v>
      </c>
      <c r="J454" s="27">
        <v>4</v>
      </c>
      <c r="K454" s="27">
        <v>5</v>
      </c>
      <c r="L454" s="27">
        <v>1</v>
      </c>
      <c r="M454" s="27">
        <v>2</v>
      </c>
      <c r="N454" s="27">
        <v>3</v>
      </c>
      <c r="O454" s="27">
        <v>4</v>
      </c>
      <c r="P454" s="27">
        <v>5</v>
      </c>
      <c r="Q454" s="27">
        <v>1</v>
      </c>
      <c r="R454" s="27">
        <v>2</v>
      </c>
      <c r="S454" s="27">
        <v>3</v>
      </c>
      <c r="T454" s="27">
        <v>4</v>
      </c>
      <c r="U454" s="27">
        <v>5</v>
      </c>
      <c r="V454" s="27">
        <v>1</v>
      </c>
      <c r="W454" s="27">
        <v>2</v>
      </c>
      <c r="X454" s="27">
        <v>3</v>
      </c>
      <c r="Y454" s="27">
        <v>4</v>
      </c>
      <c r="Z454" s="27">
        <v>5</v>
      </c>
      <c r="AA454" s="27">
        <v>1</v>
      </c>
      <c r="AB454" s="27">
        <v>2</v>
      </c>
      <c r="AC454" s="27">
        <v>3</v>
      </c>
      <c r="AD454" s="27">
        <v>4</v>
      </c>
      <c r="AE454" s="27">
        <v>5</v>
      </c>
      <c r="AF454" s="27">
        <v>1</v>
      </c>
      <c r="AG454" s="27">
        <v>2</v>
      </c>
      <c r="AH454" s="27">
        <v>3</v>
      </c>
      <c r="AM454" s="595"/>
      <c r="AN454" s="577"/>
      <c r="AO454" s="559"/>
      <c r="AP454" s="577"/>
      <c r="AQ454" s="559"/>
      <c r="AR454" s="577"/>
      <c r="AS454" s="559"/>
      <c r="AT454" s="577"/>
      <c r="AU454" s="559"/>
      <c r="AV454" s="577"/>
      <c r="AW454" s="559"/>
      <c r="AX454" s="577"/>
      <c r="AY454" s="559"/>
      <c r="AZ454" s="577"/>
      <c r="BA454" s="559"/>
      <c r="BB454" s="577"/>
      <c r="BC454" s="559"/>
      <c r="BD454" s="577"/>
      <c r="BE454" s="559"/>
      <c r="BF454" s="577"/>
      <c r="BG454" s="559"/>
      <c r="BH454" s="577"/>
      <c r="BI454" s="559"/>
      <c r="BJ454" s="577"/>
      <c r="BK454" s="559"/>
      <c r="BL454" s="577"/>
      <c r="BM454" s="559"/>
      <c r="BN454" s="577"/>
      <c r="BO454" s="559"/>
      <c r="BP454" s="577"/>
      <c r="BQ454" s="551"/>
    </row>
    <row r="455" spans="1:69" ht="12.75" customHeight="1" outlineLevel="1">
      <c r="A455" s="584"/>
      <c r="B455" s="579" t="s">
        <v>33</v>
      </c>
      <c r="C455" s="572">
        <f>IF(ISERROR(AVERAGE(E455:AH457)),"",AVERAGE(E455:AH457))</f>
        <v>2.9885057471264367</v>
      </c>
      <c r="D455" s="677"/>
      <c r="E455" s="32">
        <v>2</v>
      </c>
      <c r="F455" s="32">
        <v>3</v>
      </c>
      <c r="G455" s="32">
        <v>4</v>
      </c>
      <c r="H455" s="32">
        <v>5</v>
      </c>
      <c r="I455" s="32">
        <v>1</v>
      </c>
      <c r="J455" s="32">
        <v>2</v>
      </c>
      <c r="K455" s="32">
        <v>3</v>
      </c>
      <c r="L455" s="32">
        <v>4</v>
      </c>
      <c r="M455" s="32">
        <v>5</v>
      </c>
      <c r="N455" s="32">
        <v>1</v>
      </c>
      <c r="O455" s="32">
        <v>2</v>
      </c>
      <c r="P455" s="32">
        <v>3</v>
      </c>
      <c r="Q455" s="32">
        <v>4</v>
      </c>
      <c r="R455" s="32">
        <v>5</v>
      </c>
      <c r="S455" s="32">
        <v>1</v>
      </c>
      <c r="T455" s="32">
        <v>2</v>
      </c>
      <c r="U455" s="32">
        <v>3</v>
      </c>
      <c r="V455" s="32">
        <v>4</v>
      </c>
      <c r="W455" s="32">
        <v>5</v>
      </c>
      <c r="X455" s="32">
        <v>1</v>
      </c>
      <c r="Y455" s="32">
        <v>2</v>
      </c>
      <c r="Z455" s="32">
        <v>3</v>
      </c>
      <c r="AA455" s="32">
        <v>4</v>
      </c>
      <c r="AB455" s="32">
        <v>5</v>
      </c>
      <c r="AC455" s="32">
        <v>1</v>
      </c>
      <c r="AD455" s="32">
        <v>2</v>
      </c>
      <c r="AE455" s="32">
        <v>3</v>
      </c>
      <c r="AF455" s="32">
        <v>4</v>
      </c>
      <c r="AG455" s="32">
        <v>5</v>
      </c>
      <c r="AH455" s="32">
        <v>1</v>
      </c>
      <c r="AM455" s="595"/>
      <c r="AN455" s="565">
        <f t="shared" ref="AN455:BQ455" si="177">IF(ISERROR(AVERAGE(E455:E457)),"",AVERAGE(E455:E457))</f>
        <v>2</v>
      </c>
      <c r="AO455" s="558">
        <f t="shared" si="177"/>
        <v>3.5</v>
      </c>
      <c r="AP455" s="565">
        <f t="shared" si="177"/>
        <v>4.666666666666667</v>
      </c>
      <c r="AQ455" s="558">
        <f t="shared" si="177"/>
        <v>2.3333333333333335</v>
      </c>
      <c r="AR455" s="565">
        <f t="shared" si="177"/>
        <v>1.6666666666666667</v>
      </c>
      <c r="AS455" s="558">
        <f t="shared" si="177"/>
        <v>2.6666666666666665</v>
      </c>
      <c r="AT455" s="565">
        <f t="shared" si="177"/>
        <v>3.6666666666666665</v>
      </c>
      <c r="AU455" s="558">
        <f t="shared" si="177"/>
        <v>4.666666666666667</v>
      </c>
      <c r="AV455" s="565">
        <f t="shared" si="177"/>
        <v>2.3333333333333335</v>
      </c>
      <c r="AW455" s="558">
        <f t="shared" si="177"/>
        <v>1.6666666666666667</v>
      </c>
      <c r="AX455" s="565">
        <f t="shared" si="177"/>
        <v>2.6666666666666665</v>
      </c>
      <c r="AY455" s="558">
        <f t="shared" si="177"/>
        <v>3.6666666666666665</v>
      </c>
      <c r="AZ455" s="565">
        <f t="shared" si="177"/>
        <v>4.666666666666667</v>
      </c>
      <c r="BA455" s="558">
        <f t="shared" si="177"/>
        <v>2.3333333333333335</v>
      </c>
      <c r="BB455" s="565">
        <f t="shared" si="177"/>
        <v>1.6666666666666667</v>
      </c>
      <c r="BC455" s="558">
        <f t="shared" si="177"/>
        <v>2.6666666666666665</v>
      </c>
      <c r="BD455" s="565">
        <f t="shared" si="177"/>
        <v>3.6666666666666665</v>
      </c>
      <c r="BE455" s="558">
        <f t="shared" si="177"/>
        <v>4.666666666666667</v>
      </c>
      <c r="BF455" s="565">
        <f t="shared" si="177"/>
        <v>2.3333333333333335</v>
      </c>
      <c r="BG455" s="558">
        <f t="shared" si="177"/>
        <v>1.6666666666666667</v>
      </c>
      <c r="BH455" s="565">
        <f t="shared" si="177"/>
        <v>2.6666666666666665</v>
      </c>
      <c r="BI455" s="558">
        <f t="shared" si="177"/>
        <v>3.6666666666666665</v>
      </c>
      <c r="BJ455" s="565">
        <f t="shared" si="177"/>
        <v>4.666666666666667</v>
      </c>
      <c r="BK455" s="558">
        <f t="shared" si="177"/>
        <v>2.3333333333333335</v>
      </c>
      <c r="BL455" s="565">
        <f t="shared" si="177"/>
        <v>1.6666666666666667</v>
      </c>
      <c r="BM455" s="558">
        <f t="shared" si="177"/>
        <v>2.6666666666666665</v>
      </c>
      <c r="BN455" s="565">
        <f t="shared" si="177"/>
        <v>3.6666666666666665</v>
      </c>
      <c r="BO455" s="558">
        <f t="shared" si="177"/>
        <v>4.666666666666667</v>
      </c>
      <c r="BP455" s="565">
        <f t="shared" si="177"/>
        <v>2.3333333333333335</v>
      </c>
      <c r="BQ455" s="550">
        <f t="shared" si="177"/>
        <v>1.6666666666666667</v>
      </c>
    </row>
    <row r="456" spans="1:69" ht="12.75" customHeight="1" outlineLevel="1">
      <c r="A456" s="584"/>
      <c r="B456" s="580"/>
      <c r="C456" s="573"/>
      <c r="D456" s="677"/>
      <c r="E456" s="28"/>
      <c r="F456" s="28">
        <v>4</v>
      </c>
      <c r="G456" s="28">
        <v>5</v>
      </c>
      <c r="H456" s="28">
        <v>1</v>
      </c>
      <c r="I456" s="28">
        <v>2</v>
      </c>
      <c r="J456" s="28">
        <v>3</v>
      </c>
      <c r="K456" s="28">
        <v>4</v>
      </c>
      <c r="L456" s="28">
        <v>5</v>
      </c>
      <c r="M456" s="28">
        <v>1</v>
      </c>
      <c r="N456" s="28">
        <v>2</v>
      </c>
      <c r="O456" s="28">
        <v>3</v>
      </c>
      <c r="P456" s="28">
        <v>4</v>
      </c>
      <c r="Q456" s="28">
        <v>5</v>
      </c>
      <c r="R456" s="28">
        <v>1</v>
      </c>
      <c r="S456" s="28">
        <v>2</v>
      </c>
      <c r="T456" s="28">
        <v>3</v>
      </c>
      <c r="U456" s="28">
        <v>4</v>
      </c>
      <c r="V456" s="28">
        <v>5</v>
      </c>
      <c r="W456" s="28">
        <v>1</v>
      </c>
      <c r="X456" s="28">
        <v>2</v>
      </c>
      <c r="Y456" s="28">
        <v>3</v>
      </c>
      <c r="Z456" s="28">
        <v>4</v>
      </c>
      <c r="AA456" s="28">
        <v>5</v>
      </c>
      <c r="AB456" s="28">
        <v>1</v>
      </c>
      <c r="AC456" s="28">
        <v>2</v>
      </c>
      <c r="AD456" s="28">
        <v>3</v>
      </c>
      <c r="AE456" s="28">
        <v>4</v>
      </c>
      <c r="AF456" s="28">
        <v>5</v>
      </c>
      <c r="AG456" s="28">
        <v>1</v>
      </c>
      <c r="AH456" s="28">
        <v>2</v>
      </c>
      <c r="AM456" s="595"/>
      <c r="AN456" s="566"/>
      <c r="AO456" s="559"/>
      <c r="AP456" s="566"/>
      <c r="AQ456" s="559"/>
      <c r="AR456" s="566"/>
      <c r="AS456" s="559"/>
      <c r="AT456" s="566"/>
      <c r="AU456" s="559"/>
      <c r="AV456" s="566"/>
      <c r="AW456" s="559"/>
      <c r="AX456" s="566"/>
      <c r="AY456" s="559"/>
      <c r="AZ456" s="566"/>
      <c r="BA456" s="559"/>
      <c r="BB456" s="566"/>
      <c r="BC456" s="559"/>
      <c r="BD456" s="566"/>
      <c r="BE456" s="559"/>
      <c r="BF456" s="566"/>
      <c r="BG456" s="559"/>
      <c r="BH456" s="566"/>
      <c r="BI456" s="559"/>
      <c r="BJ456" s="566"/>
      <c r="BK456" s="559"/>
      <c r="BL456" s="566"/>
      <c r="BM456" s="559"/>
      <c r="BN456" s="566"/>
      <c r="BO456" s="559"/>
      <c r="BP456" s="566"/>
      <c r="BQ456" s="551"/>
    </row>
    <row r="457" spans="1:69" ht="12.75" customHeight="1" outlineLevel="1" thickBot="1">
      <c r="A457" s="584"/>
      <c r="B457" s="581"/>
      <c r="C457" s="582"/>
      <c r="D457" s="677"/>
      <c r="E457" s="33"/>
      <c r="F457" s="33"/>
      <c r="G457" s="33">
        <v>5</v>
      </c>
      <c r="H457" s="33">
        <v>1</v>
      </c>
      <c r="I457" s="33">
        <v>2</v>
      </c>
      <c r="J457" s="33">
        <v>3</v>
      </c>
      <c r="K457" s="33">
        <v>4</v>
      </c>
      <c r="L457" s="33">
        <v>5</v>
      </c>
      <c r="M457" s="33">
        <v>1</v>
      </c>
      <c r="N457" s="33">
        <v>2</v>
      </c>
      <c r="O457" s="33">
        <v>3</v>
      </c>
      <c r="P457" s="33">
        <v>4</v>
      </c>
      <c r="Q457" s="33">
        <v>5</v>
      </c>
      <c r="R457" s="33">
        <v>1</v>
      </c>
      <c r="S457" s="33">
        <v>2</v>
      </c>
      <c r="T457" s="33">
        <v>3</v>
      </c>
      <c r="U457" s="33">
        <v>4</v>
      </c>
      <c r="V457" s="33">
        <v>5</v>
      </c>
      <c r="W457" s="33">
        <v>1</v>
      </c>
      <c r="X457" s="33">
        <v>2</v>
      </c>
      <c r="Y457" s="33">
        <v>3</v>
      </c>
      <c r="Z457" s="33">
        <v>4</v>
      </c>
      <c r="AA457" s="33">
        <v>5</v>
      </c>
      <c r="AB457" s="33">
        <v>1</v>
      </c>
      <c r="AC457" s="33">
        <v>2</v>
      </c>
      <c r="AD457" s="33">
        <v>3</v>
      </c>
      <c r="AE457" s="33">
        <v>4</v>
      </c>
      <c r="AF457" s="33">
        <v>5</v>
      </c>
      <c r="AG457" s="33">
        <v>1</v>
      </c>
      <c r="AH457" s="33">
        <v>2</v>
      </c>
      <c r="AM457" s="595"/>
      <c r="AN457" s="567"/>
      <c r="AO457" s="564"/>
      <c r="AP457" s="567"/>
      <c r="AQ457" s="564"/>
      <c r="AR457" s="567"/>
      <c r="AS457" s="564"/>
      <c r="AT457" s="567"/>
      <c r="AU457" s="564"/>
      <c r="AV457" s="567"/>
      <c r="AW457" s="564"/>
      <c r="AX457" s="567"/>
      <c r="AY457" s="564"/>
      <c r="AZ457" s="567"/>
      <c r="BA457" s="564"/>
      <c r="BB457" s="567"/>
      <c r="BC457" s="564"/>
      <c r="BD457" s="567"/>
      <c r="BE457" s="564"/>
      <c r="BF457" s="567"/>
      <c r="BG457" s="564"/>
      <c r="BH457" s="567"/>
      <c r="BI457" s="564"/>
      <c r="BJ457" s="567"/>
      <c r="BK457" s="564"/>
      <c r="BL457" s="567"/>
      <c r="BM457" s="564"/>
      <c r="BN457" s="567"/>
      <c r="BO457" s="564"/>
      <c r="BP457" s="567"/>
      <c r="BQ457" s="568"/>
    </row>
    <row r="458" spans="1:69" ht="12.75" customHeight="1" outlineLevel="1">
      <c r="A458" s="584"/>
      <c r="B458" s="569" t="s">
        <v>34</v>
      </c>
      <c r="C458" s="572">
        <f>IF(ISERROR(AVERAGE(E458:AH460)),"",AVERAGE(E458:AH460))</f>
        <v>3</v>
      </c>
      <c r="D458" s="677"/>
      <c r="E458" s="31">
        <v>3</v>
      </c>
      <c r="F458" s="31">
        <v>4</v>
      </c>
      <c r="G458" s="31">
        <v>5</v>
      </c>
      <c r="H458" s="31">
        <v>1</v>
      </c>
      <c r="I458" s="31">
        <v>2</v>
      </c>
      <c r="J458" s="31">
        <v>3</v>
      </c>
      <c r="K458" s="31">
        <v>4</v>
      </c>
      <c r="L458" s="31">
        <v>5</v>
      </c>
      <c r="M458" s="31">
        <v>1</v>
      </c>
      <c r="N458" s="31">
        <v>2</v>
      </c>
      <c r="O458" s="31">
        <v>3</v>
      </c>
      <c r="P458" s="31">
        <v>4</v>
      </c>
      <c r="Q458" s="31">
        <v>5</v>
      </c>
      <c r="R458" s="31">
        <v>1</v>
      </c>
      <c r="S458" s="31">
        <v>2</v>
      </c>
      <c r="T458" s="31">
        <v>3</v>
      </c>
      <c r="U458" s="31">
        <v>4</v>
      </c>
      <c r="V458" s="31">
        <v>5</v>
      </c>
      <c r="W458" s="31">
        <v>1</v>
      </c>
      <c r="X458" s="31">
        <v>2</v>
      </c>
      <c r="Y458" s="31">
        <v>3</v>
      </c>
      <c r="Z458" s="31">
        <v>4</v>
      </c>
      <c r="AA458" s="31">
        <v>5</v>
      </c>
      <c r="AB458" s="31">
        <v>1</v>
      </c>
      <c r="AC458" s="31">
        <v>2</v>
      </c>
      <c r="AD458" s="31">
        <v>3</v>
      </c>
      <c r="AE458" s="31">
        <v>4</v>
      </c>
      <c r="AF458" s="31">
        <v>5</v>
      </c>
      <c r="AG458" s="31">
        <v>1</v>
      </c>
      <c r="AH458" s="31">
        <v>2</v>
      </c>
      <c r="AM458" s="595"/>
      <c r="AN458" s="561">
        <f t="shared" ref="AN458:BQ458" si="178">IF(ISERROR(AVERAGE(E458:E460)),"",AVERAGE(E458:E460))</f>
        <v>3</v>
      </c>
      <c r="AO458" s="558">
        <f t="shared" si="178"/>
        <v>4.5</v>
      </c>
      <c r="AP458" s="561">
        <f t="shared" si="178"/>
        <v>3.3333333333333335</v>
      </c>
      <c r="AQ458" s="558">
        <f t="shared" si="178"/>
        <v>2.6666666666666665</v>
      </c>
      <c r="AR458" s="561">
        <f t="shared" si="178"/>
        <v>2</v>
      </c>
      <c r="AS458" s="558">
        <f t="shared" si="178"/>
        <v>3</v>
      </c>
      <c r="AT458" s="561">
        <f t="shared" si="178"/>
        <v>4</v>
      </c>
      <c r="AU458" s="558">
        <f t="shared" si="178"/>
        <v>3.3333333333333335</v>
      </c>
      <c r="AV458" s="561">
        <f t="shared" si="178"/>
        <v>2.6666666666666665</v>
      </c>
      <c r="AW458" s="558">
        <f t="shared" si="178"/>
        <v>2</v>
      </c>
      <c r="AX458" s="561">
        <f t="shared" si="178"/>
        <v>3</v>
      </c>
      <c r="AY458" s="558">
        <f t="shared" si="178"/>
        <v>4</v>
      </c>
      <c r="AZ458" s="561">
        <f t="shared" si="178"/>
        <v>3.3333333333333335</v>
      </c>
      <c r="BA458" s="558">
        <f t="shared" si="178"/>
        <v>2.6666666666666665</v>
      </c>
      <c r="BB458" s="561">
        <f t="shared" si="178"/>
        <v>2</v>
      </c>
      <c r="BC458" s="558">
        <f t="shared" si="178"/>
        <v>3</v>
      </c>
      <c r="BD458" s="561">
        <f t="shared" si="178"/>
        <v>4</v>
      </c>
      <c r="BE458" s="558">
        <f t="shared" si="178"/>
        <v>3.3333333333333335</v>
      </c>
      <c r="BF458" s="561">
        <f t="shared" si="178"/>
        <v>2.6666666666666665</v>
      </c>
      <c r="BG458" s="558">
        <f t="shared" si="178"/>
        <v>2</v>
      </c>
      <c r="BH458" s="561">
        <f t="shared" si="178"/>
        <v>3</v>
      </c>
      <c r="BI458" s="558">
        <f t="shared" si="178"/>
        <v>4</v>
      </c>
      <c r="BJ458" s="561">
        <f t="shared" si="178"/>
        <v>3.3333333333333335</v>
      </c>
      <c r="BK458" s="558">
        <f t="shared" si="178"/>
        <v>2.6666666666666665</v>
      </c>
      <c r="BL458" s="561">
        <f t="shared" si="178"/>
        <v>2</v>
      </c>
      <c r="BM458" s="558">
        <f t="shared" si="178"/>
        <v>3</v>
      </c>
      <c r="BN458" s="561">
        <f t="shared" si="178"/>
        <v>4</v>
      </c>
      <c r="BO458" s="558">
        <f t="shared" si="178"/>
        <v>3.3333333333333335</v>
      </c>
      <c r="BP458" s="561">
        <f t="shared" si="178"/>
        <v>2.6666666666666665</v>
      </c>
      <c r="BQ458" s="550">
        <f t="shared" si="178"/>
        <v>2</v>
      </c>
    </row>
    <row r="459" spans="1:69" ht="12.75" customHeight="1" outlineLevel="1">
      <c r="A459" s="584"/>
      <c r="B459" s="570"/>
      <c r="C459" s="573"/>
      <c r="D459" s="677"/>
      <c r="E459" s="29"/>
      <c r="F459" s="29">
        <v>5</v>
      </c>
      <c r="G459" s="29">
        <v>1</v>
      </c>
      <c r="H459" s="29">
        <v>2</v>
      </c>
      <c r="I459" s="29">
        <v>3</v>
      </c>
      <c r="J459" s="29">
        <v>4</v>
      </c>
      <c r="K459" s="29">
        <v>5</v>
      </c>
      <c r="L459" s="29">
        <v>1</v>
      </c>
      <c r="M459" s="29">
        <v>2</v>
      </c>
      <c r="N459" s="29">
        <v>3</v>
      </c>
      <c r="O459" s="29">
        <v>4</v>
      </c>
      <c r="P459" s="29">
        <v>5</v>
      </c>
      <c r="Q459" s="29">
        <v>1</v>
      </c>
      <c r="R459" s="29">
        <v>2</v>
      </c>
      <c r="S459" s="29">
        <v>3</v>
      </c>
      <c r="T459" s="29">
        <v>4</v>
      </c>
      <c r="U459" s="29">
        <v>5</v>
      </c>
      <c r="V459" s="29">
        <v>1</v>
      </c>
      <c r="W459" s="29">
        <v>2</v>
      </c>
      <c r="X459" s="29">
        <v>3</v>
      </c>
      <c r="Y459" s="29">
        <v>4</v>
      </c>
      <c r="Z459" s="29">
        <v>5</v>
      </c>
      <c r="AA459" s="29">
        <v>1</v>
      </c>
      <c r="AB459" s="29">
        <v>2</v>
      </c>
      <c r="AC459" s="29">
        <v>3</v>
      </c>
      <c r="AD459" s="29">
        <v>4</v>
      </c>
      <c r="AE459" s="29">
        <v>5</v>
      </c>
      <c r="AF459" s="29">
        <v>1</v>
      </c>
      <c r="AG459" s="29">
        <v>2</v>
      </c>
      <c r="AH459" s="29">
        <v>3</v>
      </c>
      <c r="AM459" s="595"/>
      <c r="AN459" s="562"/>
      <c r="AO459" s="559"/>
      <c r="AP459" s="562"/>
      <c r="AQ459" s="559"/>
      <c r="AR459" s="562"/>
      <c r="AS459" s="559"/>
      <c r="AT459" s="562"/>
      <c r="AU459" s="559"/>
      <c r="AV459" s="562"/>
      <c r="AW459" s="559"/>
      <c r="AX459" s="562"/>
      <c r="AY459" s="559"/>
      <c r="AZ459" s="562"/>
      <c r="BA459" s="559"/>
      <c r="BB459" s="562"/>
      <c r="BC459" s="559"/>
      <c r="BD459" s="562"/>
      <c r="BE459" s="559"/>
      <c r="BF459" s="562"/>
      <c r="BG459" s="559"/>
      <c r="BH459" s="562"/>
      <c r="BI459" s="559"/>
      <c r="BJ459" s="562"/>
      <c r="BK459" s="559"/>
      <c r="BL459" s="562"/>
      <c r="BM459" s="559"/>
      <c r="BN459" s="562"/>
      <c r="BO459" s="559"/>
      <c r="BP459" s="562"/>
      <c r="BQ459" s="551"/>
    </row>
    <row r="460" spans="1:69" ht="13.5" customHeight="1" outlineLevel="1" thickBot="1">
      <c r="A460" s="584"/>
      <c r="B460" s="571"/>
      <c r="C460" s="574"/>
      <c r="D460" s="418"/>
      <c r="E460" s="30"/>
      <c r="F460" s="30"/>
      <c r="G460" s="30">
        <v>4</v>
      </c>
      <c r="H460" s="30">
        <v>5</v>
      </c>
      <c r="I460" s="30">
        <v>1</v>
      </c>
      <c r="J460" s="30">
        <v>2</v>
      </c>
      <c r="K460" s="30">
        <v>3</v>
      </c>
      <c r="L460" s="30">
        <v>4</v>
      </c>
      <c r="M460" s="30">
        <v>5</v>
      </c>
      <c r="N460" s="30">
        <v>1</v>
      </c>
      <c r="O460" s="30">
        <v>2</v>
      </c>
      <c r="P460" s="30">
        <v>3</v>
      </c>
      <c r="Q460" s="30">
        <v>4</v>
      </c>
      <c r="R460" s="30">
        <v>5</v>
      </c>
      <c r="S460" s="30">
        <v>1</v>
      </c>
      <c r="T460" s="30">
        <v>2</v>
      </c>
      <c r="U460" s="30">
        <v>3</v>
      </c>
      <c r="V460" s="30">
        <v>4</v>
      </c>
      <c r="W460" s="30">
        <v>5</v>
      </c>
      <c r="X460" s="30">
        <v>1</v>
      </c>
      <c r="Y460" s="30">
        <v>2</v>
      </c>
      <c r="Z460" s="30">
        <v>3</v>
      </c>
      <c r="AA460" s="30">
        <v>4</v>
      </c>
      <c r="AB460" s="30">
        <v>5</v>
      </c>
      <c r="AC460" s="30">
        <v>1</v>
      </c>
      <c r="AD460" s="30">
        <v>2</v>
      </c>
      <c r="AE460" s="30">
        <v>3</v>
      </c>
      <c r="AF460" s="30">
        <v>4</v>
      </c>
      <c r="AG460" s="30">
        <v>5</v>
      </c>
      <c r="AH460" s="30">
        <v>1</v>
      </c>
      <c r="AM460" s="596">
        <f>D460</f>
        <v>0</v>
      </c>
      <c r="AN460" s="563"/>
      <c r="AO460" s="560"/>
      <c r="AP460" s="563"/>
      <c r="AQ460" s="560"/>
      <c r="AR460" s="563"/>
      <c r="AS460" s="560"/>
      <c r="AT460" s="563"/>
      <c r="AU460" s="560"/>
      <c r="AV460" s="563"/>
      <c r="AW460" s="560"/>
      <c r="AX460" s="563"/>
      <c r="AY460" s="560"/>
      <c r="AZ460" s="563"/>
      <c r="BA460" s="560"/>
      <c r="BB460" s="563"/>
      <c r="BC460" s="560"/>
      <c r="BD460" s="563"/>
      <c r="BE460" s="560"/>
      <c r="BF460" s="563"/>
      <c r="BG460" s="560"/>
      <c r="BH460" s="563"/>
      <c r="BI460" s="560"/>
      <c r="BJ460" s="563"/>
      <c r="BK460" s="560"/>
      <c r="BL460" s="563"/>
      <c r="BM460" s="560"/>
      <c r="BN460" s="563"/>
      <c r="BO460" s="560"/>
      <c r="BP460" s="563"/>
      <c r="BQ460" s="552"/>
    </row>
    <row r="461" spans="1:69" ht="13.5" customHeight="1" outlineLevel="1" thickTop="1">
      <c r="A461" s="584">
        <f>A452+1</f>
        <v>47</v>
      </c>
      <c r="B461" s="585" t="s">
        <v>32</v>
      </c>
      <c r="C461" s="588">
        <f>IF(ISERROR(AVERAGE(E461:AH463)),"",AVERAGE(E461:AH463))</f>
        <v>2.9425287356321839</v>
      </c>
      <c r="D461" s="676" t="s">
        <v>939</v>
      </c>
      <c r="E461" s="25">
        <v>1</v>
      </c>
      <c r="F461" s="25">
        <v>2</v>
      </c>
      <c r="G461" s="25">
        <v>3</v>
      </c>
      <c r="H461" s="25">
        <v>4</v>
      </c>
      <c r="I461" s="25">
        <v>5</v>
      </c>
      <c r="J461" s="25">
        <v>1</v>
      </c>
      <c r="K461" s="25">
        <v>2</v>
      </c>
      <c r="L461" s="25">
        <v>3</v>
      </c>
      <c r="M461" s="25">
        <v>4</v>
      </c>
      <c r="N461" s="25">
        <v>5</v>
      </c>
      <c r="O461" s="25">
        <v>1</v>
      </c>
      <c r="P461" s="25">
        <v>2</v>
      </c>
      <c r="Q461" s="25">
        <v>3</v>
      </c>
      <c r="R461" s="25">
        <v>4</v>
      </c>
      <c r="S461" s="25">
        <v>5</v>
      </c>
      <c r="T461" s="25">
        <v>1</v>
      </c>
      <c r="U461" s="25">
        <v>2</v>
      </c>
      <c r="V461" s="25">
        <v>3</v>
      </c>
      <c r="W461" s="25">
        <v>4</v>
      </c>
      <c r="X461" s="25">
        <v>5</v>
      </c>
      <c r="Y461" s="25">
        <v>1</v>
      </c>
      <c r="Z461" s="25">
        <v>2</v>
      </c>
      <c r="AA461" s="25">
        <v>3</v>
      </c>
      <c r="AB461" s="25">
        <v>4</v>
      </c>
      <c r="AC461" s="25">
        <v>5</v>
      </c>
      <c r="AD461" s="25">
        <v>1</v>
      </c>
      <c r="AE461" s="25">
        <v>2</v>
      </c>
      <c r="AF461" s="25">
        <v>3</v>
      </c>
      <c r="AG461" s="25">
        <v>4</v>
      </c>
      <c r="AH461" s="25">
        <v>5</v>
      </c>
      <c r="AM461" s="594" t="str">
        <f>D461</f>
        <v>Rédiger un texte à statut documentaire pour communiquer des connaissances
Rédiger une fiche technique, une règle de jeu</v>
      </c>
      <c r="AN461" s="576">
        <f t="shared" ref="AN461:BQ461" si="179">IF(ISERROR(AVERAGE(E461:E463)),"",AVERAGE(E461:E463))</f>
        <v>1</v>
      </c>
      <c r="AO461" s="575">
        <f t="shared" si="179"/>
        <v>1.5</v>
      </c>
      <c r="AP461" s="576">
        <f t="shared" si="179"/>
        <v>2</v>
      </c>
      <c r="AQ461" s="575">
        <f t="shared" si="179"/>
        <v>3</v>
      </c>
      <c r="AR461" s="576">
        <f t="shared" si="179"/>
        <v>4</v>
      </c>
      <c r="AS461" s="575">
        <f t="shared" si="179"/>
        <v>3.3333333333333335</v>
      </c>
      <c r="AT461" s="576">
        <f t="shared" si="179"/>
        <v>2.6666666666666665</v>
      </c>
      <c r="AU461" s="575">
        <f t="shared" si="179"/>
        <v>2</v>
      </c>
      <c r="AV461" s="576">
        <f t="shared" si="179"/>
        <v>3</v>
      </c>
      <c r="AW461" s="575">
        <f t="shared" si="179"/>
        <v>4</v>
      </c>
      <c r="AX461" s="576">
        <f t="shared" si="179"/>
        <v>3.3333333333333335</v>
      </c>
      <c r="AY461" s="575">
        <f t="shared" si="179"/>
        <v>2.6666666666666665</v>
      </c>
      <c r="AZ461" s="576">
        <f t="shared" si="179"/>
        <v>2</v>
      </c>
      <c r="BA461" s="575">
        <f t="shared" si="179"/>
        <v>3</v>
      </c>
      <c r="BB461" s="576">
        <f t="shared" si="179"/>
        <v>4</v>
      </c>
      <c r="BC461" s="575">
        <f t="shared" si="179"/>
        <v>3.3333333333333335</v>
      </c>
      <c r="BD461" s="576">
        <f t="shared" si="179"/>
        <v>2.6666666666666665</v>
      </c>
      <c r="BE461" s="575">
        <f t="shared" si="179"/>
        <v>2</v>
      </c>
      <c r="BF461" s="576">
        <f t="shared" si="179"/>
        <v>3</v>
      </c>
      <c r="BG461" s="575">
        <f t="shared" si="179"/>
        <v>4</v>
      </c>
      <c r="BH461" s="576">
        <f t="shared" si="179"/>
        <v>3.3333333333333335</v>
      </c>
      <c r="BI461" s="575">
        <f t="shared" si="179"/>
        <v>2.6666666666666665</v>
      </c>
      <c r="BJ461" s="576">
        <f t="shared" si="179"/>
        <v>2</v>
      </c>
      <c r="BK461" s="575">
        <f t="shared" si="179"/>
        <v>3</v>
      </c>
      <c r="BL461" s="576">
        <f t="shared" si="179"/>
        <v>4</v>
      </c>
      <c r="BM461" s="575">
        <f t="shared" si="179"/>
        <v>3.3333333333333335</v>
      </c>
      <c r="BN461" s="576">
        <f t="shared" si="179"/>
        <v>2.6666666666666665</v>
      </c>
      <c r="BO461" s="575">
        <f t="shared" si="179"/>
        <v>2</v>
      </c>
      <c r="BP461" s="576">
        <f t="shared" si="179"/>
        <v>3</v>
      </c>
      <c r="BQ461" s="578">
        <f t="shared" si="179"/>
        <v>4</v>
      </c>
    </row>
    <row r="462" spans="1:69" ht="12.75" customHeight="1" outlineLevel="1">
      <c r="A462" s="584"/>
      <c r="B462" s="586"/>
      <c r="C462" s="573"/>
      <c r="D462" s="677"/>
      <c r="E462" s="26"/>
      <c r="F462" s="26">
        <v>1</v>
      </c>
      <c r="G462" s="26">
        <v>2</v>
      </c>
      <c r="H462" s="26">
        <v>3</v>
      </c>
      <c r="I462" s="26">
        <v>4</v>
      </c>
      <c r="J462" s="26">
        <v>5</v>
      </c>
      <c r="K462" s="26">
        <v>1</v>
      </c>
      <c r="L462" s="26">
        <v>2</v>
      </c>
      <c r="M462" s="26">
        <v>3</v>
      </c>
      <c r="N462" s="26">
        <v>4</v>
      </c>
      <c r="O462" s="26">
        <v>5</v>
      </c>
      <c r="P462" s="26">
        <v>1</v>
      </c>
      <c r="Q462" s="26">
        <v>2</v>
      </c>
      <c r="R462" s="26">
        <v>3</v>
      </c>
      <c r="S462" s="26">
        <v>4</v>
      </c>
      <c r="T462" s="26">
        <v>5</v>
      </c>
      <c r="U462" s="26">
        <v>1</v>
      </c>
      <c r="V462" s="26">
        <v>2</v>
      </c>
      <c r="W462" s="26">
        <v>3</v>
      </c>
      <c r="X462" s="26">
        <v>4</v>
      </c>
      <c r="Y462" s="26">
        <v>5</v>
      </c>
      <c r="Z462" s="26">
        <v>1</v>
      </c>
      <c r="AA462" s="26">
        <v>2</v>
      </c>
      <c r="AB462" s="26">
        <v>3</v>
      </c>
      <c r="AC462" s="26">
        <v>4</v>
      </c>
      <c r="AD462" s="26">
        <v>5</v>
      </c>
      <c r="AE462" s="26">
        <v>1</v>
      </c>
      <c r="AF462" s="26">
        <v>2</v>
      </c>
      <c r="AG462" s="26">
        <v>3</v>
      </c>
      <c r="AH462" s="26">
        <v>4</v>
      </c>
      <c r="AM462" s="595"/>
      <c r="AN462" s="577"/>
      <c r="AO462" s="559"/>
      <c r="AP462" s="577"/>
      <c r="AQ462" s="559"/>
      <c r="AR462" s="577"/>
      <c r="AS462" s="559"/>
      <c r="AT462" s="577"/>
      <c r="AU462" s="559"/>
      <c r="AV462" s="577"/>
      <c r="AW462" s="559"/>
      <c r="AX462" s="577"/>
      <c r="AY462" s="559"/>
      <c r="AZ462" s="577"/>
      <c r="BA462" s="559"/>
      <c r="BB462" s="577"/>
      <c r="BC462" s="559"/>
      <c r="BD462" s="577"/>
      <c r="BE462" s="559"/>
      <c r="BF462" s="577"/>
      <c r="BG462" s="559"/>
      <c r="BH462" s="577"/>
      <c r="BI462" s="559"/>
      <c r="BJ462" s="577"/>
      <c r="BK462" s="559"/>
      <c r="BL462" s="577"/>
      <c r="BM462" s="559"/>
      <c r="BN462" s="577"/>
      <c r="BO462" s="559"/>
      <c r="BP462" s="577"/>
      <c r="BQ462" s="551"/>
    </row>
    <row r="463" spans="1:69" ht="12.75" customHeight="1" outlineLevel="1" thickBot="1">
      <c r="A463" s="584"/>
      <c r="B463" s="587"/>
      <c r="C463" s="573"/>
      <c r="D463" s="677"/>
      <c r="E463" s="27"/>
      <c r="F463" s="27"/>
      <c r="G463" s="27">
        <v>1</v>
      </c>
      <c r="H463" s="27">
        <v>2</v>
      </c>
      <c r="I463" s="27">
        <v>3</v>
      </c>
      <c r="J463" s="27">
        <v>4</v>
      </c>
      <c r="K463" s="27">
        <v>5</v>
      </c>
      <c r="L463" s="27">
        <v>1</v>
      </c>
      <c r="M463" s="27">
        <v>2</v>
      </c>
      <c r="N463" s="27">
        <v>3</v>
      </c>
      <c r="O463" s="27">
        <v>4</v>
      </c>
      <c r="P463" s="27">
        <v>5</v>
      </c>
      <c r="Q463" s="27">
        <v>1</v>
      </c>
      <c r="R463" s="27">
        <v>2</v>
      </c>
      <c r="S463" s="27">
        <v>3</v>
      </c>
      <c r="T463" s="27">
        <v>4</v>
      </c>
      <c r="U463" s="27">
        <v>5</v>
      </c>
      <c r="V463" s="27">
        <v>1</v>
      </c>
      <c r="W463" s="27">
        <v>2</v>
      </c>
      <c r="X463" s="27">
        <v>3</v>
      </c>
      <c r="Y463" s="27">
        <v>4</v>
      </c>
      <c r="Z463" s="27">
        <v>5</v>
      </c>
      <c r="AA463" s="27">
        <v>1</v>
      </c>
      <c r="AB463" s="27">
        <v>2</v>
      </c>
      <c r="AC463" s="27">
        <v>3</v>
      </c>
      <c r="AD463" s="27">
        <v>4</v>
      </c>
      <c r="AE463" s="27">
        <v>5</v>
      </c>
      <c r="AF463" s="27">
        <v>1</v>
      </c>
      <c r="AG463" s="27">
        <v>2</v>
      </c>
      <c r="AH463" s="27">
        <v>3</v>
      </c>
      <c r="AM463" s="595"/>
      <c r="AN463" s="577"/>
      <c r="AO463" s="559"/>
      <c r="AP463" s="577"/>
      <c r="AQ463" s="559"/>
      <c r="AR463" s="577"/>
      <c r="AS463" s="559"/>
      <c r="AT463" s="577"/>
      <c r="AU463" s="559"/>
      <c r="AV463" s="577"/>
      <c r="AW463" s="559"/>
      <c r="AX463" s="577"/>
      <c r="AY463" s="559"/>
      <c r="AZ463" s="577"/>
      <c r="BA463" s="559"/>
      <c r="BB463" s="577"/>
      <c r="BC463" s="559"/>
      <c r="BD463" s="577"/>
      <c r="BE463" s="559"/>
      <c r="BF463" s="577"/>
      <c r="BG463" s="559"/>
      <c r="BH463" s="577"/>
      <c r="BI463" s="559"/>
      <c r="BJ463" s="577"/>
      <c r="BK463" s="559"/>
      <c r="BL463" s="577"/>
      <c r="BM463" s="559"/>
      <c r="BN463" s="577"/>
      <c r="BO463" s="559"/>
      <c r="BP463" s="577"/>
      <c r="BQ463" s="551"/>
    </row>
    <row r="464" spans="1:69" ht="12.75" customHeight="1" outlineLevel="1">
      <c r="A464" s="584"/>
      <c r="B464" s="579" t="s">
        <v>33</v>
      </c>
      <c r="C464" s="572">
        <f>IF(ISERROR(AVERAGE(E464:AH466)),"",AVERAGE(E464:AH466))</f>
        <v>2.9885057471264367</v>
      </c>
      <c r="D464" s="677"/>
      <c r="E464" s="32">
        <v>2</v>
      </c>
      <c r="F464" s="32">
        <v>3</v>
      </c>
      <c r="G464" s="32">
        <v>4</v>
      </c>
      <c r="H464" s="32">
        <v>5</v>
      </c>
      <c r="I464" s="32">
        <v>1</v>
      </c>
      <c r="J464" s="32">
        <v>2</v>
      </c>
      <c r="K464" s="32">
        <v>3</v>
      </c>
      <c r="L464" s="32">
        <v>4</v>
      </c>
      <c r="M464" s="32">
        <v>5</v>
      </c>
      <c r="N464" s="32">
        <v>1</v>
      </c>
      <c r="O464" s="32">
        <v>2</v>
      </c>
      <c r="P464" s="32">
        <v>3</v>
      </c>
      <c r="Q464" s="32">
        <v>4</v>
      </c>
      <c r="R464" s="32">
        <v>5</v>
      </c>
      <c r="S464" s="32">
        <v>1</v>
      </c>
      <c r="T464" s="32">
        <v>2</v>
      </c>
      <c r="U464" s="32">
        <v>3</v>
      </c>
      <c r="V464" s="32">
        <v>4</v>
      </c>
      <c r="W464" s="32">
        <v>5</v>
      </c>
      <c r="X464" s="32">
        <v>1</v>
      </c>
      <c r="Y464" s="32">
        <v>2</v>
      </c>
      <c r="Z464" s="32">
        <v>3</v>
      </c>
      <c r="AA464" s="32">
        <v>4</v>
      </c>
      <c r="AB464" s="32">
        <v>5</v>
      </c>
      <c r="AC464" s="32">
        <v>1</v>
      </c>
      <c r="AD464" s="32">
        <v>2</v>
      </c>
      <c r="AE464" s="32">
        <v>3</v>
      </c>
      <c r="AF464" s="32">
        <v>4</v>
      </c>
      <c r="AG464" s="32">
        <v>5</v>
      </c>
      <c r="AH464" s="32">
        <v>1</v>
      </c>
      <c r="AM464" s="595"/>
      <c r="AN464" s="565">
        <f t="shared" ref="AN464:BQ464" si="180">IF(ISERROR(AVERAGE(E464:E466)),"",AVERAGE(E464:E466))</f>
        <v>2</v>
      </c>
      <c r="AO464" s="558">
        <f t="shared" si="180"/>
        <v>3.5</v>
      </c>
      <c r="AP464" s="565">
        <f t="shared" si="180"/>
        <v>4.666666666666667</v>
      </c>
      <c r="AQ464" s="558">
        <f t="shared" si="180"/>
        <v>2.3333333333333335</v>
      </c>
      <c r="AR464" s="565">
        <f t="shared" si="180"/>
        <v>1.6666666666666667</v>
      </c>
      <c r="AS464" s="558">
        <f t="shared" si="180"/>
        <v>2.6666666666666665</v>
      </c>
      <c r="AT464" s="565">
        <f t="shared" si="180"/>
        <v>3.6666666666666665</v>
      </c>
      <c r="AU464" s="558">
        <f t="shared" si="180"/>
        <v>4.666666666666667</v>
      </c>
      <c r="AV464" s="565">
        <f t="shared" si="180"/>
        <v>2.3333333333333335</v>
      </c>
      <c r="AW464" s="558">
        <f t="shared" si="180"/>
        <v>1.6666666666666667</v>
      </c>
      <c r="AX464" s="565">
        <f t="shared" si="180"/>
        <v>2.6666666666666665</v>
      </c>
      <c r="AY464" s="558">
        <f t="shared" si="180"/>
        <v>3.6666666666666665</v>
      </c>
      <c r="AZ464" s="565">
        <f t="shared" si="180"/>
        <v>4.666666666666667</v>
      </c>
      <c r="BA464" s="558">
        <f t="shared" si="180"/>
        <v>2.3333333333333335</v>
      </c>
      <c r="BB464" s="565">
        <f t="shared" si="180"/>
        <v>1.6666666666666667</v>
      </c>
      <c r="BC464" s="558">
        <f t="shared" si="180"/>
        <v>2.6666666666666665</v>
      </c>
      <c r="BD464" s="565">
        <f t="shared" si="180"/>
        <v>3.6666666666666665</v>
      </c>
      <c r="BE464" s="558">
        <f t="shared" si="180"/>
        <v>4.666666666666667</v>
      </c>
      <c r="BF464" s="565">
        <f t="shared" si="180"/>
        <v>2.3333333333333335</v>
      </c>
      <c r="BG464" s="558">
        <f t="shared" si="180"/>
        <v>1.6666666666666667</v>
      </c>
      <c r="BH464" s="565">
        <f t="shared" si="180"/>
        <v>2.6666666666666665</v>
      </c>
      <c r="BI464" s="558">
        <f t="shared" si="180"/>
        <v>3.6666666666666665</v>
      </c>
      <c r="BJ464" s="565">
        <f t="shared" si="180"/>
        <v>4.666666666666667</v>
      </c>
      <c r="BK464" s="558">
        <f t="shared" si="180"/>
        <v>2.3333333333333335</v>
      </c>
      <c r="BL464" s="565">
        <f t="shared" si="180"/>
        <v>1.6666666666666667</v>
      </c>
      <c r="BM464" s="558">
        <f t="shared" si="180"/>
        <v>2.6666666666666665</v>
      </c>
      <c r="BN464" s="565">
        <f t="shared" si="180"/>
        <v>3.6666666666666665</v>
      </c>
      <c r="BO464" s="558">
        <f t="shared" si="180"/>
        <v>4.666666666666667</v>
      </c>
      <c r="BP464" s="565">
        <f t="shared" si="180"/>
        <v>2.3333333333333335</v>
      </c>
      <c r="BQ464" s="550">
        <f t="shared" si="180"/>
        <v>1.6666666666666667</v>
      </c>
    </row>
    <row r="465" spans="1:69" ht="12.75" customHeight="1" outlineLevel="1">
      <c r="A465" s="584"/>
      <c r="B465" s="580"/>
      <c r="C465" s="573"/>
      <c r="D465" s="677"/>
      <c r="E465" s="28"/>
      <c r="F465" s="28">
        <v>4</v>
      </c>
      <c r="G465" s="28">
        <v>5</v>
      </c>
      <c r="H465" s="28">
        <v>1</v>
      </c>
      <c r="I465" s="28">
        <v>2</v>
      </c>
      <c r="J465" s="28">
        <v>3</v>
      </c>
      <c r="K465" s="28">
        <v>4</v>
      </c>
      <c r="L465" s="28">
        <v>5</v>
      </c>
      <c r="M465" s="28">
        <v>1</v>
      </c>
      <c r="N465" s="28">
        <v>2</v>
      </c>
      <c r="O465" s="28">
        <v>3</v>
      </c>
      <c r="P465" s="28">
        <v>4</v>
      </c>
      <c r="Q465" s="28">
        <v>5</v>
      </c>
      <c r="R465" s="28">
        <v>1</v>
      </c>
      <c r="S465" s="28">
        <v>2</v>
      </c>
      <c r="T465" s="28">
        <v>3</v>
      </c>
      <c r="U465" s="28">
        <v>4</v>
      </c>
      <c r="V465" s="28">
        <v>5</v>
      </c>
      <c r="W465" s="28">
        <v>1</v>
      </c>
      <c r="X465" s="28">
        <v>2</v>
      </c>
      <c r="Y465" s="28">
        <v>3</v>
      </c>
      <c r="Z465" s="28">
        <v>4</v>
      </c>
      <c r="AA465" s="28">
        <v>5</v>
      </c>
      <c r="AB465" s="28">
        <v>1</v>
      </c>
      <c r="AC465" s="28">
        <v>2</v>
      </c>
      <c r="AD465" s="28">
        <v>3</v>
      </c>
      <c r="AE465" s="28">
        <v>4</v>
      </c>
      <c r="AF465" s="28">
        <v>5</v>
      </c>
      <c r="AG465" s="28">
        <v>1</v>
      </c>
      <c r="AH465" s="28">
        <v>2</v>
      </c>
      <c r="AM465" s="595"/>
      <c r="AN465" s="566"/>
      <c r="AO465" s="559"/>
      <c r="AP465" s="566"/>
      <c r="AQ465" s="559"/>
      <c r="AR465" s="566"/>
      <c r="AS465" s="559"/>
      <c r="AT465" s="566"/>
      <c r="AU465" s="559"/>
      <c r="AV465" s="566"/>
      <c r="AW465" s="559"/>
      <c r="AX465" s="566"/>
      <c r="AY465" s="559"/>
      <c r="AZ465" s="566"/>
      <c r="BA465" s="559"/>
      <c r="BB465" s="566"/>
      <c r="BC465" s="559"/>
      <c r="BD465" s="566"/>
      <c r="BE465" s="559"/>
      <c r="BF465" s="566"/>
      <c r="BG465" s="559"/>
      <c r="BH465" s="566"/>
      <c r="BI465" s="559"/>
      <c r="BJ465" s="566"/>
      <c r="BK465" s="559"/>
      <c r="BL465" s="566"/>
      <c r="BM465" s="559"/>
      <c r="BN465" s="566"/>
      <c r="BO465" s="559"/>
      <c r="BP465" s="566"/>
      <c r="BQ465" s="551"/>
    </row>
    <row r="466" spans="1:69" ht="12.75" customHeight="1" outlineLevel="1" thickBot="1">
      <c r="A466" s="584"/>
      <c r="B466" s="581"/>
      <c r="C466" s="582"/>
      <c r="D466" s="677"/>
      <c r="E466" s="33"/>
      <c r="F466" s="33"/>
      <c r="G466" s="33">
        <v>5</v>
      </c>
      <c r="H466" s="33">
        <v>1</v>
      </c>
      <c r="I466" s="33">
        <v>2</v>
      </c>
      <c r="J466" s="33">
        <v>3</v>
      </c>
      <c r="K466" s="33">
        <v>4</v>
      </c>
      <c r="L466" s="33">
        <v>5</v>
      </c>
      <c r="M466" s="33">
        <v>1</v>
      </c>
      <c r="N466" s="33">
        <v>2</v>
      </c>
      <c r="O466" s="33">
        <v>3</v>
      </c>
      <c r="P466" s="33">
        <v>4</v>
      </c>
      <c r="Q466" s="33">
        <v>5</v>
      </c>
      <c r="R466" s="33">
        <v>1</v>
      </c>
      <c r="S466" s="33">
        <v>2</v>
      </c>
      <c r="T466" s="33">
        <v>3</v>
      </c>
      <c r="U466" s="33">
        <v>4</v>
      </c>
      <c r="V466" s="33">
        <v>5</v>
      </c>
      <c r="W466" s="33">
        <v>1</v>
      </c>
      <c r="X466" s="33">
        <v>2</v>
      </c>
      <c r="Y466" s="33">
        <v>3</v>
      </c>
      <c r="Z466" s="33">
        <v>4</v>
      </c>
      <c r="AA466" s="33">
        <v>5</v>
      </c>
      <c r="AB466" s="33">
        <v>1</v>
      </c>
      <c r="AC466" s="33">
        <v>2</v>
      </c>
      <c r="AD466" s="33">
        <v>3</v>
      </c>
      <c r="AE466" s="33">
        <v>4</v>
      </c>
      <c r="AF466" s="33">
        <v>5</v>
      </c>
      <c r="AG466" s="33">
        <v>1</v>
      </c>
      <c r="AH466" s="33">
        <v>2</v>
      </c>
      <c r="AM466" s="595"/>
      <c r="AN466" s="567"/>
      <c r="AO466" s="564"/>
      <c r="AP466" s="567"/>
      <c r="AQ466" s="564"/>
      <c r="AR466" s="567"/>
      <c r="AS466" s="564"/>
      <c r="AT466" s="567"/>
      <c r="AU466" s="564"/>
      <c r="AV466" s="567"/>
      <c r="AW466" s="564"/>
      <c r="AX466" s="567"/>
      <c r="AY466" s="564"/>
      <c r="AZ466" s="567"/>
      <c r="BA466" s="564"/>
      <c r="BB466" s="567"/>
      <c r="BC466" s="564"/>
      <c r="BD466" s="567"/>
      <c r="BE466" s="564"/>
      <c r="BF466" s="567"/>
      <c r="BG466" s="564"/>
      <c r="BH466" s="567"/>
      <c r="BI466" s="564"/>
      <c r="BJ466" s="567"/>
      <c r="BK466" s="564"/>
      <c r="BL466" s="567"/>
      <c r="BM466" s="564"/>
      <c r="BN466" s="567"/>
      <c r="BO466" s="564"/>
      <c r="BP466" s="567"/>
      <c r="BQ466" s="568"/>
    </row>
    <row r="467" spans="1:69" ht="12.75" customHeight="1" outlineLevel="1">
      <c r="A467" s="584"/>
      <c r="B467" s="569" t="s">
        <v>34</v>
      </c>
      <c r="C467" s="572">
        <f>IF(ISERROR(AVERAGE(E467:AH469)),"",AVERAGE(E467:AH469))</f>
        <v>3</v>
      </c>
      <c r="D467" s="677"/>
      <c r="E467" s="31">
        <v>3</v>
      </c>
      <c r="F467" s="31">
        <v>4</v>
      </c>
      <c r="G467" s="31">
        <v>5</v>
      </c>
      <c r="H467" s="31">
        <v>1</v>
      </c>
      <c r="I467" s="31">
        <v>2</v>
      </c>
      <c r="J467" s="31">
        <v>3</v>
      </c>
      <c r="K467" s="31">
        <v>4</v>
      </c>
      <c r="L467" s="31">
        <v>5</v>
      </c>
      <c r="M467" s="31">
        <v>1</v>
      </c>
      <c r="N467" s="31">
        <v>2</v>
      </c>
      <c r="O467" s="31">
        <v>3</v>
      </c>
      <c r="P467" s="31">
        <v>4</v>
      </c>
      <c r="Q467" s="31">
        <v>5</v>
      </c>
      <c r="R467" s="31">
        <v>1</v>
      </c>
      <c r="S467" s="31">
        <v>2</v>
      </c>
      <c r="T467" s="31">
        <v>3</v>
      </c>
      <c r="U467" s="31">
        <v>4</v>
      </c>
      <c r="V467" s="31">
        <v>5</v>
      </c>
      <c r="W467" s="31">
        <v>1</v>
      </c>
      <c r="X467" s="31">
        <v>2</v>
      </c>
      <c r="Y467" s="31">
        <v>3</v>
      </c>
      <c r="Z467" s="31">
        <v>4</v>
      </c>
      <c r="AA467" s="31">
        <v>5</v>
      </c>
      <c r="AB467" s="31">
        <v>1</v>
      </c>
      <c r="AC467" s="31">
        <v>2</v>
      </c>
      <c r="AD467" s="31">
        <v>3</v>
      </c>
      <c r="AE467" s="31">
        <v>4</v>
      </c>
      <c r="AF467" s="31">
        <v>5</v>
      </c>
      <c r="AG467" s="31">
        <v>1</v>
      </c>
      <c r="AH467" s="31">
        <v>2</v>
      </c>
      <c r="AM467" s="595"/>
      <c r="AN467" s="561">
        <f t="shared" ref="AN467:BQ467" si="181">IF(ISERROR(AVERAGE(E467:E469)),"",AVERAGE(E467:E469))</f>
        <v>3</v>
      </c>
      <c r="AO467" s="558">
        <f t="shared" si="181"/>
        <v>4.5</v>
      </c>
      <c r="AP467" s="561">
        <f t="shared" si="181"/>
        <v>3.3333333333333335</v>
      </c>
      <c r="AQ467" s="558">
        <f t="shared" si="181"/>
        <v>2.6666666666666665</v>
      </c>
      <c r="AR467" s="561">
        <f t="shared" si="181"/>
        <v>2</v>
      </c>
      <c r="AS467" s="558">
        <f t="shared" si="181"/>
        <v>3</v>
      </c>
      <c r="AT467" s="561">
        <f t="shared" si="181"/>
        <v>4</v>
      </c>
      <c r="AU467" s="558">
        <f t="shared" si="181"/>
        <v>3.3333333333333335</v>
      </c>
      <c r="AV467" s="561">
        <f t="shared" si="181"/>
        <v>2.6666666666666665</v>
      </c>
      <c r="AW467" s="558">
        <f t="shared" si="181"/>
        <v>2</v>
      </c>
      <c r="AX467" s="561">
        <f t="shared" si="181"/>
        <v>3</v>
      </c>
      <c r="AY467" s="558">
        <f t="shared" si="181"/>
        <v>4</v>
      </c>
      <c r="AZ467" s="561">
        <f t="shared" si="181"/>
        <v>3.3333333333333335</v>
      </c>
      <c r="BA467" s="558">
        <f t="shared" si="181"/>
        <v>2.6666666666666665</v>
      </c>
      <c r="BB467" s="561">
        <f t="shared" si="181"/>
        <v>2</v>
      </c>
      <c r="BC467" s="558">
        <f t="shared" si="181"/>
        <v>3</v>
      </c>
      <c r="BD467" s="561">
        <f t="shared" si="181"/>
        <v>4</v>
      </c>
      <c r="BE467" s="558">
        <f t="shared" si="181"/>
        <v>3.3333333333333335</v>
      </c>
      <c r="BF467" s="561">
        <f t="shared" si="181"/>
        <v>2.6666666666666665</v>
      </c>
      <c r="BG467" s="558">
        <f t="shared" si="181"/>
        <v>2</v>
      </c>
      <c r="BH467" s="561">
        <f t="shared" si="181"/>
        <v>3</v>
      </c>
      <c r="BI467" s="558">
        <f t="shared" si="181"/>
        <v>4</v>
      </c>
      <c r="BJ467" s="561">
        <f t="shared" si="181"/>
        <v>3.3333333333333335</v>
      </c>
      <c r="BK467" s="558">
        <f t="shared" si="181"/>
        <v>2.6666666666666665</v>
      </c>
      <c r="BL467" s="561">
        <f t="shared" si="181"/>
        <v>2</v>
      </c>
      <c r="BM467" s="558">
        <f t="shared" si="181"/>
        <v>3</v>
      </c>
      <c r="BN467" s="561">
        <f t="shared" si="181"/>
        <v>4</v>
      </c>
      <c r="BO467" s="558">
        <f t="shared" si="181"/>
        <v>3.3333333333333335</v>
      </c>
      <c r="BP467" s="561">
        <f t="shared" si="181"/>
        <v>2.6666666666666665</v>
      </c>
      <c r="BQ467" s="550">
        <f t="shared" si="181"/>
        <v>2</v>
      </c>
    </row>
    <row r="468" spans="1:69" ht="12.75" customHeight="1" outlineLevel="1">
      <c r="A468" s="584"/>
      <c r="B468" s="570"/>
      <c r="C468" s="573"/>
      <c r="D468" s="677"/>
      <c r="E468" s="29"/>
      <c r="F468" s="29">
        <v>5</v>
      </c>
      <c r="G468" s="29">
        <v>1</v>
      </c>
      <c r="H468" s="29">
        <v>2</v>
      </c>
      <c r="I468" s="29">
        <v>3</v>
      </c>
      <c r="J468" s="29">
        <v>4</v>
      </c>
      <c r="K468" s="29">
        <v>5</v>
      </c>
      <c r="L468" s="29">
        <v>1</v>
      </c>
      <c r="M468" s="29">
        <v>2</v>
      </c>
      <c r="N468" s="29">
        <v>3</v>
      </c>
      <c r="O468" s="29">
        <v>4</v>
      </c>
      <c r="P468" s="29">
        <v>5</v>
      </c>
      <c r="Q468" s="29">
        <v>1</v>
      </c>
      <c r="R468" s="29">
        <v>2</v>
      </c>
      <c r="S468" s="29">
        <v>3</v>
      </c>
      <c r="T468" s="29">
        <v>4</v>
      </c>
      <c r="U468" s="29">
        <v>5</v>
      </c>
      <c r="V468" s="29">
        <v>1</v>
      </c>
      <c r="W468" s="29">
        <v>2</v>
      </c>
      <c r="X468" s="29">
        <v>3</v>
      </c>
      <c r="Y468" s="29">
        <v>4</v>
      </c>
      <c r="Z468" s="29">
        <v>5</v>
      </c>
      <c r="AA468" s="29">
        <v>1</v>
      </c>
      <c r="AB468" s="29">
        <v>2</v>
      </c>
      <c r="AC468" s="29">
        <v>3</v>
      </c>
      <c r="AD468" s="29">
        <v>4</v>
      </c>
      <c r="AE468" s="29">
        <v>5</v>
      </c>
      <c r="AF468" s="29">
        <v>1</v>
      </c>
      <c r="AG468" s="29">
        <v>2</v>
      </c>
      <c r="AH468" s="29">
        <v>3</v>
      </c>
      <c r="AM468" s="595"/>
      <c r="AN468" s="562"/>
      <c r="AO468" s="559"/>
      <c r="AP468" s="562"/>
      <c r="AQ468" s="559"/>
      <c r="AR468" s="562"/>
      <c r="AS468" s="559"/>
      <c r="AT468" s="562"/>
      <c r="AU468" s="559"/>
      <c r="AV468" s="562"/>
      <c r="AW468" s="559"/>
      <c r="AX468" s="562"/>
      <c r="AY468" s="559"/>
      <c r="AZ468" s="562"/>
      <c r="BA468" s="559"/>
      <c r="BB468" s="562"/>
      <c r="BC468" s="559"/>
      <c r="BD468" s="562"/>
      <c r="BE468" s="559"/>
      <c r="BF468" s="562"/>
      <c r="BG468" s="559"/>
      <c r="BH468" s="562"/>
      <c r="BI468" s="559"/>
      <c r="BJ468" s="562"/>
      <c r="BK468" s="559"/>
      <c r="BL468" s="562"/>
      <c r="BM468" s="559"/>
      <c r="BN468" s="562"/>
      <c r="BO468" s="559"/>
      <c r="BP468" s="562"/>
      <c r="BQ468" s="551"/>
    </row>
    <row r="469" spans="1:69" ht="13.5" customHeight="1" outlineLevel="1" thickBot="1">
      <c r="A469" s="584"/>
      <c r="B469" s="571"/>
      <c r="C469" s="574"/>
      <c r="D469" s="418"/>
      <c r="E469" s="30"/>
      <c r="F469" s="30"/>
      <c r="G469" s="30">
        <v>4</v>
      </c>
      <c r="H469" s="30">
        <v>5</v>
      </c>
      <c r="I469" s="30">
        <v>1</v>
      </c>
      <c r="J469" s="30">
        <v>2</v>
      </c>
      <c r="K469" s="30">
        <v>3</v>
      </c>
      <c r="L469" s="30">
        <v>4</v>
      </c>
      <c r="M469" s="30">
        <v>5</v>
      </c>
      <c r="N469" s="30">
        <v>1</v>
      </c>
      <c r="O469" s="30">
        <v>2</v>
      </c>
      <c r="P469" s="30">
        <v>3</v>
      </c>
      <c r="Q469" s="30">
        <v>4</v>
      </c>
      <c r="R469" s="30">
        <v>5</v>
      </c>
      <c r="S469" s="30">
        <v>1</v>
      </c>
      <c r="T469" s="30">
        <v>2</v>
      </c>
      <c r="U469" s="30">
        <v>3</v>
      </c>
      <c r="V469" s="30">
        <v>4</v>
      </c>
      <c r="W469" s="30">
        <v>5</v>
      </c>
      <c r="X469" s="30">
        <v>1</v>
      </c>
      <c r="Y469" s="30">
        <v>2</v>
      </c>
      <c r="Z469" s="30">
        <v>3</v>
      </c>
      <c r="AA469" s="30">
        <v>4</v>
      </c>
      <c r="AB469" s="30">
        <v>5</v>
      </c>
      <c r="AC469" s="30">
        <v>1</v>
      </c>
      <c r="AD469" s="30">
        <v>2</v>
      </c>
      <c r="AE469" s="30">
        <v>3</v>
      </c>
      <c r="AF469" s="30">
        <v>4</v>
      </c>
      <c r="AG469" s="30">
        <v>5</v>
      </c>
      <c r="AH469" s="30">
        <v>1</v>
      </c>
      <c r="AM469" s="596">
        <f>D469</f>
        <v>0</v>
      </c>
      <c r="AN469" s="563"/>
      <c r="AO469" s="560"/>
      <c r="AP469" s="563"/>
      <c r="AQ469" s="560"/>
      <c r="AR469" s="563"/>
      <c r="AS469" s="560"/>
      <c r="AT469" s="563"/>
      <c r="AU469" s="560"/>
      <c r="AV469" s="563"/>
      <c r="AW469" s="560"/>
      <c r="AX469" s="563"/>
      <c r="AY469" s="560"/>
      <c r="AZ469" s="563"/>
      <c r="BA469" s="560"/>
      <c r="BB469" s="563"/>
      <c r="BC469" s="560"/>
      <c r="BD469" s="563"/>
      <c r="BE469" s="560"/>
      <c r="BF469" s="563"/>
      <c r="BG469" s="560"/>
      <c r="BH469" s="563"/>
      <c r="BI469" s="560"/>
      <c r="BJ469" s="563"/>
      <c r="BK469" s="560"/>
      <c r="BL469" s="563"/>
      <c r="BM469" s="560"/>
      <c r="BN469" s="563"/>
      <c r="BO469" s="560"/>
      <c r="BP469" s="563"/>
      <c r="BQ469" s="552"/>
    </row>
    <row r="470" spans="1:69" ht="13.5" customHeight="1" outlineLevel="1" thickTop="1">
      <c r="A470" s="584">
        <f>A461+1</f>
        <v>48</v>
      </c>
      <c r="B470" s="585" t="s">
        <v>32</v>
      </c>
      <c r="C470" s="588" t="str">
        <f>IF(ISERROR(AVERAGE(E470:AH472)),"",AVERAGE(E470:AH472))</f>
        <v/>
      </c>
      <c r="D470" s="676" t="s">
        <v>938</v>
      </c>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M470" s="594" t="str">
        <f>D470</f>
        <v>Communiquer au moyen d'une messagerie électronique</v>
      </c>
      <c r="AN470" s="576" t="str">
        <f t="shared" ref="AN470:BQ470" si="182">IF(ISERROR(AVERAGE(E470:E472)),"",AVERAGE(E470:E472))</f>
        <v/>
      </c>
      <c r="AO470" s="575" t="str">
        <f t="shared" si="182"/>
        <v/>
      </c>
      <c r="AP470" s="576" t="str">
        <f t="shared" si="182"/>
        <v/>
      </c>
      <c r="AQ470" s="575" t="str">
        <f t="shared" si="182"/>
        <v/>
      </c>
      <c r="AR470" s="576" t="str">
        <f t="shared" si="182"/>
        <v/>
      </c>
      <c r="AS470" s="575" t="str">
        <f t="shared" si="182"/>
        <v/>
      </c>
      <c r="AT470" s="576" t="str">
        <f t="shared" si="182"/>
        <v/>
      </c>
      <c r="AU470" s="575" t="str">
        <f t="shared" si="182"/>
        <v/>
      </c>
      <c r="AV470" s="576" t="str">
        <f t="shared" si="182"/>
        <v/>
      </c>
      <c r="AW470" s="575" t="str">
        <f t="shared" si="182"/>
        <v/>
      </c>
      <c r="AX470" s="576" t="str">
        <f t="shared" si="182"/>
        <v/>
      </c>
      <c r="AY470" s="575" t="str">
        <f t="shared" si="182"/>
        <v/>
      </c>
      <c r="AZ470" s="576" t="str">
        <f t="shared" si="182"/>
        <v/>
      </c>
      <c r="BA470" s="575" t="str">
        <f t="shared" si="182"/>
        <v/>
      </c>
      <c r="BB470" s="576" t="str">
        <f t="shared" si="182"/>
        <v/>
      </c>
      <c r="BC470" s="575" t="str">
        <f t="shared" si="182"/>
        <v/>
      </c>
      <c r="BD470" s="576" t="str">
        <f t="shared" si="182"/>
        <v/>
      </c>
      <c r="BE470" s="575" t="str">
        <f t="shared" si="182"/>
        <v/>
      </c>
      <c r="BF470" s="576" t="str">
        <f t="shared" si="182"/>
        <v/>
      </c>
      <c r="BG470" s="575" t="str">
        <f t="shared" si="182"/>
        <v/>
      </c>
      <c r="BH470" s="576" t="str">
        <f t="shared" si="182"/>
        <v/>
      </c>
      <c r="BI470" s="575" t="str">
        <f t="shared" si="182"/>
        <v/>
      </c>
      <c r="BJ470" s="576" t="str">
        <f t="shared" si="182"/>
        <v/>
      </c>
      <c r="BK470" s="575" t="str">
        <f t="shared" si="182"/>
        <v/>
      </c>
      <c r="BL470" s="576" t="str">
        <f t="shared" si="182"/>
        <v/>
      </c>
      <c r="BM470" s="575" t="str">
        <f t="shared" si="182"/>
        <v/>
      </c>
      <c r="BN470" s="576" t="str">
        <f t="shared" si="182"/>
        <v/>
      </c>
      <c r="BO470" s="575" t="str">
        <f t="shared" si="182"/>
        <v/>
      </c>
      <c r="BP470" s="576" t="str">
        <f t="shared" si="182"/>
        <v/>
      </c>
      <c r="BQ470" s="578" t="str">
        <f t="shared" si="182"/>
        <v/>
      </c>
    </row>
    <row r="471" spans="1:69" ht="12.75" customHeight="1" outlineLevel="1">
      <c r="A471" s="584"/>
      <c r="B471" s="586"/>
      <c r="C471" s="573"/>
      <c r="D471" s="677"/>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M471" s="595"/>
      <c r="AN471" s="577"/>
      <c r="AO471" s="559"/>
      <c r="AP471" s="577"/>
      <c r="AQ471" s="559"/>
      <c r="AR471" s="577"/>
      <c r="AS471" s="559"/>
      <c r="AT471" s="577"/>
      <c r="AU471" s="559"/>
      <c r="AV471" s="577"/>
      <c r="AW471" s="559"/>
      <c r="AX471" s="577"/>
      <c r="AY471" s="559"/>
      <c r="AZ471" s="577"/>
      <c r="BA471" s="559"/>
      <c r="BB471" s="577"/>
      <c r="BC471" s="559"/>
      <c r="BD471" s="577"/>
      <c r="BE471" s="559"/>
      <c r="BF471" s="577"/>
      <c r="BG471" s="559"/>
      <c r="BH471" s="577"/>
      <c r="BI471" s="559"/>
      <c r="BJ471" s="577"/>
      <c r="BK471" s="559"/>
      <c r="BL471" s="577"/>
      <c r="BM471" s="559"/>
      <c r="BN471" s="577"/>
      <c r="BO471" s="559"/>
      <c r="BP471" s="577"/>
      <c r="BQ471" s="551"/>
    </row>
    <row r="472" spans="1:69" ht="12.75" customHeight="1" outlineLevel="1" thickBot="1">
      <c r="A472" s="584"/>
      <c r="B472" s="587"/>
      <c r="C472" s="573"/>
      <c r="D472" s="67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M472" s="595"/>
      <c r="AN472" s="577"/>
      <c r="AO472" s="559"/>
      <c r="AP472" s="577"/>
      <c r="AQ472" s="559"/>
      <c r="AR472" s="577"/>
      <c r="AS472" s="559"/>
      <c r="AT472" s="577"/>
      <c r="AU472" s="559"/>
      <c r="AV472" s="577"/>
      <c r="AW472" s="559"/>
      <c r="AX472" s="577"/>
      <c r="AY472" s="559"/>
      <c r="AZ472" s="577"/>
      <c r="BA472" s="559"/>
      <c r="BB472" s="577"/>
      <c r="BC472" s="559"/>
      <c r="BD472" s="577"/>
      <c r="BE472" s="559"/>
      <c r="BF472" s="577"/>
      <c r="BG472" s="559"/>
      <c r="BH472" s="577"/>
      <c r="BI472" s="559"/>
      <c r="BJ472" s="577"/>
      <c r="BK472" s="559"/>
      <c r="BL472" s="577"/>
      <c r="BM472" s="559"/>
      <c r="BN472" s="577"/>
      <c r="BO472" s="559"/>
      <c r="BP472" s="577"/>
      <c r="BQ472" s="551"/>
    </row>
    <row r="473" spans="1:69" ht="12.75" customHeight="1" outlineLevel="1">
      <c r="A473" s="584"/>
      <c r="B473" s="579" t="s">
        <v>33</v>
      </c>
      <c r="C473" s="572" t="str">
        <f>IF(ISERROR(AVERAGE(E473:AH475)),"",AVERAGE(E473:AH475))</f>
        <v/>
      </c>
      <c r="D473" s="677"/>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M473" s="595"/>
      <c r="AN473" s="565" t="str">
        <f t="shared" ref="AN473:BQ473" si="183">IF(ISERROR(AVERAGE(E473:E475)),"",AVERAGE(E473:E475))</f>
        <v/>
      </c>
      <c r="AO473" s="558" t="str">
        <f t="shared" si="183"/>
        <v/>
      </c>
      <c r="AP473" s="565" t="str">
        <f t="shared" si="183"/>
        <v/>
      </c>
      <c r="AQ473" s="558" t="str">
        <f t="shared" si="183"/>
        <v/>
      </c>
      <c r="AR473" s="565" t="str">
        <f t="shared" si="183"/>
        <v/>
      </c>
      <c r="AS473" s="558" t="str">
        <f t="shared" si="183"/>
        <v/>
      </c>
      <c r="AT473" s="565" t="str">
        <f t="shared" si="183"/>
        <v/>
      </c>
      <c r="AU473" s="558" t="str">
        <f t="shared" si="183"/>
        <v/>
      </c>
      <c r="AV473" s="565" t="str">
        <f t="shared" si="183"/>
        <v/>
      </c>
      <c r="AW473" s="558" t="str">
        <f t="shared" si="183"/>
        <v/>
      </c>
      <c r="AX473" s="565" t="str">
        <f t="shared" si="183"/>
        <v/>
      </c>
      <c r="AY473" s="558" t="str">
        <f t="shared" si="183"/>
        <v/>
      </c>
      <c r="AZ473" s="565" t="str">
        <f t="shared" si="183"/>
        <v/>
      </c>
      <c r="BA473" s="558" t="str">
        <f t="shared" si="183"/>
        <v/>
      </c>
      <c r="BB473" s="565" t="str">
        <f t="shared" si="183"/>
        <v/>
      </c>
      <c r="BC473" s="558" t="str">
        <f t="shared" si="183"/>
        <v/>
      </c>
      <c r="BD473" s="565" t="str">
        <f t="shared" si="183"/>
        <v/>
      </c>
      <c r="BE473" s="558" t="str">
        <f t="shared" si="183"/>
        <v/>
      </c>
      <c r="BF473" s="565" t="str">
        <f t="shared" si="183"/>
        <v/>
      </c>
      <c r="BG473" s="558" t="str">
        <f t="shared" si="183"/>
        <v/>
      </c>
      <c r="BH473" s="565" t="str">
        <f t="shared" si="183"/>
        <v/>
      </c>
      <c r="BI473" s="558" t="str">
        <f t="shared" si="183"/>
        <v/>
      </c>
      <c r="BJ473" s="565" t="str">
        <f t="shared" si="183"/>
        <v/>
      </c>
      <c r="BK473" s="558" t="str">
        <f t="shared" si="183"/>
        <v/>
      </c>
      <c r="BL473" s="565" t="str">
        <f t="shared" si="183"/>
        <v/>
      </c>
      <c r="BM473" s="558" t="str">
        <f t="shared" si="183"/>
        <v/>
      </c>
      <c r="BN473" s="565" t="str">
        <f t="shared" si="183"/>
        <v/>
      </c>
      <c r="BO473" s="558" t="str">
        <f t="shared" si="183"/>
        <v/>
      </c>
      <c r="BP473" s="565" t="str">
        <f t="shared" si="183"/>
        <v/>
      </c>
      <c r="BQ473" s="550" t="str">
        <f t="shared" si="183"/>
        <v/>
      </c>
    </row>
    <row r="474" spans="1:69" ht="12.75" customHeight="1" outlineLevel="1">
      <c r="A474" s="584"/>
      <c r="B474" s="580"/>
      <c r="C474" s="573"/>
      <c r="D474" s="677"/>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M474" s="595"/>
      <c r="AN474" s="566"/>
      <c r="AO474" s="559"/>
      <c r="AP474" s="566"/>
      <c r="AQ474" s="559"/>
      <c r="AR474" s="566"/>
      <c r="AS474" s="559"/>
      <c r="AT474" s="566"/>
      <c r="AU474" s="559"/>
      <c r="AV474" s="566"/>
      <c r="AW474" s="559"/>
      <c r="AX474" s="566"/>
      <c r="AY474" s="559"/>
      <c r="AZ474" s="566"/>
      <c r="BA474" s="559"/>
      <c r="BB474" s="566"/>
      <c r="BC474" s="559"/>
      <c r="BD474" s="566"/>
      <c r="BE474" s="559"/>
      <c r="BF474" s="566"/>
      <c r="BG474" s="559"/>
      <c r="BH474" s="566"/>
      <c r="BI474" s="559"/>
      <c r="BJ474" s="566"/>
      <c r="BK474" s="559"/>
      <c r="BL474" s="566"/>
      <c r="BM474" s="559"/>
      <c r="BN474" s="566"/>
      <c r="BO474" s="559"/>
      <c r="BP474" s="566"/>
      <c r="BQ474" s="551"/>
    </row>
    <row r="475" spans="1:69" ht="12.75" customHeight="1" outlineLevel="1" thickBot="1">
      <c r="A475" s="584"/>
      <c r="B475" s="581"/>
      <c r="C475" s="582"/>
      <c r="D475" s="677"/>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M475" s="595"/>
      <c r="AN475" s="567"/>
      <c r="AO475" s="564"/>
      <c r="AP475" s="567"/>
      <c r="AQ475" s="564"/>
      <c r="AR475" s="567"/>
      <c r="AS475" s="564"/>
      <c r="AT475" s="567"/>
      <c r="AU475" s="564"/>
      <c r="AV475" s="567"/>
      <c r="AW475" s="564"/>
      <c r="AX475" s="567"/>
      <c r="AY475" s="564"/>
      <c r="AZ475" s="567"/>
      <c r="BA475" s="564"/>
      <c r="BB475" s="567"/>
      <c r="BC475" s="564"/>
      <c r="BD475" s="567"/>
      <c r="BE475" s="564"/>
      <c r="BF475" s="567"/>
      <c r="BG475" s="564"/>
      <c r="BH475" s="567"/>
      <c r="BI475" s="564"/>
      <c r="BJ475" s="567"/>
      <c r="BK475" s="564"/>
      <c r="BL475" s="567"/>
      <c r="BM475" s="564"/>
      <c r="BN475" s="567"/>
      <c r="BO475" s="564"/>
      <c r="BP475" s="567"/>
      <c r="BQ475" s="568"/>
    </row>
    <row r="476" spans="1:69" ht="12.75" customHeight="1" outlineLevel="1">
      <c r="A476" s="584"/>
      <c r="B476" s="569" t="s">
        <v>34</v>
      </c>
      <c r="C476" s="572" t="str">
        <f>IF(ISERROR(AVERAGE(E476:AH478)),"",AVERAGE(E476:AH478))</f>
        <v/>
      </c>
      <c r="D476" s="677"/>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M476" s="595"/>
      <c r="AN476" s="561" t="str">
        <f t="shared" ref="AN476:BQ476" si="184">IF(ISERROR(AVERAGE(E476:E478)),"",AVERAGE(E476:E478))</f>
        <v/>
      </c>
      <c r="AO476" s="558" t="str">
        <f t="shared" si="184"/>
        <v/>
      </c>
      <c r="AP476" s="561" t="str">
        <f t="shared" si="184"/>
        <v/>
      </c>
      <c r="AQ476" s="558" t="str">
        <f t="shared" si="184"/>
        <v/>
      </c>
      <c r="AR476" s="561" t="str">
        <f t="shared" si="184"/>
        <v/>
      </c>
      <c r="AS476" s="558" t="str">
        <f t="shared" si="184"/>
        <v/>
      </c>
      <c r="AT476" s="561" t="str">
        <f t="shared" si="184"/>
        <v/>
      </c>
      <c r="AU476" s="558" t="str">
        <f t="shared" si="184"/>
        <v/>
      </c>
      <c r="AV476" s="561" t="str">
        <f t="shared" si="184"/>
        <v/>
      </c>
      <c r="AW476" s="558" t="str">
        <f t="shared" si="184"/>
        <v/>
      </c>
      <c r="AX476" s="561" t="str">
        <f t="shared" si="184"/>
        <v/>
      </c>
      <c r="AY476" s="558" t="str">
        <f t="shared" si="184"/>
        <v/>
      </c>
      <c r="AZ476" s="561" t="str">
        <f t="shared" si="184"/>
        <v/>
      </c>
      <c r="BA476" s="558" t="str">
        <f t="shared" si="184"/>
        <v/>
      </c>
      <c r="BB476" s="561" t="str">
        <f t="shared" si="184"/>
        <v/>
      </c>
      <c r="BC476" s="558" t="str">
        <f t="shared" si="184"/>
        <v/>
      </c>
      <c r="BD476" s="561" t="str">
        <f t="shared" si="184"/>
        <v/>
      </c>
      <c r="BE476" s="558" t="str">
        <f t="shared" si="184"/>
        <v/>
      </c>
      <c r="BF476" s="561" t="str">
        <f t="shared" si="184"/>
        <v/>
      </c>
      <c r="BG476" s="558" t="str">
        <f t="shared" si="184"/>
        <v/>
      </c>
      <c r="BH476" s="561" t="str">
        <f t="shared" si="184"/>
        <v/>
      </c>
      <c r="BI476" s="558" t="str">
        <f t="shared" si="184"/>
        <v/>
      </c>
      <c r="BJ476" s="561" t="str">
        <f t="shared" si="184"/>
        <v/>
      </c>
      <c r="BK476" s="558" t="str">
        <f t="shared" si="184"/>
        <v/>
      </c>
      <c r="BL476" s="561" t="str">
        <f t="shared" si="184"/>
        <v/>
      </c>
      <c r="BM476" s="558" t="str">
        <f t="shared" si="184"/>
        <v/>
      </c>
      <c r="BN476" s="561" t="str">
        <f t="shared" si="184"/>
        <v/>
      </c>
      <c r="BO476" s="558" t="str">
        <f t="shared" si="184"/>
        <v/>
      </c>
      <c r="BP476" s="561" t="str">
        <f t="shared" si="184"/>
        <v/>
      </c>
      <c r="BQ476" s="550" t="str">
        <f t="shared" si="184"/>
        <v/>
      </c>
    </row>
    <row r="477" spans="1:69" ht="12.75" customHeight="1" outlineLevel="1">
      <c r="A477" s="584"/>
      <c r="B477" s="570"/>
      <c r="C477" s="573"/>
      <c r="D477" s="677"/>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M477" s="595"/>
      <c r="AN477" s="562"/>
      <c r="AO477" s="559"/>
      <c r="AP477" s="562"/>
      <c r="AQ477" s="559"/>
      <c r="AR477" s="562"/>
      <c r="AS477" s="559"/>
      <c r="AT477" s="562"/>
      <c r="AU477" s="559"/>
      <c r="AV477" s="562"/>
      <c r="AW477" s="559"/>
      <c r="AX477" s="562"/>
      <c r="AY477" s="559"/>
      <c r="AZ477" s="562"/>
      <c r="BA477" s="559"/>
      <c r="BB477" s="562"/>
      <c r="BC477" s="559"/>
      <c r="BD477" s="562"/>
      <c r="BE477" s="559"/>
      <c r="BF477" s="562"/>
      <c r="BG477" s="559"/>
      <c r="BH477" s="562"/>
      <c r="BI477" s="559"/>
      <c r="BJ477" s="562"/>
      <c r="BK477" s="559"/>
      <c r="BL477" s="562"/>
      <c r="BM477" s="559"/>
      <c r="BN477" s="562"/>
      <c r="BO477" s="559"/>
      <c r="BP477" s="562"/>
      <c r="BQ477" s="551"/>
    </row>
    <row r="478" spans="1:69" ht="13.5" customHeight="1" outlineLevel="1" thickBot="1">
      <c r="A478" s="584"/>
      <c r="B478" s="571"/>
      <c r="C478" s="574"/>
      <c r="D478" s="418"/>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M478" s="596">
        <f>D478</f>
        <v>0</v>
      </c>
      <c r="AN478" s="563"/>
      <c r="AO478" s="560"/>
      <c r="AP478" s="563"/>
      <c r="AQ478" s="560"/>
      <c r="AR478" s="563"/>
      <c r="AS478" s="560"/>
      <c r="AT478" s="563"/>
      <c r="AU478" s="560"/>
      <c r="AV478" s="563"/>
      <c r="AW478" s="560"/>
      <c r="AX478" s="563"/>
      <c r="AY478" s="560"/>
      <c r="AZ478" s="563"/>
      <c r="BA478" s="560"/>
      <c r="BB478" s="563"/>
      <c r="BC478" s="560"/>
      <c r="BD478" s="563"/>
      <c r="BE478" s="560"/>
      <c r="BF478" s="563"/>
      <c r="BG478" s="560"/>
      <c r="BH478" s="563"/>
      <c r="BI478" s="560"/>
      <c r="BJ478" s="563"/>
      <c r="BK478" s="560"/>
      <c r="BL478" s="563"/>
      <c r="BM478" s="560"/>
      <c r="BN478" s="563"/>
      <c r="BO478" s="560"/>
      <c r="BP478" s="563"/>
      <c r="BQ478" s="552"/>
    </row>
    <row r="479" spans="1:69" ht="18.75" customHeight="1" outlineLevel="1" thickTop="1">
      <c r="A479" s="584">
        <f>A470+1</f>
        <v>49</v>
      </c>
      <c r="B479" s="585" t="s">
        <v>32</v>
      </c>
      <c r="C479" s="588" t="str">
        <f>IF(ISERROR(AVERAGE(E479:AH481)),"",AVERAGE(E479:AH481))</f>
        <v/>
      </c>
      <c r="D479" s="553" t="s">
        <v>203</v>
      </c>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M479" s="555" t="str">
        <f>D479</f>
        <v>FRANÇAIS -  Rédaction</v>
      </c>
      <c r="AN479" s="576" t="str">
        <f t="shared" ref="AN479:BQ479" si="185">IF(ISERROR(AVERAGE(E479:E481)),"",AVERAGE(E479:E481))</f>
        <v/>
      </c>
      <c r="AO479" s="575" t="str">
        <f t="shared" si="185"/>
        <v/>
      </c>
      <c r="AP479" s="576" t="str">
        <f t="shared" si="185"/>
        <v/>
      </c>
      <c r="AQ479" s="575" t="str">
        <f t="shared" si="185"/>
        <v/>
      </c>
      <c r="AR479" s="576" t="str">
        <f t="shared" si="185"/>
        <v/>
      </c>
      <c r="AS479" s="575" t="str">
        <f t="shared" si="185"/>
        <v/>
      </c>
      <c r="AT479" s="576" t="str">
        <f t="shared" si="185"/>
        <v/>
      </c>
      <c r="AU479" s="575" t="str">
        <f t="shared" si="185"/>
        <v/>
      </c>
      <c r="AV479" s="576" t="str">
        <f t="shared" si="185"/>
        <v/>
      </c>
      <c r="AW479" s="575" t="str">
        <f t="shared" si="185"/>
        <v/>
      </c>
      <c r="AX479" s="576" t="str">
        <f t="shared" si="185"/>
        <v/>
      </c>
      <c r="AY479" s="575" t="str">
        <f t="shared" si="185"/>
        <v/>
      </c>
      <c r="AZ479" s="576" t="str">
        <f t="shared" si="185"/>
        <v/>
      </c>
      <c r="BA479" s="575" t="str">
        <f t="shared" si="185"/>
        <v/>
      </c>
      <c r="BB479" s="576" t="str">
        <f t="shared" si="185"/>
        <v/>
      </c>
      <c r="BC479" s="575" t="str">
        <f t="shared" si="185"/>
        <v/>
      </c>
      <c r="BD479" s="576" t="str">
        <f t="shared" si="185"/>
        <v/>
      </c>
      <c r="BE479" s="575" t="str">
        <f t="shared" si="185"/>
        <v/>
      </c>
      <c r="BF479" s="576" t="str">
        <f t="shared" si="185"/>
        <v/>
      </c>
      <c r="BG479" s="575" t="str">
        <f t="shared" si="185"/>
        <v/>
      </c>
      <c r="BH479" s="576" t="str">
        <f t="shared" si="185"/>
        <v/>
      </c>
      <c r="BI479" s="575" t="str">
        <f t="shared" si="185"/>
        <v/>
      </c>
      <c r="BJ479" s="576" t="str">
        <f t="shared" si="185"/>
        <v/>
      </c>
      <c r="BK479" s="575" t="str">
        <f t="shared" si="185"/>
        <v/>
      </c>
      <c r="BL479" s="576" t="str">
        <f t="shared" si="185"/>
        <v/>
      </c>
      <c r="BM479" s="575" t="str">
        <f t="shared" si="185"/>
        <v/>
      </c>
      <c r="BN479" s="576" t="str">
        <f t="shared" si="185"/>
        <v/>
      </c>
      <c r="BO479" s="575" t="str">
        <f t="shared" si="185"/>
        <v/>
      </c>
      <c r="BP479" s="576" t="str">
        <f t="shared" si="185"/>
        <v/>
      </c>
      <c r="BQ479" s="578" t="str">
        <f t="shared" si="185"/>
        <v/>
      </c>
    </row>
    <row r="480" spans="1:69" ht="18.75" customHeight="1" outlineLevel="1">
      <c r="A480" s="584"/>
      <c r="B480" s="586"/>
      <c r="C480" s="573"/>
      <c r="D480" s="554"/>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M480" s="546"/>
      <c r="AN480" s="577"/>
      <c r="AO480" s="559"/>
      <c r="AP480" s="577"/>
      <c r="AQ480" s="559"/>
      <c r="AR480" s="577"/>
      <c r="AS480" s="559"/>
      <c r="AT480" s="577"/>
      <c r="AU480" s="559"/>
      <c r="AV480" s="577"/>
      <c r="AW480" s="559"/>
      <c r="AX480" s="577"/>
      <c r="AY480" s="559"/>
      <c r="AZ480" s="577"/>
      <c r="BA480" s="559"/>
      <c r="BB480" s="577"/>
      <c r="BC480" s="559"/>
      <c r="BD480" s="577"/>
      <c r="BE480" s="559"/>
      <c r="BF480" s="577"/>
      <c r="BG480" s="559"/>
      <c r="BH480" s="577"/>
      <c r="BI480" s="559"/>
      <c r="BJ480" s="577"/>
      <c r="BK480" s="559"/>
      <c r="BL480" s="577"/>
      <c r="BM480" s="559"/>
      <c r="BN480" s="577"/>
      <c r="BO480" s="559"/>
      <c r="BP480" s="577"/>
      <c r="BQ480" s="551"/>
    </row>
    <row r="481" spans="1:71" ht="18.75" customHeight="1" outlineLevel="1" thickBot="1">
      <c r="A481" s="584"/>
      <c r="B481" s="587"/>
      <c r="C481" s="573"/>
      <c r="D481" s="554"/>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M481" s="546"/>
      <c r="AN481" s="577"/>
      <c r="AO481" s="559"/>
      <c r="AP481" s="577"/>
      <c r="AQ481" s="559"/>
      <c r="AR481" s="577"/>
      <c r="AS481" s="559"/>
      <c r="AT481" s="577"/>
      <c r="AU481" s="559"/>
      <c r="AV481" s="577"/>
      <c r="AW481" s="559"/>
      <c r="AX481" s="577"/>
      <c r="AY481" s="559"/>
      <c r="AZ481" s="577"/>
      <c r="BA481" s="559"/>
      <c r="BB481" s="577"/>
      <c r="BC481" s="559"/>
      <c r="BD481" s="577"/>
      <c r="BE481" s="559"/>
      <c r="BF481" s="577"/>
      <c r="BG481" s="559"/>
      <c r="BH481" s="577"/>
      <c r="BI481" s="559"/>
      <c r="BJ481" s="577"/>
      <c r="BK481" s="559"/>
      <c r="BL481" s="577"/>
      <c r="BM481" s="559"/>
      <c r="BN481" s="577"/>
      <c r="BO481" s="559"/>
      <c r="BP481" s="577"/>
      <c r="BQ481" s="551"/>
    </row>
    <row r="482" spans="1:71" ht="18.75" customHeight="1" outlineLevel="1">
      <c r="A482" s="584"/>
      <c r="B482" s="579" t="s">
        <v>33</v>
      </c>
      <c r="C482" s="572" t="str">
        <f>IF(ISERROR(AVERAGE(E482:AH484)),"",AVERAGE(E482:AH484))</f>
        <v/>
      </c>
      <c r="D482" s="556" t="s">
        <v>203</v>
      </c>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M482" s="545" t="str">
        <f>D482</f>
        <v>FRANÇAIS -  Rédaction</v>
      </c>
      <c r="AN482" s="565" t="str">
        <f t="shared" ref="AN482:BQ482" si="186">IF(ISERROR(AVERAGE(E482:E484)),"",AVERAGE(E482:E484))</f>
        <v/>
      </c>
      <c r="AO482" s="558" t="str">
        <f t="shared" si="186"/>
        <v/>
      </c>
      <c r="AP482" s="565" t="str">
        <f t="shared" si="186"/>
        <v/>
      </c>
      <c r="AQ482" s="558" t="str">
        <f t="shared" si="186"/>
        <v/>
      </c>
      <c r="AR482" s="565" t="str">
        <f t="shared" si="186"/>
        <v/>
      </c>
      <c r="AS482" s="558" t="str">
        <f t="shared" si="186"/>
        <v/>
      </c>
      <c r="AT482" s="565" t="str">
        <f t="shared" si="186"/>
        <v/>
      </c>
      <c r="AU482" s="558" t="str">
        <f t="shared" si="186"/>
        <v/>
      </c>
      <c r="AV482" s="565" t="str">
        <f t="shared" si="186"/>
        <v/>
      </c>
      <c r="AW482" s="558" t="str">
        <f t="shared" si="186"/>
        <v/>
      </c>
      <c r="AX482" s="565" t="str">
        <f t="shared" si="186"/>
        <v/>
      </c>
      <c r="AY482" s="558" t="str">
        <f t="shared" si="186"/>
        <v/>
      </c>
      <c r="AZ482" s="565" t="str">
        <f t="shared" si="186"/>
        <v/>
      </c>
      <c r="BA482" s="558" t="str">
        <f t="shared" si="186"/>
        <v/>
      </c>
      <c r="BB482" s="565" t="str">
        <f t="shared" si="186"/>
        <v/>
      </c>
      <c r="BC482" s="558" t="str">
        <f t="shared" si="186"/>
        <v/>
      </c>
      <c r="BD482" s="565" t="str">
        <f t="shared" si="186"/>
        <v/>
      </c>
      <c r="BE482" s="558" t="str">
        <f t="shared" si="186"/>
        <v/>
      </c>
      <c r="BF482" s="565" t="str">
        <f t="shared" si="186"/>
        <v/>
      </c>
      <c r="BG482" s="558" t="str">
        <f t="shared" si="186"/>
        <v/>
      </c>
      <c r="BH482" s="565" t="str">
        <f t="shared" si="186"/>
        <v/>
      </c>
      <c r="BI482" s="558" t="str">
        <f t="shared" si="186"/>
        <v/>
      </c>
      <c r="BJ482" s="565" t="str">
        <f t="shared" si="186"/>
        <v/>
      </c>
      <c r="BK482" s="558" t="str">
        <f t="shared" si="186"/>
        <v/>
      </c>
      <c r="BL482" s="565" t="str">
        <f t="shared" si="186"/>
        <v/>
      </c>
      <c r="BM482" s="558" t="str">
        <f t="shared" si="186"/>
        <v/>
      </c>
      <c r="BN482" s="565" t="str">
        <f t="shared" si="186"/>
        <v/>
      </c>
      <c r="BO482" s="558" t="str">
        <f t="shared" si="186"/>
        <v/>
      </c>
      <c r="BP482" s="565" t="str">
        <f t="shared" si="186"/>
        <v/>
      </c>
      <c r="BQ482" s="550" t="str">
        <f t="shared" si="186"/>
        <v/>
      </c>
    </row>
    <row r="483" spans="1:71" ht="18.75" customHeight="1" outlineLevel="1">
      <c r="A483" s="584"/>
      <c r="B483" s="580"/>
      <c r="C483" s="573"/>
      <c r="D483" s="554"/>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M483" s="546"/>
      <c r="AN483" s="566"/>
      <c r="AO483" s="559"/>
      <c r="AP483" s="566"/>
      <c r="AQ483" s="559"/>
      <c r="AR483" s="566"/>
      <c r="AS483" s="559"/>
      <c r="AT483" s="566"/>
      <c r="AU483" s="559"/>
      <c r="AV483" s="566"/>
      <c r="AW483" s="559"/>
      <c r="AX483" s="566"/>
      <c r="AY483" s="559"/>
      <c r="AZ483" s="566"/>
      <c r="BA483" s="559"/>
      <c r="BB483" s="566"/>
      <c r="BC483" s="559"/>
      <c r="BD483" s="566"/>
      <c r="BE483" s="559"/>
      <c r="BF483" s="566"/>
      <c r="BG483" s="559"/>
      <c r="BH483" s="566"/>
      <c r="BI483" s="559"/>
      <c r="BJ483" s="566"/>
      <c r="BK483" s="559"/>
      <c r="BL483" s="566"/>
      <c r="BM483" s="559"/>
      <c r="BN483" s="566"/>
      <c r="BO483" s="559"/>
      <c r="BP483" s="566"/>
      <c r="BQ483" s="551"/>
    </row>
    <row r="484" spans="1:71" ht="18.75" customHeight="1" outlineLevel="1" thickBot="1">
      <c r="A484" s="584"/>
      <c r="B484" s="581"/>
      <c r="C484" s="582"/>
      <c r="D484" s="557"/>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M484" s="547"/>
      <c r="AN484" s="567"/>
      <c r="AO484" s="564"/>
      <c r="AP484" s="567"/>
      <c r="AQ484" s="564"/>
      <c r="AR484" s="567"/>
      <c r="AS484" s="564"/>
      <c r="AT484" s="567"/>
      <c r="AU484" s="564"/>
      <c r="AV484" s="567"/>
      <c r="AW484" s="564"/>
      <c r="AX484" s="567"/>
      <c r="AY484" s="564"/>
      <c r="AZ484" s="567"/>
      <c r="BA484" s="564"/>
      <c r="BB484" s="567"/>
      <c r="BC484" s="564"/>
      <c r="BD484" s="567"/>
      <c r="BE484" s="564"/>
      <c r="BF484" s="567"/>
      <c r="BG484" s="564"/>
      <c r="BH484" s="567"/>
      <c r="BI484" s="564"/>
      <c r="BJ484" s="567"/>
      <c r="BK484" s="564"/>
      <c r="BL484" s="567"/>
      <c r="BM484" s="564"/>
      <c r="BN484" s="567"/>
      <c r="BO484" s="564"/>
      <c r="BP484" s="567"/>
      <c r="BQ484" s="568"/>
    </row>
    <row r="485" spans="1:71" ht="18.75" customHeight="1" outlineLevel="1">
      <c r="A485" s="584"/>
      <c r="B485" s="569" t="s">
        <v>34</v>
      </c>
      <c r="C485" s="572" t="str">
        <f>IF(ISERROR(AVERAGE(E485:AH487)),"",AVERAGE(E485:AH487))</f>
        <v/>
      </c>
      <c r="D485" s="556" t="s">
        <v>203</v>
      </c>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M485" s="545" t="str">
        <f>D485</f>
        <v>FRANÇAIS -  Rédaction</v>
      </c>
      <c r="AN485" s="561" t="str">
        <f t="shared" ref="AN485:BQ485" si="187">IF(ISERROR(AVERAGE(E485:E487)),"",AVERAGE(E485:E487))</f>
        <v/>
      </c>
      <c r="AO485" s="558" t="str">
        <f t="shared" si="187"/>
        <v/>
      </c>
      <c r="AP485" s="561" t="str">
        <f t="shared" si="187"/>
        <v/>
      </c>
      <c r="AQ485" s="558" t="str">
        <f t="shared" si="187"/>
        <v/>
      </c>
      <c r="AR485" s="561" t="str">
        <f t="shared" si="187"/>
        <v/>
      </c>
      <c r="AS485" s="558" t="str">
        <f t="shared" si="187"/>
        <v/>
      </c>
      <c r="AT485" s="561" t="str">
        <f t="shared" si="187"/>
        <v/>
      </c>
      <c r="AU485" s="558" t="str">
        <f t="shared" si="187"/>
        <v/>
      </c>
      <c r="AV485" s="561" t="str">
        <f t="shared" si="187"/>
        <v/>
      </c>
      <c r="AW485" s="558" t="str">
        <f t="shared" si="187"/>
        <v/>
      </c>
      <c r="AX485" s="561" t="str">
        <f t="shared" si="187"/>
        <v/>
      </c>
      <c r="AY485" s="558" t="str">
        <f t="shared" si="187"/>
        <v/>
      </c>
      <c r="AZ485" s="561" t="str">
        <f t="shared" si="187"/>
        <v/>
      </c>
      <c r="BA485" s="558" t="str">
        <f t="shared" si="187"/>
        <v/>
      </c>
      <c r="BB485" s="561" t="str">
        <f t="shared" si="187"/>
        <v/>
      </c>
      <c r="BC485" s="558" t="str">
        <f t="shared" si="187"/>
        <v/>
      </c>
      <c r="BD485" s="561" t="str">
        <f t="shared" si="187"/>
        <v/>
      </c>
      <c r="BE485" s="558" t="str">
        <f t="shared" si="187"/>
        <v/>
      </c>
      <c r="BF485" s="561" t="str">
        <f t="shared" si="187"/>
        <v/>
      </c>
      <c r="BG485" s="558" t="str">
        <f t="shared" si="187"/>
        <v/>
      </c>
      <c r="BH485" s="561" t="str">
        <f t="shared" si="187"/>
        <v/>
      </c>
      <c r="BI485" s="558" t="str">
        <f t="shared" si="187"/>
        <v/>
      </c>
      <c r="BJ485" s="561" t="str">
        <f t="shared" si="187"/>
        <v/>
      </c>
      <c r="BK485" s="558" t="str">
        <f t="shared" si="187"/>
        <v/>
      </c>
      <c r="BL485" s="561" t="str">
        <f t="shared" si="187"/>
        <v/>
      </c>
      <c r="BM485" s="558" t="str">
        <f t="shared" si="187"/>
        <v/>
      </c>
      <c r="BN485" s="561" t="str">
        <f t="shared" si="187"/>
        <v/>
      </c>
      <c r="BO485" s="558" t="str">
        <f t="shared" si="187"/>
        <v/>
      </c>
      <c r="BP485" s="561" t="str">
        <f t="shared" si="187"/>
        <v/>
      </c>
      <c r="BQ485" s="550" t="str">
        <f t="shared" si="187"/>
        <v/>
      </c>
    </row>
    <row r="486" spans="1:71" ht="18.75" customHeight="1" outlineLevel="1">
      <c r="A486" s="584"/>
      <c r="B486" s="570"/>
      <c r="C486" s="573"/>
      <c r="D486" s="554"/>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M486" s="546"/>
      <c r="AN486" s="562"/>
      <c r="AO486" s="559"/>
      <c r="AP486" s="562"/>
      <c r="AQ486" s="559"/>
      <c r="AR486" s="562"/>
      <c r="AS486" s="559"/>
      <c r="AT486" s="562"/>
      <c r="AU486" s="559"/>
      <c r="AV486" s="562"/>
      <c r="AW486" s="559"/>
      <c r="AX486" s="562"/>
      <c r="AY486" s="559"/>
      <c r="AZ486" s="562"/>
      <c r="BA486" s="559"/>
      <c r="BB486" s="562"/>
      <c r="BC486" s="559"/>
      <c r="BD486" s="562"/>
      <c r="BE486" s="559"/>
      <c r="BF486" s="562"/>
      <c r="BG486" s="559"/>
      <c r="BH486" s="562"/>
      <c r="BI486" s="559"/>
      <c r="BJ486" s="562"/>
      <c r="BK486" s="559"/>
      <c r="BL486" s="562"/>
      <c r="BM486" s="559"/>
      <c r="BN486" s="562"/>
      <c r="BO486" s="559"/>
      <c r="BP486" s="562"/>
      <c r="BQ486" s="551"/>
    </row>
    <row r="487" spans="1:71" ht="18.75" customHeight="1" outlineLevel="1" thickBot="1">
      <c r="A487" s="584"/>
      <c r="B487" s="571"/>
      <c r="C487" s="574"/>
      <c r="D487" s="583"/>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M487" s="549"/>
      <c r="AN487" s="563"/>
      <c r="AO487" s="560"/>
      <c r="AP487" s="563"/>
      <c r="AQ487" s="560"/>
      <c r="AR487" s="563"/>
      <c r="AS487" s="560"/>
      <c r="AT487" s="563"/>
      <c r="AU487" s="560"/>
      <c r="AV487" s="563"/>
      <c r="AW487" s="560"/>
      <c r="AX487" s="563"/>
      <c r="AY487" s="560"/>
      <c r="AZ487" s="563"/>
      <c r="BA487" s="560"/>
      <c r="BB487" s="563"/>
      <c r="BC487" s="560"/>
      <c r="BD487" s="563"/>
      <c r="BE487" s="560"/>
      <c r="BF487" s="563"/>
      <c r="BG487" s="560"/>
      <c r="BH487" s="563"/>
      <c r="BI487" s="560"/>
      <c r="BJ487" s="563"/>
      <c r="BK487" s="560"/>
      <c r="BL487" s="563"/>
      <c r="BM487" s="560"/>
      <c r="BN487" s="563"/>
      <c r="BO487" s="560"/>
      <c r="BP487" s="563"/>
      <c r="BQ487" s="552"/>
    </row>
    <row r="488" spans="1:71" s="1" customFormat="1" ht="16.5" outlineLevel="1" thickTop="1">
      <c r="A488" s="469"/>
      <c r="B488" s="47"/>
      <c r="C488" s="45"/>
      <c r="D488" s="124"/>
      <c r="E488" s="121"/>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3"/>
      <c r="AI488" s="8"/>
      <c r="AJ488" s="38"/>
      <c r="AK488" s="38"/>
      <c r="AL488" s="38"/>
      <c r="AM488" s="354"/>
      <c r="AN488" s="355"/>
      <c r="AO488" s="355"/>
      <c r="AP488" s="355"/>
      <c r="AQ488" s="355"/>
      <c r="AR488" s="355"/>
      <c r="AS488" s="355"/>
      <c r="AT488" s="355"/>
      <c r="AU488" s="355"/>
      <c r="AV488" s="355"/>
      <c r="AW488" s="355"/>
      <c r="AX488" s="355"/>
      <c r="AY488" s="355"/>
      <c r="AZ488" s="355"/>
      <c r="BA488" s="355"/>
      <c r="BB488" s="355"/>
      <c r="BC488" s="355"/>
      <c r="BD488" s="355"/>
      <c r="BE488" s="355"/>
      <c r="BF488" s="355"/>
      <c r="BG488" s="355"/>
      <c r="BH488" s="355"/>
      <c r="BI488" s="8"/>
      <c r="BJ488" s="8"/>
      <c r="BK488" s="8"/>
      <c r="BL488" s="8"/>
      <c r="BM488" s="8"/>
      <c r="BN488" s="8"/>
      <c r="BO488" s="8"/>
      <c r="BP488" s="8"/>
      <c r="BQ488" s="8"/>
      <c r="BR488" s="38"/>
      <c r="BS488" s="38"/>
    </row>
    <row r="489" spans="1:71" ht="39" customHeight="1">
      <c r="A489" s="468"/>
      <c r="B489" s="43"/>
      <c r="C489" s="44"/>
      <c r="D489" s="3" t="s">
        <v>5</v>
      </c>
      <c r="E489" s="747" t="str">
        <f>D489</f>
        <v>Observation réfléchie de la langue</v>
      </c>
      <c r="F489" s="748"/>
      <c r="G489" s="748"/>
      <c r="H489" s="748"/>
      <c r="I489" s="748"/>
      <c r="J489" s="748"/>
      <c r="K489" s="748"/>
      <c r="L489" s="748"/>
      <c r="M489" s="748"/>
      <c r="N489" s="748"/>
      <c r="O489" s="748"/>
      <c r="P489" s="748"/>
      <c r="Q489" s="748"/>
      <c r="R489" s="748"/>
      <c r="S489" s="748"/>
      <c r="T489" s="748"/>
      <c r="U489" s="748"/>
      <c r="V489" s="748"/>
      <c r="W489" s="748"/>
      <c r="X489" s="748"/>
      <c r="Y489" s="748"/>
      <c r="Z489" s="748"/>
      <c r="AA489" s="748"/>
      <c r="AB489" s="748"/>
      <c r="AC489" s="748"/>
      <c r="AD489" s="748"/>
      <c r="AE489" s="748"/>
      <c r="AF489" s="748"/>
      <c r="AG489" s="748"/>
      <c r="AH489" s="749"/>
      <c r="AM489" s="357" t="str">
        <f>D489</f>
        <v>Observation réfléchie de la langue</v>
      </c>
      <c r="AN489" s="754" t="str">
        <f>AM489</f>
        <v>Observation réfléchie de la langue</v>
      </c>
      <c r="AO489" s="755"/>
      <c r="AP489" s="755"/>
      <c r="AQ489" s="755"/>
      <c r="AR489" s="755"/>
      <c r="AS489" s="755"/>
      <c r="AT489" s="755"/>
      <c r="AU489" s="755"/>
      <c r="AV489" s="755"/>
      <c r="AW489" s="755"/>
      <c r="AX489" s="755"/>
      <c r="AY489" s="755"/>
      <c r="AZ489" s="755"/>
      <c r="BA489" s="755"/>
      <c r="BB489" s="755"/>
      <c r="BC489" s="755"/>
      <c r="BD489" s="755"/>
      <c r="BE489" s="755"/>
      <c r="BF489" s="755"/>
      <c r="BG489" s="755"/>
      <c r="BH489" s="755"/>
      <c r="BI489" s="755"/>
      <c r="BJ489" s="755"/>
      <c r="BK489" s="755"/>
      <c r="BL489" s="755"/>
      <c r="BM489" s="755"/>
      <c r="BN489" s="755"/>
      <c r="BO489" s="755"/>
      <c r="BP489" s="755"/>
      <c r="BQ489" s="756"/>
    </row>
    <row r="490" spans="1:71" ht="37.5" customHeight="1" thickBot="1">
      <c r="A490" s="468"/>
      <c r="B490" s="651"/>
      <c r="C490" s="652"/>
      <c r="D490" s="243" t="s">
        <v>4</v>
      </c>
      <c r="E490" s="608" t="str">
        <f>D490</f>
        <v>Grammaire</v>
      </c>
      <c r="F490" s="609"/>
      <c r="G490" s="609"/>
      <c r="H490" s="609"/>
      <c r="I490" s="609"/>
      <c r="J490" s="609"/>
      <c r="K490" s="609"/>
      <c r="L490" s="609"/>
      <c r="M490" s="609"/>
      <c r="N490" s="609"/>
      <c r="O490" s="609"/>
      <c r="P490" s="609"/>
      <c r="Q490" s="609"/>
      <c r="R490" s="609"/>
      <c r="S490" s="609"/>
      <c r="T490" s="609"/>
      <c r="U490" s="609"/>
      <c r="V490" s="609"/>
      <c r="W490" s="609"/>
      <c r="X490" s="609"/>
      <c r="Y490" s="609"/>
      <c r="Z490" s="609"/>
      <c r="AA490" s="609"/>
      <c r="AB490" s="609"/>
      <c r="AC490" s="609"/>
      <c r="AD490" s="609"/>
      <c r="AE490" s="609"/>
      <c r="AF490" s="609"/>
      <c r="AG490" s="609"/>
      <c r="AH490" s="610"/>
      <c r="AM490" s="338" t="str">
        <f>D490</f>
        <v>Grammaire</v>
      </c>
      <c r="AN490" s="606" t="str">
        <f>AM490</f>
        <v>Grammaire</v>
      </c>
      <c r="AO490" s="607"/>
      <c r="AP490" s="607"/>
      <c r="AQ490" s="607"/>
      <c r="AR490" s="607"/>
      <c r="AS490" s="607"/>
      <c r="AT490" s="607"/>
      <c r="AU490" s="607"/>
      <c r="AV490" s="607"/>
      <c r="AW490" s="607"/>
      <c r="AX490" s="607"/>
      <c r="AY490" s="607"/>
      <c r="AZ490" s="607"/>
      <c r="BA490" s="607"/>
      <c r="BB490" s="607"/>
      <c r="BC490" s="607"/>
      <c r="BD490" s="607"/>
      <c r="BE490" s="607"/>
      <c r="BF490" s="607"/>
      <c r="BG490" s="607"/>
      <c r="BH490" s="607"/>
      <c r="BI490" s="607"/>
      <c r="BJ490" s="607"/>
      <c r="BK490" s="607"/>
      <c r="BL490" s="607"/>
      <c r="BM490" s="607"/>
      <c r="BN490" s="607"/>
      <c r="BO490" s="607"/>
      <c r="BP490" s="607"/>
      <c r="BQ490" s="607"/>
    </row>
    <row r="491" spans="1:71" ht="11.25" customHeight="1" thickTop="1">
      <c r="A491" s="468"/>
      <c r="B491" s="659" t="str">
        <f>D490</f>
        <v>Grammaire</v>
      </c>
      <c r="C491" s="660"/>
      <c r="D491" s="665" t="s">
        <v>1018</v>
      </c>
      <c r="E491" s="614" t="str">
        <f>D491</f>
        <v>Construire des phrases</v>
      </c>
      <c r="F491" s="615"/>
      <c r="G491" s="615"/>
      <c r="H491" s="615"/>
      <c r="I491" s="615"/>
      <c r="J491" s="615"/>
      <c r="K491" s="615"/>
      <c r="L491" s="615"/>
      <c r="M491" s="615"/>
      <c r="N491" s="615"/>
      <c r="O491" s="615"/>
      <c r="P491" s="615"/>
      <c r="Q491" s="615"/>
      <c r="R491" s="615"/>
      <c r="S491" s="615"/>
      <c r="T491" s="615"/>
      <c r="U491" s="615"/>
      <c r="V491" s="615"/>
      <c r="W491" s="615"/>
      <c r="X491" s="615"/>
      <c r="Y491" s="615"/>
      <c r="Z491" s="615"/>
      <c r="AA491" s="615"/>
      <c r="AB491" s="615"/>
      <c r="AC491" s="615"/>
      <c r="AD491" s="615"/>
      <c r="AE491" s="615"/>
      <c r="AF491" s="615"/>
      <c r="AG491" s="615"/>
      <c r="AH491" s="616"/>
      <c r="AM491" s="591" t="str">
        <f>D491</f>
        <v>Construire des phrases</v>
      </c>
      <c r="AN491" s="353">
        <f>IF(ISERROR(AVERAGE(AN494,AN503,AN512,AN521,AN530)),"",AVERAGE(AN494,AN503,AN512,AN521,AN530))</f>
        <v>3</v>
      </c>
      <c r="AO491" s="353">
        <f t="shared" ref="AO491:BQ491" si="188">IF(ISERROR(AVERAGE(AO494,AO503,AO512,AO521,AO530)),"",AVERAGE(AO494,AO503,AO512,AO521,AO530))</f>
        <v>1.5</v>
      </c>
      <c r="AP491" s="353">
        <f t="shared" si="188"/>
        <v>2</v>
      </c>
      <c r="AQ491" s="353">
        <f t="shared" si="188"/>
        <v>3</v>
      </c>
      <c r="AR491" s="353">
        <f t="shared" si="188"/>
        <v>4</v>
      </c>
      <c r="AS491" s="353">
        <f t="shared" si="188"/>
        <v>3.3333333333333335</v>
      </c>
      <c r="AT491" s="353">
        <f t="shared" si="188"/>
        <v>2.6666666666666665</v>
      </c>
      <c r="AU491" s="353">
        <f t="shared" si="188"/>
        <v>2</v>
      </c>
      <c r="AV491" s="353">
        <f t="shared" si="188"/>
        <v>3</v>
      </c>
      <c r="AW491" s="353">
        <f t="shared" si="188"/>
        <v>4</v>
      </c>
      <c r="AX491" s="353">
        <f t="shared" si="188"/>
        <v>3.3333333333333335</v>
      </c>
      <c r="AY491" s="353">
        <f t="shared" si="188"/>
        <v>2.6666666666666665</v>
      </c>
      <c r="AZ491" s="353">
        <f t="shared" si="188"/>
        <v>2</v>
      </c>
      <c r="BA491" s="353">
        <f t="shared" si="188"/>
        <v>3</v>
      </c>
      <c r="BB491" s="353">
        <f t="shared" si="188"/>
        <v>4</v>
      </c>
      <c r="BC491" s="353">
        <f t="shared" si="188"/>
        <v>3.3333333333333335</v>
      </c>
      <c r="BD491" s="353">
        <f t="shared" si="188"/>
        <v>2.6666666666666665</v>
      </c>
      <c r="BE491" s="353">
        <f t="shared" si="188"/>
        <v>2</v>
      </c>
      <c r="BF491" s="353">
        <f t="shared" si="188"/>
        <v>3</v>
      </c>
      <c r="BG491" s="353">
        <f t="shared" si="188"/>
        <v>4</v>
      </c>
      <c r="BH491" s="353">
        <f t="shared" si="188"/>
        <v>3.3333333333333335</v>
      </c>
      <c r="BI491" s="353">
        <f t="shared" si="188"/>
        <v>2.6666666666666665</v>
      </c>
      <c r="BJ491" s="353">
        <f t="shared" si="188"/>
        <v>2</v>
      </c>
      <c r="BK491" s="353">
        <f t="shared" si="188"/>
        <v>3</v>
      </c>
      <c r="BL491" s="353">
        <f t="shared" si="188"/>
        <v>4</v>
      </c>
      <c r="BM491" s="353">
        <f t="shared" si="188"/>
        <v>3.3333333333333335</v>
      </c>
      <c r="BN491" s="353">
        <f t="shared" si="188"/>
        <v>2.6666666666666665</v>
      </c>
      <c r="BO491" s="353">
        <f t="shared" si="188"/>
        <v>2</v>
      </c>
      <c r="BP491" s="353">
        <f t="shared" si="188"/>
        <v>3</v>
      </c>
      <c r="BQ491" s="353">
        <f t="shared" si="188"/>
        <v>4</v>
      </c>
    </row>
    <row r="492" spans="1:71" ht="11.25" customHeight="1">
      <c r="A492" s="468"/>
      <c r="B492" s="631"/>
      <c r="C492" s="632"/>
      <c r="D492" s="666"/>
      <c r="E492" s="617"/>
      <c r="F492" s="618"/>
      <c r="G492" s="618"/>
      <c r="H492" s="618"/>
      <c r="I492" s="618"/>
      <c r="J492" s="618"/>
      <c r="K492" s="618"/>
      <c r="L492" s="618"/>
      <c r="M492" s="618"/>
      <c r="N492" s="618"/>
      <c r="O492" s="618"/>
      <c r="P492" s="618"/>
      <c r="Q492" s="618"/>
      <c r="R492" s="618"/>
      <c r="S492" s="618"/>
      <c r="T492" s="618"/>
      <c r="U492" s="618"/>
      <c r="V492" s="618"/>
      <c r="W492" s="618"/>
      <c r="X492" s="618"/>
      <c r="Y492" s="618"/>
      <c r="Z492" s="618"/>
      <c r="AA492" s="618"/>
      <c r="AB492" s="618"/>
      <c r="AC492" s="618"/>
      <c r="AD492" s="618"/>
      <c r="AE492" s="618"/>
      <c r="AF492" s="618"/>
      <c r="AG492" s="618"/>
      <c r="AH492" s="619"/>
      <c r="AM492" s="592"/>
      <c r="AN492" s="351">
        <f>IF(ISERROR(AVERAGE(AN497,AN506,AN515,AN524,AN533)),"",AVERAGE(AN497,AN506,AN515,AN524,AN533))</f>
        <v>2</v>
      </c>
      <c r="AO492" s="351">
        <f t="shared" ref="AO492:BQ492" si="189">IF(ISERROR(AVERAGE(AO497,AO506,AO515,AO524,AO533)),"",AVERAGE(AO497,AO506,AO515,AO524,AO533))</f>
        <v>3.5</v>
      </c>
      <c r="AP492" s="351">
        <f t="shared" si="189"/>
        <v>4.666666666666667</v>
      </c>
      <c r="AQ492" s="351">
        <f t="shared" si="189"/>
        <v>2.3333333333333335</v>
      </c>
      <c r="AR492" s="351">
        <f t="shared" si="189"/>
        <v>1.6666666666666667</v>
      </c>
      <c r="AS492" s="351">
        <f t="shared" si="189"/>
        <v>2.6666666666666665</v>
      </c>
      <c r="AT492" s="351">
        <f t="shared" si="189"/>
        <v>3.6666666666666665</v>
      </c>
      <c r="AU492" s="351">
        <f t="shared" si="189"/>
        <v>4.666666666666667</v>
      </c>
      <c r="AV492" s="351">
        <f t="shared" si="189"/>
        <v>2.3333333333333335</v>
      </c>
      <c r="AW492" s="351">
        <f t="shared" si="189"/>
        <v>1.6666666666666667</v>
      </c>
      <c r="AX492" s="351">
        <f t="shared" si="189"/>
        <v>2.6666666666666665</v>
      </c>
      <c r="AY492" s="351">
        <f t="shared" si="189"/>
        <v>3.6666666666666665</v>
      </c>
      <c r="AZ492" s="351">
        <f t="shared" si="189"/>
        <v>4.666666666666667</v>
      </c>
      <c r="BA492" s="351">
        <f t="shared" si="189"/>
        <v>2.3333333333333335</v>
      </c>
      <c r="BB492" s="351">
        <f t="shared" si="189"/>
        <v>1.6666666666666667</v>
      </c>
      <c r="BC492" s="351">
        <f t="shared" si="189"/>
        <v>2.6666666666666665</v>
      </c>
      <c r="BD492" s="351">
        <f t="shared" si="189"/>
        <v>3.6666666666666665</v>
      </c>
      <c r="BE492" s="351">
        <f t="shared" si="189"/>
        <v>4.666666666666667</v>
      </c>
      <c r="BF492" s="351">
        <f t="shared" si="189"/>
        <v>2.3333333333333335</v>
      </c>
      <c r="BG492" s="351">
        <f t="shared" si="189"/>
        <v>1.6666666666666667</v>
      </c>
      <c r="BH492" s="351">
        <f t="shared" si="189"/>
        <v>2.6666666666666665</v>
      </c>
      <c r="BI492" s="351">
        <f t="shared" si="189"/>
        <v>3.6666666666666665</v>
      </c>
      <c r="BJ492" s="351">
        <f t="shared" si="189"/>
        <v>4.666666666666667</v>
      </c>
      <c r="BK492" s="351">
        <f t="shared" si="189"/>
        <v>2.3333333333333335</v>
      </c>
      <c r="BL492" s="351">
        <f t="shared" si="189"/>
        <v>1.6666666666666667</v>
      </c>
      <c r="BM492" s="351">
        <f t="shared" si="189"/>
        <v>2.6666666666666665</v>
      </c>
      <c r="BN492" s="351">
        <f t="shared" si="189"/>
        <v>3.6666666666666665</v>
      </c>
      <c r="BO492" s="351">
        <f t="shared" si="189"/>
        <v>4.666666666666667</v>
      </c>
      <c r="BP492" s="351">
        <f t="shared" si="189"/>
        <v>2.3333333333333335</v>
      </c>
      <c r="BQ492" s="351">
        <f t="shared" si="189"/>
        <v>1.6666666666666667</v>
      </c>
    </row>
    <row r="493" spans="1:71" ht="11.25" customHeight="1" thickBot="1">
      <c r="A493" s="468"/>
      <c r="B493" s="633"/>
      <c r="C493" s="634"/>
      <c r="D493" s="667"/>
      <c r="E493" s="620"/>
      <c r="F493" s="621"/>
      <c r="G493" s="621"/>
      <c r="H493" s="621"/>
      <c r="I493" s="621"/>
      <c r="J493" s="621"/>
      <c r="K493" s="621"/>
      <c r="L493" s="621"/>
      <c r="M493" s="621"/>
      <c r="N493" s="621"/>
      <c r="O493" s="621"/>
      <c r="P493" s="621"/>
      <c r="Q493" s="621"/>
      <c r="R493" s="621"/>
      <c r="S493" s="621"/>
      <c r="T493" s="621"/>
      <c r="U493" s="621"/>
      <c r="V493" s="621"/>
      <c r="W493" s="621"/>
      <c r="X493" s="621"/>
      <c r="Y493" s="621"/>
      <c r="Z493" s="621"/>
      <c r="AA493" s="621"/>
      <c r="AB493" s="621"/>
      <c r="AC493" s="621"/>
      <c r="AD493" s="621"/>
      <c r="AE493" s="621"/>
      <c r="AF493" s="621"/>
      <c r="AG493" s="621"/>
      <c r="AH493" s="622"/>
      <c r="AM493" s="593"/>
      <c r="AN493" s="352">
        <f>IF(ISERROR(AVERAGE(AN500,AN509,AN518,AN527,AN536)),"",AVERAGE(AN500,AN509,AN518,AN527,AN536))</f>
        <v>3</v>
      </c>
      <c r="AO493" s="352">
        <f t="shared" ref="AO493:BQ493" si="190">IF(ISERROR(AVERAGE(AO500,AO509,AO518,AO527,AO536)),"",AVERAGE(AO500,AO509,AO518,AO527,AO536))</f>
        <v>4.5</v>
      </c>
      <c r="AP493" s="352">
        <f t="shared" si="190"/>
        <v>3.3333333333333335</v>
      </c>
      <c r="AQ493" s="352">
        <f t="shared" si="190"/>
        <v>2.6666666666666665</v>
      </c>
      <c r="AR493" s="352">
        <f t="shared" si="190"/>
        <v>2</v>
      </c>
      <c r="AS493" s="352">
        <f t="shared" si="190"/>
        <v>3</v>
      </c>
      <c r="AT493" s="352">
        <f t="shared" si="190"/>
        <v>4</v>
      </c>
      <c r="AU493" s="352">
        <f t="shared" si="190"/>
        <v>3.3333333333333335</v>
      </c>
      <c r="AV493" s="352">
        <f t="shared" si="190"/>
        <v>2.6666666666666665</v>
      </c>
      <c r="AW493" s="352">
        <f t="shared" si="190"/>
        <v>2</v>
      </c>
      <c r="AX493" s="352">
        <f t="shared" si="190"/>
        <v>3</v>
      </c>
      <c r="AY493" s="352">
        <f t="shared" si="190"/>
        <v>4</v>
      </c>
      <c r="AZ493" s="352">
        <f t="shared" si="190"/>
        <v>3.3333333333333335</v>
      </c>
      <c r="BA493" s="352">
        <f t="shared" si="190"/>
        <v>2.6666666666666665</v>
      </c>
      <c r="BB493" s="352">
        <f t="shared" si="190"/>
        <v>2</v>
      </c>
      <c r="BC493" s="352">
        <f t="shared" si="190"/>
        <v>3</v>
      </c>
      <c r="BD493" s="352">
        <f t="shared" si="190"/>
        <v>4</v>
      </c>
      <c r="BE493" s="352">
        <f t="shared" si="190"/>
        <v>3.3333333333333335</v>
      </c>
      <c r="BF493" s="352">
        <f t="shared" si="190"/>
        <v>2.6666666666666665</v>
      </c>
      <c r="BG493" s="352">
        <f t="shared" si="190"/>
        <v>2</v>
      </c>
      <c r="BH493" s="352">
        <f t="shared" si="190"/>
        <v>3</v>
      </c>
      <c r="BI493" s="352">
        <f t="shared" si="190"/>
        <v>4</v>
      </c>
      <c r="BJ493" s="352">
        <f t="shared" si="190"/>
        <v>3.3333333333333335</v>
      </c>
      <c r="BK493" s="352">
        <f t="shared" si="190"/>
        <v>2.6666666666666665</v>
      </c>
      <c r="BL493" s="352">
        <f t="shared" si="190"/>
        <v>2</v>
      </c>
      <c r="BM493" s="352">
        <f t="shared" si="190"/>
        <v>3</v>
      </c>
      <c r="BN493" s="352">
        <f t="shared" si="190"/>
        <v>4</v>
      </c>
      <c r="BO493" s="352">
        <f t="shared" si="190"/>
        <v>3.3333333333333335</v>
      </c>
      <c r="BP493" s="352">
        <f t="shared" si="190"/>
        <v>2.6666666666666665</v>
      </c>
      <c r="BQ493" s="352">
        <f t="shared" si="190"/>
        <v>2</v>
      </c>
    </row>
    <row r="494" spans="1:71" ht="13.5" customHeight="1" outlineLevel="1" thickTop="1">
      <c r="A494" s="584">
        <f>A479+1</f>
        <v>50</v>
      </c>
      <c r="B494" s="585" t="s">
        <v>32</v>
      </c>
      <c r="C494" s="588">
        <f>IF(ISERROR(AVERAGE(E494:AH496)),"",AVERAGE(E494:AH496))</f>
        <v>2.9425287356321839</v>
      </c>
      <c r="D494" s="676" t="s">
        <v>804</v>
      </c>
      <c r="E494" s="25">
        <v>1</v>
      </c>
      <c r="F494" s="25">
        <v>2</v>
      </c>
      <c r="G494" s="25">
        <v>3</v>
      </c>
      <c r="H494" s="25">
        <v>4</v>
      </c>
      <c r="I494" s="25">
        <v>5</v>
      </c>
      <c r="J494" s="25">
        <v>1</v>
      </c>
      <c r="K494" s="25">
        <v>2</v>
      </c>
      <c r="L494" s="25">
        <v>3</v>
      </c>
      <c r="M494" s="25">
        <v>4</v>
      </c>
      <c r="N494" s="25">
        <v>5</v>
      </c>
      <c r="O494" s="25">
        <v>1</v>
      </c>
      <c r="P494" s="25">
        <v>2</v>
      </c>
      <c r="Q494" s="25">
        <v>3</v>
      </c>
      <c r="R494" s="25">
        <v>4</v>
      </c>
      <c r="S494" s="25">
        <v>5</v>
      </c>
      <c r="T494" s="25">
        <v>1</v>
      </c>
      <c r="U494" s="25">
        <v>2</v>
      </c>
      <c r="V494" s="25">
        <v>3</v>
      </c>
      <c r="W494" s="25">
        <v>4</v>
      </c>
      <c r="X494" s="25">
        <v>5</v>
      </c>
      <c r="Y494" s="25">
        <v>1</v>
      </c>
      <c r="Z494" s="25">
        <v>2</v>
      </c>
      <c r="AA494" s="25">
        <v>3</v>
      </c>
      <c r="AB494" s="25">
        <v>4</v>
      </c>
      <c r="AC494" s="25">
        <v>5</v>
      </c>
      <c r="AD494" s="25">
        <v>1</v>
      </c>
      <c r="AE494" s="25">
        <v>2</v>
      </c>
      <c r="AF494" s="25">
        <v>3</v>
      </c>
      <c r="AG494" s="25">
        <v>4</v>
      </c>
      <c r="AH494" s="25">
        <v>5</v>
      </c>
      <c r="AM494" s="594" t="str">
        <f>D494</f>
        <v>Construire correctement des phrases négatives, interrogatives, exclamatives, injonctives.</v>
      </c>
      <c r="AN494" s="576">
        <f t="shared" ref="AN494:BQ494" si="191">IF(ISERROR(AVERAGE(E494:E496)),"",AVERAGE(E494:E496))</f>
        <v>1</v>
      </c>
      <c r="AO494" s="575">
        <f t="shared" si="191"/>
        <v>1.5</v>
      </c>
      <c r="AP494" s="576">
        <f t="shared" si="191"/>
        <v>2</v>
      </c>
      <c r="AQ494" s="575">
        <f t="shared" si="191"/>
        <v>3</v>
      </c>
      <c r="AR494" s="576">
        <f t="shared" si="191"/>
        <v>4</v>
      </c>
      <c r="AS494" s="575">
        <f t="shared" si="191"/>
        <v>3.3333333333333335</v>
      </c>
      <c r="AT494" s="576">
        <f t="shared" si="191"/>
        <v>2.6666666666666665</v>
      </c>
      <c r="AU494" s="575">
        <f t="shared" si="191"/>
        <v>2</v>
      </c>
      <c r="AV494" s="576">
        <f t="shared" si="191"/>
        <v>3</v>
      </c>
      <c r="AW494" s="575">
        <f t="shared" si="191"/>
        <v>4</v>
      </c>
      <c r="AX494" s="576">
        <f t="shared" si="191"/>
        <v>3.3333333333333335</v>
      </c>
      <c r="AY494" s="575">
        <f t="shared" si="191"/>
        <v>2.6666666666666665</v>
      </c>
      <c r="AZ494" s="576">
        <f t="shared" si="191"/>
        <v>2</v>
      </c>
      <c r="BA494" s="575">
        <f t="shared" si="191"/>
        <v>3</v>
      </c>
      <c r="BB494" s="576">
        <f t="shared" si="191"/>
        <v>4</v>
      </c>
      <c r="BC494" s="575">
        <f t="shared" si="191"/>
        <v>3.3333333333333335</v>
      </c>
      <c r="BD494" s="576">
        <f t="shared" si="191"/>
        <v>2.6666666666666665</v>
      </c>
      <c r="BE494" s="575">
        <f t="shared" si="191"/>
        <v>2</v>
      </c>
      <c r="BF494" s="576">
        <f t="shared" si="191"/>
        <v>3</v>
      </c>
      <c r="BG494" s="575">
        <f t="shared" si="191"/>
        <v>4</v>
      </c>
      <c r="BH494" s="576">
        <f t="shared" si="191"/>
        <v>3.3333333333333335</v>
      </c>
      <c r="BI494" s="575">
        <f t="shared" si="191"/>
        <v>2.6666666666666665</v>
      </c>
      <c r="BJ494" s="576">
        <f t="shared" si="191"/>
        <v>2</v>
      </c>
      <c r="BK494" s="575">
        <f t="shared" si="191"/>
        <v>3</v>
      </c>
      <c r="BL494" s="576">
        <f t="shared" si="191"/>
        <v>4</v>
      </c>
      <c r="BM494" s="575">
        <f t="shared" si="191"/>
        <v>3.3333333333333335</v>
      </c>
      <c r="BN494" s="576">
        <f t="shared" si="191"/>
        <v>2.6666666666666665</v>
      </c>
      <c r="BO494" s="575">
        <f t="shared" si="191"/>
        <v>2</v>
      </c>
      <c r="BP494" s="576">
        <f t="shared" si="191"/>
        <v>3</v>
      </c>
      <c r="BQ494" s="578">
        <f t="shared" si="191"/>
        <v>4</v>
      </c>
    </row>
    <row r="495" spans="1:71" ht="12.75" customHeight="1" outlineLevel="1">
      <c r="A495" s="584"/>
      <c r="B495" s="586"/>
      <c r="C495" s="573"/>
      <c r="D495" s="677"/>
      <c r="E495" s="26"/>
      <c r="F495" s="26">
        <v>1</v>
      </c>
      <c r="G495" s="26">
        <v>2</v>
      </c>
      <c r="H495" s="26">
        <v>3</v>
      </c>
      <c r="I495" s="26">
        <v>4</v>
      </c>
      <c r="J495" s="26">
        <v>5</v>
      </c>
      <c r="K495" s="26">
        <v>1</v>
      </c>
      <c r="L495" s="26">
        <v>2</v>
      </c>
      <c r="M495" s="26">
        <v>3</v>
      </c>
      <c r="N495" s="26">
        <v>4</v>
      </c>
      <c r="O495" s="26">
        <v>5</v>
      </c>
      <c r="P495" s="26">
        <v>1</v>
      </c>
      <c r="Q495" s="26">
        <v>2</v>
      </c>
      <c r="R495" s="26">
        <v>3</v>
      </c>
      <c r="S495" s="26">
        <v>4</v>
      </c>
      <c r="T495" s="26">
        <v>5</v>
      </c>
      <c r="U495" s="26">
        <v>1</v>
      </c>
      <c r="V495" s="26">
        <v>2</v>
      </c>
      <c r="W495" s="26">
        <v>3</v>
      </c>
      <c r="X495" s="26">
        <v>4</v>
      </c>
      <c r="Y495" s="26">
        <v>5</v>
      </c>
      <c r="Z495" s="26">
        <v>1</v>
      </c>
      <c r="AA495" s="26">
        <v>2</v>
      </c>
      <c r="AB495" s="26">
        <v>3</v>
      </c>
      <c r="AC495" s="26">
        <v>4</v>
      </c>
      <c r="AD495" s="26">
        <v>5</v>
      </c>
      <c r="AE495" s="26">
        <v>1</v>
      </c>
      <c r="AF495" s="26">
        <v>2</v>
      </c>
      <c r="AG495" s="26">
        <v>3</v>
      </c>
      <c r="AH495" s="26">
        <v>4</v>
      </c>
      <c r="AM495" s="595"/>
      <c r="AN495" s="577"/>
      <c r="AO495" s="559"/>
      <c r="AP495" s="577"/>
      <c r="AQ495" s="559"/>
      <c r="AR495" s="577"/>
      <c r="AS495" s="559"/>
      <c r="AT495" s="577"/>
      <c r="AU495" s="559"/>
      <c r="AV495" s="577"/>
      <c r="AW495" s="559"/>
      <c r="AX495" s="577"/>
      <c r="AY495" s="559"/>
      <c r="AZ495" s="577"/>
      <c r="BA495" s="559"/>
      <c r="BB495" s="577"/>
      <c r="BC495" s="559"/>
      <c r="BD495" s="577"/>
      <c r="BE495" s="559"/>
      <c r="BF495" s="577"/>
      <c r="BG495" s="559"/>
      <c r="BH495" s="577"/>
      <c r="BI495" s="559"/>
      <c r="BJ495" s="577"/>
      <c r="BK495" s="559"/>
      <c r="BL495" s="577"/>
      <c r="BM495" s="559"/>
      <c r="BN495" s="577"/>
      <c r="BO495" s="559"/>
      <c r="BP495" s="577"/>
      <c r="BQ495" s="551"/>
    </row>
    <row r="496" spans="1:71" ht="12.75" customHeight="1" outlineLevel="1" thickBot="1">
      <c r="A496" s="584"/>
      <c r="B496" s="587"/>
      <c r="C496" s="573"/>
      <c r="D496" s="677"/>
      <c r="E496" s="27"/>
      <c r="F496" s="27"/>
      <c r="G496" s="27">
        <v>1</v>
      </c>
      <c r="H496" s="27">
        <v>2</v>
      </c>
      <c r="I496" s="27">
        <v>3</v>
      </c>
      <c r="J496" s="27">
        <v>4</v>
      </c>
      <c r="K496" s="27">
        <v>5</v>
      </c>
      <c r="L496" s="27">
        <v>1</v>
      </c>
      <c r="M496" s="27">
        <v>2</v>
      </c>
      <c r="N496" s="27">
        <v>3</v>
      </c>
      <c r="O496" s="27">
        <v>4</v>
      </c>
      <c r="P496" s="27">
        <v>5</v>
      </c>
      <c r="Q496" s="27">
        <v>1</v>
      </c>
      <c r="R496" s="27">
        <v>2</v>
      </c>
      <c r="S496" s="27">
        <v>3</v>
      </c>
      <c r="T496" s="27">
        <v>4</v>
      </c>
      <c r="U496" s="27">
        <v>5</v>
      </c>
      <c r="V496" s="27">
        <v>1</v>
      </c>
      <c r="W496" s="27">
        <v>2</v>
      </c>
      <c r="X496" s="27">
        <v>3</v>
      </c>
      <c r="Y496" s="27">
        <v>4</v>
      </c>
      <c r="Z496" s="27">
        <v>5</v>
      </c>
      <c r="AA496" s="27">
        <v>1</v>
      </c>
      <c r="AB496" s="27">
        <v>2</v>
      </c>
      <c r="AC496" s="27">
        <v>3</v>
      </c>
      <c r="AD496" s="27">
        <v>4</v>
      </c>
      <c r="AE496" s="27">
        <v>5</v>
      </c>
      <c r="AF496" s="27">
        <v>1</v>
      </c>
      <c r="AG496" s="27">
        <v>2</v>
      </c>
      <c r="AH496" s="27">
        <v>3</v>
      </c>
      <c r="AM496" s="595"/>
      <c r="AN496" s="577"/>
      <c r="AO496" s="559"/>
      <c r="AP496" s="577"/>
      <c r="AQ496" s="559"/>
      <c r="AR496" s="577"/>
      <c r="AS496" s="559"/>
      <c r="AT496" s="577"/>
      <c r="AU496" s="559"/>
      <c r="AV496" s="577"/>
      <c r="AW496" s="559"/>
      <c r="AX496" s="577"/>
      <c r="AY496" s="559"/>
      <c r="AZ496" s="577"/>
      <c r="BA496" s="559"/>
      <c r="BB496" s="577"/>
      <c r="BC496" s="559"/>
      <c r="BD496" s="577"/>
      <c r="BE496" s="559"/>
      <c r="BF496" s="577"/>
      <c r="BG496" s="559"/>
      <c r="BH496" s="577"/>
      <c r="BI496" s="559"/>
      <c r="BJ496" s="577"/>
      <c r="BK496" s="559"/>
      <c r="BL496" s="577"/>
      <c r="BM496" s="559"/>
      <c r="BN496" s="577"/>
      <c r="BO496" s="559"/>
      <c r="BP496" s="577"/>
      <c r="BQ496" s="551"/>
    </row>
    <row r="497" spans="1:69" ht="12.75" customHeight="1" outlineLevel="1">
      <c r="A497" s="584"/>
      <c r="B497" s="579" t="s">
        <v>33</v>
      </c>
      <c r="C497" s="572">
        <f>IF(ISERROR(AVERAGE(E497:AH499)),"",AVERAGE(E497:AH499))</f>
        <v>2.9885057471264367</v>
      </c>
      <c r="D497" s="677"/>
      <c r="E497" s="32">
        <v>2</v>
      </c>
      <c r="F497" s="32">
        <v>3</v>
      </c>
      <c r="G497" s="32">
        <v>4</v>
      </c>
      <c r="H497" s="32">
        <v>5</v>
      </c>
      <c r="I497" s="32">
        <v>1</v>
      </c>
      <c r="J497" s="32">
        <v>2</v>
      </c>
      <c r="K497" s="32">
        <v>3</v>
      </c>
      <c r="L497" s="32">
        <v>4</v>
      </c>
      <c r="M497" s="32">
        <v>5</v>
      </c>
      <c r="N497" s="32">
        <v>1</v>
      </c>
      <c r="O497" s="32">
        <v>2</v>
      </c>
      <c r="P497" s="32">
        <v>3</v>
      </c>
      <c r="Q497" s="32">
        <v>4</v>
      </c>
      <c r="R497" s="32">
        <v>5</v>
      </c>
      <c r="S497" s="32">
        <v>1</v>
      </c>
      <c r="T497" s="32">
        <v>2</v>
      </c>
      <c r="U497" s="32">
        <v>3</v>
      </c>
      <c r="V497" s="32">
        <v>4</v>
      </c>
      <c r="W497" s="32">
        <v>5</v>
      </c>
      <c r="X497" s="32">
        <v>1</v>
      </c>
      <c r="Y497" s="32">
        <v>2</v>
      </c>
      <c r="Z497" s="32">
        <v>3</v>
      </c>
      <c r="AA497" s="32">
        <v>4</v>
      </c>
      <c r="AB497" s="32">
        <v>5</v>
      </c>
      <c r="AC497" s="32">
        <v>1</v>
      </c>
      <c r="AD497" s="32">
        <v>2</v>
      </c>
      <c r="AE497" s="32">
        <v>3</v>
      </c>
      <c r="AF497" s="32">
        <v>4</v>
      </c>
      <c r="AG497" s="32">
        <v>5</v>
      </c>
      <c r="AH497" s="32">
        <v>1</v>
      </c>
      <c r="AM497" s="595"/>
      <c r="AN497" s="565">
        <f t="shared" ref="AN497:BQ497" si="192">IF(ISERROR(AVERAGE(E497:E499)),"",AVERAGE(E497:E499))</f>
        <v>2</v>
      </c>
      <c r="AO497" s="558">
        <f t="shared" si="192"/>
        <v>3.5</v>
      </c>
      <c r="AP497" s="565">
        <f t="shared" si="192"/>
        <v>4.666666666666667</v>
      </c>
      <c r="AQ497" s="558">
        <f t="shared" si="192"/>
        <v>2.3333333333333335</v>
      </c>
      <c r="AR497" s="565">
        <f t="shared" si="192"/>
        <v>1.6666666666666667</v>
      </c>
      <c r="AS497" s="558">
        <f t="shared" si="192"/>
        <v>2.6666666666666665</v>
      </c>
      <c r="AT497" s="565">
        <f t="shared" si="192"/>
        <v>3.6666666666666665</v>
      </c>
      <c r="AU497" s="558">
        <f t="shared" si="192"/>
        <v>4.666666666666667</v>
      </c>
      <c r="AV497" s="565">
        <f t="shared" si="192"/>
        <v>2.3333333333333335</v>
      </c>
      <c r="AW497" s="558">
        <f t="shared" si="192"/>
        <v>1.6666666666666667</v>
      </c>
      <c r="AX497" s="565">
        <f t="shared" si="192"/>
        <v>2.6666666666666665</v>
      </c>
      <c r="AY497" s="558">
        <f t="shared" si="192"/>
        <v>3.6666666666666665</v>
      </c>
      <c r="AZ497" s="565">
        <f t="shared" si="192"/>
        <v>4.666666666666667</v>
      </c>
      <c r="BA497" s="558">
        <f t="shared" si="192"/>
        <v>2.3333333333333335</v>
      </c>
      <c r="BB497" s="565">
        <f t="shared" si="192"/>
        <v>1.6666666666666667</v>
      </c>
      <c r="BC497" s="558">
        <f t="shared" si="192"/>
        <v>2.6666666666666665</v>
      </c>
      <c r="BD497" s="565">
        <f t="shared" si="192"/>
        <v>3.6666666666666665</v>
      </c>
      <c r="BE497" s="558">
        <f t="shared" si="192"/>
        <v>4.666666666666667</v>
      </c>
      <c r="BF497" s="565">
        <f t="shared" si="192"/>
        <v>2.3333333333333335</v>
      </c>
      <c r="BG497" s="558">
        <f t="shared" si="192"/>
        <v>1.6666666666666667</v>
      </c>
      <c r="BH497" s="565">
        <f t="shared" si="192"/>
        <v>2.6666666666666665</v>
      </c>
      <c r="BI497" s="558">
        <f t="shared" si="192"/>
        <v>3.6666666666666665</v>
      </c>
      <c r="BJ497" s="565">
        <f t="shared" si="192"/>
        <v>4.666666666666667</v>
      </c>
      <c r="BK497" s="558">
        <f t="shared" si="192"/>
        <v>2.3333333333333335</v>
      </c>
      <c r="BL497" s="565">
        <f t="shared" si="192"/>
        <v>1.6666666666666667</v>
      </c>
      <c r="BM497" s="558">
        <f t="shared" si="192"/>
        <v>2.6666666666666665</v>
      </c>
      <c r="BN497" s="565">
        <f t="shared" si="192"/>
        <v>3.6666666666666665</v>
      </c>
      <c r="BO497" s="558">
        <f t="shared" si="192"/>
        <v>4.666666666666667</v>
      </c>
      <c r="BP497" s="565">
        <f t="shared" si="192"/>
        <v>2.3333333333333335</v>
      </c>
      <c r="BQ497" s="550">
        <f t="shared" si="192"/>
        <v>1.6666666666666667</v>
      </c>
    </row>
    <row r="498" spans="1:69" ht="12.75" customHeight="1" outlineLevel="1">
      <c r="A498" s="584"/>
      <c r="B498" s="580"/>
      <c r="C498" s="573"/>
      <c r="D498" s="677"/>
      <c r="E498" s="28"/>
      <c r="F498" s="28">
        <v>4</v>
      </c>
      <c r="G498" s="28">
        <v>5</v>
      </c>
      <c r="H498" s="28">
        <v>1</v>
      </c>
      <c r="I498" s="28">
        <v>2</v>
      </c>
      <c r="J498" s="28">
        <v>3</v>
      </c>
      <c r="K498" s="28">
        <v>4</v>
      </c>
      <c r="L498" s="28">
        <v>5</v>
      </c>
      <c r="M498" s="28">
        <v>1</v>
      </c>
      <c r="N498" s="28">
        <v>2</v>
      </c>
      <c r="O498" s="28">
        <v>3</v>
      </c>
      <c r="P498" s="28">
        <v>4</v>
      </c>
      <c r="Q498" s="28">
        <v>5</v>
      </c>
      <c r="R498" s="28">
        <v>1</v>
      </c>
      <c r="S498" s="28">
        <v>2</v>
      </c>
      <c r="T498" s="28">
        <v>3</v>
      </c>
      <c r="U498" s="28">
        <v>4</v>
      </c>
      <c r="V498" s="28">
        <v>5</v>
      </c>
      <c r="W498" s="28">
        <v>1</v>
      </c>
      <c r="X498" s="28">
        <v>2</v>
      </c>
      <c r="Y498" s="28">
        <v>3</v>
      </c>
      <c r="Z498" s="28">
        <v>4</v>
      </c>
      <c r="AA498" s="28">
        <v>5</v>
      </c>
      <c r="AB498" s="28">
        <v>1</v>
      </c>
      <c r="AC498" s="28">
        <v>2</v>
      </c>
      <c r="AD498" s="28">
        <v>3</v>
      </c>
      <c r="AE498" s="28">
        <v>4</v>
      </c>
      <c r="AF498" s="28">
        <v>5</v>
      </c>
      <c r="AG498" s="28">
        <v>1</v>
      </c>
      <c r="AH498" s="28">
        <v>2</v>
      </c>
      <c r="AM498" s="595"/>
      <c r="AN498" s="566"/>
      <c r="AO498" s="559"/>
      <c r="AP498" s="566"/>
      <c r="AQ498" s="559"/>
      <c r="AR498" s="566"/>
      <c r="AS498" s="559"/>
      <c r="AT498" s="566"/>
      <c r="AU498" s="559"/>
      <c r="AV498" s="566"/>
      <c r="AW498" s="559"/>
      <c r="AX498" s="566"/>
      <c r="AY498" s="559"/>
      <c r="AZ498" s="566"/>
      <c r="BA498" s="559"/>
      <c r="BB498" s="566"/>
      <c r="BC498" s="559"/>
      <c r="BD498" s="566"/>
      <c r="BE498" s="559"/>
      <c r="BF498" s="566"/>
      <c r="BG498" s="559"/>
      <c r="BH498" s="566"/>
      <c r="BI498" s="559"/>
      <c r="BJ498" s="566"/>
      <c r="BK498" s="559"/>
      <c r="BL498" s="566"/>
      <c r="BM498" s="559"/>
      <c r="BN498" s="566"/>
      <c r="BO498" s="559"/>
      <c r="BP498" s="566"/>
      <c r="BQ498" s="551"/>
    </row>
    <row r="499" spans="1:69" ht="12.75" customHeight="1" outlineLevel="1" thickBot="1">
      <c r="A499" s="584"/>
      <c r="B499" s="581"/>
      <c r="C499" s="582"/>
      <c r="D499" s="677"/>
      <c r="E499" s="33"/>
      <c r="F499" s="33"/>
      <c r="G499" s="33">
        <v>5</v>
      </c>
      <c r="H499" s="33">
        <v>1</v>
      </c>
      <c r="I499" s="33">
        <v>2</v>
      </c>
      <c r="J499" s="33">
        <v>3</v>
      </c>
      <c r="K499" s="33">
        <v>4</v>
      </c>
      <c r="L499" s="33">
        <v>5</v>
      </c>
      <c r="M499" s="33">
        <v>1</v>
      </c>
      <c r="N499" s="33">
        <v>2</v>
      </c>
      <c r="O499" s="33">
        <v>3</v>
      </c>
      <c r="P499" s="33">
        <v>4</v>
      </c>
      <c r="Q499" s="33">
        <v>5</v>
      </c>
      <c r="R499" s="33">
        <v>1</v>
      </c>
      <c r="S499" s="33">
        <v>2</v>
      </c>
      <c r="T499" s="33">
        <v>3</v>
      </c>
      <c r="U499" s="33">
        <v>4</v>
      </c>
      <c r="V499" s="33">
        <v>5</v>
      </c>
      <c r="W499" s="33">
        <v>1</v>
      </c>
      <c r="X499" s="33">
        <v>2</v>
      </c>
      <c r="Y499" s="33">
        <v>3</v>
      </c>
      <c r="Z499" s="33">
        <v>4</v>
      </c>
      <c r="AA499" s="33">
        <v>5</v>
      </c>
      <c r="AB499" s="33">
        <v>1</v>
      </c>
      <c r="AC499" s="33">
        <v>2</v>
      </c>
      <c r="AD499" s="33">
        <v>3</v>
      </c>
      <c r="AE499" s="33">
        <v>4</v>
      </c>
      <c r="AF499" s="33">
        <v>5</v>
      </c>
      <c r="AG499" s="33">
        <v>1</v>
      </c>
      <c r="AH499" s="33">
        <v>2</v>
      </c>
      <c r="AM499" s="595"/>
      <c r="AN499" s="567"/>
      <c r="AO499" s="564"/>
      <c r="AP499" s="567"/>
      <c r="AQ499" s="564"/>
      <c r="AR499" s="567"/>
      <c r="AS499" s="564"/>
      <c r="AT499" s="567"/>
      <c r="AU499" s="564"/>
      <c r="AV499" s="567"/>
      <c r="AW499" s="564"/>
      <c r="AX499" s="567"/>
      <c r="AY499" s="564"/>
      <c r="AZ499" s="567"/>
      <c r="BA499" s="564"/>
      <c r="BB499" s="567"/>
      <c r="BC499" s="564"/>
      <c r="BD499" s="567"/>
      <c r="BE499" s="564"/>
      <c r="BF499" s="567"/>
      <c r="BG499" s="564"/>
      <c r="BH499" s="567"/>
      <c r="BI499" s="564"/>
      <c r="BJ499" s="567"/>
      <c r="BK499" s="564"/>
      <c r="BL499" s="567"/>
      <c r="BM499" s="564"/>
      <c r="BN499" s="567"/>
      <c r="BO499" s="564"/>
      <c r="BP499" s="567"/>
      <c r="BQ499" s="568"/>
    </row>
    <row r="500" spans="1:69" ht="12.75" customHeight="1" outlineLevel="1">
      <c r="A500" s="584"/>
      <c r="B500" s="569" t="s">
        <v>34</v>
      </c>
      <c r="C500" s="572">
        <f>IF(ISERROR(AVERAGE(E500:AH502)),"",AVERAGE(E500:AH502))</f>
        <v>3</v>
      </c>
      <c r="D500" s="677"/>
      <c r="E500" s="31">
        <v>3</v>
      </c>
      <c r="F500" s="31">
        <v>4</v>
      </c>
      <c r="G500" s="31">
        <v>5</v>
      </c>
      <c r="H500" s="31">
        <v>1</v>
      </c>
      <c r="I500" s="31">
        <v>2</v>
      </c>
      <c r="J500" s="31">
        <v>3</v>
      </c>
      <c r="K500" s="31">
        <v>4</v>
      </c>
      <c r="L500" s="31">
        <v>5</v>
      </c>
      <c r="M500" s="31">
        <v>1</v>
      </c>
      <c r="N500" s="31">
        <v>2</v>
      </c>
      <c r="O500" s="31">
        <v>3</v>
      </c>
      <c r="P500" s="31">
        <v>4</v>
      </c>
      <c r="Q500" s="31">
        <v>5</v>
      </c>
      <c r="R500" s="31">
        <v>1</v>
      </c>
      <c r="S500" s="31">
        <v>2</v>
      </c>
      <c r="T500" s="31">
        <v>3</v>
      </c>
      <c r="U500" s="31">
        <v>4</v>
      </c>
      <c r="V500" s="31">
        <v>5</v>
      </c>
      <c r="W500" s="31">
        <v>1</v>
      </c>
      <c r="X500" s="31">
        <v>2</v>
      </c>
      <c r="Y500" s="31">
        <v>3</v>
      </c>
      <c r="Z500" s="31">
        <v>4</v>
      </c>
      <c r="AA500" s="31">
        <v>5</v>
      </c>
      <c r="AB500" s="31">
        <v>1</v>
      </c>
      <c r="AC500" s="31">
        <v>2</v>
      </c>
      <c r="AD500" s="31">
        <v>3</v>
      </c>
      <c r="AE500" s="31">
        <v>4</v>
      </c>
      <c r="AF500" s="31">
        <v>5</v>
      </c>
      <c r="AG500" s="31">
        <v>1</v>
      </c>
      <c r="AH500" s="31">
        <v>2</v>
      </c>
      <c r="AM500" s="595"/>
      <c r="AN500" s="561">
        <f t="shared" ref="AN500:BQ500" si="193">IF(ISERROR(AVERAGE(E500:E502)),"",AVERAGE(E500:E502))</f>
        <v>3</v>
      </c>
      <c r="AO500" s="558">
        <f t="shared" si="193"/>
        <v>4.5</v>
      </c>
      <c r="AP500" s="561">
        <f t="shared" si="193"/>
        <v>3.3333333333333335</v>
      </c>
      <c r="AQ500" s="558">
        <f t="shared" si="193"/>
        <v>2.6666666666666665</v>
      </c>
      <c r="AR500" s="561">
        <f t="shared" si="193"/>
        <v>2</v>
      </c>
      <c r="AS500" s="558">
        <f t="shared" si="193"/>
        <v>3</v>
      </c>
      <c r="AT500" s="561">
        <f t="shared" si="193"/>
        <v>4</v>
      </c>
      <c r="AU500" s="558">
        <f t="shared" si="193"/>
        <v>3.3333333333333335</v>
      </c>
      <c r="AV500" s="561">
        <f t="shared" si="193"/>
        <v>2.6666666666666665</v>
      </c>
      <c r="AW500" s="558">
        <f t="shared" si="193"/>
        <v>2</v>
      </c>
      <c r="AX500" s="561">
        <f t="shared" si="193"/>
        <v>3</v>
      </c>
      <c r="AY500" s="558">
        <f t="shared" si="193"/>
        <v>4</v>
      </c>
      <c r="AZ500" s="561">
        <f t="shared" si="193"/>
        <v>3.3333333333333335</v>
      </c>
      <c r="BA500" s="558">
        <f t="shared" si="193"/>
        <v>2.6666666666666665</v>
      </c>
      <c r="BB500" s="561">
        <f t="shared" si="193"/>
        <v>2</v>
      </c>
      <c r="BC500" s="558">
        <f t="shared" si="193"/>
        <v>3</v>
      </c>
      <c r="BD500" s="561">
        <f t="shared" si="193"/>
        <v>4</v>
      </c>
      <c r="BE500" s="558">
        <f t="shared" si="193"/>
        <v>3.3333333333333335</v>
      </c>
      <c r="BF500" s="561">
        <f t="shared" si="193"/>
        <v>2.6666666666666665</v>
      </c>
      <c r="BG500" s="558">
        <f t="shared" si="193"/>
        <v>2</v>
      </c>
      <c r="BH500" s="561">
        <f t="shared" si="193"/>
        <v>3</v>
      </c>
      <c r="BI500" s="558">
        <f t="shared" si="193"/>
        <v>4</v>
      </c>
      <c r="BJ500" s="561">
        <f t="shared" si="193"/>
        <v>3.3333333333333335</v>
      </c>
      <c r="BK500" s="558">
        <f t="shared" si="193"/>
        <v>2.6666666666666665</v>
      </c>
      <c r="BL500" s="561">
        <f t="shared" si="193"/>
        <v>2</v>
      </c>
      <c r="BM500" s="558">
        <f t="shared" si="193"/>
        <v>3</v>
      </c>
      <c r="BN500" s="561">
        <f t="shared" si="193"/>
        <v>4</v>
      </c>
      <c r="BO500" s="558">
        <f t="shared" si="193"/>
        <v>3.3333333333333335</v>
      </c>
      <c r="BP500" s="561">
        <f t="shared" si="193"/>
        <v>2.6666666666666665</v>
      </c>
      <c r="BQ500" s="550">
        <f t="shared" si="193"/>
        <v>2</v>
      </c>
    </row>
    <row r="501" spans="1:69" ht="12.75" customHeight="1" outlineLevel="1">
      <c r="A501" s="584"/>
      <c r="B501" s="570"/>
      <c r="C501" s="573"/>
      <c r="D501" s="677"/>
      <c r="E501" s="29"/>
      <c r="F501" s="29">
        <v>5</v>
      </c>
      <c r="G501" s="29">
        <v>1</v>
      </c>
      <c r="H501" s="29">
        <v>2</v>
      </c>
      <c r="I501" s="29">
        <v>3</v>
      </c>
      <c r="J501" s="29">
        <v>4</v>
      </c>
      <c r="K501" s="29">
        <v>5</v>
      </c>
      <c r="L501" s="29">
        <v>1</v>
      </c>
      <c r="M501" s="29">
        <v>2</v>
      </c>
      <c r="N501" s="29">
        <v>3</v>
      </c>
      <c r="O501" s="29">
        <v>4</v>
      </c>
      <c r="P501" s="29">
        <v>5</v>
      </c>
      <c r="Q501" s="29">
        <v>1</v>
      </c>
      <c r="R501" s="29">
        <v>2</v>
      </c>
      <c r="S501" s="29">
        <v>3</v>
      </c>
      <c r="T501" s="29">
        <v>4</v>
      </c>
      <c r="U501" s="29">
        <v>5</v>
      </c>
      <c r="V501" s="29">
        <v>1</v>
      </c>
      <c r="W501" s="29">
        <v>2</v>
      </c>
      <c r="X501" s="29">
        <v>3</v>
      </c>
      <c r="Y501" s="29">
        <v>4</v>
      </c>
      <c r="Z501" s="29">
        <v>5</v>
      </c>
      <c r="AA501" s="29">
        <v>1</v>
      </c>
      <c r="AB501" s="29">
        <v>2</v>
      </c>
      <c r="AC501" s="29">
        <v>3</v>
      </c>
      <c r="AD501" s="29">
        <v>4</v>
      </c>
      <c r="AE501" s="29">
        <v>5</v>
      </c>
      <c r="AF501" s="29">
        <v>1</v>
      </c>
      <c r="AG501" s="29">
        <v>2</v>
      </c>
      <c r="AH501" s="29">
        <v>3</v>
      </c>
      <c r="AM501" s="595"/>
      <c r="AN501" s="562"/>
      <c r="AO501" s="559"/>
      <c r="AP501" s="562"/>
      <c r="AQ501" s="559"/>
      <c r="AR501" s="562"/>
      <c r="AS501" s="559"/>
      <c r="AT501" s="562"/>
      <c r="AU501" s="559"/>
      <c r="AV501" s="562"/>
      <c r="AW501" s="559"/>
      <c r="AX501" s="562"/>
      <c r="AY501" s="559"/>
      <c r="AZ501" s="562"/>
      <c r="BA501" s="559"/>
      <c r="BB501" s="562"/>
      <c r="BC501" s="559"/>
      <c r="BD501" s="562"/>
      <c r="BE501" s="559"/>
      <c r="BF501" s="562"/>
      <c r="BG501" s="559"/>
      <c r="BH501" s="562"/>
      <c r="BI501" s="559"/>
      <c r="BJ501" s="562"/>
      <c r="BK501" s="559"/>
      <c r="BL501" s="562"/>
      <c r="BM501" s="559"/>
      <c r="BN501" s="562"/>
      <c r="BO501" s="559"/>
      <c r="BP501" s="562"/>
      <c r="BQ501" s="551"/>
    </row>
    <row r="502" spans="1:69" ht="13.5" customHeight="1" outlineLevel="1" thickBot="1">
      <c r="A502" s="584"/>
      <c r="B502" s="571"/>
      <c r="C502" s="574"/>
      <c r="D502" s="418"/>
      <c r="E502" s="30"/>
      <c r="F502" s="30"/>
      <c r="G502" s="30">
        <v>4</v>
      </c>
      <c r="H502" s="30">
        <v>5</v>
      </c>
      <c r="I502" s="30">
        <v>1</v>
      </c>
      <c r="J502" s="30">
        <v>2</v>
      </c>
      <c r="K502" s="30">
        <v>3</v>
      </c>
      <c r="L502" s="30">
        <v>4</v>
      </c>
      <c r="M502" s="30">
        <v>5</v>
      </c>
      <c r="N502" s="30">
        <v>1</v>
      </c>
      <c r="O502" s="30">
        <v>2</v>
      </c>
      <c r="P502" s="30">
        <v>3</v>
      </c>
      <c r="Q502" s="30">
        <v>4</v>
      </c>
      <c r="R502" s="30">
        <v>5</v>
      </c>
      <c r="S502" s="30">
        <v>1</v>
      </c>
      <c r="T502" s="30">
        <v>2</v>
      </c>
      <c r="U502" s="30">
        <v>3</v>
      </c>
      <c r="V502" s="30">
        <v>4</v>
      </c>
      <c r="W502" s="30">
        <v>5</v>
      </c>
      <c r="X502" s="30">
        <v>1</v>
      </c>
      <c r="Y502" s="30">
        <v>2</v>
      </c>
      <c r="Z502" s="30">
        <v>3</v>
      </c>
      <c r="AA502" s="30">
        <v>4</v>
      </c>
      <c r="AB502" s="30">
        <v>5</v>
      </c>
      <c r="AC502" s="30">
        <v>1</v>
      </c>
      <c r="AD502" s="30">
        <v>2</v>
      </c>
      <c r="AE502" s="30">
        <v>3</v>
      </c>
      <c r="AF502" s="30">
        <v>4</v>
      </c>
      <c r="AG502" s="30">
        <v>5</v>
      </c>
      <c r="AH502" s="30">
        <v>1</v>
      </c>
      <c r="AM502" s="596">
        <f>D502</f>
        <v>0</v>
      </c>
      <c r="AN502" s="563"/>
      <c r="AO502" s="560"/>
      <c r="AP502" s="563"/>
      <c r="AQ502" s="560"/>
      <c r="AR502" s="563"/>
      <c r="AS502" s="560"/>
      <c r="AT502" s="563"/>
      <c r="AU502" s="560"/>
      <c r="AV502" s="563"/>
      <c r="AW502" s="560"/>
      <c r="AX502" s="563"/>
      <c r="AY502" s="560"/>
      <c r="AZ502" s="563"/>
      <c r="BA502" s="560"/>
      <c r="BB502" s="563"/>
      <c r="BC502" s="560"/>
      <c r="BD502" s="563"/>
      <c r="BE502" s="560"/>
      <c r="BF502" s="563"/>
      <c r="BG502" s="560"/>
      <c r="BH502" s="563"/>
      <c r="BI502" s="560"/>
      <c r="BJ502" s="563"/>
      <c r="BK502" s="560"/>
      <c r="BL502" s="563"/>
      <c r="BM502" s="560"/>
      <c r="BN502" s="563"/>
      <c r="BO502" s="560"/>
      <c r="BP502" s="563"/>
      <c r="BQ502" s="552"/>
    </row>
    <row r="503" spans="1:69" ht="13.5" customHeight="1" outlineLevel="1" thickTop="1">
      <c r="A503" s="584">
        <f>A494+1</f>
        <v>51</v>
      </c>
      <c r="B503" s="585" t="s">
        <v>32</v>
      </c>
      <c r="C503" s="588">
        <f>IF(ISERROR(AVERAGE(E503:AH505)),"",AVERAGE(E503:AH505))</f>
        <v>5</v>
      </c>
      <c r="D503" s="676" t="s">
        <v>805</v>
      </c>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M503" s="594" t="str">
        <f>D503</f>
        <v>Transformer une phrase affirmative en phrase négative ou interrogative et inversement</v>
      </c>
      <c r="AN503" s="576">
        <f t="shared" ref="AN503:BQ503" si="194">IF(ISERROR(AVERAGE(E503:E505)),"",AVERAGE(E503:E505))</f>
        <v>5</v>
      </c>
      <c r="AO503" s="575" t="str">
        <f t="shared" si="194"/>
        <v/>
      </c>
      <c r="AP503" s="576" t="str">
        <f t="shared" si="194"/>
        <v/>
      </c>
      <c r="AQ503" s="575" t="str">
        <f t="shared" si="194"/>
        <v/>
      </c>
      <c r="AR503" s="576" t="str">
        <f t="shared" si="194"/>
        <v/>
      </c>
      <c r="AS503" s="575" t="str">
        <f t="shared" si="194"/>
        <v/>
      </c>
      <c r="AT503" s="576" t="str">
        <f t="shared" si="194"/>
        <v/>
      </c>
      <c r="AU503" s="575" t="str">
        <f t="shared" si="194"/>
        <v/>
      </c>
      <c r="AV503" s="576" t="str">
        <f t="shared" si="194"/>
        <v/>
      </c>
      <c r="AW503" s="575" t="str">
        <f t="shared" si="194"/>
        <v/>
      </c>
      <c r="AX503" s="576" t="str">
        <f t="shared" si="194"/>
        <v/>
      </c>
      <c r="AY503" s="575" t="str">
        <f t="shared" si="194"/>
        <v/>
      </c>
      <c r="AZ503" s="576" t="str">
        <f t="shared" si="194"/>
        <v/>
      </c>
      <c r="BA503" s="575" t="str">
        <f t="shared" si="194"/>
        <v/>
      </c>
      <c r="BB503" s="576" t="str">
        <f t="shared" si="194"/>
        <v/>
      </c>
      <c r="BC503" s="575" t="str">
        <f t="shared" si="194"/>
        <v/>
      </c>
      <c r="BD503" s="576" t="str">
        <f t="shared" si="194"/>
        <v/>
      </c>
      <c r="BE503" s="575" t="str">
        <f t="shared" si="194"/>
        <v/>
      </c>
      <c r="BF503" s="576" t="str">
        <f t="shared" si="194"/>
        <v/>
      </c>
      <c r="BG503" s="575" t="str">
        <f t="shared" si="194"/>
        <v/>
      </c>
      <c r="BH503" s="576" t="str">
        <f t="shared" si="194"/>
        <v/>
      </c>
      <c r="BI503" s="575" t="str">
        <f t="shared" si="194"/>
        <v/>
      </c>
      <c r="BJ503" s="576" t="str">
        <f t="shared" si="194"/>
        <v/>
      </c>
      <c r="BK503" s="575" t="str">
        <f t="shared" si="194"/>
        <v/>
      </c>
      <c r="BL503" s="576" t="str">
        <f t="shared" si="194"/>
        <v/>
      </c>
      <c r="BM503" s="575" t="str">
        <f t="shared" si="194"/>
        <v/>
      </c>
      <c r="BN503" s="576" t="str">
        <f t="shared" si="194"/>
        <v/>
      </c>
      <c r="BO503" s="575" t="str">
        <f t="shared" si="194"/>
        <v/>
      </c>
      <c r="BP503" s="576" t="str">
        <f t="shared" si="194"/>
        <v/>
      </c>
      <c r="BQ503" s="578" t="str">
        <f t="shared" si="194"/>
        <v/>
      </c>
    </row>
    <row r="504" spans="1:69" ht="12.75" customHeight="1" outlineLevel="1">
      <c r="A504" s="584"/>
      <c r="B504" s="586"/>
      <c r="C504" s="573"/>
      <c r="D504" s="677"/>
      <c r="E504" s="26">
        <v>5</v>
      </c>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M504" s="595"/>
      <c r="AN504" s="577"/>
      <c r="AO504" s="559"/>
      <c r="AP504" s="577"/>
      <c r="AQ504" s="559"/>
      <c r="AR504" s="577"/>
      <c r="AS504" s="559"/>
      <c r="AT504" s="577"/>
      <c r="AU504" s="559"/>
      <c r="AV504" s="577"/>
      <c r="AW504" s="559"/>
      <c r="AX504" s="577"/>
      <c r="AY504" s="559"/>
      <c r="AZ504" s="577"/>
      <c r="BA504" s="559"/>
      <c r="BB504" s="577"/>
      <c r="BC504" s="559"/>
      <c r="BD504" s="577"/>
      <c r="BE504" s="559"/>
      <c r="BF504" s="577"/>
      <c r="BG504" s="559"/>
      <c r="BH504" s="577"/>
      <c r="BI504" s="559"/>
      <c r="BJ504" s="577"/>
      <c r="BK504" s="559"/>
      <c r="BL504" s="577"/>
      <c r="BM504" s="559"/>
      <c r="BN504" s="577"/>
      <c r="BO504" s="559"/>
      <c r="BP504" s="577"/>
      <c r="BQ504" s="551"/>
    </row>
    <row r="505" spans="1:69" ht="12.75" customHeight="1" outlineLevel="1" thickBot="1">
      <c r="A505" s="584"/>
      <c r="B505" s="587"/>
      <c r="C505" s="573"/>
      <c r="D505" s="67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M505" s="595"/>
      <c r="AN505" s="577"/>
      <c r="AO505" s="559"/>
      <c r="AP505" s="577"/>
      <c r="AQ505" s="559"/>
      <c r="AR505" s="577"/>
      <c r="AS505" s="559"/>
      <c r="AT505" s="577"/>
      <c r="AU505" s="559"/>
      <c r="AV505" s="577"/>
      <c r="AW505" s="559"/>
      <c r="AX505" s="577"/>
      <c r="AY505" s="559"/>
      <c r="AZ505" s="577"/>
      <c r="BA505" s="559"/>
      <c r="BB505" s="577"/>
      <c r="BC505" s="559"/>
      <c r="BD505" s="577"/>
      <c r="BE505" s="559"/>
      <c r="BF505" s="577"/>
      <c r="BG505" s="559"/>
      <c r="BH505" s="577"/>
      <c r="BI505" s="559"/>
      <c r="BJ505" s="577"/>
      <c r="BK505" s="559"/>
      <c r="BL505" s="577"/>
      <c r="BM505" s="559"/>
      <c r="BN505" s="577"/>
      <c r="BO505" s="559"/>
      <c r="BP505" s="577"/>
      <c r="BQ505" s="551"/>
    </row>
    <row r="506" spans="1:69" ht="12.75" customHeight="1" outlineLevel="1">
      <c r="A506" s="584"/>
      <c r="B506" s="579" t="s">
        <v>33</v>
      </c>
      <c r="C506" s="572" t="str">
        <f>IF(ISERROR(AVERAGE(E506:AH508)),"",AVERAGE(E506:AH508))</f>
        <v/>
      </c>
      <c r="D506" s="677"/>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M506" s="595"/>
      <c r="AN506" s="565" t="str">
        <f t="shared" ref="AN506:BQ506" si="195">IF(ISERROR(AVERAGE(E506:E508)),"",AVERAGE(E506:E508))</f>
        <v/>
      </c>
      <c r="AO506" s="558" t="str">
        <f t="shared" si="195"/>
        <v/>
      </c>
      <c r="AP506" s="565" t="str">
        <f t="shared" si="195"/>
        <v/>
      </c>
      <c r="AQ506" s="558" t="str">
        <f t="shared" si="195"/>
        <v/>
      </c>
      <c r="AR506" s="565" t="str">
        <f t="shared" si="195"/>
        <v/>
      </c>
      <c r="AS506" s="558" t="str">
        <f t="shared" si="195"/>
        <v/>
      </c>
      <c r="AT506" s="565" t="str">
        <f t="shared" si="195"/>
        <v/>
      </c>
      <c r="AU506" s="558" t="str">
        <f t="shared" si="195"/>
        <v/>
      </c>
      <c r="AV506" s="565" t="str">
        <f t="shared" si="195"/>
        <v/>
      </c>
      <c r="AW506" s="558" t="str">
        <f t="shared" si="195"/>
        <v/>
      </c>
      <c r="AX506" s="565" t="str">
        <f t="shared" si="195"/>
        <v/>
      </c>
      <c r="AY506" s="558" t="str">
        <f t="shared" si="195"/>
        <v/>
      </c>
      <c r="AZ506" s="565" t="str">
        <f t="shared" si="195"/>
        <v/>
      </c>
      <c r="BA506" s="558" t="str">
        <f t="shared" si="195"/>
        <v/>
      </c>
      <c r="BB506" s="565" t="str">
        <f t="shared" si="195"/>
        <v/>
      </c>
      <c r="BC506" s="558" t="str">
        <f t="shared" si="195"/>
        <v/>
      </c>
      <c r="BD506" s="565" t="str">
        <f t="shared" si="195"/>
        <v/>
      </c>
      <c r="BE506" s="558" t="str">
        <f t="shared" si="195"/>
        <v/>
      </c>
      <c r="BF506" s="565" t="str">
        <f t="shared" si="195"/>
        <v/>
      </c>
      <c r="BG506" s="558" t="str">
        <f t="shared" si="195"/>
        <v/>
      </c>
      <c r="BH506" s="565" t="str">
        <f t="shared" si="195"/>
        <v/>
      </c>
      <c r="BI506" s="558" t="str">
        <f t="shared" si="195"/>
        <v/>
      </c>
      <c r="BJ506" s="565" t="str">
        <f t="shared" si="195"/>
        <v/>
      </c>
      <c r="BK506" s="558" t="str">
        <f t="shared" si="195"/>
        <v/>
      </c>
      <c r="BL506" s="565" t="str">
        <f t="shared" si="195"/>
        <v/>
      </c>
      <c r="BM506" s="558" t="str">
        <f t="shared" si="195"/>
        <v/>
      </c>
      <c r="BN506" s="565" t="str">
        <f t="shared" si="195"/>
        <v/>
      </c>
      <c r="BO506" s="558" t="str">
        <f t="shared" si="195"/>
        <v/>
      </c>
      <c r="BP506" s="565" t="str">
        <f t="shared" si="195"/>
        <v/>
      </c>
      <c r="BQ506" s="550" t="str">
        <f t="shared" si="195"/>
        <v/>
      </c>
    </row>
    <row r="507" spans="1:69" ht="12.75" customHeight="1" outlineLevel="1">
      <c r="A507" s="584"/>
      <c r="B507" s="580"/>
      <c r="C507" s="573"/>
      <c r="D507" s="677"/>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M507" s="595"/>
      <c r="AN507" s="566"/>
      <c r="AO507" s="559"/>
      <c r="AP507" s="566"/>
      <c r="AQ507" s="559"/>
      <c r="AR507" s="566"/>
      <c r="AS507" s="559"/>
      <c r="AT507" s="566"/>
      <c r="AU507" s="559"/>
      <c r="AV507" s="566"/>
      <c r="AW507" s="559"/>
      <c r="AX507" s="566"/>
      <c r="AY507" s="559"/>
      <c r="AZ507" s="566"/>
      <c r="BA507" s="559"/>
      <c r="BB507" s="566"/>
      <c r="BC507" s="559"/>
      <c r="BD507" s="566"/>
      <c r="BE507" s="559"/>
      <c r="BF507" s="566"/>
      <c r="BG507" s="559"/>
      <c r="BH507" s="566"/>
      <c r="BI507" s="559"/>
      <c r="BJ507" s="566"/>
      <c r="BK507" s="559"/>
      <c r="BL507" s="566"/>
      <c r="BM507" s="559"/>
      <c r="BN507" s="566"/>
      <c r="BO507" s="559"/>
      <c r="BP507" s="566"/>
      <c r="BQ507" s="551"/>
    </row>
    <row r="508" spans="1:69" ht="12.75" customHeight="1" outlineLevel="1" thickBot="1">
      <c r="A508" s="584"/>
      <c r="B508" s="581"/>
      <c r="C508" s="582"/>
      <c r="D508" s="677"/>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M508" s="595"/>
      <c r="AN508" s="567"/>
      <c r="AO508" s="564"/>
      <c r="AP508" s="567"/>
      <c r="AQ508" s="564"/>
      <c r="AR508" s="567"/>
      <c r="AS508" s="564"/>
      <c r="AT508" s="567"/>
      <c r="AU508" s="564"/>
      <c r="AV508" s="567"/>
      <c r="AW508" s="564"/>
      <c r="AX508" s="567"/>
      <c r="AY508" s="564"/>
      <c r="AZ508" s="567"/>
      <c r="BA508" s="564"/>
      <c r="BB508" s="567"/>
      <c r="BC508" s="564"/>
      <c r="BD508" s="567"/>
      <c r="BE508" s="564"/>
      <c r="BF508" s="567"/>
      <c r="BG508" s="564"/>
      <c r="BH508" s="567"/>
      <c r="BI508" s="564"/>
      <c r="BJ508" s="567"/>
      <c r="BK508" s="564"/>
      <c r="BL508" s="567"/>
      <c r="BM508" s="564"/>
      <c r="BN508" s="567"/>
      <c r="BO508" s="564"/>
      <c r="BP508" s="567"/>
      <c r="BQ508" s="568"/>
    </row>
    <row r="509" spans="1:69" ht="12.75" customHeight="1" outlineLevel="1">
      <c r="A509" s="584"/>
      <c r="B509" s="569" t="s">
        <v>34</v>
      </c>
      <c r="C509" s="572" t="str">
        <f>IF(ISERROR(AVERAGE(E509:AH511)),"",AVERAGE(E509:AH511))</f>
        <v/>
      </c>
      <c r="D509" s="677"/>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M509" s="595"/>
      <c r="AN509" s="561" t="str">
        <f t="shared" ref="AN509:BQ509" si="196">IF(ISERROR(AVERAGE(E509:E511)),"",AVERAGE(E509:E511))</f>
        <v/>
      </c>
      <c r="AO509" s="558" t="str">
        <f t="shared" si="196"/>
        <v/>
      </c>
      <c r="AP509" s="561" t="str">
        <f t="shared" si="196"/>
        <v/>
      </c>
      <c r="AQ509" s="558" t="str">
        <f t="shared" si="196"/>
        <v/>
      </c>
      <c r="AR509" s="561" t="str">
        <f t="shared" si="196"/>
        <v/>
      </c>
      <c r="AS509" s="558" t="str">
        <f t="shared" si="196"/>
        <v/>
      </c>
      <c r="AT509" s="561" t="str">
        <f t="shared" si="196"/>
        <v/>
      </c>
      <c r="AU509" s="558" t="str">
        <f t="shared" si="196"/>
        <v/>
      </c>
      <c r="AV509" s="561" t="str">
        <f t="shared" si="196"/>
        <v/>
      </c>
      <c r="AW509" s="558" t="str">
        <f t="shared" si="196"/>
        <v/>
      </c>
      <c r="AX509" s="561" t="str">
        <f t="shared" si="196"/>
        <v/>
      </c>
      <c r="AY509" s="558" t="str">
        <f t="shared" si="196"/>
        <v/>
      </c>
      <c r="AZ509" s="561" t="str">
        <f t="shared" si="196"/>
        <v/>
      </c>
      <c r="BA509" s="558" t="str">
        <f t="shared" si="196"/>
        <v/>
      </c>
      <c r="BB509" s="561" t="str">
        <f t="shared" si="196"/>
        <v/>
      </c>
      <c r="BC509" s="558" t="str">
        <f t="shared" si="196"/>
        <v/>
      </c>
      <c r="BD509" s="561" t="str">
        <f t="shared" si="196"/>
        <v/>
      </c>
      <c r="BE509" s="558" t="str">
        <f t="shared" si="196"/>
        <v/>
      </c>
      <c r="BF509" s="561" t="str">
        <f t="shared" si="196"/>
        <v/>
      </c>
      <c r="BG509" s="558" t="str">
        <f t="shared" si="196"/>
        <v/>
      </c>
      <c r="BH509" s="561" t="str">
        <f t="shared" si="196"/>
        <v/>
      </c>
      <c r="BI509" s="558" t="str">
        <f t="shared" si="196"/>
        <v/>
      </c>
      <c r="BJ509" s="561" t="str">
        <f t="shared" si="196"/>
        <v/>
      </c>
      <c r="BK509" s="558" t="str">
        <f t="shared" si="196"/>
        <v/>
      </c>
      <c r="BL509" s="561" t="str">
        <f t="shared" si="196"/>
        <v/>
      </c>
      <c r="BM509" s="558" t="str">
        <f t="shared" si="196"/>
        <v/>
      </c>
      <c r="BN509" s="561" t="str">
        <f t="shared" si="196"/>
        <v/>
      </c>
      <c r="BO509" s="558" t="str">
        <f t="shared" si="196"/>
        <v/>
      </c>
      <c r="BP509" s="561" t="str">
        <f t="shared" si="196"/>
        <v/>
      </c>
      <c r="BQ509" s="550" t="str">
        <f t="shared" si="196"/>
        <v/>
      </c>
    </row>
    <row r="510" spans="1:69" ht="12.75" customHeight="1" outlineLevel="1">
      <c r="A510" s="584"/>
      <c r="B510" s="570"/>
      <c r="C510" s="573"/>
      <c r="D510" s="677"/>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M510" s="595"/>
      <c r="AN510" s="562"/>
      <c r="AO510" s="559"/>
      <c r="AP510" s="562"/>
      <c r="AQ510" s="559"/>
      <c r="AR510" s="562"/>
      <c r="AS510" s="559"/>
      <c r="AT510" s="562"/>
      <c r="AU510" s="559"/>
      <c r="AV510" s="562"/>
      <c r="AW510" s="559"/>
      <c r="AX510" s="562"/>
      <c r="AY510" s="559"/>
      <c r="AZ510" s="562"/>
      <c r="BA510" s="559"/>
      <c r="BB510" s="562"/>
      <c r="BC510" s="559"/>
      <c r="BD510" s="562"/>
      <c r="BE510" s="559"/>
      <c r="BF510" s="562"/>
      <c r="BG510" s="559"/>
      <c r="BH510" s="562"/>
      <c r="BI510" s="559"/>
      <c r="BJ510" s="562"/>
      <c r="BK510" s="559"/>
      <c r="BL510" s="562"/>
      <c r="BM510" s="559"/>
      <c r="BN510" s="562"/>
      <c r="BO510" s="559"/>
      <c r="BP510" s="562"/>
      <c r="BQ510" s="551"/>
    </row>
    <row r="511" spans="1:69" ht="13.5" customHeight="1" outlineLevel="1" thickBot="1">
      <c r="A511" s="584"/>
      <c r="B511" s="571"/>
      <c r="C511" s="574"/>
      <c r="D511" s="418"/>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M511" s="596">
        <f>D511</f>
        <v>0</v>
      </c>
      <c r="AN511" s="563"/>
      <c r="AO511" s="560"/>
      <c r="AP511" s="563"/>
      <c r="AQ511" s="560"/>
      <c r="AR511" s="563"/>
      <c r="AS511" s="560"/>
      <c r="AT511" s="563"/>
      <c r="AU511" s="560"/>
      <c r="AV511" s="563"/>
      <c r="AW511" s="560"/>
      <c r="AX511" s="563"/>
      <c r="AY511" s="560"/>
      <c r="AZ511" s="563"/>
      <c r="BA511" s="560"/>
      <c r="BB511" s="563"/>
      <c r="BC511" s="560"/>
      <c r="BD511" s="563"/>
      <c r="BE511" s="560"/>
      <c r="BF511" s="563"/>
      <c r="BG511" s="560"/>
      <c r="BH511" s="563"/>
      <c r="BI511" s="560"/>
      <c r="BJ511" s="563"/>
      <c r="BK511" s="560"/>
      <c r="BL511" s="563"/>
      <c r="BM511" s="560"/>
      <c r="BN511" s="563"/>
      <c r="BO511" s="560"/>
      <c r="BP511" s="563"/>
      <c r="BQ511" s="552"/>
    </row>
    <row r="512" spans="1:69" ht="13.5" customHeight="1" outlineLevel="1" thickTop="1">
      <c r="A512" s="584">
        <f>A503+1</f>
        <v>52</v>
      </c>
      <c r="B512" s="585" t="s">
        <v>32</v>
      </c>
      <c r="C512" s="588" t="str">
        <f>IF(ISERROR(AVERAGE(E512:AH514)),"",AVERAGE(E512:AH514))</f>
        <v/>
      </c>
      <c r="D512" s="676" t="s">
        <v>806</v>
      </c>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M512" s="594" t="str">
        <f>D512</f>
        <v>Comprendre la distinction entre phrase simple et phrase complexe</v>
      </c>
      <c r="AN512" s="576" t="str">
        <f t="shared" ref="AN512:BQ512" si="197">IF(ISERROR(AVERAGE(E512:E514)),"",AVERAGE(E512:E514))</f>
        <v/>
      </c>
      <c r="AO512" s="575" t="str">
        <f t="shared" si="197"/>
        <v/>
      </c>
      <c r="AP512" s="576" t="str">
        <f t="shared" si="197"/>
        <v/>
      </c>
      <c r="AQ512" s="575" t="str">
        <f t="shared" si="197"/>
        <v/>
      </c>
      <c r="AR512" s="576" t="str">
        <f t="shared" si="197"/>
        <v/>
      </c>
      <c r="AS512" s="575" t="str">
        <f t="shared" si="197"/>
        <v/>
      </c>
      <c r="AT512" s="576" t="str">
        <f t="shared" si="197"/>
        <v/>
      </c>
      <c r="AU512" s="575" t="str">
        <f t="shared" si="197"/>
        <v/>
      </c>
      <c r="AV512" s="576" t="str">
        <f t="shared" si="197"/>
        <v/>
      </c>
      <c r="AW512" s="575" t="str">
        <f t="shared" si="197"/>
        <v/>
      </c>
      <c r="AX512" s="576" t="str">
        <f t="shared" si="197"/>
        <v/>
      </c>
      <c r="AY512" s="575" t="str">
        <f t="shared" si="197"/>
        <v/>
      </c>
      <c r="AZ512" s="576" t="str">
        <f t="shared" si="197"/>
        <v/>
      </c>
      <c r="BA512" s="575" t="str">
        <f t="shared" si="197"/>
        <v/>
      </c>
      <c r="BB512" s="576" t="str">
        <f t="shared" si="197"/>
        <v/>
      </c>
      <c r="BC512" s="575" t="str">
        <f t="shared" si="197"/>
        <v/>
      </c>
      <c r="BD512" s="576" t="str">
        <f t="shared" si="197"/>
        <v/>
      </c>
      <c r="BE512" s="575" t="str">
        <f t="shared" si="197"/>
        <v/>
      </c>
      <c r="BF512" s="576" t="str">
        <f t="shared" si="197"/>
        <v/>
      </c>
      <c r="BG512" s="575" t="str">
        <f t="shared" si="197"/>
        <v/>
      </c>
      <c r="BH512" s="576" t="str">
        <f t="shared" si="197"/>
        <v/>
      </c>
      <c r="BI512" s="575" t="str">
        <f t="shared" si="197"/>
        <v/>
      </c>
      <c r="BJ512" s="576" t="str">
        <f t="shared" si="197"/>
        <v/>
      </c>
      <c r="BK512" s="575" t="str">
        <f t="shared" si="197"/>
        <v/>
      </c>
      <c r="BL512" s="576" t="str">
        <f t="shared" si="197"/>
        <v/>
      </c>
      <c r="BM512" s="575" t="str">
        <f t="shared" si="197"/>
        <v/>
      </c>
      <c r="BN512" s="576" t="str">
        <f t="shared" si="197"/>
        <v/>
      </c>
      <c r="BO512" s="575" t="str">
        <f t="shared" si="197"/>
        <v/>
      </c>
      <c r="BP512" s="576" t="str">
        <f t="shared" si="197"/>
        <v/>
      </c>
      <c r="BQ512" s="578" t="str">
        <f t="shared" si="197"/>
        <v/>
      </c>
    </row>
    <row r="513" spans="1:69" ht="12.75" customHeight="1" outlineLevel="1">
      <c r="A513" s="584"/>
      <c r="B513" s="586"/>
      <c r="C513" s="573"/>
      <c r="D513" s="677"/>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M513" s="595"/>
      <c r="AN513" s="577"/>
      <c r="AO513" s="559"/>
      <c r="AP513" s="577"/>
      <c r="AQ513" s="559"/>
      <c r="AR513" s="577"/>
      <c r="AS513" s="559"/>
      <c r="AT513" s="577"/>
      <c r="AU513" s="559"/>
      <c r="AV513" s="577"/>
      <c r="AW513" s="559"/>
      <c r="AX513" s="577"/>
      <c r="AY513" s="559"/>
      <c r="AZ513" s="577"/>
      <c r="BA513" s="559"/>
      <c r="BB513" s="577"/>
      <c r="BC513" s="559"/>
      <c r="BD513" s="577"/>
      <c r="BE513" s="559"/>
      <c r="BF513" s="577"/>
      <c r="BG513" s="559"/>
      <c r="BH513" s="577"/>
      <c r="BI513" s="559"/>
      <c r="BJ513" s="577"/>
      <c r="BK513" s="559"/>
      <c r="BL513" s="577"/>
      <c r="BM513" s="559"/>
      <c r="BN513" s="577"/>
      <c r="BO513" s="559"/>
      <c r="BP513" s="577"/>
      <c r="BQ513" s="551"/>
    </row>
    <row r="514" spans="1:69" ht="12.75" customHeight="1" outlineLevel="1" thickBot="1">
      <c r="A514" s="584"/>
      <c r="B514" s="587"/>
      <c r="C514" s="573"/>
      <c r="D514" s="67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M514" s="595"/>
      <c r="AN514" s="577"/>
      <c r="AO514" s="559"/>
      <c r="AP514" s="577"/>
      <c r="AQ514" s="559"/>
      <c r="AR514" s="577"/>
      <c r="AS514" s="559"/>
      <c r="AT514" s="577"/>
      <c r="AU514" s="559"/>
      <c r="AV514" s="577"/>
      <c r="AW514" s="559"/>
      <c r="AX514" s="577"/>
      <c r="AY514" s="559"/>
      <c r="AZ514" s="577"/>
      <c r="BA514" s="559"/>
      <c r="BB514" s="577"/>
      <c r="BC514" s="559"/>
      <c r="BD514" s="577"/>
      <c r="BE514" s="559"/>
      <c r="BF514" s="577"/>
      <c r="BG514" s="559"/>
      <c r="BH514" s="577"/>
      <c r="BI514" s="559"/>
      <c r="BJ514" s="577"/>
      <c r="BK514" s="559"/>
      <c r="BL514" s="577"/>
      <c r="BM514" s="559"/>
      <c r="BN514" s="577"/>
      <c r="BO514" s="559"/>
      <c r="BP514" s="577"/>
      <c r="BQ514" s="551"/>
    </row>
    <row r="515" spans="1:69" ht="12.75" customHeight="1" outlineLevel="1">
      <c r="A515" s="584"/>
      <c r="B515" s="579" t="s">
        <v>33</v>
      </c>
      <c r="C515" s="572" t="str">
        <f>IF(ISERROR(AVERAGE(E515:AH517)),"",AVERAGE(E515:AH517))</f>
        <v/>
      </c>
      <c r="D515" s="677"/>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M515" s="595"/>
      <c r="AN515" s="565" t="str">
        <f t="shared" ref="AN515:BQ515" si="198">IF(ISERROR(AVERAGE(E515:E517)),"",AVERAGE(E515:E517))</f>
        <v/>
      </c>
      <c r="AO515" s="558" t="str">
        <f t="shared" si="198"/>
        <v/>
      </c>
      <c r="AP515" s="565" t="str">
        <f t="shared" si="198"/>
        <v/>
      </c>
      <c r="AQ515" s="558" t="str">
        <f t="shared" si="198"/>
        <v/>
      </c>
      <c r="AR515" s="565" t="str">
        <f t="shared" si="198"/>
        <v/>
      </c>
      <c r="AS515" s="558" t="str">
        <f t="shared" si="198"/>
        <v/>
      </c>
      <c r="AT515" s="565" t="str">
        <f t="shared" si="198"/>
        <v/>
      </c>
      <c r="AU515" s="558" t="str">
        <f t="shared" si="198"/>
        <v/>
      </c>
      <c r="AV515" s="565" t="str">
        <f t="shared" si="198"/>
        <v/>
      </c>
      <c r="AW515" s="558" t="str">
        <f t="shared" si="198"/>
        <v/>
      </c>
      <c r="AX515" s="565" t="str">
        <f t="shared" si="198"/>
        <v/>
      </c>
      <c r="AY515" s="558" t="str">
        <f t="shared" si="198"/>
        <v/>
      </c>
      <c r="AZ515" s="565" t="str">
        <f t="shared" si="198"/>
        <v/>
      </c>
      <c r="BA515" s="558" t="str">
        <f t="shared" si="198"/>
        <v/>
      </c>
      <c r="BB515" s="565" t="str">
        <f t="shared" si="198"/>
        <v/>
      </c>
      <c r="BC515" s="558" t="str">
        <f t="shared" si="198"/>
        <v/>
      </c>
      <c r="BD515" s="565" t="str">
        <f t="shared" si="198"/>
        <v/>
      </c>
      <c r="BE515" s="558" t="str">
        <f t="shared" si="198"/>
        <v/>
      </c>
      <c r="BF515" s="565" t="str">
        <f t="shared" si="198"/>
        <v/>
      </c>
      <c r="BG515" s="558" t="str">
        <f t="shared" si="198"/>
        <v/>
      </c>
      <c r="BH515" s="565" t="str">
        <f t="shared" si="198"/>
        <v/>
      </c>
      <c r="BI515" s="558" t="str">
        <f t="shared" si="198"/>
        <v/>
      </c>
      <c r="BJ515" s="565" t="str">
        <f t="shared" si="198"/>
        <v/>
      </c>
      <c r="BK515" s="558" t="str">
        <f t="shared" si="198"/>
        <v/>
      </c>
      <c r="BL515" s="565" t="str">
        <f t="shared" si="198"/>
        <v/>
      </c>
      <c r="BM515" s="558" t="str">
        <f t="shared" si="198"/>
        <v/>
      </c>
      <c r="BN515" s="565" t="str">
        <f t="shared" si="198"/>
        <v/>
      </c>
      <c r="BO515" s="558" t="str">
        <f t="shared" si="198"/>
        <v/>
      </c>
      <c r="BP515" s="565" t="str">
        <f t="shared" si="198"/>
        <v/>
      </c>
      <c r="BQ515" s="550" t="str">
        <f t="shared" si="198"/>
        <v/>
      </c>
    </row>
    <row r="516" spans="1:69" ht="12.75" customHeight="1" outlineLevel="1">
      <c r="A516" s="584"/>
      <c r="B516" s="580"/>
      <c r="C516" s="573"/>
      <c r="D516" s="677"/>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M516" s="595"/>
      <c r="AN516" s="566"/>
      <c r="AO516" s="559"/>
      <c r="AP516" s="566"/>
      <c r="AQ516" s="559"/>
      <c r="AR516" s="566"/>
      <c r="AS516" s="559"/>
      <c r="AT516" s="566"/>
      <c r="AU516" s="559"/>
      <c r="AV516" s="566"/>
      <c r="AW516" s="559"/>
      <c r="AX516" s="566"/>
      <c r="AY516" s="559"/>
      <c r="AZ516" s="566"/>
      <c r="BA516" s="559"/>
      <c r="BB516" s="566"/>
      <c r="BC516" s="559"/>
      <c r="BD516" s="566"/>
      <c r="BE516" s="559"/>
      <c r="BF516" s="566"/>
      <c r="BG516" s="559"/>
      <c r="BH516" s="566"/>
      <c r="BI516" s="559"/>
      <c r="BJ516" s="566"/>
      <c r="BK516" s="559"/>
      <c r="BL516" s="566"/>
      <c r="BM516" s="559"/>
      <c r="BN516" s="566"/>
      <c r="BO516" s="559"/>
      <c r="BP516" s="566"/>
      <c r="BQ516" s="551"/>
    </row>
    <row r="517" spans="1:69" ht="12.75" customHeight="1" outlineLevel="1" thickBot="1">
      <c r="A517" s="584"/>
      <c r="B517" s="581"/>
      <c r="C517" s="582"/>
      <c r="D517" s="677"/>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M517" s="595"/>
      <c r="AN517" s="567"/>
      <c r="AO517" s="564"/>
      <c r="AP517" s="567"/>
      <c r="AQ517" s="564"/>
      <c r="AR517" s="567"/>
      <c r="AS517" s="564"/>
      <c r="AT517" s="567"/>
      <c r="AU517" s="564"/>
      <c r="AV517" s="567"/>
      <c r="AW517" s="564"/>
      <c r="AX517" s="567"/>
      <c r="AY517" s="564"/>
      <c r="AZ517" s="567"/>
      <c r="BA517" s="564"/>
      <c r="BB517" s="567"/>
      <c r="BC517" s="564"/>
      <c r="BD517" s="567"/>
      <c r="BE517" s="564"/>
      <c r="BF517" s="567"/>
      <c r="BG517" s="564"/>
      <c r="BH517" s="567"/>
      <c r="BI517" s="564"/>
      <c r="BJ517" s="567"/>
      <c r="BK517" s="564"/>
      <c r="BL517" s="567"/>
      <c r="BM517" s="564"/>
      <c r="BN517" s="567"/>
      <c r="BO517" s="564"/>
      <c r="BP517" s="567"/>
      <c r="BQ517" s="568"/>
    </row>
    <row r="518" spans="1:69" ht="12.75" customHeight="1" outlineLevel="1">
      <c r="A518" s="584"/>
      <c r="B518" s="569" t="s">
        <v>34</v>
      </c>
      <c r="C518" s="572" t="str">
        <f>IF(ISERROR(AVERAGE(E518:AH520)),"",AVERAGE(E518:AH520))</f>
        <v/>
      </c>
      <c r="D518" s="677"/>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M518" s="595"/>
      <c r="AN518" s="561" t="str">
        <f t="shared" ref="AN518:BQ518" si="199">IF(ISERROR(AVERAGE(E518:E520)),"",AVERAGE(E518:E520))</f>
        <v/>
      </c>
      <c r="AO518" s="558" t="str">
        <f t="shared" si="199"/>
        <v/>
      </c>
      <c r="AP518" s="561" t="str">
        <f t="shared" si="199"/>
        <v/>
      </c>
      <c r="AQ518" s="558" t="str">
        <f t="shared" si="199"/>
        <v/>
      </c>
      <c r="AR518" s="561" t="str">
        <f t="shared" si="199"/>
        <v/>
      </c>
      <c r="AS518" s="558" t="str">
        <f t="shared" si="199"/>
        <v/>
      </c>
      <c r="AT518" s="561" t="str">
        <f t="shared" si="199"/>
        <v/>
      </c>
      <c r="AU518" s="558" t="str">
        <f t="shared" si="199"/>
        <v/>
      </c>
      <c r="AV518" s="561" t="str">
        <f t="shared" si="199"/>
        <v/>
      </c>
      <c r="AW518" s="558" t="str">
        <f t="shared" si="199"/>
        <v/>
      </c>
      <c r="AX518" s="561" t="str">
        <f t="shared" si="199"/>
        <v/>
      </c>
      <c r="AY518" s="558" t="str">
        <f t="shared" si="199"/>
        <v/>
      </c>
      <c r="AZ518" s="561" t="str">
        <f t="shared" si="199"/>
        <v/>
      </c>
      <c r="BA518" s="558" t="str">
        <f t="shared" si="199"/>
        <v/>
      </c>
      <c r="BB518" s="561" t="str">
        <f t="shared" si="199"/>
        <v/>
      </c>
      <c r="BC518" s="558" t="str">
        <f t="shared" si="199"/>
        <v/>
      </c>
      <c r="BD518" s="561" t="str">
        <f t="shared" si="199"/>
        <v/>
      </c>
      <c r="BE518" s="558" t="str">
        <f t="shared" si="199"/>
        <v/>
      </c>
      <c r="BF518" s="561" t="str">
        <f t="shared" si="199"/>
        <v/>
      </c>
      <c r="BG518" s="558" t="str">
        <f t="shared" si="199"/>
        <v/>
      </c>
      <c r="BH518" s="561" t="str">
        <f t="shared" si="199"/>
        <v/>
      </c>
      <c r="BI518" s="558" t="str">
        <f t="shared" si="199"/>
        <v/>
      </c>
      <c r="BJ518" s="561" t="str">
        <f t="shared" si="199"/>
        <v/>
      </c>
      <c r="BK518" s="558" t="str">
        <f t="shared" si="199"/>
        <v/>
      </c>
      <c r="BL518" s="561" t="str">
        <f t="shared" si="199"/>
        <v/>
      </c>
      <c r="BM518" s="558" t="str">
        <f t="shared" si="199"/>
        <v/>
      </c>
      <c r="BN518" s="561" t="str">
        <f t="shared" si="199"/>
        <v/>
      </c>
      <c r="BO518" s="558" t="str">
        <f t="shared" si="199"/>
        <v/>
      </c>
      <c r="BP518" s="561" t="str">
        <f t="shared" si="199"/>
        <v/>
      </c>
      <c r="BQ518" s="550" t="str">
        <f t="shared" si="199"/>
        <v/>
      </c>
    </row>
    <row r="519" spans="1:69" ht="12.75" customHeight="1" outlineLevel="1">
      <c r="A519" s="584"/>
      <c r="B519" s="570"/>
      <c r="C519" s="573"/>
      <c r="D519" s="677"/>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M519" s="595"/>
      <c r="AN519" s="562"/>
      <c r="AO519" s="559"/>
      <c r="AP519" s="562"/>
      <c r="AQ519" s="559"/>
      <c r="AR519" s="562"/>
      <c r="AS519" s="559"/>
      <c r="AT519" s="562"/>
      <c r="AU519" s="559"/>
      <c r="AV519" s="562"/>
      <c r="AW519" s="559"/>
      <c r="AX519" s="562"/>
      <c r="AY519" s="559"/>
      <c r="AZ519" s="562"/>
      <c r="BA519" s="559"/>
      <c r="BB519" s="562"/>
      <c r="BC519" s="559"/>
      <c r="BD519" s="562"/>
      <c r="BE519" s="559"/>
      <c r="BF519" s="562"/>
      <c r="BG519" s="559"/>
      <c r="BH519" s="562"/>
      <c r="BI519" s="559"/>
      <c r="BJ519" s="562"/>
      <c r="BK519" s="559"/>
      <c r="BL519" s="562"/>
      <c r="BM519" s="559"/>
      <c r="BN519" s="562"/>
      <c r="BO519" s="559"/>
      <c r="BP519" s="562"/>
      <c r="BQ519" s="551"/>
    </row>
    <row r="520" spans="1:69" ht="13.5" customHeight="1" outlineLevel="1" thickBot="1">
      <c r="A520" s="584"/>
      <c r="B520" s="571"/>
      <c r="C520" s="574"/>
      <c r="D520" s="418"/>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M520" s="596">
        <f>D520</f>
        <v>0</v>
      </c>
      <c r="AN520" s="563"/>
      <c r="AO520" s="560"/>
      <c r="AP520" s="563"/>
      <c r="AQ520" s="560"/>
      <c r="AR520" s="563"/>
      <c r="AS520" s="560"/>
      <c r="AT520" s="563"/>
      <c r="AU520" s="560"/>
      <c r="AV520" s="563"/>
      <c r="AW520" s="560"/>
      <c r="AX520" s="563"/>
      <c r="AY520" s="560"/>
      <c r="AZ520" s="563"/>
      <c r="BA520" s="560"/>
      <c r="BB520" s="563"/>
      <c r="BC520" s="560"/>
      <c r="BD520" s="563"/>
      <c r="BE520" s="560"/>
      <c r="BF520" s="563"/>
      <c r="BG520" s="560"/>
      <c r="BH520" s="563"/>
      <c r="BI520" s="560"/>
      <c r="BJ520" s="563"/>
      <c r="BK520" s="560"/>
      <c r="BL520" s="563"/>
      <c r="BM520" s="560"/>
      <c r="BN520" s="563"/>
      <c r="BO520" s="560"/>
      <c r="BP520" s="563"/>
      <c r="BQ520" s="552"/>
    </row>
    <row r="521" spans="1:69" ht="18.75" customHeight="1" outlineLevel="1" thickTop="1">
      <c r="A521" s="584">
        <f>A512+1</f>
        <v>53</v>
      </c>
      <c r="B521" s="585" t="s">
        <v>32</v>
      </c>
      <c r="C521" s="588" t="str">
        <f>IF(ISERROR(AVERAGE(E521:AH523)),"",AVERAGE(E521:AH523))</f>
        <v/>
      </c>
      <c r="D521" s="553" t="s">
        <v>273</v>
      </c>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M521" s="555" t="str">
        <f>D521</f>
        <v>Reconnaître des propositions indépendantes coordonnées, juxtaposées.</v>
      </c>
      <c r="AN521" s="576" t="str">
        <f t="shared" ref="AN521:BQ521" si="200">IF(ISERROR(AVERAGE(E521:E523)),"",AVERAGE(E521:E523))</f>
        <v/>
      </c>
      <c r="AO521" s="575" t="str">
        <f t="shared" si="200"/>
        <v/>
      </c>
      <c r="AP521" s="576" t="str">
        <f t="shared" si="200"/>
        <v/>
      </c>
      <c r="AQ521" s="575" t="str">
        <f t="shared" si="200"/>
        <v/>
      </c>
      <c r="AR521" s="576" t="str">
        <f t="shared" si="200"/>
        <v/>
      </c>
      <c r="AS521" s="575" t="str">
        <f t="shared" si="200"/>
        <v/>
      </c>
      <c r="AT521" s="576" t="str">
        <f t="shared" si="200"/>
        <v/>
      </c>
      <c r="AU521" s="575" t="str">
        <f t="shared" si="200"/>
        <v/>
      </c>
      <c r="AV521" s="576" t="str">
        <f t="shared" si="200"/>
        <v/>
      </c>
      <c r="AW521" s="575" t="str">
        <f t="shared" si="200"/>
        <v/>
      </c>
      <c r="AX521" s="576" t="str">
        <f t="shared" si="200"/>
        <v/>
      </c>
      <c r="AY521" s="575" t="str">
        <f t="shared" si="200"/>
        <v/>
      </c>
      <c r="AZ521" s="576" t="str">
        <f t="shared" si="200"/>
        <v/>
      </c>
      <c r="BA521" s="575" t="str">
        <f t="shared" si="200"/>
        <v/>
      </c>
      <c r="BB521" s="576" t="str">
        <f t="shared" si="200"/>
        <v/>
      </c>
      <c r="BC521" s="575" t="str">
        <f t="shared" si="200"/>
        <v/>
      </c>
      <c r="BD521" s="576" t="str">
        <f t="shared" si="200"/>
        <v/>
      </c>
      <c r="BE521" s="575" t="str">
        <f t="shared" si="200"/>
        <v/>
      </c>
      <c r="BF521" s="576" t="str">
        <f t="shared" si="200"/>
        <v/>
      </c>
      <c r="BG521" s="575" t="str">
        <f t="shared" si="200"/>
        <v/>
      </c>
      <c r="BH521" s="576" t="str">
        <f t="shared" si="200"/>
        <v/>
      </c>
      <c r="BI521" s="575" t="str">
        <f t="shared" si="200"/>
        <v/>
      </c>
      <c r="BJ521" s="576" t="str">
        <f t="shared" si="200"/>
        <v/>
      </c>
      <c r="BK521" s="575" t="str">
        <f t="shared" si="200"/>
        <v/>
      </c>
      <c r="BL521" s="576" t="str">
        <f t="shared" si="200"/>
        <v/>
      </c>
      <c r="BM521" s="575" t="str">
        <f t="shared" si="200"/>
        <v/>
      </c>
      <c r="BN521" s="576" t="str">
        <f t="shared" si="200"/>
        <v/>
      </c>
      <c r="BO521" s="575" t="str">
        <f t="shared" si="200"/>
        <v/>
      </c>
      <c r="BP521" s="576" t="str">
        <f t="shared" si="200"/>
        <v/>
      </c>
      <c r="BQ521" s="578" t="str">
        <f t="shared" si="200"/>
        <v/>
      </c>
    </row>
    <row r="522" spans="1:69" ht="18.75" customHeight="1" outlineLevel="1">
      <c r="A522" s="584"/>
      <c r="B522" s="586"/>
      <c r="C522" s="573"/>
      <c r="D522" s="554"/>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M522" s="546"/>
      <c r="AN522" s="577"/>
      <c r="AO522" s="559"/>
      <c r="AP522" s="577"/>
      <c r="AQ522" s="559"/>
      <c r="AR522" s="577"/>
      <c r="AS522" s="559"/>
      <c r="AT522" s="577"/>
      <c r="AU522" s="559"/>
      <c r="AV522" s="577"/>
      <c r="AW522" s="559"/>
      <c r="AX522" s="577"/>
      <c r="AY522" s="559"/>
      <c r="AZ522" s="577"/>
      <c r="BA522" s="559"/>
      <c r="BB522" s="577"/>
      <c r="BC522" s="559"/>
      <c r="BD522" s="577"/>
      <c r="BE522" s="559"/>
      <c r="BF522" s="577"/>
      <c r="BG522" s="559"/>
      <c r="BH522" s="577"/>
      <c r="BI522" s="559"/>
      <c r="BJ522" s="577"/>
      <c r="BK522" s="559"/>
      <c r="BL522" s="577"/>
      <c r="BM522" s="559"/>
      <c r="BN522" s="577"/>
      <c r="BO522" s="559"/>
      <c r="BP522" s="577"/>
      <c r="BQ522" s="551"/>
    </row>
    <row r="523" spans="1:69" ht="18.75" customHeight="1" outlineLevel="1" thickBot="1">
      <c r="A523" s="584"/>
      <c r="B523" s="587"/>
      <c r="C523" s="573"/>
      <c r="D523" s="554"/>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M523" s="546"/>
      <c r="AN523" s="577"/>
      <c r="AO523" s="559"/>
      <c r="AP523" s="577"/>
      <c r="AQ523" s="559"/>
      <c r="AR523" s="577"/>
      <c r="AS523" s="559"/>
      <c r="AT523" s="577"/>
      <c r="AU523" s="559"/>
      <c r="AV523" s="577"/>
      <c r="AW523" s="559"/>
      <c r="AX523" s="577"/>
      <c r="AY523" s="559"/>
      <c r="AZ523" s="577"/>
      <c r="BA523" s="559"/>
      <c r="BB523" s="577"/>
      <c r="BC523" s="559"/>
      <c r="BD523" s="577"/>
      <c r="BE523" s="559"/>
      <c r="BF523" s="577"/>
      <c r="BG523" s="559"/>
      <c r="BH523" s="577"/>
      <c r="BI523" s="559"/>
      <c r="BJ523" s="577"/>
      <c r="BK523" s="559"/>
      <c r="BL523" s="577"/>
      <c r="BM523" s="559"/>
      <c r="BN523" s="577"/>
      <c r="BO523" s="559"/>
      <c r="BP523" s="577"/>
      <c r="BQ523" s="551"/>
    </row>
    <row r="524" spans="1:69" ht="18.75" customHeight="1" outlineLevel="1">
      <c r="A524" s="584"/>
      <c r="B524" s="579" t="s">
        <v>33</v>
      </c>
      <c r="C524" s="572" t="str">
        <f>IF(ISERROR(AVERAGE(E524:AH526)),"",AVERAGE(E524:AH526))</f>
        <v/>
      </c>
      <c r="D524" s="556" t="s">
        <v>272</v>
      </c>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M524" s="545" t="str">
        <f>D524</f>
        <v>Comprendre la distinction entre phrase simple et phrase complexe.</v>
      </c>
      <c r="AN524" s="565" t="str">
        <f t="shared" ref="AN524:BQ524" si="201">IF(ISERROR(AVERAGE(E524:E526)),"",AVERAGE(E524:E526))</f>
        <v/>
      </c>
      <c r="AO524" s="558" t="str">
        <f t="shared" si="201"/>
        <v/>
      </c>
      <c r="AP524" s="565" t="str">
        <f t="shared" si="201"/>
        <v/>
      </c>
      <c r="AQ524" s="558" t="str">
        <f t="shared" si="201"/>
        <v/>
      </c>
      <c r="AR524" s="565" t="str">
        <f t="shared" si="201"/>
        <v/>
      </c>
      <c r="AS524" s="558" t="str">
        <f t="shared" si="201"/>
        <v/>
      </c>
      <c r="AT524" s="565" t="str">
        <f t="shared" si="201"/>
        <v/>
      </c>
      <c r="AU524" s="558" t="str">
        <f t="shared" si="201"/>
        <v/>
      </c>
      <c r="AV524" s="565" t="str">
        <f t="shared" si="201"/>
        <v/>
      </c>
      <c r="AW524" s="558" t="str">
        <f t="shared" si="201"/>
        <v/>
      </c>
      <c r="AX524" s="565" t="str">
        <f t="shared" si="201"/>
        <v/>
      </c>
      <c r="AY524" s="558" t="str">
        <f t="shared" si="201"/>
        <v/>
      </c>
      <c r="AZ524" s="565" t="str">
        <f t="shared" si="201"/>
        <v/>
      </c>
      <c r="BA524" s="558" t="str">
        <f t="shared" si="201"/>
        <v/>
      </c>
      <c r="BB524" s="565" t="str">
        <f t="shared" si="201"/>
        <v/>
      </c>
      <c r="BC524" s="558" t="str">
        <f t="shared" si="201"/>
        <v/>
      </c>
      <c r="BD524" s="565" t="str">
        <f t="shared" si="201"/>
        <v/>
      </c>
      <c r="BE524" s="558" t="str">
        <f t="shared" si="201"/>
        <v/>
      </c>
      <c r="BF524" s="565" t="str">
        <f t="shared" si="201"/>
        <v/>
      </c>
      <c r="BG524" s="558" t="str">
        <f t="shared" si="201"/>
        <v/>
      </c>
      <c r="BH524" s="565" t="str">
        <f t="shared" si="201"/>
        <v/>
      </c>
      <c r="BI524" s="558" t="str">
        <f t="shared" si="201"/>
        <v/>
      </c>
      <c r="BJ524" s="565" t="str">
        <f t="shared" si="201"/>
        <v/>
      </c>
      <c r="BK524" s="558" t="str">
        <f t="shared" si="201"/>
        <v/>
      </c>
      <c r="BL524" s="565" t="str">
        <f t="shared" si="201"/>
        <v/>
      </c>
      <c r="BM524" s="558" t="str">
        <f t="shared" si="201"/>
        <v/>
      </c>
      <c r="BN524" s="565" t="str">
        <f t="shared" si="201"/>
        <v/>
      </c>
      <c r="BO524" s="558" t="str">
        <f t="shared" si="201"/>
        <v/>
      </c>
      <c r="BP524" s="565" t="str">
        <f t="shared" si="201"/>
        <v/>
      </c>
      <c r="BQ524" s="550" t="str">
        <f t="shared" si="201"/>
        <v/>
      </c>
    </row>
    <row r="525" spans="1:69" ht="18.75" customHeight="1" outlineLevel="1">
      <c r="A525" s="584"/>
      <c r="B525" s="580"/>
      <c r="C525" s="573"/>
      <c r="D525" s="554"/>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M525" s="546"/>
      <c r="AN525" s="566"/>
      <c r="AO525" s="559"/>
      <c r="AP525" s="566"/>
      <c r="AQ525" s="559"/>
      <c r="AR525" s="566"/>
      <c r="AS525" s="559"/>
      <c r="AT525" s="566"/>
      <c r="AU525" s="559"/>
      <c r="AV525" s="566"/>
      <c r="AW525" s="559"/>
      <c r="AX525" s="566"/>
      <c r="AY525" s="559"/>
      <c r="AZ525" s="566"/>
      <c r="BA525" s="559"/>
      <c r="BB525" s="566"/>
      <c r="BC525" s="559"/>
      <c r="BD525" s="566"/>
      <c r="BE525" s="559"/>
      <c r="BF525" s="566"/>
      <c r="BG525" s="559"/>
      <c r="BH525" s="566"/>
      <c r="BI525" s="559"/>
      <c r="BJ525" s="566"/>
      <c r="BK525" s="559"/>
      <c r="BL525" s="566"/>
      <c r="BM525" s="559"/>
      <c r="BN525" s="566"/>
      <c r="BO525" s="559"/>
      <c r="BP525" s="566"/>
      <c r="BQ525" s="551"/>
    </row>
    <row r="526" spans="1:69" ht="18.75" customHeight="1" outlineLevel="1" thickBot="1">
      <c r="A526" s="584"/>
      <c r="B526" s="581"/>
      <c r="C526" s="582"/>
      <c r="D526" s="557"/>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M526" s="547"/>
      <c r="AN526" s="567"/>
      <c r="AO526" s="564"/>
      <c r="AP526" s="567"/>
      <c r="AQ526" s="564"/>
      <c r="AR526" s="567"/>
      <c r="AS526" s="564"/>
      <c r="AT526" s="567"/>
      <c r="AU526" s="564"/>
      <c r="AV526" s="567"/>
      <c r="AW526" s="564"/>
      <c r="AX526" s="567"/>
      <c r="AY526" s="564"/>
      <c r="AZ526" s="567"/>
      <c r="BA526" s="564"/>
      <c r="BB526" s="567"/>
      <c r="BC526" s="564"/>
      <c r="BD526" s="567"/>
      <c r="BE526" s="564"/>
      <c r="BF526" s="567"/>
      <c r="BG526" s="564"/>
      <c r="BH526" s="567"/>
      <c r="BI526" s="564"/>
      <c r="BJ526" s="567"/>
      <c r="BK526" s="564"/>
      <c r="BL526" s="567"/>
      <c r="BM526" s="564"/>
      <c r="BN526" s="567"/>
      <c r="BO526" s="564"/>
      <c r="BP526" s="567"/>
      <c r="BQ526" s="568"/>
    </row>
    <row r="527" spans="1:69" ht="18.75" customHeight="1" outlineLevel="1">
      <c r="A527" s="584"/>
      <c r="B527" s="569" t="s">
        <v>34</v>
      </c>
      <c r="C527" s="572" t="str">
        <f>IF(ISERROR(AVERAGE(E527:AH529)),"",AVERAGE(E527:AH529))</f>
        <v/>
      </c>
      <c r="D527" s="556"/>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M527" s="545">
        <f>D527</f>
        <v>0</v>
      </c>
      <c r="AN527" s="561" t="str">
        <f t="shared" ref="AN527:BQ527" si="202">IF(ISERROR(AVERAGE(E527:E529)),"",AVERAGE(E527:E529))</f>
        <v/>
      </c>
      <c r="AO527" s="558" t="str">
        <f t="shared" si="202"/>
        <v/>
      </c>
      <c r="AP527" s="561" t="str">
        <f t="shared" si="202"/>
        <v/>
      </c>
      <c r="AQ527" s="558" t="str">
        <f t="shared" si="202"/>
        <v/>
      </c>
      <c r="AR527" s="561" t="str">
        <f t="shared" si="202"/>
        <v/>
      </c>
      <c r="AS527" s="558" t="str">
        <f t="shared" si="202"/>
        <v/>
      </c>
      <c r="AT527" s="561" t="str">
        <f t="shared" si="202"/>
        <v/>
      </c>
      <c r="AU527" s="558" t="str">
        <f t="shared" si="202"/>
        <v/>
      </c>
      <c r="AV527" s="561" t="str">
        <f t="shared" si="202"/>
        <v/>
      </c>
      <c r="AW527" s="558" t="str">
        <f t="shared" si="202"/>
        <v/>
      </c>
      <c r="AX527" s="561" t="str">
        <f t="shared" si="202"/>
        <v/>
      </c>
      <c r="AY527" s="558" t="str">
        <f t="shared" si="202"/>
        <v/>
      </c>
      <c r="AZ527" s="561" t="str">
        <f t="shared" si="202"/>
        <v/>
      </c>
      <c r="BA527" s="558" t="str">
        <f t="shared" si="202"/>
        <v/>
      </c>
      <c r="BB527" s="561" t="str">
        <f t="shared" si="202"/>
        <v/>
      </c>
      <c r="BC527" s="558" t="str">
        <f t="shared" si="202"/>
        <v/>
      </c>
      <c r="BD527" s="561" t="str">
        <f t="shared" si="202"/>
        <v/>
      </c>
      <c r="BE527" s="558" t="str">
        <f t="shared" si="202"/>
        <v/>
      </c>
      <c r="BF527" s="561" t="str">
        <f t="shared" si="202"/>
        <v/>
      </c>
      <c r="BG527" s="558" t="str">
        <f t="shared" si="202"/>
        <v/>
      </c>
      <c r="BH527" s="561" t="str">
        <f t="shared" si="202"/>
        <v/>
      </c>
      <c r="BI527" s="558" t="str">
        <f t="shared" si="202"/>
        <v/>
      </c>
      <c r="BJ527" s="561" t="str">
        <f t="shared" si="202"/>
        <v/>
      </c>
      <c r="BK527" s="558" t="str">
        <f t="shared" si="202"/>
        <v/>
      </c>
      <c r="BL527" s="561" t="str">
        <f t="shared" si="202"/>
        <v/>
      </c>
      <c r="BM527" s="558" t="str">
        <f t="shared" si="202"/>
        <v/>
      </c>
      <c r="BN527" s="561" t="str">
        <f t="shared" si="202"/>
        <v/>
      </c>
      <c r="BO527" s="558" t="str">
        <f t="shared" si="202"/>
        <v/>
      </c>
      <c r="BP527" s="561" t="str">
        <f t="shared" si="202"/>
        <v/>
      </c>
      <c r="BQ527" s="550" t="str">
        <f t="shared" si="202"/>
        <v/>
      </c>
    </row>
    <row r="528" spans="1:69" ht="18.75" customHeight="1" outlineLevel="1">
      <c r="A528" s="584"/>
      <c r="B528" s="570"/>
      <c r="C528" s="573"/>
      <c r="D528" s="554"/>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M528" s="546"/>
      <c r="AN528" s="562"/>
      <c r="AO528" s="559"/>
      <c r="AP528" s="562"/>
      <c r="AQ528" s="559"/>
      <c r="AR528" s="562"/>
      <c r="AS528" s="559"/>
      <c r="AT528" s="562"/>
      <c r="AU528" s="559"/>
      <c r="AV528" s="562"/>
      <c r="AW528" s="559"/>
      <c r="AX528" s="562"/>
      <c r="AY528" s="559"/>
      <c r="AZ528" s="562"/>
      <c r="BA528" s="559"/>
      <c r="BB528" s="562"/>
      <c r="BC528" s="559"/>
      <c r="BD528" s="562"/>
      <c r="BE528" s="559"/>
      <c r="BF528" s="562"/>
      <c r="BG528" s="559"/>
      <c r="BH528" s="562"/>
      <c r="BI528" s="559"/>
      <c r="BJ528" s="562"/>
      <c r="BK528" s="559"/>
      <c r="BL528" s="562"/>
      <c r="BM528" s="559"/>
      <c r="BN528" s="562"/>
      <c r="BO528" s="559"/>
      <c r="BP528" s="562"/>
      <c r="BQ528" s="551"/>
    </row>
    <row r="529" spans="1:69" ht="18.75" customHeight="1" outlineLevel="1" thickBot="1">
      <c r="A529" s="584"/>
      <c r="B529" s="571"/>
      <c r="C529" s="574"/>
      <c r="D529" s="583"/>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M529" s="549"/>
      <c r="AN529" s="563"/>
      <c r="AO529" s="560"/>
      <c r="AP529" s="563"/>
      <c r="AQ529" s="560"/>
      <c r="AR529" s="563"/>
      <c r="AS529" s="560"/>
      <c r="AT529" s="563"/>
      <c r="AU529" s="560"/>
      <c r="AV529" s="563"/>
      <c r="AW529" s="560"/>
      <c r="AX529" s="563"/>
      <c r="AY529" s="560"/>
      <c r="AZ529" s="563"/>
      <c r="BA529" s="560"/>
      <c r="BB529" s="563"/>
      <c r="BC529" s="560"/>
      <c r="BD529" s="563"/>
      <c r="BE529" s="560"/>
      <c r="BF529" s="563"/>
      <c r="BG529" s="560"/>
      <c r="BH529" s="563"/>
      <c r="BI529" s="560"/>
      <c r="BJ529" s="563"/>
      <c r="BK529" s="560"/>
      <c r="BL529" s="563"/>
      <c r="BM529" s="560"/>
      <c r="BN529" s="563"/>
      <c r="BO529" s="560"/>
      <c r="BP529" s="563"/>
      <c r="BQ529" s="552"/>
    </row>
    <row r="530" spans="1:69" ht="18.75" customHeight="1" outlineLevel="1" thickTop="1">
      <c r="A530" s="584">
        <f>A521+1</f>
        <v>54</v>
      </c>
      <c r="B530" s="585" t="s">
        <v>32</v>
      </c>
      <c r="C530" s="588" t="str">
        <f>IF(ISERROR(AVERAGE(E530:AH532)),"",AVERAGE(E530:AH532))</f>
        <v/>
      </c>
      <c r="D530" s="553" t="s">
        <v>266</v>
      </c>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M530" s="555" t="str">
        <f>D530</f>
        <v>La phrase</v>
      </c>
      <c r="AN530" s="576" t="str">
        <f t="shared" ref="AN530:BQ530" si="203">IF(ISERROR(AVERAGE(E530:E532)),"",AVERAGE(E530:E532))</f>
        <v/>
      </c>
      <c r="AO530" s="575" t="str">
        <f t="shared" si="203"/>
        <v/>
      </c>
      <c r="AP530" s="576" t="str">
        <f t="shared" si="203"/>
        <v/>
      </c>
      <c r="AQ530" s="575" t="str">
        <f t="shared" si="203"/>
        <v/>
      </c>
      <c r="AR530" s="576" t="str">
        <f t="shared" si="203"/>
        <v/>
      </c>
      <c r="AS530" s="575" t="str">
        <f t="shared" si="203"/>
        <v/>
      </c>
      <c r="AT530" s="576" t="str">
        <f t="shared" si="203"/>
        <v/>
      </c>
      <c r="AU530" s="575" t="str">
        <f t="shared" si="203"/>
        <v/>
      </c>
      <c r="AV530" s="576" t="str">
        <f t="shared" si="203"/>
        <v/>
      </c>
      <c r="AW530" s="575" t="str">
        <f t="shared" si="203"/>
        <v/>
      </c>
      <c r="AX530" s="576" t="str">
        <f t="shared" si="203"/>
        <v/>
      </c>
      <c r="AY530" s="575" t="str">
        <f t="shared" si="203"/>
        <v/>
      </c>
      <c r="AZ530" s="576" t="str">
        <f t="shared" si="203"/>
        <v/>
      </c>
      <c r="BA530" s="575" t="str">
        <f t="shared" si="203"/>
        <v/>
      </c>
      <c r="BB530" s="576" t="str">
        <f t="shared" si="203"/>
        <v/>
      </c>
      <c r="BC530" s="575" t="str">
        <f t="shared" si="203"/>
        <v/>
      </c>
      <c r="BD530" s="576" t="str">
        <f t="shared" si="203"/>
        <v/>
      </c>
      <c r="BE530" s="575" t="str">
        <f t="shared" si="203"/>
        <v/>
      </c>
      <c r="BF530" s="576" t="str">
        <f t="shared" si="203"/>
        <v/>
      </c>
      <c r="BG530" s="575" t="str">
        <f t="shared" si="203"/>
        <v/>
      </c>
      <c r="BH530" s="576" t="str">
        <f t="shared" si="203"/>
        <v/>
      </c>
      <c r="BI530" s="575" t="str">
        <f t="shared" si="203"/>
        <v/>
      </c>
      <c r="BJ530" s="576" t="str">
        <f t="shared" si="203"/>
        <v/>
      </c>
      <c r="BK530" s="575" t="str">
        <f t="shared" si="203"/>
        <v/>
      </c>
      <c r="BL530" s="576" t="str">
        <f t="shared" si="203"/>
        <v/>
      </c>
      <c r="BM530" s="575" t="str">
        <f t="shared" si="203"/>
        <v/>
      </c>
      <c r="BN530" s="576" t="str">
        <f t="shared" si="203"/>
        <v/>
      </c>
      <c r="BO530" s="575" t="str">
        <f t="shared" si="203"/>
        <v/>
      </c>
      <c r="BP530" s="576" t="str">
        <f t="shared" si="203"/>
        <v/>
      </c>
      <c r="BQ530" s="578" t="str">
        <f t="shared" si="203"/>
        <v/>
      </c>
    </row>
    <row r="531" spans="1:69" ht="18.75" customHeight="1" outlineLevel="1">
      <c r="A531" s="584"/>
      <c r="B531" s="586"/>
      <c r="C531" s="573"/>
      <c r="D531" s="554"/>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M531" s="546"/>
      <c r="AN531" s="577"/>
      <c r="AO531" s="559"/>
      <c r="AP531" s="577"/>
      <c r="AQ531" s="559"/>
      <c r="AR531" s="577"/>
      <c r="AS531" s="559"/>
      <c r="AT531" s="577"/>
      <c r="AU531" s="559"/>
      <c r="AV531" s="577"/>
      <c r="AW531" s="559"/>
      <c r="AX531" s="577"/>
      <c r="AY531" s="559"/>
      <c r="AZ531" s="577"/>
      <c r="BA531" s="559"/>
      <c r="BB531" s="577"/>
      <c r="BC531" s="559"/>
      <c r="BD531" s="577"/>
      <c r="BE531" s="559"/>
      <c r="BF531" s="577"/>
      <c r="BG531" s="559"/>
      <c r="BH531" s="577"/>
      <c r="BI531" s="559"/>
      <c r="BJ531" s="577"/>
      <c r="BK531" s="559"/>
      <c r="BL531" s="577"/>
      <c r="BM531" s="559"/>
      <c r="BN531" s="577"/>
      <c r="BO531" s="559"/>
      <c r="BP531" s="577"/>
      <c r="BQ531" s="551"/>
    </row>
    <row r="532" spans="1:69" ht="18.75" customHeight="1" outlineLevel="1" thickBot="1">
      <c r="A532" s="584"/>
      <c r="B532" s="587"/>
      <c r="C532" s="573"/>
      <c r="D532" s="554"/>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M532" s="546"/>
      <c r="AN532" s="577"/>
      <c r="AO532" s="559"/>
      <c r="AP532" s="577"/>
      <c r="AQ532" s="559"/>
      <c r="AR532" s="577"/>
      <c r="AS532" s="559"/>
      <c r="AT532" s="577"/>
      <c r="AU532" s="559"/>
      <c r="AV532" s="577"/>
      <c r="AW532" s="559"/>
      <c r="AX532" s="577"/>
      <c r="AY532" s="559"/>
      <c r="AZ532" s="577"/>
      <c r="BA532" s="559"/>
      <c r="BB532" s="577"/>
      <c r="BC532" s="559"/>
      <c r="BD532" s="577"/>
      <c r="BE532" s="559"/>
      <c r="BF532" s="577"/>
      <c r="BG532" s="559"/>
      <c r="BH532" s="577"/>
      <c r="BI532" s="559"/>
      <c r="BJ532" s="577"/>
      <c r="BK532" s="559"/>
      <c r="BL532" s="577"/>
      <c r="BM532" s="559"/>
      <c r="BN532" s="577"/>
      <c r="BO532" s="559"/>
      <c r="BP532" s="577"/>
      <c r="BQ532" s="551"/>
    </row>
    <row r="533" spans="1:69" ht="18.75" customHeight="1" outlineLevel="1">
      <c r="A533" s="584"/>
      <c r="B533" s="579" t="s">
        <v>33</v>
      </c>
      <c r="C533" s="572" t="str">
        <f>IF(ISERROR(AVERAGE(E533:AH535)),"",AVERAGE(E533:AH535))</f>
        <v/>
      </c>
      <c r="D533" s="556" t="s">
        <v>266</v>
      </c>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M533" s="545" t="str">
        <f>D533</f>
        <v>La phrase</v>
      </c>
      <c r="AN533" s="565" t="str">
        <f t="shared" ref="AN533:BQ533" si="204">IF(ISERROR(AVERAGE(E533:E535)),"",AVERAGE(E533:E535))</f>
        <v/>
      </c>
      <c r="AO533" s="558" t="str">
        <f t="shared" si="204"/>
        <v/>
      </c>
      <c r="AP533" s="565" t="str">
        <f t="shared" si="204"/>
        <v/>
      </c>
      <c r="AQ533" s="558" t="str">
        <f t="shared" si="204"/>
        <v/>
      </c>
      <c r="AR533" s="565" t="str">
        <f t="shared" si="204"/>
        <v/>
      </c>
      <c r="AS533" s="558" t="str">
        <f t="shared" si="204"/>
        <v/>
      </c>
      <c r="AT533" s="565" t="str">
        <f t="shared" si="204"/>
        <v/>
      </c>
      <c r="AU533" s="558" t="str">
        <f t="shared" si="204"/>
        <v/>
      </c>
      <c r="AV533" s="565" t="str">
        <f t="shared" si="204"/>
        <v/>
      </c>
      <c r="AW533" s="558" t="str">
        <f t="shared" si="204"/>
        <v/>
      </c>
      <c r="AX533" s="565" t="str">
        <f t="shared" si="204"/>
        <v/>
      </c>
      <c r="AY533" s="558" t="str">
        <f t="shared" si="204"/>
        <v/>
      </c>
      <c r="AZ533" s="565" t="str">
        <f t="shared" si="204"/>
        <v/>
      </c>
      <c r="BA533" s="558" t="str">
        <f t="shared" si="204"/>
        <v/>
      </c>
      <c r="BB533" s="565" t="str">
        <f t="shared" si="204"/>
        <v/>
      </c>
      <c r="BC533" s="558" t="str">
        <f t="shared" si="204"/>
        <v/>
      </c>
      <c r="BD533" s="565" t="str">
        <f t="shared" si="204"/>
        <v/>
      </c>
      <c r="BE533" s="558" t="str">
        <f t="shared" si="204"/>
        <v/>
      </c>
      <c r="BF533" s="565" t="str">
        <f t="shared" si="204"/>
        <v/>
      </c>
      <c r="BG533" s="558" t="str">
        <f t="shared" si="204"/>
        <v/>
      </c>
      <c r="BH533" s="565" t="str">
        <f t="shared" si="204"/>
        <v/>
      </c>
      <c r="BI533" s="558" t="str">
        <f t="shared" si="204"/>
        <v/>
      </c>
      <c r="BJ533" s="565" t="str">
        <f t="shared" si="204"/>
        <v/>
      </c>
      <c r="BK533" s="558" t="str">
        <f t="shared" si="204"/>
        <v/>
      </c>
      <c r="BL533" s="565" t="str">
        <f t="shared" si="204"/>
        <v/>
      </c>
      <c r="BM533" s="558" t="str">
        <f t="shared" si="204"/>
        <v/>
      </c>
      <c r="BN533" s="565" t="str">
        <f t="shared" si="204"/>
        <v/>
      </c>
      <c r="BO533" s="558" t="str">
        <f t="shared" si="204"/>
        <v/>
      </c>
      <c r="BP533" s="565" t="str">
        <f t="shared" si="204"/>
        <v/>
      </c>
      <c r="BQ533" s="550" t="str">
        <f t="shared" si="204"/>
        <v/>
      </c>
    </row>
    <row r="534" spans="1:69" ht="18.75" customHeight="1" outlineLevel="1">
      <c r="A534" s="584"/>
      <c r="B534" s="580"/>
      <c r="C534" s="573"/>
      <c r="D534" s="554"/>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M534" s="546"/>
      <c r="AN534" s="566"/>
      <c r="AO534" s="559"/>
      <c r="AP534" s="566"/>
      <c r="AQ534" s="559"/>
      <c r="AR534" s="566"/>
      <c r="AS534" s="559"/>
      <c r="AT534" s="566"/>
      <c r="AU534" s="559"/>
      <c r="AV534" s="566"/>
      <c r="AW534" s="559"/>
      <c r="AX534" s="566"/>
      <c r="AY534" s="559"/>
      <c r="AZ534" s="566"/>
      <c r="BA534" s="559"/>
      <c r="BB534" s="566"/>
      <c r="BC534" s="559"/>
      <c r="BD534" s="566"/>
      <c r="BE534" s="559"/>
      <c r="BF534" s="566"/>
      <c r="BG534" s="559"/>
      <c r="BH534" s="566"/>
      <c r="BI534" s="559"/>
      <c r="BJ534" s="566"/>
      <c r="BK534" s="559"/>
      <c r="BL534" s="566"/>
      <c r="BM534" s="559"/>
      <c r="BN534" s="566"/>
      <c r="BO534" s="559"/>
      <c r="BP534" s="566"/>
      <c r="BQ534" s="551"/>
    </row>
    <row r="535" spans="1:69" ht="18.75" customHeight="1" outlineLevel="1" thickBot="1">
      <c r="A535" s="584"/>
      <c r="B535" s="581"/>
      <c r="C535" s="582"/>
      <c r="D535" s="557"/>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M535" s="547"/>
      <c r="AN535" s="567"/>
      <c r="AO535" s="564"/>
      <c r="AP535" s="567"/>
      <c r="AQ535" s="564"/>
      <c r="AR535" s="567"/>
      <c r="AS535" s="564"/>
      <c r="AT535" s="567"/>
      <c r="AU535" s="564"/>
      <c r="AV535" s="567"/>
      <c r="AW535" s="564"/>
      <c r="AX535" s="567"/>
      <c r="AY535" s="564"/>
      <c r="AZ535" s="567"/>
      <c r="BA535" s="564"/>
      <c r="BB535" s="567"/>
      <c r="BC535" s="564"/>
      <c r="BD535" s="567"/>
      <c r="BE535" s="564"/>
      <c r="BF535" s="567"/>
      <c r="BG535" s="564"/>
      <c r="BH535" s="567"/>
      <c r="BI535" s="564"/>
      <c r="BJ535" s="567"/>
      <c r="BK535" s="564"/>
      <c r="BL535" s="567"/>
      <c r="BM535" s="564"/>
      <c r="BN535" s="567"/>
      <c r="BO535" s="564"/>
      <c r="BP535" s="567"/>
      <c r="BQ535" s="568"/>
    </row>
    <row r="536" spans="1:69" ht="18.75" customHeight="1" outlineLevel="1">
      <c r="A536" s="584"/>
      <c r="B536" s="569" t="s">
        <v>34</v>
      </c>
      <c r="C536" s="572" t="str">
        <f>IF(ISERROR(AVERAGE(E536:AH538)),"",AVERAGE(E536:AH538))</f>
        <v/>
      </c>
      <c r="D536" s="556" t="s">
        <v>266</v>
      </c>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M536" s="545" t="str">
        <f>D536</f>
        <v>La phrase</v>
      </c>
      <c r="AN536" s="561" t="str">
        <f t="shared" ref="AN536:BQ536" si="205">IF(ISERROR(AVERAGE(E536:E538)),"",AVERAGE(E536:E538))</f>
        <v/>
      </c>
      <c r="AO536" s="558" t="str">
        <f t="shared" si="205"/>
        <v/>
      </c>
      <c r="AP536" s="561" t="str">
        <f t="shared" si="205"/>
        <v/>
      </c>
      <c r="AQ536" s="558" t="str">
        <f t="shared" si="205"/>
        <v/>
      </c>
      <c r="AR536" s="561" t="str">
        <f t="shared" si="205"/>
        <v/>
      </c>
      <c r="AS536" s="558" t="str">
        <f t="shared" si="205"/>
        <v/>
      </c>
      <c r="AT536" s="561" t="str">
        <f t="shared" si="205"/>
        <v/>
      </c>
      <c r="AU536" s="558" t="str">
        <f t="shared" si="205"/>
        <v/>
      </c>
      <c r="AV536" s="561" t="str">
        <f t="shared" si="205"/>
        <v/>
      </c>
      <c r="AW536" s="558" t="str">
        <f t="shared" si="205"/>
        <v/>
      </c>
      <c r="AX536" s="561" t="str">
        <f t="shared" si="205"/>
        <v/>
      </c>
      <c r="AY536" s="558" t="str">
        <f t="shared" si="205"/>
        <v/>
      </c>
      <c r="AZ536" s="561" t="str">
        <f t="shared" si="205"/>
        <v/>
      </c>
      <c r="BA536" s="558" t="str">
        <f t="shared" si="205"/>
        <v/>
      </c>
      <c r="BB536" s="561" t="str">
        <f t="shared" si="205"/>
        <v/>
      </c>
      <c r="BC536" s="558" t="str">
        <f t="shared" si="205"/>
        <v/>
      </c>
      <c r="BD536" s="561" t="str">
        <f t="shared" si="205"/>
        <v/>
      </c>
      <c r="BE536" s="558" t="str">
        <f t="shared" si="205"/>
        <v/>
      </c>
      <c r="BF536" s="561" t="str">
        <f t="shared" si="205"/>
        <v/>
      </c>
      <c r="BG536" s="558" t="str">
        <f t="shared" si="205"/>
        <v/>
      </c>
      <c r="BH536" s="561" t="str">
        <f t="shared" si="205"/>
        <v/>
      </c>
      <c r="BI536" s="558" t="str">
        <f t="shared" si="205"/>
        <v/>
      </c>
      <c r="BJ536" s="561" t="str">
        <f t="shared" si="205"/>
        <v/>
      </c>
      <c r="BK536" s="558" t="str">
        <f t="shared" si="205"/>
        <v/>
      </c>
      <c r="BL536" s="561" t="str">
        <f t="shared" si="205"/>
        <v/>
      </c>
      <c r="BM536" s="558" t="str">
        <f t="shared" si="205"/>
        <v/>
      </c>
      <c r="BN536" s="561" t="str">
        <f t="shared" si="205"/>
        <v/>
      </c>
      <c r="BO536" s="558" t="str">
        <f t="shared" si="205"/>
        <v/>
      </c>
      <c r="BP536" s="561" t="str">
        <f t="shared" si="205"/>
        <v/>
      </c>
      <c r="BQ536" s="550" t="str">
        <f t="shared" si="205"/>
        <v/>
      </c>
    </row>
    <row r="537" spans="1:69" ht="18.75" customHeight="1" outlineLevel="1">
      <c r="A537" s="584"/>
      <c r="B537" s="570"/>
      <c r="C537" s="573"/>
      <c r="D537" s="554"/>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M537" s="546"/>
      <c r="AN537" s="562"/>
      <c r="AO537" s="559"/>
      <c r="AP537" s="562"/>
      <c r="AQ537" s="559"/>
      <c r="AR537" s="562"/>
      <c r="AS537" s="559"/>
      <c r="AT537" s="562"/>
      <c r="AU537" s="559"/>
      <c r="AV537" s="562"/>
      <c r="AW537" s="559"/>
      <c r="AX537" s="562"/>
      <c r="AY537" s="559"/>
      <c r="AZ537" s="562"/>
      <c r="BA537" s="559"/>
      <c r="BB537" s="562"/>
      <c r="BC537" s="559"/>
      <c r="BD537" s="562"/>
      <c r="BE537" s="559"/>
      <c r="BF537" s="562"/>
      <c r="BG537" s="559"/>
      <c r="BH537" s="562"/>
      <c r="BI537" s="559"/>
      <c r="BJ537" s="562"/>
      <c r="BK537" s="559"/>
      <c r="BL537" s="562"/>
      <c r="BM537" s="559"/>
      <c r="BN537" s="562"/>
      <c r="BO537" s="559"/>
      <c r="BP537" s="562"/>
      <c r="BQ537" s="551"/>
    </row>
    <row r="538" spans="1:69" ht="18.75" customHeight="1" outlineLevel="1" thickBot="1">
      <c r="A538" s="584"/>
      <c r="B538" s="571"/>
      <c r="C538" s="574"/>
      <c r="D538" s="583"/>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M538" s="549"/>
      <c r="AN538" s="563"/>
      <c r="AO538" s="560"/>
      <c r="AP538" s="563"/>
      <c r="AQ538" s="560"/>
      <c r="AR538" s="563"/>
      <c r="AS538" s="560"/>
      <c r="AT538" s="563"/>
      <c r="AU538" s="560"/>
      <c r="AV538" s="563"/>
      <c r="AW538" s="560"/>
      <c r="AX538" s="563"/>
      <c r="AY538" s="560"/>
      <c r="AZ538" s="563"/>
      <c r="BA538" s="560"/>
      <c r="BB538" s="563"/>
      <c r="BC538" s="560"/>
      <c r="BD538" s="563"/>
      <c r="BE538" s="560"/>
      <c r="BF538" s="563"/>
      <c r="BG538" s="560"/>
      <c r="BH538" s="563"/>
      <c r="BI538" s="560"/>
      <c r="BJ538" s="563"/>
      <c r="BK538" s="560"/>
      <c r="BL538" s="563"/>
      <c r="BM538" s="560"/>
      <c r="BN538" s="563"/>
      <c r="BO538" s="560"/>
      <c r="BP538" s="563"/>
      <c r="BQ538" s="552"/>
    </row>
    <row r="539" spans="1:69" ht="11.25" customHeight="1" thickTop="1">
      <c r="A539" s="468"/>
      <c r="B539" s="629" t="str">
        <f>D490</f>
        <v>Grammaire</v>
      </c>
      <c r="C539" s="630"/>
      <c r="D539" s="665" t="s">
        <v>1019</v>
      </c>
      <c r="E539" s="614" t="str">
        <f>D539</f>
        <v>Distinguer les différentes natures de mots</v>
      </c>
      <c r="F539" s="615"/>
      <c r="G539" s="615"/>
      <c r="H539" s="615"/>
      <c r="I539" s="615"/>
      <c r="J539" s="615"/>
      <c r="K539" s="615"/>
      <c r="L539" s="615"/>
      <c r="M539" s="615"/>
      <c r="N539" s="615"/>
      <c r="O539" s="615"/>
      <c r="P539" s="615"/>
      <c r="Q539" s="615"/>
      <c r="R539" s="615"/>
      <c r="S539" s="615"/>
      <c r="T539" s="615"/>
      <c r="U539" s="615"/>
      <c r="V539" s="615"/>
      <c r="W539" s="615"/>
      <c r="X539" s="615"/>
      <c r="Y539" s="615"/>
      <c r="Z539" s="615"/>
      <c r="AA539" s="615"/>
      <c r="AB539" s="615"/>
      <c r="AC539" s="615"/>
      <c r="AD539" s="615"/>
      <c r="AE539" s="615"/>
      <c r="AF539" s="615"/>
      <c r="AG539" s="615"/>
      <c r="AH539" s="616"/>
      <c r="AM539" s="591" t="str">
        <f>D539</f>
        <v>Distinguer les différentes natures de mots</v>
      </c>
      <c r="AN539" s="353">
        <f>IF(ISERROR(AVERAGE(AN542,AN551,AN560,AN569,AN578,AN587,AN596)),"",AVERAGE(AN542,AN551,AN560,AN569,AN578,AN587,AN596))</f>
        <v>1</v>
      </c>
      <c r="AO539" s="353">
        <f t="shared" ref="AO539:BQ539" si="206">IF(ISERROR(AVERAGE(AO542,AO551,AO560,AO569,AO578,AO587,AO596)),"",AVERAGE(AO542,AO551,AO560,AO569,AO578,AO587,AO596))</f>
        <v>1.5</v>
      </c>
      <c r="AP539" s="353">
        <f t="shared" si="206"/>
        <v>2</v>
      </c>
      <c r="AQ539" s="353">
        <f t="shared" si="206"/>
        <v>3</v>
      </c>
      <c r="AR539" s="353">
        <f t="shared" si="206"/>
        <v>4</v>
      </c>
      <c r="AS539" s="353">
        <f t="shared" si="206"/>
        <v>3.3333333333333335</v>
      </c>
      <c r="AT539" s="353">
        <f t="shared" si="206"/>
        <v>2.6666666666666665</v>
      </c>
      <c r="AU539" s="353">
        <f t="shared" si="206"/>
        <v>2</v>
      </c>
      <c r="AV539" s="353">
        <f t="shared" si="206"/>
        <v>3</v>
      </c>
      <c r="AW539" s="353">
        <f t="shared" si="206"/>
        <v>4</v>
      </c>
      <c r="AX539" s="353">
        <f t="shared" si="206"/>
        <v>3.3333333333333335</v>
      </c>
      <c r="AY539" s="353">
        <f t="shared" si="206"/>
        <v>2.6666666666666665</v>
      </c>
      <c r="AZ539" s="353">
        <f t="shared" si="206"/>
        <v>2</v>
      </c>
      <c r="BA539" s="353">
        <f t="shared" si="206"/>
        <v>3</v>
      </c>
      <c r="BB539" s="353">
        <f t="shared" si="206"/>
        <v>4</v>
      </c>
      <c r="BC539" s="353">
        <f t="shared" si="206"/>
        <v>3.3333333333333335</v>
      </c>
      <c r="BD539" s="353">
        <f t="shared" si="206"/>
        <v>2.6666666666666665</v>
      </c>
      <c r="BE539" s="353">
        <f t="shared" si="206"/>
        <v>2</v>
      </c>
      <c r="BF539" s="353">
        <f t="shared" si="206"/>
        <v>3</v>
      </c>
      <c r="BG539" s="353">
        <f t="shared" si="206"/>
        <v>4</v>
      </c>
      <c r="BH539" s="353">
        <f t="shared" si="206"/>
        <v>3.3333333333333335</v>
      </c>
      <c r="BI539" s="353">
        <f t="shared" si="206"/>
        <v>2.6666666666666665</v>
      </c>
      <c r="BJ539" s="353">
        <f t="shared" si="206"/>
        <v>2</v>
      </c>
      <c r="BK539" s="353">
        <f t="shared" si="206"/>
        <v>3</v>
      </c>
      <c r="BL539" s="353">
        <f t="shared" si="206"/>
        <v>4</v>
      </c>
      <c r="BM539" s="353">
        <f t="shared" si="206"/>
        <v>3.3333333333333335</v>
      </c>
      <c r="BN539" s="353">
        <f t="shared" si="206"/>
        <v>2.6666666666666665</v>
      </c>
      <c r="BO539" s="353">
        <f t="shared" si="206"/>
        <v>2</v>
      </c>
      <c r="BP539" s="353">
        <f t="shared" si="206"/>
        <v>3</v>
      </c>
      <c r="BQ539" s="353">
        <f t="shared" si="206"/>
        <v>4</v>
      </c>
    </row>
    <row r="540" spans="1:69" ht="11.25" customHeight="1">
      <c r="A540" s="468"/>
      <c r="B540" s="631"/>
      <c r="C540" s="632"/>
      <c r="D540" s="666"/>
      <c r="E540" s="617"/>
      <c r="F540" s="618"/>
      <c r="G540" s="618"/>
      <c r="H540" s="618"/>
      <c r="I540" s="618"/>
      <c r="J540" s="618"/>
      <c r="K540" s="618"/>
      <c r="L540" s="618"/>
      <c r="M540" s="618"/>
      <c r="N540" s="618"/>
      <c r="O540" s="618"/>
      <c r="P540" s="618"/>
      <c r="Q540" s="618"/>
      <c r="R540" s="618"/>
      <c r="S540" s="618"/>
      <c r="T540" s="618"/>
      <c r="U540" s="618"/>
      <c r="V540" s="618"/>
      <c r="W540" s="618"/>
      <c r="X540" s="618"/>
      <c r="Y540" s="618"/>
      <c r="Z540" s="618"/>
      <c r="AA540" s="618"/>
      <c r="AB540" s="618"/>
      <c r="AC540" s="618"/>
      <c r="AD540" s="618"/>
      <c r="AE540" s="618"/>
      <c r="AF540" s="618"/>
      <c r="AG540" s="618"/>
      <c r="AH540" s="619"/>
      <c r="AM540" s="592"/>
      <c r="AN540" s="351">
        <f>IF(ISERROR(AVERAGE(AN545,AN554,AN563,AN572,AN581,AN590,AN599)),"",AVERAGE(AN545,AN554,AN563,AN572,AN581,AN590,AN599))</f>
        <v>2</v>
      </c>
      <c r="AO540" s="351">
        <f t="shared" ref="AO540:BQ540" si="207">IF(ISERROR(AVERAGE(AO545,AO554,AO563,AO572,AO581,AO590,AO599)),"",AVERAGE(AO545,AO554,AO563,AO572,AO581,AO590,AO599))</f>
        <v>3.5</v>
      </c>
      <c r="AP540" s="351">
        <f t="shared" si="207"/>
        <v>4.666666666666667</v>
      </c>
      <c r="AQ540" s="351">
        <f t="shared" si="207"/>
        <v>2.3333333333333335</v>
      </c>
      <c r="AR540" s="351">
        <f t="shared" si="207"/>
        <v>1.6666666666666667</v>
      </c>
      <c r="AS540" s="351">
        <f t="shared" si="207"/>
        <v>2.6666666666666665</v>
      </c>
      <c r="AT540" s="351">
        <f t="shared" si="207"/>
        <v>3.6666666666666665</v>
      </c>
      <c r="AU540" s="351">
        <f t="shared" si="207"/>
        <v>4.666666666666667</v>
      </c>
      <c r="AV540" s="351">
        <f t="shared" si="207"/>
        <v>2.3333333333333335</v>
      </c>
      <c r="AW540" s="351">
        <f t="shared" si="207"/>
        <v>1.6666666666666667</v>
      </c>
      <c r="AX540" s="351">
        <f t="shared" si="207"/>
        <v>2.6666666666666665</v>
      </c>
      <c r="AY540" s="351">
        <f t="shared" si="207"/>
        <v>3.6666666666666665</v>
      </c>
      <c r="AZ540" s="351">
        <f t="shared" si="207"/>
        <v>4.666666666666667</v>
      </c>
      <c r="BA540" s="351">
        <f t="shared" si="207"/>
        <v>2.3333333333333335</v>
      </c>
      <c r="BB540" s="351">
        <f t="shared" si="207"/>
        <v>1.6666666666666667</v>
      </c>
      <c r="BC540" s="351">
        <f t="shared" si="207"/>
        <v>2.6666666666666665</v>
      </c>
      <c r="BD540" s="351">
        <f t="shared" si="207"/>
        <v>3.6666666666666665</v>
      </c>
      <c r="BE540" s="351">
        <f t="shared" si="207"/>
        <v>4.666666666666667</v>
      </c>
      <c r="BF540" s="351">
        <f t="shared" si="207"/>
        <v>2.3333333333333335</v>
      </c>
      <c r="BG540" s="351">
        <f t="shared" si="207"/>
        <v>1.6666666666666667</v>
      </c>
      <c r="BH540" s="351">
        <f t="shared" si="207"/>
        <v>2.6666666666666665</v>
      </c>
      <c r="BI540" s="351">
        <f t="shared" si="207"/>
        <v>3.6666666666666665</v>
      </c>
      <c r="BJ540" s="351">
        <f t="shared" si="207"/>
        <v>4.666666666666667</v>
      </c>
      <c r="BK540" s="351">
        <f t="shared" si="207"/>
        <v>2.3333333333333335</v>
      </c>
      <c r="BL540" s="351">
        <f t="shared" si="207"/>
        <v>1.6666666666666667</v>
      </c>
      <c r="BM540" s="351">
        <f t="shared" si="207"/>
        <v>2.6666666666666665</v>
      </c>
      <c r="BN540" s="351">
        <f t="shared" si="207"/>
        <v>3.6666666666666665</v>
      </c>
      <c r="BO540" s="351">
        <f t="shared" si="207"/>
        <v>4.666666666666667</v>
      </c>
      <c r="BP540" s="351">
        <f t="shared" si="207"/>
        <v>2.3333333333333335</v>
      </c>
      <c r="BQ540" s="351">
        <f t="shared" si="207"/>
        <v>1.6666666666666667</v>
      </c>
    </row>
    <row r="541" spans="1:69" ht="11.25" customHeight="1" thickBot="1">
      <c r="A541" s="468"/>
      <c r="B541" s="633"/>
      <c r="C541" s="634"/>
      <c r="D541" s="667"/>
      <c r="E541" s="620"/>
      <c r="F541" s="621"/>
      <c r="G541" s="621"/>
      <c r="H541" s="621"/>
      <c r="I541" s="621"/>
      <c r="J541" s="621"/>
      <c r="K541" s="621"/>
      <c r="L541" s="621"/>
      <c r="M541" s="621"/>
      <c r="N541" s="621"/>
      <c r="O541" s="621"/>
      <c r="P541" s="621"/>
      <c r="Q541" s="621"/>
      <c r="R541" s="621"/>
      <c r="S541" s="621"/>
      <c r="T541" s="621"/>
      <c r="U541" s="621"/>
      <c r="V541" s="621"/>
      <c r="W541" s="621"/>
      <c r="X541" s="621"/>
      <c r="Y541" s="621"/>
      <c r="Z541" s="621"/>
      <c r="AA541" s="621"/>
      <c r="AB541" s="621"/>
      <c r="AC541" s="621"/>
      <c r="AD541" s="621"/>
      <c r="AE541" s="621"/>
      <c r="AF541" s="621"/>
      <c r="AG541" s="621"/>
      <c r="AH541" s="622"/>
      <c r="AM541" s="593"/>
      <c r="AN541" s="352">
        <f>IF(ISERROR(AVERAGE(AN548,AN557,AN566,AN575,AN584,AN593,AN602)),"",AVERAGE(AN548,AN557,AN566,AN575,AN584,AN593,AN602))</f>
        <v>3</v>
      </c>
      <c r="AO541" s="352">
        <f t="shared" ref="AO541:BQ541" si="208">IF(ISERROR(AVERAGE(AO548,AO557,AO566,AO575,AO584,AO593,AO602)),"",AVERAGE(AO548,AO557,AO566,AO575,AO584,AO593,AO602))</f>
        <v>4.5</v>
      </c>
      <c r="AP541" s="352">
        <f t="shared" si="208"/>
        <v>3.3333333333333335</v>
      </c>
      <c r="AQ541" s="352">
        <f t="shared" si="208"/>
        <v>2.6666666666666665</v>
      </c>
      <c r="AR541" s="352">
        <f t="shared" si="208"/>
        <v>2</v>
      </c>
      <c r="AS541" s="352">
        <f t="shared" si="208"/>
        <v>3</v>
      </c>
      <c r="AT541" s="352">
        <f t="shared" si="208"/>
        <v>4</v>
      </c>
      <c r="AU541" s="352">
        <f t="shared" si="208"/>
        <v>3.3333333333333335</v>
      </c>
      <c r="AV541" s="352">
        <f t="shared" si="208"/>
        <v>2.6666666666666665</v>
      </c>
      <c r="AW541" s="352">
        <f t="shared" si="208"/>
        <v>2</v>
      </c>
      <c r="AX541" s="352">
        <f t="shared" si="208"/>
        <v>3</v>
      </c>
      <c r="AY541" s="352">
        <f t="shared" si="208"/>
        <v>4</v>
      </c>
      <c r="AZ541" s="352">
        <f t="shared" si="208"/>
        <v>3.3333333333333335</v>
      </c>
      <c r="BA541" s="352">
        <f t="shared" si="208"/>
        <v>2.6666666666666665</v>
      </c>
      <c r="BB541" s="352">
        <f t="shared" si="208"/>
        <v>2</v>
      </c>
      <c r="BC541" s="352">
        <f t="shared" si="208"/>
        <v>3</v>
      </c>
      <c r="BD541" s="352">
        <f t="shared" si="208"/>
        <v>4</v>
      </c>
      <c r="BE541" s="352">
        <f t="shared" si="208"/>
        <v>3.3333333333333335</v>
      </c>
      <c r="BF541" s="352">
        <f t="shared" si="208"/>
        <v>2.6666666666666665</v>
      </c>
      <c r="BG541" s="352">
        <f t="shared" si="208"/>
        <v>2</v>
      </c>
      <c r="BH541" s="352">
        <f t="shared" si="208"/>
        <v>3</v>
      </c>
      <c r="BI541" s="352">
        <f t="shared" si="208"/>
        <v>4</v>
      </c>
      <c r="BJ541" s="352">
        <f t="shared" si="208"/>
        <v>3.3333333333333335</v>
      </c>
      <c r="BK541" s="352">
        <f t="shared" si="208"/>
        <v>2.6666666666666665</v>
      </c>
      <c r="BL541" s="352">
        <f t="shared" si="208"/>
        <v>2</v>
      </c>
      <c r="BM541" s="352">
        <f t="shared" si="208"/>
        <v>3</v>
      </c>
      <c r="BN541" s="352">
        <f t="shared" si="208"/>
        <v>4</v>
      </c>
      <c r="BO541" s="352">
        <f t="shared" si="208"/>
        <v>3.3333333333333335</v>
      </c>
      <c r="BP541" s="352">
        <f t="shared" si="208"/>
        <v>2.6666666666666665</v>
      </c>
      <c r="BQ541" s="352">
        <f t="shared" si="208"/>
        <v>2</v>
      </c>
    </row>
    <row r="542" spans="1:69" ht="14.25" customHeight="1" outlineLevel="1" thickTop="1">
      <c r="A542" s="584">
        <f>A530+1</f>
        <v>55</v>
      </c>
      <c r="B542" s="585" t="s">
        <v>32</v>
      </c>
      <c r="C542" s="588">
        <f>IF(ISERROR(AVERAGE(E542:AH544)),"",AVERAGE(E542:AH544))</f>
        <v>2.9425287356321839</v>
      </c>
      <c r="D542" s="676" t="s">
        <v>945</v>
      </c>
      <c r="E542" s="25">
        <v>1</v>
      </c>
      <c r="F542" s="25">
        <v>2</v>
      </c>
      <c r="G542" s="25">
        <v>3</v>
      </c>
      <c r="H542" s="25">
        <v>4</v>
      </c>
      <c r="I542" s="25">
        <v>5</v>
      </c>
      <c r="J542" s="25">
        <v>1</v>
      </c>
      <c r="K542" s="25">
        <v>2</v>
      </c>
      <c r="L542" s="25">
        <v>3</v>
      </c>
      <c r="M542" s="25">
        <v>4</v>
      </c>
      <c r="N542" s="25">
        <v>5</v>
      </c>
      <c r="O542" s="25">
        <v>1</v>
      </c>
      <c r="P542" s="25">
        <v>2</v>
      </c>
      <c r="Q542" s="25">
        <v>3</v>
      </c>
      <c r="R542" s="25">
        <v>4</v>
      </c>
      <c r="S542" s="25">
        <v>5</v>
      </c>
      <c r="T542" s="25">
        <v>1</v>
      </c>
      <c r="U542" s="25">
        <v>2</v>
      </c>
      <c r="V542" s="25">
        <v>3</v>
      </c>
      <c r="W542" s="25">
        <v>4</v>
      </c>
      <c r="X542" s="25">
        <v>5</v>
      </c>
      <c r="Y542" s="25">
        <v>1</v>
      </c>
      <c r="Z542" s="25">
        <v>2</v>
      </c>
      <c r="AA542" s="25">
        <v>3</v>
      </c>
      <c r="AB542" s="25">
        <v>4</v>
      </c>
      <c r="AC542" s="25">
        <v>5</v>
      </c>
      <c r="AD542" s="25">
        <v>1</v>
      </c>
      <c r="AE542" s="25">
        <v>2</v>
      </c>
      <c r="AF542" s="25">
        <v>3</v>
      </c>
      <c r="AG542" s="25">
        <v>4</v>
      </c>
      <c r="AH542" s="25">
        <v>5</v>
      </c>
      <c r="AM542" s="594" t="str">
        <f>D542</f>
        <v>Distinguer selon leur nature :
le verbe, 
le nom (propre/commun), 
les articles,
les déterminants possessifs,
les pronoms personnels sujet,
 les adjectifs qualificatifs</v>
      </c>
      <c r="AN542" s="576">
        <f t="shared" ref="AN542:BQ542" si="209">IF(ISERROR(AVERAGE(E542:E544)),"",AVERAGE(E542:E544))</f>
        <v>1</v>
      </c>
      <c r="AO542" s="575">
        <f t="shared" si="209"/>
        <v>1.5</v>
      </c>
      <c r="AP542" s="576">
        <f t="shared" si="209"/>
        <v>2</v>
      </c>
      <c r="AQ542" s="575">
        <f t="shared" si="209"/>
        <v>3</v>
      </c>
      <c r="AR542" s="576">
        <f t="shared" si="209"/>
        <v>4</v>
      </c>
      <c r="AS542" s="575">
        <f t="shared" si="209"/>
        <v>3.3333333333333335</v>
      </c>
      <c r="AT542" s="576">
        <f t="shared" si="209"/>
        <v>2.6666666666666665</v>
      </c>
      <c r="AU542" s="575">
        <f t="shared" si="209"/>
        <v>2</v>
      </c>
      <c r="AV542" s="576">
        <f t="shared" si="209"/>
        <v>3</v>
      </c>
      <c r="AW542" s="575">
        <f t="shared" si="209"/>
        <v>4</v>
      </c>
      <c r="AX542" s="576">
        <f t="shared" si="209"/>
        <v>3.3333333333333335</v>
      </c>
      <c r="AY542" s="575">
        <f t="shared" si="209"/>
        <v>2.6666666666666665</v>
      </c>
      <c r="AZ542" s="576">
        <f t="shared" si="209"/>
        <v>2</v>
      </c>
      <c r="BA542" s="575">
        <f t="shared" si="209"/>
        <v>3</v>
      </c>
      <c r="BB542" s="576">
        <f t="shared" si="209"/>
        <v>4</v>
      </c>
      <c r="BC542" s="575">
        <f t="shared" si="209"/>
        <v>3.3333333333333335</v>
      </c>
      <c r="BD542" s="576">
        <f t="shared" si="209"/>
        <v>2.6666666666666665</v>
      </c>
      <c r="BE542" s="575">
        <f t="shared" si="209"/>
        <v>2</v>
      </c>
      <c r="BF542" s="576">
        <f t="shared" si="209"/>
        <v>3</v>
      </c>
      <c r="BG542" s="575">
        <f t="shared" si="209"/>
        <v>4</v>
      </c>
      <c r="BH542" s="576">
        <f t="shared" si="209"/>
        <v>3.3333333333333335</v>
      </c>
      <c r="BI542" s="575">
        <f t="shared" si="209"/>
        <v>2.6666666666666665</v>
      </c>
      <c r="BJ542" s="576">
        <f t="shared" si="209"/>
        <v>2</v>
      </c>
      <c r="BK542" s="575">
        <f t="shared" si="209"/>
        <v>3</v>
      </c>
      <c r="BL542" s="576">
        <f t="shared" si="209"/>
        <v>4</v>
      </c>
      <c r="BM542" s="575">
        <f t="shared" si="209"/>
        <v>3.3333333333333335</v>
      </c>
      <c r="BN542" s="576">
        <f t="shared" si="209"/>
        <v>2.6666666666666665</v>
      </c>
      <c r="BO542" s="575">
        <f t="shared" si="209"/>
        <v>2</v>
      </c>
      <c r="BP542" s="576">
        <f t="shared" si="209"/>
        <v>3</v>
      </c>
      <c r="BQ542" s="578">
        <f t="shared" si="209"/>
        <v>4</v>
      </c>
    </row>
    <row r="543" spans="1:69" ht="14.25" customHeight="1" outlineLevel="1">
      <c r="A543" s="584"/>
      <c r="B543" s="586"/>
      <c r="C543" s="573"/>
      <c r="D543" s="677"/>
      <c r="E543" s="26"/>
      <c r="F543" s="26">
        <v>1</v>
      </c>
      <c r="G543" s="26">
        <v>2</v>
      </c>
      <c r="H543" s="26">
        <v>3</v>
      </c>
      <c r="I543" s="26">
        <v>4</v>
      </c>
      <c r="J543" s="26">
        <v>5</v>
      </c>
      <c r="K543" s="26">
        <v>1</v>
      </c>
      <c r="L543" s="26">
        <v>2</v>
      </c>
      <c r="M543" s="26">
        <v>3</v>
      </c>
      <c r="N543" s="26">
        <v>4</v>
      </c>
      <c r="O543" s="26">
        <v>5</v>
      </c>
      <c r="P543" s="26">
        <v>1</v>
      </c>
      <c r="Q543" s="26">
        <v>2</v>
      </c>
      <c r="R543" s="26">
        <v>3</v>
      </c>
      <c r="S543" s="26">
        <v>4</v>
      </c>
      <c r="T543" s="26">
        <v>5</v>
      </c>
      <c r="U543" s="26">
        <v>1</v>
      </c>
      <c r="V543" s="26">
        <v>2</v>
      </c>
      <c r="W543" s="26">
        <v>3</v>
      </c>
      <c r="X543" s="26">
        <v>4</v>
      </c>
      <c r="Y543" s="26">
        <v>5</v>
      </c>
      <c r="Z543" s="26">
        <v>1</v>
      </c>
      <c r="AA543" s="26">
        <v>2</v>
      </c>
      <c r="AB543" s="26">
        <v>3</v>
      </c>
      <c r="AC543" s="26">
        <v>4</v>
      </c>
      <c r="AD543" s="26">
        <v>5</v>
      </c>
      <c r="AE543" s="26">
        <v>1</v>
      </c>
      <c r="AF543" s="26">
        <v>2</v>
      </c>
      <c r="AG543" s="26">
        <v>3</v>
      </c>
      <c r="AH543" s="26">
        <v>4</v>
      </c>
      <c r="AM543" s="595"/>
      <c r="AN543" s="577"/>
      <c r="AO543" s="559"/>
      <c r="AP543" s="577"/>
      <c r="AQ543" s="559"/>
      <c r="AR543" s="577"/>
      <c r="AS543" s="559"/>
      <c r="AT543" s="577"/>
      <c r="AU543" s="559"/>
      <c r="AV543" s="577"/>
      <c r="AW543" s="559"/>
      <c r="AX543" s="577"/>
      <c r="AY543" s="559"/>
      <c r="AZ543" s="577"/>
      <c r="BA543" s="559"/>
      <c r="BB543" s="577"/>
      <c r="BC543" s="559"/>
      <c r="BD543" s="577"/>
      <c r="BE543" s="559"/>
      <c r="BF543" s="577"/>
      <c r="BG543" s="559"/>
      <c r="BH543" s="577"/>
      <c r="BI543" s="559"/>
      <c r="BJ543" s="577"/>
      <c r="BK543" s="559"/>
      <c r="BL543" s="577"/>
      <c r="BM543" s="559"/>
      <c r="BN543" s="577"/>
      <c r="BO543" s="559"/>
      <c r="BP543" s="577"/>
      <c r="BQ543" s="551"/>
    </row>
    <row r="544" spans="1:69" ht="14.25" customHeight="1" outlineLevel="1" thickBot="1">
      <c r="A544" s="584"/>
      <c r="B544" s="587"/>
      <c r="C544" s="573"/>
      <c r="D544" s="677"/>
      <c r="E544" s="27"/>
      <c r="F544" s="27"/>
      <c r="G544" s="27">
        <v>1</v>
      </c>
      <c r="H544" s="27">
        <v>2</v>
      </c>
      <c r="I544" s="27">
        <v>3</v>
      </c>
      <c r="J544" s="27">
        <v>4</v>
      </c>
      <c r="K544" s="27">
        <v>5</v>
      </c>
      <c r="L544" s="27">
        <v>1</v>
      </c>
      <c r="M544" s="27">
        <v>2</v>
      </c>
      <c r="N544" s="27">
        <v>3</v>
      </c>
      <c r="O544" s="27">
        <v>4</v>
      </c>
      <c r="P544" s="27">
        <v>5</v>
      </c>
      <c r="Q544" s="27">
        <v>1</v>
      </c>
      <c r="R544" s="27">
        <v>2</v>
      </c>
      <c r="S544" s="27">
        <v>3</v>
      </c>
      <c r="T544" s="27">
        <v>4</v>
      </c>
      <c r="U544" s="27">
        <v>5</v>
      </c>
      <c r="V544" s="27">
        <v>1</v>
      </c>
      <c r="W544" s="27">
        <v>2</v>
      </c>
      <c r="X544" s="27">
        <v>3</v>
      </c>
      <c r="Y544" s="27">
        <v>4</v>
      </c>
      <c r="Z544" s="27">
        <v>5</v>
      </c>
      <c r="AA544" s="27">
        <v>1</v>
      </c>
      <c r="AB544" s="27">
        <v>2</v>
      </c>
      <c r="AC544" s="27">
        <v>3</v>
      </c>
      <c r="AD544" s="27">
        <v>4</v>
      </c>
      <c r="AE544" s="27">
        <v>5</v>
      </c>
      <c r="AF544" s="27">
        <v>1</v>
      </c>
      <c r="AG544" s="27">
        <v>2</v>
      </c>
      <c r="AH544" s="27">
        <v>3</v>
      </c>
      <c r="AM544" s="595"/>
      <c r="AN544" s="577"/>
      <c r="AO544" s="559"/>
      <c r="AP544" s="577"/>
      <c r="AQ544" s="559"/>
      <c r="AR544" s="577"/>
      <c r="AS544" s="559"/>
      <c r="AT544" s="577"/>
      <c r="AU544" s="559"/>
      <c r="AV544" s="577"/>
      <c r="AW544" s="559"/>
      <c r="AX544" s="577"/>
      <c r="AY544" s="559"/>
      <c r="AZ544" s="577"/>
      <c r="BA544" s="559"/>
      <c r="BB544" s="577"/>
      <c r="BC544" s="559"/>
      <c r="BD544" s="577"/>
      <c r="BE544" s="559"/>
      <c r="BF544" s="577"/>
      <c r="BG544" s="559"/>
      <c r="BH544" s="577"/>
      <c r="BI544" s="559"/>
      <c r="BJ544" s="577"/>
      <c r="BK544" s="559"/>
      <c r="BL544" s="577"/>
      <c r="BM544" s="559"/>
      <c r="BN544" s="577"/>
      <c r="BO544" s="559"/>
      <c r="BP544" s="577"/>
      <c r="BQ544" s="551"/>
    </row>
    <row r="545" spans="1:69" ht="14.25" customHeight="1" outlineLevel="1">
      <c r="A545" s="584"/>
      <c r="B545" s="579" t="s">
        <v>33</v>
      </c>
      <c r="C545" s="572">
        <f>IF(ISERROR(AVERAGE(E545:AH547)),"",AVERAGE(E545:AH547))</f>
        <v>2.9885057471264367</v>
      </c>
      <c r="D545" s="677"/>
      <c r="E545" s="32">
        <v>2</v>
      </c>
      <c r="F545" s="32">
        <v>3</v>
      </c>
      <c r="G545" s="32">
        <v>4</v>
      </c>
      <c r="H545" s="32">
        <v>5</v>
      </c>
      <c r="I545" s="32">
        <v>1</v>
      </c>
      <c r="J545" s="32">
        <v>2</v>
      </c>
      <c r="K545" s="32">
        <v>3</v>
      </c>
      <c r="L545" s="32">
        <v>4</v>
      </c>
      <c r="M545" s="32">
        <v>5</v>
      </c>
      <c r="N545" s="32">
        <v>1</v>
      </c>
      <c r="O545" s="32">
        <v>2</v>
      </c>
      <c r="P545" s="32">
        <v>3</v>
      </c>
      <c r="Q545" s="32">
        <v>4</v>
      </c>
      <c r="R545" s="32">
        <v>5</v>
      </c>
      <c r="S545" s="32">
        <v>1</v>
      </c>
      <c r="T545" s="32">
        <v>2</v>
      </c>
      <c r="U545" s="32">
        <v>3</v>
      </c>
      <c r="V545" s="32">
        <v>4</v>
      </c>
      <c r="W545" s="32">
        <v>5</v>
      </c>
      <c r="X545" s="32">
        <v>1</v>
      </c>
      <c r="Y545" s="32">
        <v>2</v>
      </c>
      <c r="Z545" s="32">
        <v>3</v>
      </c>
      <c r="AA545" s="32">
        <v>4</v>
      </c>
      <c r="AB545" s="32">
        <v>5</v>
      </c>
      <c r="AC545" s="32">
        <v>1</v>
      </c>
      <c r="AD545" s="32">
        <v>2</v>
      </c>
      <c r="AE545" s="32">
        <v>3</v>
      </c>
      <c r="AF545" s="32">
        <v>4</v>
      </c>
      <c r="AG545" s="32">
        <v>5</v>
      </c>
      <c r="AH545" s="32">
        <v>1</v>
      </c>
      <c r="AM545" s="595"/>
      <c r="AN545" s="565">
        <f t="shared" ref="AN545:BQ545" si="210">IF(ISERROR(AVERAGE(E545:E547)),"",AVERAGE(E545:E547))</f>
        <v>2</v>
      </c>
      <c r="AO545" s="558">
        <f t="shared" si="210"/>
        <v>3.5</v>
      </c>
      <c r="AP545" s="565">
        <f t="shared" si="210"/>
        <v>4.666666666666667</v>
      </c>
      <c r="AQ545" s="558">
        <f t="shared" si="210"/>
        <v>2.3333333333333335</v>
      </c>
      <c r="AR545" s="565">
        <f t="shared" si="210"/>
        <v>1.6666666666666667</v>
      </c>
      <c r="AS545" s="558">
        <f t="shared" si="210"/>
        <v>2.6666666666666665</v>
      </c>
      <c r="AT545" s="565">
        <f t="shared" si="210"/>
        <v>3.6666666666666665</v>
      </c>
      <c r="AU545" s="558">
        <f t="shared" si="210"/>
        <v>4.666666666666667</v>
      </c>
      <c r="AV545" s="565">
        <f t="shared" si="210"/>
        <v>2.3333333333333335</v>
      </c>
      <c r="AW545" s="558">
        <f t="shared" si="210"/>
        <v>1.6666666666666667</v>
      </c>
      <c r="AX545" s="565">
        <f t="shared" si="210"/>
        <v>2.6666666666666665</v>
      </c>
      <c r="AY545" s="558">
        <f t="shared" si="210"/>
        <v>3.6666666666666665</v>
      </c>
      <c r="AZ545" s="565">
        <f t="shared" si="210"/>
        <v>4.666666666666667</v>
      </c>
      <c r="BA545" s="558">
        <f t="shared" si="210"/>
        <v>2.3333333333333335</v>
      </c>
      <c r="BB545" s="565">
        <f t="shared" si="210"/>
        <v>1.6666666666666667</v>
      </c>
      <c r="BC545" s="558">
        <f t="shared" si="210"/>
        <v>2.6666666666666665</v>
      </c>
      <c r="BD545" s="565">
        <f t="shared" si="210"/>
        <v>3.6666666666666665</v>
      </c>
      <c r="BE545" s="558">
        <f t="shared" si="210"/>
        <v>4.666666666666667</v>
      </c>
      <c r="BF545" s="565">
        <f t="shared" si="210"/>
        <v>2.3333333333333335</v>
      </c>
      <c r="BG545" s="558">
        <f t="shared" si="210"/>
        <v>1.6666666666666667</v>
      </c>
      <c r="BH545" s="565">
        <f t="shared" si="210"/>
        <v>2.6666666666666665</v>
      </c>
      <c r="BI545" s="558">
        <f t="shared" si="210"/>
        <v>3.6666666666666665</v>
      </c>
      <c r="BJ545" s="565">
        <f t="shared" si="210"/>
        <v>4.666666666666667</v>
      </c>
      <c r="BK545" s="558">
        <f t="shared" si="210"/>
        <v>2.3333333333333335</v>
      </c>
      <c r="BL545" s="565">
        <f t="shared" si="210"/>
        <v>1.6666666666666667</v>
      </c>
      <c r="BM545" s="558">
        <f t="shared" si="210"/>
        <v>2.6666666666666665</v>
      </c>
      <c r="BN545" s="565">
        <f t="shared" si="210"/>
        <v>3.6666666666666665</v>
      </c>
      <c r="BO545" s="558">
        <f t="shared" si="210"/>
        <v>4.666666666666667</v>
      </c>
      <c r="BP545" s="565">
        <f t="shared" si="210"/>
        <v>2.3333333333333335</v>
      </c>
      <c r="BQ545" s="550">
        <f t="shared" si="210"/>
        <v>1.6666666666666667</v>
      </c>
    </row>
    <row r="546" spans="1:69" ht="14.25" customHeight="1" outlineLevel="1">
      <c r="A546" s="584"/>
      <c r="B546" s="580"/>
      <c r="C546" s="573"/>
      <c r="D546" s="677"/>
      <c r="E546" s="28"/>
      <c r="F546" s="28">
        <v>4</v>
      </c>
      <c r="G546" s="28">
        <v>5</v>
      </c>
      <c r="H546" s="28">
        <v>1</v>
      </c>
      <c r="I546" s="28">
        <v>2</v>
      </c>
      <c r="J546" s="28">
        <v>3</v>
      </c>
      <c r="K546" s="28">
        <v>4</v>
      </c>
      <c r="L546" s="28">
        <v>5</v>
      </c>
      <c r="M546" s="28">
        <v>1</v>
      </c>
      <c r="N546" s="28">
        <v>2</v>
      </c>
      <c r="O546" s="28">
        <v>3</v>
      </c>
      <c r="P546" s="28">
        <v>4</v>
      </c>
      <c r="Q546" s="28">
        <v>5</v>
      </c>
      <c r="R546" s="28">
        <v>1</v>
      </c>
      <c r="S546" s="28">
        <v>2</v>
      </c>
      <c r="T546" s="28">
        <v>3</v>
      </c>
      <c r="U546" s="28">
        <v>4</v>
      </c>
      <c r="V546" s="28">
        <v>5</v>
      </c>
      <c r="W546" s="28">
        <v>1</v>
      </c>
      <c r="X546" s="28">
        <v>2</v>
      </c>
      <c r="Y546" s="28">
        <v>3</v>
      </c>
      <c r="Z546" s="28">
        <v>4</v>
      </c>
      <c r="AA546" s="28">
        <v>5</v>
      </c>
      <c r="AB546" s="28">
        <v>1</v>
      </c>
      <c r="AC546" s="28">
        <v>2</v>
      </c>
      <c r="AD546" s="28">
        <v>3</v>
      </c>
      <c r="AE546" s="28">
        <v>4</v>
      </c>
      <c r="AF546" s="28">
        <v>5</v>
      </c>
      <c r="AG546" s="28">
        <v>1</v>
      </c>
      <c r="AH546" s="28">
        <v>2</v>
      </c>
      <c r="AM546" s="595"/>
      <c r="AN546" s="566"/>
      <c r="AO546" s="559"/>
      <c r="AP546" s="566"/>
      <c r="AQ546" s="559"/>
      <c r="AR546" s="566"/>
      <c r="AS546" s="559"/>
      <c r="AT546" s="566"/>
      <c r="AU546" s="559"/>
      <c r="AV546" s="566"/>
      <c r="AW546" s="559"/>
      <c r="AX546" s="566"/>
      <c r="AY546" s="559"/>
      <c r="AZ546" s="566"/>
      <c r="BA546" s="559"/>
      <c r="BB546" s="566"/>
      <c r="BC546" s="559"/>
      <c r="BD546" s="566"/>
      <c r="BE546" s="559"/>
      <c r="BF546" s="566"/>
      <c r="BG546" s="559"/>
      <c r="BH546" s="566"/>
      <c r="BI546" s="559"/>
      <c r="BJ546" s="566"/>
      <c r="BK546" s="559"/>
      <c r="BL546" s="566"/>
      <c r="BM546" s="559"/>
      <c r="BN546" s="566"/>
      <c r="BO546" s="559"/>
      <c r="BP546" s="566"/>
      <c r="BQ546" s="551"/>
    </row>
    <row r="547" spans="1:69" ht="14.25" customHeight="1" outlineLevel="1" thickBot="1">
      <c r="A547" s="584"/>
      <c r="B547" s="581"/>
      <c r="C547" s="582"/>
      <c r="D547" s="677"/>
      <c r="E547" s="33"/>
      <c r="F547" s="33"/>
      <c r="G547" s="33">
        <v>5</v>
      </c>
      <c r="H547" s="33">
        <v>1</v>
      </c>
      <c r="I547" s="33">
        <v>2</v>
      </c>
      <c r="J547" s="33">
        <v>3</v>
      </c>
      <c r="K547" s="33">
        <v>4</v>
      </c>
      <c r="L547" s="33">
        <v>5</v>
      </c>
      <c r="M547" s="33">
        <v>1</v>
      </c>
      <c r="N547" s="33">
        <v>2</v>
      </c>
      <c r="O547" s="33">
        <v>3</v>
      </c>
      <c r="P547" s="33">
        <v>4</v>
      </c>
      <c r="Q547" s="33">
        <v>5</v>
      </c>
      <c r="R547" s="33">
        <v>1</v>
      </c>
      <c r="S547" s="33">
        <v>2</v>
      </c>
      <c r="T547" s="33">
        <v>3</v>
      </c>
      <c r="U547" s="33">
        <v>4</v>
      </c>
      <c r="V547" s="33">
        <v>5</v>
      </c>
      <c r="W547" s="33">
        <v>1</v>
      </c>
      <c r="X547" s="33">
        <v>2</v>
      </c>
      <c r="Y547" s="33">
        <v>3</v>
      </c>
      <c r="Z547" s="33">
        <v>4</v>
      </c>
      <c r="AA547" s="33">
        <v>5</v>
      </c>
      <c r="AB547" s="33">
        <v>1</v>
      </c>
      <c r="AC547" s="33">
        <v>2</v>
      </c>
      <c r="AD547" s="33">
        <v>3</v>
      </c>
      <c r="AE547" s="33">
        <v>4</v>
      </c>
      <c r="AF547" s="33">
        <v>5</v>
      </c>
      <c r="AG547" s="33">
        <v>1</v>
      </c>
      <c r="AH547" s="33">
        <v>2</v>
      </c>
      <c r="AM547" s="595"/>
      <c r="AN547" s="567"/>
      <c r="AO547" s="564"/>
      <c r="AP547" s="567"/>
      <c r="AQ547" s="564"/>
      <c r="AR547" s="567"/>
      <c r="AS547" s="564"/>
      <c r="AT547" s="567"/>
      <c r="AU547" s="564"/>
      <c r="AV547" s="567"/>
      <c r="AW547" s="564"/>
      <c r="AX547" s="567"/>
      <c r="AY547" s="564"/>
      <c r="AZ547" s="567"/>
      <c r="BA547" s="564"/>
      <c r="BB547" s="567"/>
      <c r="BC547" s="564"/>
      <c r="BD547" s="567"/>
      <c r="BE547" s="564"/>
      <c r="BF547" s="567"/>
      <c r="BG547" s="564"/>
      <c r="BH547" s="567"/>
      <c r="BI547" s="564"/>
      <c r="BJ547" s="567"/>
      <c r="BK547" s="564"/>
      <c r="BL547" s="567"/>
      <c r="BM547" s="564"/>
      <c r="BN547" s="567"/>
      <c r="BO547" s="564"/>
      <c r="BP547" s="567"/>
      <c r="BQ547" s="568"/>
    </row>
    <row r="548" spans="1:69" ht="14.25" customHeight="1" outlineLevel="1">
      <c r="A548" s="584"/>
      <c r="B548" s="569" t="s">
        <v>34</v>
      </c>
      <c r="C548" s="572">
        <f>IF(ISERROR(AVERAGE(E548:AH550)),"",AVERAGE(E548:AH550))</f>
        <v>3</v>
      </c>
      <c r="D548" s="677"/>
      <c r="E548" s="31">
        <v>3</v>
      </c>
      <c r="F548" s="31">
        <v>4</v>
      </c>
      <c r="G548" s="31">
        <v>5</v>
      </c>
      <c r="H548" s="31">
        <v>1</v>
      </c>
      <c r="I548" s="31">
        <v>2</v>
      </c>
      <c r="J548" s="31">
        <v>3</v>
      </c>
      <c r="K548" s="31">
        <v>4</v>
      </c>
      <c r="L548" s="31">
        <v>5</v>
      </c>
      <c r="M548" s="31">
        <v>1</v>
      </c>
      <c r="N548" s="31">
        <v>2</v>
      </c>
      <c r="O548" s="31">
        <v>3</v>
      </c>
      <c r="P548" s="31">
        <v>4</v>
      </c>
      <c r="Q548" s="31">
        <v>5</v>
      </c>
      <c r="R548" s="31">
        <v>1</v>
      </c>
      <c r="S548" s="31">
        <v>2</v>
      </c>
      <c r="T548" s="31">
        <v>3</v>
      </c>
      <c r="U548" s="31">
        <v>4</v>
      </c>
      <c r="V548" s="31">
        <v>5</v>
      </c>
      <c r="W548" s="31">
        <v>1</v>
      </c>
      <c r="X548" s="31">
        <v>2</v>
      </c>
      <c r="Y548" s="31">
        <v>3</v>
      </c>
      <c r="Z548" s="31">
        <v>4</v>
      </c>
      <c r="AA548" s="31">
        <v>5</v>
      </c>
      <c r="AB548" s="31">
        <v>1</v>
      </c>
      <c r="AC548" s="31">
        <v>2</v>
      </c>
      <c r="AD548" s="31">
        <v>3</v>
      </c>
      <c r="AE548" s="31">
        <v>4</v>
      </c>
      <c r="AF548" s="31">
        <v>5</v>
      </c>
      <c r="AG548" s="31">
        <v>1</v>
      </c>
      <c r="AH548" s="31">
        <v>2</v>
      </c>
      <c r="AM548" s="595"/>
      <c r="AN548" s="561">
        <f t="shared" ref="AN548:BQ548" si="211">IF(ISERROR(AVERAGE(E548:E550)),"",AVERAGE(E548:E550))</f>
        <v>3</v>
      </c>
      <c r="AO548" s="558">
        <f t="shared" si="211"/>
        <v>4.5</v>
      </c>
      <c r="AP548" s="561">
        <f t="shared" si="211"/>
        <v>3.3333333333333335</v>
      </c>
      <c r="AQ548" s="558">
        <f t="shared" si="211"/>
        <v>2.6666666666666665</v>
      </c>
      <c r="AR548" s="561">
        <f t="shared" si="211"/>
        <v>2</v>
      </c>
      <c r="AS548" s="558">
        <f t="shared" si="211"/>
        <v>3</v>
      </c>
      <c r="AT548" s="561">
        <f t="shared" si="211"/>
        <v>4</v>
      </c>
      <c r="AU548" s="558">
        <f t="shared" si="211"/>
        <v>3.3333333333333335</v>
      </c>
      <c r="AV548" s="561">
        <f t="shared" si="211"/>
        <v>2.6666666666666665</v>
      </c>
      <c r="AW548" s="558">
        <f t="shared" si="211"/>
        <v>2</v>
      </c>
      <c r="AX548" s="561">
        <f t="shared" si="211"/>
        <v>3</v>
      </c>
      <c r="AY548" s="558">
        <f t="shared" si="211"/>
        <v>4</v>
      </c>
      <c r="AZ548" s="561">
        <f t="shared" si="211"/>
        <v>3.3333333333333335</v>
      </c>
      <c r="BA548" s="558">
        <f t="shared" si="211"/>
        <v>2.6666666666666665</v>
      </c>
      <c r="BB548" s="561">
        <f t="shared" si="211"/>
        <v>2</v>
      </c>
      <c r="BC548" s="558">
        <f t="shared" si="211"/>
        <v>3</v>
      </c>
      <c r="BD548" s="561">
        <f t="shared" si="211"/>
        <v>4</v>
      </c>
      <c r="BE548" s="558">
        <f t="shared" si="211"/>
        <v>3.3333333333333335</v>
      </c>
      <c r="BF548" s="561">
        <f t="shared" si="211"/>
        <v>2.6666666666666665</v>
      </c>
      <c r="BG548" s="558">
        <f t="shared" si="211"/>
        <v>2</v>
      </c>
      <c r="BH548" s="561">
        <f t="shared" si="211"/>
        <v>3</v>
      </c>
      <c r="BI548" s="558">
        <f t="shared" si="211"/>
        <v>4</v>
      </c>
      <c r="BJ548" s="561">
        <f t="shared" si="211"/>
        <v>3.3333333333333335</v>
      </c>
      <c r="BK548" s="558">
        <f t="shared" si="211"/>
        <v>2.6666666666666665</v>
      </c>
      <c r="BL548" s="561">
        <f t="shared" si="211"/>
        <v>2</v>
      </c>
      <c r="BM548" s="558">
        <f t="shared" si="211"/>
        <v>3</v>
      </c>
      <c r="BN548" s="561">
        <f t="shared" si="211"/>
        <v>4</v>
      </c>
      <c r="BO548" s="558">
        <f t="shared" si="211"/>
        <v>3.3333333333333335</v>
      </c>
      <c r="BP548" s="561">
        <f t="shared" si="211"/>
        <v>2.6666666666666665</v>
      </c>
      <c r="BQ548" s="550">
        <f t="shared" si="211"/>
        <v>2</v>
      </c>
    </row>
    <row r="549" spans="1:69" ht="14.25" customHeight="1" outlineLevel="1">
      <c r="A549" s="584"/>
      <c r="B549" s="570"/>
      <c r="C549" s="573"/>
      <c r="D549" s="677"/>
      <c r="E549" s="29"/>
      <c r="F549" s="29">
        <v>5</v>
      </c>
      <c r="G549" s="29">
        <v>1</v>
      </c>
      <c r="H549" s="29">
        <v>2</v>
      </c>
      <c r="I549" s="29">
        <v>3</v>
      </c>
      <c r="J549" s="29">
        <v>4</v>
      </c>
      <c r="K549" s="29">
        <v>5</v>
      </c>
      <c r="L549" s="29">
        <v>1</v>
      </c>
      <c r="M549" s="29">
        <v>2</v>
      </c>
      <c r="N549" s="29">
        <v>3</v>
      </c>
      <c r="O549" s="29">
        <v>4</v>
      </c>
      <c r="P549" s="29">
        <v>5</v>
      </c>
      <c r="Q549" s="29">
        <v>1</v>
      </c>
      <c r="R549" s="29">
        <v>2</v>
      </c>
      <c r="S549" s="29">
        <v>3</v>
      </c>
      <c r="T549" s="29">
        <v>4</v>
      </c>
      <c r="U549" s="29">
        <v>5</v>
      </c>
      <c r="V549" s="29">
        <v>1</v>
      </c>
      <c r="W549" s="29">
        <v>2</v>
      </c>
      <c r="X549" s="29">
        <v>3</v>
      </c>
      <c r="Y549" s="29">
        <v>4</v>
      </c>
      <c r="Z549" s="29">
        <v>5</v>
      </c>
      <c r="AA549" s="29">
        <v>1</v>
      </c>
      <c r="AB549" s="29">
        <v>2</v>
      </c>
      <c r="AC549" s="29">
        <v>3</v>
      </c>
      <c r="AD549" s="29">
        <v>4</v>
      </c>
      <c r="AE549" s="29">
        <v>5</v>
      </c>
      <c r="AF549" s="29">
        <v>1</v>
      </c>
      <c r="AG549" s="29">
        <v>2</v>
      </c>
      <c r="AH549" s="29">
        <v>3</v>
      </c>
      <c r="AM549" s="595"/>
      <c r="AN549" s="562"/>
      <c r="AO549" s="559"/>
      <c r="AP549" s="562"/>
      <c r="AQ549" s="559"/>
      <c r="AR549" s="562"/>
      <c r="AS549" s="559"/>
      <c r="AT549" s="562"/>
      <c r="AU549" s="559"/>
      <c r="AV549" s="562"/>
      <c r="AW549" s="559"/>
      <c r="AX549" s="562"/>
      <c r="AY549" s="559"/>
      <c r="AZ549" s="562"/>
      <c r="BA549" s="559"/>
      <c r="BB549" s="562"/>
      <c r="BC549" s="559"/>
      <c r="BD549" s="562"/>
      <c r="BE549" s="559"/>
      <c r="BF549" s="562"/>
      <c r="BG549" s="559"/>
      <c r="BH549" s="562"/>
      <c r="BI549" s="559"/>
      <c r="BJ549" s="562"/>
      <c r="BK549" s="559"/>
      <c r="BL549" s="562"/>
      <c r="BM549" s="559"/>
      <c r="BN549" s="562"/>
      <c r="BO549" s="559"/>
      <c r="BP549" s="562"/>
      <c r="BQ549" s="551"/>
    </row>
    <row r="550" spans="1:69" ht="13.5" customHeight="1" outlineLevel="1" thickBot="1">
      <c r="A550" s="584"/>
      <c r="B550" s="571"/>
      <c r="C550" s="574"/>
      <c r="D550" s="418"/>
      <c r="E550" s="30"/>
      <c r="F550" s="30"/>
      <c r="G550" s="30">
        <v>4</v>
      </c>
      <c r="H550" s="30">
        <v>5</v>
      </c>
      <c r="I550" s="30">
        <v>1</v>
      </c>
      <c r="J550" s="30">
        <v>2</v>
      </c>
      <c r="K550" s="30">
        <v>3</v>
      </c>
      <c r="L550" s="30">
        <v>4</v>
      </c>
      <c r="M550" s="30">
        <v>5</v>
      </c>
      <c r="N550" s="30">
        <v>1</v>
      </c>
      <c r="O550" s="30">
        <v>2</v>
      </c>
      <c r="P550" s="30">
        <v>3</v>
      </c>
      <c r="Q550" s="30">
        <v>4</v>
      </c>
      <c r="R550" s="30">
        <v>5</v>
      </c>
      <c r="S550" s="30">
        <v>1</v>
      </c>
      <c r="T550" s="30">
        <v>2</v>
      </c>
      <c r="U550" s="30">
        <v>3</v>
      </c>
      <c r="V550" s="30">
        <v>4</v>
      </c>
      <c r="W550" s="30">
        <v>5</v>
      </c>
      <c r="X550" s="30">
        <v>1</v>
      </c>
      <c r="Y550" s="30">
        <v>2</v>
      </c>
      <c r="Z550" s="30">
        <v>3</v>
      </c>
      <c r="AA550" s="30">
        <v>4</v>
      </c>
      <c r="AB550" s="30">
        <v>5</v>
      </c>
      <c r="AC550" s="30">
        <v>1</v>
      </c>
      <c r="AD550" s="30">
        <v>2</v>
      </c>
      <c r="AE550" s="30">
        <v>3</v>
      </c>
      <c r="AF550" s="30">
        <v>4</v>
      </c>
      <c r="AG550" s="30">
        <v>5</v>
      </c>
      <c r="AH550" s="30">
        <v>1</v>
      </c>
      <c r="AM550" s="596"/>
      <c r="AN550" s="563"/>
      <c r="AO550" s="560"/>
      <c r="AP550" s="563"/>
      <c r="AQ550" s="560"/>
      <c r="AR550" s="563"/>
      <c r="AS550" s="560"/>
      <c r="AT550" s="563"/>
      <c r="AU550" s="560"/>
      <c r="AV550" s="563"/>
      <c r="AW550" s="560"/>
      <c r="AX550" s="563"/>
      <c r="AY550" s="560"/>
      <c r="AZ550" s="563"/>
      <c r="BA550" s="560"/>
      <c r="BB550" s="563"/>
      <c r="BC550" s="560"/>
      <c r="BD550" s="563"/>
      <c r="BE550" s="560"/>
      <c r="BF550" s="563"/>
      <c r="BG550" s="560"/>
      <c r="BH550" s="563"/>
      <c r="BI550" s="560"/>
      <c r="BJ550" s="563"/>
      <c r="BK550" s="560"/>
      <c r="BL550" s="563"/>
      <c r="BM550" s="560"/>
      <c r="BN550" s="563"/>
      <c r="BO550" s="560"/>
      <c r="BP550" s="563"/>
      <c r="BQ550" s="552"/>
    </row>
    <row r="551" spans="1:69" ht="13.5" customHeight="1" outlineLevel="1" thickTop="1">
      <c r="A551" s="584">
        <f>A542+1</f>
        <v>56</v>
      </c>
      <c r="B551" s="585" t="s">
        <v>32</v>
      </c>
      <c r="C551" s="588" t="str">
        <f>IF(ISERROR(AVERAGE(E551:AH553)),"",AVERAGE(E551:AH553))</f>
        <v/>
      </c>
      <c r="D551" s="676" t="s">
        <v>946</v>
      </c>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M551" s="594" t="str">
        <f>D551</f>
        <v>Distinguer selon leur nature :
les déterminants démonstratifs, interrogatifs, les pronoms personnels,
 les pronoms relatifs (que, qui),
les adverbes (de lieu, de temps, de manière)</v>
      </c>
      <c r="AN551" s="576" t="str">
        <f t="shared" ref="AN551:BQ551" si="212">IF(ISERROR(AVERAGE(E551:E553)),"",AVERAGE(E551:E553))</f>
        <v/>
      </c>
      <c r="AO551" s="575" t="str">
        <f t="shared" si="212"/>
        <v/>
      </c>
      <c r="AP551" s="576" t="str">
        <f t="shared" si="212"/>
        <v/>
      </c>
      <c r="AQ551" s="575" t="str">
        <f t="shared" si="212"/>
        <v/>
      </c>
      <c r="AR551" s="576" t="str">
        <f t="shared" si="212"/>
        <v/>
      </c>
      <c r="AS551" s="575" t="str">
        <f t="shared" si="212"/>
        <v/>
      </c>
      <c r="AT551" s="576" t="str">
        <f t="shared" si="212"/>
        <v/>
      </c>
      <c r="AU551" s="575" t="str">
        <f t="shared" si="212"/>
        <v/>
      </c>
      <c r="AV551" s="576" t="str">
        <f t="shared" si="212"/>
        <v/>
      </c>
      <c r="AW551" s="575" t="str">
        <f t="shared" si="212"/>
        <v/>
      </c>
      <c r="AX551" s="576" t="str">
        <f t="shared" si="212"/>
        <v/>
      </c>
      <c r="AY551" s="575" t="str">
        <f t="shared" si="212"/>
        <v/>
      </c>
      <c r="AZ551" s="576" t="str">
        <f t="shared" si="212"/>
        <v/>
      </c>
      <c r="BA551" s="575" t="str">
        <f t="shared" si="212"/>
        <v/>
      </c>
      <c r="BB551" s="576" t="str">
        <f t="shared" si="212"/>
        <v/>
      </c>
      <c r="BC551" s="575" t="str">
        <f t="shared" si="212"/>
        <v/>
      </c>
      <c r="BD551" s="576" t="str">
        <f t="shared" si="212"/>
        <v/>
      </c>
      <c r="BE551" s="575" t="str">
        <f t="shared" si="212"/>
        <v/>
      </c>
      <c r="BF551" s="576" t="str">
        <f t="shared" si="212"/>
        <v/>
      </c>
      <c r="BG551" s="575" t="str">
        <f t="shared" si="212"/>
        <v/>
      </c>
      <c r="BH551" s="576" t="str">
        <f t="shared" si="212"/>
        <v/>
      </c>
      <c r="BI551" s="575" t="str">
        <f t="shared" si="212"/>
        <v/>
      </c>
      <c r="BJ551" s="576" t="str">
        <f t="shared" si="212"/>
        <v/>
      </c>
      <c r="BK551" s="575" t="str">
        <f t="shared" si="212"/>
        <v/>
      </c>
      <c r="BL551" s="576" t="str">
        <f t="shared" si="212"/>
        <v/>
      </c>
      <c r="BM551" s="575" t="str">
        <f t="shared" si="212"/>
        <v/>
      </c>
      <c r="BN551" s="576" t="str">
        <f t="shared" si="212"/>
        <v/>
      </c>
      <c r="BO551" s="575" t="str">
        <f t="shared" si="212"/>
        <v/>
      </c>
      <c r="BP551" s="576" t="str">
        <f t="shared" si="212"/>
        <v/>
      </c>
      <c r="BQ551" s="578" t="str">
        <f t="shared" si="212"/>
        <v/>
      </c>
    </row>
    <row r="552" spans="1:69" ht="12.75" customHeight="1" outlineLevel="1">
      <c r="A552" s="584"/>
      <c r="B552" s="586"/>
      <c r="C552" s="573"/>
      <c r="D552" s="677"/>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M552" s="595"/>
      <c r="AN552" s="577"/>
      <c r="AO552" s="559"/>
      <c r="AP552" s="577"/>
      <c r="AQ552" s="559"/>
      <c r="AR552" s="577"/>
      <c r="AS552" s="559"/>
      <c r="AT552" s="577"/>
      <c r="AU552" s="559"/>
      <c r="AV552" s="577"/>
      <c r="AW552" s="559"/>
      <c r="AX552" s="577"/>
      <c r="AY552" s="559"/>
      <c r="AZ552" s="577"/>
      <c r="BA552" s="559"/>
      <c r="BB552" s="577"/>
      <c r="BC552" s="559"/>
      <c r="BD552" s="577"/>
      <c r="BE552" s="559"/>
      <c r="BF552" s="577"/>
      <c r="BG552" s="559"/>
      <c r="BH552" s="577"/>
      <c r="BI552" s="559"/>
      <c r="BJ552" s="577"/>
      <c r="BK552" s="559"/>
      <c r="BL552" s="577"/>
      <c r="BM552" s="559"/>
      <c r="BN552" s="577"/>
      <c r="BO552" s="559"/>
      <c r="BP552" s="577"/>
      <c r="BQ552" s="551"/>
    </row>
    <row r="553" spans="1:69" ht="12.75" customHeight="1" outlineLevel="1" thickBot="1">
      <c r="A553" s="584"/>
      <c r="B553" s="587"/>
      <c r="C553" s="573"/>
      <c r="D553" s="67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M553" s="595"/>
      <c r="AN553" s="577"/>
      <c r="AO553" s="559"/>
      <c r="AP553" s="577"/>
      <c r="AQ553" s="559"/>
      <c r="AR553" s="577"/>
      <c r="AS553" s="559"/>
      <c r="AT553" s="577"/>
      <c r="AU553" s="559"/>
      <c r="AV553" s="577"/>
      <c r="AW553" s="559"/>
      <c r="AX553" s="577"/>
      <c r="AY553" s="559"/>
      <c r="AZ553" s="577"/>
      <c r="BA553" s="559"/>
      <c r="BB553" s="577"/>
      <c r="BC553" s="559"/>
      <c r="BD553" s="577"/>
      <c r="BE553" s="559"/>
      <c r="BF553" s="577"/>
      <c r="BG553" s="559"/>
      <c r="BH553" s="577"/>
      <c r="BI553" s="559"/>
      <c r="BJ553" s="577"/>
      <c r="BK553" s="559"/>
      <c r="BL553" s="577"/>
      <c r="BM553" s="559"/>
      <c r="BN553" s="577"/>
      <c r="BO553" s="559"/>
      <c r="BP553" s="577"/>
      <c r="BQ553" s="551"/>
    </row>
    <row r="554" spans="1:69" ht="12.75" customHeight="1" outlineLevel="1">
      <c r="A554" s="584"/>
      <c r="B554" s="579" t="s">
        <v>33</v>
      </c>
      <c r="C554" s="572" t="str">
        <f>IF(ISERROR(AVERAGE(E554:AH556)),"",AVERAGE(E554:AH556))</f>
        <v/>
      </c>
      <c r="D554" s="677"/>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M554" s="595"/>
      <c r="AN554" s="565" t="str">
        <f t="shared" ref="AN554:BQ554" si="213">IF(ISERROR(AVERAGE(E554:E556)),"",AVERAGE(E554:E556))</f>
        <v/>
      </c>
      <c r="AO554" s="558" t="str">
        <f t="shared" si="213"/>
        <v/>
      </c>
      <c r="AP554" s="565" t="str">
        <f t="shared" si="213"/>
        <v/>
      </c>
      <c r="AQ554" s="558" t="str">
        <f t="shared" si="213"/>
        <v/>
      </c>
      <c r="AR554" s="565" t="str">
        <f t="shared" si="213"/>
        <v/>
      </c>
      <c r="AS554" s="558" t="str">
        <f t="shared" si="213"/>
        <v/>
      </c>
      <c r="AT554" s="565" t="str">
        <f t="shared" si="213"/>
        <v/>
      </c>
      <c r="AU554" s="558" t="str">
        <f t="shared" si="213"/>
        <v/>
      </c>
      <c r="AV554" s="565" t="str">
        <f t="shared" si="213"/>
        <v/>
      </c>
      <c r="AW554" s="558" t="str">
        <f t="shared" si="213"/>
        <v/>
      </c>
      <c r="AX554" s="565" t="str">
        <f t="shared" si="213"/>
        <v/>
      </c>
      <c r="AY554" s="558" t="str">
        <f t="shared" si="213"/>
        <v/>
      </c>
      <c r="AZ554" s="565" t="str">
        <f t="shared" si="213"/>
        <v/>
      </c>
      <c r="BA554" s="558" t="str">
        <f t="shared" si="213"/>
        <v/>
      </c>
      <c r="BB554" s="565" t="str">
        <f t="shared" si="213"/>
        <v/>
      </c>
      <c r="BC554" s="558" t="str">
        <f t="shared" si="213"/>
        <v/>
      </c>
      <c r="BD554" s="565" t="str">
        <f t="shared" si="213"/>
        <v/>
      </c>
      <c r="BE554" s="558" t="str">
        <f t="shared" si="213"/>
        <v/>
      </c>
      <c r="BF554" s="565" t="str">
        <f t="shared" si="213"/>
        <v/>
      </c>
      <c r="BG554" s="558" t="str">
        <f t="shared" si="213"/>
        <v/>
      </c>
      <c r="BH554" s="565" t="str">
        <f t="shared" si="213"/>
        <v/>
      </c>
      <c r="BI554" s="558" t="str">
        <f t="shared" si="213"/>
        <v/>
      </c>
      <c r="BJ554" s="565" t="str">
        <f t="shared" si="213"/>
        <v/>
      </c>
      <c r="BK554" s="558" t="str">
        <f t="shared" si="213"/>
        <v/>
      </c>
      <c r="BL554" s="565" t="str">
        <f t="shared" si="213"/>
        <v/>
      </c>
      <c r="BM554" s="558" t="str">
        <f t="shared" si="213"/>
        <v/>
      </c>
      <c r="BN554" s="565" t="str">
        <f t="shared" si="213"/>
        <v/>
      </c>
      <c r="BO554" s="558" t="str">
        <f t="shared" si="213"/>
        <v/>
      </c>
      <c r="BP554" s="565" t="str">
        <f t="shared" si="213"/>
        <v/>
      </c>
      <c r="BQ554" s="550" t="str">
        <f t="shared" si="213"/>
        <v/>
      </c>
    </row>
    <row r="555" spans="1:69" ht="12.75" customHeight="1" outlineLevel="1">
      <c r="A555" s="584"/>
      <c r="B555" s="580"/>
      <c r="C555" s="573"/>
      <c r="D555" s="677"/>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M555" s="595"/>
      <c r="AN555" s="566"/>
      <c r="AO555" s="559"/>
      <c r="AP555" s="566"/>
      <c r="AQ555" s="559"/>
      <c r="AR555" s="566"/>
      <c r="AS555" s="559"/>
      <c r="AT555" s="566"/>
      <c r="AU555" s="559"/>
      <c r="AV555" s="566"/>
      <c r="AW555" s="559"/>
      <c r="AX555" s="566"/>
      <c r="AY555" s="559"/>
      <c r="AZ555" s="566"/>
      <c r="BA555" s="559"/>
      <c r="BB555" s="566"/>
      <c r="BC555" s="559"/>
      <c r="BD555" s="566"/>
      <c r="BE555" s="559"/>
      <c r="BF555" s="566"/>
      <c r="BG555" s="559"/>
      <c r="BH555" s="566"/>
      <c r="BI555" s="559"/>
      <c r="BJ555" s="566"/>
      <c r="BK555" s="559"/>
      <c r="BL555" s="566"/>
      <c r="BM555" s="559"/>
      <c r="BN555" s="566"/>
      <c r="BO555" s="559"/>
      <c r="BP555" s="566"/>
      <c r="BQ555" s="551"/>
    </row>
    <row r="556" spans="1:69" ht="12.75" customHeight="1" outlineLevel="1" thickBot="1">
      <c r="A556" s="584"/>
      <c r="B556" s="581"/>
      <c r="C556" s="582"/>
      <c r="D556" s="677"/>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M556" s="595"/>
      <c r="AN556" s="567"/>
      <c r="AO556" s="564"/>
      <c r="AP556" s="567"/>
      <c r="AQ556" s="564"/>
      <c r="AR556" s="567"/>
      <c r="AS556" s="564"/>
      <c r="AT556" s="567"/>
      <c r="AU556" s="564"/>
      <c r="AV556" s="567"/>
      <c r="AW556" s="564"/>
      <c r="AX556" s="567"/>
      <c r="AY556" s="564"/>
      <c r="AZ556" s="567"/>
      <c r="BA556" s="564"/>
      <c r="BB556" s="567"/>
      <c r="BC556" s="564"/>
      <c r="BD556" s="567"/>
      <c r="BE556" s="564"/>
      <c r="BF556" s="567"/>
      <c r="BG556" s="564"/>
      <c r="BH556" s="567"/>
      <c r="BI556" s="564"/>
      <c r="BJ556" s="567"/>
      <c r="BK556" s="564"/>
      <c r="BL556" s="567"/>
      <c r="BM556" s="564"/>
      <c r="BN556" s="567"/>
      <c r="BO556" s="564"/>
      <c r="BP556" s="567"/>
      <c r="BQ556" s="568"/>
    </row>
    <row r="557" spans="1:69" ht="12.75" customHeight="1" outlineLevel="1">
      <c r="A557" s="584"/>
      <c r="B557" s="569" t="s">
        <v>34</v>
      </c>
      <c r="C557" s="572" t="str">
        <f>IF(ISERROR(AVERAGE(E557:AH559)),"",AVERAGE(E557:AH559))</f>
        <v/>
      </c>
      <c r="D557" s="677"/>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M557" s="595"/>
      <c r="AN557" s="561" t="str">
        <f t="shared" ref="AN557:BQ557" si="214">IF(ISERROR(AVERAGE(E557:E559)),"",AVERAGE(E557:E559))</f>
        <v/>
      </c>
      <c r="AO557" s="558" t="str">
        <f t="shared" si="214"/>
        <v/>
      </c>
      <c r="AP557" s="561" t="str">
        <f t="shared" si="214"/>
        <v/>
      </c>
      <c r="AQ557" s="558" t="str">
        <f t="shared" si="214"/>
        <v/>
      </c>
      <c r="AR557" s="561" t="str">
        <f t="shared" si="214"/>
        <v/>
      </c>
      <c r="AS557" s="558" t="str">
        <f t="shared" si="214"/>
        <v/>
      </c>
      <c r="AT557" s="561" t="str">
        <f t="shared" si="214"/>
        <v/>
      </c>
      <c r="AU557" s="558" t="str">
        <f t="shared" si="214"/>
        <v/>
      </c>
      <c r="AV557" s="561" t="str">
        <f t="shared" si="214"/>
        <v/>
      </c>
      <c r="AW557" s="558" t="str">
        <f t="shared" si="214"/>
        <v/>
      </c>
      <c r="AX557" s="561" t="str">
        <f t="shared" si="214"/>
        <v/>
      </c>
      <c r="AY557" s="558" t="str">
        <f t="shared" si="214"/>
        <v/>
      </c>
      <c r="AZ557" s="561" t="str">
        <f t="shared" si="214"/>
        <v/>
      </c>
      <c r="BA557" s="558" t="str">
        <f t="shared" si="214"/>
        <v/>
      </c>
      <c r="BB557" s="561" t="str">
        <f t="shared" si="214"/>
        <v/>
      </c>
      <c r="BC557" s="558" t="str">
        <f t="shared" si="214"/>
        <v/>
      </c>
      <c r="BD557" s="561" t="str">
        <f t="shared" si="214"/>
        <v/>
      </c>
      <c r="BE557" s="558" t="str">
        <f t="shared" si="214"/>
        <v/>
      </c>
      <c r="BF557" s="561" t="str">
        <f t="shared" si="214"/>
        <v/>
      </c>
      <c r="BG557" s="558" t="str">
        <f t="shared" si="214"/>
        <v/>
      </c>
      <c r="BH557" s="561" t="str">
        <f t="shared" si="214"/>
        <v/>
      </c>
      <c r="BI557" s="558" t="str">
        <f t="shared" si="214"/>
        <v/>
      </c>
      <c r="BJ557" s="561" t="str">
        <f t="shared" si="214"/>
        <v/>
      </c>
      <c r="BK557" s="558" t="str">
        <f t="shared" si="214"/>
        <v/>
      </c>
      <c r="BL557" s="561" t="str">
        <f t="shared" si="214"/>
        <v/>
      </c>
      <c r="BM557" s="558" t="str">
        <f t="shared" si="214"/>
        <v/>
      </c>
      <c r="BN557" s="561" t="str">
        <f t="shared" si="214"/>
        <v/>
      </c>
      <c r="BO557" s="558" t="str">
        <f t="shared" si="214"/>
        <v/>
      </c>
      <c r="BP557" s="561" t="str">
        <f t="shared" si="214"/>
        <v/>
      </c>
      <c r="BQ557" s="550" t="str">
        <f t="shared" si="214"/>
        <v/>
      </c>
    </row>
    <row r="558" spans="1:69" ht="12.75" customHeight="1" outlineLevel="1">
      <c r="A558" s="584"/>
      <c r="B558" s="570"/>
      <c r="C558" s="573"/>
      <c r="D558" s="677"/>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M558" s="595"/>
      <c r="AN558" s="562"/>
      <c r="AO558" s="559"/>
      <c r="AP558" s="562"/>
      <c r="AQ558" s="559"/>
      <c r="AR558" s="562"/>
      <c r="AS558" s="559"/>
      <c r="AT558" s="562"/>
      <c r="AU558" s="559"/>
      <c r="AV558" s="562"/>
      <c r="AW558" s="559"/>
      <c r="AX558" s="562"/>
      <c r="AY558" s="559"/>
      <c r="AZ558" s="562"/>
      <c r="BA558" s="559"/>
      <c r="BB558" s="562"/>
      <c r="BC558" s="559"/>
      <c r="BD558" s="562"/>
      <c r="BE558" s="559"/>
      <c r="BF558" s="562"/>
      <c r="BG558" s="559"/>
      <c r="BH558" s="562"/>
      <c r="BI558" s="559"/>
      <c r="BJ558" s="562"/>
      <c r="BK558" s="559"/>
      <c r="BL558" s="562"/>
      <c r="BM558" s="559"/>
      <c r="BN558" s="562"/>
      <c r="BO558" s="559"/>
      <c r="BP558" s="562"/>
      <c r="BQ558" s="551"/>
    </row>
    <row r="559" spans="1:69" ht="13.5" customHeight="1" outlineLevel="1" thickBot="1">
      <c r="A559" s="584"/>
      <c r="B559" s="571"/>
      <c r="C559" s="574"/>
      <c r="D559" s="418"/>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M559" s="596">
        <f>D559</f>
        <v>0</v>
      </c>
      <c r="AN559" s="563"/>
      <c r="AO559" s="560"/>
      <c r="AP559" s="563"/>
      <c r="AQ559" s="560"/>
      <c r="AR559" s="563"/>
      <c r="AS559" s="560"/>
      <c r="AT559" s="563"/>
      <c r="AU559" s="560"/>
      <c r="AV559" s="563"/>
      <c r="AW559" s="560"/>
      <c r="AX559" s="563"/>
      <c r="AY559" s="560"/>
      <c r="AZ559" s="563"/>
      <c r="BA559" s="560"/>
      <c r="BB559" s="563"/>
      <c r="BC559" s="560"/>
      <c r="BD559" s="563"/>
      <c r="BE559" s="560"/>
      <c r="BF559" s="563"/>
      <c r="BG559" s="560"/>
      <c r="BH559" s="563"/>
      <c r="BI559" s="560"/>
      <c r="BJ559" s="563"/>
      <c r="BK559" s="560"/>
      <c r="BL559" s="563"/>
      <c r="BM559" s="560"/>
      <c r="BN559" s="563"/>
      <c r="BO559" s="560"/>
      <c r="BP559" s="563"/>
      <c r="BQ559" s="552"/>
    </row>
    <row r="560" spans="1:69" ht="13.5" customHeight="1" outlineLevel="1" thickTop="1">
      <c r="A560" s="584">
        <f>A551+1</f>
        <v>57</v>
      </c>
      <c r="B560" s="585" t="s">
        <v>32</v>
      </c>
      <c r="C560" s="588" t="str">
        <f>IF(ISERROR(AVERAGE(E560:AH562)),"",AVERAGE(E560:AH562))</f>
        <v/>
      </c>
      <c r="D560" s="676" t="s">
        <v>947</v>
      </c>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M560" s="594" t="str">
        <f>D560</f>
        <v>Distinguer selon leur nature :
Les pronoms possessifs, démonstratifs, interrogatifs et relatifs,
 les prépositions</v>
      </c>
      <c r="AN560" s="576" t="str">
        <f t="shared" ref="AN560:BQ560" si="215">IF(ISERROR(AVERAGE(E560:E562)),"",AVERAGE(E560:E562))</f>
        <v/>
      </c>
      <c r="AO560" s="575" t="str">
        <f t="shared" si="215"/>
        <v/>
      </c>
      <c r="AP560" s="576" t="str">
        <f t="shared" si="215"/>
        <v/>
      </c>
      <c r="AQ560" s="575" t="str">
        <f t="shared" si="215"/>
        <v/>
      </c>
      <c r="AR560" s="576" t="str">
        <f t="shared" si="215"/>
        <v/>
      </c>
      <c r="AS560" s="575" t="str">
        <f t="shared" si="215"/>
        <v/>
      </c>
      <c r="AT560" s="576" t="str">
        <f t="shared" si="215"/>
        <v/>
      </c>
      <c r="AU560" s="575" t="str">
        <f t="shared" si="215"/>
        <v/>
      </c>
      <c r="AV560" s="576" t="str">
        <f t="shared" si="215"/>
        <v/>
      </c>
      <c r="AW560" s="575" t="str">
        <f t="shared" si="215"/>
        <v/>
      </c>
      <c r="AX560" s="576" t="str">
        <f t="shared" si="215"/>
        <v/>
      </c>
      <c r="AY560" s="575" t="str">
        <f t="shared" si="215"/>
        <v/>
      </c>
      <c r="AZ560" s="576" t="str">
        <f t="shared" si="215"/>
        <v/>
      </c>
      <c r="BA560" s="575" t="str">
        <f t="shared" si="215"/>
        <v/>
      </c>
      <c r="BB560" s="576" t="str">
        <f t="shared" si="215"/>
        <v/>
      </c>
      <c r="BC560" s="575" t="str">
        <f t="shared" si="215"/>
        <v/>
      </c>
      <c r="BD560" s="576" t="str">
        <f t="shared" si="215"/>
        <v/>
      </c>
      <c r="BE560" s="575" t="str">
        <f t="shared" si="215"/>
        <v/>
      </c>
      <c r="BF560" s="576" t="str">
        <f t="shared" si="215"/>
        <v/>
      </c>
      <c r="BG560" s="575" t="str">
        <f t="shared" si="215"/>
        <v/>
      </c>
      <c r="BH560" s="576" t="str">
        <f t="shared" si="215"/>
        <v/>
      </c>
      <c r="BI560" s="575" t="str">
        <f t="shared" si="215"/>
        <v/>
      </c>
      <c r="BJ560" s="576" t="str">
        <f t="shared" si="215"/>
        <v/>
      </c>
      <c r="BK560" s="575" t="str">
        <f t="shared" si="215"/>
        <v/>
      </c>
      <c r="BL560" s="576" t="str">
        <f t="shared" si="215"/>
        <v/>
      </c>
      <c r="BM560" s="575" t="str">
        <f t="shared" si="215"/>
        <v/>
      </c>
      <c r="BN560" s="576" t="str">
        <f t="shared" si="215"/>
        <v/>
      </c>
      <c r="BO560" s="575" t="str">
        <f t="shared" si="215"/>
        <v/>
      </c>
      <c r="BP560" s="576" t="str">
        <f t="shared" si="215"/>
        <v/>
      </c>
      <c r="BQ560" s="578" t="str">
        <f t="shared" si="215"/>
        <v/>
      </c>
    </row>
    <row r="561" spans="1:69" ht="12.75" customHeight="1" outlineLevel="1">
      <c r="A561" s="584"/>
      <c r="B561" s="586"/>
      <c r="C561" s="573"/>
      <c r="D561" s="677"/>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M561" s="595"/>
      <c r="AN561" s="577"/>
      <c r="AO561" s="559"/>
      <c r="AP561" s="577"/>
      <c r="AQ561" s="559"/>
      <c r="AR561" s="577"/>
      <c r="AS561" s="559"/>
      <c r="AT561" s="577"/>
      <c r="AU561" s="559"/>
      <c r="AV561" s="577"/>
      <c r="AW561" s="559"/>
      <c r="AX561" s="577"/>
      <c r="AY561" s="559"/>
      <c r="AZ561" s="577"/>
      <c r="BA561" s="559"/>
      <c r="BB561" s="577"/>
      <c r="BC561" s="559"/>
      <c r="BD561" s="577"/>
      <c r="BE561" s="559"/>
      <c r="BF561" s="577"/>
      <c r="BG561" s="559"/>
      <c r="BH561" s="577"/>
      <c r="BI561" s="559"/>
      <c r="BJ561" s="577"/>
      <c r="BK561" s="559"/>
      <c r="BL561" s="577"/>
      <c r="BM561" s="559"/>
      <c r="BN561" s="577"/>
      <c r="BO561" s="559"/>
      <c r="BP561" s="577"/>
      <c r="BQ561" s="551"/>
    </row>
    <row r="562" spans="1:69" ht="12.75" customHeight="1" outlineLevel="1" thickBot="1">
      <c r="A562" s="584"/>
      <c r="B562" s="587"/>
      <c r="C562" s="573"/>
      <c r="D562" s="67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M562" s="595"/>
      <c r="AN562" s="577"/>
      <c r="AO562" s="559"/>
      <c r="AP562" s="577"/>
      <c r="AQ562" s="559"/>
      <c r="AR562" s="577"/>
      <c r="AS562" s="559"/>
      <c r="AT562" s="577"/>
      <c r="AU562" s="559"/>
      <c r="AV562" s="577"/>
      <c r="AW562" s="559"/>
      <c r="AX562" s="577"/>
      <c r="AY562" s="559"/>
      <c r="AZ562" s="577"/>
      <c r="BA562" s="559"/>
      <c r="BB562" s="577"/>
      <c r="BC562" s="559"/>
      <c r="BD562" s="577"/>
      <c r="BE562" s="559"/>
      <c r="BF562" s="577"/>
      <c r="BG562" s="559"/>
      <c r="BH562" s="577"/>
      <c r="BI562" s="559"/>
      <c r="BJ562" s="577"/>
      <c r="BK562" s="559"/>
      <c r="BL562" s="577"/>
      <c r="BM562" s="559"/>
      <c r="BN562" s="577"/>
      <c r="BO562" s="559"/>
      <c r="BP562" s="577"/>
      <c r="BQ562" s="551"/>
    </row>
    <row r="563" spans="1:69" ht="12.75" customHeight="1" outlineLevel="1">
      <c r="A563" s="584"/>
      <c r="B563" s="579" t="s">
        <v>33</v>
      </c>
      <c r="C563" s="572" t="str">
        <f>IF(ISERROR(AVERAGE(E563:AH565)),"",AVERAGE(E563:AH565))</f>
        <v/>
      </c>
      <c r="D563" s="677"/>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M563" s="595"/>
      <c r="AN563" s="565" t="str">
        <f t="shared" ref="AN563:BQ563" si="216">IF(ISERROR(AVERAGE(E563:E565)),"",AVERAGE(E563:E565))</f>
        <v/>
      </c>
      <c r="AO563" s="558" t="str">
        <f t="shared" si="216"/>
        <v/>
      </c>
      <c r="AP563" s="565" t="str">
        <f t="shared" si="216"/>
        <v/>
      </c>
      <c r="AQ563" s="558" t="str">
        <f t="shared" si="216"/>
        <v/>
      </c>
      <c r="AR563" s="565" t="str">
        <f t="shared" si="216"/>
        <v/>
      </c>
      <c r="AS563" s="558" t="str">
        <f t="shared" si="216"/>
        <v/>
      </c>
      <c r="AT563" s="565" t="str">
        <f t="shared" si="216"/>
        <v/>
      </c>
      <c r="AU563" s="558" t="str">
        <f t="shared" si="216"/>
        <v/>
      </c>
      <c r="AV563" s="565" t="str">
        <f t="shared" si="216"/>
        <v/>
      </c>
      <c r="AW563" s="558" t="str">
        <f t="shared" si="216"/>
        <v/>
      </c>
      <c r="AX563" s="565" t="str">
        <f t="shared" si="216"/>
        <v/>
      </c>
      <c r="AY563" s="558" t="str">
        <f t="shared" si="216"/>
        <v/>
      </c>
      <c r="AZ563" s="565" t="str">
        <f t="shared" si="216"/>
        <v/>
      </c>
      <c r="BA563" s="558" t="str">
        <f t="shared" si="216"/>
        <v/>
      </c>
      <c r="BB563" s="565" t="str">
        <f t="shared" si="216"/>
        <v/>
      </c>
      <c r="BC563" s="558" t="str">
        <f t="shared" si="216"/>
        <v/>
      </c>
      <c r="BD563" s="565" t="str">
        <f t="shared" si="216"/>
        <v/>
      </c>
      <c r="BE563" s="558" t="str">
        <f t="shared" si="216"/>
        <v/>
      </c>
      <c r="BF563" s="565" t="str">
        <f t="shared" si="216"/>
        <v/>
      </c>
      <c r="BG563" s="558" t="str">
        <f t="shared" si="216"/>
        <v/>
      </c>
      <c r="BH563" s="565" t="str">
        <f t="shared" si="216"/>
        <v/>
      </c>
      <c r="BI563" s="558" t="str">
        <f t="shared" si="216"/>
        <v/>
      </c>
      <c r="BJ563" s="565" t="str">
        <f t="shared" si="216"/>
        <v/>
      </c>
      <c r="BK563" s="558" t="str">
        <f t="shared" si="216"/>
        <v/>
      </c>
      <c r="BL563" s="565" t="str">
        <f t="shared" si="216"/>
        <v/>
      </c>
      <c r="BM563" s="558" t="str">
        <f t="shared" si="216"/>
        <v/>
      </c>
      <c r="BN563" s="565" t="str">
        <f t="shared" si="216"/>
        <v/>
      </c>
      <c r="BO563" s="558" t="str">
        <f t="shared" si="216"/>
        <v/>
      </c>
      <c r="BP563" s="565" t="str">
        <f t="shared" si="216"/>
        <v/>
      </c>
      <c r="BQ563" s="550" t="str">
        <f t="shared" si="216"/>
        <v/>
      </c>
    </row>
    <row r="564" spans="1:69" ht="12.75" customHeight="1" outlineLevel="1">
      <c r="A564" s="584"/>
      <c r="B564" s="580"/>
      <c r="C564" s="573"/>
      <c r="D564" s="677"/>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M564" s="595"/>
      <c r="AN564" s="566"/>
      <c r="AO564" s="559"/>
      <c r="AP564" s="566"/>
      <c r="AQ564" s="559"/>
      <c r="AR564" s="566"/>
      <c r="AS564" s="559"/>
      <c r="AT564" s="566"/>
      <c r="AU564" s="559"/>
      <c r="AV564" s="566"/>
      <c r="AW564" s="559"/>
      <c r="AX564" s="566"/>
      <c r="AY564" s="559"/>
      <c r="AZ564" s="566"/>
      <c r="BA564" s="559"/>
      <c r="BB564" s="566"/>
      <c r="BC564" s="559"/>
      <c r="BD564" s="566"/>
      <c r="BE564" s="559"/>
      <c r="BF564" s="566"/>
      <c r="BG564" s="559"/>
      <c r="BH564" s="566"/>
      <c r="BI564" s="559"/>
      <c r="BJ564" s="566"/>
      <c r="BK564" s="559"/>
      <c r="BL564" s="566"/>
      <c r="BM564" s="559"/>
      <c r="BN564" s="566"/>
      <c r="BO564" s="559"/>
      <c r="BP564" s="566"/>
      <c r="BQ564" s="551"/>
    </row>
    <row r="565" spans="1:69" ht="12.75" customHeight="1" outlineLevel="1" thickBot="1">
      <c r="A565" s="584"/>
      <c r="B565" s="581"/>
      <c r="C565" s="582"/>
      <c r="D565" s="677"/>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M565" s="595"/>
      <c r="AN565" s="567"/>
      <c r="AO565" s="564"/>
      <c r="AP565" s="567"/>
      <c r="AQ565" s="564"/>
      <c r="AR565" s="567"/>
      <c r="AS565" s="564"/>
      <c r="AT565" s="567"/>
      <c r="AU565" s="564"/>
      <c r="AV565" s="567"/>
      <c r="AW565" s="564"/>
      <c r="AX565" s="567"/>
      <c r="AY565" s="564"/>
      <c r="AZ565" s="567"/>
      <c r="BA565" s="564"/>
      <c r="BB565" s="567"/>
      <c r="BC565" s="564"/>
      <c r="BD565" s="567"/>
      <c r="BE565" s="564"/>
      <c r="BF565" s="567"/>
      <c r="BG565" s="564"/>
      <c r="BH565" s="567"/>
      <c r="BI565" s="564"/>
      <c r="BJ565" s="567"/>
      <c r="BK565" s="564"/>
      <c r="BL565" s="567"/>
      <c r="BM565" s="564"/>
      <c r="BN565" s="567"/>
      <c r="BO565" s="564"/>
      <c r="BP565" s="567"/>
      <c r="BQ565" s="568"/>
    </row>
    <row r="566" spans="1:69" ht="12.75" customHeight="1" outlineLevel="1">
      <c r="A566" s="584"/>
      <c r="B566" s="569" t="s">
        <v>34</v>
      </c>
      <c r="C566" s="572" t="str">
        <f>IF(ISERROR(AVERAGE(E566:AH568)),"",AVERAGE(E566:AH568))</f>
        <v/>
      </c>
      <c r="D566" s="677"/>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M566" s="595"/>
      <c r="AN566" s="561" t="str">
        <f t="shared" ref="AN566:BQ566" si="217">IF(ISERROR(AVERAGE(E566:E568)),"",AVERAGE(E566:E568))</f>
        <v/>
      </c>
      <c r="AO566" s="558" t="str">
        <f t="shared" si="217"/>
        <v/>
      </c>
      <c r="AP566" s="561" t="str">
        <f t="shared" si="217"/>
        <v/>
      </c>
      <c r="AQ566" s="558" t="str">
        <f t="shared" si="217"/>
        <v/>
      </c>
      <c r="AR566" s="561" t="str">
        <f t="shared" si="217"/>
        <v/>
      </c>
      <c r="AS566" s="558" t="str">
        <f t="shared" si="217"/>
        <v/>
      </c>
      <c r="AT566" s="561" t="str">
        <f t="shared" si="217"/>
        <v/>
      </c>
      <c r="AU566" s="558" t="str">
        <f t="shared" si="217"/>
        <v/>
      </c>
      <c r="AV566" s="561" t="str">
        <f t="shared" si="217"/>
        <v/>
      </c>
      <c r="AW566" s="558" t="str">
        <f t="shared" si="217"/>
        <v/>
      </c>
      <c r="AX566" s="561" t="str">
        <f t="shared" si="217"/>
        <v/>
      </c>
      <c r="AY566" s="558" t="str">
        <f t="shared" si="217"/>
        <v/>
      </c>
      <c r="AZ566" s="561" t="str">
        <f t="shared" si="217"/>
        <v/>
      </c>
      <c r="BA566" s="558" t="str">
        <f t="shared" si="217"/>
        <v/>
      </c>
      <c r="BB566" s="561" t="str">
        <f t="shared" si="217"/>
        <v/>
      </c>
      <c r="BC566" s="558" t="str">
        <f t="shared" si="217"/>
        <v/>
      </c>
      <c r="BD566" s="561" t="str">
        <f t="shared" si="217"/>
        <v/>
      </c>
      <c r="BE566" s="558" t="str">
        <f t="shared" si="217"/>
        <v/>
      </c>
      <c r="BF566" s="561" t="str">
        <f t="shared" si="217"/>
        <v/>
      </c>
      <c r="BG566" s="558" t="str">
        <f t="shared" si="217"/>
        <v/>
      </c>
      <c r="BH566" s="561" t="str">
        <f t="shared" si="217"/>
        <v/>
      </c>
      <c r="BI566" s="558" t="str">
        <f t="shared" si="217"/>
        <v/>
      </c>
      <c r="BJ566" s="561" t="str">
        <f t="shared" si="217"/>
        <v/>
      </c>
      <c r="BK566" s="558" t="str">
        <f t="shared" si="217"/>
        <v/>
      </c>
      <c r="BL566" s="561" t="str">
        <f t="shared" si="217"/>
        <v/>
      </c>
      <c r="BM566" s="558" t="str">
        <f t="shared" si="217"/>
        <v/>
      </c>
      <c r="BN566" s="561" t="str">
        <f t="shared" si="217"/>
        <v/>
      </c>
      <c r="BO566" s="558" t="str">
        <f t="shared" si="217"/>
        <v/>
      </c>
      <c r="BP566" s="561" t="str">
        <f t="shared" si="217"/>
        <v/>
      </c>
      <c r="BQ566" s="550" t="str">
        <f t="shared" si="217"/>
        <v/>
      </c>
    </row>
    <row r="567" spans="1:69" ht="12.75" customHeight="1" outlineLevel="1">
      <c r="A567" s="584"/>
      <c r="B567" s="570"/>
      <c r="C567" s="573"/>
      <c r="D567" s="677"/>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M567" s="595"/>
      <c r="AN567" s="562"/>
      <c r="AO567" s="559"/>
      <c r="AP567" s="562"/>
      <c r="AQ567" s="559"/>
      <c r="AR567" s="562"/>
      <c r="AS567" s="559"/>
      <c r="AT567" s="562"/>
      <c r="AU567" s="559"/>
      <c r="AV567" s="562"/>
      <c r="AW567" s="559"/>
      <c r="AX567" s="562"/>
      <c r="AY567" s="559"/>
      <c r="AZ567" s="562"/>
      <c r="BA567" s="559"/>
      <c r="BB567" s="562"/>
      <c r="BC567" s="559"/>
      <c r="BD567" s="562"/>
      <c r="BE567" s="559"/>
      <c r="BF567" s="562"/>
      <c r="BG567" s="559"/>
      <c r="BH567" s="562"/>
      <c r="BI567" s="559"/>
      <c r="BJ567" s="562"/>
      <c r="BK567" s="559"/>
      <c r="BL567" s="562"/>
      <c r="BM567" s="559"/>
      <c r="BN567" s="562"/>
      <c r="BO567" s="559"/>
      <c r="BP567" s="562"/>
      <c r="BQ567" s="551"/>
    </row>
    <row r="568" spans="1:69" ht="13.5" customHeight="1" outlineLevel="1" thickBot="1">
      <c r="A568" s="584"/>
      <c r="B568" s="571"/>
      <c r="C568" s="574"/>
      <c r="D568" s="418"/>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M568" s="596">
        <f>D568</f>
        <v>0</v>
      </c>
      <c r="AN568" s="563"/>
      <c r="AO568" s="560"/>
      <c r="AP568" s="563"/>
      <c r="AQ568" s="560"/>
      <c r="AR568" s="563"/>
      <c r="AS568" s="560"/>
      <c r="AT568" s="563"/>
      <c r="AU568" s="560"/>
      <c r="AV568" s="563"/>
      <c r="AW568" s="560"/>
      <c r="AX568" s="563"/>
      <c r="AY568" s="560"/>
      <c r="AZ568" s="563"/>
      <c r="BA568" s="560"/>
      <c r="BB568" s="563"/>
      <c r="BC568" s="560"/>
      <c r="BD568" s="563"/>
      <c r="BE568" s="560"/>
      <c r="BF568" s="563"/>
      <c r="BG568" s="560"/>
      <c r="BH568" s="563"/>
      <c r="BI568" s="560"/>
      <c r="BJ568" s="563"/>
      <c r="BK568" s="560"/>
      <c r="BL568" s="563"/>
      <c r="BM568" s="560"/>
      <c r="BN568" s="563"/>
      <c r="BO568" s="560"/>
      <c r="BP568" s="563"/>
      <c r="BQ568" s="552"/>
    </row>
    <row r="569" spans="1:69" ht="13.5" customHeight="1" outlineLevel="1" thickTop="1">
      <c r="A569" s="584">
        <f>A560+1</f>
        <v>58</v>
      </c>
      <c r="B569" s="585" t="s">
        <v>32</v>
      </c>
      <c r="C569" s="588" t="str">
        <f>IF(ISERROR(AVERAGE(E569:AH571)),"",AVERAGE(E569:AH571))</f>
        <v/>
      </c>
      <c r="D569" s="676" t="s">
        <v>963</v>
      </c>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M569" s="594" t="str">
        <f>D569</f>
        <v>Distinguer selon leur nature :
Les mots de liaison
Les prépositions</v>
      </c>
      <c r="AN569" s="576" t="str">
        <f t="shared" ref="AN569:BQ569" si="218">IF(ISERROR(AVERAGE(E569:E571)),"",AVERAGE(E569:E571))</f>
        <v/>
      </c>
      <c r="AO569" s="575" t="str">
        <f t="shared" si="218"/>
        <v/>
      </c>
      <c r="AP569" s="576" t="str">
        <f t="shared" si="218"/>
        <v/>
      </c>
      <c r="AQ569" s="575" t="str">
        <f t="shared" si="218"/>
        <v/>
      </c>
      <c r="AR569" s="576" t="str">
        <f t="shared" si="218"/>
        <v/>
      </c>
      <c r="AS569" s="575" t="str">
        <f t="shared" si="218"/>
        <v/>
      </c>
      <c r="AT569" s="576" t="str">
        <f t="shared" si="218"/>
        <v/>
      </c>
      <c r="AU569" s="575" t="str">
        <f t="shared" si="218"/>
        <v/>
      </c>
      <c r="AV569" s="576" t="str">
        <f t="shared" si="218"/>
        <v/>
      </c>
      <c r="AW569" s="575" t="str">
        <f t="shared" si="218"/>
        <v/>
      </c>
      <c r="AX569" s="576" t="str">
        <f t="shared" si="218"/>
        <v/>
      </c>
      <c r="AY569" s="575" t="str">
        <f t="shared" si="218"/>
        <v/>
      </c>
      <c r="AZ569" s="576" t="str">
        <f t="shared" si="218"/>
        <v/>
      </c>
      <c r="BA569" s="575" t="str">
        <f t="shared" si="218"/>
        <v/>
      </c>
      <c r="BB569" s="576" t="str">
        <f t="shared" si="218"/>
        <v/>
      </c>
      <c r="BC569" s="575" t="str">
        <f t="shared" si="218"/>
        <v/>
      </c>
      <c r="BD569" s="576" t="str">
        <f t="shared" si="218"/>
        <v/>
      </c>
      <c r="BE569" s="575" t="str">
        <f t="shared" si="218"/>
        <v/>
      </c>
      <c r="BF569" s="576" t="str">
        <f t="shared" si="218"/>
        <v/>
      </c>
      <c r="BG569" s="575" t="str">
        <f t="shared" si="218"/>
        <v/>
      </c>
      <c r="BH569" s="576" t="str">
        <f t="shared" si="218"/>
        <v/>
      </c>
      <c r="BI569" s="575" t="str">
        <f t="shared" si="218"/>
        <v/>
      </c>
      <c r="BJ569" s="576" t="str">
        <f t="shared" si="218"/>
        <v/>
      </c>
      <c r="BK569" s="575" t="str">
        <f t="shared" si="218"/>
        <v/>
      </c>
      <c r="BL569" s="576" t="str">
        <f t="shared" si="218"/>
        <v/>
      </c>
      <c r="BM569" s="575" t="str">
        <f t="shared" si="218"/>
        <v/>
      </c>
      <c r="BN569" s="576" t="str">
        <f t="shared" si="218"/>
        <v/>
      </c>
      <c r="BO569" s="575" t="str">
        <f t="shared" si="218"/>
        <v/>
      </c>
      <c r="BP569" s="576" t="str">
        <f t="shared" si="218"/>
        <v/>
      </c>
      <c r="BQ569" s="578" t="str">
        <f t="shared" si="218"/>
        <v/>
      </c>
    </row>
    <row r="570" spans="1:69" ht="12.75" customHeight="1" outlineLevel="1">
      <c r="A570" s="584"/>
      <c r="B570" s="586"/>
      <c r="C570" s="573"/>
      <c r="D570" s="677"/>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M570" s="595"/>
      <c r="AN570" s="577"/>
      <c r="AO570" s="559"/>
      <c r="AP570" s="577"/>
      <c r="AQ570" s="559"/>
      <c r="AR570" s="577"/>
      <c r="AS570" s="559"/>
      <c r="AT570" s="577"/>
      <c r="AU570" s="559"/>
      <c r="AV570" s="577"/>
      <c r="AW570" s="559"/>
      <c r="AX570" s="577"/>
      <c r="AY570" s="559"/>
      <c r="AZ570" s="577"/>
      <c r="BA570" s="559"/>
      <c r="BB570" s="577"/>
      <c r="BC570" s="559"/>
      <c r="BD570" s="577"/>
      <c r="BE570" s="559"/>
      <c r="BF570" s="577"/>
      <c r="BG570" s="559"/>
      <c r="BH570" s="577"/>
      <c r="BI570" s="559"/>
      <c r="BJ570" s="577"/>
      <c r="BK570" s="559"/>
      <c r="BL570" s="577"/>
      <c r="BM570" s="559"/>
      <c r="BN570" s="577"/>
      <c r="BO570" s="559"/>
      <c r="BP570" s="577"/>
      <c r="BQ570" s="551"/>
    </row>
    <row r="571" spans="1:69" ht="12.75" customHeight="1" outlineLevel="1" thickBot="1">
      <c r="A571" s="584"/>
      <c r="B571" s="587"/>
      <c r="C571" s="573"/>
      <c r="D571" s="67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M571" s="595"/>
      <c r="AN571" s="577"/>
      <c r="AO571" s="559"/>
      <c r="AP571" s="577"/>
      <c r="AQ571" s="559"/>
      <c r="AR571" s="577"/>
      <c r="AS571" s="559"/>
      <c r="AT571" s="577"/>
      <c r="AU571" s="559"/>
      <c r="AV571" s="577"/>
      <c r="AW571" s="559"/>
      <c r="AX571" s="577"/>
      <c r="AY571" s="559"/>
      <c r="AZ571" s="577"/>
      <c r="BA571" s="559"/>
      <c r="BB571" s="577"/>
      <c r="BC571" s="559"/>
      <c r="BD571" s="577"/>
      <c r="BE571" s="559"/>
      <c r="BF571" s="577"/>
      <c r="BG571" s="559"/>
      <c r="BH571" s="577"/>
      <c r="BI571" s="559"/>
      <c r="BJ571" s="577"/>
      <c r="BK571" s="559"/>
      <c r="BL571" s="577"/>
      <c r="BM571" s="559"/>
      <c r="BN571" s="577"/>
      <c r="BO571" s="559"/>
      <c r="BP571" s="577"/>
      <c r="BQ571" s="551"/>
    </row>
    <row r="572" spans="1:69" ht="12.75" customHeight="1" outlineLevel="1">
      <c r="A572" s="584"/>
      <c r="B572" s="579" t="s">
        <v>33</v>
      </c>
      <c r="C572" s="572" t="str">
        <f>IF(ISERROR(AVERAGE(E572:AH574)),"",AVERAGE(E572:AH574))</f>
        <v/>
      </c>
      <c r="D572" s="677"/>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M572" s="595"/>
      <c r="AN572" s="565" t="str">
        <f t="shared" ref="AN572:BQ572" si="219">IF(ISERROR(AVERAGE(E572:E574)),"",AVERAGE(E572:E574))</f>
        <v/>
      </c>
      <c r="AO572" s="558" t="str">
        <f t="shared" si="219"/>
        <v/>
      </c>
      <c r="AP572" s="565" t="str">
        <f t="shared" si="219"/>
        <v/>
      </c>
      <c r="AQ572" s="558" t="str">
        <f t="shared" si="219"/>
        <v/>
      </c>
      <c r="AR572" s="565" t="str">
        <f t="shared" si="219"/>
        <v/>
      </c>
      <c r="AS572" s="558" t="str">
        <f t="shared" si="219"/>
        <v/>
      </c>
      <c r="AT572" s="565" t="str">
        <f t="shared" si="219"/>
        <v/>
      </c>
      <c r="AU572" s="558" t="str">
        <f t="shared" si="219"/>
        <v/>
      </c>
      <c r="AV572" s="565" t="str">
        <f t="shared" si="219"/>
        <v/>
      </c>
      <c r="AW572" s="558" t="str">
        <f t="shared" si="219"/>
        <v/>
      </c>
      <c r="AX572" s="565" t="str">
        <f t="shared" si="219"/>
        <v/>
      </c>
      <c r="AY572" s="558" t="str">
        <f t="shared" si="219"/>
        <v/>
      </c>
      <c r="AZ572" s="565" t="str">
        <f t="shared" si="219"/>
        <v/>
      </c>
      <c r="BA572" s="558" t="str">
        <f t="shared" si="219"/>
        <v/>
      </c>
      <c r="BB572" s="565" t="str">
        <f t="shared" si="219"/>
        <v/>
      </c>
      <c r="BC572" s="558" t="str">
        <f t="shared" si="219"/>
        <v/>
      </c>
      <c r="BD572" s="565" t="str">
        <f t="shared" si="219"/>
        <v/>
      </c>
      <c r="BE572" s="558" t="str">
        <f t="shared" si="219"/>
        <v/>
      </c>
      <c r="BF572" s="565" t="str">
        <f t="shared" si="219"/>
        <v/>
      </c>
      <c r="BG572" s="558" t="str">
        <f t="shared" si="219"/>
        <v/>
      </c>
      <c r="BH572" s="565" t="str">
        <f t="shared" si="219"/>
        <v/>
      </c>
      <c r="BI572" s="558" t="str">
        <f t="shared" si="219"/>
        <v/>
      </c>
      <c r="BJ572" s="565" t="str">
        <f t="shared" si="219"/>
        <v/>
      </c>
      <c r="BK572" s="558" t="str">
        <f t="shared" si="219"/>
        <v/>
      </c>
      <c r="BL572" s="565" t="str">
        <f t="shared" si="219"/>
        <v/>
      </c>
      <c r="BM572" s="558" t="str">
        <f t="shared" si="219"/>
        <v/>
      </c>
      <c r="BN572" s="565" t="str">
        <f t="shared" si="219"/>
        <v/>
      </c>
      <c r="BO572" s="558" t="str">
        <f t="shared" si="219"/>
        <v/>
      </c>
      <c r="BP572" s="565" t="str">
        <f t="shared" si="219"/>
        <v/>
      </c>
      <c r="BQ572" s="550" t="str">
        <f t="shared" si="219"/>
        <v/>
      </c>
    </row>
    <row r="573" spans="1:69" ht="12.75" customHeight="1" outlineLevel="1">
      <c r="A573" s="584"/>
      <c r="B573" s="580"/>
      <c r="C573" s="573"/>
      <c r="D573" s="677"/>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M573" s="595"/>
      <c r="AN573" s="566"/>
      <c r="AO573" s="559"/>
      <c r="AP573" s="566"/>
      <c r="AQ573" s="559"/>
      <c r="AR573" s="566"/>
      <c r="AS573" s="559"/>
      <c r="AT573" s="566"/>
      <c r="AU573" s="559"/>
      <c r="AV573" s="566"/>
      <c r="AW573" s="559"/>
      <c r="AX573" s="566"/>
      <c r="AY573" s="559"/>
      <c r="AZ573" s="566"/>
      <c r="BA573" s="559"/>
      <c r="BB573" s="566"/>
      <c r="BC573" s="559"/>
      <c r="BD573" s="566"/>
      <c r="BE573" s="559"/>
      <c r="BF573" s="566"/>
      <c r="BG573" s="559"/>
      <c r="BH573" s="566"/>
      <c r="BI573" s="559"/>
      <c r="BJ573" s="566"/>
      <c r="BK573" s="559"/>
      <c r="BL573" s="566"/>
      <c r="BM573" s="559"/>
      <c r="BN573" s="566"/>
      <c r="BO573" s="559"/>
      <c r="BP573" s="566"/>
      <c r="BQ573" s="551"/>
    </row>
    <row r="574" spans="1:69" ht="12.75" customHeight="1" outlineLevel="1" thickBot="1">
      <c r="A574" s="584"/>
      <c r="B574" s="581"/>
      <c r="C574" s="582"/>
      <c r="D574" s="677"/>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M574" s="595"/>
      <c r="AN574" s="567"/>
      <c r="AO574" s="564"/>
      <c r="AP574" s="567"/>
      <c r="AQ574" s="564"/>
      <c r="AR574" s="567"/>
      <c r="AS574" s="564"/>
      <c r="AT574" s="567"/>
      <c r="AU574" s="564"/>
      <c r="AV574" s="567"/>
      <c r="AW574" s="564"/>
      <c r="AX574" s="567"/>
      <c r="AY574" s="564"/>
      <c r="AZ574" s="567"/>
      <c r="BA574" s="564"/>
      <c r="BB574" s="567"/>
      <c r="BC574" s="564"/>
      <c r="BD574" s="567"/>
      <c r="BE574" s="564"/>
      <c r="BF574" s="567"/>
      <c r="BG574" s="564"/>
      <c r="BH574" s="567"/>
      <c r="BI574" s="564"/>
      <c r="BJ574" s="567"/>
      <c r="BK574" s="564"/>
      <c r="BL574" s="567"/>
      <c r="BM574" s="564"/>
      <c r="BN574" s="567"/>
      <c r="BO574" s="564"/>
      <c r="BP574" s="567"/>
      <c r="BQ574" s="568"/>
    </row>
    <row r="575" spans="1:69" ht="12.75" customHeight="1" outlineLevel="1">
      <c r="A575" s="584"/>
      <c r="B575" s="569" t="s">
        <v>34</v>
      </c>
      <c r="C575" s="572" t="str">
        <f>IF(ISERROR(AVERAGE(E575:AH577)),"",AVERAGE(E575:AH577))</f>
        <v/>
      </c>
      <c r="D575" s="677"/>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M575" s="595"/>
      <c r="AN575" s="561" t="str">
        <f t="shared" ref="AN575:BQ575" si="220">IF(ISERROR(AVERAGE(E575:E577)),"",AVERAGE(E575:E577))</f>
        <v/>
      </c>
      <c r="AO575" s="558" t="str">
        <f t="shared" si="220"/>
        <v/>
      </c>
      <c r="AP575" s="561" t="str">
        <f t="shared" si="220"/>
        <v/>
      </c>
      <c r="AQ575" s="558" t="str">
        <f t="shared" si="220"/>
        <v/>
      </c>
      <c r="AR575" s="561" t="str">
        <f t="shared" si="220"/>
        <v/>
      </c>
      <c r="AS575" s="558" t="str">
        <f t="shared" si="220"/>
        <v/>
      </c>
      <c r="AT575" s="561" t="str">
        <f t="shared" si="220"/>
        <v/>
      </c>
      <c r="AU575" s="558" t="str">
        <f t="shared" si="220"/>
        <v/>
      </c>
      <c r="AV575" s="561" t="str">
        <f t="shared" si="220"/>
        <v/>
      </c>
      <c r="AW575" s="558" t="str">
        <f t="shared" si="220"/>
        <v/>
      </c>
      <c r="AX575" s="561" t="str">
        <f t="shared" si="220"/>
        <v/>
      </c>
      <c r="AY575" s="558" t="str">
        <f t="shared" si="220"/>
        <v/>
      </c>
      <c r="AZ575" s="561" t="str">
        <f t="shared" si="220"/>
        <v/>
      </c>
      <c r="BA575" s="558" t="str">
        <f t="shared" si="220"/>
        <v/>
      </c>
      <c r="BB575" s="561" t="str">
        <f t="shared" si="220"/>
        <v/>
      </c>
      <c r="BC575" s="558" t="str">
        <f t="shared" si="220"/>
        <v/>
      </c>
      <c r="BD575" s="561" t="str">
        <f t="shared" si="220"/>
        <v/>
      </c>
      <c r="BE575" s="558" t="str">
        <f t="shared" si="220"/>
        <v/>
      </c>
      <c r="BF575" s="561" t="str">
        <f t="shared" si="220"/>
        <v/>
      </c>
      <c r="BG575" s="558" t="str">
        <f t="shared" si="220"/>
        <v/>
      </c>
      <c r="BH575" s="561" t="str">
        <f t="shared" si="220"/>
        <v/>
      </c>
      <c r="BI575" s="558" t="str">
        <f t="shared" si="220"/>
        <v/>
      </c>
      <c r="BJ575" s="561" t="str">
        <f t="shared" si="220"/>
        <v/>
      </c>
      <c r="BK575" s="558" t="str">
        <f t="shared" si="220"/>
        <v/>
      </c>
      <c r="BL575" s="561" t="str">
        <f t="shared" si="220"/>
        <v/>
      </c>
      <c r="BM575" s="558" t="str">
        <f t="shared" si="220"/>
        <v/>
      </c>
      <c r="BN575" s="561" t="str">
        <f t="shared" si="220"/>
        <v/>
      </c>
      <c r="BO575" s="558" t="str">
        <f t="shared" si="220"/>
        <v/>
      </c>
      <c r="BP575" s="561" t="str">
        <f t="shared" si="220"/>
        <v/>
      </c>
      <c r="BQ575" s="550" t="str">
        <f t="shared" si="220"/>
        <v/>
      </c>
    </row>
    <row r="576" spans="1:69" ht="12.75" customHeight="1" outlineLevel="1">
      <c r="A576" s="584"/>
      <c r="B576" s="570"/>
      <c r="C576" s="573"/>
      <c r="D576" s="677"/>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M576" s="595"/>
      <c r="AN576" s="562"/>
      <c r="AO576" s="559"/>
      <c r="AP576" s="562"/>
      <c r="AQ576" s="559"/>
      <c r="AR576" s="562"/>
      <c r="AS576" s="559"/>
      <c r="AT576" s="562"/>
      <c r="AU576" s="559"/>
      <c r="AV576" s="562"/>
      <c r="AW576" s="559"/>
      <c r="AX576" s="562"/>
      <c r="AY576" s="559"/>
      <c r="AZ576" s="562"/>
      <c r="BA576" s="559"/>
      <c r="BB576" s="562"/>
      <c r="BC576" s="559"/>
      <c r="BD576" s="562"/>
      <c r="BE576" s="559"/>
      <c r="BF576" s="562"/>
      <c r="BG576" s="559"/>
      <c r="BH576" s="562"/>
      <c r="BI576" s="559"/>
      <c r="BJ576" s="562"/>
      <c r="BK576" s="559"/>
      <c r="BL576" s="562"/>
      <c r="BM576" s="559"/>
      <c r="BN576" s="562"/>
      <c r="BO576" s="559"/>
      <c r="BP576" s="562"/>
      <c r="BQ576" s="551"/>
    </row>
    <row r="577" spans="1:69" ht="13.5" customHeight="1" outlineLevel="1" thickBot="1">
      <c r="A577" s="584"/>
      <c r="B577" s="571"/>
      <c r="C577" s="574"/>
      <c r="D577" s="418"/>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M577" s="596">
        <f>D577</f>
        <v>0</v>
      </c>
      <c r="AN577" s="563"/>
      <c r="AO577" s="560"/>
      <c r="AP577" s="563"/>
      <c r="AQ577" s="560"/>
      <c r="AR577" s="563"/>
      <c r="AS577" s="560"/>
      <c r="AT577" s="563"/>
      <c r="AU577" s="560"/>
      <c r="AV577" s="563"/>
      <c r="AW577" s="560"/>
      <c r="AX577" s="563"/>
      <c r="AY577" s="560"/>
      <c r="AZ577" s="563"/>
      <c r="BA577" s="560"/>
      <c r="BB577" s="563"/>
      <c r="BC577" s="560"/>
      <c r="BD577" s="563"/>
      <c r="BE577" s="560"/>
      <c r="BF577" s="563"/>
      <c r="BG577" s="560"/>
      <c r="BH577" s="563"/>
      <c r="BI577" s="560"/>
      <c r="BJ577" s="563"/>
      <c r="BK577" s="560"/>
      <c r="BL577" s="563"/>
      <c r="BM577" s="560"/>
      <c r="BN577" s="563"/>
      <c r="BO577" s="560"/>
      <c r="BP577" s="563"/>
      <c r="BQ577" s="552"/>
    </row>
    <row r="578" spans="1:69" ht="13.5" customHeight="1" outlineLevel="1" thickTop="1">
      <c r="A578" s="584">
        <f>A569+1</f>
        <v>59</v>
      </c>
      <c r="B578" s="585" t="s">
        <v>32</v>
      </c>
      <c r="C578" s="588" t="str">
        <f>IF(ISERROR(AVERAGE(E578:AH580)),"",AVERAGE(E578:AH580))</f>
        <v/>
      </c>
      <c r="D578" s="676" t="s">
        <v>807</v>
      </c>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M578" s="594" t="str">
        <f>D578</f>
        <v>Reconnaitre la forme élidée et les formes contractées de l'article défini</v>
      </c>
      <c r="AN578" s="576" t="str">
        <f t="shared" ref="AN578:BQ578" si="221">IF(ISERROR(AVERAGE(E578:E580)),"",AVERAGE(E578:E580))</f>
        <v/>
      </c>
      <c r="AO578" s="575" t="str">
        <f t="shared" si="221"/>
        <v/>
      </c>
      <c r="AP578" s="576" t="str">
        <f t="shared" si="221"/>
        <v/>
      </c>
      <c r="AQ578" s="575" t="str">
        <f t="shared" si="221"/>
        <v/>
      </c>
      <c r="AR578" s="576" t="str">
        <f t="shared" si="221"/>
        <v/>
      </c>
      <c r="AS578" s="575" t="str">
        <f t="shared" si="221"/>
        <v/>
      </c>
      <c r="AT578" s="576" t="str">
        <f t="shared" si="221"/>
        <v/>
      </c>
      <c r="AU578" s="575" t="str">
        <f t="shared" si="221"/>
        <v/>
      </c>
      <c r="AV578" s="576" t="str">
        <f t="shared" si="221"/>
        <v/>
      </c>
      <c r="AW578" s="575" t="str">
        <f t="shared" si="221"/>
        <v/>
      </c>
      <c r="AX578" s="576" t="str">
        <f t="shared" si="221"/>
        <v/>
      </c>
      <c r="AY578" s="575" t="str">
        <f t="shared" si="221"/>
        <v/>
      </c>
      <c r="AZ578" s="576" t="str">
        <f t="shared" si="221"/>
        <v/>
      </c>
      <c r="BA578" s="575" t="str">
        <f t="shared" si="221"/>
        <v/>
      </c>
      <c r="BB578" s="576" t="str">
        <f t="shared" si="221"/>
        <v/>
      </c>
      <c r="BC578" s="575" t="str">
        <f t="shared" si="221"/>
        <v/>
      </c>
      <c r="BD578" s="576" t="str">
        <f t="shared" si="221"/>
        <v/>
      </c>
      <c r="BE578" s="575" t="str">
        <f t="shared" si="221"/>
        <v/>
      </c>
      <c r="BF578" s="576" t="str">
        <f t="shared" si="221"/>
        <v/>
      </c>
      <c r="BG578" s="575" t="str">
        <f t="shared" si="221"/>
        <v/>
      </c>
      <c r="BH578" s="576" t="str">
        <f t="shared" si="221"/>
        <v/>
      </c>
      <c r="BI578" s="575" t="str">
        <f t="shared" si="221"/>
        <v/>
      </c>
      <c r="BJ578" s="576" t="str">
        <f t="shared" si="221"/>
        <v/>
      </c>
      <c r="BK578" s="575" t="str">
        <f t="shared" si="221"/>
        <v/>
      </c>
      <c r="BL578" s="576" t="str">
        <f t="shared" si="221"/>
        <v/>
      </c>
      <c r="BM578" s="575" t="str">
        <f t="shared" si="221"/>
        <v/>
      </c>
      <c r="BN578" s="576" t="str">
        <f t="shared" si="221"/>
        <v/>
      </c>
      <c r="BO578" s="575" t="str">
        <f t="shared" si="221"/>
        <v/>
      </c>
      <c r="BP578" s="576" t="str">
        <f t="shared" si="221"/>
        <v/>
      </c>
      <c r="BQ578" s="578" t="str">
        <f t="shared" si="221"/>
        <v/>
      </c>
    </row>
    <row r="579" spans="1:69" ht="12.75" customHeight="1" outlineLevel="1">
      <c r="A579" s="584"/>
      <c r="B579" s="586"/>
      <c r="C579" s="573"/>
      <c r="D579" s="677"/>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M579" s="595"/>
      <c r="AN579" s="577"/>
      <c r="AO579" s="559"/>
      <c r="AP579" s="577"/>
      <c r="AQ579" s="559"/>
      <c r="AR579" s="577"/>
      <c r="AS579" s="559"/>
      <c r="AT579" s="577"/>
      <c r="AU579" s="559"/>
      <c r="AV579" s="577"/>
      <c r="AW579" s="559"/>
      <c r="AX579" s="577"/>
      <c r="AY579" s="559"/>
      <c r="AZ579" s="577"/>
      <c r="BA579" s="559"/>
      <c r="BB579" s="577"/>
      <c r="BC579" s="559"/>
      <c r="BD579" s="577"/>
      <c r="BE579" s="559"/>
      <c r="BF579" s="577"/>
      <c r="BG579" s="559"/>
      <c r="BH579" s="577"/>
      <c r="BI579" s="559"/>
      <c r="BJ579" s="577"/>
      <c r="BK579" s="559"/>
      <c r="BL579" s="577"/>
      <c r="BM579" s="559"/>
      <c r="BN579" s="577"/>
      <c r="BO579" s="559"/>
      <c r="BP579" s="577"/>
      <c r="BQ579" s="551"/>
    </row>
    <row r="580" spans="1:69" ht="12.75" customHeight="1" outlineLevel="1" thickBot="1">
      <c r="A580" s="584"/>
      <c r="B580" s="587"/>
      <c r="C580" s="573"/>
      <c r="D580" s="67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M580" s="595"/>
      <c r="AN580" s="577"/>
      <c r="AO580" s="559"/>
      <c r="AP580" s="577"/>
      <c r="AQ580" s="559"/>
      <c r="AR580" s="577"/>
      <c r="AS580" s="559"/>
      <c r="AT580" s="577"/>
      <c r="AU580" s="559"/>
      <c r="AV580" s="577"/>
      <c r="AW580" s="559"/>
      <c r="AX580" s="577"/>
      <c r="AY580" s="559"/>
      <c r="AZ580" s="577"/>
      <c r="BA580" s="559"/>
      <c r="BB580" s="577"/>
      <c r="BC580" s="559"/>
      <c r="BD580" s="577"/>
      <c r="BE580" s="559"/>
      <c r="BF580" s="577"/>
      <c r="BG580" s="559"/>
      <c r="BH580" s="577"/>
      <c r="BI580" s="559"/>
      <c r="BJ580" s="577"/>
      <c r="BK580" s="559"/>
      <c r="BL580" s="577"/>
      <c r="BM580" s="559"/>
      <c r="BN580" s="577"/>
      <c r="BO580" s="559"/>
      <c r="BP580" s="577"/>
      <c r="BQ580" s="551"/>
    </row>
    <row r="581" spans="1:69" ht="12.75" customHeight="1" outlineLevel="1">
      <c r="A581" s="584"/>
      <c r="B581" s="579" t="s">
        <v>33</v>
      </c>
      <c r="C581" s="572" t="str">
        <f>IF(ISERROR(AVERAGE(E581:AH583)),"",AVERAGE(E581:AH583))</f>
        <v/>
      </c>
      <c r="D581" s="677"/>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M581" s="595"/>
      <c r="AN581" s="565" t="str">
        <f t="shared" ref="AN581:BQ581" si="222">IF(ISERROR(AVERAGE(E581:E583)),"",AVERAGE(E581:E583))</f>
        <v/>
      </c>
      <c r="AO581" s="558" t="str">
        <f t="shared" si="222"/>
        <v/>
      </c>
      <c r="AP581" s="565" t="str">
        <f t="shared" si="222"/>
        <v/>
      </c>
      <c r="AQ581" s="558" t="str">
        <f t="shared" si="222"/>
        <v/>
      </c>
      <c r="AR581" s="565" t="str">
        <f t="shared" si="222"/>
        <v/>
      </c>
      <c r="AS581" s="558" t="str">
        <f t="shared" si="222"/>
        <v/>
      </c>
      <c r="AT581" s="565" t="str">
        <f t="shared" si="222"/>
        <v/>
      </c>
      <c r="AU581" s="558" t="str">
        <f t="shared" si="222"/>
        <v/>
      </c>
      <c r="AV581" s="565" t="str">
        <f t="shared" si="222"/>
        <v/>
      </c>
      <c r="AW581" s="558" t="str">
        <f t="shared" si="222"/>
        <v/>
      </c>
      <c r="AX581" s="565" t="str">
        <f t="shared" si="222"/>
        <v/>
      </c>
      <c r="AY581" s="558" t="str">
        <f t="shared" si="222"/>
        <v/>
      </c>
      <c r="AZ581" s="565" t="str">
        <f t="shared" si="222"/>
        <v/>
      </c>
      <c r="BA581" s="558" t="str">
        <f t="shared" si="222"/>
        <v/>
      </c>
      <c r="BB581" s="565" t="str">
        <f t="shared" si="222"/>
        <v/>
      </c>
      <c r="BC581" s="558" t="str">
        <f t="shared" si="222"/>
        <v/>
      </c>
      <c r="BD581" s="565" t="str">
        <f t="shared" si="222"/>
        <v/>
      </c>
      <c r="BE581" s="558" t="str">
        <f t="shared" si="222"/>
        <v/>
      </c>
      <c r="BF581" s="565" t="str">
        <f t="shared" si="222"/>
        <v/>
      </c>
      <c r="BG581" s="558" t="str">
        <f t="shared" si="222"/>
        <v/>
      </c>
      <c r="BH581" s="565" t="str">
        <f t="shared" si="222"/>
        <v/>
      </c>
      <c r="BI581" s="558" t="str">
        <f t="shared" si="222"/>
        <v/>
      </c>
      <c r="BJ581" s="565" t="str">
        <f t="shared" si="222"/>
        <v/>
      </c>
      <c r="BK581" s="558" t="str">
        <f t="shared" si="222"/>
        <v/>
      </c>
      <c r="BL581" s="565" t="str">
        <f t="shared" si="222"/>
        <v/>
      </c>
      <c r="BM581" s="558" t="str">
        <f t="shared" si="222"/>
        <v/>
      </c>
      <c r="BN581" s="565" t="str">
        <f t="shared" si="222"/>
        <v/>
      </c>
      <c r="BO581" s="558" t="str">
        <f t="shared" si="222"/>
        <v/>
      </c>
      <c r="BP581" s="565" t="str">
        <f t="shared" si="222"/>
        <v/>
      </c>
      <c r="BQ581" s="550" t="str">
        <f t="shared" si="222"/>
        <v/>
      </c>
    </row>
    <row r="582" spans="1:69" ht="12.75" customHeight="1" outlineLevel="1">
      <c r="A582" s="584"/>
      <c r="B582" s="580"/>
      <c r="C582" s="573"/>
      <c r="D582" s="677"/>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M582" s="595"/>
      <c r="AN582" s="566"/>
      <c r="AO582" s="559"/>
      <c r="AP582" s="566"/>
      <c r="AQ582" s="559"/>
      <c r="AR582" s="566"/>
      <c r="AS582" s="559"/>
      <c r="AT582" s="566"/>
      <c r="AU582" s="559"/>
      <c r="AV582" s="566"/>
      <c r="AW582" s="559"/>
      <c r="AX582" s="566"/>
      <c r="AY582" s="559"/>
      <c r="AZ582" s="566"/>
      <c r="BA582" s="559"/>
      <c r="BB582" s="566"/>
      <c r="BC582" s="559"/>
      <c r="BD582" s="566"/>
      <c r="BE582" s="559"/>
      <c r="BF582" s="566"/>
      <c r="BG582" s="559"/>
      <c r="BH582" s="566"/>
      <c r="BI582" s="559"/>
      <c r="BJ582" s="566"/>
      <c r="BK582" s="559"/>
      <c r="BL582" s="566"/>
      <c r="BM582" s="559"/>
      <c r="BN582" s="566"/>
      <c r="BO582" s="559"/>
      <c r="BP582" s="566"/>
      <c r="BQ582" s="551"/>
    </row>
    <row r="583" spans="1:69" ht="12.75" customHeight="1" outlineLevel="1" thickBot="1">
      <c r="A583" s="584"/>
      <c r="B583" s="581"/>
      <c r="C583" s="582"/>
      <c r="D583" s="677"/>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M583" s="595"/>
      <c r="AN583" s="567"/>
      <c r="AO583" s="564"/>
      <c r="AP583" s="567"/>
      <c r="AQ583" s="564"/>
      <c r="AR583" s="567"/>
      <c r="AS583" s="564"/>
      <c r="AT583" s="567"/>
      <c r="AU583" s="564"/>
      <c r="AV583" s="567"/>
      <c r="AW583" s="564"/>
      <c r="AX583" s="567"/>
      <c r="AY583" s="564"/>
      <c r="AZ583" s="567"/>
      <c r="BA583" s="564"/>
      <c r="BB583" s="567"/>
      <c r="BC583" s="564"/>
      <c r="BD583" s="567"/>
      <c r="BE583" s="564"/>
      <c r="BF583" s="567"/>
      <c r="BG583" s="564"/>
      <c r="BH583" s="567"/>
      <c r="BI583" s="564"/>
      <c r="BJ583" s="567"/>
      <c r="BK583" s="564"/>
      <c r="BL583" s="567"/>
      <c r="BM583" s="564"/>
      <c r="BN583" s="567"/>
      <c r="BO583" s="564"/>
      <c r="BP583" s="567"/>
      <c r="BQ583" s="568"/>
    </row>
    <row r="584" spans="1:69" ht="12.75" customHeight="1" outlineLevel="1">
      <c r="A584" s="584"/>
      <c r="B584" s="569" t="s">
        <v>34</v>
      </c>
      <c r="C584" s="572" t="str">
        <f>IF(ISERROR(AVERAGE(E584:AH586)),"",AVERAGE(E584:AH586))</f>
        <v/>
      </c>
      <c r="D584" s="677"/>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M584" s="595"/>
      <c r="AN584" s="561" t="str">
        <f t="shared" ref="AN584:BQ584" si="223">IF(ISERROR(AVERAGE(E584:E586)),"",AVERAGE(E584:E586))</f>
        <v/>
      </c>
      <c r="AO584" s="558" t="str">
        <f t="shared" si="223"/>
        <v/>
      </c>
      <c r="AP584" s="561" t="str">
        <f t="shared" si="223"/>
        <v/>
      </c>
      <c r="AQ584" s="558" t="str">
        <f t="shared" si="223"/>
        <v/>
      </c>
      <c r="AR584" s="561" t="str">
        <f t="shared" si="223"/>
        <v/>
      </c>
      <c r="AS584" s="558" t="str">
        <f t="shared" si="223"/>
        <v/>
      </c>
      <c r="AT584" s="561" t="str">
        <f t="shared" si="223"/>
        <v/>
      </c>
      <c r="AU584" s="558" t="str">
        <f t="shared" si="223"/>
        <v/>
      </c>
      <c r="AV584" s="561" t="str">
        <f t="shared" si="223"/>
        <v/>
      </c>
      <c r="AW584" s="558" t="str">
        <f t="shared" si="223"/>
        <v/>
      </c>
      <c r="AX584" s="561" t="str">
        <f t="shared" si="223"/>
        <v/>
      </c>
      <c r="AY584" s="558" t="str">
        <f t="shared" si="223"/>
        <v/>
      </c>
      <c r="AZ584" s="561" t="str">
        <f t="shared" si="223"/>
        <v/>
      </c>
      <c r="BA584" s="558" t="str">
        <f t="shared" si="223"/>
        <v/>
      </c>
      <c r="BB584" s="561" t="str">
        <f t="shared" si="223"/>
        <v/>
      </c>
      <c r="BC584" s="558" t="str">
        <f t="shared" si="223"/>
        <v/>
      </c>
      <c r="BD584" s="561" t="str">
        <f t="shared" si="223"/>
        <v/>
      </c>
      <c r="BE584" s="558" t="str">
        <f t="shared" si="223"/>
        <v/>
      </c>
      <c r="BF584" s="561" t="str">
        <f t="shared" si="223"/>
        <v/>
      </c>
      <c r="BG584" s="558" t="str">
        <f t="shared" si="223"/>
        <v/>
      </c>
      <c r="BH584" s="561" t="str">
        <f t="shared" si="223"/>
        <v/>
      </c>
      <c r="BI584" s="558" t="str">
        <f t="shared" si="223"/>
        <v/>
      </c>
      <c r="BJ584" s="561" t="str">
        <f t="shared" si="223"/>
        <v/>
      </c>
      <c r="BK584" s="558" t="str">
        <f t="shared" si="223"/>
        <v/>
      </c>
      <c r="BL584" s="561" t="str">
        <f t="shared" si="223"/>
        <v/>
      </c>
      <c r="BM584" s="558" t="str">
        <f t="shared" si="223"/>
        <v/>
      </c>
      <c r="BN584" s="561" t="str">
        <f t="shared" si="223"/>
        <v/>
      </c>
      <c r="BO584" s="558" t="str">
        <f t="shared" si="223"/>
        <v/>
      </c>
      <c r="BP584" s="561" t="str">
        <f t="shared" si="223"/>
        <v/>
      </c>
      <c r="BQ584" s="550" t="str">
        <f t="shared" si="223"/>
        <v/>
      </c>
    </row>
    <row r="585" spans="1:69" ht="12.75" customHeight="1" outlineLevel="1">
      <c r="A585" s="584"/>
      <c r="B585" s="570"/>
      <c r="C585" s="573"/>
      <c r="D585" s="677"/>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M585" s="595"/>
      <c r="AN585" s="562"/>
      <c r="AO585" s="559"/>
      <c r="AP585" s="562"/>
      <c r="AQ585" s="559"/>
      <c r="AR585" s="562"/>
      <c r="AS585" s="559"/>
      <c r="AT585" s="562"/>
      <c r="AU585" s="559"/>
      <c r="AV585" s="562"/>
      <c r="AW585" s="559"/>
      <c r="AX585" s="562"/>
      <c r="AY585" s="559"/>
      <c r="AZ585" s="562"/>
      <c r="BA585" s="559"/>
      <c r="BB585" s="562"/>
      <c r="BC585" s="559"/>
      <c r="BD585" s="562"/>
      <c r="BE585" s="559"/>
      <c r="BF585" s="562"/>
      <c r="BG585" s="559"/>
      <c r="BH585" s="562"/>
      <c r="BI585" s="559"/>
      <c r="BJ585" s="562"/>
      <c r="BK585" s="559"/>
      <c r="BL585" s="562"/>
      <c r="BM585" s="559"/>
      <c r="BN585" s="562"/>
      <c r="BO585" s="559"/>
      <c r="BP585" s="562"/>
      <c r="BQ585" s="551"/>
    </row>
    <row r="586" spans="1:69" ht="13.5" customHeight="1" outlineLevel="1" thickBot="1">
      <c r="A586" s="584"/>
      <c r="B586" s="571"/>
      <c r="C586" s="574"/>
      <c r="D586" s="418"/>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M586" s="596">
        <f>D586</f>
        <v>0</v>
      </c>
      <c r="AN586" s="563"/>
      <c r="AO586" s="560"/>
      <c r="AP586" s="563"/>
      <c r="AQ586" s="560"/>
      <c r="AR586" s="563"/>
      <c r="AS586" s="560"/>
      <c r="AT586" s="563"/>
      <c r="AU586" s="560"/>
      <c r="AV586" s="563"/>
      <c r="AW586" s="560"/>
      <c r="AX586" s="563"/>
      <c r="AY586" s="560"/>
      <c r="AZ586" s="563"/>
      <c r="BA586" s="560"/>
      <c r="BB586" s="563"/>
      <c r="BC586" s="560"/>
      <c r="BD586" s="563"/>
      <c r="BE586" s="560"/>
      <c r="BF586" s="563"/>
      <c r="BG586" s="560"/>
      <c r="BH586" s="563"/>
      <c r="BI586" s="560"/>
      <c r="BJ586" s="563"/>
      <c r="BK586" s="560"/>
      <c r="BL586" s="563"/>
      <c r="BM586" s="560"/>
      <c r="BN586" s="563"/>
      <c r="BO586" s="560"/>
      <c r="BP586" s="563"/>
      <c r="BQ586" s="552"/>
    </row>
    <row r="587" spans="1:69" ht="13.5" customHeight="1" outlineLevel="1" thickTop="1">
      <c r="A587" s="584">
        <f>A578+1</f>
        <v>60</v>
      </c>
      <c r="B587" s="585" t="s">
        <v>32</v>
      </c>
      <c r="C587" s="588" t="str">
        <f>IF(ISERROR(AVERAGE(E587:AH589)),"",AVERAGE(E587:AH589))</f>
        <v/>
      </c>
      <c r="D587" s="676" t="s">
        <v>948</v>
      </c>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M587" s="594" t="str">
        <f>D587</f>
        <v>Distinguer article défini et indéfini et en comprendre la nuance</v>
      </c>
      <c r="AN587" s="576" t="str">
        <f t="shared" ref="AN587:BQ587" si="224">IF(ISERROR(AVERAGE(E587:E589)),"",AVERAGE(E587:E589))</f>
        <v/>
      </c>
      <c r="AO587" s="575" t="str">
        <f t="shared" si="224"/>
        <v/>
      </c>
      <c r="AP587" s="576" t="str">
        <f t="shared" si="224"/>
        <v/>
      </c>
      <c r="AQ587" s="575" t="str">
        <f t="shared" si="224"/>
        <v/>
      </c>
      <c r="AR587" s="576" t="str">
        <f t="shared" si="224"/>
        <v/>
      </c>
      <c r="AS587" s="575" t="str">
        <f t="shared" si="224"/>
        <v/>
      </c>
      <c r="AT587" s="576" t="str">
        <f t="shared" si="224"/>
        <v/>
      </c>
      <c r="AU587" s="575" t="str">
        <f t="shared" si="224"/>
        <v/>
      </c>
      <c r="AV587" s="576" t="str">
        <f t="shared" si="224"/>
        <v/>
      </c>
      <c r="AW587" s="575" t="str">
        <f t="shared" si="224"/>
        <v/>
      </c>
      <c r="AX587" s="576" t="str">
        <f t="shared" si="224"/>
        <v/>
      </c>
      <c r="AY587" s="575" t="str">
        <f t="shared" si="224"/>
        <v/>
      </c>
      <c r="AZ587" s="576" t="str">
        <f t="shared" si="224"/>
        <v/>
      </c>
      <c r="BA587" s="575" t="str">
        <f t="shared" si="224"/>
        <v/>
      </c>
      <c r="BB587" s="576" t="str">
        <f t="shared" si="224"/>
        <v/>
      </c>
      <c r="BC587" s="575" t="str">
        <f t="shared" si="224"/>
        <v/>
      </c>
      <c r="BD587" s="576" t="str">
        <f t="shared" si="224"/>
        <v/>
      </c>
      <c r="BE587" s="575" t="str">
        <f t="shared" si="224"/>
        <v/>
      </c>
      <c r="BF587" s="576" t="str">
        <f t="shared" si="224"/>
        <v/>
      </c>
      <c r="BG587" s="575" t="str">
        <f t="shared" si="224"/>
        <v/>
      </c>
      <c r="BH587" s="576" t="str">
        <f t="shared" si="224"/>
        <v/>
      </c>
      <c r="BI587" s="575" t="str">
        <f t="shared" si="224"/>
        <v/>
      </c>
      <c r="BJ587" s="576" t="str">
        <f t="shared" si="224"/>
        <v/>
      </c>
      <c r="BK587" s="575" t="str">
        <f t="shared" si="224"/>
        <v/>
      </c>
      <c r="BL587" s="576" t="str">
        <f t="shared" si="224"/>
        <v/>
      </c>
      <c r="BM587" s="575" t="str">
        <f t="shared" si="224"/>
        <v/>
      </c>
      <c r="BN587" s="576" t="str">
        <f t="shared" si="224"/>
        <v/>
      </c>
      <c r="BO587" s="575" t="str">
        <f t="shared" si="224"/>
        <v/>
      </c>
      <c r="BP587" s="576" t="str">
        <f t="shared" si="224"/>
        <v/>
      </c>
      <c r="BQ587" s="578" t="str">
        <f t="shared" si="224"/>
        <v/>
      </c>
    </row>
    <row r="588" spans="1:69" ht="12.75" customHeight="1" outlineLevel="1">
      <c r="A588" s="584"/>
      <c r="B588" s="586"/>
      <c r="C588" s="573"/>
      <c r="D588" s="677"/>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M588" s="595"/>
      <c r="AN588" s="577"/>
      <c r="AO588" s="559"/>
      <c r="AP588" s="577"/>
      <c r="AQ588" s="559"/>
      <c r="AR588" s="577"/>
      <c r="AS588" s="559"/>
      <c r="AT588" s="577"/>
      <c r="AU588" s="559"/>
      <c r="AV588" s="577"/>
      <c r="AW588" s="559"/>
      <c r="AX588" s="577"/>
      <c r="AY588" s="559"/>
      <c r="AZ588" s="577"/>
      <c r="BA588" s="559"/>
      <c r="BB588" s="577"/>
      <c r="BC588" s="559"/>
      <c r="BD588" s="577"/>
      <c r="BE588" s="559"/>
      <c r="BF588" s="577"/>
      <c r="BG588" s="559"/>
      <c r="BH588" s="577"/>
      <c r="BI588" s="559"/>
      <c r="BJ588" s="577"/>
      <c r="BK588" s="559"/>
      <c r="BL588" s="577"/>
      <c r="BM588" s="559"/>
      <c r="BN588" s="577"/>
      <c r="BO588" s="559"/>
      <c r="BP588" s="577"/>
      <c r="BQ588" s="551"/>
    </row>
    <row r="589" spans="1:69" ht="12.75" customHeight="1" outlineLevel="1" thickBot="1">
      <c r="A589" s="584"/>
      <c r="B589" s="587"/>
      <c r="C589" s="573"/>
      <c r="D589" s="67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M589" s="595"/>
      <c r="AN589" s="577"/>
      <c r="AO589" s="559"/>
      <c r="AP589" s="577"/>
      <c r="AQ589" s="559"/>
      <c r="AR589" s="577"/>
      <c r="AS589" s="559"/>
      <c r="AT589" s="577"/>
      <c r="AU589" s="559"/>
      <c r="AV589" s="577"/>
      <c r="AW589" s="559"/>
      <c r="AX589" s="577"/>
      <c r="AY589" s="559"/>
      <c r="AZ589" s="577"/>
      <c r="BA589" s="559"/>
      <c r="BB589" s="577"/>
      <c r="BC589" s="559"/>
      <c r="BD589" s="577"/>
      <c r="BE589" s="559"/>
      <c r="BF589" s="577"/>
      <c r="BG589" s="559"/>
      <c r="BH589" s="577"/>
      <c r="BI589" s="559"/>
      <c r="BJ589" s="577"/>
      <c r="BK589" s="559"/>
      <c r="BL589" s="577"/>
      <c r="BM589" s="559"/>
      <c r="BN589" s="577"/>
      <c r="BO589" s="559"/>
      <c r="BP589" s="577"/>
      <c r="BQ589" s="551"/>
    </row>
    <row r="590" spans="1:69" ht="12.75" customHeight="1" outlineLevel="1">
      <c r="A590" s="584"/>
      <c r="B590" s="579" t="s">
        <v>33</v>
      </c>
      <c r="C590" s="572" t="str">
        <f>IF(ISERROR(AVERAGE(E590:AH592)),"",AVERAGE(E590:AH592))</f>
        <v/>
      </c>
      <c r="D590" s="677"/>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M590" s="595"/>
      <c r="AN590" s="565" t="str">
        <f t="shared" ref="AN590:BQ590" si="225">IF(ISERROR(AVERAGE(E590:E592)),"",AVERAGE(E590:E592))</f>
        <v/>
      </c>
      <c r="AO590" s="558" t="str">
        <f t="shared" si="225"/>
        <v/>
      </c>
      <c r="AP590" s="565" t="str">
        <f t="shared" si="225"/>
        <v/>
      </c>
      <c r="AQ590" s="558" t="str">
        <f t="shared" si="225"/>
        <v/>
      </c>
      <c r="AR590" s="565" t="str">
        <f t="shared" si="225"/>
        <v/>
      </c>
      <c r="AS590" s="558" t="str">
        <f t="shared" si="225"/>
        <v/>
      </c>
      <c r="AT590" s="565" t="str">
        <f t="shared" si="225"/>
        <v/>
      </c>
      <c r="AU590" s="558" t="str">
        <f t="shared" si="225"/>
        <v/>
      </c>
      <c r="AV590" s="565" t="str">
        <f t="shared" si="225"/>
        <v/>
      </c>
      <c r="AW590" s="558" t="str">
        <f t="shared" si="225"/>
        <v/>
      </c>
      <c r="AX590" s="565" t="str">
        <f t="shared" si="225"/>
        <v/>
      </c>
      <c r="AY590" s="558" t="str">
        <f t="shared" si="225"/>
        <v/>
      </c>
      <c r="AZ590" s="565" t="str">
        <f t="shared" si="225"/>
        <v/>
      </c>
      <c r="BA590" s="558" t="str">
        <f t="shared" si="225"/>
        <v/>
      </c>
      <c r="BB590" s="565" t="str">
        <f t="shared" si="225"/>
        <v/>
      </c>
      <c r="BC590" s="558" t="str">
        <f t="shared" si="225"/>
        <v/>
      </c>
      <c r="BD590" s="565" t="str">
        <f t="shared" si="225"/>
        <v/>
      </c>
      <c r="BE590" s="558" t="str">
        <f t="shared" si="225"/>
        <v/>
      </c>
      <c r="BF590" s="565" t="str">
        <f t="shared" si="225"/>
        <v/>
      </c>
      <c r="BG590" s="558" t="str">
        <f t="shared" si="225"/>
        <v/>
      </c>
      <c r="BH590" s="565" t="str">
        <f t="shared" si="225"/>
        <v/>
      </c>
      <c r="BI590" s="558" t="str">
        <f t="shared" si="225"/>
        <v/>
      </c>
      <c r="BJ590" s="565" t="str">
        <f t="shared" si="225"/>
        <v/>
      </c>
      <c r="BK590" s="558" t="str">
        <f t="shared" si="225"/>
        <v/>
      </c>
      <c r="BL590" s="565" t="str">
        <f t="shared" si="225"/>
        <v/>
      </c>
      <c r="BM590" s="558" t="str">
        <f t="shared" si="225"/>
        <v/>
      </c>
      <c r="BN590" s="565" t="str">
        <f t="shared" si="225"/>
        <v/>
      </c>
      <c r="BO590" s="558" t="str">
        <f t="shared" si="225"/>
        <v/>
      </c>
      <c r="BP590" s="565" t="str">
        <f t="shared" si="225"/>
        <v/>
      </c>
      <c r="BQ590" s="550" t="str">
        <f t="shared" si="225"/>
        <v/>
      </c>
    </row>
    <row r="591" spans="1:69" ht="12.75" customHeight="1" outlineLevel="1">
      <c r="A591" s="584"/>
      <c r="B591" s="580"/>
      <c r="C591" s="573"/>
      <c r="D591" s="677"/>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M591" s="595"/>
      <c r="AN591" s="566"/>
      <c r="AO591" s="559"/>
      <c r="AP591" s="566"/>
      <c r="AQ591" s="559"/>
      <c r="AR591" s="566"/>
      <c r="AS591" s="559"/>
      <c r="AT591" s="566"/>
      <c r="AU591" s="559"/>
      <c r="AV591" s="566"/>
      <c r="AW591" s="559"/>
      <c r="AX591" s="566"/>
      <c r="AY591" s="559"/>
      <c r="AZ591" s="566"/>
      <c r="BA591" s="559"/>
      <c r="BB591" s="566"/>
      <c r="BC591" s="559"/>
      <c r="BD591" s="566"/>
      <c r="BE591" s="559"/>
      <c r="BF591" s="566"/>
      <c r="BG591" s="559"/>
      <c r="BH591" s="566"/>
      <c r="BI591" s="559"/>
      <c r="BJ591" s="566"/>
      <c r="BK591" s="559"/>
      <c r="BL591" s="566"/>
      <c r="BM591" s="559"/>
      <c r="BN591" s="566"/>
      <c r="BO591" s="559"/>
      <c r="BP591" s="566"/>
      <c r="BQ591" s="551"/>
    </row>
    <row r="592" spans="1:69" ht="12.75" customHeight="1" outlineLevel="1" thickBot="1">
      <c r="A592" s="584"/>
      <c r="B592" s="581"/>
      <c r="C592" s="582"/>
      <c r="D592" s="677"/>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M592" s="595"/>
      <c r="AN592" s="567"/>
      <c r="AO592" s="564"/>
      <c r="AP592" s="567"/>
      <c r="AQ592" s="564"/>
      <c r="AR592" s="567"/>
      <c r="AS592" s="564"/>
      <c r="AT592" s="567"/>
      <c r="AU592" s="564"/>
      <c r="AV592" s="567"/>
      <c r="AW592" s="564"/>
      <c r="AX592" s="567"/>
      <c r="AY592" s="564"/>
      <c r="AZ592" s="567"/>
      <c r="BA592" s="564"/>
      <c r="BB592" s="567"/>
      <c r="BC592" s="564"/>
      <c r="BD592" s="567"/>
      <c r="BE592" s="564"/>
      <c r="BF592" s="567"/>
      <c r="BG592" s="564"/>
      <c r="BH592" s="567"/>
      <c r="BI592" s="564"/>
      <c r="BJ592" s="567"/>
      <c r="BK592" s="564"/>
      <c r="BL592" s="567"/>
      <c r="BM592" s="564"/>
      <c r="BN592" s="567"/>
      <c r="BO592" s="564"/>
      <c r="BP592" s="567"/>
      <c r="BQ592" s="568"/>
    </row>
    <row r="593" spans="1:69" ht="12.75" customHeight="1" outlineLevel="1">
      <c r="A593" s="584"/>
      <c r="B593" s="569" t="s">
        <v>34</v>
      </c>
      <c r="C593" s="572" t="str">
        <f>IF(ISERROR(AVERAGE(E593:AH595)),"",AVERAGE(E593:AH595))</f>
        <v/>
      </c>
      <c r="D593" s="677"/>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M593" s="595"/>
      <c r="AN593" s="561" t="str">
        <f t="shared" ref="AN593:BQ593" si="226">IF(ISERROR(AVERAGE(E593:E595)),"",AVERAGE(E593:E595))</f>
        <v/>
      </c>
      <c r="AO593" s="558" t="str">
        <f t="shared" si="226"/>
        <v/>
      </c>
      <c r="AP593" s="561" t="str">
        <f t="shared" si="226"/>
        <v/>
      </c>
      <c r="AQ593" s="558" t="str">
        <f t="shared" si="226"/>
        <v/>
      </c>
      <c r="AR593" s="561" t="str">
        <f t="shared" si="226"/>
        <v/>
      </c>
      <c r="AS593" s="558" t="str">
        <f t="shared" si="226"/>
        <v/>
      </c>
      <c r="AT593" s="561" t="str">
        <f t="shared" si="226"/>
        <v/>
      </c>
      <c r="AU593" s="558" t="str">
        <f t="shared" si="226"/>
        <v/>
      </c>
      <c r="AV593" s="561" t="str">
        <f t="shared" si="226"/>
        <v/>
      </c>
      <c r="AW593" s="558" t="str">
        <f t="shared" si="226"/>
        <v/>
      </c>
      <c r="AX593" s="561" t="str">
        <f t="shared" si="226"/>
        <v/>
      </c>
      <c r="AY593" s="558" t="str">
        <f t="shared" si="226"/>
        <v/>
      </c>
      <c r="AZ593" s="561" t="str">
        <f t="shared" si="226"/>
        <v/>
      </c>
      <c r="BA593" s="558" t="str">
        <f t="shared" si="226"/>
        <v/>
      </c>
      <c r="BB593" s="561" t="str">
        <f t="shared" si="226"/>
        <v/>
      </c>
      <c r="BC593" s="558" t="str">
        <f t="shared" si="226"/>
        <v/>
      </c>
      <c r="BD593" s="561" t="str">
        <f t="shared" si="226"/>
        <v/>
      </c>
      <c r="BE593" s="558" t="str">
        <f t="shared" si="226"/>
        <v/>
      </c>
      <c r="BF593" s="561" t="str">
        <f t="shared" si="226"/>
        <v/>
      </c>
      <c r="BG593" s="558" t="str">
        <f t="shared" si="226"/>
        <v/>
      </c>
      <c r="BH593" s="561" t="str">
        <f t="shared" si="226"/>
        <v/>
      </c>
      <c r="BI593" s="558" t="str">
        <f t="shared" si="226"/>
        <v/>
      </c>
      <c r="BJ593" s="561" t="str">
        <f t="shared" si="226"/>
        <v/>
      </c>
      <c r="BK593" s="558" t="str">
        <f t="shared" si="226"/>
        <v/>
      </c>
      <c r="BL593" s="561" t="str">
        <f t="shared" si="226"/>
        <v/>
      </c>
      <c r="BM593" s="558" t="str">
        <f t="shared" si="226"/>
        <v/>
      </c>
      <c r="BN593" s="561" t="str">
        <f t="shared" si="226"/>
        <v/>
      </c>
      <c r="BO593" s="558" t="str">
        <f t="shared" si="226"/>
        <v/>
      </c>
      <c r="BP593" s="561" t="str">
        <f t="shared" si="226"/>
        <v/>
      </c>
      <c r="BQ593" s="550" t="str">
        <f t="shared" si="226"/>
        <v/>
      </c>
    </row>
    <row r="594" spans="1:69" ht="12.75" customHeight="1" outlineLevel="1">
      <c r="A594" s="584"/>
      <c r="B594" s="570"/>
      <c r="C594" s="573"/>
      <c r="D594" s="677"/>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M594" s="595"/>
      <c r="AN594" s="562"/>
      <c r="AO594" s="559"/>
      <c r="AP594" s="562"/>
      <c r="AQ594" s="559"/>
      <c r="AR594" s="562"/>
      <c r="AS594" s="559"/>
      <c r="AT594" s="562"/>
      <c r="AU594" s="559"/>
      <c r="AV594" s="562"/>
      <c r="AW594" s="559"/>
      <c r="AX594" s="562"/>
      <c r="AY594" s="559"/>
      <c r="AZ594" s="562"/>
      <c r="BA594" s="559"/>
      <c r="BB594" s="562"/>
      <c r="BC594" s="559"/>
      <c r="BD594" s="562"/>
      <c r="BE594" s="559"/>
      <c r="BF594" s="562"/>
      <c r="BG594" s="559"/>
      <c r="BH594" s="562"/>
      <c r="BI594" s="559"/>
      <c r="BJ594" s="562"/>
      <c r="BK594" s="559"/>
      <c r="BL594" s="562"/>
      <c r="BM594" s="559"/>
      <c r="BN594" s="562"/>
      <c r="BO594" s="559"/>
      <c r="BP594" s="562"/>
      <c r="BQ594" s="551"/>
    </row>
    <row r="595" spans="1:69" ht="13.5" customHeight="1" outlineLevel="1" thickBot="1">
      <c r="A595" s="584"/>
      <c r="B595" s="571"/>
      <c r="C595" s="574"/>
      <c r="D595" s="418"/>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M595" s="596">
        <f>D595</f>
        <v>0</v>
      </c>
      <c r="AN595" s="563"/>
      <c r="AO595" s="560"/>
      <c r="AP595" s="563"/>
      <c r="AQ595" s="560"/>
      <c r="AR595" s="563"/>
      <c r="AS595" s="560"/>
      <c r="AT595" s="563"/>
      <c r="AU595" s="560"/>
      <c r="AV595" s="563"/>
      <c r="AW595" s="560"/>
      <c r="AX595" s="563"/>
      <c r="AY595" s="560"/>
      <c r="AZ595" s="563"/>
      <c r="BA595" s="560"/>
      <c r="BB595" s="563"/>
      <c r="BC595" s="560"/>
      <c r="BD595" s="563"/>
      <c r="BE595" s="560"/>
      <c r="BF595" s="563"/>
      <c r="BG595" s="560"/>
      <c r="BH595" s="563"/>
      <c r="BI595" s="560"/>
      <c r="BJ595" s="563"/>
      <c r="BK595" s="560"/>
      <c r="BL595" s="563"/>
      <c r="BM595" s="560"/>
      <c r="BN595" s="563"/>
      <c r="BO595" s="560"/>
      <c r="BP595" s="563"/>
      <c r="BQ595" s="552"/>
    </row>
    <row r="596" spans="1:69" ht="18.75" customHeight="1" outlineLevel="1" thickTop="1">
      <c r="A596" s="584">
        <f>A587+1</f>
        <v>61</v>
      </c>
      <c r="B596" s="585" t="s">
        <v>32</v>
      </c>
      <c r="C596" s="588" t="str">
        <f>IF(ISERROR(AVERAGE(E596:AH598)),"",AVERAGE(E596:AH598))</f>
        <v/>
      </c>
      <c r="D596" s="553" t="s">
        <v>298</v>
      </c>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M596" s="555" t="str">
        <f>D596</f>
        <v>Reconnaître et utiliser les degrés de l’adjectif et de l’adverbe (comparatif, superlatif).</v>
      </c>
      <c r="AN596" s="576" t="str">
        <f t="shared" ref="AN596:BQ596" si="227">IF(ISERROR(AVERAGE(E596:E598)),"",AVERAGE(E596:E598))</f>
        <v/>
      </c>
      <c r="AO596" s="575" t="str">
        <f t="shared" si="227"/>
        <v/>
      </c>
      <c r="AP596" s="576" t="str">
        <f t="shared" si="227"/>
        <v/>
      </c>
      <c r="AQ596" s="575" t="str">
        <f t="shared" si="227"/>
        <v/>
      </c>
      <c r="AR596" s="576" t="str">
        <f t="shared" si="227"/>
        <v/>
      </c>
      <c r="AS596" s="575" t="str">
        <f t="shared" si="227"/>
        <v/>
      </c>
      <c r="AT596" s="576" t="str">
        <f t="shared" si="227"/>
        <v/>
      </c>
      <c r="AU596" s="575" t="str">
        <f t="shared" si="227"/>
        <v/>
      </c>
      <c r="AV596" s="576" t="str">
        <f t="shared" si="227"/>
        <v/>
      </c>
      <c r="AW596" s="575" t="str">
        <f t="shared" si="227"/>
        <v/>
      </c>
      <c r="AX596" s="576" t="str">
        <f t="shared" si="227"/>
        <v/>
      </c>
      <c r="AY596" s="575" t="str">
        <f t="shared" si="227"/>
        <v/>
      </c>
      <c r="AZ596" s="576" t="str">
        <f t="shared" si="227"/>
        <v/>
      </c>
      <c r="BA596" s="575" t="str">
        <f t="shared" si="227"/>
        <v/>
      </c>
      <c r="BB596" s="576" t="str">
        <f t="shared" si="227"/>
        <v/>
      </c>
      <c r="BC596" s="575" t="str">
        <f t="shared" si="227"/>
        <v/>
      </c>
      <c r="BD596" s="576" t="str">
        <f t="shared" si="227"/>
        <v/>
      </c>
      <c r="BE596" s="575" t="str">
        <f t="shared" si="227"/>
        <v/>
      </c>
      <c r="BF596" s="576" t="str">
        <f t="shared" si="227"/>
        <v/>
      </c>
      <c r="BG596" s="575" t="str">
        <f t="shared" si="227"/>
        <v/>
      </c>
      <c r="BH596" s="576" t="str">
        <f t="shared" si="227"/>
        <v/>
      </c>
      <c r="BI596" s="575" t="str">
        <f t="shared" si="227"/>
        <v/>
      </c>
      <c r="BJ596" s="576" t="str">
        <f t="shared" si="227"/>
        <v/>
      </c>
      <c r="BK596" s="575" t="str">
        <f t="shared" si="227"/>
        <v/>
      </c>
      <c r="BL596" s="576" t="str">
        <f t="shared" si="227"/>
        <v/>
      </c>
      <c r="BM596" s="575" t="str">
        <f t="shared" si="227"/>
        <v/>
      </c>
      <c r="BN596" s="576" t="str">
        <f t="shared" si="227"/>
        <v/>
      </c>
      <c r="BO596" s="575" t="str">
        <f t="shared" si="227"/>
        <v/>
      </c>
      <c r="BP596" s="576" t="str">
        <f t="shared" si="227"/>
        <v/>
      </c>
      <c r="BQ596" s="578" t="str">
        <f t="shared" si="227"/>
        <v/>
      </c>
    </row>
    <row r="597" spans="1:69" ht="18.75" customHeight="1" outlineLevel="1">
      <c r="A597" s="584"/>
      <c r="B597" s="586"/>
      <c r="C597" s="573"/>
      <c r="D597" s="554"/>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M597" s="546"/>
      <c r="AN597" s="577"/>
      <c r="AO597" s="559"/>
      <c r="AP597" s="577"/>
      <c r="AQ597" s="559"/>
      <c r="AR597" s="577"/>
      <c r="AS597" s="559"/>
      <c r="AT597" s="577"/>
      <c r="AU597" s="559"/>
      <c r="AV597" s="577"/>
      <c r="AW597" s="559"/>
      <c r="AX597" s="577"/>
      <c r="AY597" s="559"/>
      <c r="AZ597" s="577"/>
      <c r="BA597" s="559"/>
      <c r="BB597" s="577"/>
      <c r="BC597" s="559"/>
      <c r="BD597" s="577"/>
      <c r="BE597" s="559"/>
      <c r="BF597" s="577"/>
      <c r="BG597" s="559"/>
      <c r="BH597" s="577"/>
      <c r="BI597" s="559"/>
      <c r="BJ597" s="577"/>
      <c r="BK597" s="559"/>
      <c r="BL597" s="577"/>
      <c r="BM597" s="559"/>
      <c r="BN597" s="577"/>
      <c r="BO597" s="559"/>
      <c r="BP597" s="577"/>
      <c r="BQ597" s="551"/>
    </row>
    <row r="598" spans="1:69" ht="18.75" customHeight="1" outlineLevel="1" thickBot="1">
      <c r="A598" s="584"/>
      <c r="B598" s="587"/>
      <c r="C598" s="573"/>
      <c r="D598" s="554"/>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M598" s="546"/>
      <c r="AN598" s="577"/>
      <c r="AO598" s="559"/>
      <c r="AP598" s="577"/>
      <c r="AQ598" s="559"/>
      <c r="AR598" s="577"/>
      <c r="AS598" s="559"/>
      <c r="AT598" s="577"/>
      <c r="AU598" s="559"/>
      <c r="AV598" s="577"/>
      <c r="AW598" s="559"/>
      <c r="AX598" s="577"/>
      <c r="AY598" s="559"/>
      <c r="AZ598" s="577"/>
      <c r="BA598" s="559"/>
      <c r="BB598" s="577"/>
      <c r="BC598" s="559"/>
      <c r="BD598" s="577"/>
      <c r="BE598" s="559"/>
      <c r="BF598" s="577"/>
      <c r="BG598" s="559"/>
      <c r="BH598" s="577"/>
      <c r="BI598" s="559"/>
      <c r="BJ598" s="577"/>
      <c r="BK598" s="559"/>
      <c r="BL598" s="577"/>
      <c r="BM598" s="559"/>
      <c r="BN598" s="577"/>
      <c r="BO598" s="559"/>
      <c r="BP598" s="577"/>
      <c r="BQ598" s="551"/>
    </row>
    <row r="599" spans="1:69" ht="18.75" customHeight="1" outlineLevel="1">
      <c r="A599" s="584"/>
      <c r="B599" s="579" t="s">
        <v>33</v>
      </c>
      <c r="C599" s="572" t="str">
        <f>IF(ISERROR(AVERAGE(E599:AH601)),"",AVERAGE(E599:AH601))</f>
        <v/>
      </c>
      <c r="D599" s="556" t="s">
        <v>275</v>
      </c>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M599" s="545" t="str">
        <f>D599</f>
        <v>Les classes de mots</v>
      </c>
      <c r="AN599" s="565" t="str">
        <f t="shared" ref="AN599:BQ599" si="228">IF(ISERROR(AVERAGE(E599:E601)),"",AVERAGE(E599:E601))</f>
        <v/>
      </c>
      <c r="AO599" s="558" t="str">
        <f t="shared" si="228"/>
        <v/>
      </c>
      <c r="AP599" s="565" t="str">
        <f t="shared" si="228"/>
        <v/>
      </c>
      <c r="AQ599" s="558" t="str">
        <f t="shared" si="228"/>
        <v/>
      </c>
      <c r="AR599" s="565" t="str">
        <f t="shared" si="228"/>
        <v/>
      </c>
      <c r="AS599" s="558" t="str">
        <f t="shared" si="228"/>
        <v/>
      </c>
      <c r="AT599" s="565" t="str">
        <f t="shared" si="228"/>
        <v/>
      </c>
      <c r="AU599" s="558" t="str">
        <f t="shared" si="228"/>
        <v/>
      </c>
      <c r="AV599" s="565" t="str">
        <f t="shared" si="228"/>
        <v/>
      </c>
      <c r="AW599" s="558" t="str">
        <f t="shared" si="228"/>
        <v/>
      </c>
      <c r="AX599" s="565" t="str">
        <f t="shared" si="228"/>
        <v/>
      </c>
      <c r="AY599" s="558" t="str">
        <f t="shared" si="228"/>
        <v/>
      </c>
      <c r="AZ599" s="565" t="str">
        <f t="shared" si="228"/>
        <v/>
      </c>
      <c r="BA599" s="558" t="str">
        <f t="shared" si="228"/>
        <v/>
      </c>
      <c r="BB599" s="565" t="str">
        <f t="shared" si="228"/>
        <v/>
      </c>
      <c r="BC599" s="558" t="str">
        <f t="shared" si="228"/>
        <v/>
      </c>
      <c r="BD599" s="565" t="str">
        <f t="shared" si="228"/>
        <v/>
      </c>
      <c r="BE599" s="558" t="str">
        <f t="shared" si="228"/>
        <v/>
      </c>
      <c r="BF599" s="565" t="str">
        <f t="shared" si="228"/>
        <v/>
      </c>
      <c r="BG599" s="558" t="str">
        <f t="shared" si="228"/>
        <v/>
      </c>
      <c r="BH599" s="565" t="str">
        <f t="shared" si="228"/>
        <v/>
      </c>
      <c r="BI599" s="558" t="str">
        <f t="shared" si="228"/>
        <v/>
      </c>
      <c r="BJ599" s="565" t="str">
        <f t="shared" si="228"/>
        <v/>
      </c>
      <c r="BK599" s="558" t="str">
        <f t="shared" si="228"/>
        <v/>
      </c>
      <c r="BL599" s="565" t="str">
        <f t="shared" si="228"/>
        <v/>
      </c>
      <c r="BM599" s="558" t="str">
        <f t="shared" si="228"/>
        <v/>
      </c>
      <c r="BN599" s="565" t="str">
        <f t="shared" si="228"/>
        <v/>
      </c>
      <c r="BO599" s="558" t="str">
        <f t="shared" si="228"/>
        <v/>
      </c>
      <c r="BP599" s="565" t="str">
        <f t="shared" si="228"/>
        <v/>
      </c>
      <c r="BQ599" s="550" t="str">
        <f t="shared" si="228"/>
        <v/>
      </c>
    </row>
    <row r="600" spans="1:69" ht="18.75" customHeight="1" outlineLevel="1">
      <c r="A600" s="584"/>
      <c r="B600" s="580"/>
      <c r="C600" s="573"/>
      <c r="D600" s="554"/>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M600" s="546"/>
      <c r="AN600" s="566"/>
      <c r="AO600" s="559"/>
      <c r="AP600" s="566"/>
      <c r="AQ600" s="559"/>
      <c r="AR600" s="566"/>
      <c r="AS600" s="559"/>
      <c r="AT600" s="566"/>
      <c r="AU600" s="559"/>
      <c r="AV600" s="566"/>
      <c r="AW600" s="559"/>
      <c r="AX600" s="566"/>
      <c r="AY600" s="559"/>
      <c r="AZ600" s="566"/>
      <c r="BA600" s="559"/>
      <c r="BB600" s="566"/>
      <c r="BC600" s="559"/>
      <c r="BD600" s="566"/>
      <c r="BE600" s="559"/>
      <c r="BF600" s="566"/>
      <c r="BG600" s="559"/>
      <c r="BH600" s="566"/>
      <c r="BI600" s="559"/>
      <c r="BJ600" s="566"/>
      <c r="BK600" s="559"/>
      <c r="BL600" s="566"/>
      <c r="BM600" s="559"/>
      <c r="BN600" s="566"/>
      <c r="BO600" s="559"/>
      <c r="BP600" s="566"/>
      <c r="BQ600" s="551"/>
    </row>
    <row r="601" spans="1:69" ht="18.75" customHeight="1" outlineLevel="1" thickBot="1">
      <c r="A601" s="584"/>
      <c r="B601" s="581"/>
      <c r="C601" s="582"/>
      <c r="D601" s="557"/>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M601" s="547"/>
      <c r="AN601" s="567"/>
      <c r="AO601" s="564"/>
      <c r="AP601" s="567"/>
      <c r="AQ601" s="564"/>
      <c r="AR601" s="567"/>
      <c r="AS601" s="564"/>
      <c r="AT601" s="567"/>
      <c r="AU601" s="564"/>
      <c r="AV601" s="567"/>
      <c r="AW601" s="564"/>
      <c r="AX601" s="567"/>
      <c r="AY601" s="564"/>
      <c r="AZ601" s="567"/>
      <c r="BA601" s="564"/>
      <c r="BB601" s="567"/>
      <c r="BC601" s="564"/>
      <c r="BD601" s="567"/>
      <c r="BE601" s="564"/>
      <c r="BF601" s="567"/>
      <c r="BG601" s="564"/>
      <c r="BH601" s="567"/>
      <c r="BI601" s="564"/>
      <c r="BJ601" s="567"/>
      <c r="BK601" s="564"/>
      <c r="BL601" s="567"/>
      <c r="BM601" s="564"/>
      <c r="BN601" s="567"/>
      <c r="BO601" s="564"/>
      <c r="BP601" s="567"/>
      <c r="BQ601" s="568"/>
    </row>
    <row r="602" spans="1:69" ht="18.75" customHeight="1" outlineLevel="1">
      <c r="A602" s="584"/>
      <c r="B602" s="569" t="s">
        <v>34</v>
      </c>
      <c r="C602" s="572" t="str">
        <f>IF(ISERROR(AVERAGE(E602:AH604)),"",AVERAGE(E602:AH604))</f>
        <v/>
      </c>
      <c r="D602" s="556" t="s">
        <v>275</v>
      </c>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M602" s="545" t="str">
        <f>D602</f>
        <v>Les classes de mots</v>
      </c>
      <c r="AN602" s="561" t="str">
        <f t="shared" ref="AN602:BQ602" si="229">IF(ISERROR(AVERAGE(E602:E604)),"",AVERAGE(E602:E604))</f>
        <v/>
      </c>
      <c r="AO602" s="558" t="str">
        <f t="shared" si="229"/>
        <v/>
      </c>
      <c r="AP602" s="561" t="str">
        <f t="shared" si="229"/>
        <v/>
      </c>
      <c r="AQ602" s="558" t="str">
        <f t="shared" si="229"/>
        <v/>
      </c>
      <c r="AR602" s="561" t="str">
        <f t="shared" si="229"/>
        <v/>
      </c>
      <c r="AS602" s="558" t="str">
        <f t="shared" si="229"/>
        <v/>
      </c>
      <c r="AT602" s="561" t="str">
        <f t="shared" si="229"/>
        <v/>
      </c>
      <c r="AU602" s="558" t="str">
        <f t="shared" si="229"/>
        <v/>
      </c>
      <c r="AV602" s="561" t="str">
        <f t="shared" si="229"/>
        <v/>
      </c>
      <c r="AW602" s="558" t="str">
        <f t="shared" si="229"/>
        <v/>
      </c>
      <c r="AX602" s="561" t="str">
        <f t="shared" si="229"/>
        <v/>
      </c>
      <c r="AY602" s="558" t="str">
        <f t="shared" si="229"/>
        <v/>
      </c>
      <c r="AZ602" s="561" t="str">
        <f t="shared" si="229"/>
        <v/>
      </c>
      <c r="BA602" s="558" t="str">
        <f t="shared" si="229"/>
        <v/>
      </c>
      <c r="BB602" s="561" t="str">
        <f t="shared" si="229"/>
        <v/>
      </c>
      <c r="BC602" s="558" t="str">
        <f t="shared" si="229"/>
        <v/>
      </c>
      <c r="BD602" s="561" t="str">
        <f t="shared" si="229"/>
        <v/>
      </c>
      <c r="BE602" s="558" t="str">
        <f t="shared" si="229"/>
        <v/>
      </c>
      <c r="BF602" s="561" t="str">
        <f t="shared" si="229"/>
        <v/>
      </c>
      <c r="BG602" s="558" t="str">
        <f t="shared" si="229"/>
        <v/>
      </c>
      <c r="BH602" s="561" t="str">
        <f t="shared" si="229"/>
        <v/>
      </c>
      <c r="BI602" s="558" t="str">
        <f t="shared" si="229"/>
        <v/>
      </c>
      <c r="BJ602" s="561" t="str">
        <f t="shared" si="229"/>
        <v/>
      </c>
      <c r="BK602" s="558" t="str">
        <f t="shared" si="229"/>
        <v/>
      </c>
      <c r="BL602" s="561" t="str">
        <f t="shared" si="229"/>
        <v/>
      </c>
      <c r="BM602" s="558" t="str">
        <f t="shared" si="229"/>
        <v/>
      </c>
      <c r="BN602" s="561" t="str">
        <f t="shared" si="229"/>
        <v/>
      </c>
      <c r="BO602" s="558" t="str">
        <f t="shared" si="229"/>
        <v/>
      </c>
      <c r="BP602" s="561" t="str">
        <f t="shared" si="229"/>
        <v/>
      </c>
      <c r="BQ602" s="550" t="str">
        <f t="shared" si="229"/>
        <v/>
      </c>
    </row>
    <row r="603" spans="1:69" ht="18.75" customHeight="1" outlineLevel="1">
      <c r="A603" s="584"/>
      <c r="B603" s="570"/>
      <c r="C603" s="573"/>
      <c r="D603" s="554"/>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M603" s="546"/>
      <c r="AN603" s="562"/>
      <c r="AO603" s="559"/>
      <c r="AP603" s="562"/>
      <c r="AQ603" s="559"/>
      <c r="AR603" s="562"/>
      <c r="AS603" s="559"/>
      <c r="AT603" s="562"/>
      <c r="AU603" s="559"/>
      <c r="AV603" s="562"/>
      <c r="AW603" s="559"/>
      <c r="AX603" s="562"/>
      <c r="AY603" s="559"/>
      <c r="AZ603" s="562"/>
      <c r="BA603" s="559"/>
      <c r="BB603" s="562"/>
      <c r="BC603" s="559"/>
      <c r="BD603" s="562"/>
      <c r="BE603" s="559"/>
      <c r="BF603" s="562"/>
      <c r="BG603" s="559"/>
      <c r="BH603" s="562"/>
      <c r="BI603" s="559"/>
      <c r="BJ603" s="562"/>
      <c r="BK603" s="559"/>
      <c r="BL603" s="562"/>
      <c r="BM603" s="559"/>
      <c r="BN603" s="562"/>
      <c r="BO603" s="559"/>
      <c r="BP603" s="562"/>
      <c r="BQ603" s="551"/>
    </row>
    <row r="604" spans="1:69" ht="18.75" customHeight="1" outlineLevel="1" thickBot="1">
      <c r="A604" s="584"/>
      <c r="B604" s="571"/>
      <c r="C604" s="574"/>
      <c r="D604" s="583"/>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M604" s="549"/>
      <c r="AN604" s="563"/>
      <c r="AO604" s="560"/>
      <c r="AP604" s="563"/>
      <c r="AQ604" s="560"/>
      <c r="AR604" s="563"/>
      <c r="AS604" s="560"/>
      <c r="AT604" s="563"/>
      <c r="AU604" s="560"/>
      <c r="AV604" s="563"/>
      <c r="AW604" s="560"/>
      <c r="AX604" s="563"/>
      <c r="AY604" s="560"/>
      <c r="AZ604" s="563"/>
      <c r="BA604" s="560"/>
      <c r="BB604" s="563"/>
      <c r="BC604" s="560"/>
      <c r="BD604" s="563"/>
      <c r="BE604" s="560"/>
      <c r="BF604" s="563"/>
      <c r="BG604" s="560"/>
      <c r="BH604" s="563"/>
      <c r="BI604" s="560"/>
      <c r="BJ604" s="563"/>
      <c r="BK604" s="560"/>
      <c r="BL604" s="563"/>
      <c r="BM604" s="560"/>
      <c r="BN604" s="563"/>
      <c r="BO604" s="560"/>
      <c r="BP604" s="563"/>
      <c r="BQ604" s="552"/>
    </row>
    <row r="605" spans="1:69" ht="11.25" customHeight="1" thickTop="1">
      <c r="A605" s="468"/>
      <c r="B605" s="629" t="str">
        <f>D490</f>
        <v>Grammaire</v>
      </c>
      <c r="C605" s="630"/>
      <c r="D605" s="665" t="s">
        <v>1020</v>
      </c>
      <c r="E605" s="614" t="str">
        <f>D605</f>
        <v>Reconnaitre la fonction d'un mot dans une phrase</v>
      </c>
      <c r="F605" s="615"/>
      <c r="G605" s="615"/>
      <c r="H605" s="615"/>
      <c r="I605" s="615"/>
      <c r="J605" s="615"/>
      <c r="K605" s="615"/>
      <c r="L605" s="615"/>
      <c r="M605" s="615"/>
      <c r="N605" s="615"/>
      <c r="O605" s="615"/>
      <c r="P605" s="615"/>
      <c r="Q605" s="615"/>
      <c r="R605" s="615"/>
      <c r="S605" s="615"/>
      <c r="T605" s="615"/>
      <c r="U605" s="615"/>
      <c r="V605" s="615"/>
      <c r="W605" s="615"/>
      <c r="X605" s="615"/>
      <c r="Y605" s="615"/>
      <c r="Z605" s="615"/>
      <c r="AA605" s="615"/>
      <c r="AB605" s="615"/>
      <c r="AC605" s="615"/>
      <c r="AD605" s="615"/>
      <c r="AE605" s="615"/>
      <c r="AF605" s="615"/>
      <c r="AG605" s="615"/>
      <c r="AH605" s="616"/>
      <c r="AM605" s="591" t="str">
        <f>D605</f>
        <v>Reconnaitre la fonction d'un mot dans une phrase</v>
      </c>
      <c r="AN605" s="353">
        <f>IF(ISERROR(AVERAGE(AN608,AN617,AN626,AN635,AN644,AN653,AN662,AN671)),"",AVERAGE(AN608,AN617,AN626,AN635,AN644,AN653,AN662,AN671))</f>
        <v>3</v>
      </c>
      <c r="AO605" s="353">
        <f t="shared" ref="AO605:BQ605" si="230">IF(ISERROR(AVERAGE(AO608,AO617,AO626,AO635,AO644,AO653,AO662,AO671)),"",AVERAGE(AO608,AO617,AO626,AO635,AO644,AO653,AO662,AO671))</f>
        <v>1.5</v>
      </c>
      <c r="AP605" s="353">
        <f t="shared" si="230"/>
        <v>2</v>
      </c>
      <c r="AQ605" s="353">
        <f t="shared" si="230"/>
        <v>3</v>
      </c>
      <c r="AR605" s="353">
        <f t="shared" si="230"/>
        <v>4</v>
      </c>
      <c r="AS605" s="353">
        <f t="shared" si="230"/>
        <v>3.3333333333333335</v>
      </c>
      <c r="AT605" s="353">
        <f t="shared" si="230"/>
        <v>2.6666666666666665</v>
      </c>
      <c r="AU605" s="353">
        <f t="shared" si="230"/>
        <v>2</v>
      </c>
      <c r="AV605" s="353">
        <f t="shared" si="230"/>
        <v>3</v>
      </c>
      <c r="AW605" s="353">
        <f t="shared" si="230"/>
        <v>4</v>
      </c>
      <c r="AX605" s="353">
        <f t="shared" si="230"/>
        <v>3.3333333333333335</v>
      </c>
      <c r="AY605" s="353">
        <f t="shared" si="230"/>
        <v>2.6666666666666665</v>
      </c>
      <c r="AZ605" s="353">
        <f t="shared" si="230"/>
        <v>2</v>
      </c>
      <c r="BA605" s="353">
        <f t="shared" si="230"/>
        <v>3</v>
      </c>
      <c r="BB605" s="353">
        <f t="shared" si="230"/>
        <v>4</v>
      </c>
      <c r="BC605" s="353">
        <f t="shared" si="230"/>
        <v>3.3333333333333335</v>
      </c>
      <c r="BD605" s="353">
        <f t="shared" si="230"/>
        <v>2.6666666666666665</v>
      </c>
      <c r="BE605" s="353">
        <f t="shared" si="230"/>
        <v>2</v>
      </c>
      <c r="BF605" s="353">
        <f t="shared" si="230"/>
        <v>3</v>
      </c>
      <c r="BG605" s="353">
        <f t="shared" si="230"/>
        <v>4</v>
      </c>
      <c r="BH605" s="353">
        <f t="shared" si="230"/>
        <v>3.3333333333333335</v>
      </c>
      <c r="BI605" s="353">
        <f t="shared" si="230"/>
        <v>2.6666666666666665</v>
      </c>
      <c r="BJ605" s="353">
        <f t="shared" si="230"/>
        <v>2</v>
      </c>
      <c r="BK605" s="353">
        <f t="shared" si="230"/>
        <v>3</v>
      </c>
      <c r="BL605" s="353">
        <f t="shared" si="230"/>
        <v>4</v>
      </c>
      <c r="BM605" s="353">
        <f t="shared" si="230"/>
        <v>3.3333333333333335</v>
      </c>
      <c r="BN605" s="353">
        <f t="shared" si="230"/>
        <v>2.6666666666666665</v>
      </c>
      <c r="BO605" s="353">
        <f t="shared" si="230"/>
        <v>2</v>
      </c>
      <c r="BP605" s="353">
        <f t="shared" si="230"/>
        <v>3</v>
      </c>
      <c r="BQ605" s="353">
        <f t="shared" si="230"/>
        <v>4</v>
      </c>
    </row>
    <row r="606" spans="1:69" ht="11.25" customHeight="1">
      <c r="A606" s="468"/>
      <c r="B606" s="631"/>
      <c r="C606" s="632"/>
      <c r="D606" s="666"/>
      <c r="E606" s="617"/>
      <c r="F606" s="618"/>
      <c r="G606" s="618"/>
      <c r="H606" s="618"/>
      <c r="I606" s="618"/>
      <c r="J606" s="618"/>
      <c r="K606" s="618"/>
      <c r="L606" s="618"/>
      <c r="M606" s="618"/>
      <c r="N606" s="618"/>
      <c r="O606" s="618"/>
      <c r="P606" s="618"/>
      <c r="Q606" s="618"/>
      <c r="R606" s="618"/>
      <c r="S606" s="618"/>
      <c r="T606" s="618"/>
      <c r="U606" s="618"/>
      <c r="V606" s="618"/>
      <c r="W606" s="618"/>
      <c r="X606" s="618"/>
      <c r="Y606" s="618"/>
      <c r="Z606" s="618"/>
      <c r="AA606" s="618"/>
      <c r="AB606" s="618"/>
      <c r="AC606" s="618"/>
      <c r="AD606" s="618"/>
      <c r="AE606" s="618"/>
      <c r="AF606" s="618"/>
      <c r="AG606" s="618"/>
      <c r="AH606" s="619"/>
      <c r="AM606" s="592"/>
      <c r="AN606" s="351">
        <f>IF(ISERROR(AVERAGE(AN611,AN620,AN629,AN638,AN647,AN656,AN665,AN674)),"",AVERAGE(AN611,AN620,AN629,AN638,AN647,AN656,AN665,AN674))</f>
        <v>2</v>
      </c>
      <c r="AO606" s="351">
        <f t="shared" ref="AO606:BQ606" si="231">IF(ISERROR(AVERAGE(AO611,AO620,AO629,AO638,AO647,AO656,AO665,AO674)),"",AVERAGE(AO611,AO620,AO629,AO638,AO647,AO656,AO665,AO674))</f>
        <v>3.5</v>
      </c>
      <c r="AP606" s="351">
        <f t="shared" si="231"/>
        <v>4.666666666666667</v>
      </c>
      <c r="AQ606" s="351">
        <f t="shared" si="231"/>
        <v>2.3333333333333335</v>
      </c>
      <c r="AR606" s="351">
        <f t="shared" si="231"/>
        <v>1.6666666666666667</v>
      </c>
      <c r="AS606" s="351">
        <f t="shared" si="231"/>
        <v>2.6666666666666665</v>
      </c>
      <c r="AT606" s="351">
        <f t="shared" si="231"/>
        <v>3.6666666666666665</v>
      </c>
      <c r="AU606" s="351">
        <f t="shared" si="231"/>
        <v>4.666666666666667</v>
      </c>
      <c r="AV606" s="351">
        <f t="shared" si="231"/>
        <v>2.3333333333333335</v>
      </c>
      <c r="AW606" s="351">
        <f t="shared" si="231"/>
        <v>1.6666666666666667</v>
      </c>
      <c r="AX606" s="351">
        <f t="shared" si="231"/>
        <v>2.6666666666666665</v>
      </c>
      <c r="AY606" s="351">
        <f t="shared" si="231"/>
        <v>3.6666666666666665</v>
      </c>
      <c r="AZ606" s="351">
        <f t="shared" si="231"/>
        <v>4.666666666666667</v>
      </c>
      <c r="BA606" s="351">
        <f t="shared" si="231"/>
        <v>2.3333333333333335</v>
      </c>
      <c r="BB606" s="351">
        <f t="shared" si="231"/>
        <v>1.6666666666666667</v>
      </c>
      <c r="BC606" s="351">
        <f t="shared" si="231"/>
        <v>2.6666666666666665</v>
      </c>
      <c r="BD606" s="351">
        <f t="shared" si="231"/>
        <v>3.6666666666666665</v>
      </c>
      <c r="BE606" s="351">
        <f t="shared" si="231"/>
        <v>4.666666666666667</v>
      </c>
      <c r="BF606" s="351">
        <f t="shared" si="231"/>
        <v>2.3333333333333335</v>
      </c>
      <c r="BG606" s="351">
        <f t="shared" si="231"/>
        <v>1.6666666666666667</v>
      </c>
      <c r="BH606" s="351">
        <f t="shared" si="231"/>
        <v>2.6666666666666665</v>
      </c>
      <c r="BI606" s="351">
        <f t="shared" si="231"/>
        <v>3.6666666666666665</v>
      </c>
      <c r="BJ606" s="351">
        <f t="shared" si="231"/>
        <v>4.666666666666667</v>
      </c>
      <c r="BK606" s="351">
        <f t="shared" si="231"/>
        <v>2.3333333333333335</v>
      </c>
      <c r="BL606" s="351">
        <f t="shared" si="231"/>
        <v>1.6666666666666667</v>
      </c>
      <c r="BM606" s="351">
        <f t="shared" si="231"/>
        <v>2.6666666666666665</v>
      </c>
      <c r="BN606" s="351">
        <f t="shared" si="231"/>
        <v>3.6666666666666665</v>
      </c>
      <c r="BO606" s="351">
        <f t="shared" si="231"/>
        <v>4.666666666666667</v>
      </c>
      <c r="BP606" s="351">
        <f t="shared" si="231"/>
        <v>2.3333333333333335</v>
      </c>
      <c r="BQ606" s="351">
        <f t="shared" si="231"/>
        <v>1.6666666666666667</v>
      </c>
    </row>
    <row r="607" spans="1:69" ht="11.25" customHeight="1" thickBot="1">
      <c r="A607" s="468"/>
      <c r="B607" s="633"/>
      <c r="C607" s="634"/>
      <c r="D607" s="667"/>
      <c r="E607" s="620"/>
      <c r="F607" s="621"/>
      <c r="G607" s="621"/>
      <c r="H607" s="621"/>
      <c r="I607" s="621"/>
      <c r="J607" s="621"/>
      <c r="K607" s="621"/>
      <c r="L607" s="621"/>
      <c r="M607" s="621"/>
      <c r="N607" s="621"/>
      <c r="O607" s="621"/>
      <c r="P607" s="621"/>
      <c r="Q607" s="621"/>
      <c r="R607" s="621"/>
      <c r="S607" s="621"/>
      <c r="T607" s="621"/>
      <c r="U607" s="621"/>
      <c r="V607" s="621"/>
      <c r="W607" s="621"/>
      <c r="X607" s="621"/>
      <c r="Y607" s="621"/>
      <c r="Z607" s="621"/>
      <c r="AA607" s="621"/>
      <c r="AB607" s="621"/>
      <c r="AC607" s="621"/>
      <c r="AD607" s="621"/>
      <c r="AE607" s="621"/>
      <c r="AF607" s="621"/>
      <c r="AG607" s="621"/>
      <c r="AH607" s="622"/>
      <c r="AM607" s="593"/>
      <c r="AN607" s="352">
        <f>IF(ISERROR(AVERAGE(AN614,AN623,AN632,AN641,AN650,AN659,AN668,AN677)),"",AVERAGE(AN614,AN623,AN632,AN641,AN650,AN659,AN668,AN677))</f>
        <v>3</v>
      </c>
      <c r="AO607" s="352">
        <f t="shared" ref="AO607:BQ607" si="232">IF(ISERROR(AVERAGE(AO614,AO623,AO632,AO641,AO650,AO659,AO668,AO677)),"",AVERAGE(AO614,AO623,AO632,AO641,AO650,AO659,AO668,AO677))</f>
        <v>4.5</v>
      </c>
      <c r="AP607" s="352">
        <f t="shared" si="232"/>
        <v>3.3333333333333335</v>
      </c>
      <c r="AQ607" s="352">
        <f t="shared" si="232"/>
        <v>2.6666666666666665</v>
      </c>
      <c r="AR607" s="352">
        <f t="shared" si="232"/>
        <v>2</v>
      </c>
      <c r="AS607" s="352">
        <f t="shared" si="232"/>
        <v>3</v>
      </c>
      <c r="AT607" s="352">
        <f t="shared" si="232"/>
        <v>4</v>
      </c>
      <c r="AU607" s="352">
        <f t="shared" si="232"/>
        <v>3.3333333333333335</v>
      </c>
      <c r="AV607" s="352">
        <f t="shared" si="232"/>
        <v>2.6666666666666665</v>
      </c>
      <c r="AW607" s="352">
        <f t="shared" si="232"/>
        <v>2</v>
      </c>
      <c r="AX607" s="352">
        <f t="shared" si="232"/>
        <v>3</v>
      </c>
      <c r="AY607" s="352">
        <f t="shared" si="232"/>
        <v>4</v>
      </c>
      <c r="AZ607" s="352">
        <f t="shared" si="232"/>
        <v>3.3333333333333335</v>
      </c>
      <c r="BA607" s="352">
        <f t="shared" si="232"/>
        <v>2.6666666666666665</v>
      </c>
      <c r="BB607" s="352">
        <f t="shared" si="232"/>
        <v>2</v>
      </c>
      <c r="BC607" s="352">
        <f t="shared" si="232"/>
        <v>3</v>
      </c>
      <c r="BD607" s="352">
        <f t="shared" si="232"/>
        <v>4</v>
      </c>
      <c r="BE607" s="352">
        <f t="shared" si="232"/>
        <v>3.3333333333333335</v>
      </c>
      <c r="BF607" s="352">
        <f t="shared" si="232"/>
        <v>2.6666666666666665</v>
      </c>
      <c r="BG607" s="352">
        <f t="shared" si="232"/>
        <v>2</v>
      </c>
      <c r="BH607" s="352">
        <f t="shared" si="232"/>
        <v>3</v>
      </c>
      <c r="BI607" s="352">
        <f t="shared" si="232"/>
        <v>4</v>
      </c>
      <c r="BJ607" s="352">
        <f t="shared" si="232"/>
        <v>3.3333333333333335</v>
      </c>
      <c r="BK607" s="352">
        <f t="shared" si="232"/>
        <v>2.6666666666666665</v>
      </c>
      <c r="BL607" s="352">
        <f t="shared" si="232"/>
        <v>2</v>
      </c>
      <c r="BM607" s="352">
        <f t="shared" si="232"/>
        <v>3</v>
      </c>
      <c r="BN607" s="352">
        <f t="shared" si="232"/>
        <v>4</v>
      </c>
      <c r="BO607" s="352">
        <f t="shared" si="232"/>
        <v>3.3333333333333335</v>
      </c>
      <c r="BP607" s="352">
        <f t="shared" si="232"/>
        <v>2.6666666666666665</v>
      </c>
      <c r="BQ607" s="352">
        <f t="shared" si="232"/>
        <v>2</v>
      </c>
    </row>
    <row r="608" spans="1:69" ht="13.5" customHeight="1" outlineLevel="1" thickTop="1">
      <c r="A608" s="584">
        <f>A596+1</f>
        <v>62</v>
      </c>
      <c r="B608" s="585" t="s">
        <v>32</v>
      </c>
      <c r="C608" s="588">
        <f>IF(ISERROR(AVERAGE(E608:AH610)),"",AVERAGE(E608:AH610))</f>
        <v>2.9425287356321839</v>
      </c>
      <c r="D608" s="676" t="s">
        <v>808</v>
      </c>
      <c r="E608" s="25">
        <v>1</v>
      </c>
      <c r="F608" s="25">
        <v>2</v>
      </c>
      <c r="G608" s="25">
        <v>3</v>
      </c>
      <c r="H608" s="25">
        <v>4</v>
      </c>
      <c r="I608" s="25">
        <v>5</v>
      </c>
      <c r="J608" s="25">
        <v>1</v>
      </c>
      <c r="K608" s="25">
        <v>2</v>
      </c>
      <c r="L608" s="25">
        <v>3</v>
      </c>
      <c r="M608" s="25">
        <v>4</v>
      </c>
      <c r="N608" s="25">
        <v>5</v>
      </c>
      <c r="O608" s="25">
        <v>1</v>
      </c>
      <c r="P608" s="25">
        <v>2</v>
      </c>
      <c r="Q608" s="25">
        <v>3</v>
      </c>
      <c r="R608" s="25">
        <v>4</v>
      </c>
      <c r="S608" s="25">
        <v>5</v>
      </c>
      <c r="T608" s="25">
        <v>1</v>
      </c>
      <c r="U608" s="25">
        <v>2</v>
      </c>
      <c r="V608" s="25">
        <v>3</v>
      </c>
      <c r="W608" s="25">
        <v>4</v>
      </c>
      <c r="X608" s="25">
        <v>5</v>
      </c>
      <c r="Y608" s="25">
        <v>1</v>
      </c>
      <c r="Z608" s="25">
        <v>2</v>
      </c>
      <c r="AA608" s="25">
        <v>3</v>
      </c>
      <c r="AB608" s="25">
        <v>4</v>
      </c>
      <c r="AC608" s="25">
        <v>5</v>
      </c>
      <c r="AD608" s="25">
        <v>1</v>
      </c>
      <c r="AE608" s="25">
        <v>2</v>
      </c>
      <c r="AF608" s="25">
        <v>3</v>
      </c>
      <c r="AG608" s="25">
        <v>4</v>
      </c>
      <c r="AH608" s="25">
        <v>5</v>
      </c>
      <c r="AM608" s="594" t="str">
        <f>D608</f>
        <v>Comprendre la différence entre nature et fonction d'un mot</v>
      </c>
      <c r="AN608" s="576">
        <f t="shared" ref="AN608:BQ608" si="233">IF(ISERROR(AVERAGE(E608:E610)),"",AVERAGE(E608:E610))</f>
        <v>1</v>
      </c>
      <c r="AO608" s="575">
        <f t="shared" si="233"/>
        <v>1.5</v>
      </c>
      <c r="AP608" s="576">
        <f t="shared" si="233"/>
        <v>2</v>
      </c>
      <c r="AQ608" s="575">
        <f t="shared" si="233"/>
        <v>3</v>
      </c>
      <c r="AR608" s="576">
        <f t="shared" si="233"/>
        <v>4</v>
      </c>
      <c r="AS608" s="575">
        <f t="shared" si="233"/>
        <v>3.3333333333333335</v>
      </c>
      <c r="AT608" s="576">
        <f t="shared" si="233"/>
        <v>2.6666666666666665</v>
      </c>
      <c r="AU608" s="575">
        <f t="shared" si="233"/>
        <v>2</v>
      </c>
      <c r="AV608" s="576">
        <f t="shared" si="233"/>
        <v>3</v>
      </c>
      <c r="AW608" s="575">
        <f t="shared" si="233"/>
        <v>4</v>
      </c>
      <c r="AX608" s="576">
        <f t="shared" si="233"/>
        <v>3.3333333333333335</v>
      </c>
      <c r="AY608" s="575">
        <f t="shared" si="233"/>
        <v>2.6666666666666665</v>
      </c>
      <c r="AZ608" s="576">
        <f t="shared" si="233"/>
        <v>2</v>
      </c>
      <c r="BA608" s="575">
        <f t="shared" si="233"/>
        <v>3</v>
      </c>
      <c r="BB608" s="576">
        <f t="shared" si="233"/>
        <v>4</v>
      </c>
      <c r="BC608" s="575">
        <f t="shared" si="233"/>
        <v>3.3333333333333335</v>
      </c>
      <c r="BD608" s="576">
        <f t="shared" si="233"/>
        <v>2.6666666666666665</v>
      </c>
      <c r="BE608" s="575">
        <f t="shared" si="233"/>
        <v>2</v>
      </c>
      <c r="BF608" s="576">
        <f t="shared" si="233"/>
        <v>3</v>
      </c>
      <c r="BG608" s="575">
        <f t="shared" si="233"/>
        <v>4</v>
      </c>
      <c r="BH608" s="576">
        <f t="shared" si="233"/>
        <v>3.3333333333333335</v>
      </c>
      <c r="BI608" s="575">
        <f t="shared" si="233"/>
        <v>2.6666666666666665</v>
      </c>
      <c r="BJ608" s="576">
        <f t="shared" si="233"/>
        <v>2</v>
      </c>
      <c r="BK608" s="575">
        <f t="shared" si="233"/>
        <v>3</v>
      </c>
      <c r="BL608" s="576">
        <f t="shared" si="233"/>
        <v>4</v>
      </c>
      <c r="BM608" s="575">
        <f t="shared" si="233"/>
        <v>3.3333333333333335</v>
      </c>
      <c r="BN608" s="576">
        <f t="shared" si="233"/>
        <v>2.6666666666666665</v>
      </c>
      <c r="BO608" s="575">
        <f t="shared" si="233"/>
        <v>2</v>
      </c>
      <c r="BP608" s="576">
        <f t="shared" si="233"/>
        <v>3</v>
      </c>
      <c r="BQ608" s="578">
        <f t="shared" si="233"/>
        <v>4</v>
      </c>
    </row>
    <row r="609" spans="1:69" ht="12.75" customHeight="1" outlineLevel="1">
      <c r="A609" s="584"/>
      <c r="B609" s="586"/>
      <c r="C609" s="573"/>
      <c r="D609" s="677"/>
      <c r="E609" s="26"/>
      <c r="F609" s="26">
        <v>1</v>
      </c>
      <c r="G609" s="26">
        <v>2</v>
      </c>
      <c r="H609" s="26">
        <v>3</v>
      </c>
      <c r="I609" s="26">
        <v>4</v>
      </c>
      <c r="J609" s="26">
        <v>5</v>
      </c>
      <c r="K609" s="26">
        <v>1</v>
      </c>
      <c r="L609" s="26">
        <v>2</v>
      </c>
      <c r="M609" s="26">
        <v>3</v>
      </c>
      <c r="N609" s="26">
        <v>4</v>
      </c>
      <c r="O609" s="26">
        <v>5</v>
      </c>
      <c r="P609" s="26">
        <v>1</v>
      </c>
      <c r="Q609" s="26">
        <v>2</v>
      </c>
      <c r="R609" s="26">
        <v>3</v>
      </c>
      <c r="S609" s="26">
        <v>4</v>
      </c>
      <c r="T609" s="26">
        <v>5</v>
      </c>
      <c r="U609" s="26">
        <v>1</v>
      </c>
      <c r="V609" s="26">
        <v>2</v>
      </c>
      <c r="W609" s="26">
        <v>3</v>
      </c>
      <c r="X609" s="26">
        <v>4</v>
      </c>
      <c r="Y609" s="26">
        <v>5</v>
      </c>
      <c r="Z609" s="26">
        <v>1</v>
      </c>
      <c r="AA609" s="26">
        <v>2</v>
      </c>
      <c r="AB609" s="26">
        <v>3</v>
      </c>
      <c r="AC609" s="26">
        <v>4</v>
      </c>
      <c r="AD609" s="26">
        <v>5</v>
      </c>
      <c r="AE609" s="26">
        <v>1</v>
      </c>
      <c r="AF609" s="26">
        <v>2</v>
      </c>
      <c r="AG609" s="26">
        <v>3</v>
      </c>
      <c r="AH609" s="26">
        <v>4</v>
      </c>
      <c r="AM609" s="595"/>
      <c r="AN609" s="577"/>
      <c r="AO609" s="559"/>
      <c r="AP609" s="577"/>
      <c r="AQ609" s="559"/>
      <c r="AR609" s="577"/>
      <c r="AS609" s="559"/>
      <c r="AT609" s="577"/>
      <c r="AU609" s="559"/>
      <c r="AV609" s="577"/>
      <c r="AW609" s="559"/>
      <c r="AX609" s="577"/>
      <c r="AY609" s="559"/>
      <c r="AZ609" s="577"/>
      <c r="BA609" s="559"/>
      <c r="BB609" s="577"/>
      <c r="BC609" s="559"/>
      <c r="BD609" s="577"/>
      <c r="BE609" s="559"/>
      <c r="BF609" s="577"/>
      <c r="BG609" s="559"/>
      <c r="BH609" s="577"/>
      <c r="BI609" s="559"/>
      <c r="BJ609" s="577"/>
      <c r="BK609" s="559"/>
      <c r="BL609" s="577"/>
      <c r="BM609" s="559"/>
      <c r="BN609" s="577"/>
      <c r="BO609" s="559"/>
      <c r="BP609" s="577"/>
      <c r="BQ609" s="551"/>
    </row>
    <row r="610" spans="1:69" ht="12.75" customHeight="1" outlineLevel="1" thickBot="1">
      <c r="A610" s="584"/>
      <c r="B610" s="587"/>
      <c r="C610" s="573"/>
      <c r="D610" s="677"/>
      <c r="E610" s="27"/>
      <c r="F610" s="27"/>
      <c r="G610" s="27">
        <v>1</v>
      </c>
      <c r="H610" s="27">
        <v>2</v>
      </c>
      <c r="I610" s="27">
        <v>3</v>
      </c>
      <c r="J610" s="27">
        <v>4</v>
      </c>
      <c r="K610" s="27">
        <v>5</v>
      </c>
      <c r="L610" s="27">
        <v>1</v>
      </c>
      <c r="M610" s="27">
        <v>2</v>
      </c>
      <c r="N610" s="27">
        <v>3</v>
      </c>
      <c r="O610" s="27">
        <v>4</v>
      </c>
      <c r="P610" s="27">
        <v>5</v>
      </c>
      <c r="Q610" s="27">
        <v>1</v>
      </c>
      <c r="R610" s="27">
        <v>2</v>
      </c>
      <c r="S610" s="27">
        <v>3</v>
      </c>
      <c r="T610" s="27">
        <v>4</v>
      </c>
      <c r="U610" s="27">
        <v>5</v>
      </c>
      <c r="V610" s="27">
        <v>1</v>
      </c>
      <c r="W610" s="27">
        <v>2</v>
      </c>
      <c r="X610" s="27">
        <v>3</v>
      </c>
      <c r="Y610" s="27">
        <v>4</v>
      </c>
      <c r="Z610" s="27">
        <v>5</v>
      </c>
      <c r="AA610" s="27">
        <v>1</v>
      </c>
      <c r="AB610" s="27">
        <v>2</v>
      </c>
      <c r="AC610" s="27">
        <v>3</v>
      </c>
      <c r="AD610" s="27">
        <v>4</v>
      </c>
      <c r="AE610" s="27">
        <v>5</v>
      </c>
      <c r="AF610" s="27">
        <v>1</v>
      </c>
      <c r="AG610" s="27">
        <v>2</v>
      </c>
      <c r="AH610" s="27">
        <v>3</v>
      </c>
      <c r="AM610" s="595"/>
      <c r="AN610" s="577"/>
      <c r="AO610" s="559"/>
      <c r="AP610" s="577"/>
      <c r="AQ610" s="559"/>
      <c r="AR610" s="577"/>
      <c r="AS610" s="559"/>
      <c r="AT610" s="577"/>
      <c r="AU610" s="559"/>
      <c r="AV610" s="577"/>
      <c r="AW610" s="559"/>
      <c r="AX610" s="577"/>
      <c r="AY610" s="559"/>
      <c r="AZ610" s="577"/>
      <c r="BA610" s="559"/>
      <c r="BB610" s="577"/>
      <c r="BC610" s="559"/>
      <c r="BD610" s="577"/>
      <c r="BE610" s="559"/>
      <c r="BF610" s="577"/>
      <c r="BG610" s="559"/>
      <c r="BH610" s="577"/>
      <c r="BI610" s="559"/>
      <c r="BJ610" s="577"/>
      <c r="BK610" s="559"/>
      <c r="BL610" s="577"/>
      <c r="BM610" s="559"/>
      <c r="BN610" s="577"/>
      <c r="BO610" s="559"/>
      <c r="BP610" s="577"/>
      <c r="BQ610" s="551"/>
    </row>
    <row r="611" spans="1:69" ht="12.75" customHeight="1" outlineLevel="1">
      <c r="A611" s="584"/>
      <c r="B611" s="579" t="s">
        <v>33</v>
      </c>
      <c r="C611" s="572">
        <f>IF(ISERROR(AVERAGE(E611:AH613)),"",AVERAGE(E611:AH613))</f>
        <v>2.9885057471264367</v>
      </c>
      <c r="D611" s="677"/>
      <c r="E611" s="32">
        <v>2</v>
      </c>
      <c r="F611" s="32">
        <v>3</v>
      </c>
      <c r="G611" s="32">
        <v>4</v>
      </c>
      <c r="H611" s="32">
        <v>5</v>
      </c>
      <c r="I611" s="32">
        <v>1</v>
      </c>
      <c r="J611" s="32">
        <v>2</v>
      </c>
      <c r="K611" s="32">
        <v>3</v>
      </c>
      <c r="L611" s="32">
        <v>4</v>
      </c>
      <c r="M611" s="32">
        <v>5</v>
      </c>
      <c r="N611" s="32">
        <v>1</v>
      </c>
      <c r="O611" s="32">
        <v>2</v>
      </c>
      <c r="P611" s="32">
        <v>3</v>
      </c>
      <c r="Q611" s="32">
        <v>4</v>
      </c>
      <c r="R611" s="32">
        <v>5</v>
      </c>
      <c r="S611" s="32">
        <v>1</v>
      </c>
      <c r="T611" s="32">
        <v>2</v>
      </c>
      <c r="U611" s="32">
        <v>3</v>
      </c>
      <c r="V611" s="32">
        <v>4</v>
      </c>
      <c r="W611" s="32">
        <v>5</v>
      </c>
      <c r="X611" s="32">
        <v>1</v>
      </c>
      <c r="Y611" s="32">
        <v>2</v>
      </c>
      <c r="Z611" s="32">
        <v>3</v>
      </c>
      <c r="AA611" s="32">
        <v>4</v>
      </c>
      <c r="AB611" s="32">
        <v>5</v>
      </c>
      <c r="AC611" s="32">
        <v>1</v>
      </c>
      <c r="AD611" s="32">
        <v>2</v>
      </c>
      <c r="AE611" s="32">
        <v>3</v>
      </c>
      <c r="AF611" s="32">
        <v>4</v>
      </c>
      <c r="AG611" s="32">
        <v>5</v>
      </c>
      <c r="AH611" s="32">
        <v>1</v>
      </c>
      <c r="AM611" s="595"/>
      <c r="AN611" s="565">
        <f t="shared" ref="AN611:BQ611" si="234">IF(ISERROR(AVERAGE(E611:E613)),"",AVERAGE(E611:E613))</f>
        <v>2</v>
      </c>
      <c r="AO611" s="558">
        <f t="shared" si="234"/>
        <v>3.5</v>
      </c>
      <c r="AP611" s="565">
        <f t="shared" si="234"/>
        <v>4.666666666666667</v>
      </c>
      <c r="AQ611" s="558">
        <f t="shared" si="234"/>
        <v>2.3333333333333335</v>
      </c>
      <c r="AR611" s="565">
        <f t="shared" si="234"/>
        <v>1.6666666666666667</v>
      </c>
      <c r="AS611" s="558">
        <f t="shared" si="234"/>
        <v>2.6666666666666665</v>
      </c>
      <c r="AT611" s="565">
        <f t="shared" si="234"/>
        <v>3.6666666666666665</v>
      </c>
      <c r="AU611" s="558">
        <f t="shared" si="234"/>
        <v>4.666666666666667</v>
      </c>
      <c r="AV611" s="565">
        <f t="shared" si="234"/>
        <v>2.3333333333333335</v>
      </c>
      <c r="AW611" s="558">
        <f t="shared" si="234"/>
        <v>1.6666666666666667</v>
      </c>
      <c r="AX611" s="565">
        <f t="shared" si="234"/>
        <v>2.6666666666666665</v>
      </c>
      <c r="AY611" s="558">
        <f t="shared" si="234"/>
        <v>3.6666666666666665</v>
      </c>
      <c r="AZ611" s="565">
        <f t="shared" si="234"/>
        <v>4.666666666666667</v>
      </c>
      <c r="BA611" s="558">
        <f t="shared" si="234"/>
        <v>2.3333333333333335</v>
      </c>
      <c r="BB611" s="565">
        <f t="shared" si="234"/>
        <v>1.6666666666666667</v>
      </c>
      <c r="BC611" s="558">
        <f t="shared" si="234"/>
        <v>2.6666666666666665</v>
      </c>
      <c r="BD611" s="565">
        <f t="shared" si="234"/>
        <v>3.6666666666666665</v>
      </c>
      <c r="BE611" s="558">
        <f t="shared" si="234"/>
        <v>4.666666666666667</v>
      </c>
      <c r="BF611" s="565">
        <f t="shared" si="234"/>
        <v>2.3333333333333335</v>
      </c>
      <c r="BG611" s="558">
        <f t="shared" si="234"/>
        <v>1.6666666666666667</v>
      </c>
      <c r="BH611" s="565">
        <f t="shared" si="234"/>
        <v>2.6666666666666665</v>
      </c>
      <c r="BI611" s="558">
        <f t="shared" si="234"/>
        <v>3.6666666666666665</v>
      </c>
      <c r="BJ611" s="565">
        <f t="shared" si="234"/>
        <v>4.666666666666667</v>
      </c>
      <c r="BK611" s="558">
        <f t="shared" si="234"/>
        <v>2.3333333333333335</v>
      </c>
      <c r="BL611" s="565">
        <f t="shared" si="234"/>
        <v>1.6666666666666667</v>
      </c>
      <c r="BM611" s="558">
        <f t="shared" si="234"/>
        <v>2.6666666666666665</v>
      </c>
      <c r="BN611" s="565">
        <f t="shared" si="234"/>
        <v>3.6666666666666665</v>
      </c>
      <c r="BO611" s="558">
        <f t="shared" si="234"/>
        <v>4.666666666666667</v>
      </c>
      <c r="BP611" s="565">
        <f t="shared" si="234"/>
        <v>2.3333333333333335</v>
      </c>
      <c r="BQ611" s="550">
        <f t="shared" si="234"/>
        <v>1.6666666666666667</v>
      </c>
    </row>
    <row r="612" spans="1:69" ht="12.75" customHeight="1" outlineLevel="1">
      <c r="A612" s="584"/>
      <c r="B612" s="580"/>
      <c r="C612" s="573"/>
      <c r="D612" s="677"/>
      <c r="E612" s="28"/>
      <c r="F612" s="28">
        <v>4</v>
      </c>
      <c r="G612" s="28">
        <v>5</v>
      </c>
      <c r="H612" s="28">
        <v>1</v>
      </c>
      <c r="I612" s="28">
        <v>2</v>
      </c>
      <c r="J612" s="28">
        <v>3</v>
      </c>
      <c r="K612" s="28">
        <v>4</v>
      </c>
      <c r="L612" s="28">
        <v>5</v>
      </c>
      <c r="M612" s="28">
        <v>1</v>
      </c>
      <c r="N612" s="28">
        <v>2</v>
      </c>
      <c r="O612" s="28">
        <v>3</v>
      </c>
      <c r="P612" s="28">
        <v>4</v>
      </c>
      <c r="Q612" s="28">
        <v>5</v>
      </c>
      <c r="R612" s="28">
        <v>1</v>
      </c>
      <c r="S612" s="28">
        <v>2</v>
      </c>
      <c r="T612" s="28">
        <v>3</v>
      </c>
      <c r="U612" s="28">
        <v>4</v>
      </c>
      <c r="V612" s="28">
        <v>5</v>
      </c>
      <c r="W612" s="28">
        <v>1</v>
      </c>
      <c r="X612" s="28">
        <v>2</v>
      </c>
      <c r="Y612" s="28">
        <v>3</v>
      </c>
      <c r="Z612" s="28">
        <v>4</v>
      </c>
      <c r="AA612" s="28">
        <v>5</v>
      </c>
      <c r="AB612" s="28">
        <v>1</v>
      </c>
      <c r="AC612" s="28">
        <v>2</v>
      </c>
      <c r="AD612" s="28">
        <v>3</v>
      </c>
      <c r="AE612" s="28">
        <v>4</v>
      </c>
      <c r="AF612" s="28">
        <v>5</v>
      </c>
      <c r="AG612" s="28">
        <v>1</v>
      </c>
      <c r="AH612" s="28">
        <v>2</v>
      </c>
      <c r="AM612" s="595"/>
      <c r="AN612" s="566"/>
      <c r="AO612" s="559"/>
      <c r="AP612" s="566"/>
      <c r="AQ612" s="559"/>
      <c r="AR612" s="566"/>
      <c r="AS612" s="559"/>
      <c r="AT612" s="566"/>
      <c r="AU612" s="559"/>
      <c r="AV612" s="566"/>
      <c r="AW612" s="559"/>
      <c r="AX612" s="566"/>
      <c r="AY612" s="559"/>
      <c r="AZ612" s="566"/>
      <c r="BA612" s="559"/>
      <c r="BB612" s="566"/>
      <c r="BC612" s="559"/>
      <c r="BD612" s="566"/>
      <c r="BE612" s="559"/>
      <c r="BF612" s="566"/>
      <c r="BG612" s="559"/>
      <c r="BH612" s="566"/>
      <c r="BI612" s="559"/>
      <c r="BJ612" s="566"/>
      <c r="BK612" s="559"/>
      <c r="BL612" s="566"/>
      <c r="BM612" s="559"/>
      <c r="BN612" s="566"/>
      <c r="BO612" s="559"/>
      <c r="BP612" s="566"/>
      <c r="BQ612" s="551"/>
    </row>
    <row r="613" spans="1:69" ht="12.75" customHeight="1" outlineLevel="1" thickBot="1">
      <c r="A613" s="584"/>
      <c r="B613" s="581"/>
      <c r="C613" s="582"/>
      <c r="D613" s="677"/>
      <c r="E613" s="33"/>
      <c r="F613" s="33"/>
      <c r="G613" s="33">
        <v>5</v>
      </c>
      <c r="H613" s="33">
        <v>1</v>
      </c>
      <c r="I613" s="33">
        <v>2</v>
      </c>
      <c r="J613" s="33">
        <v>3</v>
      </c>
      <c r="K613" s="33">
        <v>4</v>
      </c>
      <c r="L613" s="33">
        <v>5</v>
      </c>
      <c r="M613" s="33">
        <v>1</v>
      </c>
      <c r="N613" s="33">
        <v>2</v>
      </c>
      <c r="O613" s="33">
        <v>3</v>
      </c>
      <c r="P613" s="33">
        <v>4</v>
      </c>
      <c r="Q613" s="33">
        <v>5</v>
      </c>
      <c r="R613" s="33">
        <v>1</v>
      </c>
      <c r="S613" s="33">
        <v>2</v>
      </c>
      <c r="T613" s="33">
        <v>3</v>
      </c>
      <c r="U613" s="33">
        <v>4</v>
      </c>
      <c r="V613" s="33">
        <v>5</v>
      </c>
      <c r="W613" s="33">
        <v>1</v>
      </c>
      <c r="X613" s="33">
        <v>2</v>
      </c>
      <c r="Y613" s="33">
        <v>3</v>
      </c>
      <c r="Z613" s="33">
        <v>4</v>
      </c>
      <c r="AA613" s="33">
        <v>5</v>
      </c>
      <c r="AB613" s="33">
        <v>1</v>
      </c>
      <c r="AC613" s="33">
        <v>2</v>
      </c>
      <c r="AD613" s="33">
        <v>3</v>
      </c>
      <c r="AE613" s="33">
        <v>4</v>
      </c>
      <c r="AF613" s="33">
        <v>5</v>
      </c>
      <c r="AG613" s="33">
        <v>1</v>
      </c>
      <c r="AH613" s="33">
        <v>2</v>
      </c>
      <c r="AM613" s="595"/>
      <c r="AN613" s="567"/>
      <c r="AO613" s="564"/>
      <c r="AP613" s="567"/>
      <c r="AQ613" s="564"/>
      <c r="AR613" s="567"/>
      <c r="AS613" s="564"/>
      <c r="AT613" s="567"/>
      <c r="AU613" s="564"/>
      <c r="AV613" s="567"/>
      <c r="AW613" s="564"/>
      <c r="AX613" s="567"/>
      <c r="AY613" s="564"/>
      <c r="AZ613" s="567"/>
      <c r="BA613" s="564"/>
      <c r="BB613" s="567"/>
      <c r="BC613" s="564"/>
      <c r="BD613" s="567"/>
      <c r="BE613" s="564"/>
      <c r="BF613" s="567"/>
      <c r="BG613" s="564"/>
      <c r="BH613" s="567"/>
      <c r="BI613" s="564"/>
      <c r="BJ613" s="567"/>
      <c r="BK613" s="564"/>
      <c r="BL613" s="567"/>
      <c r="BM613" s="564"/>
      <c r="BN613" s="567"/>
      <c r="BO613" s="564"/>
      <c r="BP613" s="567"/>
      <c r="BQ613" s="568"/>
    </row>
    <row r="614" spans="1:69" ht="12.75" customHeight="1" outlineLevel="1">
      <c r="A614" s="584"/>
      <c r="B614" s="569" t="s">
        <v>34</v>
      </c>
      <c r="C614" s="572">
        <f>IF(ISERROR(AVERAGE(E614:AH616)),"",AVERAGE(E614:AH616))</f>
        <v>3</v>
      </c>
      <c r="D614" s="677"/>
      <c r="E614" s="31">
        <v>3</v>
      </c>
      <c r="F614" s="31">
        <v>4</v>
      </c>
      <c r="G614" s="31">
        <v>5</v>
      </c>
      <c r="H614" s="31">
        <v>1</v>
      </c>
      <c r="I614" s="31">
        <v>2</v>
      </c>
      <c r="J614" s="31">
        <v>3</v>
      </c>
      <c r="K614" s="31">
        <v>4</v>
      </c>
      <c r="L614" s="31">
        <v>5</v>
      </c>
      <c r="M614" s="31">
        <v>1</v>
      </c>
      <c r="N614" s="31">
        <v>2</v>
      </c>
      <c r="O614" s="31">
        <v>3</v>
      </c>
      <c r="P614" s="31">
        <v>4</v>
      </c>
      <c r="Q614" s="31">
        <v>5</v>
      </c>
      <c r="R614" s="31">
        <v>1</v>
      </c>
      <c r="S614" s="31">
        <v>2</v>
      </c>
      <c r="T614" s="31">
        <v>3</v>
      </c>
      <c r="U614" s="31">
        <v>4</v>
      </c>
      <c r="V614" s="31">
        <v>5</v>
      </c>
      <c r="W614" s="31">
        <v>1</v>
      </c>
      <c r="X614" s="31">
        <v>2</v>
      </c>
      <c r="Y614" s="31">
        <v>3</v>
      </c>
      <c r="Z614" s="31">
        <v>4</v>
      </c>
      <c r="AA614" s="31">
        <v>5</v>
      </c>
      <c r="AB614" s="31">
        <v>1</v>
      </c>
      <c r="AC614" s="31">
        <v>2</v>
      </c>
      <c r="AD614" s="31">
        <v>3</v>
      </c>
      <c r="AE614" s="31">
        <v>4</v>
      </c>
      <c r="AF614" s="31">
        <v>5</v>
      </c>
      <c r="AG614" s="31">
        <v>1</v>
      </c>
      <c r="AH614" s="31">
        <v>2</v>
      </c>
      <c r="AM614" s="595"/>
      <c r="AN614" s="561">
        <f t="shared" ref="AN614:BQ614" si="235">IF(ISERROR(AVERAGE(E614:E616)),"",AVERAGE(E614:E616))</f>
        <v>3</v>
      </c>
      <c r="AO614" s="558">
        <f t="shared" si="235"/>
        <v>4.5</v>
      </c>
      <c r="AP614" s="561">
        <f t="shared" si="235"/>
        <v>3.3333333333333335</v>
      </c>
      <c r="AQ614" s="558">
        <f t="shared" si="235"/>
        <v>2.6666666666666665</v>
      </c>
      <c r="AR614" s="561">
        <f t="shared" si="235"/>
        <v>2</v>
      </c>
      <c r="AS614" s="558">
        <f t="shared" si="235"/>
        <v>3</v>
      </c>
      <c r="AT614" s="561">
        <f t="shared" si="235"/>
        <v>4</v>
      </c>
      <c r="AU614" s="558">
        <f t="shared" si="235"/>
        <v>3.3333333333333335</v>
      </c>
      <c r="AV614" s="561">
        <f t="shared" si="235"/>
        <v>2.6666666666666665</v>
      </c>
      <c r="AW614" s="558">
        <f t="shared" si="235"/>
        <v>2</v>
      </c>
      <c r="AX614" s="561">
        <f t="shared" si="235"/>
        <v>3</v>
      </c>
      <c r="AY614" s="558">
        <f t="shared" si="235"/>
        <v>4</v>
      </c>
      <c r="AZ614" s="561">
        <f t="shared" si="235"/>
        <v>3.3333333333333335</v>
      </c>
      <c r="BA614" s="558">
        <f t="shared" si="235"/>
        <v>2.6666666666666665</v>
      </c>
      <c r="BB614" s="561">
        <f t="shared" si="235"/>
        <v>2</v>
      </c>
      <c r="BC614" s="558">
        <f t="shared" si="235"/>
        <v>3</v>
      </c>
      <c r="BD614" s="561">
        <f t="shared" si="235"/>
        <v>4</v>
      </c>
      <c r="BE614" s="558">
        <f t="shared" si="235"/>
        <v>3.3333333333333335</v>
      </c>
      <c r="BF614" s="561">
        <f t="shared" si="235"/>
        <v>2.6666666666666665</v>
      </c>
      <c r="BG614" s="558">
        <f t="shared" si="235"/>
        <v>2</v>
      </c>
      <c r="BH614" s="561">
        <f t="shared" si="235"/>
        <v>3</v>
      </c>
      <c r="BI614" s="558">
        <f t="shared" si="235"/>
        <v>4</v>
      </c>
      <c r="BJ614" s="561">
        <f t="shared" si="235"/>
        <v>3.3333333333333335</v>
      </c>
      <c r="BK614" s="558">
        <f t="shared" si="235"/>
        <v>2.6666666666666665</v>
      </c>
      <c r="BL614" s="561">
        <f t="shared" si="235"/>
        <v>2</v>
      </c>
      <c r="BM614" s="558">
        <f t="shared" si="235"/>
        <v>3</v>
      </c>
      <c r="BN614" s="561">
        <f t="shared" si="235"/>
        <v>4</v>
      </c>
      <c r="BO614" s="558">
        <f t="shared" si="235"/>
        <v>3.3333333333333335</v>
      </c>
      <c r="BP614" s="561">
        <f t="shared" si="235"/>
        <v>2.6666666666666665</v>
      </c>
      <c r="BQ614" s="550">
        <f t="shared" si="235"/>
        <v>2</v>
      </c>
    </row>
    <row r="615" spans="1:69" ht="12.75" customHeight="1" outlineLevel="1">
      <c r="A615" s="584"/>
      <c r="B615" s="570"/>
      <c r="C615" s="573"/>
      <c r="D615" s="677"/>
      <c r="E615" s="29"/>
      <c r="F615" s="29">
        <v>5</v>
      </c>
      <c r="G615" s="29">
        <v>1</v>
      </c>
      <c r="H615" s="29">
        <v>2</v>
      </c>
      <c r="I615" s="29">
        <v>3</v>
      </c>
      <c r="J615" s="29">
        <v>4</v>
      </c>
      <c r="K615" s="29">
        <v>5</v>
      </c>
      <c r="L615" s="29">
        <v>1</v>
      </c>
      <c r="M615" s="29">
        <v>2</v>
      </c>
      <c r="N615" s="29">
        <v>3</v>
      </c>
      <c r="O615" s="29">
        <v>4</v>
      </c>
      <c r="P615" s="29">
        <v>5</v>
      </c>
      <c r="Q615" s="29">
        <v>1</v>
      </c>
      <c r="R615" s="29">
        <v>2</v>
      </c>
      <c r="S615" s="29">
        <v>3</v>
      </c>
      <c r="T615" s="29">
        <v>4</v>
      </c>
      <c r="U615" s="29">
        <v>5</v>
      </c>
      <c r="V615" s="29">
        <v>1</v>
      </c>
      <c r="W615" s="29">
        <v>2</v>
      </c>
      <c r="X615" s="29">
        <v>3</v>
      </c>
      <c r="Y615" s="29">
        <v>4</v>
      </c>
      <c r="Z615" s="29">
        <v>5</v>
      </c>
      <c r="AA615" s="29">
        <v>1</v>
      </c>
      <c r="AB615" s="29">
        <v>2</v>
      </c>
      <c r="AC615" s="29">
        <v>3</v>
      </c>
      <c r="AD615" s="29">
        <v>4</v>
      </c>
      <c r="AE615" s="29">
        <v>5</v>
      </c>
      <c r="AF615" s="29">
        <v>1</v>
      </c>
      <c r="AG615" s="29">
        <v>2</v>
      </c>
      <c r="AH615" s="29">
        <v>3</v>
      </c>
      <c r="AM615" s="595"/>
      <c r="AN615" s="562"/>
      <c r="AO615" s="559"/>
      <c r="AP615" s="562"/>
      <c r="AQ615" s="559"/>
      <c r="AR615" s="562"/>
      <c r="AS615" s="559"/>
      <c r="AT615" s="562"/>
      <c r="AU615" s="559"/>
      <c r="AV615" s="562"/>
      <c r="AW615" s="559"/>
      <c r="AX615" s="562"/>
      <c r="AY615" s="559"/>
      <c r="AZ615" s="562"/>
      <c r="BA615" s="559"/>
      <c r="BB615" s="562"/>
      <c r="BC615" s="559"/>
      <c r="BD615" s="562"/>
      <c r="BE615" s="559"/>
      <c r="BF615" s="562"/>
      <c r="BG615" s="559"/>
      <c r="BH615" s="562"/>
      <c r="BI615" s="559"/>
      <c r="BJ615" s="562"/>
      <c r="BK615" s="559"/>
      <c r="BL615" s="562"/>
      <c r="BM615" s="559"/>
      <c r="BN615" s="562"/>
      <c r="BO615" s="559"/>
      <c r="BP615" s="562"/>
      <c r="BQ615" s="551"/>
    </row>
    <row r="616" spans="1:69" ht="13.5" customHeight="1" outlineLevel="1" thickBot="1">
      <c r="A616" s="584"/>
      <c r="B616" s="571"/>
      <c r="C616" s="574"/>
      <c r="D616" s="418"/>
      <c r="E616" s="30"/>
      <c r="F616" s="30"/>
      <c r="G616" s="30">
        <v>4</v>
      </c>
      <c r="H616" s="30">
        <v>5</v>
      </c>
      <c r="I616" s="30">
        <v>1</v>
      </c>
      <c r="J616" s="30">
        <v>2</v>
      </c>
      <c r="K616" s="30">
        <v>3</v>
      </c>
      <c r="L616" s="30">
        <v>4</v>
      </c>
      <c r="M616" s="30">
        <v>5</v>
      </c>
      <c r="N616" s="30">
        <v>1</v>
      </c>
      <c r="O616" s="30">
        <v>2</v>
      </c>
      <c r="P616" s="30">
        <v>3</v>
      </c>
      <c r="Q616" s="30">
        <v>4</v>
      </c>
      <c r="R616" s="30">
        <v>5</v>
      </c>
      <c r="S616" s="30">
        <v>1</v>
      </c>
      <c r="T616" s="30">
        <v>2</v>
      </c>
      <c r="U616" s="30">
        <v>3</v>
      </c>
      <c r="V616" s="30">
        <v>4</v>
      </c>
      <c r="W616" s="30">
        <v>5</v>
      </c>
      <c r="X616" s="30">
        <v>1</v>
      </c>
      <c r="Y616" s="30">
        <v>2</v>
      </c>
      <c r="Z616" s="30">
        <v>3</v>
      </c>
      <c r="AA616" s="30">
        <v>4</v>
      </c>
      <c r="AB616" s="30">
        <v>5</v>
      </c>
      <c r="AC616" s="30">
        <v>1</v>
      </c>
      <c r="AD616" s="30">
        <v>2</v>
      </c>
      <c r="AE616" s="30">
        <v>3</v>
      </c>
      <c r="AF616" s="30">
        <v>4</v>
      </c>
      <c r="AG616" s="30">
        <v>5</v>
      </c>
      <c r="AH616" s="30">
        <v>1</v>
      </c>
      <c r="AM616" s="596"/>
      <c r="AN616" s="563"/>
      <c r="AO616" s="560"/>
      <c r="AP616" s="563"/>
      <c r="AQ616" s="560"/>
      <c r="AR616" s="563"/>
      <c r="AS616" s="560"/>
      <c r="AT616" s="563"/>
      <c r="AU616" s="560"/>
      <c r="AV616" s="563"/>
      <c r="AW616" s="560"/>
      <c r="AX616" s="563"/>
      <c r="AY616" s="560"/>
      <c r="AZ616" s="563"/>
      <c r="BA616" s="560"/>
      <c r="BB616" s="563"/>
      <c r="BC616" s="560"/>
      <c r="BD616" s="563"/>
      <c r="BE616" s="560"/>
      <c r="BF616" s="563"/>
      <c r="BG616" s="560"/>
      <c r="BH616" s="563"/>
      <c r="BI616" s="560"/>
      <c r="BJ616" s="563"/>
      <c r="BK616" s="560"/>
      <c r="BL616" s="563"/>
      <c r="BM616" s="560"/>
      <c r="BN616" s="563"/>
      <c r="BO616" s="560"/>
      <c r="BP616" s="563"/>
      <c r="BQ616" s="552"/>
    </row>
    <row r="617" spans="1:69" ht="13.5" customHeight="1" outlineLevel="1" thickTop="1">
      <c r="A617" s="584">
        <f>A608+1</f>
        <v>63</v>
      </c>
      <c r="B617" s="585" t="s">
        <v>32</v>
      </c>
      <c r="C617" s="588">
        <f>IF(ISERROR(AVERAGE(E617:AH619)),"",AVERAGE(E617:AH619))</f>
        <v>5</v>
      </c>
      <c r="D617" s="676" t="s">
        <v>809</v>
      </c>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M617" s="594" t="str">
        <f>D617</f>
        <v>Identifier le verbe et son sujet</v>
      </c>
      <c r="AN617" s="576">
        <f t="shared" ref="AN617:BQ617" si="236">IF(ISERROR(AVERAGE(E617:E619)),"",AVERAGE(E617:E619))</f>
        <v>5</v>
      </c>
      <c r="AO617" s="575" t="str">
        <f t="shared" si="236"/>
        <v/>
      </c>
      <c r="AP617" s="576" t="str">
        <f t="shared" si="236"/>
        <v/>
      </c>
      <c r="AQ617" s="575" t="str">
        <f t="shared" si="236"/>
        <v/>
      </c>
      <c r="AR617" s="576" t="str">
        <f t="shared" si="236"/>
        <v/>
      </c>
      <c r="AS617" s="575" t="str">
        <f t="shared" si="236"/>
        <v/>
      </c>
      <c r="AT617" s="576" t="str">
        <f t="shared" si="236"/>
        <v/>
      </c>
      <c r="AU617" s="575" t="str">
        <f t="shared" si="236"/>
        <v/>
      </c>
      <c r="AV617" s="576" t="str">
        <f t="shared" si="236"/>
        <v/>
      </c>
      <c r="AW617" s="575" t="str">
        <f t="shared" si="236"/>
        <v/>
      </c>
      <c r="AX617" s="576" t="str">
        <f t="shared" si="236"/>
        <v/>
      </c>
      <c r="AY617" s="575" t="str">
        <f t="shared" si="236"/>
        <v/>
      </c>
      <c r="AZ617" s="576" t="str">
        <f t="shared" si="236"/>
        <v/>
      </c>
      <c r="BA617" s="575" t="str">
        <f t="shared" si="236"/>
        <v/>
      </c>
      <c r="BB617" s="576" t="str">
        <f t="shared" si="236"/>
        <v/>
      </c>
      <c r="BC617" s="575" t="str">
        <f t="shared" si="236"/>
        <v/>
      </c>
      <c r="BD617" s="576" t="str">
        <f t="shared" si="236"/>
        <v/>
      </c>
      <c r="BE617" s="575" t="str">
        <f t="shared" si="236"/>
        <v/>
      </c>
      <c r="BF617" s="576" t="str">
        <f t="shared" si="236"/>
        <v/>
      </c>
      <c r="BG617" s="575" t="str">
        <f t="shared" si="236"/>
        <v/>
      </c>
      <c r="BH617" s="576" t="str">
        <f t="shared" si="236"/>
        <v/>
      </c>
      <c r="BI617" s="575" t="str">
        <f t="shared" si="236"/>
        <v/>
      </c>
      <c r="BJ617" s="576" t="str">
        <f t="shared" si="236"/>
        <v/>
      </c>
      <c r="BK617" s="575" t="str">
        <f t="shared" si="236"/>
        <v/>
      </c>
      <c r="BL617" s="576" t="str">
        <f t="shared" si="236"/>
        <v/>
      </c>
      <c r="BM617" s="575" t="str">
        <f t="shared" si="236"/>
        <v/>
      </c>
      <c r="BN617" s="576" t="str">
        <f t="shared" si="236"/>
        <v/>
      </c>
      <c r="BO617" s="575" t="str">
        <f t="shared" si="236"/>
        <v/>
      </c>
      <c r="BP617" s="576" t="str">
        <f t="shared" si="236"/>
        <v/>
      </c>
      <c r="BQ617" s="578" t="str">
        <f t="shared" si="236"/>
        <v/>
      </c>
    </row>
    <row r="618" spans="1:69" ht="12.75" customHeight="1" outlineLevel="1">
      <c r="A618" s="584"/>
      <c r="B618" s="586"/>
      <c r="C618" s="573"/>
      <c r="D618" s="677"/>
      <c r="E618" s="26">
        <v>5</v>
      </c>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M618" s="595"/>
      <c r="AN618" s="577"/>
      <c r="AO618" s="559"/>
      <c r="AP618" s="577"/>
      <c r="AQ618" s="559"/>
      <c r="AR618" s="577"/>
      <c r="AS618" s="559"/>
      <c r="AT618" s="577"/>
      <c r="AU618" s="559"/>
      <c r="AV618" s="577"/>
      <c r="AW618" s="559"/>
      <c r="AX618" s="577"/>
      <c r="AY618" s="559"/>
      <c r="AZ618" s="577"/>
      <c r="BA618" s="559"/>
      <c r="BB618" s="577"/>
      <c r="BC618" s="559"/>
      <c r="BD618" s="577"/>
      <c r="BE618" s="559"/>
      <c r="BF618" s="577"/>
      <c r="BG618" s="559"/>
      <c r="BH618" s="577"/>
      <c r="BI618" s="559"/>
      <c r="BJ618" s="577"/>
      <c r="BK618" s="559"/>
      <c r="BL618" s="577"/>
      <c r="BM618" s="559"/>
      <c r="BN618" s="577"/>
      <c r="BO618" s="559"/>
      <c r="BP618" s="577"/>
      <c r="BQ618" s="551"/>
    </row>
    <row r="619" spans="1:69" ht="12.75" customHeight="1" outlineLevel="1" thickBot="1">
      <c r="A619" s="584"/>
      <c r="B619" s="587"/>
      <c r="C619" s="573"/>
      <c r="D619" s="67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M619" s="595"/>
      <c r="AN619" s="577"/>
      <c r="AO619" s="559"/>
      <c r="AP619" s="577"/>
      <c r="AQ619" s="559"/>
      <c r="AR619" s="577"/>
      <c r="AS619" s="559"/>
      <c r="AT619" s="577"/>
      <c r="AU619" s="559"/>
      <c r="AV619" s="577"/>
      <c r="AW619" s="559"/>
      <c r="AX619" s="577"/>
      <c r="AY619" s="559"/>
      <c r="AZ619" s="577"/>
      <c r="BA619" s="559"/>
      <c r="BB619" s="577"/>
      <c r="BC619" s="559"/>
      <c r="BD619" s="577"/>
      <c r="BE619" s="559"/>
      <c r="BF619" s="577"/>
      <c r="BG619" s="559"/>
      <c r="BH619" s="577"/>
      <c r="BI619" s="559"/>
      <c r="BJ619" s="577"/>
      <c r="BK619" s="559"/>
      <c r="BL619" s="577"/>
      <c r="BM619" s="559"/>
      <c r="BN619" s="577"/>
      <c r="BO619" s="559"/>
      <c r="BP619" s="577"/>
      <c r="BQ619" s="551"/>
    </row>
    <row r="620" spans="1:69" ht="12.75" customHeight="1" outlineLevel="1">
      <c r="A620" s="584"/>
      <c r="B620" s="579" t="s">
        <v>33</v>
      </c>
      <c r="C620" s="572" t="str">
        <f>IF(ISERROR(AVERAGE(E620:AH622)),"",AVERAGE(E620:AH622))</f>
        <v/>
      </c>
      <c r="D620" s="677"/>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M620" s="595"/>
      <c r="AN620" s="565" t="str">
        <f t="shared" ref="AN620:BQ620" si="237">IF(ISERROR(AVERAGE(E620:E622)),"",AVERAGE(E620:E622))</f>
        <v/>
      </c>
      <c r="AO620" s="558" t="str">
        <f t="shared" si="237"/>
        <v/>
      </c>
      <c r="AP620" s="565" t="str">
        <f t="shared" si="237"/>
        <v/>
      </c>
      <c r="AQ620" s="558" t="str">
        <f t="shared" si="237"/>
        <v/>
      </c>
      <c r="AR620" s="565" t="str">
        <f t="shared" si="237"/>
        <v/>
      </c>
      <c r="AS620" s="558" t="str">
        <f t="shared" si="237"/>
        <v/>
      </c>
      <c r="AT620" s="565" t="str">
        <f t="shared" si="237"/>
        <v/>
      </c>
      <c r="AU620" s="558" t="str">
        <f t="shared" si="237"/>
        <v/>
      </c>
      <c r="AV620" s="565" t="str">
        <f t="shared" si="237"/>
        <v/>
      </c>
      <c r="AW620" s="558" t="str">
        <f t="shared" si="237"/>
        <v/>
      </c>
      <c r="AX620" s="565" t="str">
        <f t="shared" si="237"/>
        <v/>
      </c>
      <c r="AY620" s="558" t="str">
        <f t="shared" si="237"/>
        <v/>
      </c>
      <c r="AZ620" s="565" t="str">
        <f t="shared" si="237"/>
        <v/>
      </c>
      <c r="BA620" s="558" t="str">
        <f t="shared" si="237"/>
        <v/>
      </c>
      <c r="BB620" s="565" t="str">
        <f t="shared" si="237"/>
        <v/>
      </c>
      <c r="BC620" s="558" t="str">
        <f t="shared" si="237"/>
        <v/>
      </c>
      <c r="BD620" s="565" t="str">
        <f t="shared" si="237"/>
        <v/>
      </c>
      <c r="BE620" s="558" t="str">
        <f t="shared" si="237"/>
        <v/>
      </c>
      <c r="BF620" s="565" t="str">
        <f t="shared" si="237"/>
        <v/>
      </c>
      <c r="BG620" s="558" t="str">
        <f t="shared" si="237"/>
        <v/>
      </c>
      <c r="BH620" s="565" t="str">
        <f t="shared" si="237"/>
        <v/>
      </c>
      <c r="BI620" s="558" t="str">
        <f t="shared" si="237"/>
        <v/>
      </c>
      <c r="BJ620" s="565" t="str">
        <f t="shared" si="237"/>
        <v/>
      </c>
      <c r="BK620" s="558" t="str">
        <f t="shared" si="237"/>
        <v/>
      </c>
      <c r="BL620" s="565" t="str">
        <f t="shared" si="237"/>
        <v/>
      </c>
      <c r="BM620" s="558" t="str">
        <f t="shared" si="237"/>
        <v/>
      </c>
      <c r="BN620" s="565" t="str">
        <f t="shared" si="237"/>
        <v/>
      </c>
      <c r="BO620" s="558" t="str">
        <f t="shared" si="237"/>
        <v/>
      </c>
      <c r="BP620" s="565" t="str">
        <f t="shared" si="237"/>
        <v/>
      </c>
      <c r="BQ620" s="550" t="str">
        <f t="shared" si="237"/>
        <v/>
      </c>
    </row>
    <row r="621" spans="1:69" ht="12.75" customHeight="1" outlineLevel="1">
      <c r="A621" s="584"/>
      <c r="B621" s="580"/>
      <c r="C621" s="573"/>
      <c r="D621" s="677"/>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M621" s="595"/>
      <c r="AN621" s="566"/>
      <c r="AO621" s="559"/>
      <c r="AP621" s="566"/>
      <c r="AQ621" s="559"/>
      <c r="AR621" s="566"/>
      <c r="AS621" s="559"/>
      <c r="AT621" s="566"/>
      <c r="AU621" s="559"/>
      <c r="AV621" s="566"/>
      <c r="AW621" s="559"/>
      <c r="AX621" s="566"/>
      <c r="AY621" s="559"/>
      <c r="AZ621" s="566"/>
      <c r="BA621" s="559"/>
      <c r="BB621" s="566"/>
      <c r="BC621" s="559"/>
      <c r="BD621" s="566"/>
      <c r="BE621" s="559"/>
      <c r="BF621" s="566"/>
      <c r="BG621" s="559"/>
      <c r="BH621" s="566"/>
      <c r="BI621" s="559"/>
      <c r="BJ621" s="566"/>
      <c r="BK621" s="559"/>
      <c r="BL621" s="566"/>
      <c r="BM621" s="559"/>
      <c r="BN621" s="566"/>
      <c r="BO621" s="559"/>
      <c r="BP621" s="566"/>
      <c r="BQ621" s="551"/>
    </row>
    <row r="622" spans="1:69" ht="12.75" customHeight="1" outlineLevel="1" thickBot="1">
      <c r="A622" s="584"/>
      <c r="B622" s="581"/>
      <c r="C622" s="582"/>
      <c r="D622" s="677"/>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M622" s="595"/>
      <c r="AN622" s="567"/>
      <c r="AO622" s="564"/>
      <c r="AP622" s="567"/>
      <c r="AQ622" s="564"/>
      <c r="AR622" s="567"/>
      <c r="AS622" s="564"/>
      <c r="AT622" s="567"/>
      <c r="AU622" s="564"/>
      <c r="AV622" s="567"/>
      <c r="AW622" s="564"/>
      <c r="AX622" s="567"/>
      <c r="AY622" s="564"/>
      <c r="AZ622" s="567"/>
      <c r="BA622" s="564"/>
      <c r="BB622" s="567"/>
      <c r="BC622" s="564"/>
      <c r="BD622" s="567"/>
      <c r="BE622" s="564"/>
      <c r="BF622" s="567"/>
      <c r="BG622" s="564"/>
      <c r="BH622" s="567"/>
      <c r="BI622" s="564"/>
      <c r="BJ622" s="567"/>
      <c r="BK622" s="564"/>
      <c r="BL622" s="567"/>
      <c r="BM622" s="564"/>
      <c r="BN622" s="567"/>
      <c r="BO622" s="564"/>
      <c r="BP622" s="567"/>
      <c r="BQ622" s="568"/>
    </row>
    <row r="623" spans="1:69" ht="12.75" customHeight="1" outlineLevel="1">
      <c r="A623" s="584"/>
      <c r="B623" s="569" t="s">
        <v>34</v>
      </c>
      <c r="C623" s="572" t="str">
        <f>IF(ISERROR(AVERAGE(E623:AH625)),"",AVERAGE(E623:AH625))</f>
        <v/>
      </c>
      <c r="D623" s="677"/>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M623" s="595"/>
      <c r="AN623" s="561" t="str">
        <f t="shared" ref="AN623:BQ623" si="238">IF(ISERROR(AVERAGE(E623:E625)),"",AVERAGE(E623:E625))</f>
        <v/>
      </c>
      <c r="AO623" s="558" t="str">
        <f t="shared" si="238"/>
        <v/>
      </c>
      <c r="AP623" s="561" t="str">
        <f t="shared" si="238"/>
        <v/>
      </c>
      <c r="AQ623" s="558" t="str">
        <f t="shared" si="238"/>
        <v/>
      </c>
      <c r="AR623" s="561" t="str">
        <f t="shared" si="238"/>
        <v/>
      </c>
      <c r="AS623" s="558" t="str">
        <f t="shared" si="238"/>
        <v/>
      </c>
      <c r="AT623" s="561" t="str">
        <f t="shared" si="238"/>
        <v/>
      </c>
      <c r="AU623" s="558" t="str">
        <f t="shared" si="238"/>
        <v/>
      </c>
      <c r="AV623" s="561" t="str">
        <f t="shared" si="238"/>
        <v/>
      </c>
      <c r="AW623" s="558" t="str">
        <f t="shared" si="238"/>
        <v/>
      </c>
      <c r="AX623" s="561" t="str">
        <f t="shared" si="238"/>
        <v/>
      </c>
      <c r="AY623" s="558" t="str">
        <f t="shared" si="238"/>
        <v/>
      </c>
      <c r="AZ623" s="561" t="str">
        <f t="shared" si="238"/>
        <v/>
      </c>
      <c r="BA623" s="558" t="str">
        <f t="shared" si="238"/>
        <v/>
      </c>
      <c r="BB623" s="561" t="str">
        <f t="shared" si="238"/>
        <v/>
      </c>
      <c r="BC623" s="558" t="str">
        <f t="shared" si="238"/>
        <v/>
      </c>
      <c r="BD623" s="561" t="str">
        <f t="shared" si="238"/>
        <v/>
      </c>
      <c r="BE623" s="558" t="str">
        <f t="shared" si="238"/>
        <v/>
      </c>
      <c r="BF623" s="561" t="str">
        <f t="shared" si="238"/>
        <v/>
      </c>
      <c r="BG623" s="558" t="str">
        <f t="shared" si="238"/>
        <v/>
      </c>
      <c r="BH623" s="561" t="str">
        <f t="shared" si="238"/>
        <v/>
      </c>
      <c r="BI623" s="558" t="str">
        <f t="shared" si="238"/>
        <v/>
      </c>
      <c r="BJ623" s="561" t="str">
        <f t="shared" si="238"/>
        <v/>
      </c>
      <c r="BK623" s="558" t="str">
        <f t="shared" si="238"/>
        <v/>
      </c>
      <c r="BL623" s="561" t="str">
        <f t="shared" si="238"/>
        <v/>
      </c>
      <c r="BM623" s="558" t="str">
        <f t="shared" si="238"/>
        <v/>
      </c>
      <c r="BN623" s="561" t="str">
        <f t="shared" si="238"/>
        <v/>
      </c>
      <c r="BO623" s="558" t="str">
        <f t="shared" si="238"/>
        <v/>
      </c>
      <c r="BP623" s="561" t="str">
        <f t="shared" si="238"/>
        <v/>
      </c>
      <c r="BQ623" s="550" t="str">
        <f t="shared" si="238"/>
        <v/>
      </c>
    </row>
    <row r="624" spans="1:69" ht="12.75" customHeight="1" outlineLevel="1">
      <c r="A624" s="584"/>
      <c r="B624" s="570"/>
      <c r="C624" s="573"/>
      <c r="D624" s="677"/>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M624" s="595"/>
      <c r="AN624" s="562"/>
      <c r="AO624" s="559"/>
      <c r="AP624" s="562"/>
      <c r="AQ624" s="559"/>
      <c r="AR624" s="562"/>
      <c r="AS624" s="559"/>
      <c r="AT624" s="562"/>
      <c r="AU624" s="559"/>
      <c r="AV624" s="562"/>
      <c r="AW624" s="559"/>
      <c r="AX624" s="562"/>
      <c r="AY624" s="559"/>
      <c r="AZ624" s="562"/>
      <c r="BA624" s="559"/>
      <c r="BB624" s="562"/>
      <c r="BC624" s="559"/>
      <c r="BD624" s="562"/>
      <c r="BE624" s="559"/>
      <c r="BF624" s="562"/>
      <c r="BG624" s="559"/>
      <c r="BH624" s="562"/>
      <c r="BI624" s="559"/>
      <c r="BJ624" s="562"/>
      <c r="BK624" s="559"/>
      <c r="BL624" s="562"/>
      <c r="BM624" s="559"/>
      <c r="BN624" s="562"/>
      <c r="BO624" s="559"/>
      <c r="BP624" s="562"/>
      <c r="BQ624" s="551"/>
    </row>
    <row r="625" spans="1:69" ht="13.5" customHeight="1" outlineLevel="1" thickBot="1">
      <c r="A625" s="584"/>
      <c r="B625" s="571"/>
      <c r="C625" s="574"/>
      <c r="D625" s="418"/>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M625" s="596">
        <f>D625</f>
        <v>0</v>
      </c>
      <c r="AN625" s="563"/>
      <c r="AO625" s="560"/>
      <c r="AP625" s="563"/>
      <c r="AQ625" s="560"/>
      <c r="AR625" s="563"/>
      <c r="AS625" s="560"/>
      <c r="AT625" s="563"/>
      <c r="AU625" s="560"/>
      <c r="AV625" s="563"/>
      <c r="AW625" s="560"/>
      <c r="AX625" s="563"/>
      <c r="AY625" s="560"/>
      <c r="AZ625" s="563"/>
      <c r="BA625" s="560"/>
      <c r="BB625" s="563"/>
      <c r="BC625" s="560"/>
      <c r="BD625" s="563"/>
      <c r="BE625" s="560"/>
      <c r="BF625" s="563"/>
      <c r="BG625" s="560"/>
      <c r="BH625" s="563"/>
      <c r="BI625" s="560"/>
      <c r="BJ625" s="563"/>
      <c r="BK625" s="560"/>
      <c r="BL625" s="563"/>
      <c r="BM625" s="560"/>
      <c r="BN625" s="563"/>
      <c r="BO625" s="560"/>
      <c r="BP625" s="563"/>
      <c r="BQ625" s="552"/>
    </row>
    <row r="626" spans="1:69" ht="13.5" customHeight="1" outlineLevel="1" thickTop="1">
      <c r="A626" s="584">
        <f>A617+1</f>
        <v>64</v>
      </c>
      <c r="B626" s="585" t="s">
        <v>32</v>
      </c>
      <c r="C626" s="588" t="str">
        <f>IF(ISERROR(AVERAGE(E626:AH628)),"",AVERAGE(E626:AH628))</f>
        <v/>
      </c>
      <c r="D626" s="676" t="s">
        <v>949</v>
      </c>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M626" s="594" t="str">
        <f>D626</f>
        <v>Reconnaître le complément d'objet (direct ou indirect) du verbe
et le complément d'objet second</v>
      </c>
      <c r="AN626" s="576" t="str">
        <f t="shared" ref="AN626:BQ626" si="239">IF(ISERROR(AVERAGE(E626:E628)),"",AVERAGE(E626:E628))</f>
        <v/>
      </c>
      <c r="AO626" s="575" t="str">
        <f t="shared" si="239"/>
        <v/>
      </c>
      <c r="AP626" s="576" t="str">
        <f t="shared" si="239"/>
        <v/>
      </c>
      <c r="AQ626" s="575" t="str">
        <f t="shared" si="239"/>
        <v/>
      </c>
      <c r="AR626" s="576" t="str">
        <f t="shared" si="239"/>
        <v/>
      </c>
      <c r="AS626" s="575" t="str">
        <f t="shared" si="239"/>
        <v/>
      </c>
      <c r="AT626" s="576" t="str">
        <f t="shared" si="239"/>
        <v/>
      </c>
      <c r="AU626" s="575" t="str">
        <f t="shared" si="239"/>
        <v/>
      </c>
      <c r="AV626" s="576" t="str">
        <f t="shared" si="239"/>
        <v/>
      </c>
      <c r="AW626" s="575" t="str">
        <f t="shared" si="239"/>
        <v/>
      </c>
      <c r="AX626" s="576" t="str">
        <f t="shared" si="239"/>
        <v/>
      </c>
      <c r="AY626" s="575" t="str">
        <f t="shared" si="239"/>
        <v/>
      </c>
      <c r="AZ626" s="576" t="str">
        <f t="shared" si="239"/>
        <v/>
      </c>
      <c r="BA626" s="575" t="str">
        <f t="shared" si="239"/>
        <v/>
      </c>
      <c r="BB626" s="576" t="str">
        <f t="shared" si="239"/>
        <v/>
      </c>
      <c r="BC626" s="575" t="str">
        <f t="shared" si="239"/>
        <v/>
      </c>
      <c r="BD626" s="576" t="str">
        <f t="shared" si="239"/>
        <v/>
      </c>
      <c r="BE626" s="575" t="str">
        <f t="shared" si="239"/>
        <v/>
      </c>
      <c r="BF626" s="576" t="str">
        <f t="shared" si="239"/>
        <v/>
      </c>
      <c r="BG626" s="575" t="str">
        <f t="shared" si="239"/>
        <v/>
      </c>
      <c r="BH626" s="576" t="str">
        <f t="shared" si="239"/>
        <v/>
      </c>
      <c r="BI626" s="575" t="str">
        <f t="shared" si="239"/>
        <v/>
      </c>
      <c r="BJ626" s="576" t="str">
        <f t="shared" si="239"/>
        <v/>
      </c>
      <c r="BK626" s="575" t="str">
        <f t="shared" si="239"/>
        <v/>
      </c>
      <c r="BL626" s="576" t="str">
        <f t="shared" si="239"/>
        <v/>
      </c>
      <c r="BM626" s="575" t="str">
        <f t="shared" si="239"/>
        <v/>
      </c>
      <c r="BN626" s="576" t="str">
        <f t="shared" si="239"/>
        <v/>
      </c>
      <c r="BO626" s="575" t="str">
        <f t="shared" si="239"/>
        <v/>
      </c>
      <c r="BP626" s="576" t="str">
        <f t="shared" si="239"/>
        <v/>
      </c>
      <c r="BQ626" s="578" t="str">
        <f t="shared" si="239"/>
        <v/>
      </c>
    </row>
    <row r="627" spans="1:69" ht="12.75" customHeight="1" outlineLevel="1">
      <c r="A627" s="584"/>
      <c r="B627" s="586"/>
      <c r="C627" s="573"/>
      <c r="D627" s="677"/>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M627" s="595"/>
      <c r="AN627" s="577"/>
      <c r="AO627" s="559"/>
      <c r="AP627" s="577"/>
      <c r="AQ627" s="559"/>
      <c r="AR627" s="577"/>
      <c r="AS627" s="559"/>
      <c r="AT627" s="577"/>
      <c r="AU627" s="559"/>
      <c r="AV627" s="577"/>
      <c r="AW627" s="559"/>
      <c r="AX627" s="577"/>
      <c r="AY627" s="559"/>
      <c r="AZ627" s="577"/>
      <c r="BA627" s="559"/>
      <c r="BB627" s="577"/>
      <c r="BC627" s="559"/>
      <c r="BD627" s="577"/>
      <c r="BE627" s="559"/>
      <c r="BF627" s="577"/>
      <c r="BG627" s="559"/>
      <c r="BH627" s="577"/>
      <c r="BI627" s="559"/>
      <c r="BJ627" s="577"/>
      <c r="BK627" s="559"/>
      <c r="BL627" s="577"/>
      <c r="BM627" s="559"/>
      <c r="BN627" s="577"/>
      <c r="BO627" s="559"/>
      <c r="BP627" s="577"/>
      <c r="BQ627" s="551"/>
    </row>
    <row r="628" spans="1:69" ht="12.75" customHeight="1" outlineLevel="1" thickBot="1">
      <c r="A628" s="584"/>
      <c r="B628" s="587"/>
      <c r="C628" s="573"/>
      <c r="D628" s="67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M628" s="595"/>
      <c r="AN628" s="577"/>
      <c r="AO628" s="559"/>
      <c r="AP628" s="577"/>
      <c r="AQ628" s="559"/>
      <c r="AR628" s="577"/>
      <c r="AS628" s="559"/>
      <c r="AT628" s="577"/>
      <c r="AU628" s="559"/>
      <c r="AV628" s="577"/>
      <c r="AW628" s="559"/>
      <c r="AX628" s="577"/>
      <c r="AY628" s="559"/>
      <c r="AZ628" s="577"/>
      <c r="BA628" s="559"/>
      <c r="BB628" s="577"/>
      <c r="BC628" s="559"/>
      <c r="BD628" s="577"/>
      <c r="BE628" s="559"/>
      <c r="BF628" s="577"/>
      <c r="BG628" s="559"/>
      <c r="BH628" s="577"/>
      <c r="BI628" s="559"/>
      <c r="BJ628" s="577"/>
      <c r="BK628" s="559"/>
      <c r="BL628" s="577"/>
      <c r="BM628" s="559"/>
      <c r="BN628" s="577"/>
      <c r="BO628" s="559"/>
      <c r="BP628" s="577"/>
      <c r="BQ628" s="551"/>
    </row>
    <row r="629" spans="1:69" ht="12.75" customHeight="1" outlineLevel="1">
      <c r="A629" s="584"/>
      <c r="B629" s="579" t="s">
        <v>33</v>
      </c>
      <c r="C629" s="572" t="str">
        <f>IF(ISERROR(AVERAGE(E629:AH631)),"",AVERAGE(E629:AH631))</f>
        <v/>
      </c>
      <c r="D629" s="677"/>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M629" s="595"/>
      <c r="AN629" s="565" t="str">
        <f t="shared" ref="AN629:BQ629" si="240">IF(ISERROR(AVERAGE(E629:E631)),"",AVERAGE(E629:E631))</f>
        <v/>
      </c>
      <c r="AO629" s="558" t="str">
        <f t="shared" si="240"/>
        <v/>
      </c>
      <c r="AP629" s="565" t="str">
        <f t="shared" si="240"/>
        <v/>
      </c>
      <c r="AQ629" s="558" t="str">
        <f t="shared" si="240"/>
        <v/>
      </c>
      <c r="AR629" s="565" t="str">
        <f t="shared" si="240"/>
        <v/>
      </c>
      <c r="AS629" s="558" t="str">
        <f t="shared" si="240"/>
        <v/>
      </c>
      <c r="AT629" s="565" t="str">
        <f t="shared" si="240"/>
        <v/>
      </c>
      <c r="AU629" s="558" t="str">
        <f t="shared" si="240"/>
        <v/>
      </c>
      <c r="AV629" s="565" t="str">
        <f t="shared" si="240"/>
        <v/>
      </c>
      <c r="AW629" s="558" t="str">
        <f t="shared" si="240"/>
        <v/>
      </c>
      <c r="AX629" s="565" t="str">
        <f t="shared" si="240"/>
        <v/>
      </c>
      <c r="AY629" s="558" t="str">
        <f t="shared" si="240"/>
        <v/>
      </c>
      <c r="AZ629" s="565" t="str">
        <f t="shared" si="240"/>
        <v/>
      </c>
      <c r="BA629" s="558" t="str">
        <f t="shared" si="240"/>
        <v/>
      </c>
      <c r="BB629" s="565" t="str">
        <f t="shared" si="240"/>
        <v/>
      </c>
      <c r="BC629" s="558" t="str">
        <f t="shared" si="240"/>
        <v/>
      </c>
      <c r="BD629" s="565" t="str">
        <f t="shared" si="240"/>
        <v/>
      </c>
      <c r="BE629" s="558" t="str">
        <f t="shared" si="240"/>
        <v/>
      </c>
      <c r="BF629" s="565" t="str">
        <f t="shared" si="240"/>
        <v/>
      </c>
      <c r="BG629" s="558" t="str">
        <f t="shared" si="240"/>
        <v/>
      </c>
      <c r="BH629" s="565" t="str">
        <f t="shared" si="240"/>
        <v/>
      </c>
      <c r="BI629" s="558" t="str">
        <f t="shared" si="240"/>
        <v/>
      </c>
      <c r="BJ629" s="565" t="str">
        <f t="shared" si="240"/>
        <v/>
      </c>
      <c r="BK629" s="558" t="str">
        <f t="shared" si="240"/>
        <v/>
      </c>
      <c r="BL629" s="565" t="str">
        <f t="shared" si="240"/>
        <v/>
      </c>
      <c r="BM629" s="558" t="str">
        <f t="shared" si="240"/>
        <v/>
      </c>
      <c r="BN629" s="565" t="str">
        <f t="shared" si="240"/>
        <v/>
      </c>
      <c r="BO629" s="558" t="str">
        <f t="shared" si="240"/>
        <v/>
      </c>
      <c r="BP629" s="565" t="str">
        <f t="shared" si="240"/>
        <v/>
      </c>
      <c r="BQ629" s="550" t="str">
        <f t="shared" si="240"/>
        <v/>
      </c>
    </row>
    <row r="630" spans="1:69" ht="12.75" customHeight="1" outlineLevel="1">
      <c r="A630" s="584"/>
      <c r="B630" s="580"/>
      <c r="C630" s="573"/>
      <c r="D630" s="677"/>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M630" s="595"/>
      <c r="AN630" s="566"/>
      <c r="AO630" s="559"/>
      <c r="AP630" s="566"/>
      <c r="AQ630" s="559"/>
      <c r="AR630" s="566"/>
      <c r="AS630" s="559"/>
      <c r="AT630" s="566"/>
      <c r="AU630" s="559"/>
      <c r="AV630" s="566"/>
      <c r="AW630" s="559"/>
      <c r="AX630" s="566"/>
      <c r="AY630" s="559"/>
      <c r="AZ630" s="566"/>
      <c r="BA630" s="559"/>
      <c r="BB630" s="566"/>
      <c r="BC630" s="559"/>
      <c r="BD630" s="566"/>
      <c r="BE630" s="559"/>
      <c r="BF630" s="566"/>
      <c r="BG630" s="559"/>
      <c r="BH630" s="566"/>
      <c r="BI630" s="559"/>
      <c r="BJ630" s="566"/>
      <c r="BK630" s="559"/>
      <c r="BL630" s="566"/>
      <c r="BM630" s="559"/>
      <c r="BN630" s="566"/>
      <c r="BO630" s="559"/>
      <c r="BP630" s="566"/>
      <c r="BQ630" s="551"/>
    </row>
    <row r="631" spans="1:69" ht="12.75" customHeight="1" outlineLevel="1" thickBot="1">
      <c r="A631" s="584"/>
      <c r="B631" s="581"/>
      <c r="C631" s="582"/>
      <c r="D631" s="677"/>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M631" s="595"/>
      <c r="AN631" s="567"/>
      <c r="AO631" s="564"/>
      <c r="AP631" s="567"/>
      <c r="AQ631" s="564"/>
      <c r="AR631" s="567"/>
      <c r="AS631" s="564"/>
      <c r="AT631" s="567"/>
      <c r="AU631" s="564"/>
      <c r="AV631" s="567"/>
      <c r="AW631" s="564"/>
      <c r="AX631" s="567"/>
      <c r="AY631" s="564"/>
      <c r="AZ631" s="567"/>
      <c r="BA631" s="564"/>
      <c r="BB631" s="567"/>
      <c r="BC631" s="564"/>
      <c r="BD631" s="567"/>
      <c r="BE631" s="564"/>
      <c r="BF631" s="567"/>
      <c r="BG631" s="564"/>
      <c r="BH631" s="567"/>
      <c r="BI631" s="564"/>
      <c r="BJ631" s="567"/>
      <c r="BK631" s="564"/>
      <c r="BL631" s="567"/>
      <c r="BM631" s="564"/>
      <c r="BN631" s="567"/>
      <c r="BO631" s="564"/>
      <c r="BP631" s="567"/>
      <c r="BQ631" s="568"/>
    </row>
    <row r="632" spans="1:69" ht="12.75" customHeight="1" outlineLevel="1">
      <c r="A632" s="584"/>
      <c r="B632" s="569" t="s">
        <v>34</v>
      </c>
      <c r="C632" s="572" t="str">
        <f>IF(ISERROR(AVERAGE(E632:AH634)),"",AVERAGE(E632:AH634))</f>
        <v/>
      </c>
      <c r="D632" s="677"/>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M632" s="595"/>
      <c r="AN632" s="561" t="str">
        <f t="shared" ref="AN632:BQ632" si="241">IF(ISERROR(AVERAGE(E632:E634)),"",AVERAGE(E632:E634))</f>
        <v/>
      </c>
      <c r="AO632" s="558" t="str">
        <f t="shared" si="241"/>
        <v/>
      </c>
      <c r="AP632" s="561" t="str">
        <f t="shared" si="241"/>
        <v/>
      </c>
      <c r="AQ632" s="558" t="str">
        <f t="shared" si="241"/>
        <v/>
      </c>
      <c r="AR632" s="561" t="str">
        <f t="shared" si="241"/>
        <v/>
      </c>
      <c r="AS632" s="558" t="str">
        <f t="shared" si="241"/>
        <v/>
      </c>
      <c r="AT632" s="561" t="str">
        <f t="shared" si="241"/>
        <v/>
      </c>
      <c r="AU632" s="558" t="str">
        <f t="shared" si="241"/>
        <v/>
      </c>
      <c r="AV632" s="561" t="str">
        <f t="shared" si="241"/>
        <v/>
      </c>
      <c r="AW632" s="558" t="str">
        <f t="shared" si="241"/>
        <v/>
      </c>
      <c r="AX632" s="561" t="str">
        <f t="shared" si="241"/>
        <v/>
      </c>
      <c r="AY632" s="558" t="str">
        <f t="shared" si="241"/>
        <v/>
      </c>
      <c r="AZ632" s="561" t="str">
        <f t="shared" si="241"/>
        <v/>
      </c>
      <c r="BA632" s="558" t="str">
        <f t="shared" si="241"/>
        <v/>
      </c>
      <c r="BB632" s="561" t="str">
        <f t="shared" si="241"/>
        <v/>
      </c>
      <c r="BC632" s="558" t="str">
        <f t="shared" si="241"/>
        <v/>
      </c>
      <c r="BD632" s="561" t="str">
        <f t="shared" si="241"/>
        <v/>
      </c>
      <c r="BE632" s="558" t="str">
        <f t="shared" si="241"/>
        <v/>
      </c>
      <c r="BF632" s="561" t="str">
        <f t="shared" si="241"/>
        <v/>
      </c>
      <c r="BG632" s="558" t="str">
        <f t="shared" si="241"/>
        <v/>
      </c>
      <c r="BH632" s="561" t="str">
        <f t="shared" si="241"/>
        <v/>
      </c>
      <c r="BI632" s="558" t="str">
        <f t="shared" si="241"/>
        <v/>
      </c>
      <c r="BJ632" s="561" t="str">
        <f t="shared" si="241"/>
        <v/>
      </c>
      <c r="BK632" s="558" t="str">
        <f t="shared" si="241"/>
        <v/>
      </c>
      <c r="BL632" s="561" t="str">
        <f t="shared" si="241"/>
        <v/>
      </c>
      <c r="BM632" s="558" t="str">
        <f t="shared" si="241"/>
        <v/>
      </c>
      <c r="BN632" s="561" t="str">
        <f t="shared" si="241"/>
        <v/>
      </c>
      <c r="BO632" s="558" t="str">
        <f t="shared" si="241"/>
        <v/>
      </c>
      <c r="BP632" s="561" t="str">
        <f t="shared" si="241"/>
        <v/>
      </c>
      <c r="BQ632" s="550" t="str">
        <f t="shared" si="241"/>
        <v/>
      </c>
    </row>
    <row r="633" spans="1:69" ht="12.75" customHeight="1" outlineLevel="1">
      <c r="A633" s="584"/>
      <c r="B633" s="570"/>
      <c r="C633" s="573"/>
      <c r="D633" s="677"/>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M633" s="595"/>
      <c r="AN633" s="562"/>
      <c r="AO633" s="559"/>
      <c r="AP633" s="562"/>
      <c r="AQ633" s="559"/>
      <c r="AR633" s="562"/>
      <c r="AS633" s="559"/>
      <c r="AT633" s="562"/>
      <c r="AU633" s="559"/>
      <c r="AV633" s="562"/>
      <c r="AW633" s="559"/>
      <c r="AX633" s="562"/>
      <c r="AY633" s="559"/>
      <c r="AZ633" s="562"/>
      <c r="BA633" s="559"/>
      <c r="BB633" s="562"/>
      <c r="BC633" s="559"/>
      <c r="BD633" s="562"/>
      <c r="BE633" s="559"/>
      <c r="BF633" s="562"/>
      <c r="BG633" s="559"/>
      <c r="BH633" s="562"/>
      <c r="BI633" s="559"/>
      <c r="BJ633" s="562"/>
      <c r="BK633" s="559"/>
      <c r="BL633" s="562"/>
      <c r="BM633" s="559"/>
      <c r="BN633" s="562"/>
      <c r="BO633" s="559"/>
      <c r="BP633" s="562"/>
      <c r="BQ633" s="551"/>
    </row>
    <row r="634" spans="1:69" ht="13.5" customHeight="1" outlineLevel="1" thickBot="1">
      <c r="A634" s="584"/>
      <c r="B634" s="571"/>
      <c r="C634" s="574"/>
      <c r="D634" s="418"/>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M634" s="596">
        <f>D634</f>
        <v>0</v>
      </c>
      <c r="AN634" s="563"/>
      <c r="AO634" s="560"/>
      <c r="AP634" s="563"/>
      <c r="AQ634" s="560"/>
      <c r="AR634" s="563"/>
      <c r="AS634" s="560"/>
      <c r="AT634" s="563"/>
      <c r="AU634" s="560"/>
      <c r="AV634" s="563"/>
      <c r="AW634" s="560"/>
      <c r="AX634" s="563"/>
      <c r="AY634" s="560"/>
      <c r="AZ634" s="563"/>
      <c r="BA634" s="560"/>
      <c r="BB634" s="563"/>
      <c r="BC634" s="560"/>
      <c r="BD634" s="563"/>
      <c r="BE634" s="560"/>
      <c r="BF634" s="563"/>
      <c r="BG634" s="560"/>
      <c r="BH634" s="563"/>
      <c r="BI634" s="560"/>
      <c r="BJ634" s="563"/>
      <c r="BK634" s="560"/>
      <c r="BL634" s="563"/>
      <c r="BM634" s="560"/>
      <c r="BN634" s="563"/>
      <c r="BO634" s="560"/>
      <c r="BP634" s="563"/>
      <c r="BQ634" s="552"/>
    </row>
    <row r="635" spans="1:69" ht="13.5" customHeight="1" outlineLevel="1" thickTop="1">
      <c r="A635" s="584">
        <f>A626+1</f>
        <v>65</v>
      </c>
      <c r="B635" s="585" t="s">
        <v>32</v>
      </c>
      <c r="C635" s="588" t="str">
        <f>IF(ISERROR(AVERAGE(E635:AH637)),"",AVERAGE(E635:AH637))</f>
        <v/>
      </c>
      <c r="D635" s="676" t="s">
        <v>810</v>
      </c>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M635" s="594" t="str">
        <f>D635</f>
        <v>Reconnaître les compléments circonstantiels de temps, de lieu</v>
      </c>
      <c r="AN635" s="576" t="str">
        <f t="shared" ref="AN635:BQ635" si="242">IF(ISERROR(AVERAGE(E635:E637)),"",AVERAGE(E635:E637))</f>
        <v/>
      </c>
      <c r="AO635" s="575" t="str">
        <f t="shared" si="242"/>
        <v/>
      </c>
      <c r="AP635" s="576" t="str">
        <f t="shared" si="242"/>
        <v/>
      </c>
      <c r="AQ635" s="575" t="str">
        <f t="shared" si="242"/>
        <v/>
      </c>
      <c r="AR635" s="576" t="str">
        <f t="shared" si="242"/>
        <v/>
      </c>
      <c r="AS635" s="575" t="str">
        <f t="shared" si="242"/>
        <v/>
      </c>
      <c r="AT635" s="576" t="str">
        <f t="shared" si="242"/>
        <v/>
      </c>
      <c r="AU635" s="575" t="str">
        <f t="shared" si="242"/>
        <v/>
      </c>
      <c r="AV635" s="576" t="str">
        <f t="shared" si="242"/>
        <v/>
      </c>
      <c r="AW635" s="575" t="str">
        <f t="shared" si="242"/>
        <v/>
      </c>
      <c r="AX635" s="576" t="str">
        <f t="shared" si="242"/>
        <v/>
      </c>
      <c r="AY635" s="575" t="str">
        <f t="shared" si="242"/>
        <v/>
      </c>
      <c r="AZ635" s="576" t="str">
        <f t="shared" si="242"/>
        <v/>
      </c>
      <c r="BA635" s="575" t="str">
        <f t="shared" si="242"/>
        <v/>
      </c>
      <c r="BB635" s="576" t="str">
        <f t="shared" si="242"/>
        <v/>
      </c>
      <c r="BC635" s="575" t="str">
        <f t="shared" si="242"/>
        <v/>
      </c>
      <c r="BD635" s="576" t="str">
        <f t="shared" si="242"/>
        <v/>
      </c>
      <c r="BE635" s="575" t="str">
        <f t="shared" si="242"/>
        <v/>
      </c>
      <c r="BF635" s="576" t="str">
        <f t="shared" si="242"/>
        <v/>
      </c>
      <c r="BG635" s="575" t="str">
        <f t="shared" si="242"/>
        <v/>
      </c>
      <c r="BH635" s="576" t="str">
        <f t="shared" si="242"/>
        <v/>
      </c>
      <c r="BI635" s="575" t="str">
        <f t="shared" si="242"/>
        <v/>
      </c>
      <c r="BJ635" s="576" t="str">
        <f t="shared" si="242"/>
        <v/>
      </c>
      <c r="BK635" s="575" t="str">
        <f t="shared" si="242"/>
        <v/>
      </c>
      <c r="BL635" s="576" t="str">
        <f t="shared" si="242"/>
        <v/>
      </c>
      <c r="BM635" s="575" t="str">
        <f t="shared" si="242"/>
        <v/>
      </c>
      <c r="BN635" s="576" t="str">
        <f t="shared" si="242"/>
        <v/>
      </c>
      <c r="BO635" s="575" t="str">
        <f t="shared" si="242"/>
        <v/>
      </c>
      <c r="BP635" s="576" t="str">
        <f t="shared" si="242"/>
        <v/>
      </c>
      <c r="BQ635" s="578" t="str">
        <f t="shared" si="242"/>
        <v/>
      </c>
    </row>
    <row r="636" spans="1:69" ht="12.75" customHeight="1" outlineLevel="1">
      <c r="A636" s="584"/>
      <c r="B636" s="586"/>
      <c r="C636" s="573"/>
      <c r="D636" s="677"/>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M636" s="595"/>
      <c r="AN636" s="577"/>
      <c r="AO636" s="559"/>
      <c r="AP636" s="577"/>
      <c r="AQ636" s="559"/>
      <c r="AR636" s="577"/>
      <c r="AS636" s="559"/>
      <c r="AT636" s="577"/>
      <c r="AU636" s="559"/>
      <c r="AV636" s="577"/>
      <c r="AW636" s="559"/>
      <c r="AX636" s="577"/>
      <c r="AY636" s="559"/>
      <c r="AZ636" s="577"/>
      <c r="BA636" s="559"/>
      <c r="BB636" s="577"/>
      <c r="BC636" s="559"/>
      <c r="BD636" s="577"/>
      <c r="BE636" s="559"/>
      <c r="BF636" s="577"/>
      <c r="BG636" s="559"/>
      <c r="BH636" s="577"/>
      <c r="BI636" s="559"/>
      <c r="BJ636" s="577"/>
      <c r="BK636" s="559"/>
      <c r="BL636" s="577"/>
      <c r="BM636" s="559"/>
      <c r="BN636" s="577"/>
      <c r="BO636" s="559"/>
      <c r="BP636" s="577"/>
      <c r="BQ636" s="551"/>
    </row>
    <row r="637" spans="1:69" ht="12.75" customHeight="1" outlineLevel="1" thickBot="1">
      <c r="A637" s="584"/>
      <c r="B637" s="587"/>
      <c r="C637" s="573"/>
      <c r="D637" s="67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M637" s="595"/>
      <c r="AN637" s="577"/>
      <c r="AO637" s="559"/>
      <c r="AP637" s="577"/>
      <c r="AQ637" s="559"/>
      <c r="AR637" s="577"/>
      <c r="AS637" s="559"/>
      <c r="AT637" s="577"/>
      <c r="AU637" s="559"/>
      <c r="AV637" s="577"/>
      <c r="AW637" s="559"/>
      <c r="AX637" s="577"/>
      <c r="AY637" s="559"/>
      <c r="AZ637" s="577"/>
      <c r="BA637" s="559"/>
      <c r="BB637" s="577"/>
      <c r="BC637" s="559"/>
      <c r="BD637" s="577"/>
      <c r="BE637" s="559"/>
      <c r="BF637" s="577"/>
      <c r="BG637" s="559"/>
      <c r="BH637" s="577"/>
      <c r="BI637" s="559"/>
      <c r="BJ637" s="577"/>
      <c r="BK637" s="559"/>
      <c r="BL637" s="577"/>
      <c r="BM637" s="559"/>
      <c r="BN637" s="577"/>
      <c r="BO637" s="559"/>
      <c r="BP637" s="577"/>
      <c r="BQ637" s="551"/>
    </row>
    <row r="638" spans="1:69" ht="12.75" customHeight="1" outlineLevel="1">
      <c r="A638" s="584"/>
      <c r="B638" s="579" t="s">
        <v>33</v>
      </c>
      <c r="C638" s="572" t="str">
        <f>IF(ISERROR(AVERAGE(E638:AH640)),"",AVERAGE(E638:AH640))</f>
        <v/>
      </c>
      <c r="D638" s="677"/>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M638" s="595"/>
      <c r="AN638" s="565" t="str">
        <f t="shared" ref="AN638:BQ638" si="243">IF(ISERROR(AVERAGE(E638:E640)),"",AVERAGE(E638:E640))</f>
        <v/>
      </c>
      <c r="AO638" s="558" t="str">
        <f t="shared" si="243"/>
        <v/>
      </c>
      <c r="AP638" s="565" t="str">
        <f t="shared" si="243"/>
        <v/>
      </c>
      <c r="AQ638" s="558" t="str">
        <f t="shared" si="243"/>
        <v/>
      </c>
      <c r="AR638" s="565" t="str">
        <f t="shared" si="243"/>
        <v/>
      </c>
      <c r="AS638" s="558" t="str">
        <f t="shared" si="243"/>
        <v/>
      </c>
      <c r="AT638" s="565" t="str">
        <f t="shared" si="243"/>
        <v/>
      </c>
      <c r="AU638" s="558" t="str">
        <f t="shared" si="243"/>
        <v/>
      </c>
      <c r="AV638" s="565" t="str">
        <f t="shared" si="243"/>
        <v/>
      </c>
      <c r="AW638" s="558" t="str">
        <f t="shared" si="243"/>
        <v/>
      </c>
      <c r="AX638" s="565" t="str">
        <f t="shared" si="243"/>
        <v/>
      </c>
      <c r="AY638" s="558" t="str">
        <f t="shared" si="243"/>
        <v/>
      </c>
      <c r="AZ638" s="565" t="str">
        <f t="shared" si="243"/>
        <v/>
      </c>
      <c r="BA638" s="558" t="str">
        <f t="shared" si="243"/>
        <v/>
      </c>
      <c r="BB638" s="565" t="str">
        <f t="shared" si="243"/>
        <v/>
      </c>
      <c r="BC638" s="558" t="str">
        <f t="shared" si="243"/>
        <v/>
      </c>
      <c r="BD638" s="565" t="str">
        <f t="shared" si="243"/>
        <v/>
      </c>
      <c r="BE638" s="558" t="str">
        <f t="shared" si="243"/>
        <v/>
      </c>
      <c r="BF638" s="565" t="str">
        <f t="shared" si="243"/>
        <v/>
      </c>
      <c r="BG638" s="558" t="str">
        <f t="shared" si="243"/>
        <v/>
      </c>
      <c r="BH638" s="565" t="str">
        <f t="shared" si="243"/>
        <v/>
      </c>
      <c r="BI638" s="558" t="str">
        <f t="shared" si="243"/>
        <v/>
      </c>
      <c r="BJ638" s="565" t="str">
        <f t="shared" si="243"/>
        <v/>
      </c>
      <c r="BK638" s="558" t="str">
        <f t="shared" si="243"/>
        <v/>
      </c>
      <c r="BL638" s="565" t="str">
        <f t="shared" si="243"/>
        <v/>
      </c>
      <c r="BM638" s="558" t="str">
        <f t="shared" si="243"/>
        <v/>
      </c>
      <c r="BN638" s="565" t="str">
        <f t="shared" si="243"/>
        <v/>
      </c>
      <c r="BO638" s="558" t="str">
        <f t="shared" si="243"/>
        <v/>
      </c>
      <c r="BP638" s="565" t="str">
        <f t="shared" si="243"/>
        <v/>
      </c>
      <c r="BQ638" s="550" t="str">
        <f t="shared" si="243"/>
        <v/>
      </c>
    </row>
    <row r="639" spans="1:69" ht="12.75" customHeight="1" outlineLevel="1">
      <c r="A639" s="584"/>
      <c r="B639" s="580"/>
      <c r="C639" s="573"/>
      <c r="D639" s="677"/>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M639" s="595"/>
      <c r="AN639" s="566"/>
      <c r="AO639" s="559"/>
      <c r="AP639" s="566"/>
      <c r="AQ639" s="559"/>
      <c r="AR639" s="566"/>
      <c r="AS639" s="559"/>
      <c r="AT639" s="566"/>
      <c r="AU639" s="559"/>
      <c r="AV639" s="566"/>
      <c r="AW639" s="559"/>
      <c r="AX639" s="566"/>
      <c r="AY639" s="559"/>
      <c r="AZ639" s="566"/>
      <c r="BA639" s="559"/>
      <c r="BB639" s="566"/>
      <c r="BC639" s="559"/>
      <c r="BD639" s="566"/>
      <c r="BE639" s="559"/>
      <c r="BF639" s="566"/>
      <c r="BG639" s="559"/>
      <c r="BH639" s="566"/>
      <c r="BI639" s="559"/>
      <c r="BJ639" s="566"/>
      <c r="BK639" s="559"/>
      <c r="BL639" s="566"/>
      <c r="BM639" s="559"/>
      <c r="BN639" s="566"/>
      <c r="BO639" s="559"/>
      <c r="BP639" s="566"/>
      <c r="BQ639" s="551"/>
    </row>
    <row r="640" spans="1:69" ht="12.75" customHeight="1" outlineLevel="1" thickBot="1">
      <c r="A640" s="584"/>
      <c r="B640" s="581"/>
      <c r="C640" s="582"/>
      <c r="D640" s="677"/>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M640" s="595"/>
      <c r="AN640" s="567"/>
      <c r="AO640" s="564"/>
      <c r="AP640" s="567"/>
      <c r="AQ640" s="564"/>
      <c r="AR640" s="567"/>
      <c r="AS640" s="564"/>
      <c r="AT640" s="567"/>
      <c r="AU640" s="564"/>
      <c r="AV640" s="567"/>
      <c r="AW640" s="564"/>
      <c r="AX640" s="567"/>
      <c r="AY640" s="564"/>
      <c r="AZ640" s="567"/>
      <c r="BA640" s="564"/>
      <c r="BB640" s="567"/>
      <c r="BC640" s="564"/>
      <c r="BD640" s="567"/>
      <c r="BE640" s="564"/>
      <c r="BF640" s="567"/>
      <c r="BG640" s="564"/>
      <c r="BH640" s="567"/>
      <c r="BI640" s="564"/>
      <c r="BJ640" s="567"/>
      <c r="BK640" s="564"/>
      <c r="BL640" s="567"/>
      <c r="BM640" s="564"/>
      <c r="BN640" s="567"/>
      <c r="BO640" s="564"/>
      <c r="BP640" s="567"/>
      <c r="BQ640" s="568"/>
    </row>
    <row r="641" spans="1:69" ht="12.75" customHeight="1" outlineLevel="1">
      <c r="A641" s="584"/>
      <c r="B641" s="569" t="s">
        <v>34</v>
      </c>
      <c r="C641" s="572" t="str">
        <f>IF(ISERROR(AVERAGE(E641:AH643)),"",AVERAGE(E641:AH643))</f>
        <v/>
      </c>
      <c r="D641" s="677"/>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M641" s="595"/>
      <c r="AN641" s="561" t="str">
        <f t="shared" ref="AN641:BQ641" si="244">IF(ISERROR(AVERAGE(E641:E643)),"",AVERAGE(E641:E643))</f>
        <v/>
      </c>
      <c r="AO641" s="558" t="str">
        <f t="shared" si="244"/>
        <v/>
      </c>
      <c r="AP641" s="561" t="str">
        <f t="shared" si="244"/>
        <v/>
      </c>
      <c r="AQ641" s="558" t="str">
        <f t="shared" si="244"/>
        <v/>
      </c>
      <c r="AR641" s="561" t="str">
        <f t="shared" si="244"/>
        <v/>
      </c>
      <c r="AS641" s="558" t="str">
        <f t="shared" si="244"/>
        <v/>
      </c>
      <c r="AT641" s="561" t="str">
        <f t="shared" si="244"/>
        <v/>
      </c>
      <c r="AU641" s="558" t="str">
        <f t="shared" si="244"/>
        <v/>
      </c>
      <c r="AV641" s="561" t="str">
        <f t="shared" si="244"/>
        <v/>
      </c>
      <c r="AW641" s="558" t="str">
        <f t="shared" si="244"/>
        <v/>
      </c>
      <c r="AX641" s="561" t="str">
        <f t="shared" si="244"/>
        <v/>
      </c>
      <c r="AY641" s="558" t="str">
        <f t="shared" si="244"/>
        <v/>
      </c>
      <c r="AZ641" s="561" t="str">
        <f t="shared" si="244"/>
        <v/>
      </c>
      <c r="BA641" s="558" t="str">
        <f t="shared" si="244"/>
        <v/>
      </c>
      <c r="BB641" s="561" t="str">
        <f t="shared" si="244"/>
        <v/>
      </c>
      <c r="BC641" s="558" t="str">
        <f t="shared" si="244"/>
        <v/>
      </c>
      <c r="BD641" s="561" t="str">
        <f t="shared" si="244"/>
        <v/>
      </c>
      <c r="BE641" s="558" t="str">
        <f t="shared" si="244"/>
        <v/>
      </c>
      <c r="BF641" s="561" t="str">
        <f t="shared" si="244"/>
        <v/>
      </c>
      <c r="BG641" s="558" t="str">
        <f t="shared" si="244"/>
        <v/>
      </c>
      <c r="BH641" s="561" t="str">
        <f t="shared" si="244"/>
        <v/>
      </c>
      <c r="BI641" s="558" t="str">
        <f t="shared" si="244"/>
        <v/>
      </c>
      <c r="BJ641" s="561" t="str">
        <f t="shared" si="244"/>
        <v/>
      </c>
      <c r="BK641" s="558" t="str">
        <f t="shared" si="244"/>
        <v/>
      </c>
      <c r="BL641" s="561" t="str">
        <f t="shared" si="244"/>
        <v/>
      </c>
      <c r="BM641" s="558" t="str">
        <f t="shared" si="244"/>
        <v/>
      </c>
      <c r="BN641" s="561" t="str">
        <f t="shared" si="244"/>
        <v/>
      </c>
      <c r="BO641" s="558" t="str">
        <f t="shared" si="244"/>
        <v/>
      </c>
      <c r="BP641" s="561" t="str">
        <f t="shared" si="244"/>
        <v/>
      </c>
      <c r="BQ641" s="550" t="str">
        <f t="shared" si="244"/>
        <v/>
      </c>
    </row>
    <row r="642" spans="1:69" ht="12.75" customHeight="1" outlineLevel="1">
      <c r="A642" s="584"/>
      <c r="B642" s="570"/>
      <c r="C642" s="573"/>
      <c r="D642" s="677"/>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M642" s="595"/>
      <c r="AN642" s="562"/>
      <c r="AO642" s="559"/>
      <c r="AP642" s="562"/>
      <c r="AQ642" s="559"/>
      <c r="AR642" s="562"/>
      <c r="AS642" s="559"/>
      <c r="AT642" s="562"/>
      <c r="AU642" s="559"/>
      <c r="AV642" s="562"/>
      <c r="AW642" s="559"/>
      <c r="AX642" s="562"/>
      <c r="AY642" s="559"/>
      <c r="AZ642" s="562"/>
      <c r="BA642" s="559"/>
      <c r="BB642" s="562"/>
      <c r="BC642" s="559"/>
      <c r="BD642" s="562"/>
      <c r="BE642" s="559"/>
      <c r="BF642" s="562"/>
      <c r="BG642" s="559"/>
      <c r="BH642" s="562"/>
      <c r="BI642" s="559"/>
      <c r="BJ642" s="562"/>
      <c r="BK642" s="559"/>
      <c r="BL642" s="562"/>
      <c r="BM642" s="559"/>
      <c r="BN642" s="562"/>
      <c r="BO642" s="559"/>
      <c r="BP642" s="562"/>
      <c r="BQ642" s="551"/>
    </row>
    <row r="643" spans="1:69" ht="13.5" customHeight="1" outlineLevel="1" thickBot="1">
      <c r="A643" s="584"/>
      <c r="B643" s="571"/>
      <c r="C643" s="574"/>
      <c r="D643" s="418"/>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M643" s="596">
        <f>D643</f>
        <v>0</v>
      </c>
      <c r="AN643" s="563"/>
      <c r="AO643" s="560"/>
      <c r="AP643" s="563"/>
      <c r="AQ643" s="560"/>
      <c r="AR643" s="563"/>
      <c r="AS643" s="560"/>
      <c r="AT643" s="563"/>
      <c r="AU643" s="560"/>
      <c r="AV643" s="563"/>
      <c r="AW643" s="560"/>
      <c r="AX643" s="563"/>
      <c r="AY643" s="560"/>
      <c r="AZ643" s="563"/>
      <c r="BA643" s="560"/>
      <c r="BB643" s="563"/>
      <c r="BC643" s="560"/>
      <c r="BD643" s="563"/>
      <c r="BE643" s="560"/>
      <c r="BF643" s="563"/>
      <c r="BG643" s="560"/>
      <c r="BH643" s="563"/>
      <c r="BI643" s="560"/>
      <c r="BJ643" s="563"/>
      <c r="BK643" s="560"/>
      <c r="BL643" s="563"/>
      <c r="BM643" s="560"/>
      <c r="BN643" s="563"/>
      <c r="BO643" s="560"/>
      <c r="BP643" s="563"/>
      <c r="BQ643" s="552"/>
    </row>
    <row r="644" spans="1:69" ht="13.5" customHeight="1" outlineLevel="1" thickTop="1">
      <c r="A644" s="584">
        <f>A635+1</f>
        <v>66</v>
      </c>
      <c r="B644" s="585" t="s">
        <v>32</v>
      </c>
      <c r="C644" s="588" t="str">
        <f>IF(ISERROR(AVERAGE(E644:AH646)),"",AVERAGE(E644:AH646))</f>
        <v/>
      </c>
      <c r="D644" s="676" t="s">
        <v>811</v>
      </c>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M644" s="594" t="str">
        <f>D644</f>
        <v>Connaître les fonctions de l'adjectif :
épithète ou attribut du sujet</v>
      </c>
      <c r="AN644" s="576" t="str">
        <f t="shared" ref="AN644:BQ644" si="245">IF(ISERROR(AVERAGE(E644:E646)),"",AVERAGE(E644:E646))</f>
        <v/>
      </c>
      <c r="AO644" s="575" t="str">
        <f t="shared" si="245"/>
        <v/>
      </c>
      <c r="AP644" s="576" t="str">
        <f t="shared" si="245"/>
        <v/>
      </c>
      <c r="AQ644" s="575" t="str">
        <f t="shared" si="245"/>
        <v/>
      </c>
      <c r="AR644" s="576" t="str">
        <f t="shared" si="245"/>
        <v/>
      </c>
      <c r="AS644" s="575" t="str">
        <f t="shared" si="245"/>
        <v/>
      </c>
      <c r="AT644" s="576" t="str">
        <f t="shared" si="245"/>
        <v/>
      </c>
      <c r="AU644" s="575" t="str">
        <f t="shared" si="245"/>
        <v/>
      </c>
      <c r="AV644" s="576" t="str">
        <f t="shared" si="245"/>
        <v/>
      </c>
      <c r="AW644" s="575" t="str">
        <f t="shared" si="245"/>
        <v/>
      </c>
      <c r="AX644" s="576" t="str">
        <f t="shared" si="245"/>
        <v/>
      </c>
      <c r="AY644" s="575" t="str">
        <f t="shared" si="245"/>
        <v/>
      </c>
      <c r="AZ644" s="576" t="str">
        <f t="shared" si="245"/>
        <v/>
      </c>
      <c r="BA644" s="575" t="str">
        <f t="shared" si="245"/>
        <v/>
      </c>
      <c r="BB644" s="576" t="str">
        <f t="shared" si="245"/>
        <v/>
      </c>
      <c r="BC644" s="575" t="str">
        <f t="shared" si="245"/>
        <v/>
      </c>
      <c r="BD644" s="576" t="str">
        <f t="shared" si="245"/>
        <v/>
      </c>
      <c r="BE644" s="575" t="str">
        <f t="shared" si="245"/>
        <v/>
      </c>
      <c r="BF644" s="576" t="str">
        <f t="shared" si="245"/>
        <v/>
      </c>
      <c r="BG644" s="575" t="str">
        <f t="shared" si="245"/>
        <v/>
      </c>
      <c r="BH644" s="576" t="str">
        <f t="shared" si="245"/>
        <v/>
      </c>
      <c r="BI644" s="575" t="str">
        <f t="shared" si="245"/>
        <v/>
      </c>
      <c r="BJ644" s="576" t="str">
        <f t="shared" si="245"/>
        <v/>
      </c>
      <c r="BK644" s="575" t="str">
        <f t="shared" si="245"/>
        <v/>
      </c>
      <c r="BL644" s="576" t="str">
        <f t="shared" si="245"/>
        <v/>
      </c>
      <c r="BM644" s="575" t="str">
        <f t="shared" si="245"/>
        <v/>
      </c>
      <c r="BN644" s="576" t="str">
        <f t="shared" si="245"/>
        <v/>
      </c>
      <c r="BO644" s="575" t="str">
        <f t="shared" si="245"/>
        <v/>
      </c>
      <c r="BP644" s="576" t="str">
        <f t="shared" si="245"/>
        <v/>
      </c>
      <c r="BQ644" s="578" t="str">
        <f t="shared" si="245"/>
        <v/>
      </c>
    </row>
    <row r="645" spans="1:69" ht="12.75" customHeight="1" outlineLevel="1">
      <c r="A645" s="584"/>
      <c r="B645" s="586"/>
      <c r="C645" s="573"/>
      <c r="D645" s="677"/>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M645" s="595"/>
      <c r="AN645" s="577"/>
      <c r="AO645" s="559"/>
      <c r="AP645" s="577"/>
      <c r="AQ645" s="559"/>
      <c r="AR645" s="577"/>
      <c r="AS645" s="559"/>
      <c r="AT645" s="577"/>
      <c r="AU645" s="559"/>
      <c r="AV645" s="577"/>
      <c r="AW645" s="559"/>
      <c r="AX645" s="577"/>
      <c r="AY645" s="559"/>
      <c r="AZ645" s="577"/>
      <c r="BA645" s="559"/>
      <c r="BB645" s="577"/>
      <c r="BC645" s="559"/>
      <c r="BD645" s="577"/>
      <c r="BE645" s="559"/>
      <c r="BF645" s="577"/>
      <c r="BG645" s="559"/>
      <c r="BH645" s="577"/>
      <c r="BI645" s="559"/>
      <c r="BJ645" s="577"/>
      <c r="BK645" s="559"/>
      <c r="BL645" s="577"/>
      <c r="BM645" s="559"/>
      <c r="BN645" s="577"/>
      <c r="BO645" s="559"/>
      <c r="BP645" s="577"/>
      <c r="BQ645" s="551"/>
    </row>
    <row r="646" spans="1:69" ht="12.75" customHeight="1" outlineLevel="1" thickBot="1">
      <c r="A646" s="584"/>
      <c r="B646" s="587"/>
      <c r="C646" s="573"/>
      <c r="D646" s="67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M646" s="595"/>
      <c r="AN646" s="577"/>
      <c r="AO646" s="559"/>
      <c r="AP646" s="577"/>
      <c r="AQ646" s="559"/>
      <c r="AR646" s="577"/>
      <c r="AS646" s="559"/>
      <c r="AT646" s="577"/>
      <c r="AU646" s="559"/>
      <c r="AV646" s="577"/>
      <c r="AW646" s="559"/>
      <c r="AX646" s="577"/>
      <c r="AY646" s="559"/>
      <c r="AZ646" s="577"/>
      <c r="BA646" s="559"/>
      <c r="BB646" s="577"/>
      <c r="BC646" s="559"/>
      <c r="BD646" s="577"/>
      <c r="BE646" s="559"/>
      <c r="BF646" s="577"/>
      <c r="BG646" s="559"/>
      <c r="BH646" s="577"/>
      <c r="BI646" s="559"/>
      <c r="BJ646" s="577"/>
      <c r="BK646" s="559"/>
      <c r="BL646" s="577"/>
      <c r="BM646" s="559"/>
      <c r="BN646" s="577"/>
      <c r="BO646" s="559"/>
      <c r="BP646" s="577"/>
      <c r="BQ646" s="551"/>
    </row>
    <row r="647" spans="1:69" ht="12.75" customHeight="1" outlineLevel="1">
      <c r="A647" s="584"/>
      <c r="B647" s="579" t="s">
        <v>33</v>
      </c>
      <c r="C647" s="572" t="str">
        <f>IF(ISERROR(AVERAGE(E647:AH649)),"",AVERAGE(E647:AH649))</f>
        <v/>
      </c>
      <c r="D647" s="677"/>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M647" s="595"/>
      <c r="AN647" s="565" t="str">
        <f t="shared" ref="AN647:BQ647" si="246">IF(ISERROR(AVERAGE(E647:E649)),"",AVERAGE(E647:E649))</f>
        <v/>
      </c>
      <c r="AO647" s="558" t="str">
        <f t="shared" si="246"/>
        <v/>
      </c>
      <c r="AP647" s="565" t="str">
        <f t="shared" si="246"/>
        <v/>
      </c>
      <c r="AQ647" s="558" t="str">
        <f t="shared" si="246"/>
        <v/>
      </c>
      <c r="AR647" s="565" t="str">
        <f t="shared" si="246"/>
        <v/>
      </c>
      <c r="AS647" s="558" t="str">
        <f t="shared" si="246"/>
        <v/>
      </c>
      <c r="AT647" s="565" t="str">
        <f t="shared" si="246"/>
        <v/>
      </c>
      <c r="AU647" s="558" t="str">
        <f t="shared" si="246"/>
        <v/>
      </c>
      <c r="AV647" s="565" t="str">
        <f t="shared" si="246"/>
        <v/>
      </c>
      <c r="AW647" s="558" t="str">
        <f t="shared" si="246"/>
        <v/>
      </c>
      <c r="AX647" s="565" t="str">
        <f t="shared" si="246"/>
        <v/>
      </c>
      <c r="AY647" s="558" t="str">
        <f t="shared" si="246"/>
        <v/>
      </c>
      <c r="AZ647" s="565" t="str">
        <f t="shared" si="246"/>
        <v/>
      </c>
      <c r="BA647" s="558" t="str">
        <f t="shared" si="246"/>
        <v/>
      </c>
      <c r="BB647" s="565" t="str">
        <f t="shared" si="246"/>
        <v/>
      </c>
      <c r="BC647" s="558" t="str">
        <f t="shared" si="246"/>
        <v/>
      </c>
      <c r="BD647" s="565" t="str">
        <f t="shared" si="246"/>
        <v/>
      </c>
      <c r="BE647" s="558" t="str">
        <f t="shared" si="246"/>
        <v/>
      </c>
      <c r="BF647" s="565" t="str">
        <f t="shared" si="246"/>
        <v/>
      </c>
      <c r="BG647" s="558" t="str">
        <f t="shared" si="246"/>
        <v/>
      </c>
      <c r="BH647" s="565" t="str">
        <f t="shared" si="246"/>
        <v/>
      </c>
      <c r="BI647" s="558" t="str">
        <f t="shared" si="246"/>
        <v/>
      </c>
      <c r="BJ647" s="565" t="str">
        <f t="shared" si="246"/>
        <v/>
      </c>
      <c r="BK647" s="558" t="str">
        <f t="shared" si="246"/>
        <v/>
      </c>
      <c r="BL647" s="565" t="str">
        <f t="shared" si="246"/>
        <v/>
      </c>
      <c r="BM647" s="558" t="str">
        <f t="shared" si="246"/>
        <v/>
      </c>
      <c r="BN647" s="565" t="str">
        <f t="shared" si="246"/>
        <v/>
      </c>
      <c r="BO647" s="558" t="str">
        <f t="shared" si="246"/>
        <v/>
      </c>
      <c r="BP647" s="565" t="str">
        <f t="shared" si="246"/>
        <v/>
      </c>
      <c r="BQ647" s="550" t="str">
        <f t="shared" si="246"/>
        <v/>
      </c>
    </row>
    <row r="648" spans="1:69" ht="12.75" customHeight="1" outlineLevel="1">
      <c r="A648" s="584"/>
      <c r="B648" s="580"/>
      <c r="C648" s="573"/>
      <c r="D648" s="677"/>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M648" s="595"/>
      <c r="AN648" s="566"/>
      <c r="AO648" s="559"/>
      <c r="AP648" s="566"/>
      <c r="AQ648" s="559"/>
      <c r="AR648" s="566"/>
      <c r="AS648" s="559"/>
      <c r="AT648" s="566"/>
      <c r="AU648" s="559"/>
      <c r="AV648" s="566"/>
      <c r="AW648" s="559"/>
      <c r="AX648" s="566"/>
      <c r="AY648" s="559"/>
      <c r="AZ648" s="566"/>
      <c r="BA648" s="559"/>
      <c r="BB648" s="566"/>
      <c r="BC648" s="559"/>
      <c r="BD648" s="566"/>
      <c r="BE648" s="559"/>
      <c r="BF648" s="566"/>
      <c r="BG648" s="559"/>
      <c r="BH648" s="566"/>
      <c r="BI648" s="559"/>
      <c r="BJ648" s="566"/>
      <c r="BK648" s="559"/>
      <c r="BL648" s="566"/>
      <c r="BM648" s="559"/>
      <c r="BN648" s="566"/>
      <c r="BO648" s="559"/>
      <c r="BP648" s="566"/>
      <c r="BQ648" s="551"/>
    </row>
    <row r="649" spans="1:69" ht="12.75" customHeight="1" outlineLevel="1" thickBot="1">
      <c r="A649" s="584"/>
      <c r="B649" s="581"/>
      <c r="C649" s="582"/>
      <c r="D649" s="677"/>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M649" s="595"/>
      <c r="AN649" s="567"/>
      <c r="AO649" s="564"/>
      <c r="AP649" s="567"/>
      <c r="AQ649" s="564"/>
      <c r="AR649" s="567"/>
      <c r="AS649" s="564"/>
      <c r="AT649" s="567"/>
      <c r="AU649" s="564"/>
      <c r="AV649" s="567"/>
      <c r="AW649" s="564"/>
      <c r="AX649" s="567"/>
      <c r="AY649" s="564"/>
      <c r="AZ649" s="567"/>
      <c r="BA649" s="564"/>
      <c r="BB649" s="567"/>
      <c r="BC649" s="564"/>
      <c r="BD649" s="567"/>
      <c r="BE649" s="564"/>
      <c r="BF649" s="567"/>
      <c r="BG649" s="564"/>
      <c r="BH649" s="567"/>
      <c r="BI649" s="564"/>
      <c r="BJ649" s="567"/>
      <c r="BK649" s="564"/>
      <c r="BL649" s="567"/>
      <c r="BM649" s="564"/>
      <c r="BN649" s="567"/>
      <c r="BO649" s="564"/>
      <c r="BP649" s="567"/>
      <c r="BQ649" s="568"/>
    </row>
    <row r="650" spans="1:69" ht="12.75" customHeight="1" outlineLevel="1">
      <c r="A650" s="584"/>
      <c r="B650" s="569" t="s">
        <v>34</v>
      </c>
      <c r="C650" s="572" t="str">
        <f>IF(ISERROR(AVERAGE(E650:AH652)),"",AVERAGE(E650:AH652))</f>
        <v/>
      </c>
      <c r="D650" s="677"/>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M650" s="595"/>
      <c r="AN650" s="561" t="str">
        <f t="shared" ref="AN650:BQ650" si="247">IF(ISERROR(AVERAGE(E650:E652)),"",AVERAGE(E650:E652))</f>
        <v/>
      </c>
      <c r="AO650" s="558" t="str">
        <f t="shared" si="247"/>
        <v/>
      </c>
      <c r="AP650" s="561" t="str">
        <f t="shared" si="247"/>
        <v/>
      </c>
      <c r="AQ650" s="558" t="str">
        <f t="shared" si="247"/>
        <v/>
      </c>
      <c r="AR650" s="561" t="str">
        <f t="shared" si="247"/>
        <v/>
      </c>
      <c r="AS650" s="558" t="str">
        <f t="shared" si="247"/>
        <v/>
      </c>
      <c r="AT650" s="561" t="str">
        <f t="shared" si="247"/>
        <v/>
      </c>
      <c r="AU650" s="558" t="str">
        <f t="shared" si="247"/>
        <v/>
      </c>
      <c r="AV650" s="561" t="str">
        <f t="shared" si="247"/>
        <v/>
      </c>
      <c r="AW650" s="558" t="str">
        <f t="shared" si="247"/>
        <v/>
      </c>
      <c r="AX650" s="561" t="str">
        <f t="shared" si="247"/>
        <v/>
      </c>
      <c r="AY650" s="558" t="str">
        <f t="shared" si="247"/>
        <v/>
      </c>
      <c r="AZ650" s="561" t="str">
        <f t="shared" si="247"/>
        <v/>
      </c>
      <c r="BA650" s="558" t="str">
        <f t="shared" si="247"/>
        <v/>
      </c>
      <c r="BB650" s="561" t="str">
        <f t="shared" si="247"/>
        <v/>
      </c>
      <c r="BC650" s="558" t="str">
        <f t="shared" si="247"/>
        <v/>
      </c>
      <c r="BD650" s="561" t="str">
        <f t="shared" si="247"/>
        <v/>
      </c>
      <c r="BE650" s="558" t="str">
        <f t="shared" si="247"/>
        <v/>
      </c>
      <c r="BF650" s="561" t="str">
        <f t="shared" si="247"/>
        <v/>
      </c>
      <c r="BG650" s="558" t="str">
        <f t="shared" si="247"/>
        <v/>
      </c>
      <c r="BH650" s="561" t="str">
        <f t="shared" si="247"/>
        <v/>
      </c>
      <c r="BI650" s="558" t="str">
        <f t="shared" si="247"/>
        <v/>
      </c>
      <c r="BJ650" s="561" t="str">
        <f t="shared" si="247"/>
        <v/>
      </c>
      <c r="BK650" s="558" t="str">
        <f t="shared" si="247"/>
        <v/>
      </c>
      <c r="BL650" s="561" t="str">
        <f t="shared" si="247"/>
        <v/>
      </c>
      <c r="BM650" s="558" t="str">
        <f t="shared" si="247"/>
        <v/>
      </c>
      <c r="BN650" s="561" t="str">
        <f t="shared" si="247"/>
        <v/>
      </c>
      <c r="BO650" s="558" t="str">
        <f t="shared" si="247"/>
        <v/>
      </c>
      <c r="BP650" s="561" t="str">
        <f t="shared" si="247"/>
        <v/>
      </c>
      <c r="BQ650" s="550" t="str">
        <f t="shared" si="247"/>
        <v/>
      </c>
    </row>
    <row r="651" spans="1:69" ht="12.75" customHeight="1" outlineLevel="1">
      <c r="A651" s="584"/>
      <c r="B651" s="570"/>
      <c r="C651" s="573"/>
      <c r="D651" s="677"/>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M651" s="595"/>
      <c r="AN651" s="562"/>
      <c r="AO651" s="559"/>
      <c r="AP651" s="562"/>
      <c r="AQ651" s="559"/>
      <c r="AR651" s="562"/>
      <c r="AS651" s="559"/>
      <c r="AT651" s="562"/>
      <c r="AU651" s="559"/>
      <c r="AV651" s="562"/>
      <c r="AW651" s="559"/>
      <c r="AX651" s="562"/>
      <c r="AY651" s="559"/>
      <c r="AZ651" s="562"/>
      <c r="BA651" s="559"/>
      <c r="BB651" s="562"/>
      <c r="BC651" s="559"/>
      <c r="BD651" s="562"/>
      <c r="BE651" s="559"/>
      <c r="BF651" s="562"/>
      <c r="BG651" s="559"/>
      <c r="BH651" s="562"/>
      <c r="BI651" s="559"/>
      <c r="BJ651" s="562"/>
      <c r="BK651" s="559"/>
      <c r="BL651" s="562"/>
      <c r="BM651" s="559"/>
      <c r="BN651" s="562"/>
      <c r="BO651" s="559"/>
      <c r="BP651" s="562"/>
      <c r="BQ651" s="551"/>
    </row>
    <row r="652" spans="1:69" ht="13.5" customHeight="1" outlineLevel="1" thickBot="1">
      <c r="A652" s="584"/>
      <c r="B652" s="571"/>
      <c r="C652" s="574"/>
      <c r="D652" s="418"/>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M652" s="596">
        <f>D652</f>
        <v>0</v>
      </c>
      <c r="AN652" s="563"/>
      <c r="AO652" s="560"/>
      <c r="AP652" s="563"/>
      <c r="AQ652" s="560"/>
      <c r="AR652" s="563"/>
      <c r="AS652" s="560"/>
      <c r="AT652" s="563"/>
      <c r="AU652" s="560"/>
      <c r="AV652" s="563"/>
      <c r="AW652" s="560"/>
      <c r="AX652" s="563"/>
      <c r="AY652" s="560"/>
      <c r="AZ652" s="563"/>
      <c r="BA652" s="560"/>
      <c r="BB652" s="563"/>
      <c r="BC652" s="560"/>
      <c r="BD652" s="563"/>
      <c r="BE652" s="560"/>
      <c r="BF652" s="563"/>
      <c r="BG652" s="560"/>
      <c r="BH652" s="563"/>
      <c r="BI652" s="560"/>
      <c r="BJ652" s="563"/>
      <c r="BK652" s="560"/>
      <c r="BL652" s="563"/>
      <c r="BM652" s="560"/>
      <c r="BN652" s="563"/>
      <c r="BO652" s="560"/>
      <c r="BP652" s="563"/>
      <c r="BQ652" s="552"/>
    </row>
    <row r="653" spans="1:69" ht="18.75" customHeight="1" outlineLevel="1" thickTop="1">
      <c r="A653" s="584">
        <f>A644+1</f>
        <v>67</v>
      </c>
      <c r="B653" s="585" t="s">
        <v>32</v>
      </c>
      <c r="C653" s="588" t="str">
        <f>IF(ISERROR(AVERAGE(E653:AH655)),"",AVERAGE(E653:AH655))</f>
        <v/>
      </c>
      <c r="D653" s="553" t="s">
        <v>301</v>
      </c>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M653" s="555" t="str">
        <f>D653</f>
        <v>Connaître la distinction entre compléments du verbe et compléments du nom.</v>
      </c>
      <c r="AN653" s="576" t="str">
        <f t="shared" ref="AN653:BQ653" si="248">IF(ISERROR(AVERAGE(E653:E655)),"",AVERAGE(E653:E655))</f>
        <v/>
      </c>
      <c r="AO653" s="575" t="str">
        <f t="shared" si="248"/>
        <v/>
      </c>
      <c r="AP653" s="576" t="str">
        <f t="shared" si="248"/>
        <v/>
      </c>
      <c r="AQ653" s="575" t="str">
        <f t="shared" si="248"/>
        <v/>
      </c>
      <c r="AR653" s="576" t="str">
        <f t="shared" si="248"/>
        <v/>
      </c>
      <c r="AS653" s="575" t="str">
        <f t="shared" si="248"/>
        <v/>
      </c>
      <c r="AT653" s="576" t="str">
        <f t="shared" si="248"/>
        <v/>
      </c>
      <c r="AU653" s="575" t="str">
        <f t="shared" si="248"/>
        <v/>
      </c>
      <c r="AV653" s="576" t="str">
        <f t="shared" si="248"/>
        <v/>
      </c>
      <c r="AW653" s="575" t="str">
        <f t="shared" si="248"/>
        <v/>
      </c>
      <c r="AX653" s="576" t="str">
        <f t="shared" si="248"/>
        <v/>
      </c>
      <c r="AY653" s="575" t="str">
        <f t="shared" si="248"/>
        <v/>
      </c>
      <c r="AZ653" s="576" t="str">
        <f t="shared" si="248"/>
        <v/>
      </c>
      <c r="BA653" s="575" t="str">
        <f t="shared" si="248"/>
        <v/>
      </c>
      <c r="BB653" s="576" t="str">
        <f t="shared" si="248"/>
        <v/>
      </c>
      <c r="BC653" s="575" t="str">
        <f t="shared" si="248"/>
        <v/>
      </c>
      <c r="BD653" s="576" t="str">
        <f t="shared" si="248"/>
        <v/>
      </c>
      <c r="BE653" s="575" t="str">
        <f t="shared" si="248"/>
        <v/>
      </c>
      <c r="BF653" s="576" t="str">
        <f t="shared" si="248"/>
        <v/>
      </c>
      <c r="BG653" s="575" t="str">
        <f t="shared" si="248"/>
        <v/>
      </c>
      <c r="BH653" s="576" t="str">
        <f t="shared" si="248"/>
        <v/>
      </c>
      <c r="BI653" s="575" t="str">
        <f t="shared" si="248"/>
        <v/>
      </c>
      <c r="BJ653" s="576" t="str">
        <f t="shared" si="248"/>
        <v/>
      </c>
      <c r="BK653" s="575" t="str">
        <f t="shared" si="248"/>
        <v/>
      </c>
      <c r="BL653" s="576" t="str">
        <f t="shared" si="248"/>
        <v/>
      </c>
      <c r="BM653" s="575" t="str">
        <f t="shared" si="248"/>
        <v/>
      </c>
      <c r="BN653" s="576" t="str">
        <f t="shared" si="248"/>
        <v/>
      </c>
      <c r="BO653" s="575" t="str">
        <f t="shared" si="248"/>
        <v/>
      </c>
      <c r="BP653" s="576" t="str">
        <f t="shared" si="248"/>
        <v/>
      </c>
      <c r="BQ653" s="578" t="str">
        <f t="shared" si="248"/>
        <v/>
      </c>
    </row>
    <row r="654" spans="1:69" ht="18.75" customHeight="1" outlineLevel="1">
      <c r="A654" s="584"/>
      <c r="B654" s="586"/>
      <c r="C654" s="573"/>
      <c r="D654" s="554"/>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M654" s="546"/>
      <c r="AN654" s="577"/>
      <c r="AO654" s="559"/>
      <c r="AP654" s="577"/>
      <c r="AQ654" s="559"/>
      <c r="AR654" s="577"/>
      <c r="AS654" s="559"/>
      <c r="AT654" s="577"/>
      <c r="AU654" s="559"/>
      <c r="AV654" s="577"/>
      <c r="AW654" s="559"/>
      <c r="AX654" s="577"/>
      <c r="AY654" s="559"/>
      <c r="AZ654" s="577"/>
      <c r="BA654" s="559"/>
      <c r="BB654" s="577"/>
      <c r="BC654" s="559"/>
      <c r="BD654" s="577"/>
      <c r="BE654" s="559"/>
      <c r="BF654" s="577"/>
      <c r="BG654" s="559"/>
      <c r="BH654" s="577"/>
      <c r="BI654" s="559"/>
      <c r="BJ654" s="577"/>
      <c r="BK654" s="559"/>
      <c r="BL654" s="577"/>
      <c r="BM654" s="559"/>
      <c r="BN654" s="577"/>
      <c r="BO654" s="559"/>
      <c r="BP654" s="577"/>
      <c r="BQ654" s="551"/>
    </row>
    <row r="655" spans="1:69" ht="18.75" customHeight="1" outlineLevel="1" thickBot="1">
      <c r="A655" s="584"/>
      <c r="B655" s="587"/>
      <c r="C655" s="573"/>
      <c r="D655" s="554"/>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M655" s="546"/>
      <c r="AN655" s="577"/>
      <c r="AO655" s="559"/>
      <c r="AP655" s="577"/>
      <c r="AQ655" s="559"/>
      <c r="AR655" s="577"/>
      <c r="AS655" s="559"/>
      <c r="AT655" s="577"/>
      <c r="AU655" s="559"/>
      <c r="AV655" s="577"/>
      <c r="AW655" s="559"/>
      <c r="AX655" s="577"/>
      <c r="AY655" s="559"/>
      <c r="AZ655" s="577"/>
      <c r="BA655" s="559"/>
      <c r="BB655" s="577"/>
      <c r="BC655" s="559"/>
      <c r="BD655" s="577"/>
      <c r="BE655" s="559"/>
      <c r="BF655" s="577"/>
      <c r="BG655" s="559"/>
      <c r="BH655" s="577"/>
      <c r="BI655" s="559"/>
      <c r="BJ655" s="577"/>
      <c r="BK655" s="559"/>
      <c r="BL655" s="577"/>
      <c r="BM655" s="559"/>
      <c r="BN655" s="577"/>
      <c r="BO655" s="559"/>
      <c r="BP655" s="577"/>
      <c r="BQ655" s="551"/>
    </row>
    <row r="656" spans="1:69" ht="18.75" customHeight="1" outlineLevel="1">
      <c r="A656" s="584"/>
      <c r="B656" s="579" t="s">
        <v>33</v>
      </c>
      <c r="C656" s="572" t="str">
        <f>IF(ISERROR(AVERAGE(E656:AH658)),"",AVERAGE(E656:AH658))</f>
        <v/>
      </c>
      <c r="D656" s="556" t="s">
        <v>299</v>
      </c>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M656" s="545" t="str">
        <f>D656</f>
        <v>Les fonctions</v>
      </c>
      <c r="AN656" s="565" t="str">
        <f t="shared" ref="AN656:BQ656" si="249">IF(ISERROR(AVERAGE(E656:E658)),"",AVERAGE(E656:E658))</f>
        <v/>
      </c>
      <c r="AO656" s="558" t="str">
        <f t="shared" si="249"/>
        <v/>
      </c>
      <c r="AP656" s="565" t="str">
        <f t="shared" si="249"/>
        <v/>
      </c>
      <c r="AQ656" s="558" t="str">
        <f t="shared" si="249"/>
        <v/>
      </c>
      <c r="AR656" s="565" t="str">
        <f t="shared" si="249"/>
        <v/>
      </c>
      <c r="AS656" s="558" t="str">
        <f t="shared" si="249"/>
        <v/>
      </c>
      <c r="AT656" s="565" t="str">
        <f t="shared" si="249"/>
        <v/>
      </c>
      <c r="AU656" s="558" t="str">
        <f t="shared" si="249"/>
        <v/>
      </c>
      <c r="AV656" s="565" t="str">
        <f t="shared" si="249"/>
        <v/>
      </c>
      <c r="AW656" s="558" t="str">
        <f t="shared" si="249"/>
        <v/>
      </c>
      <c r="AX656" s="565" t="str">
        <f t="shared" si="249"/>
        <v/>
      </c>
      <c r="AY656" s="558" t="str">
        <f t="shared" si="249"/>
        <v/>
      </c>
      <c r="AZ656" s="565" t="str">
        <f t="shared" si="249"/>
        <v/>
      </c>
      <c r="BA656" s="558" t="str">
        <f t="shared" si="249"/>
        <v/>
      </c>
      <c r="BB656" s="565" t="str">
        <f t="shared" si="249"/>
        <v/>
      </c>
      <c r="BC656" s="558" t="str">
        <f t="shared" si="249"/>
        <v/>
      </c>
      <c r="BD656" s="565" t="str">
        <f t="shared" si="249"/>
        <v/>
      </c>
      <c r="BE656" s="558" t="str">
        <f t="shared" si="249"/>
        <v/>
      </c>
      <c r="BF656" s="565" t="str">
        <f t="shared" si="249"/>
        <v/>
      </c>
      <c r="BG656" s="558" t="str">
        <f t="shared" si="249"/>
        <v/>
      </c>
      <c r="BH656" s="565" t="str">
        <f t="shared" si="249"/>
        <v/>
      </c>
      <c r="BI656" s="558" t="str">
        <f t="shared" si="249"/>
        <v/>
      </c>
      <c r="BJ656" s="565" t="str">
        <f t="shared" si="249"/>
        <v/>
      </c>
      <c r="BK656" s="558" t="str">
        <f t="shared" si="249"/>
        <v/>
      </c>
      <c r="BL656" s="565" t="str">
        <f t="shared" si="249"/>
        <v/>
      </c>
      <c r="BM656" s="558" t="str">
        <f t="shared" si="249"/>
        <v/>
      </c>
      <c r="BN656" s="565" t="str">
        <f t="shared" si="249"/>
        <v/>
      </c>
      <c r="BO656" s="558" t="str">
        <f t="shared" si="249"/>
        <v/>
      </c>
      <c r="BP656" s="565" t="str">
        <f t="shared" si="249"/>
        <v/>
      </c>
      <c r="BQ656" s="550" t="str">
        <f t="shared" si="249"/>
        <v/>
      </c>
    </row>
    <row r="657" spans="1:69" ht="18.75" customHeight="1" outlineLevel="1">
      <c r="A657" s="584"/>
      <c r="B657" s="580"/>
      <c r="C657" s="573"/>
      <c r="D657" s="554"/>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M657" s="546"/>
      <c r="AN657" s="566"/>
      <c r="AO657" s="559"/>
      <c r="AP657" s="566"/>
      <c r="AQ657" s="559"/>
      <c r="AR657" s="566"/>
      <c r="AS657" s="559"/>
      <c r="AT657" s="566"/>
      <c r="AU657" s="559"/>
      <c r="AV657" s="566"/>
      <c r="AW657" s="559"/>
      <c r="AX657" s="566"/>
      <c r="AY657" s="559"/>
      <c r="AZ657" s="566"/>
      <c r="BA657" s="559"/>
      <c r="BB657" s="566"/>
      <c r="BC657" s="559"/>
      <c r="BD657" s="566"/>
      <c r="BE657" s="559"/>
      <c r="BF657" s="566"/>
      <c r="BG657" s="559"/>
      <c r="BH657" s="566"/>
      <c r="BI657" s="559"/>
      <c r="BJ657" s="566"/>
      <c r="BK657" s="559"/>
      <c r="BL657" s="566"/>
      <c r="BM657" s="559"/>
      <c r="BN657" s="566"/>
      <c r="BO657" s="559"/>
      <c r="BP657" s="566"/>
      <c r="BQ657" s="551"/>
    </row>
    <row r="658" spans="1:69" ht="18.75" customHeight="1" outlineLevel="1" thickBot="1">
      <c r="A658" s="584"/>
      <c r="B658" s="581"/>
      <c r="C658" s="582"/>
      <c r="D658" s="557"/>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M658" s="547"/>
      <c r="AN658" s="567"/>
      <c r="AO658" s="564"/>
      <c r="AP658" s="567"/>
      <c r="AQ658" s="564"/>
      <c r="AR658" s="567"/>
      <c r="AS658" s="564"/>
      <c r="AT658" s="567"/>
      <c r="AU658" s="564"/>
      <c r="AV658" s="567"/>
      <c r="AW658" s="564"/>
      <c r="AX658" s="567"/>
      <c r="AY658" s="564"/>
      <c r="AZ658" s="567"/>
      <c r="BA658" s="564"/>
      <c r="BB658" s="567"/>
      <c r="BC658" s="564"/>
      <c r="BD658" s="567"/>
      <c r="BE658" s="564"/>
      <c r="BF658" s="567"/>
      <c r="BG658" s="564"/>
      <c r="BH658" s="567"/>
      <c r="BI658" s="564"/>
      <c r="BJ658" s="567"/>
      <c r="BK658" s="564"/>
      <c r="BL658" s="567"/>
      <c r="BM658" s="564"/>
      <c r="BN658" s="567"/>
      <c r="BO658" s="564"/>
      <c r="BP658" s="567"/>
      <c r="BQ658" s="568"/>
    </row>
    <row r="659" spans="1:69" ht="18.75" customHeight="1" outlineLevel="1">
      <c r="A659" s="584"/>
      <c r="B659" s="569" t="s">
        <v>34</v>
      </c>
      <c r="C659" s="572" t="str">
        <f>IF(ISERROR(AVERAGE(E659:AH661)),"",AVERAGE(E659:AH661))</f>
        <v/>
      </c>
      <c r="D659" s="556" t="s">
        <v>299</v>
      </c>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M659" s="545" t="str">
        <f>D659</f>
        <v>Les fonctions</v>
      </c>
      <c r="AN659" s="561" t="str">
        <f t="shared" ref="AN659:BQ659" si="250">IF(ISERROR(AVERAGE(E659:E661)),"",AVERAGE(E659:E661))</f>
        <v/>
      </c>
      <c r="AO659" s="558" t="str">
        <f t="shared" si="250"/>
        <v/>
      </c>
      <c r="AP659" s="561" t="str">
        <f t="shared" si="250"/>
        <v/>
      </c>
      <c r="AQ659" s="558" t="str">
        <f t="shared" si="250"/>
        <v/>
      </c>
      <c r="AR659" s="561" t="str">
        <f t="shared" si="250"/>
        <v/>
      </c>
      <c r="AS659" s="558" t="str">
        <f t="shared" si="250"/>
        <v/>
      </c>
      <c r="AT659" s="561" t="str">
        <f t="shared" si="250"/>
        <v/>
      </c>
      <c r="AU659" s="558" t="str">
        <f t="shared" si="250"/>
        <v/>
      </c>
      <c r="AV659" s="561" t="str">
        <f t="shared" si="250"/>
        <v/>
      </c>
      <c r="AW659" s="558" t="str">
        <f t="shared" si="250"/>
        <v/>
      </c>
      <c r="AX659" s="561" t="str">
        <f t="shared" si="250"/>
        <v/>
      </c>
      <c r="AY659" s="558" t="str">
        <f t="shared" si="250"/>
        <v/>
      </c>
      <c r="AZ659" s="561" t="str">
        <f t="shared" si="250"/>
        <v/>
      </c>
      <c r="BA659" s="558" t="str">
        <f t="shared" si="250"/>
        <v/>
      </c>
      <c r="BB659" s="561" t="str">
        <f t="shared" si="250"/>
        <v/>
      </c>
      <c r="BC659" s="558" t="str">
        <f t="shared" si="250"/>
        <v/>
      </c>
      <c r="BD659" s="561" t="str">
        <f t="shared" si="250"/>
        <v/>
      </c>
      <c r="BE659" s="558" t="str">
        <f t="shared" si="250"/>
        <v/>
      </c>
      <c r="BF659" s="561" t="str">
        <f t="shared" si="250"/>
        <v/>
      </c>
      <c r="BG659" s="558" t="str">
        <f t="shared" si="250"/>
        <v/>
      </c>
      <c r="BH659" s="561" t="str">
        <f t="shared" si="250"/>
        <v/>
      </c>
      <c r="BI659" s="558" t="str">
        <f t="shared" si="250"/>
        <v/>
      </c>
      <c r="BJ659" s="561" t="str">
        <f t="shared" si="250"/>
        <v/>
      </c>
      <c r="BK659" s="558" t="str">
        <f t="shared" si="250"/>
        <v/>
      </c>
      <c r="BL659" s="561" t="str">
        <f t="shared" si="250"/>
        <v/>
      </c>
      <c r="BM659" s="558" t="str">
        <f t="shared" si="250"/>
        <v/>
      </c>
      <c r="BN659" s="561" t="str">
        <f t="shared" si="250"/>
        <v/>
      </c>
      <c r="BO659" s="558" t="str">
        <f t="shared" si="250"/>
        <v/>
      </c>
      <c r="BP659" s="561" t="str">
        <f t="shared" si="250"/>
        <v/>
      </c>
      <c r="BQ659" s="550" t="str">
        <f t="shared" si="250"/>
        <v/>
      </c>
    </row>
    <row r="660" spans="1:69" ht="18.75" customHeight="1" outlineLevel="1">
      <c r="A660" s="584"/>
      <c r="B660" s="570"/>
      <c r="C660" s="573"/>
      <c r="D660" s="554"/>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M660" s="546"/>
      <c r="AN660" s="562"/>
      <c r="AO660" s="559"/>
      <c r="AP660" s="562"/>
      <c r="AQ660" s="559"/>
      <c r="AR660" s="562"/>
      <c r="AS660" s="559"/>
      <c r="AT660" s="562"/>
      <c r="AU660" s="559"/>
      <c r="AV660" s="562"/>
      <c r="AW660" s="559"/>
      <c r="AX660" s="562"/>
      <c r="AY660" s="559"/>
      <c r="AZ660" s="562"/>
      <c r="BA660" s="559"/>
      <c r="BB660" s="562"/>
      <c r="BC660" s="559"/>
      <c r="BD660" s="562"/>
      <c r="BE660" s="559"/>
      <c r="BF660" s="562"/>
      <c r="BG660" s="559"/>
      <c r="BH660" s="562"/>
      <c r="BI660" s="559"/>
      <c r="BJ660" s="562"/>
      <c r="BK660" s="559"/>
      <c r="BL660" s="562"/>
      <c r="BM660" s="559"/>
      <c r="BN660" s="562"/>
      <c r="BO660" s="559"/>
      <c r="BP660" s="562"/>
      <c r="BQ660" s="551"/>
    </row>
    <row r="661" spans="1:69" ht="18.75" customHeight="1" outlineLevel="1" thickBot="1">
      <c r="A661" s="584"/>
      <c r="B661" s="571"/>
      <c r="C661" s="574"/>
      <c r="D661" s="583"/>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M661" s="549"/>
      <c r="AN661" s="563"/>
      <c r="AO661" s="560"/>
      <c r="AP661" s="563"/>
      <c r="AQ661" s="560"/>
      <c r="AR661" s="563"/>
      <c r="AS661" s="560"/>
      <c r="AT661" s="563"/>
      <c r="AU661" s="560"/>
      <c r="AV661" s="563"/>
      <c r="AW661" s="560"/>
      <c r="AX661" s="563"/>
      <c r="AY661" s="560"/>
      <c r="AZ661" s="563"/>
      <c r="BA661" s="560"/>
      <c r="BB661" s="563"/>
      <c r="BC661" s="560"/>
      <c r="BD661" s="563"/>
      <c r="BE661" s="560"/>
      <c r="BF661" s="563"/>
      <c r="BG661" s="560"/>
      <c r="BH661" s="563"/>
      <c r="BI661" s="560"/>
      <c r="BJ661" s="563"/>
      <c r="BK661" s="560"/>
      <c r="BL661" s="563"/>
      <c r="BM661" s="560"/>
      <c r="BN661" s="563"/>
      <c r="BO661" s="560"/>
      <c r="BP661" s="563"/>
      <c r="BQ661" s="552"/>
    </row>
    <row r="662" spans="1:69" ht="18.75" customHeight="1" outlineLevel="1" thickTop="1">
      <c r="A662" s="584">
        <f>A653+1</f>
        <v>68</v>
      </c>
      <c r="B662" s="585" t="s">
        <v>32</v>
      </c>
      <c r="C662" s="588" t="str">
        <f>IF(ISERROR(AVERAGE(E662:AH664)),"",AVERAGE(E662:AH664))</f>
        <v/>
      </c>
      <c r="D662" s="553" t="s">
        <v>950</v>
      </c>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M662" s="555" t="str">
        <f>D662</f>
        <v>comprendre la fonction des éléments du GN : le nom (noyau du groupe nominal), le déterminant (article, déterminant possessif) qui le détermine, l’adjectif qualificatif qui le qualifie, le nom qui le complète</v>
      </c>
      <c r="AN662" s="576" t="str">
        <f t="shared" ref="AN662:BQ662" si="251">IF(ISERROR(AVERAGE(E662:E664)),"",AVERAGE(E662:E664))</f>
        <v/>
      </c>
      <c r="AO662" s="575" t="str">
        <f t="shared" si="251"/>
        <v/>
      </c>
      <c r="AP662" s="576" t="str">
        <f t="shared" si="251"/>
        <v/>
      </c>
      <c r="AQ662" s="575" t="str">
        <f t="shared" si="251"/>
        <v/>
      </c>
      <c r="AR662" s="576" t="str">
        <f t="shared" si="251"/>
        <v/>
      </c>
      <c r="AS662" s="575" t="str">
        <f t="shared" si="251"/>
        <v/>
      </c>
      <c r="AT662" s="576" t="str">
        <f t="shared" si="251"/>
        <v/>
      </c>
      <c r="AU662" s="575" t="str">
        <f t="shared" si="251"/>
        <v/>
      </c>
      <c r="AV662" s="576" t="str">
        <f t="shared" si="251"/>
        <v/>
      </c>
      <c r="AW662" s="575" t="str">
        <f t="shared" si="251"/>
        <v/>
      </c>
      <c r="AX662" s="576" t="str">
        <f t="shared" si="251"/>
        <v/>
      </c>
      <c r="AY662" s="575" t="str">
        <f t="shared" si="251"/>
        <v/>
      </c>
      <c r="AZ662" s="576" t="str">
        <f t="shared" si="251"/>
        <v/>
      </c>
      <c r="BA662" s="575" t="str">
        <f t="shared" si="251"/>
        <v/>
      </c>
      <c r="BB662" s="576" t="str">
        <f t="shared" si="251"/>
        <v/>
      </c>
      <c r="BC662" s="575" t="str">
        <f t="shared" si="251"/>
        <v/>
      </c>
      <c r="BD662" s="576" t="str">
        <f t="shared" si="251"/>
        <v/>
      </c>
      <c r="BE662" s="575" t="str">
        <f t="shared" si="251"/>
        <v/>
      </c>
      <c r="BF662" s="576" t="str">
        <f t="shared" si="251"/>
        <v/>
      </c>
      <c r="BG662" s="575" t="str">
        <f t="shared" si="251"/>
        <v/>
      </c>
      <c r="BH662" s="576" t="str">
        <f t="shared" si="251"/>
        <v/>
      </c>
      <c r="BI662" s="575" t="str">
        <f t="shared" si="251"/>
        <v/>
      </c>
      <c r="BJ662" s="576" t="str">
        <f t="shared" si="251"/>
        <v/>
      </c>
      <c r="BK662" s="575" t="str">
        <f t="shared" si="251"/>
        <v/>
      </c>
      <c r="BL662" s="576" t="str">
        <f t="shared" si="251"/>
        <v/>
      </c>
      <c r="BM662" s="575" t="str">
        <f t="shared" si="251"/>
        <v/>
      </c>
      <c r="BN662" s="576" t="str">
        <f t="shared" si="251"/>
        <v/>
      </c>
      <c r="BO662" s="575" t="str">
        <f t="shared" si="251"/>
        <v/>
      </c>
      <c r="BP662" s="576" t="str">
        <f t="shared" si="251"/>
        <v/>
      </c>
      <c r="BQ662" s="578" t="str">
        <f t="shared" si="251"/>
        <v/>
      </c>
    </row>
    <row r="663" spans="1:69" ht="18.75" customHeight="1" outlineLevel="1">
      <c r="A663" s="584"/>
      <c r="B663" s="586"/>
      <c r="C663" s="573"/>
      <c r="D663" s="554"/>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M663" s="546"/>
      <c r="AN663" s="577"/>
      <c r="AO663" s="559"/>
      <c r="AP663" s="577"/>
      <c r="AQ663" s="559"/>
      <c r="AR663" s="577"/>
      <c r="AS663" s="559"/>
      <c r="AT663" s="577"/>
      <c r="AU663" s="559"/>
      <c r="AV663" s="577"/>
      <c r="AW663" s="559"/>
      <c r="AX663" s="577"/>
      <c r="AY663" s="559"/>
      <c r="AZ663" s="577"/>
      <c r="BA663" s="559"/>
      <c r="BB663" s="577"/>
      <c r="BC663" s="559"/>
      <c r="BD663" s="577"/>
      <c r="BE663" s="559"/>
      <c r="BF663" s="577"/>
      <c r="BG663" s="559"/>
      <c r="BH663" s="577"/>
      <c r="BI663" s="559"/>
      <c r="BJ663" s="577"/>
      <c r="BK663" s="559"/>
      <c r="BL663" s="577"/>
      <c r="BM663" s="559"/>
      <c r="BN663" s="577"/>
      <c r="BO663" s="559"/>
      <c r="BP663" s="577"/>
      <c r="BQ663" s="551"/>
    </row>
    <row r="664" spans="1:69" ht="18.75" customHeight="1" outlineLevel="1" thickBot="1">
      <c r="A664" s="584"/>
      <c r="B664" s="587"/>
      <c r="C664" s="573"/>
      <c r="D664" s="554"/>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M664" s="546"/>
      <c r="AN664" s="577"/>
      <c r="AO664" s="559"/>
      <c r="AP664" s="577"/>
      <c r="AQ664" s="559"/>
      <c r="AR664" s="577"/>
      <c r="AS664" s="559"/>
      <c r="AT664" s="577"/>
      <c r="AU664" s="559"/>
      <c r="AV664" s="577"/>
      <c r="AW664" s="559"/>
      <c r="AX664" s="577"/>
      <c r="AY664" s="559"/>
      <c r="AZ664" s="577"/>
      <c r="BA664" s="559"/>
      <c r="BB664" s="577"/>
      <c r="BC664" s="559"/>
      <c r="BD664" s="577"/>
      <c r="BE664" s="559"/>
      <c r="BF664" s="577"/>
      <c r="BG664" s="559"/>
      <c r="BH664" s="577"/>
      <c r="BI664" s="559"/>
      <c r="BJ664" s="577"/>
      <c r="BK664" s="559"/>
      <c r="BL664" s="577"/>
      <c r="BM664" s="559"/>
      <c r="BN664" s="577"/>
      <c r="BO664" s="559"/>
      <c r="BP664" s="577"/>
      <c r="BQ664" s="551"/>
    </row>
    <row r="665" spans="1:69" ht="18.75" customHeight="1" outlineLevel="1">
      <c r="A665" s="584"/>
      <c r="B665" s="579" t="s">
        <v>33</v>
      </c>
      <c r="C665" s="572" t="str">
        <f>IF(ISERROR(AVERAGE(E665:AH667)),"",AVERAGE(E665:AH667))</f>
        <v/>
      </c>
      <c r="D665" s="556" t="s">
        <v>299</v>
      </c>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M665" s="545" t="str">
        <f>D665</f>
        <v>Les fonctions</v>
      </c>
      <c r="AN665" s="565" t="str">
        <f t="shared" ref="AN665:BQ665" si="252">IF(ISERROR(AVERAGE(E665:E667)),"",AVERAGE(E665:E667))</f>
        <v/>
      </c>
      <c r="AO665" s="558" t="str">
        <f t="shared" si="252"/>
        <v/>
      </c>
      <c r="AP665" s="565" t="str">
        <f t="shared" si="252"/>
        <v/>
      </c>
      <c r="AQ665" s="558" t="str">
        <f t="shared" si="252"/>
        <v/>
      </c>
      <c r="AR665" s="565" t="str">
        <f t="shared" si="252"/>
        <v/>
      </c>
      <c r="AS665" s="558" t="str">
        <f t="shared" si="252"/>
        <v/>
      </c>
      <c r="AT665" s="565" t="str">
        <f t="shared" si="252"/>
        <v/>
      </c>
      <c r="AU665" s="558" t="str">
        <f t="shared" si="252"/>
        <v/>
      </c>
      <c r="AV665" s="565" t="str">
        <f t="shared" si="252"/>
        <v/>
      </c>
      <c r="AW665" s="558" t="str">
        <f t="shared" si="252"/>
        <v/>
      </c>
      <c r="AX665" s="565" t="str">
        <f t="shared" si="252"/>
        <v/>
      </c>
      <c r="AY665" s="558" t="str">
        <f t="shared" si="252"/>
        <v/>
      </c>
      <c r="AZ665" s="565" t="str">
        <f t="shared" si="252"/>
        <v/>
      </c>
      <c r="BA665" s="558" t="str">
        <f t="shared" si="252"/>
        <v/>
      </c>
      <c r="BB665" s="565" t="str">
        <f t="shared" si="252"/>
        <v/>
      </c>
      <c r="BC665" s="558" t="str">
        <f t="shared" si="252"/>
        <v/>
      </c>
      <c r="BD665" s="565" t="str">
        <f t="shared" si="252"/>
        <v/>
      </c>
      <c r="BE665" s="558" t="str">
        <f t="shared" si="252"/>
        <v/>
      </c>
      <c r="BF665" s="565" t="str">
        <f t="shared" si="252"/>
        <v/>
      </c>
      <c r="BG665" s="558" t="str">
        <f t="shared" si="252"/>
        <v/>
      </c>
      <c r="BH665" s="565" t="str">
        <f t="shared" si="252"/>
        <v/>
      </c>
      <c r="BI665" s="558" t="str">
        <f t="shared" si="252"/>
        <v/>
      </c>
      <c r="BJ665" s="565" t="str">
        <f t="shared" si="252"/>
        <v/>
      </c>
      <c r="BK665" s="558" t="str">
        <f t="shared" si="252"/>
        <v/>
      </c>
      <c r="BL665" s="565" t="str">
        <f t="shared" si="252"/>
        <v/>
      </c>
      <c r="BM665" s="558" t="str">
        <f t="shared" si="252"/>
        <v/>
      </c>
      <c r="BN665" s="565" t="str">
        <f t="shared" si="252"/>
        <v/>
      </c>
      <c r="BO665" s="558" t="str">
        <f t="shared" si="252"/>
        <v/>
      </c>
      <c r="BP665" s="565" t="str">
        <f t="shared" si="252"/>
        <v/>
      </c>
      <c r="BQ665" s="550" t="str">
        <f t="shared" si="252"/>
        <v/>
      </c>
    </row>
    <row r="666" spans="1:69" ht="18.75" customHeight="1" outlineLevel="1">
      <c r="A666" s="584"/>
      <c r="B666" s="580"/>
      <c r="C666" s="573"/>
      <c r="D666" s="554"/>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M666" s="546"/>
      <c r="AN666" s="566"/>
      <c r="AO666" s="559"/>
      <c r="AP666" s="566"/>
      <c r="AQ666" s="559"/>
      <c r="AR666" s="566"/>
      <c r="AS666" s="559"/>
      <c r="AT666" s="566"/>
      <c r="AU666" s="559"/>
      <c r="AV666" s="566"/>
      <c r="AW666" s="559"/>
      <c r="AX666" s="566"/>
      <c r="AY666" s="559"/>
      <c r="AZ666" s="566"/>
      <c r="BA666" s="559"/>
      <c r="BB666" s="566"/>
      <c r="BC666" s="559"/>
      <c r="BD666" s="566"/>
      <c r="BE666" s="559"/>
      <c r="BF666" s="566"/>
      <c r="BG666" s="559"/>
      <c r="BH666" s="566"/>
      <c r="BI666" s="559"/>
      <c r="BJ666" s="566"/>
      <c r="BK666" s="559"/>
      <c r="BL666" s="566"/>
      <c r="BM666" s="559"/>
      <c r="BN666" s="566"/>
      <c r="BO666" s="559"/>
      <c r="BP666" s="566"/>
      <c r="BQ666" s="551"/>
    </row>
    <row r="667" spans="1:69" ht="18.75" customHeight="1" outlineLevel="1" thickBot="1">
      <c r="A667" s="584"/>
      <c r="B667" s="581"/>
      <c r="C667" s="582"/>
      <c r="D667" s="557"/>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M667" s="547"/>
      <c r="AN667" s="567"/>
      <c r="AO667" s="564"/>
      <c r="AP667" s="567"/>
      <c r="AQ667" s="564"/>
      <c r="AR667" s="567"/>
      <c r="AS667" s="564"/>
      <c r="AT667" s="567"/>
      <c r="AU667" s="564"/>
      <c r="AV667" s="567"/>
      <c r="AW667" s="564"/>
      <c r="AX667" s="567"/>
      <c r="AY667" s="564"/>
      <c r="AZ667" s="567"/>
      <c r="BA667" s="564"/>
      <c r="BB667" s="567"/>
      <c r="BC667" s="564"/>
      <c r="BD667" s="567"/>
      <c r="BE667" s="564"/>
      <c r="BF667" s="567"/>
      <c r="BG667" s="564"/>
      <c r="BH667" s="567"/>
      <c r="BI667" s="564"/>
      <c r="BJ667" s="567"/>
      <c r="BK667" s="564"/>
      <c r="BL667" s="567"/>
      <c r="BM667" s="564"/>
      <c r="BN667" s="567"/>
      <c r="BO667" s="564"/>
      <c r="BP667" s="567"/>
      <c r="BQ667" s="568"/>
    </row>
    <row r="668" spans="1:69" ht="18.75" customHeight="1" outlineLevel="1">
      <c r="A668" s="584"/>
      <c r="B668" s="569" t="s">
        <v>34</v>
      </c>
      <c r="C668" s="572" t="str">
        <f>IF(ISERROR(AVERAGE(E668:AH670)),"",AVERAGE(E668:AH670))</f>
        <v/>
      </c>
      <c r="D668" s="556" t="s">
        <v>299</v>
      </c>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M668" s="545" t="str">
        <f>D668</f>
        <v>Les fonctions</v>
      </c>
      <c r="AN668" s="561" t="str">
        <f t="shared" ref="AN668:BQ668" si="253">IF(ISERROR(AVERAGE(E668:E670)),"",AVERAGE(E668:E670))</f>
        <v/>
      </c>
      <c r="AO668" s="558" t="str">
        <f t="shared" si="253"/>
        <v/>
      </c>
      <c r="AP668" s="561" t="str">
        <f t="shared" si="253"/>
        <v/>
      </c>
      <c r="AQ668" s="558" t="str">
        <f t="shared" si="253"/>
        <v/>
      </c>
      <c r="AR668" s="561" t="str">
        <f t="shared" si="253"/>
        <v/>
      </c>
      <c r="AS668" s="558" t="str">
        <f t="shared" si="253"/>
        <v/>
      </c>
      <c r="AT668" s="561" t="str">
        <f t="shared" si="253"/>
        <v/>
      </c>
      <c r="AU668" s="558" t="str">
        <f t="shared" si="253"/>
        <v/>
      </c>
      <c r="AV668" s="561" t="str">
        <f t="shared" si="253"/>
        <v/>
      </c>
      <c r="AW668" s="558" t="str">
        <f t="shared" si="253"/>
        <v/>
      </c>
      <c r="AX668" s="561" t="str">
        <f t="shared" si="253"/>
        <v/>
      </c>
      <c r="AY668" s="558" t="str">
        <f t="shared" si="253"/>
        <v/>
      </c>
      <c r="AZ668" s="561" t="str">
        <f t="shared" si="253"/>
        <v/>
      </c>
      <c r="BA668" s="558" t="str">
        <f t="shared" si="253"/>
        <v/>
      </c>
      <c r="BB668" s="561" t="str">
        <f t="shared" si="253"/>
        <v/>
      </c>
      <c r="BC668" s="558" t="str">
        <f t="shared" si="253"/>
        <v/>
      </c>
      <c r="BD668" s="561" t="str">
        <f t="shared" si="253"/>
        <v/>
      </c>
      <c r="BE668" s="558" t="str">
        <f t="shared" si="253"/>
        <v/>
      </c>
      <c r="BF668" s="561" t="str">
        <f t="shared" si="253"/>
        <v/>
      </c>
      <c r="BG668" s="558" t="str">
        <f t="shared" si="253"/>
        <v/>
      </c>
      <c r="BH668" s="561" t="str">
        <f t="shared" si="253"/>
        <v/>
      </c>
      <c r="BI668" s="558" t="str">
        <f t="shared" si="253"/>
        <v/>
      </c>
      <c r="BJ668" s="561" t="str">
        <f t="shared" si="253"/>
        <v/>
      </c>
      <c r="BK668" s="558" t="str">
        <f t="shared" si="253"/>
        <v/>
      </c>
      <c r="BL668" s="561" t="str">
        <f t="shared" si="253"/>
        <v/>
      </c>
      <c r="BM668" s="558" t="str">
        <f t="shared" si="253"/>
        <v/>
      </c>
      <c r="BN668" s="561" t="str">
        <f t="shared" si="253"/>
        <v/>
      </c>
      <c r="BO668" s="558" t="str">
        <f t="shared" si="253"/>
        <v/>
      </c>
      <c r="BP668" s="561" t="str">
        <f t="shared" si="253"/>
        <v/>
      </c>
      <c r="BQ668" s="550" t="str">
        <f t="shared" si="253"/>
        <v/>
      </c>
    </row>
    <row r="669" spans="1:69" ht="18.75" customHeight="1" outlineLevel="1">
      <c r="A669" s="584"/>
      <c r="B669" s="570"/>
      <c r="C669" s="573"/>
      <c r="D669" s="554"/>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M669" s="546"/>
      <c r="AN669" s="562"/>
      <c r="AO669" s="559"/>
      <c r="AP669" s="562"/>
      <c r="AQ669" s="559"/>
      <c r="AR669" s="562"/>
      <c r="AS669" s="559"/>
      <c r="AT669" s="562"/>
      <c r="AU669" s="559"/>
      <c r="AV669" s="562"/>
      <c r="AW669" s="559"/>
      <c r="AX669" s="562"/>
      <c r="AY669" s="559"/>
      <c r="AZ669" s="562"/>
      <c r="BA669" s="559"/>
      <c r="BB669" s="562"/>
      <c r="BC669" s="559"/>
      <c r="BD669" s="562"/>
      <c r="BE669" s="559"/>
      <c r="BF669" s="562"/>
      <c r="BG669" s="559"/>
      <c r="BH669" s="562"/>
      <c r="BI669" s="559"/>
      <c r="BJ669" s="562"/>
      <c r="BK669" s="559"/>
      <c r="BL669" s="562"/>
      <c r="BM669" s="559"/>
      <c r="BN669" s="562"/>
      <c r="BO669" s="559"/>
      <c r="BP669" s="562"/>
      <c r="BQ669" s="551"/>
    </row>
    <row r="670" spans="1:69" ht="18.75" customHeight="1" outlineLevel="1" thickBot="1">
      <c r="A670" s="584"/>
      <c r="B670" s="571"/>
      <c r="C670" s="574"/>
      <c r="D670" s="583"/>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M670" s="549"/>
      <c r="AN670" s="563"/>
      <c r="AO670" s="560"/>
      <c r="AP670" s="563"/>
      <c r="AQ670" s="560"/>
      <c r="AR670" s="563"/>
      <c r="AS670" s="560"/>
      <c r="AT670" s="563"/>
      <c r="AU670" s="560"/>
      <c r="AV670" s="563"/>
      <c r="AW670" s="560"/>
      <c r="AX670" s="563"/>
      <c r="AY670" s="560"/>
      <c r="AZ670" s="563"/>
      <c r="BA670" s="560"/>
      <c r="BB670" s="563"/>
      <c r="BC670" s="560"/>
      <c r="BD670" s="563"/>
      <c r="BE670" s="560"/>
      <c r="BF670" s="563"/>
      <c r="BG670" s="560"/>
      <c r="BH670" s="563"/>
      <c r="BI670" s="560"/>
      <c r="BJ670" s="563"/>
      <c r="BK670" s="560"/>
      <c r="BL670" s="563"/>
      <c r="BM670" s="560"/>
      <c r="BN670" s="563"/>
      <c r="BO670" s="560"/>
      <c r="BP670" s="563"/>
      <c r="BQ670" s="552"/>
    </row>
    <row r="671" spans="1:69" ht="18.75" customHeight="1" outlineLevel="1" thickTop="1">
      <c r="A671" s="584">
        <f>A662+1</f>
        <v>69</v>
      </c>
      <c r="B671" s="585" t="s">
        <v>32</v>
      </c>
      <c r="C671" s="588" t="str">
        <f>IF(ISERROR(AVERAGE(E671:AH673)),"",AVERAGE(E671:AH673))</f>
        <v/>
      </c>
      <c r="D671" s="553" t="s">
        <v>312</v>
      </c>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M671" s="555" t="str">
        <f>D671</f>
        <v>Comprendre la notion de circonstance : la différence entre complément d’objet et complément circonstanciel (manipulations).</v>
      </c>
      <c r="AN671" s="576" t="str">
        <f t="shared" ref="AN671:BQ671" si="254">IF(ISERROR(AVERAGE(E671:E673)),"",AVERAGE(E671:E673))</f>
        <v/>
      </c>
      <c r="AO671" s="575" t="str">
        <f t="shared" si="254"/>
        <v/>
      </c>
      <c r="AP671" s="576" t="str">
        <f t="shared" si="254"/>
        <v/>
      </c>
      <c r="AQ671" s="575" t="str">
        <f t="shared" si="254"/>
        <v/>
      </c>
      <c r="AR671" s="576" t="str">
        <f t="shared" si="254"/>
        <v/>
      </c>
      <c r="AS671" s="575" t="str">
        <f t="shared" si="254"/>
        <v/>
      </c>
      <c r="AT671" s="576" t="str">
        <f t="shared" si="254"/>
        <v/>
      </c>
      <c r="AU671" s="575" t="str">
        <f t="shared" si="254"/>
        <v/>
      </c>
      <c r="AV671" s="576" t="str">
        <f t="shared" si="254"/>
        <v/>
      </c>
      <c r="AW671" s="575" t="str">
        <f t="shared" si="254"/>
        <v/>
      </c>
      <c r="AX671" s="576" t="str">
        <f t="shared" si="254"/>
        <v/>
      </c>
      <c r="AY671" s="575" t="str">
        <f t="shared" si="254"/>
        <v/>
      </c>
      <c r="AZ671" s="576" t="str">
        <f t="shared" si="254"/>
        <v/>
      </c>
      <c r="BA671" s="575" t="str">
        <f t="shared" si="254"/>
        <v/>
      </c>
      <c r="BB671" s="576" t="str">
        <f t="shared" si="254"/>
        <v/>
      </c>
      <c r="BC671" s="575" t="str">
        <f t="shared" si="254"/>
        <v/>
      </c>
      <c r="BD671" s="576" t="str">
        <f t="shared" si="254"/>
        <v/>
      </c>
      <c r="BE671" s="575" t="str">
        <f t="shared" si="254"/>
        <v/>
      </c>
      <c r="BF671" s="576" t="str">
        <f t="shared" si="254"/>
        <v/>
      </c>
      <c r="BG671" s="575" t="str">
        <f t="shared" si="254"/>
        <v/>
      </c>
      <c r="BH671" s="576" t="str">
        <f t="shared" si="254"/>
        <v/>
      </c>
      <c r="BI671" s="575" t="str">
        <f t="shared" si="254"/>
        <v/>
      </c>
      <c r="BJ671" s="576" t="str">
        <f t="shared" si="254"/>
        <v/>
      </c>
      <c r="BK671" s="575" t="str">
        <f t="shared" si="254"/>
        <v/>
      </c>
      <c r="BL671" s="576" t="str">
        <f t="shared" si="254"/>
        <v/>
      </c>
      <c r="BM671" s="575" t="str">
        <f t="shared" si="254"/>
        <v/>
      </c>
      <c r="BN671" s="576" t="str">
        <f t="shared" si="254"/>
        <v/>
      </c>
      <c r="BO671" s="575" t="str">
        <f t="shared" si="254"/>
        <v/>
      </c>
      <c r="BP671" s="576" t="str">
        <f t="shared" si="254"/>
        <v/>
      </c>
      <c r="BQ671" s="578" t="str">
        <f t="shared" si="254"/>
        <v/>
      </c>
    </row>
    <row r="672" spans="1:69" ht="18.75" customHeight="1" outlineLevel="1">
      <c r="A672" s="584"/>
      <c r="B672" s="586"/>
      <c r="C672" s="573"/>
      <c r="D672" s="554"/>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M672" s="546"/>
      <c r="AN672" s="577"/>
      <c r="AO672" s="559"/>
      <c r="AP672" s="577"/>
      <c r="AQ672" s="559"/>
      <c r="AR672" s="577"/>
      <c r="AS672" s="559"/>
      <c r="AT672" s="577"/>
      <c r="AU672" s="559"/>
      <c r="AV672" s="577"/>
      <c r="AW672" s="559"/>
      <c r="AX672" s="577"/>
      <c r="AY672" s="559"/>
      <c r="AZ672" s="577"/>
      <c r="BA672" s="559"/>
      <c r="BB672" s="577"/>
      <c r="BC672" s="559"/>
      <c r="BD672" s="577"/>
      <c r="BE672" s="559"/>
      <c r="BF672" s="577"/>
      <c r="BG672" s="559"/>
      <c r="BH672" s="577"/>
      <c r="BI672" s="559"/>
      <c r="BJ672" s="577"/>
      <c r="BK672" s="559"/>
      <c r="BL672" s="577"/>
      <c r="BM672" s="559"/>
      <c r="BN672" s="577"/>
      <c r="BO672" s="559"/>
      <c r="BP672" s="577"/>
      <c r="BQ672" s="551"/>
    </row>
    <row r="673" spans="1:69" ht="18.75" customHeight="1" outlineLevel="1" thickBot="1">
      <c r="A673" s="584"/>
      <c r="B673" s="587"/>
      <c r="C673" s="573"/>
      <c r="D673" s="554"/>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M673" s="546"/>
      <c r="AN673" s="577"/>
      <c r="AO673" s="559"/>
      <c r="AP673" s="577"/>
      <c r="AQ673" s="559"/>
      <c r="AR673" s="577"/>
      <c r="AS673" s="559"/>
      <c r="AT673" s="577"/>
      <c r="AU673" s="559"/>
      <c r="AV673" s="577"/>
      <c r="AW673" s="559"/>
      <c r="AX673" s="577"/>
      <c r="AY673" s="559"/>
      <c r="AZ673" s="577"/>
      <c r="BA673" s="559"/>
      <c r="BB673" s="577"/>
      <c r="BC673" s="559"/>
      <c r="BD673" s="577"/>
      <c r="BE673" s="559"/>
      <c r="BF673" s="577"/>
      <c r="BG673" s="559"/>
      <c r="BH673" s="577"/>
      <c r="BI673" s="559"/>
      <c r="BJ673" s="577"/>
      <c r="BK673" s="559"/>
      <c r="BL673" s="577"/>
      <c r="BM673" s="559"/>
      <c r="BN673" s="577"/>
      <c r="BO673" s="559"/>
      <c r="BP673" s="577"/>
      <c r="BQ673" s="551"/>
    </row>
    <row r="674" spans="1:69" ht="18.75" customHeight="1" outlineLevel="1">
      <c r="A674" s="584"/>
      <c r="B674" s="579" t="s">
        <v>33</v>
      </c>
      <c r="C674" s="572" t="str">
        <f>IF(ISERROR(AVERAGE(E674:AH676)),"",AVERAGE(E674:AH676))</f>
        <v/>
      </c>
      <c r="D674" s="556">
        <v>0</v>
      </c>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M674" s="545">
        <f>D674</f>
        <v>0</v>
      </c>
      <c r="AN674" s="565" t="str">
        <f t="shared" ref="AN674:BQ674" si="255">IF(ISERROR(AVERAGE(E674:E676)),"",AVERAGE(E674:E676))</f>
        <v/>
      </c>
      <c r="AO674" s="558" t="str">
        <f t="shared" si="255"/>
        <v/>
      </c>
      <c r="AP674" s="565" t="str">
        <f t="shared" si="255"/>
        <v/>
      </c>
      <c r="AQ674" s="558" t="str">
        <f t="shared" si="255"/>
        <v/>
      </c>
      <c r="AR674" s="565" t="str">
        <f t="shared" si="255"/>
        <v/>
      </c>
      <c r="AS674" s="558" t="str">
        <f t="shared" si="255"/>
        <v/>
      </c>
      <c r="AT674" s="565" t="str">
        <f t="shared" si="255"/>
        <v/>
      </c>
      <c r="AU674" s="558" t="str">
        <f t="shared" si="255"/>
        <v/>
      </c>
      <c r="AV674" s="565" t="str">
        <f t="shared" si="255"/>
        <v/>
      </c>
      <c r="AW674" s="558" t="str">
        <f t="shared" si="255"/>
        <v/>
      </c>
      <c r="AX674" s="565" t="str">
        <f t="shared" si="255"/>
        <v/>
      </c>
      <c r="AY674" s="558" t="str">
        <f t="shared" si="255"/>
        <v/>
      </c>
      <c r="AZ674" s="565" t="str">
        <f t="shared" si="255"/>
        <v/>
      </c>
      <c r="BA674" s="558" t="str">
        <f t="shared" si="255"/>
        <v/>
      </c>
      <c r="BB674" s="565" t="str">
        <f t="shared" si="255"/>
        <v/>
      </c>
      <c r="BC674" s="558" t="str">
        <f t="shared" si="255"/>
        <v/>
      </c>
      <c r="BD674" s="565" t="str">
        <f t="shared" si="255"/>
        <v/>
      </c>
      <c r="BE674" s="558" t="str">
        <f t="shared" si="255"/>
        <v/>
      </c>
      <c r="BF674" s="565" t="str">
        <f t="shared" si="255"/>
        <v/>
      </c>
      <c r="BG674" s="558" t="str">
        <f t="shared" si="255"/>
        <v/>
      </c>
      <c r="BH674" s="565" t="str">
        <f t="shared" si="255"/>
        <v/>
      </c>
      <c r="BI674" s="558" t="str">
        <f t="shared" si="255"/>
        <v/>
      </c>
      <c r="BJ674" s="565" t="str">
        <f t="shared" si="255"/>
        <v/>
      </c>
      <c r="BK674" s="558" t="str">
        <f t="shared" si="255"/>
        <v/>
      </c>
      <c r="BL674" s="565" t="str">
        <f t="shared" si="255"/>
        <v/>
      </c>
      <c r="BM674" s="558" t="str">
        <f t="shared" si="255"/>
        <v/>
      </c>
      <c r="BN674" s="565" t="str">
        <f t="shared" si="255"/>
        <v/>
      </c>
      <c r="BO674" s="558" t="str">
        <f t="shared" si="255"/>
        <v/>
      </c>
      <c r="BP674" s="565" t="str">
        <f t="shared" si="255"/>
        <v/>
      </c>
      <c r="BQ674" s="550" t="str">
        <f t="shared" si="255"/>
        <v/>
      </c>
    </row>
    <row r="675" spans="1:69" ht="18.75" customHeight="1" outlineLevel="1">
      <c r="A675" s="584"/>
      <c r="B675" s="580"/>
      <c r="C675" s="573"/>
      <c r="D675" s="554"/>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M675" s="546"/>
      <c r="AN675" s="566"/>
      <c r="AO675" s="559"/>
      <c r="AP675" s="566"/>
      <c r="AQ675" s="559"/>
      <c r="AR675" s="566"/>
      <c r="AS675" s="559"/>
      <c r="AT675" s="566"/>
      <c r="AU675" s="559"/>
      <c r="AV675" s="566"/>
      <c r="AW675" s="559"/>
      <c r="AX675" s="566"/>
      <c r="AY675" s="559"/>
      <c r="AZ675" s="566"/>
      <c r="BA675" s="559"/>
      <c r="BB675" s="566"/>
      <c r="BC675" s="559"/>
      <c r="BD675" s="566"/>
      <c r="BE675" s="559"/>
      <c r="BF675" s="566"/>
      <c r="BG675" s="559"/>
      <c r="BH675" s="566"/>
      <c r="BI675" s="559"/>
      <c r="BJ675" s="566"/>
      <c r="BK675" s="559"/>
      <c r="BL675" s="566"/>
      <c r="BM675" s="559"/>
      <c r="BN675" s="566"/>
      <c r="BO675" s="559"/>
      <c r="BP675" s="566"/>
      <c r="BQ675" s="551"/>
    </row>
    <row r="676" spans="1:69" ht="18.75" customHeight="1" outlineLevel="1" thickBot="1">
      <c r="A676" s="584"/>
      <c r="B676" s="581"/>
      <c r="C676" s="582"/>
      <c r="D676" s="557"/>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M676" s="547"/>
      <c r="AN676" s="567"/>
      <c r="AO676" s="564"/>
      <c r="AP676" s="567"/>
      <c r="AQ676" s="564"/>
      <c r="AR676" s="567"/>
      <c r="AS676" s="564"/>
      <c r="AT676" s="567"/>
      <c r="AU676" s="564"/>
      <c r="AV676" s="567"/>
      <c r="AW676" s="564"/>
      <c r="AX676" s="567"/>
      <c r="AY676" s="564"/>
      <c r="AZ676" s="567"/>
      <c r="BA676" s="564"/>
      <c r="BB676" s="567"/>
      <c r="BC676" s="564"/>
      <c r="BD676" s="567"/>
      <c r="BE676" s="564"/>
      <c r="BF676" s="567"/>
      <c r="BG676" s="564"/>
      <c r="BH676" s="567"/>
      <c r="BI676" s="564"/>
      <c r="BJ676" s="567"/>
      <c r="BK676" s="564"/>
      <c r="BL676" s="567"/>
      <c r="BM676" s="564"/>
      <c r="BN676" s="567"/>
      <c r="BO676" s="564"/>
      <c r="BP676" s="567"/>
      <c r="BQ676" s="568"/>
    </row>
    <row r="677" spans="1:69" ht="18.75" customHeight="1" outlineLevel="1">
      <c r="A677" s="584"/>
      <c r="B677" s="569" t="s">
        <v>34</v>
      </c>
      <c r="C677" s="572" t="str">
        <f>IF(ISERROR(AVERAGE(E677:AH679)),"",AVERAGE(E677:AH679))</f>
        <v/>
      </c>
      <c r="D677" s="556">
        <v>0</v>
      </c>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M677" s="545">
        <f>D677</f>
        <v>0</v>
      </c>
      <c r="AN677" s="561" t="str">
        <f t="shared" ref="AN677:BQ677" si="256">IF(ISERROR(AVERAGE(E677:E679)),"",AVERAGE(E677:E679))</f>
        <v/>
      </c>
      <c r="AO677" s="558" t="str">
        <f t="shared" si="256"/>
        <v/>
      </c>
      <c r="AP677" s="561" t="str">
        <f t="shared" si="256"/>
        <v/>
      </c>
      <c r="AQ677" s="558" t="str">
        <f t="shared" si="256"/>
        <v/>
      </c>
      <c r="AR677" s="561" t="str">
        <f t="shared" si="256"/>
        <v/>
      </c>
      <c r="AS677" s="558" t="str">
        <f t="shared" si="256"/>
        <v/>
      </c>
      <c r="AT677" s="561" t="str">
        <f t="shared" si="256"/>
        <v/>
      </c>
      <c r="AU677" s="558" t="str">
        <f t="shared" si="256"/>
        <v/>
      </c>
      <c r="AV677" s="561" t="str">
        <f t="shared" si="256"/>
        <v/>
      </c>
      <c r="AW677" s="558" t="str">
        <f t="shared" si="256"/>
        <v/>
      </c>
      <c r="AX677" s="561" t="str">
        <f t="shared" si="256"/>
        <v/>
      </c>
      <c r="AY677" s="558" t="str">
        <f t="shared" si="256"/>
        <v/>
      </c>
      <c r="AZ677" s="561" t="str">
        <f t="shared" si="256"/>
        <v/>
      </c>
      <c r="BA677" s="558" t="str">
        <f t="shared" si="256"/>
        <v/>
      </c>
      <c r="BB677" s="561" t="str">
        <f t="shared" si="256"/>
        <v/>
      </c>
      <c r="BC677" s="558" t="str">
        <f t="shared" si="256"/>
        <v/>
      </c>
      <c r="BD677" s="561" t="str">
        <f t="shared" si="256"/>
        <v/>
      </c>
      <c r="BE677" s="558" t="str">
        <f t="shared" si="256"/>
        <v/>
      </c>
      <c r="BF677" s="561" t="str">
        <f t="shared" si="256"/>
        <v/>
      </c>
      <c r="BG677" s="558" t="str">
        <f t="shared" si="256"/>
        <v/>
      </c>
      <c r="BH677" s="561" t="str">
        <f t="shared" si="256"/>
        <v/>
      </c>
      <c r="BI677" s="558" t="str">
        <f t="shared" si="256"/>
        <v/>
      </c>
      <c r="BJ677" s="561" t="str">
        <f t="shared" si="256"/>
        <v/>
      </c>
      <c r="BK677" s="558" t="str">
        <f t="shared" si="256"/>
        <v/>
      </c>
      <c r="BL677" s="561" t="str">
        <f t="shared" si="256"/>
        <v/>
      </c>
      <c r="BM677" s="558" t="str">
        <f t="shared" si="256"/>
        <v/>
      </c>
      <c r="BN677" s="561" t="str">
        <f t="shared" si="256"/>
        <v/>
      </c>
      <c r="BO677" s="558" t="str">
        <f t="shared" si="256"/>
        <v/>
      </c>
      <c r="BP677" s="561" t="str">
        <f t="shared" si="256"/>
        <v/>
      </c>
      <c r="BQ677" s="550" t="str">
        <f t="shared" si="256"/>
        <v/>
      </c>
    </row>
    <row r="678" spans="1:69" ht="18.75" customHeight="1" outlineLevel="1">
      <c r="A678" s="584"/>
      <c r="B678" s="570"/>
      <c r="C678" s="573"/>
      <c r="D678" s="554"/>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M678" s="546"/>
      <c r="AN678" s="562"/>
      <c r="AO678" s="559"/>
      <c r="AP678" s="562"/>
      <c r="AQ678" s="559"/>
      <c r="AR678" s="562"/>
      <c r="AS678" s="559"/>
      <c r="AT678" s="562"/>
      <c r="AU678" s="559"/>
      <c r="AV678" s="562"/>
      <c r="AW678" s="559"/>
      <c r="AX678" s="562"/>
      <c r="AY678" s="559"/>
      <c r="AZ678" s="562"/>
      <c r="BA678" s="559"/>
      <c r="BB678" s="562"/>
      <c r="BC678" s="559"/>
      <c r="BD678" s="562"/>
      <c r="BE678" s="559"/>
      <c r="BF678" s="562"/>
      <c r="BG678" s="559"/>
      <c r="BH678" s="562"/>
      <c r="BI678" s="559"/>
      <c r="BJ678" s="562"/>
      <c r="BK678" s="559"/>
      <c r="BL678" s="562"/>
      <c r="BM678" s="559"/>
      <c r="BN678" s="562"/>
      <c r="BO678" s="559"/>
      <c r="BP678" s="562"/>
      <c r="BQ678" s="551"/>
    </row>
    <row r="679" spans="1:69" ht="18.75" customHeight="1" outlineLevel="1" thickBot="1">
      <c r="A679" s="584"/>
      <c r="B679" s="571"/>
      <c r="C679" s="574"/>
      <c r="D679" s="583"/>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M679" s="549"/>
      <c r="AN679" s="563"/>
      <c r="AO679" s="560"/>
      <c r="AP679" s="563"/>
      <c r="AQ679" s="560"/>
      <c r="AR679" s="563"/>
      <c r="AS679" s="560"/>
      <c r="AT679" s="563"/>
      <c r="AU679" s="560"/>
      <c r="AV679" s="563"/>
      <c r="AW679" s="560"/>
      <c r="AX679" s="563"/>
      <c r="AY679" s="560"/>
      <c r="AZ679" s="563"/>
      <c r="BA679" s="560"/>
      <c r="BB679" s="563"/>
      <c r="BC679" s="560"/>
      <c r="BD679" s="563"/>
      <c r="BE679" s="560"/>
      <c r="BF679" s="563"/>
      <c r="BG679" s="560"/>
      <c r="BH679" s="563"/>
      <c r="BI679" s="560"/>
      <c r="BJ679" s="563"/>
      <c r="BK679" s="560"/>
      <c r="BL679" s="563"/>
      <c r="BM679" s="560"/>
      <c r="BN679" s="563"/>
      <c r="BO679" s="560"/>
      <c r="BP679" s="563"/>
      <c r="BQ679" s="552"/>
    </row>
    <row r="680" spans="1:69" ht="11.25" customHeight="1" thickTop="1">
      <c r="A680" s="468"/>
      <c r="B680" s="629" t="str">
        <f>D490</f>
        <v>Grammaire</v>
      </c>
      <c r="C680" s="630"/>
      <c r="D680" s="665" t="s">
        <v>1021</v>
      </c>
      <c r="E680" s="614" t="str">
        <f>D680</f>
        <v>Connaissance du verbe et de ses formes</v>
      </c>
      <c r="F680" s="615"/>
      <c r="G680" s="615"/>
      <c r="H680" s="615"/>
      <c r="I680" s="615"/>
      <c r="J680" s="615"/>
      <c r="K680" s="615"/>
      <c r="L680" s="615"/>
      <c r="M680" s="615"/>
      <c r="N680" s="615"/>
      <c r="O680" s="615"/>
      <c r="P680" s="615"/>
      <c r="Q680" s="615"/>
      <c r="R680" s="615"/>
      <c r="S680" s="615"/>
      <c r="T680" s="615"/>
      <c r="U680" s="615"/>
      <c r="V680" s="615"/>
      <c r="W680" s="615"/>
      <c r="X680" s="615"/>
      <c r="Y680" s="615"/>
      <c r="Z680" s="615"/>
      <c r="AA680" s="615"/>
      <c r="AB680" s="615"/>
      <c r="AC680" s="615"/>
      <c r="AD680" s="615"/>
      <c r="AE680" s="615"/>
      <c r="AF680" s="615"/>
      <c r="AG680" s="615"/>
      <c r="AH680" s="616"/>
      <c r="AM680" s="591" t="str">
        <f>D680</f>
        <v>Connaissance du verbe et de ses formes</v>
      </c>
      <c r="AN680" s="353">
        <f>IF(ISERROR(AVERAGE(AN683,AN692,AN701,AN710,AN719,AN728,AN737)),"",AVERAGE(AN683,AN692,AN701,AN710,AN719,AN728,AN737))</f>
        <v>1</v>
      </c>
      <c r="AO680" s="353">
        <f t="shared" ref="AO680:BQ680" si="257">IF(ISERROR(AVERAGE(AO683,AO692,AO701,AO710,AO719,AO728,AO737)),"",AVERAGE(AO683,AO692,AO701,AO710,AO719,AO728,AO737))</f>
        <v>1.5</v>
      </c>
      <c r="AP680" s="353">
        <f t="shared" si="257"/>
        <v>2</v>
      </c>
      <c r="AQ680" s="353">
        <f t="shared" si="257"/>
        <v>3</v>
      </c>
      <c r="AR680" s="353">
        <f t="shared" si="257"/>
        <v>4</v>
      </c>
      <c r="AS680" s="353">
        <f t="shared" si="257"/>
        <v>3.3333333333333335</v>
      </c>
      <c r="AT680" s="353">
        <f t="shared" si="257"/>
        <v>2.6666666666666665</v>
      </c>
      <c r="AU680" s="353">
        <f t="shared" si="257"/>
        <v>2</v>
      </c>
      <c r="AV680" s="353">
        <f t="shared" si="257"/>
        <v>3</v>
      </c>
      <c r="AW680" s="353">
        <f t="shared" si="257"/>
        <v>4</v>
      </c>
      <c r="AX680" s="353">
        <f t="shared" si="257"/>
        <v>3.3333333333333335</v>
      </c>
      <c r="AY680" s="353">
        <f t="shared" si="257"/>
        <v>2.6666666666666665</v>
      </c>
      <c r="AZ680" s="353">
        <f t="shared" si="257"/>
        <v>2</v>
      </c>
      <c r="BA680" s="353">
        <f t="shared" si="257"/>
        <v>3</v>
      </c>
      <c r="BB680" s="353">
        <f t="shared" si="257"/>
        <v>4</v>
      </c>
      <c r="BC680" s="353">
        <f t="shared" si="257"/>
        <v>3.3333333333333335</v>
      </c>
      <c r="BD680" s="353">
        <f t="shared" si="257"/>
        <v>2.6666666666666665</v>
      </c>
      <c r="BE680" s="353">
        <f t="shared" si="257"/>
        <v>2</v>
      </c>
      <c r="BF680" s="353">
        <f t="shared" si="257"/>
        <v>3</v>
      </c>
      <c r="BG680" s="353">
        <f t="shared" si="257"/>
        <v>4</v>
      </c>
      <c r="BH680" s="353">
        <f t="shared" si="257"/>
        <v>3.3333333333333335</v>
      </c>
      <c r="BI680" s="353">
        <f t="shared" si="257"/>
        <v>2.6666666666666665</v>
      </c>
      <c r="BJ680" s="353">
        <f t="shared" si="257"/>
        <v>2</v>
      </c>
      <c r="BK680" s="353">
        <f t="shared" si="257"/>
        <v>3</v>
      </c>
      <c r="BL680" s="353">
        <f t="shared" si="257"/>
        <v>4</v>
      </c>
      <c r="BM680" s="353">
        <f t="shared" si="257"/>
        <v>3.3333333333333335</v>
      </c>
      <c r="BN680" s="353">
        <f t="shared" si="257"/>
        <v>2.6666666666666665</v>
      </c>
      <c r="BO680" s="353">
        <f t="shared" si="257"/>
        <v>2</v>
      </c>
      <c r="BP680" s="353">
        <f t="shared" si="257"/>
        <v>3</v>
      </c>
      <c r="BQ680" s="353">
        <f t="shared" si="257"/>
        <v>4</v>
      </c>
    </row>
    <row r="681" spans="1:69" ht="11.25" customHeight="1">
      <c r="A681" s="468"/>
      <c r="B681" s="631"/>
      <c r="C681" s="632"/>
      <c r="D681" s="666"/>
      <c r="E681" s="617"/>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9"/>
      <c r="AM681" s="592"/>
      <c r="AN681" s="351">
        <f>IF(ISERROR(AVERAGE(AN686,AN695,AN704,AN713,AN722,AN731,AN740)),"",AVERAGE(AN686,AN695,AN704,AN713,AN722,AN731,AN740))</f>
        <v>2</v>
      </c>
      <c r="AO681" s="351">
        <f t="shared" ref="AO681:BQ681" si="258">IF(ISERROR(AVERAGE(AO686,AO695,AO704,AO713,AO722,AO731,AO740)),"",AVERAGE(AO686,AO695,AO704,AO713,AO722,AO731,AO740))</f>
        <v>3.5</v>
      </c>
      <c r="AP681" s="351">
        <f t="shared" si="258"/>
        <v>4.666666666666667</v>
      </c>
      <c r="AQ681" s="351">
        <f t="shared" si="258"/>
        <v>2.3333333333333335</v>
      </c>
      <c r="AR681" s="351">
        <f t="shared" si="258"/>
        <v>1.6666666666666667</v>
      </c>
      <c r="AS681" s="351">
        <f t="shared" si="258"/>
        <v>2.6666666666666665</v>
      </c>
      <c r="AT681" s="351">
        <f t="shared" si="258"/>
        <v>3.6666666666666665</v>
      </c>
      <c r="AU681" s="351">
        <f t="shared" si="258"/>
        <v>4.666666666666667</v>
      </c>
      <c r="AV681" s="351">
        <f t="shared" si="258"/>
        <v>2.3333333333333335</v>
      </c>
      <c r="AW681" s="351">
        <f t="shared" si="258"/>
        <v>1.6666666666666667</v>
      </c>
      <c r="AX681" s="351">
        <f t="shared" si="258"/>
        <v>2.6666666666666665</v>
      </c>
      <c r="AY681" s="351">
        <f t="shared" si="258"/>
        <v>3.6666666666666665</v>
      </c>
      <c r="AZ681" s="351">
        <f t="shared" si="258"/>
        <v>4.666666666666667</v>
      </c>
      <c r="BA681" s="351">
        <f t="shared" si="258"/>
        <v>2.3333333333333335</v>
      </c>
      <c r="BB681" s="351">
        <f t="shared" si="258"/>
        <v>1.6666666666666667</v>
      </c>
      <c r="BC681" s="351">
        <f t="shared" si="258"/>
        <v>2.6666666666666665</v>
      </c>
      <c r="BD681" s="351">
        <f t="shared" si="258"/>
        <v>3.6666666666666665</v>
      </c>
      <c r="BE681" s="351">
        <f t="shared" si="258"/>
        <v>4.666666666666667</v>
      </c>
      <c r="BF681" s="351">
        <f t="shared" si="258"/>
        <v>2.3333333333333335</v>
      </c>
      <c r="BG681" s="351">
        <f t="shared" si="258"/>
        <v>1.6666666666666667</v>
      </c>
      <c r="BH681" s="351">
        <f t="shared" si="258"/>
        <v>2.6666666666666665</v>
      </c>
      <c r="BI681" s="351">
        <f t="shared" si="258"/>
        <v>3.6666666666666665</v>
      </c>
      <c r="BJ681" s="351">
        <f t="shared" si="258"/>
        <v>4.666666666666667</v>
      </c>
      <c r="BK681" s="351">
        <f t="shared" si="258"/>
        <v>2.3333333333333335</v>
      </c>
      <c r="BL681" s="351">
        <f t="shared" si="258"/>
        <v>1.6666666666666667</v>
      </c>
      <c r="BM681" s="351">
        <f t="shared" si="258"/>
        <v>2.6666666666666665</v>
      </c>
      <c r="BN681" s="351">
        <f t="shared" si="258"/>
        <v>3.6666666666666665</v>
      </c>
      <c r="BO681" s="351">
        <f t="shared" si="258"/>
        <v>4.666666666666667</v>
      </c>
      <c r="BP681" s="351">
        <f t="shared" si="258"/>
        <v>2.3333333333333335</v>
      </c>
      <c r="BQ681" s="351">
        <f t="shared" si="258"/>
        <v>1.6666666666666667</v>
      </c>
    </row>
    <row r="682" spans="1:69" ht="11.25" customHeight="1" thickBot="1">
      <c r="A682" s="468"/>
      <c r="B682" s="633"/>
      <c r="C682" s="634"/>
      <c r="D682" s="667"/>
      <c r="E682" s="620"/>
      <c r="F682" s="621"/>
      <c r="G682" s="621"/>
      <c r="H682" s="621"/>
      <c r="I682" s="621"/>
      <c r="J682" s="621"/>
      <c r="K682" s="621"/>
      <c r="L682" s="621"/>
      <c r="M682" s="621"/>
      <c r="N682" s="621"/>
      <c r="O682" s="621"/>
      <c r="P682" s="621"/>
      <c r="Q682" s="621"/>
      <c r="R682" s="621"/>
      <c r="S682" s="621"/>
      <c r="T682" s="621"/>
      <c r="U682" s="621"/>
      <c r="V682" s="621"/>
      <c r="W682" s="621"/>
      <c r="X682" s="621"/>
      <c r="Y682" s="621"/>
      <c r="Z682" s="621"/>
      <c r="AA682" s="621"/>
      <c r="AB682" s="621"/>
      <c r="AC682" s="621"/>
      <c r="AD682" s="621"/>
      <c r="AE682" s="621"/>
      <c r="AF682" s="621"/>
      <c r="AG682" s="621"/>
      <c r="AH682" s="622"/>
      <c r="AM682" s="593"/>
      <c r="AN682" s="352">
        <f>IF(ISERROR(AVERAGE(AN689,AN698,AN707,AN716,AN725,AN734,AN743)),"",AVERAGE(AN689,AN698,AN707,AN716,AN725,AN734,AN743))</f>
        <v>3</v>
      </c>
      <c r="AO682" s="352">
        <f t="shared" ref="AO682:BQ682" si="259">IF(ISERROR(AVERAGE(AO689,AO698,AO707,AO716,AO725,AO734,AO743)),"",AVERAGE(AO689,AO698,AO707,AO716,AO725,AO734,AO743))</f>
        <v>4.5</v>
      </c>
      <c r="AP682" s="352">
        <f t="shared" si="259"/>
        <v>3.3333333333333335</v>
      </c>
      <c r="AQ682" s="352">
        <f t="shared" si="259"/>
        <v>2.6666666666666665</v>
      </c>
      <c r="AR682" s="352">
        <f t="shared" si="259"/>
        <v>2</v>
      </c>
      <c r="AS682" s="352">
        <f t="shared" si="259"/>
        <v>3</v>
      </c>
      <c r="AT682" s="352">
        <f t="shared" si="259"/>
        <v>4</v>
      </c>
      <c r="AU682" s="352">
        <f t="shared" si="259"/>
        <v>3.3333333333333335</v>
      </c>
      <c r="AV682" s="352">
        <f t="shared" si="259"/>
        <v>2.6666666666666665</v>
      </c>
      <c r="AW682" s="352">
        <f t="shared" si="259"/>
        <v>2</v>
      </c>
      <c r="AX682" s="352">
        <f t="shared" si="259"/>
        <v>3</v>
      </c>
      <c r="AY682" s="352">
        <f t="shared" si="259"/>
        <v>4</v>
      </c>
      <c r="AZ682" s="352">
        <f t="shared" si="259"/>
        <v>3.3333333333333335</v>
      </c>
      <c r="BA682" s="352">
        <f t="shared" si="259"/>
        <v>2.6666666666666665</v>
      </c>
      <c r="BB682" s="352">
        <f t="shared" si="259"/>
        <v>2</v>
      </c>
      <c r="BC682" s="352">
        <f t="shared" si="259"/>
        <v>3</v>
      </c>
      <c r="BD682" s="352">
        <f t="shared" si="259"/>
        <v>4</v>
      </c>
      <c r="BE682" s="352">
        <f t="shared" si="259"/>
        <v>3.3333333333333335</v>
      </c>
      <c r="BF682" s="352">
        <f t="shared" si="259"/>
        <v>2.6666666666666665</v>
      </c>
      <c r="BG682" s="352">
        <f t="shared" si="259"/>
        <v>2</v>
      </c>
      <c r="BH682" s="352">
        <f t="shared" si="259"/>
        <v>3</v>
      </c>
      <c r="BI682" s="352">
        <f t="shared" si="259"/>
        <v>4</v>
      </c>
      <c r="BJ682" s="352">
        <f t="shared" si="259"/>
        <v>3.3333333333333335</v>
      </c>
      <c r="BK682" s="352">
        <f t="shared" si="259"/>
        <v>2.6666666666666665</v>
      </c>
      <c r="BL682" s="352">
        <f t="shared" si="259"/>
        <v>2</v>
      </c>
      <c r="BM682" s="352">
        <f t="shared" si="259"/>
        <v>3</v>
      </c>
      <c r="BN682" s="352">
        <f t="shared" si="259"/>
        <v>4</v>
      </c>
      <c r="BO682" s="352">
        <f t="shared" si="259"/>
        <v>3.3333333333333335</v>
      </c>
      <c r="BP682" s="352">
        <f t="shared" si="259"/>
        <v>2.6666666666666665</v>
      </c>
      <c r="BQ682" s="352">
        <f t="shared" si="259"/>
        <v>2</v>
      </c>
    </row>
    <row r="683" spans="1:69" ht="13.5" customHeight="1" outlineLevel="1" thickTop="1">
      <c r="A683" s="584">
        <f>A671+1</f>
        <v>70</v>
      </c>
      <c r="B683" s="585" t="s">
        <v>32</v>
      </c>
      <c r="C683" s="588">
        <f>IF(ISERROR(AVERAGE(E683:AH685)),"",AVERAGE(E683:AH685))</f>
        <v>2.9425287356321839</v>
      </c>
      <c r="D683" s="676" t="s">
        <v>952</v>
      </c>
      <c r="E683" s="25">
        <v>1</v>
      </c>
      <c r="F683" s="25">
        <v>2</v>
      </c>
      <c r="G683" s="25">
        <v>3</v>
      </c>
      <c r="H683" s="25">
        <v>4</v>
      </c>
      <c r="I683" s="25">
        <v>5</v>
      </c>
      <c r="J683" s="25">
        <v>1</v>
      </c>
      <c r="K683" s="25">
        <v>2</v>
      </c>
      <c r="L683" s="25">
        <v>3</v>
      </c>
      <c r="M683" s="25">
        <v>4</v>
      </c>
      <c r="N683" s="25">
        <v>5</v>
      </c>
      <c r="O683" s="25">
        <v>1</v>
      </c>
      <c r="P683" s="25">
        <v>2</v>
      </c>
      <c r="Q683" s="25">
        <v>3</v>
      </c>
      <c r="R683" s="25">
        <v>4</v>
      </c>
      <c r="S683" s="25">
        <v>5</v>
      </c>
      <c r="T683" s="25">
        <v>1</v>
      </c>
      <c r="U683" s="25">
        <v>2</v>
      </c>
      <c r="V683" s="25">
        <v>3</v>
      </c>
      <c r="W683" s="25">
        <v>4</v>
      </c>
      <c r="X683" s="25">
        <v>5</v>
      </c>
      <c r="Y683" s="25">
        <v>1</v>
      </c>
      <c r="Z683" s="25">
        <v>2</v>
      </c>
      <c r="AA683" s="25">
        <v>3</v>
      </c>
      <c r="AB683" s="25">
        <v>4</v>
      </c>
      <c r="AC683" s="25">
        <v>5</v>
      </c>
      <c r="AD683" s="25">
        <v>1</v>
      </c>
      <c r="AE683" s="25">
        <v>2</v>
      </c>
      <c r="AF683" s="25">
        <v>3</v>
      </c>
      <c r="AG683" s="25">
        <v>4</v>
      </c>
      <c r="AH683" s="25">
        <v>5</v>
      </c>
      <c r="AM683" s="594" t="str">
        <f>D683</f>
        <v>Comprendre les notions d'action passée, présente et future
Comprendre la notion d'antériorité d'un fait passé par rapport à un autre
d'un fait futur par rapport à un autre</v>
      </c>
      <c r="AN683" s="576">
        <f t="shared" ref="AN683:BQ683" si="260">IF(ISERROR(AVERAGE(E683:E685)),"",AVERAGE(E683:E685))</f>
        <v>1</v>
      </c>
      <c r="AO683" s="575">
        <f t="shared" si="260"/>
        <v>1.5</v>
      </c>
      <c r="AP683" s="576">
        <f t="shared" si="260"/>
        <v>2</v>
      </c>
      <c r="AQ683" s="575">
        <f t="shared" si="260"/>
        <v>3</v>
      </c>
      <c r="AR683" s="576">
        <f t="shared" si="260"/>
        <v>4</v>
      </c>
      <c r="AS683" s="575">
        <f t="shared" si="260"/>
        <v>3.3333333333333335</v>
      </c>
      <c r="AT683" s="576">
        <f t="shared" si="260"/>
        <v>2.6666666666666665</v>
      </c>
      <c r="AU683" s="575">
        <f t="shared" si="260"/>
        <v>2</v>
      </c>
      <c r="AV683" s="576">
        <f t="shared" si="260"/>
        <v>3</v>
      </c>
      <c r="AW683" s="575">
        <f t="shared" si="260"/>
        <v>4</v>
      </c>
      <c r="AX683" s="576">
        <f t="shared" si="260"/>
        <v>3.3333333333333335</v>
      </c>
      <c r="AY683" s="575">
        <f t="shared" si="260"/>
        <v>2.6666666666666665</v>
      </c>
      <c r="AZ683" s="576">
        <f t="shared" si="260"/>
        <v>2</v>
      </c>
      <c r="BA683" s="575">
        <f t="shared" si="260"/>
        <v>3</v>
      </c>
      <c r="BB683" s="576">
        <f t="shared" si="260"/>
        <v>4</v>
      </c>
      <c r="BC683" s="575">
        <f t="shared" si="260"/>
        <v>3.3333333333333335</v>
      </c>
      <c r="BD683" s="576">
        <f t="shared" si="260"/>
        <v>2.6666666666666665</v>
      </c>
      <c r="BE683" s="575">
        <f t="shared" si="260"/>
        <v>2</v>
      </c>
      <c r="BF683" s="576">
        <f t="shared" si="260"/>
        <v>3</v>
      </c>
      <c r="BG683" s="575">
        <f t="shared" si="260"/>
        <v>4</v>
      </c>
      <c r="BH683" s="576">
        <f t="shared" si="260"/>
        <v>3.3333333333333335</v>
      </c>
      <c r="BI683" s="575">
        <f t="shared" si="260"/>
        <v>2.6666666666666665</v>
      </c>
      <c r="BJ683" s="576">
        <f t="shared" si="260"/>
        <v>2</v>
      </c>
      <c r="BK683" s="575">
        <f t="shared" si="260"/>
        <v>3</v>
      </c>
      <c r="BL683" s="576">
        <f t="shared" si="260"/>
        <v>4</v>
      </c>
      <c r="BM683" s="575">
        <f t="shared" si="260"/>
        <v>3.3333333333333335</v>
      </c>
      <c r="BN683" s="576">
        <f t="shared" si="260"/>
        <v>2.6666666666666665</v>
      </c>
      <c r="BO683" s="575">
        <f t="shared" si="260"/>
        <v>2</v>
      </c>
      <c r="BP683" s="576">
        <f t="shared" si="260"/>
        <v>3</v>
      </c>
      <c r="BQ683" s="578">
        <f t="shared" si="260"/>
        <v>4</v>
      </c>
    </row>
    <row r="684" spans="1:69" ht="12.75" customHeight="1" outlineLevel="1">
      <c r="A684" s="584"/>
      <c r="B684" s="586"/>
      <c r="C684" s="573"/>
      <c r="D684" s="677"/>
      <c r="E684" s="26"/>
      <c r="F684" s="26">
        <v>1</v>
      </c>
      <c r="G684" s="26">
        <v>2</v>
      </c>
      <c r="H684" s="26">
        <v>3</v>
      </c>
      <c r="I684" s="26">
        <v>4</v>
      </c>
      <c r="J684" s="26">
        <v>5</v>
      </c>
      <c r="K684" s="26">
        <v>1</v>
      </c>
      <c r="L684" s="26">
        <v>2</v>
      </c>
      <c r="M684" s="26">
        <v>3</v>
      </c>
      <c r="N684" s="26">
        <v>4</v>
      </c>
      <c r="O684" s="26">
        <v>5</v>
      </c>
      <c r="P684" s="26">
        <v>1</v>
      </c>
      <c r="Q684" s="26">
        <v>2</v>
      </c>
      <c r="R684" s="26">
        <v>3</v>
      </c>
      <c r="S684" s="26">
        <v>4</v>
      </c>
      <c r="T684" s="26">
        <v>5</v>
      </c>
      <c r="U684" s="26">
        <v>1</v>
      </c>
      <c r="V684" s="26">
        <v>2</v>
      </c>
      <c r="W684" s="26">
        <v>3</v>
      </c>
      <c r="X684" s="26">
        <v>4</v>
      </c>
      <c r="Y684" s="26">
        <v>5</v>
      </c>
      <c r="Z684" s="26">
        <v>1</v>
      </c>
      <c r="AA684" s="26">
        <v>2</v>
      </c>
      <c r="AB684" s="26">
        <v>3</v>
      </c>
      <c r="AC684" s="26">
        <v>4</v>
      </c>
      <c r="AD684" s="26">
        <v>5</v>
      </c>
      <c r="AE684" s="26">
        <v>1</v>
      </c>
      <c r="AF684" s="26">
        <v>2</v>
      </c>
      <c r="AG684" s="26">
        <v>3</v>
      </c>
      <c r="AH684" s="26">
        <v>4</v>
      </c>
      <c r="AM684" s="595"/>
      <c r="AN684" s="577"/>
      <c r="AO684" s="559"/>
      <c r="AP684" s="577"/>
      <c r="AQ684" s="559"/>
      <c r="AR684" s="577"/>
      <c r="AS684" s="559"/>
      <c r="AT684" s="577"/>
      <c r="AU684" s="559"/>
      <c r="AV684" s="577"/>
      <c r="AW684" s="559"/>
      <c r="AX684" s="577"/>
      <c r="AY684" s="559"/>
      <c r="AZ684" s="577"/>
      <c r="BA684" s="559"/>
      <c r="BB684" s="577"/>
      <c r="BC684" s="559"/>
      <c r="BD684" s="577"/>
      <c r="BE684" s="559"/>
      <c r="BF684" s="577"/>
      <c r="BG684" s="559"/>
      <c r="BH684" s="577"/>
      <c r="BI684" s="559"/>
      <c r="BJ684" s="577"/>
      <c r="BK684" s="559"/>
      <c r="BL684" s="577"/>
      <c r="BM684" s="559"/>
      <c r="BN684" s="577"/>
      <c r="BO684" s="559"/>
      <c r="BP684" s="577"/>
      <c r="BQ684" s="551"/>
    </row>
    <row r="685" spans="1:69" ht="12.75" customHeight="1" outlineLevel="1" thickBot="1">
      <c r="A685" s="584"/>
      <c r="B685" s="587"/>
      <c r="C685" s="573"/>
      <c r="D685" s="677"/>
      <c r="E685" s="27"/>
      <c r="F685" s="27"/>
      <c r="G685" s="27">
        <v>1</v>
      </c>
      <c r="H685" s="27">
        <v>2</v>
      </c>
      <c r="I685" s="27">
        <v>3</v>
      </c>
      <c r="J685" s="27">
        <v>4</v>
      </c>
      <c r="K685" s="27">
        <v>5</v>
      </c>
      <c r="L685" s="27">
        <v>1</v>
      </c>
      <c r="M685" s="27">
        <v>2</v>
      </c>
      <c r="N685" s="27">
        <v>3</v>
      </c>
      <c r="O685" s="27">
        <v>4</v>
      </c>
      <c r="P685" s="27">
        <v>5</v>
      </c>
      <c r="Q685" s="27">
        <v>1</v>
      </c>
      <c r="R685" s="27">
        <v>2</v>
      </c>
      <c r="S685" s="27">
        <v>3</v>
      </c>
      <c r="T685" s="27">
        <v>4</v>
      </c>
      <c r="U685" s="27">
        <v>5</v>
      </c>
      <c r="V685" s="27">
        <v>1</v>
      </c>
      <c r="W685" s="27">
        <v>2</v>
      </c>
      <c r="X685" s="27">
        <v>3</v>
      </c>
      <c r="Y685" s="27">
        <v>4</v>
      </c>
      <c r="Z685" s="27">
        <v>5</v>
      </c>
      <c r="AA685" s="27">
        <v>1</v>
      </c>
      <c r="AB685" s="27">
        <v>2</v>
      </c>
      <c r="AC685" s="27">
        <v>3</v>
      </c>
      <c r="AD685" s="27">
        <v>4</v>
      </c>
      <c r="AE685" s="27">
        <v>5</v>
      </c>
      <c r="AF685" s="27">
        <v>1</v>
      </c>
      <c r="AG685" s="27">
        <v>2</v>
      </c>
      <c r="AH685" s="27">
        <v>3</v>
      </c>
      <c r="AM685" s="595"/>
      <c r="AN685" s="577"/>
      <c r="AO685" s="559"/>
      <c r="AP685" s="577"/>
      <c r="AQ685" s="559"/>
      <c r="AR685" s="577"/>
      <c r="AS685" s="559"/>
      <c r="AT685" s="577"/>
      <c r="AU685" s="559"/>
      <c r="AV685" s="577"/>
      <c r="AW685" s="559"/>
      <c r="AX685" s="577"/>
      <c r="AY685" s="559"/>
      <c r="AZ685" s="577"/>
      <c r="BA685" s="559"/>
      <c r="BB685" s="577"/>
      <c r="BC685" s="559"/>
      <c r="BD685" s="577"/>
      <c r="BE685" s="559"/>
      <c r="BF685" s="577"/>
      <c r="BG685" s="559"/>
      <c r="BH685" s="577"/>
      <c r="BI685" s="559"/>
      <c r="BJ685" s="577"/>
      <c r="BK685" s="559"/>
      <c r="BL685" s="577"/>
      <c r="BM685" s="559"/>
      <c r="BN685" s="577"/>
      <c r="BO685" s="559"/>
      <c r="BP685" s="577"/>
      <c r="BQ685" s="551"/>
    </row>
    <row r="686" spans="1:69" ht="12.75" customHeight="1" outlineLevel="1">
      <c r="A686" s="584"/>
      <c r="B686" s="579" t="s">
        <v>33</v>
      </c>
      <c r="C686" s="572">
        <f>IF(ISERROR(AVERAGE(E686:AH688)),"",AVERAGE(E686:AH688))</f>
        <v>2.9885057471264367</v>
      </c>
      <c r="D686" s="677"/>
      <c r="E686" s="32">
        <v>2</v>
      </c>
      <c r="F686" s="32">
        <v>3</v>
      </c>
      <c r="G686" s="32">
        <v>4</v>
      </c>
      <c r="H686" s="32">
        <v>5</v>
      </c>
      <c r="I686" s="32">
        <v>1</v>
      </c>
      <c r="J686" s="32">
        <v>2</v>
      </c>
      <c r="K686" s="32">
        <v>3</v>
      </c>
      <c r="L686" s="32">
        <v>4</v>
      </c>
      <c r="M686" s="32">
        <v>5</v>
      </c>
      <c r="N686" s="32">
        <v>1</v>
      </c>
      <c r="O686" s="32">
        <v>2</v>
      </c>
      <c r="P686" s="32">
        <v>3</v>
      </c>
      <c r="Q686" s="32">
        <v>4</v>
      </c>
      <c r="R686" s="32">
        <v>5</v>
      </c>
      <c r="S686" s="32">
        <v>1</v>
      </c>
      <c r="T686" s="32">
        <v>2</v>
      </c>
      <c r="U686" s="32">
        <v>3</v>
      </c>
      <c r="V686" s="32">
        <v>4</v>
      </c>
      <c r="W686" s="32">
        <v>5</v>
      </c>
      <c r="X686" s="32">
        <v>1</v>
      </c>
      <c r="Y686" s="32">
        <v>2</v>
      </c>
      <c r="Z686" s="32">
        <v>3</v>
      </c>
      <c r="AA686" s="32">
        <v>4</v>
      </c>
      <c r="AB686" s="32">
        <v>5</v>
      </c>
      <c r="AC686" s="32">
        <v>1</v>
      </c>
      <c r="AD686" s="32">
        <v>2</v>
      </c>
      <c r="AE686" s="32">
        <v>3</v>
      </c>
      <c r="AF686" s="32">
        <v>4</v>
      </c>
      <c r="AG686" s="32">
        <v>5</v>
      </c>
      <c r="AH686" s="32">
        <v>1</v>
      </c>
      <c r="AM686" s="595"/>
      <c r="AN686" s="565">
        <f t="shared" ref="AN686:BQ686" si="261">IF(ISERROR(AVERAGE(E686:E688)),"",AVERAGE(E686:E688))</f>
        <v>2</v>
      </c>
      <c r="AO686" s="558">
        <f t="shared" si="261"/>
        <v>3.5</v>
      </c>
      <c r="AP686" s="565">
        <f t="shared" si="261"/>
        <v>4.666666666666667</v>
      </c>
      <c r="AQ686" s="558">
        <f t="shared" si="261"/>
        <v>2.3333333333333335</v>
      </c>
      <c r="AR686" s="565">
        <f t="shared" si="261"/>
        <v>1.6666666666666667</v>
      </c>
      <c r="AS686" s="558">
        <f t="shared" si="261"/>
        <v>2.6666666666666665</v>
      </c>
      <c r="AT686" s="565">
        <f t="shared" si="261"/>
        <v>3.6666666666666665</v>
      </c>
      <c r="AU686" s="558">
        <f t="shared" si="261"/>
        <v>4.666666666666667</v>
      </c>
      <c r="AV686" s="565">
        <f t="shared" si="261"/>
        <v>2.3333333333333335</v>
      </c>
      <c r="AW686" s="558">
        <f t="shared" si="261"/>
        <v>1.6666666666666667</v>
      </c>
      <c r="AX686" s="565">
        <f t="shared" si="261"/>
        <v>2.6666666666666665</v>
      </c>
      <c r="AY686" s="558">
        <f t="shared" si="261"/>
        <v>3.6666666666666665</v>
      </c>
      <c r="AZ686" s="565">
        <f t="shared" si="261"/>
        <v>4.666666666666667</v>
      </c>
      <c r="BA686" s="558">
        <f t="shared" si="261"/>
        <v>2.3333333333333335</v>
      </c>
      <c r="BB686" s="565">
        <f t="shared" si="261"/>
        <v>1.6666666666666667</v>
      </c>
      <c r="BC686" s="558">
        <f t="shared" si="261"/>
        <v>2.6666666666666665</v>
      </c>
      <c r="BD686" s="565">
        <f t="shared" si="261"/>
        <v>3.6666666666666665</v>
      </c>
      <c r="BE686" s="558">
        <f t="shared" si="261"/>
        <v>4.666666666666667</v>
      </c>
      <c r="BF686" s="565">
        <f t="shared" si="261"/>
        <v>2.3333333333333335</v>
      </c>
      <c r="BG686" s="558">
        <f t="shared" si="261"/>
        <v>1.6666666666666667</v>
      </c>
      <c r="BH686" s="565">
        <f t="shared" si="261"/>
        <v>2.6666666666666665</v>
      </c>
      <c r="BI686" s="558">
        <f t="shared" si="261"/>
        <v>3.6666666666666665</v>
      </c>
      <c r="BJ686" s="565">
        <f t="shared" si="261"/>
        <v>4.666666666666667</v>
      </c>
      <c r="BK686" s="558">
        <f t="shared" si="261"/>
        <v>2.3333333333333335</v>
      </c>
      <c r="BL686" s="565">
        <f t="shared" si="261"/>
        <v>1.6666666666666667</v>
      </c>
      <c r="BM686" s="558">
        <f t="shared" si="261"/>
        <v>2.6666666666666665</v>
      </c>
      <c r="BN686" s="565">
        <f t="shared" si="261"/>
        <v>3.6666666666666665</v>
      </c>
      <c r="BO686" s="558">
        <f t="shared" si="261"/>
        <v>4.666666666666667</v>
      </c>
      <c r="BP686" s="565">
        <f t="shared" si="261"/>
        <v>2.3333333333333335</v>
      </c>
      <c r="BQ686" s="550">
        <f t="shared" si="261"/>
        <v>1.6666666666666667</v>
      </c>
    </row>
    <row r="687" spans="1:69" ht="12.75" customHeight="1" outlineLevel="1">
      <c r="A687" s="584"/>
      <c r="B687" s="580"/>
      <c r="C687" s="573"/>
      <c r="D687" s="677"/>
      <c r="E687" s="28"/>
      <c r="F687" s="28">
        <v>4</v>
      </c>
      <c r="G687" s="28">
        <v>5</v>
      </c>
      <c r="H687" s="28">
        <v>1</v>
      </c>
      <c r="I687" s="28">
        <v>2</v>
      </c>
      <c r="J687" s="28">
        <v>3</v>
      </c>
      <c r="K687" s="28">
        <v>4</v>
      </c>
      <c r="L687" s="28">
        <v>5</v>
      </c>
      <c r="M687" s="28">
        <v>1</v>
      </c>
      <c r="N687" s="28">
        <v>2</v>
      </c>
      <c r="O687" s="28">
        <v>3</v>
      </c>
      <c r="P687" s="28">
        <v>4</v>
      </c>
      <c r="Q687" s="28">
        <v>5</v>
      </c>
      <c r="R687" s="28">
        <v>1</v>
      </c>
      <c r="S687" s="28">
        <v>2</v>
      </c>
      <c r="T687" s="28">
        <v>3</v>
      </c>
      <c r="U687" s="28">
        <v>4</v>
      </c>
      <c r="V687" s="28">
        <v>5</v>
      </c>
      <c r="W687" s="28">
        <v>1</v>
      </c>
      <c r="X687" s="28">
        <v>2</v>
      </c>
      <c r="Y687" s="28">
        <v>3</v>
      </c>
      <c r="Z687" s="28">
        <v>4</v>
      </c>
      <c r="AA687" s="28">
        <v>5</v>
      </c>
      <c r="AB687" s="28">
        <v>1</v>
      </c>
      <c r="AC687" s="28">
        <v>2</v>
      </c>
      <c r="AD687" s="28">
        <v>3</v>
      </c>
      <c r="AE687" s="28">
        <v>4</v>
      </c>
      <c r="AF687" s="28">
        <v>5</v>
      </c>
      <c r="AG687" s="28">
        <v>1</v>
      </c>
      <c r="AH687" s="28">
        <v>2</v>
      </c>
      <c r="AM687" s="595"/>
      <c r="AN687" s="566"/>
      <c r="AO687" s="559"/>
      <c r="AP687" s="566"/>
      <c r="AQ687" s="559"/>
      <c r="AR687" s="566"/>
      <c r="AS687" s="559"/>
      <c r="AT687" s="566"/>
      <c r="AU687" s="559"/>
      <c r="AV687" s="566"/>
      <c r="AW687" s="559"/>
      <c r="AX687" s="566"/>
      <c r="AY687" s="559"/>
      <c r="AZ687" s="566"/>
      <c r="BA687" s="559"/>
      <c r="BB687" s="566"/>
      <c r="BC687" s="559"/>
      <c r="BD687" s="566"/>
      <c r="BE687" s="559"/>
      <c r="BF687" s="566"/>
      <c r="BG687" s="559"/>
      <c r="BH687" s="566"/>
      <c r="BI687" s="559"/>
      <c r="BJ687" s="566"/>
      <c r="BK687" s="559"/>
      <c r="BL687" s="566"/>
      <c r="BM687" s="559"/>
      <c r="BN687" s="566"/>
      <c r="BO687" s="559"/>
      <c r="BP687" s="566"/>
      <c r="BQ687" s="551"/>
    </row>
    <row r="688" spans="1:69" ht="12.75" customHeight="1" outlineLevel="1" thickBot="1">
      <c r="A688" s="584"/>
      <c r="B688" s="581"/>
      <c r="C688" s="582"/>
      <c r="D688" s="677"/>
      <c r="E688" s="33"/>
      <c r="F688" s="33"/>
      <c r="G688" s="33">
        <v>5</v>
      </c>
      <c r="H688" s="33">
        <v>1</v>
      </c>
      <c r="I688" s="33">
        <v>2</v>
      </c>
      <c r="J688" s="33">
        <v>3</v>
      </c>
      <c r="K688" s="33">
        <v>4</v>
      </c>
      <c r="L688" s="33">
        <v>5</v>
      </c>
      <c r="M688" s="33">
        <v>1</v>
      </c>
      <c r="N688" s="33">
        <v>2</v>
      </c>
      <c r="O688" s="33">
        <v>3</v>
      </c>
      <c r="P688" s="33">
        <v>4</v>
      </c>
      <c r="Q688" s="33">
        <v>5</v>
      </c>
      <c r="R688" s="33">
        <v>1</v>
      </c>
      <c r="S688" s="33">
        <v>2</v>
      </c>
      <c r="T688" s="33">
        <v>3</v>
      </c>
      <c r="U688" s="33">
        <v>4</v>
      </c>
      <c r="V688" s="33">
        <v>5</v>
      </c>
      <c r="W688" s="33">
        <v>1</v>
      </c>
      <c r="X688" s="33">
        <v>2</v>
      </c>
      <c r="Y688" s="33">
        <v>3</v>
      </c>
      <c r="Z688" s="33">
        <v>4</v>
      </c>
      <c r="AA688" s="33">
        <v>5</v>
      </c>
      <c r="AB688" s="33">
        <v>1</v>
      </c>
      <c r="AC688" s="33">
        <v>2</v>
      </c>
      <c r="AD688" s="33">
        <v>3</v>
      </c>
      <c r="AE688" s="33">
        <v>4</v>
      </c>
      <c r="AF688" s="33">
        <v>5</v>
      </c>
      <c r="AG688" s="33">
        <v>1</v>
      </c>
      <c r="AH688" s="33">
        <v>2</v>
      </c>
      <c r="AM688" s="595"/>
      <c r="AN688" s="567"/>
      <c r="AO688" s="564"/>
      <c r="AP688" s="567"/>
      <c r="AQ688" s="564"/>
      <c r="AR688" s="567"/>
      <c r="AS688" s="564"/>
      <c r="AT688" s="567"/>
      <c r="AU688" s="564"/>
      <c r="AV688" s="567"/>
      <c r="AW688" s="564"/>
      <c r="AX688" s="567"/>
      <c r="AY688" s="564"/>
      <c r="AZ688" s="567"/>
      <c r="BA688" s="564"/>
      <c r="BB688" s="567"/>
      <c r="BC688" s="564"/>
      <c r="BD688" s="567"/>
      <c r="BE688" s="564"/>
      <c r="BF688" s="567"/>
      <c r="BG688" s="564"/>
      <c r="BH688" s="567"/>
      <c r="BI688" s="564"/>
      <c r="BJ688" s="567"/>
      <c r="BK688" s="564"/>
      <c r="BL688" s="567"/>
      <c r="BM688" s="564"/>
      <c r="BN688" s="567"/>
      <c r="BO688" s="564"/>
      <c r="BP688" s="567"/>
      <c r="BQ688" s="568"/>
    </row>
    <row r="689" spans="1:69" ht="12.75" customHeight="1" outlineLevel="1">
      <c r="A689" s="584"/>
      <c r="B689" s="569" t="s">
        <v>34</v>
      </c>
      <c r="C689" s="572">
        <f>IF(ISERROR(AVERAGE(E689:AH691)),"",AVERAGE(E689:AH691))</f>
        <v>3</v>
      </c>
      <c r="D689" s="677"/>
      <c r="E689" s="31">
        <v>3</v>
      </c>
      <c r="F689" s="31">
        <v>4</v>
      </c>
      <c r="G689" s="31">
        <v>5</v>
      </c>
      <c r="H689" s="31">
        <v>1</v>
      </c>
      <c r="I689" s="31">
        <v>2</v>
      </c>
      <c r="J689" s="31">
        <v>3</v>
      </c>
      <c r="K689" s="31">
        <v>4</v>
      </c>
      <c r="L689" s="31">
        <v>5</v>
      </c>
      <c r="M689" s="31">
        <v>1</v>
      </c>
      <c r="N689" s="31">
        <v>2</v>
      </c>
      <c r="O689" s="31">
        <v>3</v>
      </c>
      <c r="P689" s="31">
        <v>4</v>
      </c>
      <c r="Q689" s="31">
        <v>5</v>
      </c>
      <c r="R689" s="31">
        <v>1</v>
      </c>
      <c r="S689" s="31">
        <v>2</v>
      </c>
      <c r="T689" s="31">
        <v>3</v>
      </c>
      <c r="U689" s="31">
        <v>4</v>
      </c>
      <c r="V689" s="31">
        <v>5</v>
      </c>
      <c r="W689" s="31">
        <v>1</v>
      </c>
      <c r="X689" s="31">
        <v>2</v>
      </c>
      <c r="Y689" s="31">
        <v>3</v>
      </c>
      <c r="Z689" s="31">
        <v>4</v>
      </c>
      <c r="AA689" s="31">
        <v>5</v>
      </c>
      <c r="AB689" s="31">
        <v>1</v>
      </c>
      <c r="AC689" s="31">
        <v>2</v>
      </c>
      <c r="AD689" s="31">
        <v>3</v>
      </c>
      <c r="AE689" s="31">
        <v>4</v>
      </c>
      <c r="AF689" s="31">
        <v>5</v>
      </c>
      <c r="AG689" s="31">
        <v>1</v>
      </c>
      <c r="AH689" s="31">
        <v>2</v>
      </c>
      <c r="AM689" s="595"/>
      <c r="AN689" s="561">
        <f t="shared" ref="AN689:BQ689" si="262">IF(ISERROR(AVERAGE(E689:E691)),"",AVERAGE(E689:E691))</f>
        <v>3</v>
      </c>
      <c r="AO689" s="558">
        <f t="shared" si="262"/>
        <v>4.5</v>
      </c>
      <c r="AP689" s="561">
        <f t="shared" si="262"/>
        <v>3.3333333333333335</v>
      </c>
      <c r="AQ689" s="558">
        <f t="shared" si="262"/>
        <v>2.6666666666666665</v>
      </c>
      <c r="AR689" s="561">
        <f t="shared" si="262"/>
        <v>2</v>
      </c>
      <c r="AS689" s="558">
        <f t="shared" si="262"/>
        <v>3</v>
      </c>
      <c r="AT689" s="561">
        <f t="shared" si="262"/>
        <v>4</v>
      </c>
      <c r="AU689" s="558">
        <f t="shared" si="262"/>
        <v>3.3333333333333335</v>
      </c>
      <c r="AV689" s="561">
        <f t="shared" si="262"/>
        <v>2.6666666666666665</v>
      </c>
      <c r="AW689" s="558">
        <f t="shared" si="262"/>
        <v>2</v>
      </c>
      <c r="AX689" s="561">
        <f t="shared" si="262"/>
        <v>3</v>
      </c>
      <c r="AY689" s="558">
        <f t="shared" si="262"/>
        <v>4</v>
      </c>
      <c r="AZ689" s="561">
        <f t="shared" si="262"/>
        <v>3.3333333333333335</v>
      </c>
      <c r="BA689" s="558">
        <f t="shared" si="262"/>
        <v>2.6666666666666665</v>
      </c>
      <c r="BB689" s="561">
        <f t="shared" si="262"/>
        <v>2</v>
      </c>
      <c r="BC689" s="558">
        <f t="shared" si="262"/>
        <v>3</v>
      </c>
      <c r="BD689" s="561">
        <f t="shared" si="262"/>
        <v>4</v>
      </c>
      <c r="BE689" s="558">
        <f t="shared" si="262"/>
        <v>3.3333333333333335</v>
      </c>
      <c r="BF689" s="561">
        <f t="shared" si="262"/>
        <v>2.6666666666666665</v>
      </c>
      <c r="BG689" s="558">
        <f t="shared" si="262"/>
        <v>2</v>
      </c>
      <c r="BH689" s="561">
        <f t="shared" si="262"/>
        <v>3</v>
      </c>
      <c r="BI689" s="558">
        <f t="shared" si="262"/>
        <v>4</v>
      </c>
      <c r="BJ689" s="561">
        <f t="shared" si="262"/>
        <v>3.3333333333333335</v>
      </c>
      <c r="BK689" s="558">
        <f t="shared" si="262"/>
        <v>2.6666666666666665</v>
      </c>
      <c r="BL689" s="561">
        <f t="shared" si="262"/>
        <v>2</v>
      </c>
      <c r="BM689" s="558">
        <f t="shared" si="262"/>
        <v>3</v>
      </c>
      <c r="BN689" s="561">
        <f t="shared" si="262"/>
        <v>4</v>
      </c>
      <c r="BO689" s="558">
        <f t="shared" si="262"/>
        <v>3.3333333333333335</v>
      </c>
      <c r="BP689" s="561">
        <f t="shared" si="262"/>
        <v>2.6666666666666665</v>
      </c>
      <c r="BQ689" s="550">
        <f t="shared" si="262"/>
        <v>2</v>
      </c>
    </row>
    <row r="690" spans="1:69" ht="12.75" customHeight="1" outlineLevel="1">
      <c r="A690" s="584"/>
      <c r="B690" s="570"/>
      <c r="C690" s="573"/>
      <c r="D690" s="677"/>
      <c r="E690" s="29"/>
      <c r="F690" s="29">
        <v>5</v>
      </c>
      <c r="G690" s="29">
        <v>1</v>
      </c>
      <c r="H690" s="29">
        <v>2</v>
      </c>
      <c r="I690" s="29">
        <v>3</v>
      </c>
      <c r="J690" s="29">
        <v>4</v>
      </c>
      <c r="K690" s="29">
        <v>5</v>
      </c>
      <c r="L690" s="29">
        <v>1</v>
      </c>
      <c r="M690" s="29">
        <v>2</v>
      </c>
      <c r="N690" s="29">
        <v>3</v>
      </c>
      <c r="O690" s="29">
        <v>4</v>
      </c>
      <c r="P690" s="29">
        <v>5</v>
      </c>
      <c r="Q690" s="29">
        <v>1</v>
      </c>
      <c r="R690" s="29">
        <v>2</v>
      </c>
      <c r="S690" s="29">
        <v>3</v>
      </c>
      <c r="T690" s="29">
        <v>4</v>
      </c>
      <c r="U690" s="29">
        <v>5</v>
      </c>
      <c r="V690" s="29">
        <v>1</v>
      </c>
      <c r="W690" s="29">
        <v>2</v>
      </c>
      <c r="X690" s="29">
        <v>3</v>
      </c>
      <c r="Y690" s="29">
        <v>4</v>
      </c>
      <c r="Z690" s="29">
        <v>5</v>
      </c>
      <c r="AA690" s="29">
        <v>1</v>
      </c>
      <c r="AB690" s="29">
        <v>2</v>
      </c>
      <c r="AC690" s="29">
        <v>3</v>
      </c>
      <c r="AD690" s="29">
        <v>4</v>
      </c>
      <c r="AE690" s="29">
        <v>5</v>
      </c>
      <c r="AF690" s="29">
        <v>1</v>
      </c>
      <c r="AG690" s="29">
        <v>2</v>
      </c>
      <c r="AH690" s="29">
        <v>3</v>
      </c>
      <c r="AM690" s="595"/>
      <c r="AN690" s="562"/>
      <c r="AO690" s="559"/>
      <c r="AP690" s="562"/>
      <c r="AQ690" s="559"/>
      <c r="AR690" s="562"/>
      <c r="AS690" s="559"/>
      <c r="AT690" s="562"/>
      <c r="AU690" s="559"/>
      <c r="AV690" s="562"/>
      <c r="AW690" s="559"/>
      <c r="AX690" s="562"/>
      <c r="AY690" s="559"/>
      <c r="AZ690" s="562"/>
      <c r="BA690" s="559"/>
      <c r="BB690" s="562"/>
      <c r="BC690" s="559"/>
      <c r="BD690" s="562"/>
      <c r="BE690" s="559"/>
      <c r="BF690" s="562"/>
      <c r="BG690" s="559"/>
      <c r="BH690" s="562"/>
      <c r="BI690" s="559"/>
      <c r="BJ690" s="562"/>
      <c r="BK690" s="559"/>
      <c r="BL690" s="562"/>
      <c r="BM690" s="559"/>
      <c r="BN690" s="562"/>
      <c r="BO690" s="559"/>
      <c r="BP690" s="562"/>
      <c r="BQ690" s="551"/>
    </row>
    <row r="691" spans="1:69" ht="13.5" customHeight="1" outlineLevel="1" thickBot="1">
      <c r="A691" s="584"/>
      <c r="B691" s="571"/>
      <c r="C691" s="574"/>
      <c r="D691" s="418"/>
      <c r="E691" s="30"/>
      <c r="F691" s="30"/>
      <c r="G691" s="30">
        <v>4</v>
      </c>
      <c r="H691" s="30">
        <v>5</v>
      </c>
      <c r="I691" s="30">
        <v>1</v>
      </c>
      <c r="J691" s="30">
        <v>2</v>
      </c>
      <c r="K691" s="30">
        <v>3</v>
      </c>
      <c r="L691" s="30">
        <v>4</v>
      </c>
      <c r="M691" s="30">
        <v>5</v>
      </c>
      <c r="N691" s="30">
        <v>1</v>
      </c>
      <c r="O691" s="30">
        <v>2</v>
      </c>
      <c r="P691" s="30">
        <v>3</v>
      </c>
      <c r="Q691" s="30">
        <v>4</v>
      </c>
      <c r="R691" s="30">
        <v>5</v>
      </c>
      <c r="S691" s="30">
        <v>1</v>
      </c>
      <c r="T691" s="30">
        <v>2</v>
      </c>
      <c r="U691" s="30">
        <v>3</v>
      </c>
      <c r="V691" s="30">
        <v>4</v>
      </c>
      <c r="W691" s="30">
        <v>5</v>
      </c>
      <c r="X691" s="30">
        <v>1</v>
      </c>
      <c r="Y691" s="30">
        <v>2</v>
      </c>
      <c r="Z691" s="30">
        <v>3</v>
      </c>
      <c r="AA691" s="30">
        <v>4</v>
      </c>
      <c r="AB691" s="30">
        <v>5</v>
      </c>
      <c r="AC691" s="30">
        <v>1</v>
      </c>
      <c r="AD691" s="30">
        <v>2</v>
      </c>
      <c r="AE691" s="30">
        <v>3</v>
      </c>
      <c r="AF691" s="30">
        <v>4</v>
      </c>
      <c r="AG691" s="30">
        <v>5</v>
      </c>
      <c r="AH691" s="30">
        <v>1</v>
      </c>
      <c r="AM691" s="596">
        <f>D691</f>
        <v>0</v>
      </c>
      <c r="AN691" s="563"/>
      <c r="AO691" s="560"/>
      <c r="AP691" s="563"/>
      <c r="AQ691" s="560"/>
      <c r="AR691" s="563"/>
      <c r="AS691" s="560"/>
      <c r="AT691" s="563"/>
      <c r="AU691" s="560"/>
      <c r="AV691" s="563"/>
      <c r="AW691" s="560"/>
      <c r="AX691" s="563"/>
      <c r="AY691" s="560"/>
      <c r="AZ691" s="563"/>
      <c r="BA691" s="560"/>
      <c r="BB691" s="563"/>
      <c r="BC691" s="560"/>
      <c r="BD691" s="563"/>
      <c r="BE691" s="560"/>
      <c r="BF691" s="563"/>
      <c r="BG691" s="560"/>
      <c r="BH691" s="563"/>
      <c r="BI691" s="560"/>
      <c r="BJ691" s="563"/>
      <c r="BK691" s="560"/>
      <c r="BL691" s="563"/>
      <c r="BM691" s="560"/>
      <c r="BN691" s="563"/>
      <c r="BO691" s="560"/>
      <c r="BP691" s="563"/>
      <c r="BQ691" s="552"/>
    </row>
    <row r="692" spans="1:69" ht="13.5" customHeight="1" outlineLevel="1" thickTop="1">
      <c r="A692" s="584">
        <f>A683+1</f>
        <v>71</v>
      </c>
      <c r="B692" s="585" t="s">
        <v>32</v>
      </c>
      <c r="C692" s="588" t="str">
        <f>IF(ISERROR(AVERAGE(E692:AH694)),"",AVERAGE(E692:AH694))</f>
        <v/>
      </c>
      <c r="D692" s="676" t="s">
        <v>944</v>
      </c>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M692" s="594" t="str">
        <f>D692</f>
        <v>Repérer, dans un texte, le verbe sous ses formes conjuguée ou infinitive 
Donner son infinitif</v>
      </c>
      <c r="AN692" s="576" t="str">
        <f t="shared" ref="AN692:BQ692" si="263">IF(ISERROR(AVERAGE(E692:E694)),"",AVERAGE(E692:E694))</f>
        <v/>
      </c>
      <c r="AO692" s="575" t="str">
        <f t="shared" si="263"/>
        <v/>
      </c>
      <c r="AP692" s="576" t="str">
        <f t="shared" si="263"/>
        <v/>
      </c>
      <c r="AQ692" s="575" t="str">
        <f t="shared" si="263"/>
        <v/>
      </c>
      <c r="AR692" s="576" t="str">
        <f t="shared" si="263"/>
        <v/>
      </c>
      <c r="AS692" s="575" t="str">
        <f t="shared" si="263"/>
        <v/>
      </c>
      <c r="AT692" s="576" t="str">
        <f t="shared" si="263"/>
        <v/>
      </c>
      <c r="AU692" s="575" t="str">
        <f t="shared" si="263"/>
        <v/>
      </c>
      <c r="AV692" s="576" t="str">
        <f t="shared" si="263"/>
        <v/>
      </c>
      <c r="AW692" s="575" t="str">
        <f t="shared" si="263"/>
        <v/>
      </c>
      <c r="AX692" s="576" t="str">
        <f t="shared" si="263"/>
        <v/>
      </c>
      <c r="AY692" s="575" t="str">
        <f t="shared" si="263"/>
        <v/>
      </c>
      <c r="AZ692" s="576" t="str">
        <f t="shared" si="263"/>
        <v/>
      </c>
      <c r="BA692" s="575" t="str">
        <f t="shared" si="263"/>
        <v/>
      </c>
      <c r="BB692" s="576" t="str">
        <f t="shared" si="263"/>
        <v/>
      </c>
      <c r="BC692" s="575" t="str">
        <f t="shared" si="263"/>
        <v/>
      </c>
      <c r="BD692" s="576" t="str">
        <f t="shared" si="263"/>
        <v/>
      </c>
      <c r="BE692" s="575" t="str">
        <f t="shared" si="263"/>
        <v/>
      </c>
      <c r="BF692" s="576" t="str">
        <f t="shared" si="263"/>
        <v/>
      </c>
      <c r="BG692" s="575" t="str">
        <f t="shared" si="263"/>
        <v/>
      </c>
      <c r="BH692" s="576" t="str">
        <f t="shared" si="263"/>
        <v/>
      </c>
      <c r="BI692" s="575" t="str">
        <f t="shared" si="263"/>
        <v/>
      </c>
      <c r="BJ692" s="576" t="str">
        <f t="shared" si="263"/>
        <v/>
      </c>
      <c r="BK692" s="575" t="str">
        <f t="shared" si="263"/>
        <v/>
      </c>
      <c r="BL692" s="576" t="str">
        <f t="shared" si="263"/>
        <v/>
      </c>
      <c r="BM692" s="575" t="str">
        <f t="shared" si="263"/>
        <v/>
      </c>
      <c r="BN692" s="576" t="str">
        <f t="shared" si="263"/>
        <v/>
      </c>
      <c r="BO692" s="575" t="str">
        <f t="shared" si="263"/>
        <v/>
      </c>
      <c r="BP692" s="576" t="str">
        <f t="shared" si="263"/>
        <v/>
      </c>
      <c r="BQ692" s="578" t="str">
        <f t="shared" si="263"/>
        <v/>
      </c>
    </row>
    <row r="693" spans="1:69" ht="12.75" customHeight="1" outlineLevel="1">
      <c r="A693" s="584"/>
      <c r="B693" s="586"/>
      <c r="C693" s="573"/>
      <c r="D693" s="677"/>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M693" s="595"/>
      <c r="AN693" s="577"/>
      <c r="AO693" s="559"/>
      <c r="AP693" s="577"/>
      <c r="AQ693" s="559"/>
      <c r="AR693" s="577"/>
      <c r="AS693" s="559"/>
      <c r="AT693" s="577"/>
      <c r="AU693" s="559"/>
      <c r="AV693" s="577"/>
      <c r="AW693" s="559"/>
      <c r="AX693" s="577"/>
      <c r="AY693" s="559"/>
      <c r="AZ693" s="577"/>
      <c r="BA693" s="559"/>
      <c r="BB693" s="577"/>
      <c r="BC693" s="559"/>
      <c r="BD693" s="577"/>
      <c r="BE693" s="559"/>
      <c r="BF693" s="577"/>
      <c r="BG693" s="559"/>
      <c r="BH693" s="577"/>
      <c r="BI693" s="559"/>
      <c r="BJ693" s="577"/>
      <c r="BK693" s="559"/>
      <c r="BL693" s="577"/>
      <c r="BM693" s="559"/>
      <c r="BN693" s="577"/>
      <c r="BO693" s="559"/>
      <c r="BP693" s="577"/>
      <c r="BQ693" s="551"/>
    </row>
    <row r="694" spans="1:69" ht="12.75" customHeight="1" outlineLevel="1" thickBot="1">
      <c r="A694" s="584"/>
      <c r="B694" s="587"/>
      <c r="C694" s="573"/>
      <c r="D694" s="67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M694" s="595"/>
      <c r="AN694" s="577"/>
      <c r="AO694" s="559"/>
      <c r="AP694" s="577"/>
      <c r="AQ694" s="559"/>
      <c r="AR694" s="577"/>
      <c r="AS694" s="559"/>
      <c r="AT694" s="577"/>
      <c r="AU694" s="559"/>
      <c r="AV694" s="577"/>
      <c r="AW694" s="559"/>
      <c r="AX694" s="577"/>
      <c r="AY694" s="559"/>
      <c r="AZ694" s="577"/>
      <c r="BA694" s="559"/>
      <c r="BB694" s="577"/>
      <c r="BC694" s="559"/>
      <c r="BD694" s="577"/>
      <c r="BE694" s="559"/>
      <c r="BF694" s="577"/>
      <c r="BG694" s="559"/>
      <c r="BH694" s="577"/>
      <c r="BI694" s="559"/>
      <c r="BJ694" s="577"/>
      <c r="BK694" s="559"/>
      <c r="BL694" s="577"/>
      <c r="BM694" s="559"/>
      <c r="BN694" s="577"/>
      <c r="BO694" s="559"/>
      <c r="BP694" s="577"/>
      <c r="BQ694" s="551"/>
    </row>
    <row r="695" spans="1:69" ht="12.75" customHeight="1" outlineLevel="1">
      <c r="A695" s="584"/>
      <c r="B695" s="579" t="s">
        <v>33</v>
      </c>
      <c r="C695" s="572" t="str">
        <f>IF(ISERROR(AVERAGE(E695:AH697)),"",AVERAGE(E695:AH697))</f>
        <v/>
      </c>
      <c r="D695" s="677"/>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M695" s="595"/>
      <c r="AN695" s="565" t="str">
        <f t="shared" ref="AN695:BQ695" si="264">IF(ISERROR(AVERAGE(E695:E697)),"",AVERAGE(E695:E697))</f>
        <v/>
      </c>
      <c r="AO695" s="558" t="str">
        <f t="shared" si="264"/>
        <v/>
      </c>
      <c r="AP695" s="565" t="str">
        <f t="shared" si="264"/>
        <v/>
      </c>
      <c r="AQ695" s="558" t="str">
        <f t="shared" si="264"/>
        <v/>
      </c>
      <c r="AR695" s="565" t="str">
        <f t="shared" si="264"/>
        <v/>
      </c>
      <c r="AS695" s="558" t="str">
        <f t="shared" si="264"/>
        <v/>
      </c>
      <c r="AT695" s="565" t="str">
        <f t="shared" si="264"/>
        <v/>
      </c>
      <c r="AU695" s="558" t="str">
        <f t="shared" si="264"/>
        <v/>
      </c>
      <c r="AV695" s="565" t="str">
        <f t="shared" si="264"/>
        <v/>
      </c>
      <c r="AW695" s="558" t="str">
        <f t="shared" si="264"/>
        <v/>
      </c>
      <c r="AX695" s="565" t="str">
        <f t="shared" si="264"/>
        <v/>
      </c>
      <c r="AY695" s="558" t="str">
        <f t="shared" si="264"/>
        <v/>
      </c>
      <c r="AZ695" s="565" t="str">
        <f t="shared" si="264"/>
        <v/>
      </c>
      <c r="BA695" s="558" t="str">
        <f t="shared" si="264"/>
        <v/>
      </c>
      <c r="BB695" s="565" t="str">
        <f t="shared" si="264"/>
        <v/>
      </c>
      <c r="BC695" s="558" t="str">
        <f t="shared" si="264"/>
        <v/>
      </c>
      <c r="BD695" s="565" t="str">
        <f t="shared" si="264"/>
        <v/>
      </c>
      <c r="BE695" s="558" t="str">
        <f t="shared" si="264"/>
        <v/>
      </c>
      <c r="BF695" s="565" t="str">
        <f t="shared" si="264"/>
        <v/>
      </c>
      <c r="BG695" s="558" t="str">
        <f t="shared" si="264"/>
        <v/>
      </c>
      <c r="BH695" s="565" t="str">
        <f t="shared" si="264"/>
        <v/>
      </c>
      <c r="BI695" s="558" t="str">
        <f t="shared" si="264"/>
        <v/>
      </c>
      <c r="BJ695" s="565" t="str">
        <f t="shared" si="264"/>
        <v/>
      </c>
      <c r="BK695" s="558" t="str">
        <f t="shared" si="264"/>
        <v/>
      </c>
      <c r="BL695" s="565" t="str">
        <f t="shared" si="264"/>
        <v/>
      </c>
      <c r="BM695" s="558" t="str">
        <f t="shared" si="264"/>
        <v/>
      </c>
      <c r="BN695" s="565" t="str">
        <f t="shared" si="264"/>
        <v/>
      </c>
      <c r="BO695" s="558" t="str">
        <f t="shared" si="264"/>
        <v/>
      </c>
      <c r="BP695" s="565" t="str">
        <f t="shared" si="264"/>
        <v/>
      </c>
      <c r="BQ695" s="550" t="str">
        <f t="shared" si="264"/>
        <v/>
      </c>
    </row>
    <row r="696" spans="1:69" ht="12.75" customHeight="1" outlineLevel="1">
      <c r="A696" s="584"/>
      <c r="B696" s="580"/>
      <c r="C696" s="573"/>
      <c r="D696" s="677"/>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M696" s="595"/>
      <c r="AN696" s="566"/>
      <c r="AO696" s="559"/>
      <c r="AP696" s="566"/>
      <c r="AQ696" s="559"/>
      <c r="AR696" s="566"/>
      <c r="AS696" s="559"/>
      <c r="AT696" s="566"/>
      <c r="AU696" s="559"/>
      <c r="AV696" s="566"/>
      <c r="AW696" s="559"/>
      <c r="AX696" s="566"/>
      <c r="AY696" s="559"/>
      <c r="AZ696" s="566"/>
      <c r="BA696" s="559"/>
      <c r="BB696" s="566"/>
      <c r="BC696" s="559"/>
      <c r="BD696" s="566"/>
      <c r="BE696" s="559"/>
      <c r="BF696" s="566"/>
      <c r="BG696" s="559"/>
      <c r="BH696" s="566"/>
      <c r="BI696" s="559"/>
      <c r="BJ696" s="566"/>
      <c r="BK696" s="559"/>
      <c r="BL696" s="566"/>
      <c r="BM696" s="559"/>
      <c r="BN696" s="566"/>
      <c r="BO696" s="559"/>
      <c r="BP696" s="566"/>
      <c r="BQ696" s="551"/>
    </row>
    <row r="697" spans="1:69" ht="12.75" customHeight="1" outlineLevel="1" thickBot="1">
      <c r="A697" s="584"/>
      <c r="B697" s="581"/>
      <c r="C697" s="582"/>
      <c r="D697" s="677"/>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M697" s="595"/>
      <c r="AN697" s="567"/>
      <c r="AO697" s="564"/>
      <c r="AP697" s="567"/>
      <c r="AQ697" s="564"/>
      <c r="AR697" s="567"/>
      <c r="AS697" s="564"/>
      <c r="AT697" s="567"/>
      <c r="AU697" s="564"/>
      <c r="AV697" s="567"/>
      <c r="AW697" s="564"/>
      <c r="AX697" s="567"/>
      <c r="AY697" s="564"/>
      <c r="AZ697" s="567"/>
      <c r="BA697" s="564"/>
      <c r="BB697" s="567"/>
      <c r="BC697" s="564"/>
      <c r="BD697" s="567"/>
      <c r="BE697" s="564"/>
      <c r="BF697" s="567"/>
      <c r="BG697" s="564"/>
      <c r="BH697" s="567"/>
      <c r="BI697" s="564"/>
      <c r="BJ697" s="567"/>
      <c r="BK697" s="564"/>
      <c r="BL697" s="567"/>
      <c r="BM697" s="564"/>
      <c r="BN697" s="567"/>
      <c r="BO697" s="564"/>
      <c r="BP697" s="567"/>
      <c r="BQ697" s="568"/>
    </row>
    <row r="698" spans="1:69" ht="12.75" customHeight="1" outlineLevel="1">
      <c r="A698" s="584"/>
      <c r="B698" s="569" t="s">
        <v>34</v>
      </c>
      <c r="C698" s="572" t="str">
        <f>IF(ISERROR(AVERAGE(E698:AH700)),"",AVERAGE(E698:AH700))</f>
        <v/>
      </c>
      <c r="D698" s="677"/>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M698" s="595"/>
      <c r="AN698" s="561" t="str">
        <f t="shared" ref="AN698:BQ698" si="265">IF(ISERROR(AVERAGE(E698:E700)),"",AVERAGE(E698:E700))</f>
        <v/>
      </c>
      <c r="AO698" s="558" t="str">
        <f t="shared" si="265"/>
        <v/>
      </c>
      <c r="AP698" s="561" t="str">
        <f t="shared" si="265"/>
        <v/>
      </c>
      <c r="AQ698" s="558" t="str">
        <f t="shared" si="265"/>
        <v/>
      </c>
      <c r="AR698" s="561" t="str">
        <f t="shared" si="265"/>
        <v/>
      </c>
      <c r="AS698" s="558" t="str">
        <f t="shared" si="265"/>
        <v/>
      </c>
      <c r="AT698" s="561" t="str">
        <f t="shared" si="265"/>
        <v/>
      </c>
      <c r="AU698" s="558" t="str">
        <f t="shared" si="265"/>
        <v/>
      </c>
      <c r="AV698" s="561" t="str">
        <f t="shared" si="265"/>
        <v/>
      </c>
      <c r="AW698" s="558" t="str">
        <f t="shared" si="265"/>
        <v/>
      </c>
      <c r="AX698" s="561" t="str">
        <f t="shared" si="265"/>
        <v/>
      </c>
      <c r="AY698" s="558" t="str">
        <f t="shared" si="265"/>
        <v/>
      </c>
      <c r="AZ698" s="561" t="str">
        <f t="shared" si="265"/>
        <v/>
      </c>
      <c r="BA698" s="558" t="str">
        <f t="shared" si="265"/>
        <v/>
      </c>
      <c r="BB698" s="561" t="str">
        <f t="shared" si="265"/>
        <v/>
      </c>
      <c r="BC698" s="558" t="str">
        <f t="shared" si="265"/>
        <v/>
      </c>
      <c r="BD698" s="561" t="str">
        <f t="shared" si="265"/>
        <v/>
      </c>
      <c r="BE698" s="558" t="str">
        <f t="shared" si="265"/>
        <v/>
      </c>
      <c r="BF698" s="561" t="str">
        <f t="shared" si="265"/>
        <v/>
      </c>
      <c r="BG698" s="558" t="str">
        <f t="shared" si="265"/>
        <v/>
      </c>
      <c r="BH698" s="561" t="str">
        <f t="shared" si="265"/>
        <v/>
      </c>
      <c r="BI698" s="558" t="str">
        <f t="shared" si="265"/>
        <v/>
      </c>
      <c r="BJ698" s="561" t="str">
        <f t="shared" si="265"/>
        <v/>
      </c>
      <c r="BK698" s="558" t="str">
        <f t="shared" si="265"/>
        <v/>
      </c>
      <c r="BL698" s="561" t="str">
        <f t="shared" si="265"/>
        <v/>
      </c>
      <c r="BM698" s="558" t="str">
        <f t="shared" si="265"/>
        <v/>
      </c>
      <c r="BN698" s="561" t="str">
        <f t="shared" si="265"/>
        <v/>
      </c>
      <c r="BO698" s="558" t="str">
        <f t="shared" si="265"/>
        <v/>
      </c>
      <c r="BP698" s="561" t="str">
        <f t="shared" si="265"/>
        <v/>
      </c>
      <c r="BQ698" s="550" t="str">
        <f t="shared" si="265"/>
        <v/>
      </c>
    </row>
    <row r="699" spans="1:69" ht="12.75" customHeight="1" outlineLevel="1">
      <c r="A699" s="584"/>
      <c r="B699" s="570"/>
      <c r="C699" s="573"/>
      <c r="D699" s="677"/>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M699" s="595"/>
      <c r="AN699" s="562"/>
      <c r="AO699" s="559"/>
      <c r="AP699" s="562"/>
      <c r="AQ699" s="559"/>
      <c r="AR699" s="562"/>
      <c r="AS699" s="559"/>
      <c r="AT699" s="562"/>
      <c r="AU699" s="559"/>
      <c r="AV699" s="562"/>
      <c r="AW699" s="559"/>
      <c r="AX699" s="562"/>
      <c r="AY699" s="559"/>
      <c r="AZ699" s="562"/>
      <c r="BA699" s="559"/>
      <c r="BB699" s="562"/>
      <c r="BC699" s="559"/>
      <c r="BD699" s="562"/>
      <c r="BE699" s="559"/>
      <c r="BF699" s="562"/>
      <c r="BG699" s="559"/>
      <c r="BH699" s="562"/>
      <c r="BI699" s="559"/>
      <c r="BJ699" s="562"/>
      <c r="BK699" s="559"/>
      <c r="BL699" s="562"/>
      <c r="BM699" s="559"/>
      <c r="BN699" s="562"/>
      <c r="BO699" s="559"/>
      <c r="BP699" s="562"/>
      <c r="BQ699" s="551"/>
    </row>
    <row r="700" spans="1:69" ht="13.5" customHeight="1" outlineLevel="1" thickBot="1">
      <c r="A700" s="584"/>
      <c r="B700" s="571"/>
      <c r="C700" s="574"/>
      <c r="D700" s="418"/>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M700" s="596">
        <f>D700</f>
        <v>0</v>
      </c>
      <c r="AN700" s="563"/>
      <c r="AO700" s="560"/>
      <c r="AP700" s="563"/>
      <c r="AQ700" s="560"/>
      <c r="AR700" s="563"/>
      <c r="AS700" s="560"/>
      <c r="AT700" s="563"/>
      <c r="AU700" s="560"/>
      <c r="AV700" s="563"/>
      <c r="AW700" s="560"/>
      <c r="AX700" s="563"/>
      <c r="AY700" s="560"/>
      <c r="AZ700" s="563"/>
      <c r="BA700" s="560"/>
      <c r="BB700" s="563"/>
      <c r="BC700" s="560"/>
      <c r="BD700" s="563"/>
      <c r="BE700" s="560"/>
      <c r="BF700" s="563"/>
      <c r="BG700" s="560"/>
      <c r="BH700" s="563"/>
      <c r="BI700" s="560"/>
      <c r="BJ700" s="563"/>
      <c r="BK700" s="560"/>
      <c r="BL700" s="563"/>
      <c r="BM700" s="560"/>
      <c r="BN700" s="563"/>
      <c r="BO700" s="560"/>
      <c r="BP700" s="563"/>
      <c r="BQ700" s="552"/>
    </row>
    <row r="701" spans="1:69" ht="13.5" customHeight="1" outlineLevel="1" thickTop="1">
      <c r="A701" s="584">
        <f>A692+1</f>
        <v>72</v>
      </c>
      <c r="B701" s="585" t="s">
        <v>32</v>
      </c>
      <c r="C701" s="588" t="str">
        <f>IF(ISERROR(AVERAGE(E701:AH703)),"",AVERAGE(E701:AH703))</f>
        <v/>
      </c>
      <c r="D701" s="676" t="s">
        <v>813</v>
      </c>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M701" s="594" t="str">
        <f>D701</f>
        <v>Conjuguer les verbes du Ier et IIeme grp à l'indicatif présent, futur et imparfait ainsi qu'être, avoir, aller, dire, faire, pouvoir, partir, prendre, venir, voir, vouloir</v>
      </c>
      <c r="AN701" s="576" t="str">
        <f t="shared" ref="AN701:BQ701" si="266">IF(ISERROR(AVERAGE(E701:E703)),"",AVERAGE(E701:E703))</f>
        <v/>
      </c>
      <c r="AO701" s="575" t="str">
        <f t="shared" si="266"/>
        <v/>
      </c>
      <c r="AP701" s="576" t="str">
        <f t="shared" si="266"/>
        <v/>
      </c>
      <c r="AQ701" s="575" t="str">
        <f t="shared" si="266"/>
        <v/>
      </c>
      <c r="AR701" s="576" t="str">
        <f t="shared" si="266"/>
        <v/>
      </c>
      <c r="AS701" s="575" t="str">
        <f t="shared" si="266"/>
        <v/>
      </c>
      <c r="AT701" s="576" t="str">
        <f t="shared" si="266"/>
        <v/>
      </c>
      <c r="AU701" s="575" t="str">
        <f t="shared" si="266"/>
        <v/>
      </c>
      <c r="AV701" s="576" t="str">
        <f t="shared" si="266"/>
        <v/>
      </c>
      <c r="AW701" s="575" t="str">
        <f t="shared" si="266"/>
        <v/>
      </c>
      <c r="AX701" s="576" t="str">
        <f t="shared" si="266"/>
        <v/>
      </c>
      <c r="AY701" s="575" t="str">
        <f t="shared" si="266"/>
        <v/>
      </c>
      <c r="AZ701" s="576" t="str">
        <f t="shared" si="266"/>
        <v/>
      </c>
      <c r="BA701" s="575" t="str">
        <f t="shared" si="266"/>
        <v/>
      </c>
      <c r="BB701" s="576" t="str">
        <f t="shared" si="266"/>
        <v/>
      </c>
      <c r="BC701" s="575" t="str">
        <f t="shared" si="266"/>
        <v/>
      </c>
      <c r="BD701" s="576" t="str">
        <f t="shared" si="266"/>
        <v/>
      </c>
      <c r="BE701" s="575" t="str">
        <f t="shared" si="266"/>
        <v/>
      </c>
      <c r="BF701" s="576" t="str">
        <f t="shared" si="266"/>
        <v/>
      </c>
      <c r="BG701" s="575" t="str">
        <f t="shared" si="266"/>
        <v/>
      </c>
      <c r="BH701" s="576" t="str">
        <f t="shared" si="266"/>
        <v/>
      </c>
      <c r="BI701" s="575" t="str">
        <f t="shared" si="266"/>
        <v/>
      </c>
      <c r="BJ701" s="576" t="str">
        <f t="shared" si="266"/>
        <v/>
      </c>
      <c r="BK701" s="575" t="str">
        <f t="shared" si="266"/>
        <v/>
      </c>
      <c r="BL701" s="576" t="str">
        <f t="shared" si="266"/>
        <v/>
      </c>
      <c r="BM701" s="575" t="str">
        <f t="shared" si="266"/>
        <v/>
      </c>
      <c r="BN701" s="576" t="str">
        <f t="shared" si="266"/>
        <v/>
      </c>
      <c r="BO701" s="575" t="str">
        <f t="shared" si="266"/>
        <v/>
      </c>
      <c r="BP701" s="576" t="str">
        <f t="shared" si="266"/>
        <v/>
      </c>
      <c r="BQ701" s="578" t="str">
        <f t="shared" si="266"/>
        <v/>
      </c>
    </row>
    <row r="702" spans="1:69" ht="12.75" customHeight="1" outlineLevel="1">
      <c r="A702" s="584"/>
      <c r="B702" s="586"/>
      <c r="C702" s="573"/>
      <c r="D702" s="677"/>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M702" s="595"/>
      <c r="AN702" s="577"/>
      <c r="AO702" s="559"/>
      <c r="AP702" s="577"/>
      <c r="AQ702" s="559"/>
      <c r="AR702" s="577"/>
      <c r="AS702" s="559"/>
      <c r="AT702" s="577"/>
      <c r="AU702" s="559"/>
      <c r="AV702" s="577"/>
      <c r="AW702" s="559"/>
      <c r="AX702" s="577"/>
      <c r="AY702" s="559"/>
      <c r="AZ702" s="577"/>
      <c r="BA702" s="559"/>
      <c r="BB702" s="577"/>
      <c r="BC702" s="559"/>
      <c r="BD702" s="577"/>
      <c r="BE702" s="559"/>
      <c r="BF702" s="577"/>
      <c r="BG702" s="559"/>
      <c r="BH702" s="577"/>
      <c r="BI702" s="559"/>
      <c r="BJ702" s="577"/>
      <c r="BK702" s="559"/>
      <c r="BL702" s="577"/>
      <c r="BM702" s="559"/>
      <c r="BN702" s="577"/>
      <c r="BO702" s="559"/>
      <c r="BP702" s="577"/>
      <c r="BQ702" s="551"/>
    </row>
    <row r="703" spans="1:69" ht="12.75" customHeight="1" outlineLevel="1" thickBot="1">
      <c r="A703" s="584"/>
      <c r="B703" s="587"/>
      <c r="C703" s="573"/>
      <c r="D703" s="67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M703" s="595"/>
      <c r="AN703" s="577"/>
      <c r="AO703" s="559"/>
      <c r="AP703" s="577"/>
      <c r="AQ703" s="559"/>
      <c r="AR703" s="577"/>
      <c r="AS703" s="559"/>
      <c r="AT703" s="577"/>
      <c r="AU703" s="559"/>
      <c r="AV703" s="577"/>
      <c r="AW703" s="559"/>
      <c r="AX703" s="577"/>
      <c r="AY703" s="559"/>
      <c r="AZ703" s="577"/>
      <c r="BA703" s="559"/>
      <c r="BB703" s="577"/>
      <c r="BC703" s="559"/>
      <c r="BD703" s="577"/>
      <c r="BE703" s="559"/>
      <c r="BF703" s="577"/>
      <c r="BG703" s="559"/>
      <c r="BH703" s="577"/>
      <c r="BI703" s="559"/>
      <c r="BJ703" s="577"/>
      <c r="BK703" s="559"/>
      <c r="BL703" s="577"/>
      <c r="BM703" s="559"/>
      <c r="BN703" s="577"/>
      <c r="BO703" s="559"/>
      <c r="BP703" s="577"/>
      <c r="BQ703" s="551"/>
    </row>
    <row r="704" spans="1:69" ht="12.75" customHeight="1" outlineLevel="1">
      <c r="A704" s="584"/>
      <c r="B704" s="579" t="s">
        <v>33</v>
      </c>
      <c r="C704" s="572" t="str">
        <f>IF(ISERROR(AVERAGE(E704:AH706)),"",AVERAGE(E704:AH706))</f>
        <v/>
      </c>
      <c r="D704" s="677"/>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M704" s="595"/>
      <c r="AN704" s="565" t="str">
        <f t="shared" ref="AN704:BQ704" si="267">IF(ISERROR(AVERAGE(E704:E706)),"",AVERAGE(E704:E706))</f>
        <v/>
      </c>
      <c r="AO704" s="558" t="str">
        <f t="shared" si="267"/>
        <v/>
      </c>
      <c r="AP704" s="565" t="str">
        <f t="shared" si="267"/>
        <v/>
      </c>
      <c r="AQ704" s="558" t="str">
        <f t="shared" si="267"/>
        <v/>
      </c>
      <c r="AR704" s="565" t="str">
        <f t="shared" si="267"/>
        <v/>
      </c>
      <c r="AS704" s="558" t="str">
        <f t="shared" si="267"/>
        <v/>
      </c>
      <c r="AT704" s="565" t="str">
        <f t="shared" si="267"/>
        <v/>
      </c>
      <c r="AU704" s="558" t="str">
        <f t="shared" si="267"/>
        <v/>
      </c>
      <c r="AV704" s="565" t="str">
        <f t="shared" si="267"/>
        <v/>
      </c>
      <c r="AW704" s="558" t="str">
        <f t="shared" si="267"/>
        <v/>
      </c>
      <c r="AX704" s="565" t="str">
        <f t="shared" si="267"/>
        <v/>
      </c>
      <c r="AY704" s="558" t="str">
        <f t="shared" si="267"/>
        <v/>
      </c>
      <c r="AZ704" s="565" t="str">
        <f t="shared" si="267"/>
        <v/>
      </c>
      <c r="BA704" s="558" t="str">
        <f t="shared" si="267"/>
        <v/>
      </c>
      <c r="BB704" s="565" t="str">
        <f t="shared" si="267"/>
        <v/>
      </c>
      <c r="BC704" s="558" t="str">
        <f t="shared" si="267"/>
        <v/>
      </c>
      <c r="BD704" s="565" t="str">
        <f t="shared" si="267"/>
        <v/>
      </c>
      <c r="BE704" s="558" t="str">
        <f t="shared" si="267"/>
        <v/>
      </c>
      <c r="BF704" s="565" t="str">
        <f t="shared" si="267"/>
        <v/>
      </c>
      <c r="BG704" s="558" t="str">
        <f t="shared" si="267"/>
        <v/>
      </c>
      <c r="BH704" s="565" t="str">
        <f t="shared" si="267"/>
        <v/>
      </c>
      <c r="BI704" s="558" t="str">
        <f t="shared" si="267"/>
        <v/>
      </c>
      <c r="BJ704" s="565" t="str">
        <f t="shared" si="267"/>
        <v/>
      </c>
      <c r="BK704" s="558" t="str">
        <f t="shared" si="267"/>
        <v/>
      </c>
      <c r="BL704" s="565" t="str">
        <f t="shared" si="267"/>
        <v/>
      </c>
      <c r="BM704" s="558" t="str">
        <f t="shared" si="267"/>
        <v/>
      </c>
      <c r="BN704" s="565" t="str">
        <f t="shared" si="267"/>
        <v/>
      </c>
      <c r="BO704" s="558" t="str">
        <f t="shared" si="267"/>
        <v/>
      </c>
      <c r="BP704" s="565" t="str">
        <f t="shared" si="267"/>
        <v/>
      </c>
      <c r="BQ704" s="550" t="str">
        <f t="shared" si="267"/>
        <v/>
      </c>
    </row>
    <row r="705" spans="1:69" ht="12.75" customHeight="1" outlineLevel="1">
      <c r="A705" s="584"/>
      <c r="B705" s="580"/>
      <c r="C705" s="573"/>
      <c r="D705" s="677"/>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M705" s="595"/>
      <c r="AN705" s="566"/>
      <c r="AO705" s="559"/>
      <c r="AP705" s="566"/>
      <c r="AQ705" s="559"/>
      <c r="AR705" s="566"/>
      <c r="AS705" s="559"/>
      <c r="AT705" s="566"/>
      <c r="AU705" s="559"/>
      <c r="AV705" s="566"/>
      <c r="AW705" s="559"/>
      <c r="AX705" s="566"/>
      <c r="AY705" s="559"/>
      <c r="AZ705" s="566"/>
      <c r="BA705" s="559"/>
      <c r="BB705" s="566"/>
      <c r="BC705" s="559"/>
      <c r="BD705" s="566"/>
      <c r="BE705" s="559"/>
      <c r="BF705" s="566"/>
      <c r="BG705" s="559"/>
      <c r="BH705" s="566"/>
      <c r="BI705" s="559"/>
      <c r="BJ705" s="566"/>
      <c r="BK705" s="559"/>
      <c r="BL705" s="566"/>
      <c r="BM705" s="559"/>
      <c r="BN705" s="566"/>
      <c r="BO705" s="559"/>
      <c r="BP705" s="566"/>
      <c r="BQ705" s="551"/>
    </row>
    <row r="706" spans="1:69" ht="12.75" customHeight="1" outlineLevel="1" thickBot="1">
      <c r="A706" s="584"/>
      <c r="B706" s="581"/>
      <c r="C706" s="582"/>
      <c r="D706" s="677"/>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M706" s="595"/>
      <c r="AN706" s="567"/>
      <c r="AO706" s="564"/>
      <c r="AP706" s="567"/>
      <c r="AQ706" s="564"/>
      <c r="AR706" s="567"/>
      <c r="AS706" s="564"/>
      <c r="AT706" s="567"/>
      <c r="AU706" s="564"/>
      <c r="AV706" s="567"/>
      <c r="AW706" s="564"/>
      <c r="AX706" s="567"/>
      <c r="AY706" s="564"/>
      <c r="AZ706" s="567"/>
      <c r="BA706" s="564"/>
      <c r="BB706" s="567"/>
      <c r="BC706" s="564"/>
      <c r="BD706" s="567"/>
      <c r="BE706" s="564"/>
      <c r="BF706" s="567"/>
      <c r="BG706" s="564"/>
      <c r="BH706" s="567"/>
      <c r="BI706" s="564"/>
      <c r="BJ706" s="567"/>
      <c r="BK706" s="564"/>
      <c r="BL706" s="567"/>
      <c r="BM706" s="564"/>
      <c r="BN706" s="567"/>
      <c r="BO706" s="564"/>
      <c r="BP706" s="567"/>
      <c r="BQ706" s="568"/>
    </row>
    <row r="707" spans="1:69" ht="12.75" customHeight="1" outlineLevel="1">
      <c r="A707" s="584"/>
      <c r="B707" s="569" t="s">
        <v>34</v>
      </c>
      <c r="C707" s="572" t="str">
        <f>IF(ISERROR(AVERAGE(E707:AH709)),"",AVERAGE(E707:AH709))</f>
        <v/>
      </c>
      <c r="D707" s="677"/>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M707" s="595"/>
      <c r="AN707" s="561" t="str">
        <f t="shared" ref="AN707:BQ707" si="268">IF(ISERROR(AVERAGE(E707:E709)),"",AVERAGE(E707:E709))</f>
        <v/>
      </c>
      <c r="AO707" s="558" t="str">
        <f t="shared" si="268"/>
        <v/>
      </c>
      <c r="AP707" s="561" t="str">
        <f t="shared" si="268"/>
        <v/>
      </c>
      <c r="AQ707" s="558" t="str">
        <f t="shared" si="268"/>
        <v/>
      </c>
      <c r="AR707" s="561" t="str">
        <f t="shared" si="268"/>
        <v/>
      </c>
      <c r="AS707" s="558" t="str">
        <f t="shared" si="268"/>
        <v/>
      </c>
      <c r="AT707" s="561" t="str">
        <f t="shared" si="268"/>
        <v/>
      </c>
      <c r="AU707" s="558" t="str">
        <f t="shared" si="268"/>
        <v/>
      </c>
      <c r="AV707" s="561" t="str">
        <f t="shared" si="268"/>
        <v/>
      </c>
      <c r="AW707" s="558" t="str">
        <f t="shared" si="268"/>
        <v/>
      </c>
      <c r="AX707" s="561" t="str">
        <f t="shared" si="268"/>
        <v/>
      </c>
      <c r="AY707" s="558" t="str">
        <f t="shared" si="268"/>
        <v/>
      </c>
      <c r="AZ707" s="561" t="str">
        <f t="shared" si="268"/>
        <v/>
      </c>
      <c r="BA707" s="558" t="str">
        <f t="shared" si="268"/>
        <v/>
      </c>
      <c r="BB707" s="561" t="str">
        <f t="shared" si="268"/>
        <v/>
      </c>
      <c r="BC707" s="558" t="str">
        <f t="shared" si="268"/>
        <v/>
      </c>
      <c r="BD707" s="561" t="str">
        <f t="shared" si="268"/>
        <v/>
      </c>
      <c r="BE707" s="558" t="str">
        <f t="shared" si="268"/>
        <v/>
      </c>
      <c r="BF707" s="561" t="str">
        <f t="shared" si="268"/>
        <v/>
      </c>
      <c r="BG707" s="558" t="str">
        <f t="shared" si="268"/>
        <v/>
      </c>
      <c r="BH707" s="561" t="str">
        <f t="shared" si="268"/>
        <v/>
      </c>
      <c r="BI707" s="558" t="str">
        <f t="shared" si="268"/>
        <v/>
      </c>
      <c r="BJ707" s="561" t="str">
        <f t="shared" si="268"/>
        <v/>
      </c>
      <c r="BK707" s="558" t="str">
        <f t="shared" si="268"/>
        <v/>
      </c>
      <c r="BL707" s="561" t="str">
        <f t="shared" si="268"/>
        <v/>
      </c>
      <c r="BM707" s="558" t="str">
        <f t="shared" si="268"/>
        <v/>
      </c>
      <c r="BN707" s="561" t="str">
        <f t="shared" si="268"/>
        <v/>
      </c>
      <c r="BO707" s="558" t="str">
        <f t="shared" si="268"/>
        <v/>
      </c>
      <c r="BP707" s="561" t="str">
        <f t="shared" si="268"/>
        <v/>
      </c>
      <c r="BQ707" s="550" t="str">
        <f t="shared" si="268"/>
        <v/>
      </c>
    </row>
    <row r="708" spans="1:69" ht="12.75" customHeight="1" outlineLevel="1">
      <c r="A708" s="584"/>
      <c r="B708" s="570"/>
      <c r="C708" s="573"/>
      <c r="D708" s="677"/>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M708" s="595"/>
      <c r="AN708" s="562"/>
      <c r="AO708" s="559"/>
      <c r="AP708" s="562"/>
      <c r="AQ708" s="559"/>
      <c r="AR708" s="562"/>
      <c r="AS708" s="559"/>
      <c r="AT708" s="562"/>
      <c r="AU708" s="559"/>
      <c r="AV708" s="562"/>
      <c r="AW708" s="559"/>
      <c r="AX708" s="562"/>
      <c r="AY708" s="559"/>
      <c r="AZ708" s="562"/>
      <c r="BA708" s="559"/>
      <c r="BB708" s="562"/>
      <c r="BC708" s="559"/>
      <c r="BD708" s="562"/>
      <c r="BE708" s="559"/>
      <c r="BF708" s="562"/>
      <c r="BG708" s="559"/>
      <c r="BH708" s="562"/>
      <c r="BI708" s="559"/>
      <c r="BJ708" s="562"/>
      <c r="BK708" s="559"/>
      <c r="BL708" s="562"/>
      <c r="BM708" s="559"/>
      <c r="BN708" s="562"/>
      <c r="BO708" s="559"/>
      <c r="BP708" s="562"/>
      <c r="BQ708" s="551"/>
    </row>
    <row r="709" spans="1:69" ht="13.5" customHeight="1" outlineLevel="1" thickBot="1">
      <c r="A709" s="584"/>
      <c r="B709" s="571"/>
      <c r="C709" s="574"/>
      <c r="D709" s="418"/>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M709" s="596">
        <f>D709</f>
        <v>0</v>
      </c>
      <c r="AN709" s="563"/>
      <c r="AO709" s="560"/>
      <c r="AP709" s="563"/>
      <c r="AQ709" s="560"/>
      <c r="AR709" s="563"/>
      <c r="AS709" s="560"/>
      <c r="AT709" s="563"/>
      <c r="AU709" s="560"/>
      <c r="AV709" s="563"/>
      <c r="AW709" s="560"/>
      <c r="AX709" s="563"/>
      <c r="AY709" s="560"/>
      <c r="AZ709" s="563"/>
      <c r="BA709" s="560"/>
      <c r="BB709" s="563"/>
      <c r="BC709" s="560"/>
      <c r="BD709" s="563"/>
      <c r="BE709" s="560"/>
      <c r="BF709" s="563"/>
      <c r="BG709" s="560"/>
      <c r="BH709" s="563"/>
      <c r="BI709" s="560"/>
      <c r="BJ709" s="563"/>
      <c r="BK709" s="560"/>
      <c r="BL709" s="563"/>
      <c r="BM709" s="560"/>
      <c r="BN709" s="563"/>
      <c r="BO709" s="560"/>
      <c r="BP709" s="563"/>
      <c r="BQ709" s="552"/>
    </row>
    <row r="710" spans="1:69" ht="13.5" customHeight="1" outlineLevel="1" thickTop="1">
      <c r="A710" s="584">
        <f>A701+1</f>
        <v>73</v>
      </c>
      <c r="B710" s="585" t="s">
        <v>32</v>
      </c>
      <c r="C710" s="588" t="str">
        <f>IF(ISERROR(AVERAGE(E710:AH712)),"",AVERAGE(E710:AH712))</f>
        <v/>
      </c>
      <c r="D710" s="676" t="s">
        <v>814</v>
      </c>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M710" s="594" t="str">
        <f>D710</f>
        <v>Conjuguer ces mêmes verbes à l'indicatif passé-simple, passé-composé et impératif présent</v>
      </c>
      <c r="AN710" s="576" t="str">
        <f t="shared" ref="AN710:BQ710" si="269">IF(ISERROR(AVERAGE(E710:E712)),"",AVERAGE(E710:E712))</f>
        <v/>
      </c>
      <c r="AO710" s="575" t="str">
        <f t="shared" si="269"/>
        <v/>
      </c>
      <c r="AP710" s="576" t="str">
        <f t="shared" si="269"/>
        <v/>
      </c>
      <c r="AQ710" s="575" t="str">
        <f t="shared" si="269"/>
        <v/>
      </c>
      <c r="AR710" s="576" t="str">
        <f t="shared" si="269"/>
        <v/>
      </c>
      <c r="AS710" s="575" t="str">
        <f t="shared" si="269"/>
        <v/>
      </c>
      <c r="AT710" s="576" t="str">
        <f t="shared" si="269"/>
        <v/>
      </c>
      <c r="AU710" s="575" t="str">
        <f t="shared" si="269"/>
        <v/>
      </c>
      <c r="AV710" s="576" t="str">
        <f t="shared" si="269"/>
        <v/>
      </c>
      <c r="AW710" s="575" t="str">
        <f t="shared" si="269"/>
        <v/>
      </c>
      <c r="AX710" s="576" t="str">
        <f t="shared" si="269"/>
        <v/>
      </c>
      <c r="AY710" s="575" t="str">
        <f t="shared" si="269"/>
        <v/>
      </c>
      <c r="AZ710" s="576" t="str">
        <f t="shared" si="269"/>
        <v/>
      </c>
      <c r="BA710" s="575" t="str">
        <f t="shared" si="269"/>
        <v/>
      </c>
      <c r="BB710" s="576" t="str">
        <f t="shared" si="269"/>
        <v/>
      </c>
      <c r="BC710" s="575" t="str">
        <f t="shared" si="269"/>
        <v/>
      </c>
      <c r="BD710" s="576" t="str">
        <f t="shared" si="269"/>
        <v/>
      </c>
      <c r="BE710" s="575" t="str">
        <f t="shared" si="269"/>
        <v/>
      </c>
      <c r="BF710" s="576" t="str">
        <f t="shared" si="269"/>
        <v/>
      </c>
      <c r="BG710" s="575" t="str">
        <f t="shared" si="269"/>
        <v/>
      </c>
      <c r="BH710" s="576" t="str">
        <f t="shared" si="269"/>
        <v/>
      </c>
      <c r="BI710" s="575" t="str">
        <f t="shared" si="269"/>
        <v/>
      </c>
      <c r="BJ710" s="576" t="str">
        <f t="shared" si="269"/>
        <v/>
      </c>
      <c r="BK710" s="575" t="str">
        <f t="shared" si="269"/>
        <v/>
      </c>
      <c r="BL710" s="576" t="str">
        <f t="shared" si="269"/>
        <v/>
      </c>
      <c r="BM710" s="575" t="str">
        <f t="shared" si="269"/>
        <v/>
      </c>
      <c r="BN710" s="576" t="str">
        <f t="shared" si="269"/>
        <v/>
      </c>
      <c r="BO710" s="575" t="str">
        <f t="shared" si="269"/>
        <v/>
      </c>
      <c r="BP710" s="576" t="str">
        <f t="shared" si="269"/>
        <v/>
      </c>
      <c r="BQ710" s="578" t="str">
        <f t="shared" si="269"/>
        <v/>
      </c>
    </row>
    <row r="711" spans="1:69" ht="12.75" customHeight="1" outlineLevel="1">
      <c r="A711" s="584"/>
      <c r="B711" s="586"/>
      <c r="C711" s="573"/>
      <c r="D711" s="677"/>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M711" s="595"/>
      <c r="AN711" s="577"/>
      <c r="AO711" s="559"/>
      <c r="AP711" s="577"/>
      <c r="AQ711" s="559"/>
      <c r="AR711" s="577"/>
      <c r="AS711" s="559"/>
      <c r="AT711" s="577"/>
      <c r="AU711" s="559"/>
      <c r="AV711" s="577"/>
      <c r="AW711" s="559"/>
      <c r="AX711" s="577"/>
      <c r="AY711" s="559"/>
      <c r="AZ711" s="577"/>
      <c r="BA711" s="559"/>
      <c r="BB711" s="577"/>
      <c r="BC711" s="559"/>
      <c r="BD711" s="577"/>
      <c r="BE711" s="559"/>
      <c r="BF711" s="577"/>
      <c r="BG711" s="559"/>
      <c r="BH711" s="577"/>
      <c r="BI711" s="559"/>
      <c r="BJ711" s="577"/>
      <c r="BK711" s="559"/>
      <c r="BL711" s="577"/>
      <c r="BM711" s="559"/>
      <c r="BN711" s="577"/>
      <c r="BO711" s="559"/>
      <c r="BP711" s="577"/>
      <c r="BQ711" s="551"/>
    </row>
    <row r="712" spans="1:69" ht="12.75" customHeight="1" outlineLevel="1" thickBot="1">
      <c r="A712" s="584"/>
      <c r="B712" s="587"/>
      <c r="C712" s="573"/>
      <c r="D712" s="67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M712" s="595"/>
      <c r="AN712" s="577"/>
      <c r="AO712" s="559"/>
      <c r="AP712" s="577"/>
      <c r="AQ712" s="559"/>
      <c r="AR712" s="577"/>
      <c r="AS712" s="559"/>
      <c r="AT712" s="577"/>
      <c r="AU712" s="559"/>
      <c r="AV712" s="577"/>
      <c r="AW712" s="559"/>
      <c r="AX712" s="577"/>
      <c r="AY712" s="559"/>
      <c r="AZ712" s="577"/>
      <c r="BA712" s="559"/>
      <c r="BB712" s="577"/>
      <c r="BC712" s="559"/>
      <c r="BD712" s="577"/>
      <c r="BE712" s="559"/>
      <c r="BF712" s="577"/>
      <c r="BG712" s="559"/>
      <c r="BH712" s="577"/>
      <c r="BI712" s="559"/>
      <c r="BJ712" s="577"/>
      <c r="BK712" s="559"/>
      <c r="BL712" s="577"/>
      <c r="BM712" s="559"/>
      <c r="BN712" s="577"/>
      <c r="BO712" s="559"/>
      <c r="BP712" s="577"/>
      <c r="BQ712" s="551"/>
    </row>
    <row r="713" spans="1:69" ht="12.75" customHeight="1" outlineLevel="1">
      <c r="A713" s="584"/>
      <c r="B713" s="579" t="s">
        <v>33</v>
      </c>
      <c r="C713" s="572" t="str">
        <f>IF(ISERROR(AVERAGE(E713:AH715)),"",AVERAGE(E713:AH715))</f>
        <v/>
      </c>
      <c r="D713" s="677"/>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M713" s="595"/>
      <c r="AN713" s="565" t="str">
        <f t="shared" ref="AN713:BQ713" si="270">IF(ISERROR(AVERAGE(E713:E715)),"",AVERAGE(E713:E715))</f>
        <v/>
      </c>
      <c r="AO713" s="558" t="str">
        <f t="shared" si="270"/>
        <v/>
      </c>
      <c r="AP713" s="565" t="str">
        <f t="shared" si="270"/>
        <v/>
      </c>
      <c r="AQ713" s="558" t="str">
        <f t="shared" si="270"/>
        <v/>
      </c>
      <c r="AR713" s="565" t="str">
        <f t="shared" si="270"/>
        <v/>
      </c>
      <c r="AS713" s="558" t="str">
        <f t="shared" si="270"/>
        <v/>
      </c>
      <c r="AT713" s="565" t="str">
        <f t="shared" si="270"/>
        <v/>
      </c>
      <c r="AU713" s="558" t="str">
        <f t="shared" si="270"/>
        <v/>
      </c>
      <c r="AV713" s="565" t="str">
        <f t="shared" si="270"/>
        <v/>
      </c>
      <c r="AW713" s="558" t="str">
        <f t="shared" si="270"/>
        <v/>
      </c>
      <c r="AX713" s="565" t="str">
        <f t="shared" si="270"/>
        <v/>
      </c>
      <c r="AY713" s="558" t="str">
        <f t="shared" si="270"/>
        <v/>
      </c>
      <c r="AZ713" s="565" t="str">
        <f t="shared" si="270"/>
        <v/>
      </c>
      <c r="BA713" s="558" t="str">
        <f t="shared" si="270"/>
        <v/>
      </c>
      <c r="BB713" s="565" t="str">
        <f t="shared" si="270"/>
        <v/>
      </c>
      <c r="BC713" s="558" t="str">
        <f t="shared" si="270"/>
        <v/>
      </c>
      <c r="BD713" s="565" t="str">
        <f t="shared" si="270"/>
        <v/>
      </c>
      <c r="BE713" s="558" t="str">
        <f t="shared" si="270"/>
        <v/>
      </c>
      <c r="BF713" s="565" t="str">
        <f t="shared" si="270"/>
        <v/>
      </c>
      <c r="BG713" s="558" t="str">
        <f t="shared" si="270"/>
        <v/>
      </c>
      <c r="BH713" s="565" t="str">
        <f t="shared" si="270"/>
        <v/>
      </c>
      <c r="BI713" s="558" t="str">
        <f t="shared" si="270"/>
        <v/>
      </c>
      <c r="BJ713" s="565" t="str">
        <f t="shared" si="270"/>
        <v/>
      </c>
      <c r="BK713" s="558" t="str">
        <f t="shared" si="270"/>
        <v/>
      </c>
      <c r="BL713" s="565" t="str">
        <f t="shared" si="270"/>
        <v/>
      </c>
      <c r="BM713" s="558" t="str">
        <f t="shared" si="270"/>
        <v/>
      </c>
      <c r="BN713" s="565" t="str">
        <f t="shared" si="270"/>
        <v/>
      </c>
      <c r="BO713" s="558" t="str">
        <f t="shared" si="270"/>
        <v/>
      </c>
      <c r="BP713" s="565" t="str">
        <f t="shared" si="270"/>
        <v/>
      </c>
      <c r="BQ713" s="550" t="str">
        <f t="shared" si="270"/>
        <v/>
      </c>
    </row>
    <row r="714" spans="1:69" ht="12.75" customHeight="1" outlineLevel="1">
      <c r="A714" s="584"/>
      <c r="B714" s="580"/>
      <c r="C714" s="573"/>
      <c r="D714" s="677"/>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M714" s="595"/>
      <c r="AN714" s="566"/>
      <c r="AO714" s="559"/>
      <c r="AP714" s="566"/>
      <c r="AQ714" s="559"/>
      <c r="AR714" s="566"/>
      <c r="AS714" s="559"/>
      <c r="AT714" s="566"/>
      <c r="AU714" s="559"/>
      <c r="AV714" s="566"/>
      <c r="AW714" s="559"/>
      <c r="AX714" s="566"/>
      <c r="AY714" s="559"/>
      <c r="AZ714" s="566"/>
      <c r="BA714" s="559"/>
      <c r="BB714" s="566"/>
      <c r="BC714" s="559"/>
      <c r="BD714" s="566"/>
      <c r="BE714" s="559"/>
      <c r="BF714" s="566"/>
      <c r="BG714" s="559"/>
      <c r="BH714" s="566"/>
      <c r="BI714" s="559"/>
      <c r="BJ714" s="566"/>
      <c r="BK714" s="559"/>
      <c r="BL714" s="566"/>
      <c r="BM714" s="559"/>
      <c r="BN714" s="566"/>
      <c r="BO714" s="559"/>
      <c r="BP714" s="566"/>
      <c r="BQ714" s="551"/>
    </row>
    <row r="715" spans="1:69" ht="12.75" customHeight="1" outlineLevel="1" thickBot="1">
      <c r="A715" s="584"/>
      <c r="B715" s="581"/>
      <c r="C715" s="582"/>
      <c r="D715" s="677"/>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M715" s="595"/>
      <c r="AN715" s="567"/>
      <c r="AO715" s="564"/>
      <c r="AP715" s="567"/>
      <c r="AQ715" s="564"/>
      <c r="AR715" s="567"/>
      <c r="AS715" s="564"/>
      <c r="AT715" s="567"/>
      <c r="AU715" s="564"/>
      <c r="AV715" s="567"/>
      <c r="AW715" s="564"/>
      <c r="AX715" s="567"/>
      <c r="AY715" s="564"/>
      <c r="AZ715" s="567"/>
      <c r="BA715" s="564"/>
      <c r="BB715" s="567"/>
      <c r="BC715" s="564"/>
      <c r="BD715" s="567"/>
      <c r="BE715" s="564"/>
      <c r="BF715" s="567"/>
      <c r="BG715" s="564"/>
      <c r="BH715" s="567"/>
      <c r="BI715" s="564"/>
      <c r="BJ715" s="567"/>
      <c r="BK715" s="564"/>
      <c r="BL715" s="567"/>
      <c r="BM715" s="564"/>
      <c r="BN715" s="567"/>
      <c r="BO715" s="564"/>
      <c r="BP715" s="567"/>
      <c r="BQ715" s="568"/>
    </row>
    <row r="716" spans="1:69" ht="12.75" customHeight="1" outlineLevel="1">
      <c r="A716" s="584"/>
      <c r="B716" s="569" t="s">
        <v>34</v>
      </c>
      <c r="C716" s="572" t="str">
        <f>IF(ISERROR(AVERAGE(E716:AH718)),"",AVERAGE(E716:AH718))</f>
        <v/>
      </c>
      <c r="D716" s="677"/>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M716" s="595"/>
      <c r="AN716" s="561" t="str">
        <f t="shared" ref="AN716:BQ716" si="271">IF(ISERROR(AVERAGE(E716:E718)),"",AVERAGE(E716:E718))</f>
        <v/>
      </c>
      <c r="AO716" s="558" t="str">
        <f t="shared" si="271"/>
        <v/>
      </c>
      <c r="AP716" s="561" t="str">
        <f t="shared" si="271"/>
        <v/>
      </c>
      <c r="AQ716" s="558" t="str">
        <f t="shared" si="271"/>
        <v/>
      </c>
      <c r="AR716" s="561" t="str">
        <f t="shared" si="271"/>
        <v/>
      </c>
      <c r="AS716" s="558" t="str">
        <f t="shared" si="271"/>
        <v/>
      </c>
      <c r="AT716" s="561" t="str">
        <f t="shared" si="271"/>
        <v/>
      </c>
      <c r="AU716" s="558" t="str">
        <f t="shared" si="271"/>
        <v/>
      </c>
      <c r="AV716" s="561" t="str">
        <f t="shared" si="271"/>
        <v/>
      </c>
      <c r="AW716" s="558" t="str">
        <f t="shared" si="271"/>
        <v/>
      </c>
      <c r="AX716" s="561" t="str">
        <f t="shared" si="271"/>
        <v/>
      </c>
      <c r="AY716" s="558" t="str">
        <f t="shared" si="271"/>
        <v/>
      </c>
      <c r="AZ716" s="561" t="str">
        <f t="shared" si="271"/>
        <v/>
      </c>
      <c r="BA716" s="558" t="str">
        <f t="shared" si="271"/>
        <v/>
      </c>
      <c r="BB716" s="561" t="str">
        <f t="shared" si="271"/>
        <v/>
      </c>
      <c r="BC716" s="558" t="str">
        <f t="shared" si="271"/>
        <v/>
      </c>
      <c r="BD716" s="561" t="str">
        <f t="shared" si="271"/>
        <v/>
      </c>
      <c r="BE716" s="558" t="str">
        <f t="shared" si="271"/>
        <v/>
      </c>
      <c r="BF716" s="561" t="str">
        <f t="shared" si="271"/>
        <v/>
      </c>
      <c r="BG716" s="558" t="str">
        <f t="shared" si="271"/>
        <v/>
      </c>
      <c r="BH716" s="561" t="str">
        <f t="shared" si="271"/>
        <v/>
      </c>
      <c r="BI716" s="558" t="str">
        <f t="shared" si="271"/>
        <v/>
      </c>
      <c r="BJ716" s="561" t="str">
        <f t="shared" si="271"/>
        <v/>
      </c>
      <c r="BK716" s="558" t="str">
        <f t="shared" si="271"/>
        <v/>
      </c>
      <c r="BL716" s="561" t="str">
        <f t="shared" si="271"/>
        <v/>
      </c>
      <c r="BM716" s="558" t="str">
        <f t="shared" si="271"/>
        <v/>
      </c>
      <c r="BN716" s="561" t="str">
        <f t="shared" si="271"/>
        <v/>
      </c>
      <c r="BO716" s="558" t="str">
        <f t="shared" si="271"/>
        <v/>
      </c>
      <c r="BP716" s="561" t="str">
        <f t="shared" si="271"/>
        <v/>
      </c>
      <c r="BQ716" s="550" t="str">
        <f t="shared" si="271"/>
        <v/>
      </c>
    </row>
    <row r="717" spans="1:69" ht="12.75" customHeight="1" outlineLevel="1">
      <c r="A717" s="584"/>
      <c r="B717" s="570"/>
      <c r="C717" s="573"/>
      <c r="D717" s="677"/>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M717" s="595"/>
      <c r="AN717" s="562"/>
      <c r="AO717" s="559"/>
      <c r="AP717" s="562"/>
      <c r="AQ717" s="559"/>
      <c r="AR717" s="562"/>
      <c r="AS717" s="559"/>
      <c r="AT717" s="562"/>
      <c r="AU717" s="559"/>
      <c r="AV717" s="562"/>
      <c r="AW717" s="559"/>
      <c r="AX717" s="562"/>
      <c r="AY717" s="559"/>
      <c r="AZ717" s="562"/>
      <c r="BA717" s="559"/>
      <c r="BB717" s="562"/>
      <c r="BC717" s="559"/>
      <c r="BD717" s="562"/>
      <c r="BE717" s="559"/>
      <c r="BF717" s="562"/>
      <c r="BG717" s="559"/>
      <c r="BH717" s="562"/>
      <c r="BI717" s="559"/>
      <c r="BJ717" s="562"/>
      <c r="BK717" s="559"/>
      <c r="BL717" s="562"/>
      <c r="BM717" s="559"/>
      <c r="BN717" s="562"/>
      <c r="BO717" s="559"/>
      <c r="BP717" s="562"/>
      <c r="BQ717" s="551"/>
    </row>
    <row r="718" spans="1:69" ht="13.5" customHeight="1" outlineLevel="1" thickBot="1">
      <c r="A718" s="584"/>
      <c r="B718" s="571"/>
      <c r="C718" s="574"/>
      <c r="D718" s="418"/>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M718" s="596">
        <f>D718</f>
        <v>0</v>
      </c>
      <c r="AN718" s="563"/>
      <c r="AO718" s="560"/>
      <c r="AP718" s="563"/>
      <c r="AQ718" s="560"/>
      <c r="AR718" s="563"/>
      <c r="AS718" s="560"/>
      <c r="AT718" s="563"/>
      <c r="AU718" s="560"/>
      <c r="AV718" s="563"/>
      <c r="AW718" s="560"/>
      <c r="AX718" s="563"/>
      <c r="AY718" s="560"/>
      <c r="AZ718" s="563"/>
      <c r="BA718" s="560"/>
      <c r="BB718" s="563"/>
      <c r="BC718" s="560"/>
      <c r="BD718" s="563"/>
      <c r="BE718" s="560"/>
      <c r="BF718" s="563"/>
      <c r="BG718" s="560"/>
      <c r="BH718" s="563"/>
      <c r="BI718" s="560"/>
      <c r="BJ718" s="563"/>
      <c r="BK718" s="560"/>
      <c r="BL718" s="563"/>
      <c r="BM718" s="560"/>
      <c r="BN718" s="563"/>
      <c r="BO718" s="560"/>
      <c r="BP718" s="563"/>
      <c r="BQ718" s="552"/>
    </row>
    <row r="719" spans="1:69" ht="13.5" customHeight="1" outlineLevel="1" thickTop="1">
      <c r="A719" s="584">
        <f>A710+1</f>
        <v>74</v>
      </c>
      <c r="B719" s="585" t="s">
        <v>32</v>
      </c>
      <c r="C719" s="588" t="str">
        <f>IF(ISERROR(AVERAGE(E719:AH721)),"",AVERAGE(E719:AH721))</f>
        <v/>
      </c>
      <c r="D719" s="676" t="s">
        <v>953</v>
      </c>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M719" s="594" t="str">
        <f>D719</f>
        <v xml:space="preserve">Conjuguer ces mêmes verbes,
à l'indicatif du futur antérieur
au plus-que-parfait
au conditionnel présent
au participe présent et passé
</v>
      </c>
      <c r="AN719" s="576" t="str">
        <f t="shared" ref="AN719:BQ719" si="272">IF(ISERROR(AVERAGE(E719:E721)),"",AVERAGE(E719:E721))</f>
        <v/>
      </c>
      <c r="AO719" s="575" t="str">
        <f t="shared" si="272"/>
        <v/>
      </c>
      <c r="AP719" s="576" t="str">
        <f t="shared" si="272"/>
        <v/>
      </c>
      <c r="AQ719" s="575" t="str">
        <f t="shared" si="272"/>
        <v/>
      </c>
      <c r="AR719" s="576" t="str">
        <f t="shared" si="272"/>
        <v/>
      </c>
      <c r="AS719" s="575" t="str">
        <f t="shared" si="272"/>
        <v/>
      </c>
      <c r="AT719" s="576" t="str">
        <f t="shared" si="272"/>
        <v/>
      </c>
      <c r="AU719" s="575" t="str">
        <f t="shared" si="272"/>
        <v/>
      </c>
      <c r="AV719" s="576" t="str">
        <f t="shared" si="272"/>
        <v/>
      </c>
      <c r="AW719" s="575" t="str">
        <f t="shared" si="272"/>
        <v/>
      </c>
      <c r="AX719" s="576" t="str">
        <f t="shared" si="272"/>
        <v/>
      </c>
      <c r="AY719" s="575" t="str">
        <f t="shared" si="272"/>
        <v/>
      </c>
      <c r="AZ719" s="576" t="str">
        <f t="shared" si="272"/>
        <v/>
      </c>
      <c r="BA719" s="575" t="str">
        <f t="shared" si="272"/>
        <v/>
      </c>
      <c r="BB719" s="576" t="str">
        <f t="shared" si="272"/>
        <v/>
      </c>
      <c r="BC719" s="575" t="str">
        <f t="shared" si="272"/>
        <v/>
      </c>
      <c r="BD719" s="576" t="str">
        <f t="shared" si="272"/>
        <v/>
      </c>
      <c r="BE719" s="575" t="str">
        <f t="shared" si="272"/>
        <v/>
      </c>
      <c r="BF719" s="576" t="str">
        <f t="shared" si="272"/>
        <v/>
      </c>
      <c r="BG719" s="575" t="str">
        <f t="shared" si="272"/>
        <v/>
      </c>
      <c r="BH719" s="576" t="str">
        <f t="shared" si="272"/>
        <v/>
      </c>
      <c r="BI719" s="575" t="str">
        <f t="shared" si="272"/>
        <v/>
      </c>
      <c r="BJ719" s="576" t="str">
        <f t="shared" si="272"/>
        <v/>
      </c>
      <c r="BK719" s="575" t="str">
        <f t="shared" si="272"/>
        <v/>
      </c>
      <c r="BL719" s="576" t="str">
        <f t="shared" si="272"/>
        <v/>
      </c>
      <c r="BM719" s="575" t="str">
        <f t="shared" si="272"/>
        <v/>
      </c>
      <c r="BN719" s="576" t="str">
        <f t="shared" si="272"/>
        <v/>
      </c>
      <c r="BO719" s="575" t="str">
        <f t="shared" si="272"/>
        <v/>
      </c>
      <c r="BP719" s="576" t="str">
        <f t="shared" si="272"/>
        <v/>
      </c>
      <c r="BQ719" s="578" t="str">
        <f t="shared" si="272"/>
        <v/>
      </c>
    </row>
    <row r="720" spans="1:69" ht="12.75" customHeight="1" outlineLevel="1">
      <c r="A720" s="584"/>
      <c r="B720" s="586"/>
      <c r="C720" s="573"/>
      <c r="D720" s="677"/>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M720" s="595"/>
      <c r="AN720" s="577"/>
      <c r="AO720" s="559"/>
      <c r="AP720" s="577"/>
      <c r="AQ720" s="559"/>
      <c r="AR720" s="577"/>
      <c r="AS720" s="559"/>
      <c r="AT720" s="577"/>
      <c r="AU720" s="559"/>
      <c r="AV720" s="577"/>
      <c r="AW720" s="559"/>
      <c r="AX720" s="577"/>
      <c r="AY720" s="559"/>
      <c r="AZ720" s="577"/>
      <c r="BA720" s="559"/>
      <c r="BB720" s="577"/>
      <c r="BC720" s="559"/>
      <c r="BD720" s="577"/>
      <c r="BE720" s="559"/>
      <c r="BF720" s="577"/>
      <c r="BG720" s="559"/>
      <c r="BH720" s="577"/>
      <c r="BI720" s="559"/>
      <c r="BJ720" s="577"/>
      <c r="BK720" s="559"/>
      <c r="BL720" s="577"/>
      <c r="BM720" s="559"/>
      <c r="BN720" s="577"/>
      <c r="BO720" s="559"/>
      <c r="BP720" s="577"/>
      <c r="BQ720" s="551"/>
    </row>
    <row r="721" spans="1:69" ht="12.75" customHeight="1" outlineLevel="1" thickBot="1">
      <c r="A721" s="584"/>
      <c r="B721" s="587"/>
      <c r="C721" s="573"/>
      <c r="D721" s="67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M721" s="595"/>
      <c r="AN721" s="577"/>
      <c r="AO721" s="559"/>
      <c r="AP721" s="577"/>
      <c r="AQ721" s="559"/>
      <c r="AR721" s="577"/>
      <c r="AS721" s="559"/>
      <c r="AT721" s="577"/>
      <c r="AU721" s="559"/>
      <c r="AV721" s="577"/>
      <c r="AW721" s="559"/>
      <c r="AX721" s="577"/>
      <c r="AY721" s="559"/>
      <c r="AZ721" s="577"/>
      <c r="BA721" s="559"/>
      <c r="BB721" s="577"/>
      <c r="BC721" s="559"/>
      <c r="BD721" s="577"/>
      <c r="BE721" s="559"/>
      <c r="BF721" s="577"/>
      <c r="BG721" s="559"/>
      <c r="BH721" s="577"/>
      <c r="BI721" s="559"/>
      <c r="BJ721" s="577"/>
      <c r="BK721" s="559"/>
      <c r="BL721" s="577"/>
      <c r="BM721" s="559"/>
      <c r="BN721" s="577"/>
      <c r="BO721" s="559"/>
      <c r="BP721" s="577"/>
      <c r="BQ721" s="551"/>
    </row>
    <row r="722" spans="1:69" ht="12.75" customHeight="1" outlineLevel="1">
      <c r="A722" s="584"/>
      <c r="B722" s="579" t="s">
        <v>33</v>
      </c>
      <c r="C722" s="572" t="str">
        <f>IF(ISERROR(AVERAGE(E722:AH724)),"",AVERAGE(E722:AH724))</f>
        <v/>
      </c>
      <c r="D722" s="677"/>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M722" s="595"/>
      <c r="AN722" s="565" t="str">
        <f t="shared" ref="AN722:BQ722" si="273">IF(ISERROR(AVERAGE(E722:E724)),"",AVERAGE(E722:E724))</f>
        <v/>
      </c>
      <c r="AO722" s="558" t="str">
        <f t="shared" si="273"/>
        <v/>
      </c>
      <c r="AP722" s="565" t="str">
        <f t="shared" si="273"/>
        <v/>
      </c>
      <c r="AQ722" s="558" t="str">
        <f t="shared" si="273"/>
        <v/>
      </c>
      <c r="AR722" s="565" t="str">
        <f t="shared" si="273"/>
        <v/>
      </c>
      <c r="AS722" s="558" t="str">
        <f t="shared" si="273"/>
        <v/>
      </c>
      <c r="AT722" s="565" t="str">
        <f t="shared" si="273"/>
        <v/>
      </c>
      <c r="AU722" s="558" t="str">
        <f t="shared" si="273"/>
        <v/>
      </c>
      <c r="AV722" s="565" t="str">
        <f t="shared" si="273"/>
        <v/>
      </c>
      <c r="AW722" s="558" t="str">
        <f t="shared" si="273"/>
        <v/>
      </c>
      <c r="AX722" s="565" t="str">
        <f t="shared" si="273"/>
        <v/>
      </c>
      <c r="AY722" s="558" t="str">
        <f t="shared" si="273"/>
        <v/>
      </c>
      <c r="AZ722" s="565" t="str">
        <f t="shared" si="273"/>
        <v/>
      </c>
      <c r="BA722" s="558" t="str">
        <f t="shared" si="273"/>
        <v/>
      </c>
      <c r="BB722" s="565" t="str">
        <f t="shared" si="273"/>
        <v/>
      </c>
      <c r="BC722" s="558" t="str">
        <f t="shared" si="273"/>
        <v/>
      </c>
      <c r="BD722" s="565" t="str">
        <f t="shared" si="273"/>
        <v/>
      </c>
      <c r="BE722" s="558" t="str">
        <f t="shared" si="273"/>
        <v/>
      </c>
      <c r="BF722" s="565" t="str">
        <f t="shared" si="273"/>
        <v/>
      </c>
      <c r="BG722" s="558" t="str">
        <f t="shared" si="273"/>
        <v/>
      </c>
      <c r="BH722" s="565" t="str">
        <f t="shared" si="273"/>
        <v/>
      </c>
      <c r="BI722" s="558" t="str">
        <f t="shared" si="273"/>
        <v/>
      </c>
      <c r="BJ722" s="565" t="str">
        <f t="shared" si="273"/>
        <v/>
      </c>
      <c r="BK722" s="558" t="str">
        <f t="shared" si="273"/>
        <v/>
      </c>
      <c r="BL722" s="565" t="str">
        <f t="shared" si="273"/>
        <v/>
      </c>
      <c r="BM722" s="558" t="str">
        <f t="shared" si="273"/>
        <v/>
      </c>
      <c r="BN722" s="565" t="str">
        <f t="shared" si="273"/>
        <v/>
      </c>
      <c r="BO722" s="558" t="str">
        <f t="shared" si="273"/>
        <v/>
      </c>
      <c r="BP722" s="565" t="str">
        <f t="shared" si="273"/>
        <v/>
      </c>
      <c r="BQ722" s="550" t="str">
        <f t="shared" si="273"/>
        <v/>
      </c>
    </row>
    <row r="723" spans="1:69" ht="12.75" customHeight="1" outlineLevel="1">
      <c r="A723" s="584"/>
      <c r="B723" s="580"/>
      <c r="C723" s="573"/>
      <c r="D723" s="677"/>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M723" s="595"/>
      <c r="AN723" s="566"/>
      <c r="AO723" s="559"/>
      <c r="AP723" s="566"/>
      <c r="AQ723" s="559"/>
      <c r="AR723" s="566"/>
      <c r="AS723" s="559"/>
      <c r="AT723" s="566"/>
      <c r="AU723" s="559"/>
      <c r="AV723" s="566"/>
      <c r="AW723" s="559"/>
      <c r="AX723" s="566"/>
      <c r="AY723" s="559"/>
      <c r="AZ723" s="566"/>
      <c r="BA723" s="559"/>
      <c r="BB723" s="566"/>
      <c r="BC723" s="559"/>
      <c r="BD723" s="566"/>
      <c r="BE723" s="559"/>
      <c r="BF723" s="566"/>
      <c r="BG723" s="559"/>
      <c r="BH723" s="566"/>
      <c r="BI723" s="559"/>
      <c r="BJ723" s="566"/>
      <c r="BK723" s="559"/>
      <c r="BL723" s="566"/>
      <c r="BM723" s="559"/>
      <c r="BN723" s="566"/>
      <c r="BO723" s="559"/>
      <c r="BP723" s="566"/>
      <c r="BQ723" s="551"/>
    </row>
    <row r="724" spans="1:69" ht="12.75" customHeight="1" outlineLevel="1" thickBot="1">
      <c r="A724" s="584"/>
      <c r="B724" s="581"/>
      <c r="C724" s="582"/>
      <c r="D724" s="677"/>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M724" s="595"/>
      <c r="AN724" s="567"/>
      <c r="AO724" s="564"/>
      <c r="AP724" s="567"/>
      <c r="AQ724" s="564"/>
      <c r="AR724" s="567"/>
      <c r="AS724" s="564"/>
      <c r="AT724" s="567"/>
      <c r="AU724" s="564"/>
      <c r="AV724" s="567"/>
      <c r="AW724" s="564"/>
      <c r="AX724" s="567"/>
      <c r="AY724" s="564"/>
      <c r="AZ724" s="567"/>
      <c r="BA724" s="564"/>
      <c r="BB724" s="567"/>
      <c r="BC724" s="564"/>
      <c r="BD724" s="567"/>
      <c r="BE724" s="564"/>
      <c r="BF724" s="567"/>
      <c r="BG724" s="564"/>
      <c r="BH724" s="567"/>
      <c r="BI724" s="564"/>
      <c r="BJ724" s="567"/>
      <c r="BK724" s="564"/>
      <c r="BL724" s="567"/>
      <c r="BM724" s="564"/>
      <c r="BN724" s="567"/>
      <c r="BO724" s="564"/>
      <c r="BP724" s="567"/>
      <c r="BQ724" s="568"/>
    </row>
    <row r="725" spans="1:69" ht="12.75" customHeight="1" outlineLevel="1">
      <c r="A725" s="584"/>
      <c r="B725" s="569" t="s">
        <v>34</v>
      </c>
      <c r="C725" s="572" t="str">
        <f>IF(ISERROR(AVERAGE(E725:AH727)),"",AVERAGE(E725:AH727))</f>
        <v/>
      </c>
      <c r="D725" s="677"/>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M725" s="595"/>
      <c r="AN725" s="561" t="str">
        <f t="shared" ref="AN725:BQ725" si="274">IF(ISERROR(AVERAGE(E725:E727)),"",AVERAGE(E725:E727))</f>
        <v/>
      </c>
      <c r="AO725" s="558" t="str">
        <f t="shared" si="274"/>
        <v/>
      </c>
      <c r="AP725" s="561" t="str">
        <f t="shared" si="274"/>
        <v/>
      </c>
      <c r="AQ725" s="558" t="str">
        <f t="shared" si="274"/>
        <v/>
      </c>
      <c r="AR725" s="561" t="str">
        <f t="shared" si="274"/>
        <v/>
      </c>
      <c r="AS725" s="558" t="str">
        <f t="shared" si="274"/>
        <v/>
      </c>
      <c r="AT725" s="561" t="str">
        <f t="shared" si="274"/>
        <v/>
      </c>
      <c r="AU725" s="558" t="str">
        <f t="shared" si="274"/>
        <v/>
      </c>
      <c r="AV725" s="561" t="str">
        <f t="shared" si="274"/>
        <v/>
      </c>
      <c r="AW725" s="558" t="str">
        <f t="shared" si="274"/>
        <v/>
      </c>
      <c r="AX725" s="561" t="str">
        <f t="shared" si="274"/>
        <v/>
      </c>
      <c r="AY725" s="558" t="str">
        <f t="shared" si="274"/>
        <v/>
      </c>
      <c r="AZ725" s="561" t="str">
        <f t="shared" si="274"/>
        <v/>
      </c>
      <c r="BA725" s="558" t="str">
        <f t="shared" si="274"/>
        <v/>
      </c>
      <c r="BB725" s="561" t="str">
        <f t="shared" si="274"/>
        <v/>
      </c>
      <c r="BC725" s="558" t="str">
        <f t="shared" si="274"/>
        <v/>
      </c>
      <c r="BD725" s="561" t="str">
        <f t="shared" si="274"/>
        <v/>
      </c>
      <c r="BE725" s="558" t="str">
        <f t="shared" si="274"/>
        <v/>
      </c>
      <c r="BF725" s="561" t="str">
        <f t="shared" si="274"/>
        <v/>
      </c>
      <c r="BG725" s="558" t="str">
        <f t="shared" si="274"/>
        <v/>
      </c>
      <c r="BH725" s="561" t="str">
        <f t="shared" si="274"/>
        <v/>
      </c>
      <c r="BI725" s="558" t="str">
        <f t="shared" si="274"/>
        <v/>
      </c>
      <c r="BJ725" s="561" t="str">
        <f t="shared" si="274"/>
        <v/>
      </c>
      <c r="BK725" s="558" t="str">
        <f t="shared" si="274"/>
        <v/>
      </c>
      <c r="BL725" s="561" t="str">
        <f t="shared" si="274"/>
        <v/>
      </c>
      <c r="BM725" s="558" t="str">
        <f t="shared" si="274"/>
        <v/>
      </c>
      <c r="BN725" s="561" t="str">
        <f t="shared" si="274"/>
        <v/>
      </c>
      <c r="BO725" s="558" t="str">
        <f t="shared" si="274"/>
        <v/>
      </c>
      <c r="BP725" s="561" t="str">
        <f t="shared" si="274"/>
        <v/>
      </c>
      <c r="BQ725" s="550" t="str">
        <f t="shared" si="274"/>
        <v/>
      </c>
    </row>
    <row r="726" spans="1:69" ht="12.75" customHeight="1" outlineLevel="1">
      <c r="A726" s="584"/>
      <c r="B726" s="570"/>
      <c r="C726" s="573"/>
      <c r="D726" s="677"/>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M726" s="595"/>
      <c r="AN726" s="562"/>
      <c r="AO726" s="559"/>
      <c r="AP726" s="562"/>
      <c r="AQ726" s="559"/>
      <c r="AR726" s="562"/>
      <c r="AS726" s="559"/>
      <c r="AT726" s="562"/>
      <c r="AU726" s="559"/>
      <c r="AV726" s="562"/>
      <c r="AW726" s="559"/>
      <c r="AX726" s="562"/>
      <c r="AY726" s="559"/>
      <c r="AZ726" s="562"/>
      <c r="BA726" s="559"/>
      <c r="BB726" s="562"/>
      <c r="BC726" s="559"/>
      <c r="BD726" s="562"/>
      <c r="BE726" s="559"/>
      <c r="BF726" s="562"/>
      <c r="BG726" s="559"/>
      <c r="BH726" s="562"/>
      <c r="BI726" s="559"/>
      <c r="BJ726" s="562"/>
      <c r="BK726" s="559"/>
      <c r="BL726" s="562"/>
      <c r="BM726" s="559"/>
      <c r="BN726" s="562"/>
      <c r="BO726" s="559"/>
      <c r="BP726" s="562"/>
      <c r="BQ726" s="551"/>
    </row>
    <row r="727" spans="1:69" ht="13.5" customHeight="1" outlineLevel="1" thickBot="1">
      <c r="A727" s="584"/>
      <c r="B727" s="571"/>
      <c r="C727" s="574"/>
      <c r="D727" s="418"/>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M727" s="596">
        <f>D727</f>
        <v>0</v>
      </c>
      <c r="AN727" s="563"/>
      <c r="AO727" s="560"/>
      <c r="AP727" s="563"/>
      <c r="AQ727" s="560"/>
      <c r="AR727" s="563"/>
      <c r="AS727" s="560"/>
      <c r="AT727" s="563"/>
      <c r="AU727" s="560"/>
      <c r="AV727" s="563"/>
      <c r="AW727" s="560"/>
      <c r="AX727" s="563"/>
      <c r="AY727" s="560"/>
      <c r="AZ727" s="563"/>
      <c r="BA727" s="560"/>
      <c r="BB727" s="563"/>
      <c r="BC727" s="560"/>
      <c r="BD727" s="563"/>
      <c r="BE727" s="560"/>
      <c r="BF727" s="563"/>
      <c r="BG727" s="560"/>
      <c r="BH727" s="563"/>
      <c r="BI727" s="560"/>
      <c r="BJ727" s="563"/>
      <c r="BK727" s="560"/>
      <c r="BL727" s="563"/>
      <c r="BM727" s="560"/>
      <c r="BN727" s="563"/>
      <c r="BO727" s="560"/>
      <c r="BP727" s="563"/>
      <c r="BQ727" s="552"/>
    </row>
    <row r="728" spans="1:69" ht="13.5" customHeight="1" outlineLevel="1" thickTop="1">
      <c r="A728" s="584">
        <f>A719+1</f>
        <v>75</v>
      </c>
      <c r="B728" s="585" t="s">
        <v>32</v>
      </c>
      <c r="C728" s="588" t="str">
        <f>IF(ISERROR(AVERAGE(E728:AH730)),"",AVERAGE(E728:AH730))</f>
        <v/>
      </c>
      <c r="D728" s="676" t="s">
        <v>951</v>
      </c>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M728" s="594" t="str">
        <f>D728</f>
        <v xml:space="preserve">Comprendre les spécificités d'un temps simple / temps composé
Connaître la notion d'auxiliaire
</v>
      </c>
      <c r="AN728" s="576" t="str">
        <f t="shared" ref="AN728:BQ728" si="275">IF(ISERROR(AVERAGE(E728:E730)),"",AVERAGE(E728:E730))</f>
        <v/>
      </c>
      <c r="AO728" s="575" t="str">
        <f t="shared" si="275"/>
        <v/>
      </c>
      <c r="AP728" s="576" t="str">
        <f t="shared" si="275"/>
        <v/>
      </c>
      <c r="AQ728" s="575" t="str">
        <f t="shared" si="275"/>
        <v/>
      </c>
      <c r="AR728" s="576" t="str">
        <f t="shared" si="275"/>
        <v/>
      </c>
      <c r="AS728" s="575" t="str">
        <f t="shared" si="275"/>
        <v/>
      </c>
      <c r="AT728" s="576" t="str">
        <f t="shared" si="275"/>
        <v/>
      </c>
      <c r="AU728" s="575" t="str">
        <f t="shared" si="275"/>
        <v/>
      </c>
      <c r="AV728" s="576" t="str">
        <f t="shared" si="275"/>
        <v/>
      </c>
      <c r="AW728" s="575" t="str">
        <f t="shared" si="275"/>
        <v/>
      </c>
      <c r="AX728" s="576" t="str">
        <f t="shared" si="275"/>
        <v/>
      </c>
      <c r="AY728" s="575" t="str">
        <f t="shared" si="275"/>
        <v/>
      </c>
      <c r="AZ728" s="576" t="str">
        <f t="shared" si="275"/>
        <v/>
      </c>
      <c r="BA728" s="575" t="str">
        <f t="shared" si="275"/>
        <v/>
      </c>
      <c r="BB728" s="576" t="str">
        <f t="shared" si="275"/>
        <v/>
      </c>
      <c r="BC728" s="575" t="str">
        <f t="shared" si="275"/>
        <v/>
      </c>
      <c r="BD728" s="576" t="str">
        <f t="shared" si="275"/>
        <v/>
      </c>
      <c r="BE728" s="575" t="str">
        <f t="shared" si="275"/>
        <v/>
      </c>
      <c r="BF728" s="576" t="str">
        <f t="shared" si="275"/>
        <v/>
      </c>
      <c r="BG728" s="575" t="str">
        <f t="shared" si="275"/>
        <v/>
      </c>
      <c r="BH728" s="576" t="str">
        <f t="shared" si="275"/>
        <v/>
      </c>
      <c r="BI728" s="575" t="str">
        <f t="shared" si="275"/>
        <v/>
      </c>
      <c r="BJ728" s="576" t="str">
        <f t="shared" si="275"/>
        <v/>
      </c>
      <c r="BK728" s="575" t="str">
        <f t="shared" si="275"/>
        <v/>
      </c>
      <c r="BL728" s="576" t="str">
        <f t="shared" si="275"/>
        <v/>
      </c>
      <c r="BM728" s="575" t="str">
        <f t="shared" si="275"/>
        <v/>
      </c>
      <c r="BN728" s="576" t="str">
        <f t="shared" si="275"/>
        <v/>
      </c>
      <c r="BO728" s="575" t="str">
        <f t="shared" si="275"/>
        <v/>
      </c>
      <c r="BP728" s="576" t="str">
        <f t="shared" si="275"/>
        <v/>
      </c>
      <c r="BQ728" s="578" t="str">
        <f t="shared" si="275"/>
        <v/>
      </c>
    </row>
    <row r="729" spans="1:69" ht="12.75" customHeight="1" outlineLevel="1">
      <c r="A729" s="584"/>
      <c r="B729" s="586"/>
      <c r="C729" s="573"/>
      <c r="D729" s="677"/>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M729" s="595"/>
      <c r="AN729" s="577"/>
      <c r="AO729" s="559"/>
      <c r="AP729" s="577"/>
      <c r="AQ729" s="559"/>
      <c r="AR729" s="577"/>
      <c r="AS729" s="559"/>
      <c r="AT729" s="577"/>
      <c r="AU729" s="559"/>
      <c r="AV729" s="577"/>
      <c r="AW729" s="559"/>
      <c r="AX729" s="577"/>
      <c r="AY729" s="559"/>
      <c r="AZ729" s="577"/>
      <c r="BA729" s="559"/>
      <c r="BB729" s="577"/>
      <c r="BC729" s="559"/>
      <c r="BD729" s="577"/>
      <c r="BE729" s="559"/>
      <c r="BF729" s="577"/>
      <c r="BG729" s="559"/>
      <c r="BH729" s="577"/>
      <c r="BI729" s="559"/>
      <c r="BJ729" s="577"/>
      <c r="BK729" s="559"/>
      <c r="BL729" s="577"/>
      <c r="BM729" s="559"/>
      <c r="BN729" s="577"/>
      <c r="BO729" s="559"/>
      <c r="BP729" s="577"/>
      <c r="BQ729" s="551"/>
    </row>
    <row r="730" spans="1:69" ht="12.75" customHeight="1" outlineLevel="1" thickBot="1">
      <c r="A730" s="584"/>
      <c r="B730" s="587"/>
      <c r="C730" s="573"/>
      <c r="D730" s="67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M730" s="595"/>
      <c r="AN730" s="577"/>
      <c r="AO730" s="559"/>
      <c r="AP730" s="577"/>
      <c r="AQ730" s="559"/>
      <c r="AR730" s="577"/>
      <c r="AS730" s="559"/>
      <c r="AT730" s="577"/>
      <c r="AU730" s="559"/>
      <c r="AV730" s="577"/>
      <c r="AW730" s="559"/>
      <c r="AX730" s="577"/>
      <c r="AY730" s="559"/>
      <c r="AZ730" s="577"/>
      <c r="BA730" s="559"/>
      <c r="BB730" s="577"/>
      <c r="BC730" s="559"/>
      <c r="BD730" s="577"/>
      <c r="BE730" s="559"/>
      <c r="BF730" s="577"/>
      <c r="BG730" s="559"/>
      <c r="BH730" s="577"/>
      <c r="BI730" s="559"/>
      <c r="BJ730" s="577"/>
      <c r="BK730" s="559"/>
      <c r="BL730" s="577"/>
      <c r="BM730" s="559"/>
      <c r="BN730" s="577"/>
      <c r="BO730" s="559"/>
      <c r="BP730" s="577"/>
      <c r="BQ730" s="551"/>
    </row>
    <row r="731" spans="1:69" ht="12.75" customHeight="1" outlineLevel="1">
      <c r="A731" s="584"/>
      <c r="B731" s="579" t="s">
        <v>33</v>
      </c>
      <c r="C731" s="572" t="str">
        <f>IF(ISERROR(AVERAGE(E731:AH733)),"",AVERAGE(E731:AH733))</f>
        <v/>
      </c>
      <c r="D731" s="677"/>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M731" s="595"/>
      <c r="AN731" s="565" t="str">
        <f t="shared" ref="AN731:BQ731" si="276">IF(ISERROR(AVERAGE(E731:E733)),"",AVERAGE(E731:E733))</f>
        <v/>
      </c>
      <c r="AO731" s="558" t="str">
        <f t="shared" si="276"/>
        <v/>
      </c>
      <c r="AP731" s="565" t="str">
        <f t="shared" si="276"/>
        <v/>
      </c>
      <c r="AQ731" s="558" t="str">
        <f t="shared" si="276"/>
        <v/>
      </c>
      <c r="AR731" s="565" t="str">
        <f t="shared" si="276"/>
        <v/>
      </c>
      <c r="AS731" s="558" t="str">
        <f t="shared" si="276"/>
        <v/>
      </c>
      <c r="AT731" s="565" t="str">
        <f t="shared" si="276"/>
        <v/>
      </c>
      <c r="AU731" s="558" t="str">
        <f t="shared" si="276"/>
        <v/>
      </c>
      <c r="AV731" s="565" t="str">
        <f t="shared" si="276"/>
        <v/>
      </c>
      <c r="AW731" s="558" t="str">
        <f t="shared" si="276"/>
        <v/>
      </c>
      <c r="AX731" s="565" t="str">
        <f t="shared" si="276"/>
        <v/>
      </c>
      <c r="AY731" s="558" t="str">
        <f t="shared" si="276"/>
        <v/>
      </c>
      <c r="AZ731" s="565" t="str">
        <f t="shared" si="276"/>
        <v/>
      </c>
      <c r="BA731" s="558" t="str">
        <f t="shared" si="276"/>
        <v/>
      </c>
      <c r="BB731" s="565" t="str">
        <f t="shared" si="276"/>
        <v/>
      </c>
      <c r="BC731" s="558" t="str">
        <f t="shared" si="276"/>
        <v/>
      </c>
      <c r="BD731" s="565" t="str">
        <f t="shared" si="276"/>
        <v/>
      </c>
      <c r="BE731" s="558" t="str">
        <f t="shared" si="276"/>
        <v/>
      </c>
      <c r="BF731" s="565" t="str">
        <f t="shared" si="276"/>
        <v/>
      </c>
      <c r="BG731" s="558" t="str">
        <f t="shared" si="276"/>
        <v/>
      </c>
      <c r="BH731" s="565" t="str">
        <f t="shared" si="276"/>
        <v/>
      </c>
      <c r="BI731" s="558" t="str">
        <f t="shared" si="276"/>
        <v/>
      </c>
      <c r="BJ731" s="565" t="str">
        <f t="shared" si="276"/>
        <v/>
      </c>
      <c r="BK731" s="558" t="str">
        <f t="shared" si="276"/>
        <v/>
      </c>
      <c r="BL731" s="565" t="str">
        <f t="shared" si="276"/>
        <v/>
      </c>
      <c r="BM731" s="558" t="str">
        <f t="shared" si="276"/>
        <v/>
      </c>
      <c r="BN731" s="565" t="str">
        <f t="shared" si="276"/>
        <v/>
      </c>
      <c r="BO731" s="558" t="str">
        <f t="shared" si="276"/>
        <v/>
      </c>
      <c r="BP731" s="565" t="str">
        <f t="shared" si="276"/>
        <v/>
      </c>
      <c r="BQ731" s="550" t="str">
        <f t="shared" si="276"/>
        <v/>
      </c>
    </row>
    <row r="732" spans="1:69" ht="12.75" customHeight="1" outlineLevel="1">
      <c r="A732" s="584"/>
      <c r="B732" s="580"/>
      <c r="C732" s="573"/>
      <c r="D732" s="677"/>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M732" s="595"/>
      <c r="AN732" s="566"/>
      <c r="AO732" s="559"/>
      <c r="AP732" s="566"/>
      <c r="AQ732" s="559"/>
      <c r="AR732" s="566"/>
      <c r="AS732" s="559"/>
      <c r="AT732" s="566"/>
      <c r="AU732" s="559"/>
      <c r="AV732" s="566"/>
      <c r="AW732" s="559"/>
      <c r="AX732" s="566"/>
      <c r="AY732" s="559"/>
      <c r="AZ732" s="566"/>
      <c r="BA732" s="559"/>
      <c r="BB732" s="566"/>
      <c r="BC732" s="559"/>
      <c r="BD732" s="566"/>
      <c r="BE732" s="559"/>
      <c r="BF732" s="566"/>
      <c r="BG732" s="559"/>
      <c r="BH732" s="566"/>
      <c r="BI732" s="559"/>
      <c r="BJ732" s="566"/>
      <c r="BK732" s="559"/>
      <c r="BL732" s="566"/>
      <c r="BM732" s="559"/>
      <c r="BN732" s="566"/>
      <c r="BO732" s="559"/>
      <c r="BP732" s="566"/>
      <c r="BQ732" s="551"/>
    </row>
    <row r="733" spans="1:69" ht="12.75" customHeight="1" outlineLevel="1" thickBot="1">
      <c r="A733" s="584"/>
      <c r="B733" s="581"/>
      <c r="C733" s="582"/>
      <c r="D733" s="677"/>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M733" s="595"/>
      <c r="AN733" s="567"/>
      <c r="AO733" s="564"/>
      <c r="AP733" s="567"/>
      <c r="AQ733" s="564"/>
      <c r="AR733" s="567"/>
      <c r="AS733" s="564"/>
      <c r="AT733" s="567"/>
      <c r="AU733" s="564"/>
      <c r="AV733" s="567"/>
      <c r="AW733" s="564"/>
      <c r="AX733" s="567"/>
      <c r="AY733" s="564"/>
      <c r="AZ733" s="567"/>
      <c r="BA733" s="564"/>
      <c r="BB733" s="567"/>
      <c r="BC733" s="564"/>
      <c r="BD733" s="567"/>
      <c r="BE733" s="564"/>
      <c r="BF733" s="567"/>
      <c r="BG733" s="564"/>
      <c r="BH733" s="567"/>
      <c r="BI733" s="564"/>
      <c r="BJ733" s="567"/>
      <c r="BK733" s="564"/>
      <c r="BL733" s="567"/>
      <c r="BM733" s="564"/>
      <c r="BN733" s="567"/>
      <c r="BO733" s="564"/>
      <c r="BP733" s="567"/>
      <c r="BQ733" s="568"/>
    </row>
    <row r="734" spans="1:69" ht="12.75" customHeight="1" outlineLevel="1">
      <c r="A734" s="584"/>
      <c r="B734" s="569" t="s">
        <v>34</v>
      </c>
      <c r="C734" s="572" t="str">
        <f>IF(ISERROR(AVERAGE(E734:AH736)),"",AVERAGE(E734:AH736))</f>
        <v/>
      </c>
      <c r="D734" s="677"/>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M734" s="595"/>
      <c r="AN734" s="561" t="str">
        <f t="shared" ref="AN734:BQ734" si="277">IF(ISERROR(AVERAGE(E734:E736)),"",AVERAGE(E734:E736))</f>
        <v/>
      </c>
      <c r="AO734" s="558" t="str">
        <f t="shared" si="277"/>
        <v/>
      </c>
      <c r="AP734" s="561" t="str">
        <f t="shared" si="277"/>
        <v/>
      </c>
      <c r="AQ734" s="558" t="str">
        <f t="shared" si="277"/>
        <v/>
      </c>
      <c r="AR734" s="561" t="str">
        <f t="shared" si="277"/>
        <v/>
      </c>
      <c r="AS734" s="558" t="str">
        <f t="shared" si="277"/>
        <v/>
      </c>
      <c r="AT734" s="561" t="str">
        <f t="shared" si="277"/>
        <v/>
      </c>
      <c r="AU734" s="558" t="str">
        <f t="shared" si="277"/>
        <v/>
      </c>
      <c r="AV734" s="561" t="str">
        <f t="shared" si="277"/>
        <v/>
      </c>
      <c r="AW734" s="558" t="str">
        <f t="shared" si="277"/>
        <v/>
      </c>
      <c r="AX734" s="561" t="str">
        <f t="shared" si="277"/>
        <v/>
      </c>
      <c r="AY734" s="558" t="str">
        <f t="shared" si="277"/>
        <v/>
      </c>
      <c r="AZ734" s="561" t="str">
        <f t="shared" si="277"/>
        <v/>
      </c>
      <c r="BA734" s="558" t="str">
        <f t="shared" si="277"/>
        <v/>
      </c>
      <c r="BB734" s="561" t="str">
        <f t="shared" si="277"/>
        <v/>
      </c>
      <c r="BC734" s="558" t="str">
        <f t="shared" si="277"/>
        <v/>
      </c>
      <c r="BD734" s="561" t="str">
        <f t="shared" si="277"/>
        <v/>
      </c>
      <c r="BE734" s="558" t="str">
        <f t="shared" si="277"/>
        <v/>
      </c>
      <c r="BF734" s="561" t="str">
        <f t="shared" si="277"/>
        <v/>
      </c>
      <c r="BG734" s="558" t="str">
        <f t="shared" si="277"/>
        <v/>
      </c>
      <c r="BH734" s="561" t="str">
        <f t="shared" si="277"/>
        <v/>
      </c>
      <c r="BI734" s="558" t="str">
        <f t="shared" si="277"/>
        <v/>
      </c>
      <c r="BJ734" s="561" t="str">
        <f t="shared" si="277"/>
        <v/>
      </c>
      <c r="BK734" s="558" t="str">
        <f t="shared" si="277"/>
        <v/>
      </c>
      <c r="BL734" s="561" t="str">
        <f t="shared" si="277"/>
        <v/>
      </c>
      <c r="BM734" s="558" t="str">
        <f t="shared" si="277"/>
        <v/>
      </c>
      <c r="BN734" s="561" t="str">
        <f t="shared" si="277"/>
        <v/>
      </c>
      <c r="BO734" s="558" t="str">
        <f t="shared" si="277"/>
        <v/>
      </c>
      <c r="BP734" s="561" t="str">
        <f t="shared" si="277"/>
        <v/>
      </c>
      <c r="BQ734" s="550" t="str">
        <f t="shared" si="277"/>
        <v/>
      </c>
    </row>
    <row r="735" spans="1:69" ht="12.75" customHeight="1" outlineLevel="1">
      <c r="A735" s="584"/>
      <c r="B735" s="570"/>
      <c r="C735" s="573"/>
      <c r="D735" s="677"/>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M735" s="595"/>
      <c r="AN735" s="562"/>
      <c r="AO735" s="559"/>
      <c r="AP735" s="562"/>
      <c r="AQ735" s="559"/>
      <c r="AR735" s="562"/>
      <c r="AS735" s="559"/>
      <c r="AT735" s="562"/>
      <c r="AU735" s="559"/>
      <c r="AV735" s="562"/>
      <c r="AW735" s="559"/>
      <c r="AX735" s="562"/>
      <c r="AY735" s="559"/>
      <c r="AZ735" s="562"/>
      <c r="BA735" s="559"/>
      <c r="BB735" s="562"/>
      <c r="BC735" s="559"/>
      <c r="BD735" s="562"/>
      <c r="BE735" s="559"/>
      <c r="BF735" s="562"/>
      <c r="BG735" s="559"/>
      <c r="BH735" s="562"/>
      <c r="BI735" s="559"/>
      <c r="BJ735" s="562"/>
      <c r="BK735" s="559"/>
      <c r="BL735" s="562"/>
      <c r="BM735" s="559"/>
      <c r="BN735" s="562"/>
      <c r="BO735" s="559"/>
      <c r="BP735" s="562"/>
      <c r="BQ735" s="551"/>
    </row>
    <row r="736" spans="1:69" ht="13.5" customHeight="1" outlineLevel="1" thickBot="1">
      <c r="A736" s="584"/>
      <c r="B736" s="571"/>
      <c r="C736" s="574"/>
      <c r="D736" s="418"/>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M736" s="596">
        <f>D736</f>
        <v>0</v>
      </c>
      <c r="AN736" s="563"/>
      <c r="AO736" s="560"/>
      <c r="AP736" s="563"/>
      <c r="AQ736" s="560"/>
      <c r="AR736" s="563"/>
      <c r="AS736" s="560"/>
      <c r="AT736" s="563"/>
      <c r="AU736" s="560"/>
      <c r="AV736" s="563"/>
      <c r="AW736" s="560"/>
      <c r="AX736" s="563"/>
      <c r="AY736" s="560"/>
      <c r="AZ736" s="563"/>
      <c r="BA736" s="560"/>
      <c r="BB736" s="563"/>
      <c r="BC736" s="560"/>
      <c r="BD736" s="563"/>
      <c r="BE736" s="560"/>
      <c r="BF736" s="563"/>
      <c r="BG736" s="560"/>
      <c r="BH736" s="563"/>
      <c r="BI736" s="560"/>
      <c r="BJ736" s="563"/>
      <c r="BK736" s="560"/>
      <c r="BL736" s="563"/>
      <c r="BM736" s="560"/>
      <c r="BN736" s="563"/>
      <c r="BO736" s="560"/>
      <c r="BP736" s="563"/>
      <c r="BQ736" s="552"/>
    </row>
    <row r="737" spans="1:69" ht="18.75" customHeight="1" outlineLevel="1" thickTop="1">
      <c r="A737" s="584">
        <f>A728+1</f>
        <v>76</v>
      </c>
      <c r="B737" s="585" t="s">
        <v>32</v>
      </c>
      <c r="C737" s="588" t="str">
        <f>IF(ISERROR(AVERAGE(E737:AH739)),"",AVERAGE(E737:AH739))</f>
        <v/>
      </c>
      <c r="D737" s="553" t="s">
        <v>317</v>
      </c>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M737" s="555" t="str">
        <f>D737</f>
        <v>Le verbe</v>
      </c>
      <c r="AN737" s="576" t="str">
        <f t="shared" ref="AN737:BQ737" si="278">IF(ISERROR(AVERAGE(E737:E739)),"",AVERAGE(E737:E739))</f>
        <v/>
      </c>
      <c r="AO737" s="575" t="str">
        <f t="shared" si="278"/>
        <v/>
      </c>
      <c r="AP737" s="576" t="str">
        <f t="shared" si="278"/>
        <v/>
      </c>
      <c r="AQ737" s="575" t="str">
        <f t="shared" si="278"/>
        <v/>
      </c>
      <c r="AR737" s="576" t="str">
        <f t="shared" si="278"/>
        <v/>
      </c>
      <c r="AS737" s="575" t="str">
        <f t="shared" si="278"/>
        <v/>
      </c>
      <c r="AT737" s="576" t="str">
        <f t="shared" si="278"/>
        <v/>
      </c>
      <c r="AU737" s="575" t="str">
        <f t="shared" si="278"/>
        <v/>
      </c>
      <c r="AV737" s="576" t="str">
        <f t="shared" si="278"/>
        <v/>
      </c>
      <c r="AW737" s="575" t="str">
        <f t="shared" si="278"/>
        <v/>
      </c>
      <c r="AX737" s="576" t="str">
        <f t="shared" si="278"/>
        <v/>
      </c>
      <c r="AY737" s="575" t="str">
        <f t="shared" si="278"/>
        <v/>
      </c>
      <c r="AZ737" s="576" t="str">
        <f t="shared" si="278"/>
        <v/>
      </c>
      <c r="BA737" s="575" t="str">
        <f t="shared" si="278"/>
        <v/>
      </c>
      <c r="BB737" s="576" t="str">
        <f t="shared" si="278"/>
        <v/>
      </c>
      <c r="BC737" s="575" t="str">
        <f t="shared" si="278"/>
        <v/>
      </c>
      <c r="BD737" s="576" t="str">
        <f t="shared" si="278"/>
        <v/>
      </c>
      <c r="BE737" s="575" t="str">
        <f t="shared" si="278"/>
        <v/>
      </c>
      <c r="BF737" s="576" t="str">
        <f t="shared" si="278"/>
        <v/>
      </c>
      <c r="BG737" s="575" t="str">
        <f t="shared" si="278"/>
        <v/>
      </c>
      <c r="BH737" s="576" t="str">
        <f t="shared" si="278"/>
        <v/>
      </c>
      <c r="BI737" s="575" t="str">
        <f t="shared" si="278"/>
        <v/>
      </c>
      <c r="BJ737" s="576" t="str">
        <f t="shared" si="278"/>
        <v/>
      </c>
      <c r="BK737" s="575" t="str">
        <f t="shared" si="278"/>
        <v/>
      </c>
      <c r="BL737" s="576" t="str">
        <f t="shared" si="278"/>
        <v/>
      </c>
      <c r="BM737" s="575" t="str">
        <f t="shared" si="278"/>
        <v/>
      </c>
      <c r="BN737" s="576" t="str">
        <f t="shared" si="278"/>
        <v/>
      </c>
      <c r="BO737" s="575" t="str">
        <f t="shared" si="278"/>
        <v/>
      </c>
      <c r="BP737" s="576" t="str">
        <f t="shared" si="278"/>
        <v/>
      </c>
      <c r="BQ737" s="578" t="str">
        <f t="shared" si="278"/>
        <v/>
      </c>
    </row>
    <row r="738" spans="1:69" ht="18.75" customHeight="1" outlineLevel="1">
      <c r="A738" s="584"/>
      <c r="B738" s="586"/>
      <c r="C738" s="573"/>
      <c r="D738" s="554"/>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M738" s="546"/>
      <c r="AN738" s="577"/>
      <c r="AO738" s="559"/>
      <c r="AP738" s="577"/>
      <c r="AQ738" s="559"/>
      <c r="AR738" s="577"/>
      <c r="AS738" s="559"/>
      <c r="AT738" s="577"/>
      <c r="AU738" s="559"/>
      <c r="AV738" s="577"/>
      <c r="AW738" s="559"/>
      <c r="AX738" s="577"/>
      <c r="AY738" s="559"/>
      <c r="AZ738" s="577"/>
      <c r="BA738" s="559"/>
      <c r="BB738" s="577"/>
      <c r="BC738" s="559"/>
      <c r="BD738" s="577"/>
      <c r="BE738" s="559"/>
      <c r="BF738" s="577"/>
      <c r="BG738" s="559"/>
      <c r="BH738" s="577"/>
      <c r="BI738" s="559"/>
      <c r="BJ738" s="577"/>
      <c r="BK738" s="559"/>
      <c r="BL738" s="577"/>
      <c r="BM738" s="559"/>
      <c r="BN738" s="577"/>
      <c r="BO738" s="559"/>
      <c r="BP738" s="577"/>
      <c r="BQ738" s="551"/>
    </row>
    <row r="739" spans="1:69" ht="18.75" customHeight="1" outlineLevel="1" thickBot="1">
      <c r="A739" s="584"/>
      <c r="B739" s="587"/>
      <c r="C739" s="573"/>
      <c r="D739" s="554"/>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M739" s="546"/>
      <c r="AN739" s="577"/>
      <c r="AO739" s="559"/>
      <c r="AP739" s="577"/>
      <c r="AQ739" s="559"/>
      <c r="AR739" s="577"/>
      <c r="AS739" s="559"/>
      <c r="AT739" s="577"/>
      <c r="AU739" s="559"/>
      <c r="AV739" s="577"/>
      <c r="AW739" s="559"/>
      <c r="AX739" s="577"/>
      <c r="AY739" s="559"/>
      <c r="AZ739" s="577"/>
      <c r="BA739" s="559"/>
      <c r="BB739" s="577"/>
      <c r="BC739" s="559"/>
      <c r="BD739" s="577"/>
      <c r="BE739" s="559"/>
      <c r="BF739" s="577"/>
      <c r="BG739" s="559"/>
      <c r="BH739" s="577"/>
      <c r="BI739" s="559"/>
      <c r="BJ739" s="577"/>
      <c r="BK739" s="559"/>
      <c r="BL739" s="577"/>
      <c r="BM739" s="559"/>
      <c r="BN739" s="577"/>
      <c r="BO739" s="559"/>
      <c r="BP739" s="577"/>
      <c r="BQ739" s="551"/>
    </row>
    <row r="740" spans="1:69" ht="18.75" customHeight="1" outlineLevel="1">
      <c r="A740" s="584"/>
      <c r="B740" s="579" t="s">
        <v>33</v>
      </c>
      <c r="C740" s="572" t="str">
        <f>IF(ISERROR(AVERAGE(E740:AH742)),"",AVERAGE(E740:AH742))</f>
        <v/>
      </c>
      <c r="D740" s="556">
        <v>0</v>
      </c>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M740" s="545">
        <f>D740</f>
        <v>0</v>
      </c>
      <c r="AN740" s="565" t="str">
        <f t="shared" ref="AN740:BQ740" si="279">IF(ISERROR(AVERAGE(E740:E742)),"",AVERAGE(E740:E742))</f>
        <v/>
      </c>
      <c r="AO740" s="558" t="str">
        <f t="shared" si="279"/>
        <v/>
      </c>
      <c r="AP740" s="565" t="str">
        <f t="shared" si="279"/>
        <v/>
      </c>
      <c r="AQ740" s="558" t="str">
        <f t="shared" si="279"/>
        <v/>
      </c>
      <c r="AR740" s="565" t="str">
        <f t="shared" si="279"/>
        <v/>
      </c>
      <c r="AS740" s="558" t="str">
        <f t="shared" si="279"/>
        <v/>
      </c>
      <c r="AT740" s="565" t="str">
        <f t="shared" si="279"/>
        <v/>
      </c>
      <c r="AU740" s="558" t="str">
        <f t="shared" si="279"/>
        <v/>
      </c>
      <c r="AV740" s="565" t="str">
        <f t="shared" si="279"/>
        <v/>
      </c>
      <c r="AW740" s="558" t="str">
        <f t="shared" si="279"/>
        <v/>
      </c>
      <c r="AX740" s="565" t="str">
        <f t="shared" si="279"/>
        <v/>
      </c>
      <c r="AY740" s="558" t="str">
        <f t="shared" si="279"/>
        <v/>
      </c>
      <c r="AZ740" s="565" t="str">
        <f t="shared" si="279"/>
        <v/>
      </c>
      <c r="BA740" s="558" t="str">
        <f t="shared" si="279"/>
        <v/>
      </c>
      <c r="BB740" s="565" t="str">
        <f t="shared" si="279"/>
        <v/>
      </c>
      <c r="BC740" s="558" t="str">
        <f t="shared" si="279"/>
        <v/>
      </c>
      <c r="BD740" s="565" t="str">
        <f t="shared" si="279"/>
        <v/>
      </c>
      <c r="BE740" s="558" t="str">
        <f t="shared" si="279"/>
        <v/>
      </c>
      <c r="BF740" s="565" t="str">
        <f t="shared" si="279"/>
        <v/>
      </c>
      <c r="BG740" s="558" t="str">
        <f t="shared" si="279"/>
        <v/>
      </c>
      <c r="BH740" s="565" t="str">
        <f t="shared" si="279"/>
        <v/>
      </c>
      <c r="BI740" s="558" t="str">
        <f t="shared" si="279"/>
        <v/>
      </c>
      <c r="BJ740" s="565" t="str">
        <f t="shared" si="279"/>
        <v/>
      </c>
      <c r="BK740" s="558" t="str">
        <f t="shared" si="279"/>
        <v/>
      </c>
      <c r="BL740" s="565" t="str">
        <f t="shared" si="279"/>
        <v/>
      </c>
      <c r="BM740" s="558" t="str">
        <f t="shared" si="279"/>
        <v/>
      </c>
      <c r="BN740" s="565" t="str">
        <f t="shared" si="279"/>
        <v/>
      </c>
      <c r="BO740" s="558" t="str">
        <f t="shared" si="279"/>
        <v/>
      </c>
      <c r="BP740" s="565" t="str">
        <f t="shared" si="279"/>
        <v/>
      </c>
      <c r="BQ740" s="550" t="str">
        <f t="shared" si="279"/>
        <v/>
      </c>
    </row>
    <row r="741" spans="1:69" ht="18.75" customHeight="1" outlineLevel="1">
      <c r="A741" s="584"/>
      <c r="B741" s="580"/>
      <c r="C741" s="573"/>
      <c r="D741" s="554"/>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M741" s="546"/>
      <c r="AN741" s="566"/>
      <c r="AO741" s="559"/>
      <c r="AP741" s="566"/>
      <c r="AQ741" s="559"/>
      <c r="AR741" s="566"/>
      <c r="AS741" s="559"/>
      <c r="AT741" s="566"/>
      <c r="AU741" s="559"/>
      <c r="AV741" s="566"/>
      <c r="AW741" s="559"/>
      <c r="AX741" s="566"/>
      <c r="AY741" s="559"/>
      <c r="AZ741" s="566"/>
      <c r="BA741" s="559"/>
      <c r="BB741" s="566"/>
      <c r="BC741" s="559"/>
      <c r="BD741" s="566"/>
      <c r="BE741" s="559"/>
      <c r="BF741" s="566"/>
      <c r="BG741" s="559"/>
      <c r="BH741" s="566"/>
      <c r="BI741" s="559"/>
      <c r="BJ741" s="566"/>
      <c r="BK741" s="559"/>
      <c r="BL741" s="566"/>
      <c r="BM741" s="559"/>
      <c r="BN741" s="566"/>
      <c r="BO741" s="559"/>
      <c r="BP741" s="566"/>
      <c r="BQ741" s="551"/>
    </row>
    <row r="742" spans="1:69" ht="18.75" customHeight="1" outlineLevel="1" thickBot="1">
      <c r="A742" s="584"/>
      <c r="B742" s="581"/>
      <c r="C742" s="582"/>
      <c r="D742" s="557"/>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M742" s="547"/>
      <c r="AN742" s="567"/>
      <c r="AO742" s="564"/>
      <c r="AP742" s="567"/>
      <c r="AQ742" s="564"/>
      <c r="AR742" s="567"/>
      <c r="AS742" s="564"/>
      <c r="AT742" s="567"/>
      <c r="AU742" s="564"/>
      <c r="AV742" s="567"/>
      <c r="AW742" s="564"/>
      <c r="AX742" s="567"/>
      <c r="AY742" s="564"/>
      <c r="AZ742" s="567"/>
      <c r="BA742" s="564"/>
      <c r="BB742" s="567"/>
      <c r="BC742" s="564"/>
      <c r="BD742" s="567"/>
      <c r="BE742" s="564"/>
      <c r="BF742" s="567"/>
      <c r="BG742" s="564"/>
      <c r="BH742" s="567"/>
      <c r="BI742" s="564"/>
      <c r="BJ742" s="567"/>
      <c r="BK742" s="564"/>
      <c r="BL742" s="567"/>
      <c r="BM742" s="564"/>
      <c r="BN742" s="567"/>
      <c r="BO742" s="564"/>
      <c r="BP742" s="567"/>
      <c r="BQ742" s="568"/>
    </row>
    <row r="743" spans="1:69" ht="18.75" customHeight="1" outlineLevel="1">
      <c r="A743" s="584"/>
      <c r="B743" s="569" t="s">
        <v>34</v>
      </c>
      <c r="C743" s="572" t="str">
        <f>IF(ISERROR(AVERAGE(E743:AH745)),"",AVERAGE(E743:AH745))</f>
        <v/>
      </c>
      <c r="D743" s="556">
        <v>0</v>
      </c>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M743" s="545">
        <f>D743</f>
        <v>0</v>
      </c>
      <c r="AN743" s="561" t="str">
        <f t="shared" ref="AN743:BQ743" si="280">IF(ISERROR(AVERAGE(E743:E745)),"",AVERAGE(E743:E745))</f>
        <v/>
      </c>
      <c r="AO743" s="558" t="str">
        <f t="shared" si="280"/>
        <v/>
      </c>
      <c r="AP743" s="561" t="str">
        <f t="shared" si="280"/>
        <v/>
      </c>
      <c r="AQ743" s="558" t="str">
        <f t="shared" si="280"/>
        <v/>
      </c>
      <c r="AR743" s="561" t="str">
        <f t="shared" si="280"/>
        <v/>
      </c>
      <c r="AS743" s="558" t="str">
        <f t="shared" si="280"/>
        <v/>
      </c>
      <c r="AT743" s="561" t="str">
        <f t="shared" si="280"/>
        <v/>
      </c>
      <c r="AU743" s="558" t="str">
        <f t="shared" si="280"/>
        <v/>
      </c>
      <c r="AV743" s="561" t="str">
        <f t="shared" si="280"/>
        <v/>
      </c>
      <c r="AW743" s="558" t="str">
        <f t="shared" si="280"/>
        <v/>
      </c>
      <c r="AX743" s="561" t="str">
        <f t="shared" si="280"/>
        <v/>
      </c>
      <c r="AY743" s="558" t="str">
        <f t="shared" si="280"/>
        <v/>
      </c>
      <c r="AZ743" s="561" t="str">
        <f t="shared" si="280"/>
        <v/>
      </c>
      <c r="BA743" s="558" t="str">
        <f t="shared" si="280"/>
        <v/>
      </c>
      <c r="BB743" s="561" t="str">
        <f t="shared" si="280"/>
        <v/>
      </c>
      <c r="BC743" s="558" t="str">
        <f t="shared" si="280"/>
        <v/>
      </c>
      <c r="BD743" s="561" t="str">
        <f t="shared" si="280"/>
        <v/>
      </c>
      <c r="BE743" s="558" t="str">
        <f t="shared" si="280"/>
        <v/>
      </c>
      <c r="BF743" s="561" t="str">
        <f t="shared" si="280"/>
        <v/>
      </c>
      <c r="BG743" s="558" t="str">
        <f t="shared" si="280"/>
        <v/>
      </c>
      <c r="BH743" s="561" t="str">
        <f t="shared" si="280"/>
        <v/>
      </c>
      <c r="BI743" s="558" t="str">
        <f t="shared" si="280"/>
        <v/>
      </c>
      <c r="BJ743" s="561" t="str">
        <f t="shared" si="280"/>
        <v/>
      </c>
      <c r="BK743" s="558" t="str">
        <f t="shared" si="280"/>
        <v/>
      </c>
      <c r="BL743" s="561" t="str">
        <f t="shared" si="280"/>
        <v/>
      </c>
      <c r="BM743" s="558" t="str">
        <f t="shared" si="280"/>
        <v/>
      </c>
      <c r="BN743" s="561" t="str">
        <f t="shared" si="280"/>
        <v/>
      </c>
      <c r="BO743" s="558" t="str">
        <f t="shared" si="280"/>
        <v/>
      </c>
      <c r="BP743" s="561" t="str">
        <f t="shared" si="280"/>
        <v/>
      </c>
      <c r="BQ743" s="550" t="str">
        <f t="shared" si="280"/>
        <v/>
      </c>
    </row>
    <row r="744" spans="1:69" ht="18.75" customHeight="1" outlineLevel="1">
      <c r="A744" s="584"/>
      <c r="B744" s="570"/>
      <c r="C744" s="573"/>
      <c r="D744" s="554"/>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M744" s="546"/>
      <c r="AN744" s="562"/>
      <c r="AO744" s="559"/>
      <c r="AP744" s="562"/>
      <c r="AQ744" s="559"/>
      <c r="AR744" s="562"/>
      <c r="AS744" s="559"/>
      <c r="AT744" s="562"/>
      <c r="AU744" s="559"/>
      <c r="AV744" s="562"/>
      <c r="AW744" s="559"/>
      <c r="AX744" s="562"/>
      <c r="AY744" s="559"/>
      <c r="AZ744" s="562"/>
      <c r="BA744" s="559"/>
      <c r="BB744" s="562"/>
      <c r="BC744" s="559"/>
      <c r="BD744" s="562"/>
      <c r="BE744" s="559"/>
      <c r="BF744" s="562"/>
      <c r="BG744" s="559"/>
      <c r="BH744" s="562"/>
      <c r="BI744" s="559"/>
      <c r="BJ744" s="562"/>
      <c r="BK744" s="559"/>
      <c r="BL744" s="562"/>
      <c r="BM744" s="559"/>
      <c r="BN744" s="562"/>
      <c r="BO744" s="559"/>
      <c r="BP744" s="562"/>
      <c r="BQ744" s="551"/>
    </row>
    <row r="745" spans="1:69" ht="18.75" customHeight="1" outlineLevel="1" thickBot="1">
      <c r="A745" s="584"/>
      <c r="B745" s="571"/>
      <c r="C745" s="574"/>
      <c r="D745" s="583"/>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M745" s="549"/>
      <c r="AN745" s="563"/>
      <c r="AO745" s="560"/>
      <c r="AP745" s="563"/>
      <c r="AQ745" s="560"/>
      <c r="AR745" s="563"/>
      <c r="AS745" s="560"/>
      <c r="AT745" s="563"/>
      <c r="AU745" s="560"/>
      <c r="AV745" s="563"/>
      <c r="AW745" s="560"/>
      <c r="AX745" s="563"/>
      <c r="AY745" s="560"/>
      <c r="AZ745" s="563"/>
      <c r="BA745" s="560"/>
      <c r="BB745" s="563"/>
      <c r="BC745" s="560"/>
      <c r="BD745" s="563"/>
      <c r="BE745" s="560"/>
      <c r="BF745" s="563"/>
      <c r="BG745" s="560"/>
      <c r="BH745" s="563"/>
      <c r="BI745" s="560"/>
      <c r="BJ745" s="563"/>
      <c r="BK745" s="560"/>
      <c r="BL745" s="563"/>
      <c r="BM745" s="560"/>
      <c r="BN745" s="563"/>
      <c r="BO745" s="560"/>
      <c r="BP745" s="563"/>
      <c r="BQ745" s="552"/>
    </row>
    <row r="746" spans="1:69" ht="11.25" customHeight="1" thickTop="1">
      <c r="A746" s="468"/>
      <c r="B746" s="629" t="str">
        <f>D490</f>
        <v>Grammaire</v>
      </c>
      <c r="C746" s="630"/>
      <c r="D746" s="665" t="s">
        <v>1022</v>
      </c>
      <c r="E746" s="614" t="str">
        <f>D746</f>
        <v>Respecter les accords dans la phrase</v>
      </c>
      <c r="F746" s="615"/>
      <c r="G746" s="615"/>
      <c r="H746" s="615"/>
      <c r="I746" s="615"/>
      <c r="J746" s="615"/>
      <c r="K746" s="615"/>
      <c r="L746" s="615"/>
      <c r="M746" s="615"/>
      <c r="N746" s="615"/>
      <c r="O746" s="615"/>
      <c r="P746" s="615"/>
      <c r="Q746" s="615"/>
      <c r="R746" s="615"/>
      <c r="S746" s="615"/>
      <c r="T746" s="615"/>
      <c r="U746" s="615"/>
      <c r="V746" s="615"/>
      <c r="W746" s="615"/>
      <c r="X746" s="615"/>
      <c r="Y746" s="615"/>
      <c r="Z746" s="615"/>
      <c r="AA746" s="615"/>
      <c r="AB746" s="615"/>
      <c r="AC746" s="615"/>
      <c r="AD746" s="615"/>
      <c r="AE746" s="615"/>
      <c r="AF746" s="615"/>
      <c r="AG746" s="615"/>
      <c r="AH746" s="616"/>
      <c r="AM746" s="591" t="str">
        <f>D746</f>
        <v>Respecter les accords dans la phrase</v>
      </c>
      <c r="AN746" s="353">
        <f>IF(ISERROR(AVERAGE(AN749,AN758,AN767,AN776)),"",AVERAGE(AN749,AN758,AN767,AN776))</f>
        <v>3</v>
      </c>
      <c r="AO746" s="353">
        <f t="shared" ref="AO746:BQ746" si="281">IF(ISERROR(AVERAGE(AO749,AO758,AO767,AO776)),"",AVERAGE(AO749,AO758,AO767,AO776))</f>
        <v>1.5</v>
      </c>
      <c r="AP746" s="353">
        <f t="shared" si="281"/>
        <v>2</v>
      </c>
      <c r="AQ746" s="353">
        <f t="shared" si="281"/>
        <v>3</v>
      </c>
      <c r="AR746" s="353">
        <f t="shared" si="281"/>
        <v>4</v>
      </c>
      <c r="AS746" s="353">
        <f t="shared" si="281"/>
        <v>3.3333333333333335</v>
      </c>
      <c r="AT746" s="353">
        <f t="shared" si="281"/>
        <v>2.6666666666666665</v>
      </c>
      <c r="AU746" s="353">
        <f t="shared" si="281"/>
        <v>2</v>
      </c>
      <c r="AV746" s="353">
        <f t="shared" si="281"/>
        <v>3</v>
      </c>
      <c r="AW746" s="353">
        <f t="shared" si="281"/>
        <v>4</v>
      </c>
      <c r="AX746" s="353">
        <f t="shared" si="281"/>
        <v>3.3333333333333335</v>
      </c>
      <c r="AY746" s="353">
        <f t="shared" si="281"/>
        <v>2.6666666666666665</v>
      </c>
      <c r="AZ746" s="353">
        <f t="shared" si="281"/>
        <v>2</v>
      </c>
      <c r="BA746" s="353">
        <f t="shared" si="281"/>
        <v>3</v>
      </c>
      <c r="BB746" s="353">
        <f t="shared" si="281"/>
        <v>4</v>
      </c>
      <c r="BC746" s="353">
        <f t="shared" si="281"/>
        <v>3.3333333333333335</v>
      </c>
      <c r="BD746" s="353">
        <f t="shared" si="281"/>
        <v>2.6666666666666665</v>
      </c>
      <c r="BE746" s="353">
        <f t="shared" si="281"/>
        <v>2</v>
      </c>
      <c r="BF746" s="353">
        <f t="shared" si="281"/>
        <v>3</v>
      </c>
      <c r="BG746" s="353">
        <f t="shared" si="281"/>
        <v>4</v>
      </c>
      <c r="BH746" s="353">
        <f t="shared" si="281"/>
        <v>3.3333333333333335</v>
      </c>
      <c r="BI746" s="353">
        <f t="shared" si="281"/>
        <v>2.6666666666666665</v>
      </c>
      <c r="BJ746" s="353">
        <f t="shared" si="281"/>
        <v>2</v>
      </c>
      <c r="BK746" s="353">
        <f t="shared" si="281"/>
        <v>3</v>
      </c>
      <c r="BL746" s="353">
        <f t="shared" si="281"/>
        <v>4</v>
      </c>
      <c r="BM746" s="353">
        <f t="shared" si="281"/>
        <v>3.3333333333333335</v>
      </c>
      <c r="BN746" s="353">
        <f t="shared" si="281"/>
        <v>2.6666666666666665</v>
      </c>
      <c r="BO746" s="353">
        <f t="shared" si="281"/>
        <v>2</v>
      </c>
      <c r="BP746" s="353">
        <f t="shared" si="281"/>
        <v>3</v>
      </c>
      <c r="BQ746" s="353">
        <f t="shared" si="281"/>
        <v>4</v>
      </c>
    </row>
    <row r="747" spans="1:69" ht="11.25" customHeight="1">
      <c r="A747" s="468"/>
      <c r="B747" s="631"/>
      <c r="C747" s="632"/>
      <c r="D747" s="666"/>
      <c r="E747" s="617"/>
      <c r="F747" s="618"/>
      <c r="G747" s="618"/>
      <c r="H747" s="618"/>
      <c r="I747" s="618"/>
      <c r="J747" s="618"/>
      <c r="K747" s="618"/>
      <c r="L747" s="618"/>
      <c r="M747" s="618"/>
      <c r="N747" s="618"/>
      <c r="O747" s="618"/>
      <c r="P747" s="618"/>
      <c r="Q747" s="618"/>
      <c r="R747" s="618"/>
      <c r="S747" s="618"/>
      <c r="T747" s="618"/>
      <c r="U747" s="618"/>
      <c r="V747" s="618"/>
      <c r="W747" s="618"/>
      <c r="X747" s="618"/>
      <c r="Y747" s="618"/>
      <c r="Z747" s="618"/>
      <c r="AA747" s="618"/>
      <c r="AB747" s="618"/>
      <c r="AC747" s="618"/>
      <c r="AD747" s="618"/>
      <c r="AE747" s="618"/>
      <c r="AF747" s="618"/>
      <c r="AG747" s="618"/>
      <c r="AH747" s="619"/>
      <c r="AM747" s="592"/>
      <c r="AN747" s="351">
        <f>IF(ISERROR(AVERAGE(AN752,AN761,AN770,AN779)),"",AVERAGE(AN752,AN761,AN770,AN779))</f>
        <v>2</v>
      </c>
      <c r="AO747" s="351">
        <f t="shared" ref="AO747:BQ747" si="282">IF(ISERROR(AVERAGE(AO752,AO761,AO770,AO779)),"",AVERAGE(AO752,AO761,AO770,AO779))</f>
        <v>3.5</v>
      </c>
      <c r="AP747" s="351">
        <f t="shared" si="282"/>
        <v>4.666666666666667</v>
      </c>
      <c r="AQ747" s="351">
        <f t="shared" si="282"/>
        <v>2.3333333333333335</v>
      </c>
      <c r="AR747" s="351">
        <f t="shared" si="282"/>
        <v>1.6666666666666667</v>
      </c>
      <c r="AS747" s="351">
        <f t="shared" si="282"/>
        <v>2.6666666666666665</v>
      </c>
      <c r="AT747" s="351">
        <f t="shared" si="282"/>
        <v>3.6666666666666665</v>
      </c>
      <c r="AU747" s="351">
        <f t="shared" si="282"/>
        <v>4.666666666666667</v>
      </c>
      <c r="AV747" s="351">
        <f t="shared" si="282"/>
        <v>2.3333333333333335</v>
      </c>
      <c r="AW747" s="351">
        <f t="shared" si="282"/>
        <v>1.6666666666666667</v>
      </c>
      <c r="AX747" s="351">
        <f t="shared" si="282"/>
        <v>2.6666666666666665</v>
      </c>
      <c r="AY747" s="351">
        <f t="shared" si="282"/>
        <v>3.6666666666666665</v>
      </c>
      <c r="AZ747" s="351">
        <f t="shared" si="282"/>
        <v>4.666666666666667</v>
      </c>
      <c r="BA747" s="351">
        <f t="shared" si="282"/>
        <v>2.3333333333333335</v>
      </c>
      <c r="BB747" s="351">
        <f t="shared" si="282"/>
        <v>1.6666666666666667</v>
      </c>
      <c r="BC747" s="351">
        <f t="shared" si="282"/>
        <v>2.6666666666666665</v>
      </c>
      <c r="BD747" s="351">
        <f t="shared" si="282"/>
        <v>3.6666666666666665</v>
      </c>
      <c r="BE747" s="351">
        <f t="shared" si="282"/>
        <v>4.666666666666667</v>
      </c>
      <c r="BF747" s="351">
        <f t="shared" si="282"/>
        <v>2.3333333333333335</v>
      </c>
      <c r="BG747" s="351">
        <f t="shared" si="282"/>
        <v>1.6666666666666667</v>
      </c>
      <c r="BH747" s="351">
        <f t="shared" si="282"/>
        <v>2.6666666666666665</v>
      </c>
      <c r="BI747" s="351">
        <f t="shared" si="282"/>
        <v>3.6666666666666665</v>
      </c>
      <c r="BJ747" s="351">
        <f t="shared" si="282"/>
        <v>4.666666666666667</v>
      </c>
      <c r="BK747" s="351">
        <f t="shared" si="282"/>
        <v>2.3333333333333335</v>
      </c>
      <c r="BL747" s="351">
        <f t="shared" si="282"/>
        <v>1.6666666666666667</v>
      </c>
      <c r="BM747" s="351">
        <f t="shared" si="282"/>
        <v>2.6666666666666665</v>
      </c>
      <c r="BN747" s="351">
        <f t="shared" si="282"/>
        <v>3.6666666666666665</v>
      </c>
      <c r="BO747" s="351">
        <f t="shared" si="282"/>
        <v>4.666666666666667</v>
      </c>
      <c r="BP747" s="351">
        <f t="shared" si="282"/>
        <v>2.3333333333333335</v>
      </c>
      <c r="BQ747" s="351">
        <f t="shared" si="282"/>
        <v>1.6666666666666667</v>
      </c>
    </row>
    <row r="748" spans="1:69" ht="11.25" customHeight="1" thickBot="1">
      <c r="A748" s="468"/>
      <c r="B748" s="633"/>
      <c r="C748" s="634"/>
      <c r="D748" s="667"/>
      <c r="E748" s="620"/>
      <c r="F748" s="621"/>
      <c r="G748" s="621"/>
      <c r="H748" s="621"/>
      <c r="I748" s="621"/>
      <c r="J748" s="621"/>
      <c r="K748" s="621"/>
      <c r="L748" s="621"/>
      <c r="M748" s="621"/>
      <c r="N748" s="621"/>
      <c r="O748" s="621"/>
      <c r="P748" s="621"/>
      <c r="Q748" s="621"/>
      <c r="R748" s="621"/>
      <c r="S748" s="621"/>
      <c r="T748" s="621"/>
      <c r="U748" s="621"/>
      <c r="V748" s="621"/>
      <c r="W748" s="621"/>
      <c r="X748" s="621"/>
      <c r="Y748" s="621"/>
      <c r="Z748" s="621"/>
      <c r="AA748" s="621"/>
      <c r="AB748" s="621"/>
      <c r="AC748" s="621"/>
      <c r="AD748" s="621"/>
      <c r="AE748" s="621"/>
      <c r="AF748" s="621"/>
      <c r="AG748" s="621"/>
      <c r="AH748" s="622"/>
      <c r="AM748" s="593"/>
      <c r="AN748" s="352">
        <f>IF(ISERROR(AVERAGE(AN755,AN764,AN773,AN782)),"",AVERAGE(AN755,AN764,AN773,AN782))</f>
        <v>3</v>
      </c>
      <c r="AO748" s="352">
        <f t="shared" ref="AO748:BQ748" si="283">IF(ISERROR(AVERAGE(AO755,AO764,AO773,AO782)),"",AVERAGE(AO755,AO764,AO773,AO782))</f>
        <v>4.5</v>
      </c>
      <c r="AP748" s="352">
        <f t="shared" si="283"/>
        <v>3.3333333333333335</v>
      </c>
      <c r="AQ748" s="352">
        <f t="shared" si="283"/>
        <v>2.6666666666666665</v>
      </c>
      <c r="AR748" s="352">
        <f t="shared" si="283"/>
        <v>2</v>
      </c>
      <c r="AS748" s="352">
        <f t="shared" si="283"/>
        <v>3</v>
      </c>
      <c r="AT748" s="352">
        <f t="shared" si="283"/>
        <v>4</v>
      </c>
      <c r="AU748" s="352">
        <f t="shared" si="283"/>
        <v>3.3333333333333335</v>
      </c>
      <c r="AV748" s="352">
        <f t="shared" si="283"/>
        <v>2.6666666666666665</v>
      </c>
      <c r="AW748" s="352">
        <f t="shared" si="283"/>
        <v>2</v>
      </c>
      <c r="AX748" s="352">
        <f t="shared" si="283"/>
        <v>3</v>
      </c>
      <c r="AY748" s="352">
        <f t="shared" si="283"/>
        <v>4</v>
      </c>
      <c r="AZ748" s="352">
        <f t="shared" si="283"/>
        <v>3.3333333333333335</v>
      </c>
      <c r="BA748" s="352">
        <f t="shared" si="283"/>
        <v>2.6666666666666665</v>
      </c>
      <c r="BB748" s="352">
        <f t="shared" si="283"/>
        <v>2</v>
      </c>
      <c r="BC748" s="352">
        <f t="shared" si="283"/>
        <v>3</v>
      </c>
      <c r="BD748" s="352">
        <f t="shared" si="283"/>
        <v>4</v>
      </c>
      <c r="BE748" s="352">
        <f t="shared" si="283"/>
        <v>3.3333333333333335</v>
      </c>
      <c r="BF748" s="352">
        <f t="shared" si="283"/>
        <v>2.6666666666666665</v>
      </c>
      <c r="BG748" s="352">
        <f t="shared" si="283"/>
        <v>2</v>
      </c>
      <c r="BH748" s="352">
        <f t="shared" si="283"/>
        <v>3</v>
      </c>
      <c r="BI748" s="352">
        <f t="shared" si="283"/>
        <v>4</v>
      </c>
      <c r="BJ748" s="352">
        <f t="shared" si="283"/>
        <v>3.3333333333333335</v>
      </c>
      <c r="BK748" s="352">
        <f t="shared" si="283"/>
        <v>2.6666666666666665</v>
      </c>
      <c r="BL748" s="352">
        <f t="shared" si="283"/>
        <v>2</v>
      </c>
      <c r="BM748" s="352">
        <f t="shared" si="283"/>
        <v>3</v>
      </c>
      <c r="BN748" s="352">
        <f t="shared" si="283"/>
        <v>4</v>
      </c>
      <c r="BO748" s="352">
        <f t="shared" si="283"/>
        <v>3.3333333333333335</v>
      </c>
      <c r="BP748" s="352">
        <f t="shared" si="283"/>
        <v>2.6666666666666665</v>
      </c>
      <c r="BQ748" s="352">
        <f t="shared" si="283"/>
        <v>2</v>
      </c>
    </row>
    <row r="749" spans="1:69" ht="13.5" customHeight="1" outlineLevel="1" thickTop="1">
      <c r="A749" s="584">
        <f>A737+1</f>
        <v>77</v>
      </c>
      <c r="B749" s="585" t="s">
        <v>32</v>
      </c>
      <c r="C749" s="588">
        <f>IF(ISERROR(AVERAGE(E749:AH751)),"",AVERAGE(E749:AH751))</f>
        <v>2.9425287356321839</v>
      </c>
      <c r="D749" s="676" t="s">
        <v>815</v>
      </c>
      <c r="E749" s="25">
        <v>1</v>
      </c>
      <c r="F749" s="25">
        <v>2</v>
      </c>
      <c r="G749" s="25">
        <v>3</v>
      </c>
      <c r="H749" s="25">
        <v>4</v>
      </c>
      <c r="I749" s="25">
        <v>5</v>
      </c>
      <c r="J749" s="25">
        <v>1</v>
      </c>
      <c r="K749" s="25">
        <v>2</v>
      </c>
      <c r="L749" s="25">
        <v>3</v>
      </c>
      <c r="M749" s="25">
        <v>4</v>
      </c>
      <c r="N749" s="25">
        <v>5</v>
      </c>
      <c r="O749" s="25">
        <v>1</v>
      </c>
      <c r="P749" s="25">
        <v>2</v>
      </c>
      <c r="Q749" s="25">
        <v>3</v>
      </c>
      <c r="R749" s="25">
        <v>4</v>
      </c>
      <c r="S749" s="25">
        <v>5</v>
      </c>
      <c r="T749" s="25">
        <v>1</v>
      </c>
      <c r="U749" s="25">
        <v>2</v>
      </c>
      <c r="V749" s="25">
        <v>3</v>
      </c>
      <c r="W749" s="25">
        <v>4</v>
      </c>
      <c r="X749" s="25">
        <v>5</v>
      </c>
      <c r="Y749" s="25">
        <v>1</v>
      </c>
      <c r="Z749" s="25">
        <v>2</v>
      </c>
      <c r="AA749" s="25">
        <v>3</v>
      </c>
      <c r="AB749" s="25">
        <v>4</v>
      </c>
      <c r="AC749" s="25">
        <v>5</v>
      </c>
      <c r="AD749" s="25">
        <v>1</v>
      </c>
      <c r="AE749" s="25">
        <v>2</v>
      </c>
      <c r="AF749" s="25">
        <v>3</v>
      </c>
      <c r="AG749" s="25">
        <v>4</v>
      </c>
      <c r="AH749" s="25">
        <v>5</v>
      </c>
      <c r="AM749" s="594" t="str">
        <f>D749</f>
        <v>Accorder le verbe avec son sujet</v>
      </c>
      <c r="AN749" s="576">
        <f t="shared" ref="AN749:BQ749" si="284">IF(ISERROR(AVERAGE(E749:E751)),"",AVERAGE(E749:E751))</f>
        <v>1</v>
      </c>
      <c r="AO749" s="575">
        <f t="shared" si="284"/>
        <v>1.5</v>
      </c>
      <c r="AP749" s="576">
        <f t="shared" si="284"/>
        <v>2</v>
      </c>
      <c r="AQ749" s="575">
        <f t="shared" si="284"/>
        <v>3</v>
      </c>
      <c r="AR749" s="576">
        <f t="shared" si="284"/>
        <v>4</v>
      </c>
      <c r="AS749" s="575">
        <f t="shared" si="284"/>
        <v>3.3333333333333335</v>
      </c>
      <c r="AT749" s="576">
        <f t="shared" si="284"/>
        <v>2.6666666666666665</v>
      </c>
      <c r="AU749" s="575">
        <f t="shared" si="284"/>
        <v>2</v>
      </c>
      <c r="AV749" s="576">
        <f t="shared" si="284"/>
        <v>3</v>
      </c>
      <c r="AW749" s="575">
        <f t="shared" si="284"/>
        <v>4</v>
      </c>
      <c r="AX749" s="576">
        <f t="shared" si="284"/>
        <v>3.3333333333333335</v>
      </c>
      <c r="AY749" s="575">
        <f t="shared" si="284"/>
        <v>2.6666666666666665</v>
      </c>
      <c r="AZ749" s="576">
        <f t="shared" si="284"/>
        <v>2</v>
      </c>
      <c r="BA749" s="575">
        <f t="shared" si="284"/>
        <v>3</v>
      </c>
      <c r="BB749" s="576">
        <f t="shared" si="284"/>
        <v>4</v>
      </c>
      <c r="BC749" s="575">
        <f t="shared" si="284"/>
        <v>3.3333333333333335</v>
      </c>
      <c r="BD749" s="576">
        <f t="shared" si="284"/>
        <v>2.6666666666666665</v>
      </c>
      <c r="BE749" s="575">
        <f t="shared" si="284"/>
        <v>2</v>
      </c>
      <c r="BF749" s="576">
        <f t="shared" si="284"/>
        <v>3</v>
      </c>
      <c r="BG749" s="575">
        <f t="shared" si="284"/>
        <v>4</v>
      </c>
      <c r="BH749" s="576">
        <f t="shared" si="284"/>
        <v>3.3333333333333335</v>
      </c>
      <c r="BI749" s="575">
        <f t="shared" si="284"/>
        <v>2.6666666666666665</v>
      </c>
      <c r="BJ749" s="576">
        <f t="shared" si="284"/>
        <v>2</v>
      </c>
      <c r="BK749" s="575">
        <f t="shared" si="284"/>
        <v>3</v>
      </c>
      <c r="BL749" s="576">
        <f t="shared" si="284"/>
        <v>4</v>
      </c>
      <c r="BM749" s="575">
        <f t="shared" si="284"/>
        <v>3.3333333333333335</v>
      </c>
      <c r="BN749" s="576">
        <f t="shared" si="284"/>
        <v>2.6666666666666665</v>
      </c>
      <c r="BO749" s="575">
        <f t="shared" si="284"/>
        <v>2</v>
      </c>
      <c r="BP749" s="576">
        <f t="shared" si="284"/>
        <v>3</v>
      </c>
      <c r="BQ749" s="578">
        <f t="shared" si="284"/>
        <v>4</v>
      </c>
    </row>
    <row r="750" spans="1:69" ht="12.75" customHeight="1" outlineLevel="1">
      <c r="A750" s="584"/>
      <c r="B750" s="586"/>
      <c r="C750" s="573"/>
      <c r="D750" s="677"/>
      <c r="E750" s="26"/>
      <c r="F750" s="26">
        <v>1</v>
      </c>
      <c r="G750" s="26">
        <v>2</v>
      </c>
      <c r="H750" s="26">
        <v>3</v>
      </c>
      <c r="I750" s="26">
        <v>4</v>
      </c>
      <c r="J750" s="26">
        <v>5</v>
      </c>
      <c r="K750" s="26">
        <v>1</v>
      </c>
      <c r="L750" s="26">
        <v>2</v>
      </c>
      <c r="M750" s="26">
        <v>3</v>
      </c>
      <c r="N750" s="26">
        <v>4</v>
      </c>
      <c r="O750" s="26">
        <v>5</v>
      </c>
      <c r="P750" s="26">
        <v>1</v>
      </c>
      <c r="Q750" s="26">
        <v>2</v>
      </c>
      <c r="R750" s="26">
        <v>3</v>
      </c>
      <c r="S750" s="26">
        <v>4</v>
      </c>
      <c r="T750" s="26">
        <v>5</v>
      </c>
      <c r="U750" s="26">
        <v>1</v>
      </c>
      <c r="V750" s="26">
        <v>2</v>
      </c>
      <c r="W750" s="26">
        <v>3</v>
      </c>
      <c r="X750" s="26">
        <v>4</v>
      </c>
      <c r="Y750" s="26">
        <v>5</v>
      </c>
      <c r="Z750" s="26">
        <v>1</v>
      </c>
      <c r="AA750" s="26">
        <v>2</v>
      </c>
      <c r="AB750" s="26">
        <v>3</v>
      </c>
      <c r="AC750" s="26">
        <v>4</v>
      </c>
      <c r="AD750" s="26">
        <v>5</v>
      </c>
      <c r="AE750" s="26">
        <v>1</v>
      </c>
      <c r="AF750" s="26">
        <v>2</v>
      </c>
      <c r="AG750" s="26">
        <v>3</v>
      </c>
      <c r="AH750" s="26">
        <v>4</v>
      </c>
      <c r="AM750" s="595"/>
      <c r="AN750" s="577"/>
      <c r="AO750" s="559"/>
      <c r="AP750" s="577"/>
      <c r="AQ750" s="559"/>
      <c r="AR750" s="577"/>
      <c r="AS750" s="559"/>
      <c r="AT750" s="577"/>
      <c r="AU750" s="559"/>
      <c r="AV750" s="577"/>
      <c r="AW750" s="559"/>
      <c r="AX750" s="577"/>
      <c r="AY750" s="559"/>
      <c r="AZ750" s="577"/>
      <c r="BA750" s="559"/>
      <c r="BB750" s="577"/>
      <c r="BC750" s="559"/>
      <c r="BD750" s="577"/>
      <c r="BE750" s="559"/>
      <c r="BF750" s="577"/>
      <c r="BG750" s="559"/>
      <c r="BH750" s="577"/>
      <c r="BI750" s="559"/>
      <c r="BJ750" s="577"/>
      <c r="BK750" s="559"/>
      <c r="BL750" s="577"/>
      <c r="BM750" s="559"/>
      <c r="BN750" s="577"/>
      <c r="BO750" s="559"/>
      <c r="BP750" s="577"/>
      <c r="BQ750" s="551"/>
    </row>
    <row r="751" spans="1:69" ht="12.75" customHeight="1" outlineLevel="1" thickBot="1">
      <c r="A751" s="584"/>
      <c r="B751" s="587"/>
      <c r="C751" s="573"/>
      <c r="D751" s="677"/>
      <c r="E751" s="27"/>
      <c r="F751" s="27"/>
      <c r="G751" s="27">
        <v>1</v>
      </c>
      <c r="H751" s="27">
        <v>2</v>
      </c>
      <c r="I751" s="27">
        <v>3</v>
      </c>
      <c r="J751" s="27">
        <v>4</v>
      </c>
      <c r="K751" s="27">
        <v>5</v>
      </c>
      <c r="L751" s="27">
        <v>1</v>
      </c>
      <c r="M751" s="27">
        <v>2</v>
      </c>
      <c r="N751" s="27">
        <v>3</v>
      </c>
      <c r="O751" s="27">
        <v>4</v>
      </c>
      <c r="P751" s="27">
        <v>5</v>
      </c>
      <c r="Q751" s="27">
        <v>1</v>
      </c>
      <c r="R751" s="27">
        <v>2</v>
      </c>
      <c r="S751" s="27">
        <v>3</v>
      </c>
      <c r="T751" s="27">
        <v>4</v>
      </c>
      <c r="U751" s="27">
        <v>5</v>
      </c>
      <c r="V751" s="27">
        <v>1</v>
      </c>
      <c r="W751" s="27">
        <v>2</v>
      </c>
      <c r="X751" s="27">
        <v>3</v>
      </c>
      <c r="Y751" s="27">
        <v>4</v>
      </c>
      <c r="Z751" s="27">
        <v>5</v>
      </c>
      <c r="AA751" s="27">
        <v>1</v>
      </c>
      <c r="AB751" s="27">
        <v>2</v>
      </c>
      <c r="AC751" s="27">
        <v>3</v>
      </c>
      <c r="AD751" s="27">
        <v>4</v>
      </c>
      <c r="AE751" s="27">
        <v>5</v>
      </c>
      <c r="AF751" s="27">
        <v>1</v>
      </c>
      <c r="AG751" s="27">
        <v>2</v>
      </c>
      <c r="AH751" s="27">
        <v>3</v>
      </c>
      <c r="AM751" s="595"/>
      <c r="AN751" s="577"/>
      <c r="AO751" s="559"/>
      <c r="AP751" s="577"/>
      <c r="AQ751" s="559"/>
      <c r="AR751" s="577"/>
      <c r="AS751" s="559"/>
      <c r="AT751" s="577"/>
      <c r="AU751" s="559"/>
      <c r="AV751" s="577"/>
      <c r="AW751" s="559"/>
      <c r="AX751" s="577"/>
      <c r="AY751" s="559"/>
      <c r="AZ751" s="577"/>
      <c r="BA751" s="559"/>
      <c r="BB751" s="577"/>
      <c r="BC751" s="559"/>
      <c r="BD751" s="577"/>
      <c r="BE751" s="559"/>
      <c r="BF751" s="577"/>
      <c r="BG751" s="559"/>
      <c r="BH751" s="577"/>
      <c r="BI751" s="559"/>
      <c r="BJ751" s="577"/>
      <c r="BK751" s="559"/>
      <c r="BL751" s="577"/>
      <c r="BM751" s="559"/>
      <c r="BN751" s="577"/>
      <c r="BO751" s="559"/>
      <c r="BP751" s="577"/>
      <c r="BQ751" s="551"/>
    </row>
    <row r="752" spans="1:69" ht="12.75" customHeight="1" outlineLevel="1">
      <c r="A752" s="584"/>
      <c r="B752" s="579" t="s">
        <v>33</v>
      </c>
      <c r="C752" s="572">
        <f>IF(ISERROR(AVERAGE(E752:AH754)),"",AVERAGE(E752:AH754))</f>
        <v>2.9885057471264367</v>
      </c>
      <c r="D752" s="677"/>
      <c r="E752" s="32">
        <v>2</v>
      </c>
      <c r="F752" s="32">
        <v>3</v>
      </c>
      <c r="G752" s="32">
        <v>4</v>
      </c>
      <c r="H752" s="32">
        <v>5</v>
      </c>
      <c r="I752" s="32">
        <v>1</v>
      </c>
      <c r="J752" s="32">
        <v>2</v>
      </c>
      <c r="K752" s="32">
        <v>3</v>
      </c>
      <c r="L752" s="32">
        <v>4</v>
      </c>
      <c r="M752" s="32">
        <v>5</v>
      </c>
      <c r="N752" s="32">
        <v>1</v>
      </c>
      <c r="O752" s="32">
        <v>2</v>
      </c>
      <c r="P752" s="32">
        <v>3</v>
      </c>
      <c r="Q752" s="32">
        <v>4</v>
      </c>
      <c r="R752" s="32">
        <v>5</v>
      </c>
      <c r="S752" s="32">
        <v>1</v>
      </c>
      <c r="T752" s="32">
        <v>2</v>
      </c>
      <c r="U752" s="32">
        <v>3</v>
      </c>
      <c r="V752" s="32">
        <v>4</v>
      </c>
      <c r="W752" s="32">
        <v>5</v>
      </c>
      <c r="X752" s="32">
        <v>1</v>
      </c>
      <c r="Y752" s="32">
        <v>2</v>
      </c>
      <c r="Z752" s="32">
        <v>3</v>
      </c>
      <c r="AA752" s="32">
        <v>4</v>
      </c>
      <c r="AB752" s="32">
        <v>5</v>
      </c>
      <c r="AC752" s="32">
        <v>1</v>
      </c>
      <c r="AD752" s="32">
        <v>2</v>
      </c>
      <c r="AE752" s="32">
        <v>3</v>
      </c>
      <c r="AF752" s="32">
        <v>4</v>
      </c>
      <c r="AG752" s="32">
        <v>5</v>
      </c>
      <c r="AH752" s="32">
        <v>1</v>
      </c>
      <c r="AM752" s="595"/>
      <c r="AN752" s="565">
        <f t="shared" ref="AN752:BQ752" si="285">IF(ISERROR(AVERAGE(E752:E754)),"",AVERAGE(E752:E754))</f>
        <v>2</v>
      </c>
      <c r="AO752" s="558">
        <f t="shared" si="285"/>
        <v>3.5</v>
      </c>
      <c r="AP752" s="565">
        <f t="shared" si="285"/>
        <v>4.666666666666667</v>
      </c>
      <c r="AQ752" s="558">
        <f t="shared" si="285"/>
        <v>2.3333333333333335</v>
      </c>
      <c r="AR752" s="565">
        <f t="shared" si="285"/>
        <v>1.6666666666666667</v>
      </c>
      <c r="AS752" s="558">
        <f t="shared" si="285"/>
        <v>2.6666666666666665</v>
      </c>
      <c r="AT752" s="565">
        <f t="shared" si="285"/>
        <v>3.6666666666666665</v>
      </c>
      <c r="AU752" s="558">
        <f t="shared" si="285"/>
        <v>4.666666666666667</v>
      </c>
      <c r="AV752" s="565">
        <f t="shared" si="285"/>
        <v>2.3333333333333335</v>
      </c>
      <c r="AW752" s="558">
        <f t="shared" si="285"/>
        <v>1.6666666666666667</v>
      </c>
      <c r="AX752" s="565">
        <f t="shared" si="285"/>
        <v>2.6666666666666665</v>
      </c>
      <c r="AY752" s="558">
        <f t="shared" si="285"/>
        <v>3.6666666666666665</v>
      </c>
      <c r="AZ752" s="565">
        <f t="shared" si="285"/>
        <v>4.666666666666667</v>
      </c>
      <c r="BA752" s="558">
        <f t="shared" si="285"/>
        <v>2.3333333333333335</v>
      </c>
      <c r="BB752" s="565">
        <f t="shared" si="285"/>
        <v>1.6666666666666667</v>
      </c>
      <c r="BC752" s="558">
        <f t="shared" si="285"/>
        <v>2.6666666666666665</v>
      </c>
      <c r="BD752" s="565">
        <f t="shared" si="285"/>
        <v>3.6666666666666665</v>
      </c>
      <c r="BE752" s="558">
        <f t="shared" si="285"/>
        <v>4.666666666666667</v>
      </c>
      <c r="BF752" s="565">
        <f t="shared" si="285"/>
        <v>2.3333333333333335</v>
      </c>
      <c r="BG752" s="558">
        <f t="shared" si="285"/>
        <v>1.6666666666666667</v>
      </c>
      <c r="BH752" s="565">
        <f t="shared" si="285"/>
        <v>2.6666666666666665</v>
      </c>
      <c r="BI752" s="558">
        <f t="shared" si="285"/>
        <v>3.6666666666666665</v>
      </c>
      <c r="BJ752" s="565">
        <f t="shared" si="285"/>
        <v>4.666666666666667</v>
      </c>
      <c r="BK752" s="558">
        <f t="shared" si="285"/>
        <v>2.3333333333333335</v>
      </c>
      <c r="BL752" s="565">
        <f t="shared" si="285"/>
        <v>1.6666666666666667</v>
      </c>
      <c r="BM752" s="558">
        <f t="shared" si="285"/>
        <v>2.6666666666666665</v>
      </c>
      <c r="BN752" s="565">
        <f t="shared" si="285"/>
        <v>3.6666666666666665</v>
      </c>
      <c r="BO752" s="558">
        <f t="shared" si="285"/>
        <v>4.666666666666667</v>
      </c>
      <c r="BP752" s="565">
        <f t="shared" si="285"/>
        <v>2.3333333333333335</v>
      </c>
      <c r="BQ752" s="550">
        <f t="shared" si="285"/>
        <v>1.6666666666666667</v>
      </c>
    </row>
    <row r="753" spans="1:69" ht="12.75" customHeight="1" outlineLevel="1">
      <c r="A753" s="584"/>
      <c r="B753" s="580"/>
      <c r="C753" s="573"/>
      <c r="D753" s="677"/>
      <c r="E753" s="28"/>
      <c r="F753" s="28">
        <v>4</v>
      </c>
      <c r="G753" s="28">
        <v>5</v>
      </c>
      <c r="H753" s="28">
        <v>1</v>
      </c>
      <c r="I753" s="28">
        <v>2</v>
      </c>
      <c r="J753" s="28">
        <v>3</v>
      </c>
      <c r="K753" s="28">
        <v>4</v>
      </c>
      <c r="L753" s="28">
        <v>5</v>
      </c>
      <c r="M753" s="28">
        <v>1</v>
      </c>
      <c r="N753" s="28">
        <v>2</v>
      </c>
      <c r="O753" s="28">
        <v>3</v>
      </c>
      <c r="P753" s="28">
        <v>4</v>
      </c>
      <c r="Q753" s="28">
        <v>5</v>
      </c>
      <c r="R753" s="28">
        <v>1</v>
      </c>
      <c r="S753" s="28">
        <v>2</v>
      </c>
      <c r="T753" s="28">
        <v>3</v>
      </c>
      <c r="U753" s="28">
        <v>4</v>
      </c>
      <c r="V753" s="28">
        <v>5</v>
      </c>
      <c r="W753" s="28">
        <v>1</v>
      </c>
      <c r="X753" s="28">
        <v>2</v>
      </c>
      <c r="Y753" s="28">
        <v>3</v>
      </c>
      <c r="Z753" s="28">
        <v>4</v>
      </c>
      <c r="AA753" s="28">
        <v>5</v>
      </c>
      <c r="AB753" s="28">
        <v>1</v>
      </c>
      <c r="AC753" s="28">
        <v>2</v>
      </c>
      <c r="AD753" s="28">
        <v>3</v>
      </c>
      <c r="AE753" s="28">
        <v>4</v>
      </c>
      <c r="AF753" s="28">
        <v>5</v>
      </c>
      <c r="AG753" s="28">
        <v>1</v>
      </c>
      <c r="AH753" s="28">
        <v>2</v>
      </c>
      <c r="AM753" s="595"/>
      <c r="AN753" s="566"/>
      <c r="AO753" s="559"/>
      <c r="AP753" s="566"/>
      <c r="AQ753" s="559"/>
      <c r="AR753" s="566"/>
      <c r="AS753" s="559"/>
      <c r="AT753" s="566"/>
      <c r="AU753" s="559"/>
      <c r="AV753" s="566"/>
      <c r="AW753" s="559"/>
      <c r="AX753" s="566"/>
      <c r="AY753" s="559"/>
      <c r="AZ753" s="566"/>
      <c r="BA753" s="559"/>
      <c r="BB753" s="566"/>
      <c r="BC753" s="559"/>
      <c r="BD753" s="566"/>
      <c r="BE753" s="559"/>
      <c r="BF753" s="566"/>
      <c r="BG753" s="559"/>
      <c r="BH753" s="566"/>
      <c r="BI753" s="559"/>
      <c r="BJ753" s="566"/>
      <c r="BK753" s="559"/>
      <c r="BL753" s="566"/>
      <c r="BM753" s="559"/>
      <c r="BN753" s="566"/>
      <c r="BO753" s="559"/>
      <c r="BP753" s="566"/>
      <c r="BQ753" s="551"/>
    </row>
    <row r="754" spans="1:69" ht="12.75" customHeight="1" outlineLevel="1" thickBot="1">
      <c r="A754" s="584"/>
      <c r="B754" s="581"/>
      <c r="C754" s="582"/>
      <c r="D754" s="677"/>
      <c r="E754" s="33"/>
      <c r="F754" s="33"/>
      <c r="G754" s="33">
        <v>5</v>
      </c>
      <c r="H754" s="33">
        <v>1</v>
      </c>
      <c r="I754" s="33">
        <v>2</v>
      </c>
      <c r="J754" s="33">
        <v>3</v>
      </c>
      <c r="K754" s="33">
        <v>4</v>
      </c>
      <c r="L754" s="33">
        <v>5</v>
      </c>
      <c r="M754" s="33">
        <v>1</v>
      </c>
      <c r="N754" s="33">
        <v>2</v>
      </c>
      <c r="O754" s="33">
        <v>3</v>
      </c>
      <c r="P754" s="33">
        <v>4</v>
      </c>
      <c r="Q754" s="33">
        <v>5</v>
      </c>
      <c r="R754" s="33">
        <v>1</v>
      </c>
      <c r="S754" s="33">
        <v>2</v>
      </c>
      <c r="T754" s="33">
        <v>3</v>
      </c>
      <c r="U754" s="33">
        <v>4</v>
      </c>
      <c r="V754" s="33">
        <v>5</v>
      </c>
      <c r="W754" s="33">
        <v>1</v>
      </c>
      <c r="X754" s="33">
        <v>2</v>
      </c>
      <c r="Y754" s="33">
        <v>3</v>
      </c>
      <c r="Z754" s="33">
        <v>4</v>
      </c>
      <c r="AA754" s="33">
        <v>5</v>
      </c>
      <c r="AB754" s="33">
        <v>1</v>
      </c>
      <c r="AC754" s="33">
        <v>2</v>
      </c>
      <c r="AD754" s="33">
        <v>3</v>
      </c>
      <c r="AE754" s="33">
        <v>4</v>
      </c>
      <c r="AF754" s="33">
        <v>5</v>
      </c>
      <c r="AG754" s="33">
        <v>1</v>
      </c>
      <c r="AH754" s="33">
        <v>2</v>
      </c>
      <c r="AM754" s="595"/>
      <c r="AN754" s="567"/>
      <c r="AO754" s="564"/>
      <c r="AP754" s="567"/>
      <c r="AQ754" s="564"/>
      <c r="AR754" s="567"/>
      <c r="AS754" s="564"/>
      <c r="AT754" s="567"/>
      <c r="AU754" s="564"/>
      <c r="AV754" s="567"/>
      <c r="AW754" s="564"/>
      <c r="AX754" s="567"/>
      <c r="AY754" s="564"/>
      <c r="AZ754" s="567"/>
      <c r="BA754" s="564"/>
      <c r="BB754" s="567"/>
      <c r="BC754" s="564"/>
      <c r="BD754" s="567"/>
      <c r="BE754" s="564"/>
      <c r="BF754" s="567"/>
      <c r="BG754" s="564"/>
      <c r="BH754" s="567"/>
      <c r="BI754" s="564"/>
      <c r="BJ754" s="567"/>
      <c r="BK754" s="564"/>
      <c r="BL754" s="567"/>
      <c r="BM754" s="564"/>
      <c r="BN754" s="567"/>
      <c r="BO754" s="564"/>
      <c r="BP754" s="567"/>
      <c r="BQ754" s="568"/>
    </row>
    <row r="755" spans="1:69" ht="12.75" customHeight="1" outlineLevel="1">
      <c r="A755" s="584"/>
      <c r="B755" s="569" t="s">
        <v>34</v>
      </c>
      <c r="C755" s="572">
        <f>IF(ISERROR(AVERAGE(E755:AH757)),"",AVERAGE(E755:AH757))</f>
        <v>3</v>
      </c>
      <c r="D755" s="677"/>
      <c r="E755" s="31">
        <v>3</v>
      </c>
      <c r="F755" s="31">
        <v>4</v>
      </c>
      <c r="G755" s="31">
        <v>5</v>
      </c>
      <c r="H755" s="31">
        <v>1</v>
      </c>
      <c r="I755" s="31">
        <v>2</v>
      </c>
      <c r="J755" s="31">
        <v>3</v>
      </c>
      <c r="K755" s="31">
        <v>4</v>
      </c>
      <c r="L755" s="31">
        <v>5</v>
      </c>
      <c r="M755" s="31">
        <v>1</v>
      </c>
      <c r="N755" s="31">
        <v>2</v>
      </c>
      <c r="O755" s="31">
        <v>3</v>
      </c>
      <c r="P755" s="31">
        <v>4</v>
      </c>
      <c r="Q755" s="31">
        <v>5</v>
      </c>
      <c r="R755" s="31">
        <v>1</v>
      </c>
      <c r="S755" s="31">
        <v>2</v>
      </c>
      <c r="T755" s="31">
        <v>3</v>
      </c>
      <c r="U755" s="31">
        <v>4</v>
      </c>
      <c r="V755" s="31">
        <v>5</v>
      </c>
      <c r="W755" s="31">
        <v>1</v>
      </c>
      <c r="X755" s="31">
        <v>2</v>
      </c>
      <c r="Y755" s="31">
        <v>3</v>
      </c>
      <c r="Z755" s="31">
        <v>4</v>
      </c>
      <c r="AA755" s="31">
        <v>5</v>
      </c>
      <c r="AB755" s="31">
        <v>1</v>
      </c>
      <c r="AC755" s="31">
        <v>2</v>
      </c>
      <c r="AD755" s="31">
        <v>3</v>
      </c>
      <c r="AE755" s="31">
        <v>4</v>
      </c>
      <c r="AF755" s="31">
        <v>5</v>
      </c>
      <c r="AG755" s="31">
        <v>1</v>
      </c>
      <c r="AH755" s="31">
        <v>2</v>
      </c>
      <c r="AM755" s="595"/>
      <c r="AN755" s="561">
        <f t="shared" ref="AN755:BQ755" si="286">IF(ISERROR(AVERAGE(E755:E757)),"",AVERAGE(E755:E757))</f>
        <v>3</v>
      </c>
      <c r="AO755" s="558">
        <f t="shared" si="286"/>
        <v>4.5</v>
      </c>
      <c r="AP755" s="561">
        <f t="shared" si="286"/>
        <v>3.3333333333333335</v>
      </c>
      <c r="AQ755" s="558">
        <f t="shared" si="286"/>
        <v>2.6666666666666665</v>
      </c>
      <c r="AR755" s="561">
        <f t="shared" si="286"/>
        <v>2</v>
      </c>
      <c r="AS755" s="558">
        <f t="shared" si="286"/>
        <v>3</v>
      </c>
      <c r="AT755" s="561">
        <f t="shared" si="286"/>
        <v>4</v>
      </c>
      <c r="AU755" s="558">
        <f t="shared" si="286"/>
        <v>3.3333333333333335</v>
      </c>
      <c r="AV755" s="561">
        <f t="shared" si="286"/>
        <v>2.6666666666666665</v>
      </c>
      <c r="AW755" s="558">
        <f t="shared" si="286"/>
        <v>2</v>
      </c>
      <c r="AX755" s="561">
        <f t="shared" si="286"/>
        <v>3</v>
      </c>
      <c r="AY755" s="558">
        <f t="shared" si="286"/>
        <v>4</v>
      </c>
      <c r="AZ755" s="561">
        <f t="shared" si="286"/>
        <v>3.3333333333333335</v>
      </c>
      <c r="BA755" s="558">
        <f t="shared" si="286"/>
        <v>2.6666666666666665</v>
      </c>
      <c r="BB755" s="561">
        <f t="shared" si="286"/>
        <v>2</v>
      </c>
      <c r="BC755" s="558">
        <f t="shared" si="286"/>
        <v>3</v>
      </c>
      <c r="BD755" s="561">
        <f t="shared" si="286"/>
        <v>4</v>
      </c>
      <c r="BE755" s="558">
        <f t="shared" si="286"/>
        <v>3.3333333333333335</v>
      </c>
      <c r="BF755" s="561">
        <f t="shared" si="286"/>
        <v>2.6666666666666665</v>
      </c>
      <c r="BG755" s="558">
        <f t="shared" si="286"/>
        <v>2</v>
      </c>
      <c r="BH755" s="561">
        <f t="shared" si="286"/>
        <v>3</v>
      </c>
      <c r="BI755" s="558">
        <f t="shared" si="286"/>
        <v>4</v>
      </c>
      <c r="BJ755" s="561">
        <f t="shared" si="286"/>
        <v>3.3333333333333335</v>
      </c>
      <c r="BK755" s="558">
        <f t="shared" si="286"/>
        <v>2.6666666666666665</v>
      </c>
      <c r="BL755" s="561">
        <f t="shared" si="286"/>
        <v>2</v>
      </c>
      <c r="BM755" s="558">
        <f t="shared" si="286"/>
        <v>3</v>
      </c>
      <c r="BN755" s="561">
        <f t="shared" si="286"/>
        <v>4</v>
      </c>
      <c r="BO755" s="558">
        <f t="shared" si="286"/>
        <v>3.3333333333333335</v>
      </c>
      <c r="BP755" s="561">
        <f t="shared" si="286"/>
        <v>2.6666666666666665</v>
      </c>
      <c r="BQ755" s="550">
        <f t="shared" si="286"/>
        <v>2</v>
      </c>
    </row>
    <row r="756" spans="1:69" ht="12.75" customHeight="1" outlineLevel="1">
      <c r="A756" s="584"/>
      <c r="B756" s="570"/>
      <c r="C756" s="573"/>
      <c r="D756" s="677"/>
      <c r="E756" s="29"/>
      <c r="F756" s="29">
        <v>5</v>
      </c>
      <c r="G756" s="29">
        <v>1</v>
      </c>
      <c r="H756" s="29">
        <v>2</v>
      </c>
      <c r="I756" s="29">
        <v>3</v>
      </c>
      <c r="J756" s="29">
        <v>4</v>
      </c>
      <c r="K756" s="29">
        <v>5</v>
      </c>
      <c r="L756" s="29">
        <v>1</v>
      </c>
      <c r="M756" s="29">
        <v>2</v>
      </c>
      <c r="N756" s="29">
        <v>3</v>
      </c>
      <c r="O756" s="29">
        <v>4</v>
      </c>
      <c r="P756" s="29">
        <v>5</v>
      </c>
      <c r="Q756" s="29">
        <v>1</v>
      </c>
      <c r="R756" s="29">
        <v>2</v>
      </c>
      <c r="S756" s="29">
        <v>3</v>
      </c>
      <c r="T756" s="29">
        <v>4</v>
      </c>
      <c r="U756" s="29">
        <v>5</v>
      </c>
      <c r="V756" s="29">
        <v>1</v>
      </c>
      <c r="W756" s="29">
        <v>2</v>
      </c>
      <c r="X756" s="29">
        <v>3</v>
      </c>
      <c r="Y756" s="29">
        <v>4</v>
      </c>
      <c r="Z756" s="29">
        <v>5</v>
      </c>
      <c r="AA756" s="29">
        <v>1</v>
      </c>
      <c r="AB756" s="29">
        <v>2</v>
      </c>
      <c r="AC756" s="29">
        <v>3</v>
      </c>
      <c r="AD756" s="29">
        <v>4</v>
      </c>
      <c r="AE756" s="29">
        <v>5</v>
      </c>
      <c r="AF756" s="29">
        <v>1</v>
      </c>
      <c r="AG756" s="29">
        <v>2</v>
      </c>
      <c r="AH756" s="29">
        <v>3</v>
      </c>
      <c r="AM756" s="595"/>
      <c r="AN756" s="562"/>
      <c r="AO756" s="559"/>
      <c r="AP756" s="562"/>
      <c r="AQ756" s="559"/>
      <c r="AR756" s="562"/>
      <c r="AS756" s="559"/>
      <c r="AT756" s="562"/>
      <c r="AU756" s="559"/>
      <c r="AV756" s="562"/>
      <c r="AW756" s="559"/>
      <c r="AX756" s="562"/>
      <c r="AY756" s="559"/>
      <c r="AZ756" s="562"/>
      <c r="BA756" s="559"/>
      <c r="BB756" s="562"/>
      <c r="BC756" s="559"/>
      <c r="BD756" s="562"/>
      <c r="BE756" s="559"/>
      <c r="BF756" s="562"/>
      <c r="BG756" s="559"/>
      <c r="BH756" s="562"/>
      <c r="BI756" s="559"/>
      <c r="BJ756" s="562"/>
      <c r="BK756" s="559"/>
      <c r="BL756" s="562"/>
      <c r="BM756" s="559"/>
      <c r="BN756" s="562"/>
      <c r="BO756" s="559"/>
      <c r="BP756" s="562"/>
      <c r="BQ756" s="551"/>
    </row>
    <row r="757" spans="1:69" ht="13.5" customHeight="1" outlineLevel="1" thickBot="1">
      <c r="A757" s="584"/>
      <c r="B757" s="571"/>
      <c r="C757" s="574"/>
      <c r="D757" s="418"/>
      <c r="E757" s="30"/>
      <c r="F757" s="30"/>
      <c r="G757" s="30">
        <v>4</v>
      </c>
      <c r="H757" s="30">
        <v>5</v>
      </c>
      <c r="I757" s="30">
        <v>1</v>
      </c>
      <c r="J757" s="30">
        <v>2</v>
      </c>
      <c r="K757" s="30">
        <v>3</v>
      </c>
      <c r="L757" s="30">
        <v>4</v>
      </c>
      <c r="M757" s="30">
        <v>5</v>
      </c>
      <c r="N757" s="30">
        <v>1</v>
      </c>
      <c r="O757" s="30">
        <v>2</v>
      </c>
      <c r="P757" s="30">
        <v>3</v>
      </c>
      <c r="Q757" s="30">
        <v>4</v>
      </c>
      <c r="R757" s="30">
        <v>5</v>
      </c>
      <c r="S757" s="30">
        <v>1</v>
      </c>
      <c r="T757" s="30">
        <v>2</v>
      </c>
      <c r="U757" s="30">
        <v>3</v>
      </c>
      <c r="V757" s="30">
        <v>4</v>
      </c>
      <c r="W757" s="30">
        <v>5</v>
      </c>
      <c r="X757" s="30">
        <v>1</v>
      </c>
      <c r="Y757" s="30">
        <v>2</v>
      </c>
      <c r="Z757" s="30">
        <v>3</v>
      </c>
      <c r="AA757" s="30">
        <v>4</v>
      </c>
      <c r="AB757" s="30">
        <v>5</v>
      </c>
      <c r="AC757" s="30">
        <v>1</v>
      </c>
      <c r="AD757" s="30">
        <v>2</v>
      </c>
      <c r="AE757" s="30">
        <v>3</v>
      </c>
      <c r="AF757" s="30">
        <v>4</v>
      </c>
      <c r="AG757" s="30">
        <v>5</v>
      </c>
      <c r="AH757" s="30">
        <v>1</v>
      </c>
      <c r="AM757" s="596"/>
      <c r="AN757" s="563"/>
      <c r="AO757" s="560"/>
      <c r="AP757" s="563"/>
      <c r="AQ757" s="560"/>
      <c r="AR757" s="563"/>
      <c r="AS757" s="560"/>
      <c r="AT757" s="563"/>
      <c r="AU757" s="560"/>
      <c r="AV757" s="563"/>
      <c r="AW757" s="560"/>
      <c r="AX757" s="563"/>
      <c r="AY757" s="560"/>
      <c r="AZ757" s="563"/>
      <c r="BA757" s="560"/>
      <c r="BB757" s="563"/>
      <c r="BC757" s="560"/>
      <c r="BD757" s="563"/>
      <c r="BE757" s="560"/>
      <c r="BF757" s="563"/>
      <c r="BG757" s="560"/>
      <c r="BH757" s="563"/>
      <c r="BI757" s="560"/>
      <c r="BJ757" s="563"/>
      <c r="BK757" s="560"/>
      <c r="BL757" s="563"/>
      <c r="BM757" s="560"/>
      <c r="BN757" s="563"/>
      <c r="BO757" s="560"/>
      <c r="BP757" s="563"/>
      <c r="BQ757" s="552"/>
    </row>
    <row r="758" spans="1:69" ht="13.5" customHeight="1" outlineLevel="1" thickTop="1">
      <c r="A758" s="584">
        <f>A749+1</f>
        <v>78</v>
      </c>
      <c r="B758" s="585" t="s">
        <v>32</v>
      </c>
      <c r="C758" s="588" t="str">
        <f>IF(ISERROR(AVERAGE(E758:AH760)),"",AVERAGE(E758:AH760))</f>
        <v/>
      </c>
      <c r="D758" s="676" t="s">
        <v>816</v>
      </c>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M758" s="594" t="str">
        <f>D758</f>
        <v>Accorder dans le groupe nominal</v>
      </c>
      <c r="AN758" s="576" t="str">
        <f t="shared" ref="AN758:BQ758" si="287">IF(ISERROR(AVERAGE(E758:E760)),"",AVERAGE(E758:E760))</f>
        <v/>
      </c>
      <c r="AO758" s="575" t="str">
        <f t="shared" si="287"/>
        <v/>
      </c>
      <c r="AP758" s="576" t="str">
        <f t="shared" si="287"/>
        <v/>
      </c>
      <c r="AQ758" s="575" t="str">
        <f t="shared" si="287"/>
        <v/>
      </c>
      <c r="AR758" s="576" t="str">
        <f t="shared" si="287"/>
        <v/>
      </c>
      <c r="AS758" s="575" t="str">
        <f t="shared" si="287"/>
        <v/>
      </c>
      <c r="AT758" s="576" t="str">
        <f t="shared" si="287"/>
        <v/>
      </c>
      <c r="AU758" s="575" t="str">
        <f t="shared" si="287"/>
        <v/>
      </c>
      <c r="AV758" s="576" t="str">
        <f t="shared" si="287"/>
        <v/>
      </c>
      <c r="AW758" s="575" t="str">
        <f t="shared" si="287"/>
        <v/>
      </c>
      <c r="AX758" s="576" t="str">
        <f t="shared" si="287"/>
        <v/>
      </c>
      <c r="AY758" s="575" t="str">
        <f t="shared" si="287"/>
        <v/>
      </c>
      <c r="AZ758" s="576" t="str">
        <f t="shared" si="287"/>
        <v/>
      </c>
      <c r="BA758" s="575" t="str">
        <f t="shared" si="287"/>
        <v/>
      </c>
      <c r="BB758" s="576" t="str">
        <f t="shared" si="287"/>
        <v/>
      </c>
      <c r="BC758" s="575" t="str">
        <f t="shared" si="287"/>
        <v/>
      </c>
      <c r="BD758" s="576" t="str">
        <f t="shared" si="287"/>
        <v/>
      </c>
      <c r="BE758" s="575" t="str">
        <f t="shared" si="287"/>
        <v/>
      </c>
      <c r="BF758" s="576" t="str">
        <f t="shared" si="287"/>
        <v/>
      </c>
      <c r="BG758" s="575" t="str">
        <f t="shared" si="287"/>
        <v/>
      </c>
      <c r="BH758" s="576" t="str">
        <f t="shared" si="287"/>
        <v/>
      </c>
      <c r="BI758" s="575" t="str">
        <f t="shared" si="287"/>
        <v/>
      </c>
      <c r="BJ758" s="576" t="str">
        <f t="shared" si="287"/>
        <v/>
      </c>
      <c r="BK758" s="575" t="str">
        <f t="shared" si="287"/>
        <v/>
      </c>
      <c r="BL758" s="576" t="str">
        <f t="shared" si="287"/>
        <v/>
      </c>
      <c r="BM758" s="575" t="str">
        <f t="shared" si="287"/>
        <v/>
      </c>
      <c r="BN758" s="576" t="str">
        <f t="shared" si="287"/>
        <v/>
      </c>
      <c r="BO758" s="575" t="str">
        <f t="shared" si="287"/>
        <v/>
      </c>
      <c r="BP758" s="576" t="str">
        <f t="shared" si="287"/>
        <v/>
      </c>
      <c r="BQ758" s="578" t="str">
        <f t="shared" si="287"/>
        <v/>
      </c>
    </row>
    <row r="759" spans="1:69" ht="12.75" customHeight="1" outlineLevel="1">
      <c r="A759" s="584"/>
      <c r="B759" s="586"/>
      <c r="C759" s="573"/>
      <c r="D759" s="677"/>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M759" s="595"/>
      <c r="AN759" s="577"/>
      <c r="AO759" s="559"/>
      <c r="AP759" s="577"/>
      <c r="AQ759" s="559"/>
      <c r="AR759" s="577"/>
      <c r="AS759" s="559"/>
      <c r="AT759" s="577"/>
      <c r="AU759" s="559"/>
      <c r="AV759" s="577"/>
      <c r="AW759" s="559"/>
      <c r="AX759" s="577"/>
      <c r="AY759" s="559"/>
      <c r="AZ759" s="577"/>
      <c r="BA759" s="559"/>
      <c r="BB759" s="577"/>
      <c r="BC759" s="559"/>
      <c r="BD759" s="577"/>
      <c r="BE759" s="559"/>
      <c r="BF759" s="577"/>
      <c r="BG759" s="559"/>
      <c r="BH759" s="577"/>
      <c r="BI759" s="559"/>
      <c r="BJ759" s="577"/>
      <c r="BK759" s="559"/>
      <c r="BL759" s="577"/>
      <c r="BM759" s="559"/>
      <c r="BN759" s="577"/>
      <c r="BO759" s="559"/>
      <c r="BP759" s="577"/>
      <c r="BQ759" s="551"/>
    </row>
    <row r="760" spans="1:69" ht="12.75" customHeight="1" outlineLevel="1" thickBot="1">
      <c r="A760" s="584"/>
      <c r="B760" s="587"/>
      <c r="C760" s="573"/>
      <c r="D760" s="67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M760" s="595"/>
      <c r="AN760" s="577"/>
      <c r="AO760" s="559"/>
      <c r="AP760" s="577"/>
      <c r="AQ760" s="559"/>
      <c r="AR760" s="577"/>
      <c r="AS760" s="559"/>
      <c r="AT760" s="577"/>
      <c r="AU760" s="559"/>
      <c r="AV760" s="577"/>
      <c r="AW760" s="559"/>
      <c r="AX760" s="577"/>
      <c r="AY760" s="559"/>
      <c r="AZ760" s="577"/>
      <c r="BA760" s="559"/>
      <c r="BB760" s="577"/>
      <c r="BC760" s="559"/>
      <c r="BD760" s="577"/>
      <c r="BE760" s="559"/>
      <c r="BF760" s="577"/>
      <c r="BG760" s="559"/>
      <c r="BH760" s="577"/>
      <c r="BI760" s="559"/>
      <c r="BJ760" s="577"/>
      <c r="BK760" s="559"/>
      <c r="BL760" s="577"/>
      <c r="BM760" s="559"/>
      <c r="BN760" s="577"/>
      <c r="BO760" s="559"/>
      <c r="BP760" s="577"/>
      <c r="BQ760" s="551"/>
    </row>
    <row r="761" spans="1:69" ht="12.75" customHeight="1" outlineLevel="1">
      <c r="A761" s="584"/>
      <c r="B761" s="579" t="s">
        <v>33</v>
      </c>
      <c r="C761" s="572" t="str">
        <f>IF(ISERROR(AVERAGE(E761:AH763)),"",AVERAGE(E761:AH763))</f>
        <v/>
      </c>
      <c r="D761" s="677"/>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M761" s="595"/>
      <c r="AN761" s="565" t="str">
        <f t="shared" ref="AN761:BQ761" si="288">IF(ISERROR(AVERAGE(E761:E763)),"",AVERAGE(E761:E763))</f>
        <v/>
      </c>
      <c r="AO761" s="558" t="str">
        <f t="shared" si="288"/>
        <v/>
      </c>
      <c r="AP761" s="565" t="str">
        <f t="shared" si="288"/>
        <v/>
      </c>
      <c r="AQ761" s="558" t="str">
        <f t="shared" si="288"/>
        <v/>
      </c>
      <c r="AR761" s="565" t="str">
        <f t="shared" si="288"/>
        <v/>
      </c>
      <c r="AS761" s="558" t="str">
        <f t="shared" si="288"/>
        <v/>
      </c>
      <c r="AT761" s="565" t="str">
        <f t="shared" si="288"/>
        <v/>
      </c>
      <c r="AU761" s="558" t="str">
        <f t="shared" si="288"/>
        <v/>
      </c>
      <c r="AV761" s="565" t="str">
        <f t="shared" si="288"/>
        <v/>
      </c>
      <c r="AW761" s="558" t="str">
        <f t="shared" si="288"/>
        <v/>
      </c>
      <c r="AX761" s="565" t="str">
        <f t="shared" si="288"/>
        <v/>
      </c>
      <c r="AY761" s="558" t="str">
        <f t="shared" si="288"/>
        <v/>
      </c>
      <c r="AZ761" s="565" t="str">
        <f t="shared" si="288"/>
        <v/>
      </c>
      <c r="BA761" s="558" t="str">
        <f t="shared" si="288"/>
        <v/>
      </c>
      <c r="BB761" s="565" t="str">
        <f t="shared" si="288"/>
        <v/>
      </c>
      <c r="BC761" s="558" t="str">
        <f t="shared" si="288"/>
        <v/>
      </c>
      <c r="BD761" s="565" t="str">
        <f t="shared" si="288"/>
        <v/>
      </c>
      <c r="BE761" s="558" t="str">
        <f t="shared" si="288"/>
        <v/>
      </c>
      <c r="BF761" s="565" t="str">
        <f t="shared" si="288"/>
        <v/>
      </c>
      <c r="BG761" s="558" t="str">
        <f t="shared" si="288"/>
        <v/>
      </c>
      <c r="BH761" s="565" t="str">
        <f t="shared" si="288"/>
        <v/>
      </c>
      <c r="BI761" s="558" t="str">
        <f t="shared" si="288"/>
        <v/>
      </c>
      <c r="BJ761" s="565" t="str">
        <f t="shared" si="288"/>
        <v/>
      </c>
      <c r="BK761" s="558" t="str">
        <f t="shared" si="288"/>
        <v/>
      </c>
      <c r="BL761" s="565" t="str">
        <f t="shared" si="288"/>
        <v/>
      </c>
      <c r="BM761" s="558" t="str">
        <f t="shared" si="288"/>
        <v/>
      </c>
      <c r="BN761" s="565" t="str">
        <f t="shared" si="288"/>
        <v/>
      </c>
      <c r="BO761" s="558" t="str">
        <f t="shared" si="288"/>
        <v/>
      </c>
      <c r="BP761" s="565" t="str">
        <f t="shared" si="288"/>
        <v/>
      </c>
      <c r="BQ761" s="550" t="str">
        <f t="shared" si="288"/>
        <v/>
      </c>
    </row>
    <row r="762" spans="1:69" ht="12.75" customHeight="1" outlineLevel="1">
      <c r="A762" s="584"/>
      <c r="B762" s="580"/>
      <c r="C762" s="573"/>
      <c r="D762" s="677"/>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M762" s="595"/>
      <c r="AN762" s="566"/>
      <c r="AO762" s="559"/>
      <c r="AP762" s="566"/>
      <c r="AQ762" s="559"/>
      <c r="AR762" s="566"/>
      <c r="AS762" s="559"/>
      <c r="AT762" s="566"/>
      <c r="AU762" s="559"/>
      <c r="AV762" s="566"/>
      <c r="AW762" s="559"/>
      <c r="AX762" s="566"/>
      <c r="AY762" s="559"/>
      <c r="AZ762" s="566"/>
      <c r="BA762" s="559"/>
      <c r="BB762" s="566"/>
      <c r="BC762" s="559"/>
      <c r="BD762" s="566"/>
      <c r="BE762" s="559"/>
      <c r="BF762" s="566"/>
      <c r="BG762" s="559"/>
      <c r="BH762" s="566"/>
      <c r="BI762" s="559"/>
      <c r="BJ762" s="566"/>
      <c r="BK762" s="559"/>
      <c r="BL762" s="566"/>
      <c r="BM762" s="559"/>
      <c r="BN762" s="566"/>
      <c r="BO762" s="559"/>
      <c r="BP762" s="566"/>
      <c r="BQ762" s="551"/>
    </row>
    <row r="763" spans="1:69" ht="12.75" customHeight="1" outlineLevel="1" thickBot="1">
      <c r="A763" s="584"/>
      <c r="B763" s="581"/>
      <c r="C763" s="582"/>
      <c r="D763" s="677"/>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M763" s="595"/>
      <c r="AN763" s="567"/>
      <c r="AO763" s="564"/>
      <c r="AP763" s="567"/>
      <c r="AQ763" s="564"/>
      <c r="AR763" s="567"/>
      <c r="AS763" s="564"/>
      <c r="AT763" s="567"/>
      <c r="AU763" s="564"/>
      <c r="AV763" s="567"/>
      <c r="AW763" s="564"/>
      <c r="AX763" s="567"/>
      <c r="AY763" s="564"/>
      <c r="AZ763" s="567"/>
      <c r="BA763" s="564"/>
      <c r="BB763" s="567"/>
      <c r="BC763" s="564"/>
      <c r="BD763" s="567"/>
      <c r="BE763" s="564"/>
      <c r="BF763" s="567"/>
      <c r="BG763" s="564"/>
      <c r="BH763" s="567"/>
      <c r="BI763" s="564"/>
      <c r="BJ763" s="567"/>
      <c r="BK763" s="564"/>
      <c r="BL763" s="567"/>
      <c r="BM763" s="564"/>
      <c r="BN763" s="567"/>
      <c r="BO763" s="564"/>
      <c r="BP763" s="567"/>
      <c r="BQ763" s="568"/>
    </row>
    <row r="764" spans="1:69" ht="12.75" customHeight="1" outlineLevel="1">
      <c r="A764" s="584"/>
      <c r="B764" s="569" t="s">
        <v>34</v>
      </c>
      <c r="C764" s="572" t="str">
        <f>IF(ISERROR(AVERAGE(E764:AH766)),"",AVERAGE(E764:AH766))</f>
        <v/>
      </c>
      <c r="D764" s="677"/>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M764" s="595"/>
      <c r="AN764" s="561" t="str">
        <f t="shared" ref="AN764:BQ764" si="289">IF(ISERROR(AVERAGE(E764:E766)),"",AVERAGE(E764:E766))</f>
        <v/>
      </c>
      <c r="AO764" s="558" t="str">
        <f t="shared" si="289"/>
        <v/>
      </c>
      <c r="AP764" s="561" t="str">
        <f t="shared" si="289"/>
        <v/>
      </c>
      <c r="AQ764" s="558" t="str">
        <f t="shared" si="289"/>
        <v/>
      </c>
      <c r="AR764" s="561" t="str">
        <f t="shared" si="289"/>
        <v/>
      </c>
      <c r="AS764" s="558" t="str">
        <f t="shared" si="289"/>
        <v/>
      </c>
      <c r="AT764" s="561" t="str">
        <f t="shared" si="289"/>
        <v/>
      </c>
      <c r="AU764" s="558" t="str">
        <f t="shared" si="289"/>
        <v/>
      </c>
      <c r="AV764" s="561" t="str">
        <f t="shared" si="289"/>
        <v/>
      </c>
      <c r="AW764" s="558" t="str">
        <f t="shared" si="289"/>
        <v/>
      </c>
      <c r="AX764" s="561" t="str">
        <f t="shared" si="289"/>
        <v/>
      </c>
      <c r="AY764" s="558" t="str">
        <f t="shared" si="289"/>
        <v/>
      </c>
      <c r="AZ764" s="561" t="str">
        <f t="shared" si="289"/>
        <v/>
      </c>
      <c r="BA764" s="558" t="str">
        <f t="shared" si="289"/>
        <v/>
      </c>
      <c r="BB764" s="561" t="str">
        <f t="shared" si="289"/>
        <v/>
      </c>
      <c r="BC764" s="558" t="str">
        <f t="shared" si="289"/>
        <v/>
      </c>
      <c r="BD764" s="561" t="str">
        <f t="shared" si="289"/>
        <v/>
      </c>
      <c r="BE764" s="558" t="str">
        <f t="shared" si="289"/>
        <v/>
      </c>
      <c r="BF764" s="561" t="str">
        <f t="shared" si="289"/>
        <v/>
      </c>
      <c r="BG764" s="558" t="str">
        <f t="shared" si="289"/>
        <v/>
      </c>
      <c r="BH764" s="561" t="str">
        <f t="shared" si="289"/>
        <v/>
      </c>
      <c r="BI764" s="558" t="str">
        <f t="shared" si="289"/>
        <v/>
      </c>
      <c r="BJ764" s="561" t="str">
        <f t="shared" si="289"/>
        <v/>
      </c>
      <c r="BK764" s="558" t="str">
        <f t="shared" si="289"/>
        <v/>
      </c>
      <c r="BL764" s="561" t="str">
        <f t="shared" si="289"/>
        <v/>
      </c>
      <c r="BM764" s="558" t="str">
        <f t="shared" si="289"/>
        <v/>
      </c>
      <c r="BN764" s="561" t="str">
        <f t="shared" si="289"/>
        <v/>
      </c>
      <c r="BO764" s="558" t="str">
        <f t="shared" si="289"/>
        <v/>
      </c>
      <c r="BP764" s="561" t="str">
        <f t="shared" si="289"/>
        <v/>
      </c>
      <c r="BQ764" s="550" t="str">
        <f t="shared" si="289"/>
        <v/>
      </c>
    </row>
    <row r="765" spans="1:69" ht="12.75" customHeight="1" outlineLevel="1">
      <c r="A765" s="584"/>
      <c r="B765" s="570"/>
      <c r="C765" s="573"/>
      <c r="D765" s="677"/>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M765" s="595"/>
      <c r="AN765" s="562"/>
      <c r="AO765" s="559"/>
      <c r="AP765" s="562"/>
      <c r="AQ765" s="559"/>
      <c r="AR765" s="562"/>
      <c r="AS765" s="559"/>
      <c r="AT765" s="562"/>
      <c r="AU765" s="559"/>
      <c r="AV765" s="562"/>
      <c r="AW765" s="559"/>
      <c r="AX765" s="562"/>
      <c r="AY765" s="559"/>
      <c r="AZ765" s="562"/>
      <c r="BA765" s="559"/>
      <c r="BB765" s="562"/>
      <c r="BC765" s="559"/>
      <c r="BD765" s="562"/>
      <c r="BE765" s="559"/>
      <c r="BF765" s="562"/>
      <c r="BG765" s="559"/>
      <c r="BH765" s="562"/>
      <c r="BI765" s="559"/>
      <c r="BJ765" s="562"/>
      <c r="BK765" s="559"/>
      <c r="BL765" s="562"/>
      <c r="BM765" s="559"/>
      <c r="BN765" s="562"/>
      <c r="BO765" s="559"/>
      <c r="BP765" s="562"/>
      <c r="BQ765" s="551"/>
    </row>
    <row r="766" spans="1:69" ht="13.5" customHeight="1" outlineLevel="1" thickBot="1">
      <c r="A766" s="584"/>
      <c r="B766" s="571"/>
      <c r="C766" s="574"/>
      <c r="D766" s="418"/>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M766" s="596">
        <f>D766</f>
        <v>0</v>
      </c>
      <c r="AN766" s="563"/>
      <c r="AO766" s="560"/>
      <c r="AP766" s="563"/>
      <c r="AQ766" s="560"/>
      <c r="AR766" s="563"/>
      <c r="AS766" s="560"/>
      <c r="AT766" s="563"/>
      <c r="AU766" s="560"/>
      <c r="AV766" s="563"/>
      <c r="AW766" s="560"/>
      <c r="AX766" s="563"/>
      <c r="AY766" s="560"/>
      <c r="AZ766" s="563"/>
      <c r="BA766" s="560"/>
      <c r="BB766" s="563"/>
      <c r="BC766" s="560"/>
      <c r="BD766" s="563"/>
      <c r="BE766" s="560"/>
      <c r="BF766" s="563"/>
      <c r="BG766" s="560"/>
      <c r="BH766" s="563"/>
      <c r="BI766" s="560"/>
      <c r="BJ766" s="563"/>
      <c r="BK766" s="560"/>
      <c r="BL766" s="563"/>
      <c r="BM766" s="560"/>
      <c r="BN766" s="563"/>
      <c r="BO766" s="560"/>
      <c r="BP766" s="563"/>
      <c r="BQ766" s="552"/>
    </row>
    <row r="767" spans="1:69" ht="13.5" customHeight="1" outlineLevel="1" thickTop="1">
      <c r="A767" s="584">
        <f>A758+1</f>
        <v>79</v>
      </c>
      <c r="B767" s="585" t="s">
        <v>32</v>
      </c>
      <c r="C767" s="588" t="str">
        <f>IF(ISERROR(AVERAGE(E767:AH769)),"",AVERAGE(E767:AH769))</f>
        <v/>
      </c>
      <c r="D767" s="676" t="s">
        <v>954</v>
      </c>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M767" s="594" t="str">
        <f>D767</f>
        <v>Connaître la règle de l'accord du participe passé dans le cas d'utilisation de l'auxiliaire être</v>
      </c>
      <c r="AN767" s="576" t="str">
        <f t="shared" ref="AN767:BQ767" si="290">IF(ISERROR(AVERAGE(E767:E769)),"",AVERAGE(E767:E769))</f>
        <v/>
      </c>
      <c r="AO767" s="575" t="str">
        <f t="shared" si="290"/>
        <v/>
      </c>
      <c r="AP767" s="576" t="str">
        <f t="shared" si="290"/>
        <v/>
      </c>
      <c r="AQ767" s="575" t="str">
        <f t="shared" si="290"/>
        <v/>
      </c>
      <c r="AR767" s="576" t="str">
        <f t="shared" si="290"/>
        <v/>
      </c>
      <c r="AS767" s="575" t="str">
        <f t="shared" si="290"/>
        <v/>
      </c>
      <c r="AT767" s="576" t="str">
        <f t="shared" si="290"/>
        <v/>
      </c>
      <c r="AU767" s="575" t="str">
        <f t="shared" si="290"/>
        <v/>
      </c>
      <c r="AV767" s="576" t="str">
        <f t="shared" si="290"/>
        <v/>
      </c>
      <c r="AW767" s="575" t="str">
        <f t="shared" si="290"/>
        <v/>
      </c>
      <c r="AX767" s="576" t="str">
        <f t="shared" si="290"/>
        <v/>
      </c>
      <c r="AY767" s="575" t="str">
        <f t="shared" si="290"/>
        <v/>
      </c>
      <c r="AZ767" s="576" t="str">
        <f t="shared" si="290"/>
        <v/>
      </c>
      <c r="BA767" s="575" t="str">
        <f t="shared" si="290"/>
        <v/>
      </c>
      <c r="BB767" s="576" t="str">
        <f t="shared" si="290"/>
        <v/>
      </c>
      <c r="BC767" s="575" t="str">
        <f t="shared" si="290"/>
        <v/>
      </c>
      <c r="BD767" s="576" t="str">
        <f t="shared" si="290"/>
        <v/>
      </c>
      <c r="BE767" s="575" t="str">
        <f t="shared" si="290"/>
        <v/>
      </c>
      <c r="BF767" s="576" t="str">
        <f t="shared" si="290"/>
        <v/>
      </c>
      <c r="BG767" s="575" t="str">
        <f t="shared" si="290"/>
        <v/>
      </c>
      <c r="BH767" s="576" t="str">
        <f t="shared" si="290"/>
        <v/>
      </c>
      <c r="BI767" s="575" t="str">
        <f t="shared" si="290"/>
        <v/>
      </c>
      <c r="BJ767" s="576" t="str">
        <f t="shared" si="290"/>
        <v/>
      </c>
      <c r="BK767" s="575" t="str">
        <f t="shared" si="290"/>
        <v/>
      </c>
      <c r="BL767" s="576" t="str">
        <f t="shared" si="290"/>
        <v/>
      </c>
      <c r="BM767" s="575" t="str">
        <f t="shared" si="290"/>
        <v/>
      </c>
      <c r="BN767" s="576" t="str">
        <f t="shared" si="290"/>
        <v/>
      </c>
      <c r="BO767" s="575" t="str">
        <f t="shared" si="290"/>
        <v/>
      </c>
      <c r="BP767" s="576" t="str">
        <f t="shared" si="290"/>
        <v/>
      </c>
      <c r="BQ767" s="578" t="str">
        <f t="shared" si="290"/>
        <v/>
      </c>
    </row>
    <row r="768" spans="1:69" ht="12.75" customHeight="1" outlineLevel="1">
      <c r="A768" s="584"/>
      <c r="B768" s="586"/>
      <c r="C768" s="573"/>
      <c r="D768" s="677"/>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M768" s="595"/>
      <c r="AN768" s="577"/>
      <c r="AO768" s="559"/>
      <c r="AP768" s="577"/>
      <c r="AQ768" s="559"/>
      <c r="AR768" s="577"/>
      <c r="AS768" s="559"/>
      <c r="AT768" s="577"/>
      <c r="AU768" s="559"/>
      <c r="AV768" s="577"/>
      <c r="AW768" s="559"/>
      <c r="AX768" s="577"/>
      <c r="AY768" s="559"/>
      <c r="AZ768" s="577"/>
      <c r="BA768" s="559"/>
      <c r="BB768" s="577"/>
      <c r="BC768" s="559"/>
      <c r="BD768" s="577"/>
      <c r="BE768" s="559"/>
      <c r="BF768" s="577"/>
      <c r="BG768" s="559"/>
      <c r="BH768" s="577"/>
      <c r="BI768" s="559"/>
      <c r="BJ768" s="577"/>
      <c r="BK768" s="559"/>
      <c r="BL768" s="577"/>
      <c r="BM768" s="559"/>
      <c r="BN768" s="577"/>
      <c r="BO768" s="559"/>
      <c r="BP768" s="577"/>
      <c r="BQ768" s="551"/>
    </row>
    <row r="769" spans="1:69" ht="12.75" customHeight="1" outlineLevel="1" thickBot="1">
      <c r="A769" s="584"/>
      <c r="B769" s="587"/>
      <c r="C769" s="573"/>
      <c r="D769" s="67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M769" s="595"/>
      <c r="AN769" s="577"/>
      <c r="AO769" s="559"/>
      <c r="AP769" s="577"/>
      <c r="AQ769" s="559"/>
      <c r="AR769" s="577"/>
      <c r="AS769" s="559"/>
      <c r="AT769" s="577"/>
      <c r="AU769" s="559"/>
      <c r="AV769" s="577"/>
      <c r="AW769" s="559"/>
      <c r="AX769" s="577"/>
      <c r="AY769" s="559"/>
      <c r="AZ769" s="577"/>
      <c r="BA769" s="559"/>
      <c r="BB769" s="577"/>
      <c r="BC769" s="559"/>
      <c r="BD769" s="577"/>
      <c r="BE769" s="559"/>
      <c r="BF769" s="577"/>
      <c r="BG769" s="559"/>
      <c r="BH769" s="577"/>
      <c r="BI769" s="559"/>
      <c r="BJ769" s="577"/>
      <c r="BK769" s="559"/>
      <c r="BL769" s="577"/>
      <c r="BM769" s="559"/>
      <c r="BN769" s="577"/>
      <c r="BO769" s="559"/>
      <c r="BP769" s="577"/>
      <c r="BQ769" s="551"/>
    </row>
    <row r="770" spans="1:69" ht="12.75" customHeight="1" outlineLevel="1">
      <c r="A770" s="584"/>
      <c r="B770" s="579" t="s">
        <v>33</v>
      </c>
      <c r="C770" s="572" t="str">
        <f>IF(ISERROR(AVERAGE(E770:AH772)),"",AVERAGE(E770:AH772))</f>
        <v/>
      </c>
      <c r="D770" s="677"/>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M770" s="595"/>
      <c r="AN770" s="565" t="str">
        <f t="shared" ref="AN770:BQ770" si="291">IF(ISERROR(AVERAGE(E770:E772)),"",AVERAGE(E770:E772))</f>
        <v/>
      </c>
      <c r="AO770" s="558" t="str">
        <f t="shared" si="291"/>
        <v/>
      </c>
      <c r="AP770" s="565" t="str">
        <f t="shared" si="291"/>
        <v/>
      </c>
      <c r="AQ770" s="558" t="str">
        <f t="shared" si="291"/>
        <v/>
      </c>
      <c r="AR770" s="565" t="str">
        <f t="shared" si="291"/>
        <v/>
      </c>
      <c r="AS770" s="558" t="str">
        <f t="shared" si="291"/>
        <v/>
      </c>
      <c r="AT770" s="565" t="str">
        <f t="shared" si="291"/>
        <v/>
      </c>
      <c r="AU770" s="558" t="str">
        <f t="shared" si="291"/>
        <v/>
      </c>
      <c r="AV770" s="565" t="str">
        <f t="shared" si="291"/>
        <v/>
      </c>
      <c r="AW770" s="558" t="str">
        <f t="shared" si="291"/>
        <v/>
      </c>
      <c r="AX770" s="565" t="str">
        <f t="shared" si="291"/>
        <v/>
      </c>
      <c r="AY770" s="558" t="str">
        <f t="shared" si="291"/>
        <v/>
      </c>
      <c r="AZ770" s="565" t="str">
        <f t="shared" si="291"/>
        <v/>
      </c>
      <c r="BA770" s="558" t="str">
        <f t="shared" si="291"/>
        <v/>
      </c>
      <c r="BB770" s="565" t="str">
        <f t="shared" si="291"/>
        <v/>
      </c>
      <c r="BC770" s="558" t="str">
        <f t="shared" si="291"/>
        <v/>
      </c>
      <c r="BD770" s="565" t="str">
        <f t="shared" si="291"/>
        <v/>
      </c>
      <c r="BE770" s="558" t="str">
        <f t="shared" si="291"/>
        <v/>
      </c>
      <c r="BF770" s="565" t="str">
        <f t="shared" si="291"/>
        <v/>
      </c>
      <c r="BG770" s="558" t="str">
        <f t="shared" si="291"/>
        <v/>
      </c>
      <c r="BH770" s="565" t="str">
        <f t="shared" si="291"/>
        <v/>
      </c>
      <c r="BI770" s="558" t="str">
        <f t="shared" si="291"/>
        <v/>
      </c>
      <c r="BJ770" s="565" t="str">
        <f t="shared" si="291"/>
        <v/>
      </c>
      <c r="BK770" s="558" t="str">
        <f t="shared" si="291"/>
        <v/>
      </c>
      <c r="BL770" s="565" t="str">
        <f t="shared" si="291"/>
        <v/>
      </c>
      <c r="BM770" s="558" t="str">
        <f t="shared" si="291"/>
        <v/>
      </c>
      <c r="BN770" s="565" t="str">
        <f t="shared" si="291"/>
        <v/>
      </c>
      <c r="BO770" s="558" t="str">
        <f t="shared" si="291"/>
        <v/>
      </c>
      <c r="BP770" s="565" t="str">
        <f t="shared" si="291"/>
        <v/>
      </c>
      <c r="BQ770" s="550" t="str">
        <f t="shared" si="291"/>
        <v/>
      </c>
    </row>
    <row r="771" spans="1:69" ht="12.75" customHeight="1" outlineLevel="1">
      <c r="A771" s="584"/>
      <c r="B771" s="580"/>
      <c r="C771" s="573"/>
      <c r="D771" s="677"/>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M771" s="595"/>
      <c r="AN771" s="566"/>
      <c r="AO771" s="559"/>
      <c r="AP771" s="566"/>
      <c r="AQ771" s="559"/>
      <c r="AR771" s="566"/>
      <c r="AS771" s="559"/>
      <c r="AT771" s="566"/>
      <c r="AU771" s="559"/>
      <c r="AV771" s="566"/>
      <c r="AW771" s="559"/>
      <c r="AX771" s="566"/>
      <c r="AY771" s="559"/>
      <c r="AZ771" s="566"/>
      <c r="BA771" s="559"/>
      <c r="BB771" s="566"/>
      <c r="BC771" s="559"/>
      <c r="BD771" s="566"/>
      <c r="BE771" s="559"/>
      <c r="BF771" s="566"/>
      <c r="BG771" s="559"/>
      <c r="BH771" s="566"/>
      <c r="BI771" s="559"/>
      <c r="BJ771" s="566"/>
      <c r="BK771" s="559"/>
      <c r="BL771" s="566"/>
      <c r="BM771" s="559"/>
      <c r="BN771" s="566"/>
      <c r="BO771" s="559"/>
      <c r="BP771" s="566"/>
      <c r="BQ771" s="551"/>
    </row>
    <row r="772" spans="1:69" ht="12.75" customHeight="1" outlineLevel="1" thickBot="1">
      <c r="A772" s="584"/>
      <c r="B772" s="581"/>
      <c r="C772" s="582"/>
      <c r="D772" s="677"/>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M772" s="595"/>
      <c r="AN772" s="567"/>
      <c r="AO772" s="564"/>
      <c r="AP772" s="567"/>
      <c r="AQ772" s="564"/>
      <c r="AR772" s="567"/>
      <c r="AS772" s="564"/>
      <c r="AT772" s="567"/>
      <c r="AU772" s="564"/>
      <c r="AV772" s="567"/>
      <c r="AW772" s="564"/>
      <c r="AX772" s="567"/>
      <c r="AY772" s="564"/>
      <c r="AZ772" s="567"/>
      <c r="BA772" s="564"/>
      <c r="BB772" s="567"/>
      <c r="BC772" s="564"/>
      <c r="BD772" s="567"/>
      <c r="BE772" s="564"/>
      <c r="BF772" s="567"/>
      <c r="BG772" s="564"/>
      <c r="BH772" s="567"/>
      <c r="BI772" s="564"/>
      <c r="BJ772" s="567"/>
      <c r="BK772" s="564"/>
      <c r="BL772" s="567"/>
      <c r="BM772" s="564"/>
      <c r="BN772" s="567"/>
      <c r="BO772" s="564"/>
      <c r="BP772" s="567"/>
      <c r="BQ772" s="568"/>
    </row>
    <row r="773" spans="1:69" ht="12.75" customHeight="1" outlineLevel="1">
      <c r="A773" s="584"/>
      <c r="B773" s="569" t="s">
        <v>34</v>
      </c>
      <c r="C773" s="572" t="str">
        <f>IF(ISERROR(AVERAGE(E773:AH775)),"",AVERAGE(E773:AH775))</f>
        <v/>
      </c>
      <c r="D773" s="677"/>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M773" s="595"/>
      <c r="AN773" s="561" t="str">
        <f t="shared" ref="AN773:BQ773" si="292">IF(ISERROR(AVERAGE(E773:E775)),"",AVERAGE(E773:E775))</f>
        <v/>
      </c>
      <c r="AO773" s="558" t="str">
        <f t="shared" si="292"/>
        <v/>
      </c>
      <c r="AP773" s="561" t="str">
        <f t="shared" si="292"/>
        <v/>
      </c>
      <c r="AQ773" s="558" t="str">
        <f t="shared" si="292"/>
        <v/>
      </c>
      <c r="AR773" s="561" t="str">
        <f t="shared" si="292"/>
        <v/>
      </c>
      <c r="AS773" s="558" t="str">
        <f t="shared" si="292"/>
        <v/>
      </c>
      <c r="AT773" s="561" t="str">
        <f t="shared" si="292"/>
        <v/>
      </c>
      <c r="AU773" s="558" t="str">
        <f t="shared" si="292"/>
        <v/>
      </c>
      <c r="AV773" s="561" t="str">
        <f t="shared" si="292"/>
        <v/>
      </c>
      <c r="AW773" s="558" t="str">
        <f t="shared" si="292"/>
        <v/>
      </c>
      <c r="AX773" s="561" t="str">
        <f t="shared" si="292"/>
        <v/>
      </c>
      <c r="AY773" s="558" t="str">
        <f t="shared" si="292"/>
        <v/>
      </c>
      <c r="AZ773" s="561" t="str">
        <f t="shared" si="292"/>
        <v/>
      </c>
      <c r="BA773" s="558" t="str">
        <f t="shared" si="292"/>
        <v/>
      </c>
      <c r="BB773" s="561" t="str">
        <f t="shared" si="292"/>
        <v/>
      </c>
      <c r="BC773" s="558" t="str">
        <f t="shared" si="292"/>
        <v/>
      </c>
      <c r="BD773" s="561" t="str">
        <f t="shared" si="292"/>
        <v/>
      </c>
      <c r="BE773" s="558" t="str">
        <f t="shared" si="292"/>
        <v/>
      </c>
      <c r="BF773" s="561" t="str">
        <f t="shared" si="292"/>
        <v/>
      </c>
      <c r="BG773" s="558" t="str">
        <f t="shared" si="292"/>
        <v/>
      </c>
      <c r="BH773" s="561" t="str">
        <f t="shared" si="292"/>
        <v/>
      </c>
      <c r="BI773" s="558" t="str">
        <f t="shared" si="292"/>
        <v/>
      </c>
      <c r="BJ773" s="561" t="str">
        <f t="shared" si="292"/>
        <v/>
      </c>
      <c r="BK773" s="558" t="str">
        <f t="shared" si="292"/>
        <v/>
      </c>
      <c r="BL773" s="561" t="str">
        <f t="shared" si="292"/>
        <v/>
      </c>
      <c r="BM773" s="558" t="str">
        <f t="shared" si="292"/>
        <v/>
      </c>
      <c r="BN773" s="561" t="str">
        <f t="shared" si="292"/>
        <v/>
      </c>
      <c r="BO773" s="558" t="str">
        <f t="shared" si="292"/>
        <v/>
      </c>
      <c r="BP773" s="561" t="str">
        <f t="shared" si="292"/>
        <v/>
      </c>
      <c r="BQ773" s="550" t="str">
        <f t="shared" si="292"/>
        <v/>
      </c>
    </row>
    <row r="774" spans="1:69" ht="12.75" customHeight="1" outlineLevel="1">
      <c r="A774" s="584"/>
      <c r="B774" s="570"/>
      <c r="C774" s="573"/>
      <c r="D774" s="677"/>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M774" s="595"/>
      <c r="AN774" s="562"/>
      <c r="AO774" s="559"/>
      <c r="AP774" s="562"/>
      <c r="AQ774" s="559"/>
      <c r="AR774" s="562"/>
      <c r="AS774" s="559"/>
      <c r="AT774" s="562"/>
      <c r="AU774" s="559"/>
      <c r="AV774" s="562"/>
      <c r="AW774" s="559"/>
      <c r="AX774" s="562"/>
      <c r="AY774" s="559"/>
      <c r="AZ774" s="562"/>
      <c r="BA774" s="559"/>
      <c r="BB774" s="562"/>
      <c r="BC774" s="559"/>
      <c r="BD774" s="562"/>
      <c r="BE774" s="559"/>
      <c r="BF774" s="562"/>
      <c r="BG774" s="559"/>
      <c r="BH774" s="562"/>
      <c r="BI774" s="559"/>
      <c r="BJ774" s="562"/>
      <c r="BK774" s="559"/>
      <c r="BL774" s="562"/>
      <c r="BM774" s="559"/>
      <c r="BN774" s="562"/>
      <c r="BO774" s="559"/>
      <c r="BP774" s="562"/>
      <c r="BQ774" s="551"/>
    </row>
    <row r="775" spans="1:69" ht="13.5" customHeight="1" outlineLevel="1" thickBot="1">
      <c r="A775" s="584"/>
      <c r="B775" s="571"/>
      <c r="C775" s="574"/>
      <c r="D775" s="418"/>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M775" s="596">
        <f>D775</f>
        <v>0</v>
      </c>
      <c r="AN775" s="563"/>
      <c r="AO775" s="560"/>
      <c r="AP775" s="563"/>
      <c r="AQ775" s="560"/>
      <c r="AR775" s="563"/>
      <c r="AS775" s="560"/>
      <c r="AT775" s="563"/>
      <c r="AU775" s="560"/>
      <c r="AV775" s="563"/>
      <c r="AW775" s="560"/>
      <c r="AX775" s="563"/>
      <c r="AY775" s="560"/>
      <c r="AZ775" s="563"/>
      <c r="BA775" s="560"/>
      <c r="BB775" s="563"/>
      <c r="BC775" s="560"/>
      <c r="BD775" s="563"/>
      <c r="BE775" s="560"/>
      <c r="BF775" s="563"/>
      <c r="BG775" s="560"/>
      <c r="BH775" s="563"/>
      <c r="BI775" s="560"/>
      <c r="BJ775" s="563"/>
      <c r="BK775" s="560"/>
      <c r="BL775" s="563"/>
      <c r="BM775" s="560"/>
      <c r="BN775" s="563"/>
      <c r="BO775" s="560"/>
      <c r="BP775" s="563"/>
      <c r="BQ775" s="552"/>
    </row>
    <row r="776" spans="1:69" ht="18.75" customHeight="1" outlineLevel="1" thickTop="1">
      <c r="A776" s="584">
        <f>A767+1</f>
        <v>80</v>
      </c>
      <c r="B776" s="585" t="s">
        <v>32</v>
      </c>
      <c r="C776" s="588">
        <f>IF(ISERROR(AVERAGE(E776:AH778)),"",AVERAGE(E776:AH778))</f>
        <v>5</v>
      </c>
      <c r="D776" s="553" t="s">
        <v>348</v>
      </c>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M776" s="555" t="str">
        <f>D776</f>
        <v>Connaître la règle de l’accord du participe passé dans les verbes construits avec être et avoir (cas du complément d’objet direct posé après le verbe).</v>
      </c>
      <c r="AN776" s="576">
        <f t="shared" ref="AN776:BQ776" si="293">IF(ISERROR(AVERAGE(E776:E778)),"",AVERAGE(E776:E778))</f>
        <v>5</v>
      </c>
      <c r="AO776" s="575" t="str">
        <f t="shared" si="293"/>
        <v/>
      </c>
      <c r="AP776" s="576" t="str">
        <f t="shared" si="293"/>
        <v/>
      </c>
      <c r="AQ776" s="575" t="str">
        <f t="shared" si="293"/>
        <v/>
      </c>
      <c r="AR776" s="576" t="str">
        <f t="shared" si="293"/>
        <v/>
      </c>
      <c r="AS776" s="575" t="str">
        <f t="shared" si="293"/>
        <v/>
      </c>
      <c r="AT776" s="576" t="str">
        <f t="shared" si="293"/>
        <v/>
      </c>
      <c r="AU776" s="575" t="str">
        <f t="shared" si="293"/>
        <v/>
      </c>
      <c r="AV776" s="576" t="str">
        <f t="shared" si="293"/>
        <v/>
      </c>
      <c r="AW776" s="575" t="str">
        <f t="shared" si="293"/>
        <v/>
      </c>
      <c r="AX776" s="576" t="str">
        <f t="shared" si="293"/>
        <v/>
      </c>
      <c r="AY776" s="575" t="str">
        <f t="shared" si="293"/>
        <v/>
      </c>
      <c r="AZ776" s="576" t="str">
        <f t="shared" si="293"/>
        <v/>
      </c>
      <c r="BA776" s="575" t="str">
        <f t="shared" si="293"/>
        <v/>
      </c>
      <c r="BB776" s="576" t="str">
        <f t="shared" si="293"/>
        <v/>
      </c>
      <c r="BC776" s="575" t="str">
        <f t="shared" si="293"/>
        <v/>
      </c>
      <c r="BD776" s="576" t="str">
        <f t="shared" si="293"/>
        <v/>
      </c>
      <c r="BE776" s="575" t="str">
        <f t="shared" si="293"/>
        <v/>
      </c>
      <c r="BF776" s="576" t="str">
        <f t="shared" si="293"/>
        <v/>
      </c>
      <c r="BG776" s="575" t="str">
        <f t="shared" si="293"/>
        <v/>
      </c>
      <c r="BH776" s="576" t="str">
        <f t="shared" si="293"/>
        <v/>
      </c>
      <c r="BI776" s="575" t="str">
        <f t="shared" si="293"/>
        <v/>
      </c>
      <c r="BJ776" s="576" t="str">
        <f t="shared" si="293"/>
        <v/>
      </c>
      <c r="BK776" s="575" t="str">
        <f t="shared" si="293"/>
        <v/>
      </c>
      <c r="BL776" s="576" t="str">
        <f t="shared" si="293"/>
        <v/>
      </c>
      <c r="BM776" s="575" t="str">
        <f t="shared" si="293"/>
        <v/>
      </c>
      <c r="BN776" s="576" t="str">
        <f t="shared" si="293"/>
        <v/>
      </c>
      <c r="BO776" s="575" t="str">
        <f t="shared" si="293"/>
        <v/>
      </c>
      <c r="BP776" s="576" t="str">
        <f t="shared" si="293"/>
        <v/>
      </c>
      <c r="BQ776" s="578" t="str">
        <f t="shared" si="293"/>
        <v/>
      </c>
    </row>
    <row r="777" spans="1:69" ht="18.75" customHeight="1" outlineLevel="1">
      <c r="A777" s="584"/>
      <c r="B777" s="586"/>
      <c r="C777" s="573"/>
      <c r="D777" s="554"/>
      <c r="E777" s="26">
        <v>5</v>
      </c>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M777" s="546"/>
      <c r="AN777" s="577"/>
      <c r="AO777" s="559"/>
      <c r="AP777" s="577"/>
      <c r="AQ777" s="559"/>
      <c r="AR777" s="577"/>
      <c r="AS777" s="559"/>
      <c r="AT777" s="577"/>
      <c r="AU777" s="559"/>
      <c r="AV777" s="577"/>
      <c r="AW777" s="559"/>
      <c r="AX777" s="577"/>
      <c r="AY777" s="559"/>
      <c r="AZ777" s="577"/>
      <c r="BA777" s="559"/>
      <c r="BB777" s="577"/>
      <c r="BC777" s="559"/>
      <c r="BD777" s="577"/>
      <c r="BE777" s="559"/>
      <c r="BF777" s="577"/>
      <c r="BG777" s="559"/>
      <c r="BH777" s="577"/>
      <c r="BI777" s="559"/>
      <c r="BJ777" s="577"/>
      <c r="BK777" s="559"/>
      <c r="BL777" s="577"/>
      <c r="BM777" s="559"/>
      <c r="BN777" s="577"/>
      <c r="BO777" s="559"/>
      <c r="BP777" s="577"/>
      <c r="BQ777" s="551"/>
    </row>
    <row r="778" spans="1:69" ht="18.75" customHeight="1" outlineLevel="1" thickBot="1">
      <c r="A778" s="584"/>
      <c r="B778" s="587"/>
      <c r="C778" s="573"/>
      <c r="D778" s="554"/>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M778" s="546"/>
      <c r="AN778" s="577"/>
      <c r="AO778" s="559"/>
      <c r="AP778" s="577"/>
      <c r="AQ778" s="559"/>
      <c r="AR778" s="577"/>
      <c r="AS778" s="559"/>
      <c r="AT778" s="577"/>
      <c r="AU778" s="559"/>
      <c r="AV778" s="577"/>
      <c r="AW778" s="559"/>
      <c r="AX778" s="577"/>
      <c r="AY778" s="559"/>
      <c r="AZ778" s="577"/>
      <c r="BA778" s="559"/>
      <c r="BB778" s="577"/>
      <c r="BC778" s="559"/>
      <c r="BD778" s="577"/>
      <c r="BE778" s="559"/>
      <c r="BF778" s="577"/>
      <c r="BG778" s="559"/>
      <c r="BH778" s="577"/>
      <c r="BI778" s="559"/>
      <c r="BJ778" s="577"/>
      <c r="BK778" s="559"/>
      <c r="BL778" s="577"/>
      <c r="BM778" s="559"/>
      <c r="BN778" s="577"/>
      <c r="BO778" s="559"/>
      <c r="BP778" s="577"/>
      <c r="BQ778" s="551"/>
    </row>
    <row r="779" spans="1:69" ht="18.75" customHeight="1" outlineLevel="1">
      <c r="A779" s="584"/>
      <c r="B779" s="579" t="s">
        <v>33</v>
      </c>
      <c r="C779" s="572" t="str">
        <f>IF(ISERROR(AVERAGE(E779:AH781)),"",AVERAGE(E779:AH781))</f>
        <v/>
      </c>
      <c r="D779" s="556">
        <v>0</v>
      </c>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M779" s="545">
        <f>D779</f>
        <v>0</v>
      </c>
      <c r="AN779" s="565" t="str">
        <f t="shared" ref="AN779:BQ779" si="294">IF(ISERROR(AVERAGE(E779:E781)),"",AVERAGE(E779:E781))</f>
        <v/>
      </c>
      <c r="AO779" s="558" t="str">
        <f t="shared" si="294"/>
        <v/>
      </c>
      <c r="AP779" s="565" t="str">
        <f t="shared" si="294"/>
        <v/>
      </c>
      <c r="AQ779" s="558" t="str">
        <f t="shared" si="294"/>
        <v/>
      </c>
      <c r="AR779" s="565" t="str">
        <f t="shared" si="294"/>
        <v/>
      </c>
      <c r="AS779" s="558" t="str">
        <f t="shared" si="294"/>
        <v/>
      </c>
      <c r="AT779" s="565" t="str">
        <f t="shared" si="294"/>
        <v/>
      </c>
      <c r="AU779" s="558" t="str">
        <f t="shared" si="294"/>
        <v/>
      </c>
      <c r="AV779" s="565" t="str">
        <f t="shared" si="294"/>
        <v/>
      </c>
      <c r="AW779" s="558" t="str">
        <f t="shared" si="294"/>
        <v/>
      </c>
      <c r="AX779" s="565" t="str">
        <f t="shared" si="294"/>
        <v/>
      </c>
      <c r="AY779" s="558" t="str">
        <f t="shared" si="294"/>
        <v/>
      </c>
      <c r="AZ779" s="565" t="str">
        <f t="shared" si="294"/>
        <v/>
      </c>
      <c r="BA779" s="558" t="str">
        <f t="shared" si="294"/>
        <v/>
      </c>
      <c r="BB779" s="565" t="str">
        <f t="shared" si="294"/>
        <v/>
      </c>
      <c r="BC779" s="558" t="str">
        <f t="shared" si="294"/>
        <v/>
      </c>
      <c r="BD779" s="565" t="str">
        <f t="shared" si="294"/>
        <v/>
      </c>
      <c r="BE779" s="558" t="str">
        <f t="shared" si="294"/>
        <v/>
      </c>
      <c r="BF779" s="565" t="str">
        <f t="shared" si="294"/>
        <v/>
      </c>
      <c r="BG779" s="558" t="str">
        <f t="shared" si="294"/>
        <v/>
      </c>
      <c r="BH779" s="565" t="str">
        <f t="shared" si="294"/>
        <v/>
      </c>
      <c r="BI779" s="558" t="str">
        <f t="shared" si="294"/>
        <v/>
      </c>
      <c r="BJ779" s="565" t="str">
        <f t="shared" si="294"/>
        <v/>
      </c>
      <c r="BK779" s="558" t="str">
        <f t="shared" si="294"/>
        <v/>
      </c>
      <c r="BL779" s="565" t="str">
        <f t="shared" si="294"/>
        <v/>
      </c>
      <c r="BM779" s="558" t="str">
        <f t="shared" si="294"/>
        <v/>
      </c>
      <c r="BN779" s="565" t="str">
        <f t="shared" si="294"/>
        <v/>
      </c>
      <c r="BO779" s="558" t="str">
        <f t="shared" si="294"/>
        <v/>
      </c>
      <c r="BP779" s="565" t="str">
        <f t="shared" si="294"/>
        <v/>
      </c>
      <c r="BQ779" s="550" t="str">
        <f t="shared" si="294"/>
        <v/>
      </c>
    </row>
    <row r="780" spans="1:69" ht="18.75" customHeight="1" outlineLevel="1">
      <c r="A780" s="584"/>
      <c r="B780" s="580"/>
      <c r="C780" s="573"/>
      <c r="D780" s="554"/>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M780" s="546"/>
      <c r="AN780" s="566"/>
      <c r="AO780" s="559"/>
      <c r="AP780" s="566"/>
      <c r="AQ780" s="559"/>
      <c r="AR780" s="566"/>
      <c r="AS780" s="559"/>
      <c r="AT780" s="566"/>
      <c r="AU780" s="559"/>
      <c r="AV780" s="566"/>
      <c r="AW780" s="559"/>
      <c r="AX780" s="566"/>
      <c r="AY780" s="559"/>
      <c r="AZ780" s="566"/>
      <c r="BA780" s="559"/>
      <c r="BB780" s="566"/>
      <c r="BC780" s="559"/>
      <c r="BD780" s="566"/>
      <c r="BE780" s="559"/>
      <c r="BF780" s="566"/>
      <c r="BG780" s="559"/>
      <c r="BH780" s="566"/>
      <c r="BI780" s="559"/>
      <c r="BJ780" s="566"/>
      <c r="BK780" s="559"/>
      <c r="BL780" s="566"/>
      <c r="BM780" s="559"/>
      <c r="BN780" s="566"/>
      <c r="BO780" s="559"/>
      <c r="BP780" s="566"/>
      <c r="BQ780" s="551"/>
    </row>
    <row r="781" spans="1:69" ht="18.75" customHeight="1" outlineLevel="1" thickBot="1">
      <c r="A781" s="584"/>
      <c r="B781" s="581"/>
      <c r="C781" s="582"/>
      <c r="D781" s="557"/>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M781" s="547"/>
      <c r="AN781" s="567"/>
      <c r="AO781" s="564"/>
      <c r="AP781" s="567"/>
      <c r="AQ781" s="564"/>
      <c r="AR781" s="567"/>
      <c r="AS781" s="564"/>
      <c r="AT781" s="567"/>
      <c r="AU781" s="564"/>
      <c r="AV781" s="567"/>
      <c r="AW781" s="564"/>
      <c r="AX781" s="567"/>
      <c r="AY781" s="564"/>
      <c r="AZ781" s="567"/>
      <c r="BA781" s="564"/>
      <c r="BB781" s="567"/>
      <c r="BC781" s="564"/>
      <c r="BD781" s="567"/>
      <c r="BE781" s="564"/>
      <c r="BF781" s="567"/>
      <c r="BG781" s="564"/>
      <c r="BH781" s="567"/>
      <c r="BI781" s="564"/>
      <c r="BJ781" s="567"/>
      <c r="BK781" s="564"/>
      <c r="BL781" s="567"/>
      <c r="BM781" s="564"/>
      <c r="BN781" s="567"/>
      <c r="BO781" s="564"/>
      <c r="BP781" s="567"/>
      <c r="BQ781" s="568"/>
    </row>
    <row r="782" spans="1:69" ht="18.75" customHeight="1" outlineLevel="1">
      <c r="A782" s="584"/>
      <c r="B782" s="569" t="s">
        <v>34</v>
      </c>
      <c r="C782" s="572" t="str">
        <f>IF(ISERROR(AVERAGE(E782:AH784)),"",AVERAGE(E782:AH784))</f>
        <v/>
      </c>
      <c r="D782" s="556">
        <v>0</v>
      </c>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M782" s="545">
        <f>D782</f>
        <v>0</v>
      </c>
      <c r="AN782" s="561" t="str">
        <f t="shared" ref="AN782:BQ782" si="295">IF(ISERROR(AVERAGE(E782:E784)),"",AVERAGE(E782:E784))</f>
        <v/>
      </c>
      <c r="AO782" s="558" t="str">
        <f t="shared" si="295"/>
        <v/>
      </c>
      <c r="AP782" s="561" t="str">
        <f t="shared" si="295"/>
        <v/>
      </c>
      <c r="AQ782" s="558" t="str">
        <f t="shared" si="295"/>
        <v/>
      </c>
      <c r="AR782" s="561" t="str">
        <f t="shared" si="295"/>
        <v/>
      </c>
      <c r="AS782" s="558" t="str">
        <f t="shared" si="295"/>
        <v/>
      </c>
      <c r="AT782" s="561" t="str">
        <f t="shared" si="295"/>
        <v/>
      </c>
      <c r="AU782" s="558" t="str">
        <f t="shared" si="295"/>
        <v/>
      </c>
      <c r="AV782" s="561" t="str">
        <f t="shared" si="295"/>
        <v/>
      </c>
      <c r="AW782" s="558" t="str">
        <f t="shared" si="295"/>
        <v/>
      </c>
      <c r="AX782" s="561" t="str">
        <f t="shared" si="295"/>
        <v/>
      </c>
      <c r="AY782" s="558" t="str">
        <f t="shared" si="295"/>
        <v/>
      </c>
      <c r="AZ782" s="561" t="str">
        <f t="shared" si="295"/>
        <v/>
      </c>
      <c r="BA782" s="558" t="str">
        <f t="shared" si="295"/>
        <v/>
      </c>
      <c r="BB782" s="561" t="str">
        <f t="shared" si="295"/>
        <v/>
      </c>
      <c r="BC782" s="558" t="str">
        <f t="shared" si="295"/>
        <v/>
      </c>
      <c r="BD782" s="561" t="str">
        <f t="shared" si="295"/>
        <v/>
      </c>
      <c r="BE782" s="558" t="str">
        <f t="shared" si="295"/>
        <v/>
      </c>
      <c r="BF782" s="561" t="str">
        <f t="shared" si="295"/>
        <v/>
      </c>
      <c r="BG782" s="558" t="str">
        <f t="shared" si="295"/>
        <v/>
      </c>
      <c r="BH782" s="561" t="str">
        <f t="shared" si="295"/>
        <v/>
      </c>
      <c r="BI782" s="558" t="str">
        <f t="shared" si="295"/>
        <v/>
      </c>
      <c r="BJ782" s="561" t="str">
        <f t="shared" si="295"/>
        <v/>
      </c>
      <c r="BK782" s="558" t="str">
        <f t="shared" si="295"/>
        <v/>
      </c>
      <c r="BL782" s="561" t="str">
        <f t="shared" si="295"/>
        <v/>
      </c>
      <c r="BM782" s="558" t="str">
        <f t="shared" si="295"/>
        <v/>
      </c>
      <c r="BN782" s="561" t="str">
        <f t="shared" si="295"/>
        <v/>
      </c>
      <c r="BO782" s="558" t="str">
        <f t="shared" si="295"/>
        <v/>
      </c>
      <c r="BP782" s="561" t="str">
        <f t="shared" si="295"/>
        <v/>
      </c>
      <c r="BQ782" s="550" t="str">
        <f t="shared" si="295"/>
        <v/>
      </c>
    </row>
    <row r="783" spans="1:69" ht="18.75" customHeight="1" outlineLevel="1">
      <c r="A783" s="584"/>
      <c r="B783" s="570"/>
      <c r="C783" s="573"/>
      <c r="D783" s="554"/>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M783" s="546"/>
      <c r="AN783" s="562"/>
      <c r="AO783" s="559"/>
      <c r="AP783" s="562"/>
      <c r="AQ783" s="559"/>
      <c r="AR783" s="562"/>
      <c r="AS783" s="559"/>
      <c r="AT783" s="562"/>
      <c r="AU783" s="559"/>
      <c r="AV783" s="562"/>
      <c r="AW783" s="559"/>
      <c r="AX783" s="562"/>
      <c r="AY783" s="559"/>
      <c r="AZ783" s="562"/>
      <c r="BA783" s="559"/>
      <c r="BB783" s="562"/>
      <c r="BC783" s="559"/>
      <c r="BD783" s="562"/>
      <c r="BE783" s="559"/>
      <c r="BF783" s="562"/>
      <c r="BG783" s="559"/>
      <c r="BH783" s="562"/>
      <c r="BI783" s="559"/>
      <c r="BJ783" s="562"/>
      <c r="BK783" s="559"/>
      <c r="BL783" s="562"/>
      <c r="BM783" s="559"/>
      <c r="BN783" s="562"/>
      <c r="BO783" s="559"/>
      <c r="BP783" s="562"/>
      <c r="BQ783" s="551"/>
    </row>
    <row r="784" spans="1:69" ht="18.75" customHeight="1" outlineLevel="1" thickBot="1">
      <c r="A784" s="584"/>
      <c r="B784" s="571"/>
      <c r="C784" s="574"/>
      <c r="D784" s="583"/>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M784" s="549"/>
      <c r="AN784" s="563"/>
      <c r="AO784" s="560"/>
      <c r="AP784" s="563"/>
      <c r="AQ784" s="560"/>
      <c r="AR784" s="563"/>
      <c r="AS784" s="560"/>
      <c r="AT784" s="563"/>
      <c r="AU784" s="560"/>
      <c r="AV784" s="563"/>
      <c r="AW784" s="560"/>
      <c r="AX784" s="563"/>
      <c r="AY784" s="560"/>
      <c r="AZ784" s="563"/>
      <c r="BA784" s="560"/>
      <c r="BB784" s="563"/>
      <c r="BC784" s="560"/>
      <c r="BD784" s="563"/>
      <c r="BE784" s="560"/>
      <c r="BF784" s="563"/>
      <c r="BG784" s="560"/>
      <c r="BH784" s="563"/>
      <c r="BI784" s="560"/>
      <c r="BJ784" s="563"/>
      <c r="BK784" s="560"/>
      <c r="BL784" s="563"/>
      <c r="BM784" s="560"/>
      <c r="BN784" s="563"/>
      <c r="BO784" s="560"/>
      <c r="BP784" s="563"/>
      <c r="BQ784" s="552"/>
    </row>
    <row r="785" spans="1:71" s="1" customFormat="1" ht="16.5" outlineLevel="1" thickTop="1">
      <c r="A785" s="469"/>
      <c r="B785" s="47"/>
      <c r="C785" s="45"/>
      <c r="D785" s="124"/>
      <c r="E785" s="121"/>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3"/>
      <c r="AI785" s="8"/>
      <c r="AJ785" s="38"/>
      <c r="AK785" s="38"/>
      <c r="AL785" s="38"/>
      <c r="AM785" s="354"/>
      <c r="AN785" s="355"/>
      <c r="AO785" s="355"/>
      <c r="AP785" s="355"/>
      <c r="AQ785" s="355"/>
      <c r="AR785" s="355"/>
      <c r="AS785" s="355"/>
      <c r="AT785" s="355"/>
      <c r="AU785" s="355"/>
      <c r="AV785" s="355"/>
      <c r="AW785" s="355"/>
      <c r="AX785" s="355"/>
      <c r="AY785" s="355"/>
      <c r="AZ785" s="355"/>
      <c r="BA785" s="355"/>
      <c r="BB785" s="355"/>
      <c r="BC785" s="355"/>
      <c r="BD785" s="355"/>
      <c r="BE785" s="355"/>
      <c r="BF785" s="355"/>
      <c r="BG785" s="355"/>
      <c r="BH785" s="355"/>
      <c r="BI785" s="8"/>
      <c r="BJ785" s="8"/>
      <c r="BK785" s="8"/>
      <c r="BL785" s="8"/>
      <c r="BM785" s="8"/>
      <c r="BN785" s="8"/>
      <c r="BO785" s="8"/>
      <c r="BP785" s="8"/>
      <c r="BQ785" s="8"/>
      <c r="BR785" s="38"/>
      <c r="BS785" s="38"/>
    </row>
    <row r="786" spans="1:71" ht="11.25" customHeight="1">
      <c r="A786" s="468"/>
      <c r="B786" s="653"/>
      <c r="C786" s="654"/>
      <c r="D786" s="695" t="s">
        <v>785</v>
      </c>
      <c r="E786" s="698" t="str">
        <f>D786</f>
        <v>Orthographe</v>
      </c>
      <c r="F786" s="699"/>
      <c r="G786" s="699"/>
      <c r="H786" s="699"/>
      <c r="I786" s="699"/>
      <c r="J786" s="699"/>
      <c r="K786" s="699"/>
      <c r="L786" s="699"/>
      <c r="M786" s="699"/>
      <c r="N786" s="699"/>
      <c r="O786" s="699"/>
      <c r="P786" s="699"/>
      <c r="Q786" s="699"/>
      <c r="R786" s="699"/>
      <c r="S786" s="699"/>
      <c r="T786" s="699"/>
      <c r="U786" s="699"/>
      <c r="V786" s="699"/>
      <c r="W786" s="699"/>
      <c r="X786" s="699"/>
      <c r="Y786" s="699"/>
      <c r="Z786" s="699"/>
      <c r="AA786" s="699"/>
      <c r="AB786" s="699"/>
      <c r="AC786" s="699"/>
      <c r="AD786" s="699"/>
      <c r="AE786" s="699"/>
      <c r="AF786" s="699"/>
      <c r="AG786" s="699"/>
      <c r="AH786" s="700"/>
      <c r="AM786" s="605" t="str">
        <f>D786</f>
        <v>Orthographe</v>
      </c>
      <c r="AN786" s="353">
        <f t="shared" ref="AN786:BQ786" si="296">IF(ISERROR(AVERAGE(AN789,AN798,AN837,AN876)),"",AVERAGE(AN789,AN798,AN837,AN876))</f>
        <v>2</v>
      </c>
      <c r="AO786" s="353">
        <f t="shared" si="296"/>
        <v>1.6666666666666667</v>
      </c>
      <c r="AP786" s="353">
        <f t="shared" si="296"/>
        <v>2.3333333333333335</v>
      </c>
      <c r="AQ786" s="353">
        <f t="shared" si="296"/>
        <v>3.3333333333333335</v>
      </c>
      <c r="AR786" s="353">
        <f t="shared" si="296"/>
        <v>4.333333333333333</v>
      </c>
      <c r="AS786" s="353">
        <f t="shared" si="296"/>
        <v>2.5555555555555558</v>
      </c>
      <c r="AT786" s="353">
        <f t="shared" si="296"/>
        <v>2.4444444444444442</v>
      </c>
      <c r="AU786" s="353">
        <f t="shared" si="296"/>
        <v>2.3333333333333335</v>
      </c>
      <c r="AV786" s="353">
        <f t="shared" si="296"/>
        <v>3.3333333333333335</v>
      </c>
      <c r="AW786" s="353">
        <f t="shared" si="296"/>
        <v>4.333333333333333</v>
      </c>
      <c r="AX786" s="353">
        <f t="shared" si="296"/>
        <v>2.5555555555555558</v>
      </c>
      <c r="AY786" s="353">
        <f t="shared" si="296"/>
        <v>2.4444444444444442</v>
      </c>
      <c r="AZ786" s="353">
        <f t="shared" si="296"/>
        <v>2.3333333333333335</v>
      </c>
      <c r="BA786" s="353">
        <f t="shared" si="296"/>
        <v>3.3333333333333335</v>
      </c>
      <c r="BB786" s="353">
        <f t="shared" si="296"/>
        <v>4.333333333333333</v>
      </c>
      <c r="BC786" s="353">
        <f t="shared" si="296"/>
        <v>2.5555555555555558</v>
      </c>
      <c r="BD786" s="353">
        <f t="shared" si="296"/>
        <v>2.4444444444444442</v>
      </c>
      <c r="BE786" s="353">
        <f t="shared" si="296"/>
        <v>2.3333333333333335</v>
      </c>
      <c r="BF786" s="353">
        <f t="shared" si="296"/>
        <v>3.3333333333333335</v>
      </c>
      <c r="BG786" s="353">
        <f t="shared" si="296"/>
        <v>4.333333333333333</v>
      </c>
      <c r="BH786" s="353">
        <f t="shared" si="296"/>
        <v>2.5555555555555558</v>
      </c>
      <c r="BI786" s="353">
        <f t="shared" si="296"/>
        <v>2.4444444444444442</v>
      </c>
      <c r="BJ786" s="353">
        <f t="shared" si="296"/>
        <v>2.3333333333333335</v>
      </c>
      <c r="BK786" s="353">
        <f t="shared" si="296"/>
        <v>3.3333333333333335</v>
      </c>
      <c r="BL786" s="353">
        <f t="shared" si="296"/>
        <v>4.333333333333333</v>
      </c>
      <c r="BM786" s="353">
        <f t="shared" si="296"/>
        <v>2.5555555555555558</v>
      </c>
      <c r="BN786" s="353">
        <f t="shared" si="296"/>
        <v>2.4444444444444442</v>
      </c>
      <c r="BO786" s="353">
        <f t="shared" si="296"/>
        <v>2.3333333333333335</v>
      </c>
      <c r="BP786" s="353">
        <f t="shared" si="296"/>
        <v>3.3333333333333335</v>
      </c>
      <c r="BQ786" s="353">
        <f t="shared" si="296"/>
        <v>4.333333333333333</v>
      </c>
    </row>
    <row r="787" spans="1:71" ht="11.25" customHeight="1">
      <c r="A787" s="468"/>
      <c r="B787" s="655"/>
      <c r="C787" s="656"/>
      <c r="D787" s="696"/>
      <c r="E787" s="701"/>
      <c r="F787" s="702"/>
      <c r="G787" s="702"/>
      <c r="H787" s="702"/>
      <c r="I787" s="702"/>
      <c r="J787" s="702"/>
      <c r="K787" s="702"/>
      <c r="L787" s="702"/>
      <c r="M787" s="702"/>
      <c r="N787" s="702"/>
      <c r="O787" s="702"/>
      <c r="P787" s="702"/>
      <c r="Q787" s="702"/>
      <c r="R787" s="702"/>
      <c r="S787" s="702"/>
      <c r="T787" s="702"/>
      <c r="U787" s="702"/>
      <c r="V787" s="702"/>
      <c r="W787" s="702"/>
      <c r="X787" s="702"/>
      <c r="Y787" s="702"/>
      <c r="Z787" s="702"/>
      <c r="AA787" s="702"/>
      <c r="AB787" s="702"/>
      <c r="AC787" s="702"/>
      <c r="AD787" s="702"/>
      <c r="AE787" s="702"/>
      <c r="AF787" s="702"/>
      <c r="AG787" s="702"/>
      <c r="AH787" s="703"/>
      <c r="AM787" s="674"/>
      <c r="AN787" s="351">
        <f t="shared" ref="AN787:BQ787" si="297">IF(ISERROR(AVERAGE(AN792,AN799,AN838,AN877)),"",AVERAGE(AN792,AN799,AN838,AN877))</f>
        <v>1.6666666666666667</v>
      </c>
      <c r="AO787" s="351">
        <f t="shared" si="297"/>
        <v>3</v>
      </c>
      <c r="AP787" s="351">
        <f t="shared" si="297"/>
        <v>4.1111111111111116</v>
      </c>
      <c r="AQ787" s="351">
        <f t="shared" si="297"/>
        <v>2.8888888888888893</v>
      </c>
      <c r="AR787" s="351">
        <f t="shared" si="297"/>
        <v>2.7777777777777781</v>
      </c>
      <c r="AS787" s="351">
        <f t="shared" si="297"/>
        <v>2.1111111111111112</v>
      </c>
      <c r="AT787" s="351">
        <f t="shared" si="297"/>
        <v>3.1111111111111107</v>
      </c>
      <c r="AU787" s="351">
        <f t="shared" si="297"/>
        <v>4.1111111111111116</v>
      </c>
      <c r="AV787" s="351">
        <f t="shared" si="297"/>
        <v>2.8888888888888893</v>
      </c>
      <c r="AW787" s="351">
        <f t="shared" si="297"/>
        <v>2.7777777777777781</v>
      </c>
      <c r="AX787" s="351">
        <f t="shared" si="297"/>
        <v>2.1111111111111112</v>
      </c>
      <c r="AY787" s="351">
        <f t="shared" si="297"/>
        <v>3.1111111111111107</v>
      </c>
      <c r="AZ787" s="351">
        <f t="shared" si="297"/>
        <v>4.1111111111111116</v>
      </c>
      <c r="BA787" s="351">
        <f t="shared" si="297"/>
        <v>2.8888888888888893</v>
      </c>
      <c r="BB787" s="351">
        <f t="shared" si="297"/>
        <v>2.7777777777777781</v>
      </c>
      <c r="BC787" s="351">
        <f t="shared" si="297"/>
        <v>2.1111111111111112</v>
      </c>
      <c r="BD787" s="351">
        <f t="shared" si="297"/>
        <v>3.1111111111111107</v>
      </c>
      <c r="BE787" s="351">
        <f t="shared" si="297"/>
        <v>4.1111111111111116</v>
      </c>
      <c r="BF787" s="351">
        <f t="shared" si="297"/>
        <v>2.8888888888888893</v>
      </c>
      <c r="BG787" s="351">
        <f t="shared" si="297"/>
        <v>2.7777777777777781</v>
      </c>
      <c r="BH787" s="351">
        <f t="shared" si="297"/>
        <v>2.1111111111111112</v>
      </c>
      <c r="BI787" s="351">
        <f t="shared" si="297"/>
        <v>3.1111111111111107</v>
      </c>
      <c r="BJ787" s="351">
        <f t="shared" si="297"/>
        <v>4.1111111111111116</v>
      </c>
      <c r="BK787" s="351">
        <f t="shared" si="297"/>
        <v>2.8888888888888893</v>
      </c>
      <c r="BL787" s="351">
        <f t="shared" si="297"/>
        <v>2.7777777777777781</v>
      </c>
      <c r="BM787" s="351">
        <f t="shared" si="297"/>
        <v>2.1111111111111112</v>
      </c>
      <c r="BN787" s="351">
        <f t="shared" si="297"/>
        <v>3.1111111111111107</v>
      </c>
      <c r="BO787" s="351">
        <f t="shared" si="297"/>
        <v>4.1111111111111116</v>
      </c>
      <c r="BP787" s="351">
        <f t="shared" si="297"/>
        <v>2.8888888888888893</v>
      </c>
      <c r="BQ787" s="351">
        <f t="shared" si="297"/>
        <v>2.7777777777777781</v>
      </c>
    </row>
    <row r="788" spans="1:71" ht="11.25" customHeight="1" thickBot="1">
      <c r="A788" s="468"/>
      <c r="B788" s="657"/>
      <c r="C788" s="658"/>
      <c r="D788" s="697"/>
      <c r="E788" s="704"/>
      <c r="F788" s="705"/>
      <c r="G788" s="705"/>
      <c r="H788" s="705"/>
      <c r="I788" s="705"/>
      <c r="J788" s="705"/>
      <c r="K788" s="705"/>
      <c r="L788" s="705"/>
      <c r="M788" s="705"/>
      <c r="N788" s="705"/>
      <c r="O788" s="705"/>
      <c r="P788" s="705"/>
      <c r="Q788" s="705"/>
      <c r="R788" s="705"/>
      <c r="S788" s="705"/>
      <c r="T788" s="705"/>
      <c r="U788" s="705"/>
      <c r="V788" s="705"/>
      <c r="W788" s="705"/>
      <c r="X788" s="705"/>
      <c r="Y788" s="705"/>
      <c r="Z788" s="705"/>
      <c r="AA788" s="705"/>
      <c r="AB788" s="705"/>
      <c r="AC788" s="705"/>
      <c r="AD788" s="705"/>
      <c r="AE788" s="705"/>
      <c r="AF788" s="705"/>
      <c r="AG788" s="705"/>
      <c r="AH788" s="706"/>
      <c r="AM788" s="675"/>
      <c r="AN788" s="352">
        <f t="shared" ref="AN788:BQ788" si="298">IF(ISERROR(AVERAGE(AN795,AN800,AN839,AN878)),"",AVERAGE(AN795,AN800,AN839,AN878))</f>
        <v>2.3333333333333335</v>
      </c>
      <c r="AO788" s="352">
        <f t="shared" si="298"/>
        <v>3.6666666666666665</v>
      </c>
      <c r="AP788" s="352">
        <f t="shared" si="298"/>
        <v>3.2222222222222228</v>
      </c>
      <c r="AQ788" s="352">
        <f t="shared" si="298"/>
        <v>3.1111111111111107</v>
      </c>
      <c r="AR788" s="352">
        <f t="shared" si="298"/>
        <v>3</v>
      </c>
      <c r="AS788" s="352">
        <f t="shared" si="298"/>
        <v>2.3333333333333335</v>
      </c>
      <c r="AT788" s="352">
        <f t="shared" si="298"/>
        <v>3.3333333333333335</v>
      </c>
      <c r="AU788" s="352">
        <f t="shared" si="298"/>
        <v>3.2222222222222228</v>
      </c>
      <c r="AV788" s="352">
        <f t="shared" si="298"/>
        <v>3.1111111111111107</v>
      </c>
      <c r="AW788" s="352">
        <f t="shared" si="298"/>
        <v>3</v>
      </c>
      <c r="AX788" s="352">
        <f t="shared" si="298"/>
        <v>2.3333333333333335</v>
      </c>
      <c r="AY788" s="352">
        <f t="shared" si="298"/>
        <v>3.3333333333333335</v>
      </c>
      <c r="AZ788" s="352">
        <f t="shared" si="298"/>
        <v>3.2222222222222228</v>
      </c>
      <c r="BA788" s="352">
        <f t="shared" si="298"/>
        <v>3.1111111111111107</v>
      </c>
      <c r="BB788" s="352">
        <f t="shared" si="298"/>
        <v>3</v>
      </c>
      <c r="BC788" s="352">
        <f t="shared" si="298"/>
        <v>2.3333333333333335</v>
      </c>
      <c r="BD788" s="352">
        <f t="shared" si="298"/>
        <v>3.3333333333333335</v>
      </c>
      <c r="BE788" s="352">
        <f t="shared" si="298"/>
        <v>3.2222222222222228</v>
      </c>
      <c r="BF788" s="352">
        <f t="shared" si="298"/>
        <v>3.1111111111111107</v>
      </c>
      <c r="BG788" s="352">
        <f t="shared" si="298"/>
        <v>3</v>
      </c>
      <c r="BH788" s="352">
        <f t="shared" si="298"/>
        <v>2.3333333333333335</v>
      </c>
      <c r="BI788" s="352">
        <f t="shared" si="298"/>
        <v>3.3333333333333335</v>
      </c>
      <c r="BJ788" s="352">
        <f t="shared" si="298"/>
        <v>3.2222222222222228</v>
      </c>
      <c r="BK788" s="352">
        <f t="shared" si="298"/>
        <v>3.1111111111111107</v>
      </c>
      <c r="BL788" s="352">
        <f t="shared" si="298"/>
        <v>3</v>
      </c>
      <c r="BM788" s="352">
        <f t="shared" si="298"/>
        <v>2.3333333333333335</v>
      </c>
      <c r="BN788" s="352">
        <f t="shared" si="298"/>
        <v>3.3333333333333335</v>
      </c>
      <c r="BO788" s="352">
        <f t="shared" si="298"/>
        <v>3.2222222222222228</v>
      </c>
      <c r="BP788" s="352">
        <f t="shared" si="298"/>
        <v>3.1111111111111107</v>
      </c>
      <c r="BQ788" s="352">
        <f t="shared" si="298"/>
        <v>3</v>
      </c>
    </row>
    <row r="789" spans="1:71" ht="13.5" customHeight="1" thickTop="1">
      <c r="A789" s="584">
        <f>A776+1</f>
        <v>81</v>
      </c>
      <c r="B789" s="585" t="s">
        <v>32</v>
      </c>
      <c r="C789" s="588">
        <f>IF(ISERROR(AVERAGE(E789:AH791)),"",AVERAGE(E789:AH791))</f>
        <v>2.9425287356321839</v>
      </c>
      <c r="D789" s="589" t="s">
        <v>955</v>
      </c>
      <c r="E789" s="25">
        <v>1</v>
      </c>
      <c r="F789" s="25">
        <v>2</v>
      </c>
      <c r="G789" s="25">
        <v>3</v>
      </c>
      <c r="H789" s="25">
        <v>4</v>
      </c>
      <c r="I789" s="25">
        <v>5</v>
      </c>
      <c r="J789" s="25">
        <v>1</v>
      </c>
      <c r="K789" s="25">
        <v>2</v>
      </c>
      <c r="L789" s="25">
        <v>3</v>
      </c>
      <c r="M789" s="25">
        <v>4</v>
      </c>
      <c r="N789" s="25">
        <v>5</v>
      </c>
      <c r="O789" s="25">
        <v>1</v>
      </c>
      <c r="P789" s="25">
        <v>2</v>
      </c>
      <c r="Q789" s="25">
        <v>3</v>
      </c>
      <c r="R789" s="25">
        <v>4</v>
      </c>
      <c r="S789" s="25">
        <v>5</v>
      </c>
      <c r="T789" s="25">
        <v>1</v>
      </c>
      <c r="U789" s="25">
        <v>2</v>
      </c>
      <c r="V789" s="25">
        <v>3</v>
      </c>
      <c r="W789" s="25">
        <v>4</v>
      </c>
      <c r="X789" s="25">
        <v>5</v>
      </c>
      <c r="Y789" s="25">
        <v>1</v>
      </c>
      <c r="Z789" s="25">
        <v>2</v>
      </c>
      <c r="AA789" s="25">
        <v>3</v>
      </c>
      <c r="AB789" s="25">
        <v>4</v>
      </c>
      <c r="AC789" s="25">
        <v>5</v>
      </c>
      <c r="AD789" s="25">
        <v>1</v>
      </c>
      <c r="AE789" s="25">
        <v>2</v>
      </c>
      <c r="AF789" s="25">
        <v>3</v>
      </c>
      <c r="AG789" s="25">
        <v>4</v>
      </c>
      <c r="AH789" s="25">
        <v>5</v>
      </c>
      <c r="AM789" s="744" t="str">
        <f>D789</f>
        <v>Ecrire sans erreur,  sous la dictée, un texte d'environ 10 lignes, en mobilisant les connaissances acquises en vocabulaire, grammaire et orthographe.</v>
      </c>
      <c r="AN789" s="576">
        <f t="shared" ref="AN789:BQ789" si="299">IF(ISERROR(AVERAGE(E789:E791)),"",AVERAGE(E789:E791))</f>
        <v>1</v>
      </c>
      <c r="AO789" s="575">
        <f t="shared" si="299"/>
        <v>1.5</v>
      </c>
      <c r="AP789" s="576">
        <f t="shared" si="299"/>
        <v>2</v>
      </c>
      <c r="AQ789" s="575">
        <f t="shared" si="299"/>
        <v>3</v>
      </c>
      <c r="AR789" s="576">
        <f t="shared" si="299"/>
        <v>4</v>
      </c>
      <c r="AS789" s="575">
        <f t="shared" si="299"/>
        <v>3.3333333333333335</v>
      </c>
      <c r="AT789" s="576">
        <f t="shared" si="299"/>
        <v>2.6666666666666665</v>
      </c>
      <c r="AU789" s="575">
        <f t="shared" si="299"/>
        <v>2</v>
      </c>
      <c r="AV789" s="576">
        <f t="shared" si="299"/>
        <v>3</v>
      </c>
      <c r="AW789" s="575">
        <f t="shared" si="299"/>
        <v>4</v>
      </c>
      <c r="AX789" s="576">
        <f t="shared" si="299"/>
        <v>3.3333333333333335</v>
      </c>
      <c r="AY789" s="575">
        <f t="shared" si="299"/>
        <v>2.6666666666666665</v>
      </c>
      <c r="AZ789" s="576">
        <f t="shared" si="299"/>
        <v>2</v>
      </c>
      <c r="BA789" s="575">
        <f t="shared" si="299"/>
        <v>3</v>
      </c>
      <c r="BB789" s="576">
        <f t="shared" si="299"/>
        <v>4</v>
      </c>
      <c r="BC789" s="575">
        <f t="shared" si="299"/>
        <v>3.3333333333333335</v>
      </c>
      <c r="BD789" s="576">
        <f t="shared" si="299"/>
        <v>2.6666666666666665</v>
      </c>
      <c r="BE789" s="575">
        <f t="shared" si="299"/>
        <v>2</v>
      </c>
      <c r="BF789" s="576">
        <f t="shared" si="299"/>
        <v>3</v>
      </c>
      <c r="BG789" s="575">
        <f t="shared" si="299"/>
        <v>4</v>
      </c>
      <c r="BH789" s="576">
        <f t="shared" si="299"/>
        <v>3.3333333333333335</v>
      </c>
      <c r="BI789" s="575">
        <f t="shared" si="299"/>
        <v>2.6666666666666665</v>
      </c>
      <c r="BJ789" s="576">
        <f t="shared" si="299"/>
        <v>2</v>
      </c>
      <c r="BK789" s="575">
        <f t="shared" si="299"/>
        <v>3</v>
      </c>
      <c r="BL789" s="576">
        <f t="shared" si="299"/>
        <v>4</v>
      </c>
      <c r="BM789" s="575">
        <f t="shared" si="299"/>
        <v>3.3333333333333335</v>
      </c>
      <c r="BN789" s="576">
        <f t="shared" si="299"/>
        <v>2.6666666666666665</v>
      </c>
      <c r="BO789" s="575">
        <f t="shared" si="299"/>
        <v>2</v>
      </c>
      <c r="BP789" s="576">
        <f t="shared" si="299"/>
        <v>3</v>
      </c>
      <c r="BQ789" s="578">
        <f t="shared" si="299"/>
        <v>4</v>
      </c>
    </row>
    <row r="790" spans="1:71" ht="12.75" customHeight="1">
      <c r="A790" s="584"/>
      <c r="B790" s="586"/>
      <c r="C790" s="573"/>
      <c r="D790" s="590"/>
      <c r="E790" s="26"/>
      <c r="F790" s="26">
        <v>1</v>
      </c>
      <c r="G790" s="26">
        <v>2</v>
      </c>
      <c r="H790" s="26">
        <v>3</v>
      </c>
      <c r="I790" s="26">
        <v>4</v>
      </c>
      <c r="J790" s="26">
        <v>5</v>
      </c>
      <c r="K790" s="26">
        <v>1</v>
      </c>
      <c r="L790" s="26">
        <v>2</v>
      </c>
      <c r="M790" s="26">
        <v>3</v>
      </c>
      <c r="N790" s="26">
        <v>4</v>
      </c>
      <c r="O790" s="26">
        <v>5</v>
      </c>
      <c r="P790" s="26">
        <v>1</v>
      </c>
      <c r="Q790" s="26">
        <v>2</v>
      </c>
      <c r="R790" s="26">
        <v>3</v>
      </c>
      <c r="S790" s="26">
        <v>4</v>
      </c>
      <c r="T790" s="26">
        <v>5</v>
      </c>
      <c r="U790" s="26">
        <v>1</v>
      </c>
      <c r="V790" s="26">
        <v>2</v>
      </c>
      <c r="W790" s="26">
        <v>3</v>
      </c>
      <c r="X790" s="26">
        <v>4</v>
      </c>
      <c r="Y790" s="26">
        <v>5</v>
      </c>
      <c r="Z790" s="26">
        <v>1</v>
      </c>
      <c r="AA790" s="26">
        <v>2</v>
      </c>
      <c r="AB790" s="26">
        <v>3</v>
      </c>
      <c r="AC790" s="26">
        <v>4</v>
      </c>
      <c r="AD790" s="26">
        <v>5</v>
      </c>
      <c r="AE790" s="26">
        <v>1</v>
      </c>
      <c r="AF790" s="26">
        <v>2</v>
      </c>
      <c r="AG790" s="26">
        <v>3</v>
      </c>
      <c r="AH790" s="26">
        <v>4</v>
      </c>
      <c r="AM790" s="745"/>
      <c r="AN790" s="577"/>
      <c r="AO790" s="559"/>
      <c r="AP790" s="577"/>
      <c r="AQ790" s="559"/>
      <c r="AR790" s="577"/>
      <c r="AS790" s="559"/>
      <c r="AT790" s="577"/>
      <c r="AU790" s="559"/>
      <c r="AV790" s="577"/>
      <c r="AW790" s="559"/>
      <c r="AX790" s="577"/>
      <c r="AY790" s="559"/>
      <c r="AZ790" s="577"/>
      <c r="BA790" s="559"/>
      <c r="BB790" s="577"/>
      <c r="BC790" s="559"/>
      <c r="BD790" s="577"/>
      <c r="BE790" s="559"/>
      <c r="BF790" s="577"/>
      <c r="BG790" s="559"/>
      <c r="BH790" s="577"/>
      <c r="BI790" s="559"/>
      <c r="BJ790" s="577"/>
      <c r="BK790" s="559"/>
      <c r="BL790" s="577"/>
      <c r="BM790" s="559"/>
      <c r="BN790" s="577"/>
      <c r="BO790" s="559"/>
      <c r="BP790" s="577"/>
      <c r="BQ790" s="551"/>
    </row>
    <row r="791" spans="1:71" ht="12.75" customHeight="1" thickBot="1">
      <c r="A791" s="584"/>
      <c r="B791" s="587"/>
      <c r="C791" s="573"/>
      <c r="D791" s="590"/>
      <c r="E791" s="27"/>
      <c r="F791" s="27"/>
      <c r="G791" s="27">
        <v>1</v>
      </c>
      <c r="H791" s="27">
        <v>2</v>
      </c>
      <c r="I791" s="27">
        <v>3</v>
      </c>
      <c r="J791" s="27">
        <v>4</v>
      </c>
      <c r="K791" s="27">
        <v>5</v>
      </c>
      <c r="L791" s="27">
        <v>1</v>
      </c>
      <c r="M791" s="27">
        <v>2</v>
      </c>
      <c r="N791" s="27">
        <v>3</v>
      </c>
      <c r="O791" s="27">
        <v>4</v>
      </c>
      <c r="P791" s="27">
        <v>5</v>
      </c>
      <c r="Q791" s="27">
        <v>1</v>
      </c>
      <c r="R791" s="27">
        <v>2</v>
      </c>
      <c r="S791" s="27">
        <v>3</v>
      </c>
      <c r="T791" s="27">
        <v>4</v>
      </c>
      <c r="U791" s="27">
        <v>5</v>
      </c>
      <c r="V791" s="27">
        <v>1</v>
      </c>
      <c r="W791" s="27">
        <v>2</v>
      </c>
      <c r="X791" s="27">
        <v>3</v>
      </c>
      <c r="Y791" s="27">
        <v>4</v>
      </c>
      <c r="Z791" s="27">
        <v>5</v>
      </c>
      <c r="AA791" s="27">
        <v>1</v>
      </c>
      <c r="AB791" s="27">
        <v>2</v>
      </c>
      <c r="AC791" s="27">
        <v>3</v>
      </c>
      <c r="AD791" s="27">
        <v>4</v>
      </c>
      <c r="AE791" s="27">
        <v>5</v>
      </c>
      <c r="AF791" s="27">
        <v>1</v>
      </c>
      <c r="AG791" s="27">
        <v>2</v>
      </c>
      <c r="AH791" s="27">
        <v>3</v>
      </c>
      <c r="AM791" s="745"/>
      <c r="AN791" s="577"/>
      <c r="AO791" s="559"/>
      <c r="AP791" s="577"/>
      <c r="AQ791" s="559"/>
      <c r="AR791" s="577"/>
      <c r="AS791" s="559"/>
      <c r="AT791" s="577"/>
      <c r="AU791" s="559"/>
      <c r="AV791" s="577"/>
      <c r="AW791" s="559"/>
      <c r="AX791" s="577"/>
      <c r="AY791" s="559"/>
      <c r="AZ791" s="577"/>
      <c r="BA791" s="559"/>
      <c r="BB791" s="577"/>
      <c r="BC791" s="559"/>
      <c r="BD791" s="577"/>
      <c r="BE791" s="559"/>
      <c r="BF791" s="577"/>
      <c r="BG791" s="559"/>
      <c r="BH791" s="577"/>
      <c r="BI791" s="559"/>
      <c r="BJ791" s="577"/>
      <c r="BK791" s="559"/>
      <c r="BL791" s="577"/>
      <c r="BM791" s="559"/>
      <c r="BN791" s="577"/>
      <c r="BO791" s="559"/>
      <c r="BP791" s="577"/>
      <c r="BQ791" s="551"/>
    </row>
    <row r="792" spans="1:71" ht="12.75" customHeight="1">
      <c r="A792" s="584"/>
      <c r="B792" s="579" t="s">
        <v>33</v>
      </c>
      <c r="C792" s="572">
        <f>IF(ISERROR(AVERAGE(E792:AH794)),"",AVERAGE(E792:AH794))</f>
        <v>2.9885057471264367</v>
      </c>
      <c r="D792" s="590"/>
      <c r="E792" s="32">
        <v>2</v>
      </c>
      <c r="F792" s="32">
        <v>3</v>
      </c>
      <c r="G792" s="32">
        <v>4</v>
      </c>
      <c r="H792" s="32">
        <v>5</v>
      </c>
      <c r="I792" s="32">
        <v>1</v>
      </c>
      <c r="J792" s="32">
        <v>2</v>
      </c>
      <c r="K792" s="32">
        <v>3</v>
      </c>
      <c r="L792" s="32">
        <v>4</v>
      </c>
      <c r="M792" s="32">
        <v>5</v>
      </c>
      <c r="N792" s="32">
        <v>1</v>
      </c>
      <c r="O792" s="32">
        <v>2</v>
      </c>
      <c r="P792" s="32">
        <v>3</v>
      </c>
      <c r="Q792" s="32">
        <v>4</v>
      </c>
      <c r="R792" s="32">
        <v>5</v>
      </c>
      <c r="S792" s="32">
        <v>1</v>
      </c>
      <c r="T792" s="32">
        <v>2</v>
      </c>
      <c r="U792" s="32">
        <v>3</v>
      </c>
      <c r="V792" s="32">
        <v>4</v>
      </c>
      <c r="W792" s="32">
        <v>5</v>
      </c>
      <c r="X792" s="32">
        <v>1</v>
      </c>
      <c r="Y792" s="32">
        <v>2</v>
      </c>
      <c r="Z792" s="32">
        <v>3</v>
      </c>
      <c r="AA792" s="32">
        <v>4</v>
      </c>
      <c r="AB792" s="32">
        <v>5</v>
      </c>
      <c r="AC792" s="32">
        <v>1</v>
      </c>
      <c r="AD792" s="32">
        <v>2</v>
      </c>
      <c r="AE792" s="32">
        <v>3</v>
      </c>
      <c r="AF792" s="32">
        <v>4</v>
      </c>
      <c r="AG792" s="32">
        <v>5</v>
      </c>
      <c r="AH792" s="32">
        <v>1</v>
      </c>
      <c r="AM792" s="745"/>
      <c r="AN792" s="565">
        <f t="shared" ref="AN792:BQ792" si="300">IF(ISERROR(AVERAGE(E792:E794)),"",AVERAGE(E792:E794))</f>
        <v>2</v>
      </c>
      <c r="AO792" s="558">
        <f t="shared" si="300"/>
        <v>3.5</v>
      </c>
      <c r="AP792" s="565">
        <f t="shared" si="300"/>
        <v>4.666666666666667</v>
      </c>
      <c r="AQ792" s="558">
        <f t="shared" si="300"/>
        <v>2.3333333333333335</v>
      </c>
      <c r="AR792" s="565">
        <f t="shared" si="300"/>
        <v>1.6666666666666667</v>
      </c>
      <c r="AS792" s="558">
        <f t="shared" si="300"/>
        <v>2.6666666666666665</v>
      </c>
      <c r="AT792" s="565">
        <f t="shared" si="300"/>
        <v>3.6666666666666665</v>
      </c>
      <c r="AU792" s="558">
        <f t="shared" si="300"/>
        <v>4.666666666666667</v>
      </c>
      <c r="AV792" s="565">
        <f t="shared" si="300"/>
        <v>2.3333333333333335</v>
      </c>
      <c r="AW792" s="558">
        <f t="shared" si="300"/>
        <v>1.6666666666666667</v>
      </c>
      <c r="AX792" s="565">
        <f t="shared" si="300"/>
        <v>2.6666666666666665</v>
      </c>
      <c r="AY792" s="558">
        <f t="shared" si="300"/>
        <v>3.6666666666666665</v>
      </c>
      <c r="AZ792" s="565">
        <f t="shared" si="300"/>
        <v>4.666666666666667</v>
      </c>
      <c r="BA792" s="558">
        <f t="shared" si="300"/>
        <v>2.3333333333333335</v>
      </c>
      <c r="BB792" s="565">
        <f t="shared" si="300"/>
        <v>1.6666666666666667</v>
      </c>
      <c r="BC792" s="558">
        <f t="shared" si="300"/>
        <v>2.6666666666666665</v>
      </c>
      <c r="BD792" s="565">
        <f t="shared" si="300"/>
        <v>3.6666666666666665</v>
      </c>
      <c r="BE792" s="558">
        <f t="shared" si="300"/>
        <v>4.666666666666667</v>
      </c>
      <c r="BF792" s="565">
        <f t="shared" si="300"/>
        <v>2.3333333333333335</v>
      </c>
      <c r="BG792" s="558">
        <f t="shared" si="300"/>
        <v>1.6666666666666667</v>
      </c>
      <c r="BH792" s="565">
        <f t="shared" si="300"/>
        <v>2.6666666666666665</v>
      </c>
      <c r="BI792" s="558">
        <f t="shared" si="300"/>
        <v>3.6666666666666665</v>
      </c>
      <c r="BJ792" s="565">
        <f t="shared" si="300"/>
        <v>4.666666666666667</v>
      </c>
      <c r="BK792" s="558">
        <f t="shared" si="300"/>
        <v>2.3333333333333335</v>
      </c>
      <c r="BL792" s="565">
        <f t="shared" si="300"/>
        <v>1.6666666666666667</v>
      </c>
      <c r="BM792" s="558">
        <f t="shared" si="300"/>
        <v>2.6666666666666665</v>
      </c>
      <c r="BN792" s="565">
        <f t="shared" si="300"/>
        <v>3.6666666666666665</v>
      </c>
      <c r="BO792" s="558">
        <f t="shared" si="300"/>
        <v>4.666666666666667</v>
      </c>
      <c r="BP792" s="565">
        <f t="shared" si="300"/>
        <v>2.3333333333333335</v>
      </c>
      <c r="BQ792" s="550">
        <f t="shared" si="300"/>
        <v>1.6666666666666667</v>
      </c>
    </row>
    <row r="793" spans="1:71" ht="12.75" customHeight="1">
      <c r="A793" s="584"/>
      <c r="B793" s="580"/>
      <c r="C793" s="573"/>
      <c r="D793" s="590"/>
      <c r="E793" s="28"/>
      <c r="F793" s="28">
        <v>4</v>
      </c>
      <c r="G793" s="28">
        <v>5</v>
      </c>
      <c r="H793" s="28">
        <v>1</v>
      </c>
      <c r="I793" s="28">
        <v>2</v>
      </c>
      <c r="J793" s="28">
        <v>3</v>
      </c>
      <c r="K793" s="28">
        <v>4</v>
      </c>
      <c r="L793" s="28">
        <v>5</v>
      </c>
      <c r="M793" s="28">
        <v>1</v>
      </c>
      <c r="N793" s="28">
        <v>2</v>
      </c>
      <c r="O793" s="28">
        <v>3</v>
      </c>
      <c r="P793" s="28">
        <v>4</v>
      </c>
      <c r="Q793" s="28">
        <v>5</v>
      </c>
      <c r="R793" s="28">
        <v>1</v>
      </c>
      <c r="S793" s="28">
        <v>2</v>
      </c>
      <c r="T793" s="28">
        <v>3</v>
      </c>
      <c r="U793" s="28">
        <v>4</v>
      </c>
      <c r="V793" s="28">
        <v>5</v>
      </c>
      <c r="W793" s="28">
        <v>1</v>
      </c>
      <c r="X793" s="28">
        <v>2</v>
      </c>
      <c r="Y793" s="28">
        <v>3</v>
      </c>
      <c r="Z793" s="28">
        <v>4</v>
      </c>
      <c r="AA793" s="28">
        <v>5</v>
      </c>
      <c r="AB793" s="28">
        <v>1</v>
      </c>
      <c r="AC793" s="28">
        <v>2</v>
      </c>
      <c r="AD793" s="28">
        <v>3</v>
      </c>
      <c r="AE793" s="28">
        <v>4</v>
      </c>
      <c r="AF793" s="28">
        <v>5</v>
      </c>
      <c r="AG793" s="28">
        <v>1</v>
      </c>
      <c r="AH793" s="28">
        <v>2</v>
      </c>
      <c r="AM793" s="745"/>
      <c r="AN793" s="566"/>
      <c r="AO793" s="559"/>
      <c r="AP793" s="566"/>
      <c r="AQ793" s="559"/>
      <c r="AR793" s="566"/>
      <c r="AS793" s="559"/>
      <c r="AT793" s="566"/>
      <c r="AU793" s="559"/>
      <c r="AV793" s="566"/>
      <c r="AW793" s="559"/>
      <c r="AX793" s="566"/>
      <c r="AY793" s="559"/>
      <c r="AZ793" s="566"/>
      <c r="BA793" s="559"/>
      <c r="BB793" s="566"/>
      <c r="BC793" s="559"/>
      <c r="BD793" s="566"/>
      <c r="BE793" s="559"/>
      <c r="BF793" s="566"/>
      <c r="BG793" s="559"/>
      <c r="BH793" s="566"/>
      <c r="BI793" s="559"/>
      <c r="BJ793" s="566"/>
      <c r="BK793" s="559"/>
      <c r="BL793" s="566"/>
      <c r="BM793" s="559"/>
      <c r="BN793" s="566"/>
      <c r="BO793" s="559"/>
      <c r="BP793" s="566"/>
      <c r="BQ793" s="551"/>
    </row>
    <row r="794" spans="1:71" ht="12.75" customHeight="1" thickBot="1">
      <c r="A794" s="584"/>
      <c r="B794" s="581"/>
      <c r="C794" s="582"/>
      <c r="D794" s="590"/>
      <c r="E794" s="33"/>
      <c r="F794" s="33"/>
      <c r="G794" s="33">
        <v>5</v>
      </c>
      <c r="H794" s="33">
        <v>1</v>
      </c>
      <c r="I794" s="33">
        <v>2</v>
      </c>
      <c r="J794" s="33">
        <v>3</v>
      </c>
      <c r="K794" s="33">
        <v>4</v>
      </c>
      <c r="L794" s="33">
        <v>5</v>
      </c>
      <c r="M794" s="33">
        <v>1</v>
      </c>
      <c r="N794" s="33">
        <v>2</v>
      </c>
      <c r="O794" s="33">
        <v>3</v>
      </c>
      <c r="P794" s="33">
        <v>4</v>
      </c>
      <c r="Q794" s="33">
        <v>5</v>
      </c>
      <c r="R794" s="33">
        <v>1</v>
      </c>
      <c r="S794" s="33">
        <v>2</v>
      </c>
      <c r="T794" s="33">
        <v>3</v>
      </c>
      <c r="U794" s="33">
        <v>4</v>
      </c>
      <c r="V794" s="33">
        <v>5</v>
      </c>
      <c r="W794" s="33">
        <v>1</v>
      </c>
      <c r="X794" s="33">
        <v>2</v>
      </c>
      <c r="Y794" s="33">
        <v>3</v>
      </c>
      <c r="Z794" s="33">
        <v>4</v>
      </c>
      <c r="AA794" s="33">
        <v>5</v>
      </c>
      <c r="AB794" s="33">
        <v>1</v>
      </c>
      <c r="AC794" s="33">
        <v>2</v>
      </c>
      <c r="AD794" s="33">
        <v>3</v>
      </c>
      <c r="AE794" s="33">
        <v>4</v>
      </c>
      <c r="AF794" s="33">
        <v>5</v>
      </c>
      <c r="AG794" s="33">
        <v>1</v>
      </c>
      <c r="AH794" s="33">
        <v>2</v>
      </c>
      <c r="AM794" s="745"/>
      <c r="AN794" s="567"/>
      <c r="AO794" s="564"/>
      <c r="AP794" s="567"/>
      <c r="AQ794" s="564"/>
      <c r="AR794" s="567"/>
      <c r="AS794" s="564"/>
      <c r="AT794" s="567"/>
      <c r="AU794" s="564"/>
      <c r="AV794" s="567"/>
      <c r="AW794" s="564"/>
      <c r="AX794" s="567"/>
      <c r="AY794" s="564"/>
      <c r="AZ794" s="567"/>
      <c r="BA794" s="564"/>
      <c r="BB794" s="567"/>
      <c r="BC794" s="564"/>
      <c r="BD794" s="567"/>
      <c r="BE794" s="564"/>
      <c r="BF794" s="567"/>
      <c r="BG794" s="564"/>
      <c r="BH794" s="567"/>
      <c r="BI794" s="564"/>
      <c r="BJ794" s="567"/>
      <c r="BK794" s="564"/>
      <c r="BL794" s="567"/>
      <c r="BM794" s="564"/>
      <c r="BN794" s="567"/>
      <c r="BO794" s="564"/>
      <c r="BP794" s="567"/>
      <c r="BQ794" s="568"/>
    </row>
    <row r="795" spans="1:71" ht="12.75" customHeight="1">
      <c r="A795" s="584"/>
      <c r="B795" s="569" t="s">
        <v>34</v>
      </c>
      <c r="C795" s="572">
        <f>IF(ISERROR(AVERAGE(E795:AH797)),"",AVERAGE(E795:AH797))</f>
        <v>3</v>
      </c>
      <c r="D795" s="590"/>
      <c r="E795" s="31">
        <v>3</v>
      </c>
      <c r="F795" s="31">
        <v>4</v>
      </c>
      <c r="G795" s="31">
        <v>5</v>
      </c>
      <c r="H795" s="31">
        <v>1</v>
      </c>
      <c r="I795" s="31">
        <v>2</v>
      </c>
      <c r="J795" s="31">
        <v>3</v>
      </c>
      <c r="K795" s="31">
        <v>4</v>
      </c>
      <c r="L795" s="31">
        <v>5</v>
      </c>
      <c r="M795" s="31">
        <v>1</v>
      </c>
      <c r="N795" s="31">
        <v>2</v>
      </c>
      <c r="O795" s="31">
        <v>3</v>
      </c>
      <c r="P795" s="31">
        <v>4</v>
      </c>
      <c r="Q795" s="31">
        <v>5</v>
      </c>
      <c r="R795" s="31">
        <v>1</v>
      </c>
      <c r="S795" s="31">
        <v>2</v>
      </c>
      <c r="T795" s="31">
        <v>3</v>
      </c>
      <c r="U795" s="31">
        <v>4</v>
      </c>
      <c r="V795" s="31">
        <v>5</v>
      </c>
      <c r="W795" s="31">
        <v>1</v>
      </c>
      <c r="X795" s="31">
        <v>2</v>
      </c>
      <c r="Y795" s="31">
        <v>3</v>
      </c>
      <c r="Z795" s="31">
        <v>4</v>
      </c>
      <c r="AA795" s="31">
        <v>5</v>
      </c>
      <c r="AB795" s="31">
        <v>1</v>
      </c>
      <c r="AC795" s="31">
        <v>2</v>
      </c>
      <c r="AD795" s="31">
        <v>3</v>
      </c>
      <c r="AE795" s="31">
        <v>4</v>
      </c>
      <c r="AF795" s="31">
        <v>5</v>
      </c>
      <c r="AG795" s="31">
        <v>1</v>
      </c>
      <c r="AH795" s="31">
        <v>2</v>
      </c>
      <c r="AM795" s="745"/>
      <c r="AN795" s="561">
        <f t="shared" ref="AN795:BQ795" si="301">IF(ISERROR(AVERAGE(E795:E797)),"",AVERAGE(E795:E797))</f>
        <v>3</v>
      </c>
      <c r="AO795" s="558">
        <f t="shared" si="301"/>
        <v>4.5</v>
      </c>
      <c r="AP795" s="561">
        <f t="shared" si="301"/>
        <v>3.3333333333333335</v>
      </c>
      <c r="AQ795" s="558">
        <f t="shared" si="301"/>
        <v>2.6666666666666665</v>
      </c>
      <c r="AR795" s="561">
        <f t="shared" si="301"/>
        <v>2</v>
      </c>
      <c r="AS795" s="558">
        <f t="shared" si="301"/>
        <v>3</v>
      </c>
      <c r="AT795" s="561">
        <f t="shared" si="301"/>
        <v>4</v>
      </c>
      <c r="AU795" s="558">
        <f t="shared" si="301"/>
        <v>3.3333333333333335</v>
      </c>
      <c r="AV795" s="561">
        <f t="shared" si="301"/>
        <v>2.6666666666666665</v>
      </c>
      <c r="AW795" s="558">
        <f t="shared" si="301"/>
        <v>2</v>
      </c>
      <c r="AX795" s="561">
        <f t="shared" si="301"/>
        <v>3</v>
      </c>
      <c r="AY795" s="558">
        <f t="shared" si="301"/>
        <v>4</v>
      </c>
      <c r="AZ795" s="561">
        <f t="shared" si="301"/>
        <v>3.3333333333333335</v>
      </c>
      <c r="BA795" s="558">
        <f t="shared" si="301"/>
        <v>2.6666666666666665</v>
      </c>
      <c r="BB795" s="561">
        <f t="shared" si="301"/>
        <v>2</v>
      </c>
      <c r="BC795" s="558">
        <f t="shared" si="301"/>
        <v>3</v>
      </c>
      <c r="BD795" s="561">
        <f t="shared" si="301"/>
        <v>4</v>
      </c>
      <c r="BE795" s="558">
        <f t="shared" si="301"/>
        <v>3.3333333333333335</v>
      </c>
      <c r="BF795" s="561">
        <f t="shared" si="301"/>
        <v>2.6666666666666665</v>
      </c>
      <c r="BG795" s="558">
        <f t="shared" si="301"/>
        <v>2</v>
      </c>
      <c r="BH795" s="561">
        <f t="shared" si="301"/>
        <v>3</v>
      </c>
      <c r="BI795" s="558">
        <f t="shared" si="301"/>
        <v>4</v>
      </c>
      <c r="BJ795" s="561">
        <f t="shared" si="301"/>
        <v>3.3333333333333335</v>
      </c>
      <c r="BK795" s="558">
        <f t="shared" si="301"/>
        <v>2.6666666666666665</v>
      </c>
      <c r="BL795" s="561">
        <f t="shared" si="301"/>
        <v>2</v>
      </c>
      <c r="BM795" s="558">
        <f t="shared" si="301"/>
        <v>3</v>
      </c>
      <c r="BN795" s="561">
        <f t="shared" si="301"/>
        <v>4</v>
      </c>
      <c r="BO795" s="558">
        <f t="shared" si="301"/>
        <v>3.3333333333333335</v>
      </c>
      <c r="BP795" s="561">
        <f t="shared" si="301"/>
        <v>2.6666666666666665</v>
      </c>
      <c r="BQ795" s="550">
        <f t="shared" si="301"/>
        <v>2</v>
      </c>
    </row>
    <row r="796" spans="1:71" ht="12.75" customHeight="1">
      <c r="A796" s="584"/>
      <c r="B796" s="570"/>
      <c r="C796" s="573"/>
      <c r="D796" s="590"/>
      <c r="E796" s="29"/>
      <c r="F796" s="29">
        <v>5</v>
      </c>
      <c r="G796" s="29">
        <v>1</v>
      </c>
      <c r="H796" s="29">
        <v>2</v>
      </c>
      <c r="I796" s="29">
        <v>3</v>
      </c>
      <c r="J796" s="29">
        <v>4</v>
      </c>
      <c r="K796" s="29">
        <v>5</v>
      </c>
      <c r="L796" s="29">
        <v>1</v>
      </c>
      <c r="M796" s="29">
        <v>2</v>
      </c>
      <c r="N796" s="29">
        <v>3</v>
      </c>
      <c r="O796" s="29">
        <v>4</v>
      </c>
      <c r="P796" s="29">
        <v>5</v>
      </c>
      <c r="Q796" s="29">
        <v>1</v>
      </c>
      <c r="R796" s="29">
        <v>2</v>
      </c>
      <c r="S796" s="29">
        <v>3</v>
      </c>
      <c r="T796" s="29">
        <v>4</v>
      </c>
      <c r="U796" s="29">
        <v>5</v>
      </c>
      <c r="V796" s="29">
        <v>1</v>
      </c>
      <c r="W796" s="29">
        <v>2</v>
      </c>
      <c r="X796" s="29">
        <v>3</v>
      </c>
      <c r="Y796" s="29">
        <v>4</v>
      </c>
      <c r="Z796" s="29">
        <v>5</v>
      </c>
      <c r="AA796" s="29">
        <v>1</v>
      </c>
      <c r="AB796" s="29">
        <v>2</v>
      </c>
      <c r="AC796" s="29">
        <v>3</v>
      </c>
      <c r="AD796" s="29">
        <v>4</v>
      </c>
      <c r="AE796" s="29">
        <v>5</v>
      </c>
      <c r="AF796" s="29">
        <v>1</v>
      </c>
      <c r="AG796" s="29">
        <v>2</v>
      </c>
      <c r="AH796" s="29">
        <v>3</v>
      </c>
      <c r="AM796" s="745"/>
      <c r="AN796" s="562"/>
      <c r="AO796" s="559"/>
      <c r="AP796" s="562"/>
      <c r="AQ796" s="559"/>
      <c r="AR796" s="562"/>
      <c r="AS796" s="559"/>
      <c r="AT796" s="562"/>
      <c r="AU796" s="559"/>
      <c r="AV796" s="562"/>
      <c r="AW796" s="559"/>
      <c r="AX796" s="562"/>
      <c r="AY796" s="559"/>
      <c r="AZ796" s="562"/>
      <c r="BA796" s="559"/>
      <c r="BB796" s="562"/>
      <c r="BC796" s="559"/>
      <c r="BD796" s="562"/>
      <c r="BE796" s="559"/>
      <c r="BF796" s="562"/>
      <c r="BG796" s="559"/>
      <c r="BH796" s="562"/>
      <c r="BI796" s="559"/>
      <c r="BJ796" s="562"/>
      <c r="BK796" s="559"/>
      <c r="BL796" s="562"/>
      <c r="BM796" s="559"/>
      <c r="BN796" s="562"/>
      <c r="BO796" s="559"/>
      <c r="BP796" s="562"/>
      <c r="BQ796" s="551"/>
    </row>
    <row r="797" spans="1:71" ht="13.5" customHeight="1" thickBot="1">
      <c r="A797" s="584"/>
      <c r="B797" s="571"/>
      <c r="C797" s="574"/>
      <c r="D797" s="718"/>
      <c r="E797" s="30"/>
      <c r="F797" s="30"/>
      <c r="G797" s="30">
        <v>4</v>
      </c>
      <c r="H797" s="30">
        <v>5</v>
      </c>
      <c r="I797" s="30">
        <v>1</v>
      </c>
      <c r="J797" s="30">
        <v>2</v>
      </c>
      <c r="K797" s="30">
        <v>3</v>
      </c>
      <c r="L797" s="30">
        <v>4</v>
      </c>
      <c r="M797" s="30">
        <v>5</v>
      </c>
      <c r="N797" s="30">
        <v>1</v>
      </c>
      <c r="O797" s="30">
        <v>2</v>
      </c>
      <c r="P797" s="30">
        <v>3</v>
      </c>
      <c r="Q797" s="30">
        <v>4</v>
      </c>
      <c r="R797" s="30">
        <v>5</v>
      </c>
      <c r="S797" s="30">
        <v>1</v>
      </c>
      <c r="T797" s="30">
        <v>2</v>
      </c>
      <c r="U797" s="30">
        <v>3</v>
      </c>
      <c r="V797" s="30">
        <v>4</v>
      </c>
      <c r="W797" s="30">
        <v>5</v>
      </c>
      <c r="X797" s="30">
        <v>1</v>
      </c>
      <c r="Y797" s="30">
        <v>2</v>
      </c>
      <c r="Z797" s="30">
        <v>3</v>
      </c>
      <c r="AA797" s="30">
        <v>4</v>
      </c>
      <c r="AB797" s="30">
        <v>5</v>
      </c>
      <c r="AC797" s="30">
        <v>1</v>
      </c>
      <c r="AD797" s="30">
        <v>2</v>
      </c>
      <c r="AE797" s="30">
        <v>3</v>
      </c>
      <c r="AF797" s="30">
        <v>4</v>
      </c>
      <c r="AG797" s="30">
        <v>5</v>
      </c>
      <c r="AH797" s="30">
        <v>1</v>
      </c>
      <c r="AM797" s="746"/>
      <c r="AN797" s="563"/>
      <c r="AO797" s="560"/>
      <c r="AP797" s="563"/>
      <c r="AQ797" s="560"/>
      <c r="AR797" s="563"/>
      <c r="AS797" s="560"/>
      <c r="AT797" s="563"/>
      <c r="AU797" s="560"/>
      <c r="AV797" s="563"/>
      <c r="AW797" s="560"/>
      <c r="AX797" s="563"/>
      <c r="AY797" s="560"/>
      <c r="AZ797" s="563"/>
      <c r="BA797" s="560"/>
      <c r="BB797" s="563"/>
      <c r="BC797" s="560"/>
      <c r="BD797" s="563"/>
      <c r="BE797" s="560"/>
      <c r="BF797" s="563"/>
      <c r="BG797" s="560"/>
      <c r="BH797" s="563"/>
      <c r="BI797" s="560"/>
      <c r="BJ797" s="563"/>
      <c r="BK797" s="560"/>
      <c r="BL797" s="563"/>
      <c r="BM797" s="560"/>
      <c r="BN797" s="563"/>
      <c r="BO797" s="560"/>
      <c r="BP797" s="563"/>
      <c r="BQ797" s="552"/>
    </row>
    <row r="798" spans="1:71" ht="11.25" customHeight="1" thickTop="1">
      <c r="A798" s="468"/>
      <c r="B798" s="629" t="str">
        <f>D786</f>
        <v>Orthographe</v>
      </c>
      <c r="C798" s="630"/>
      <c r="D798" s="665" t="s">
        <v>786</v>
      </c>
      <c r="E798" s="614" t="str">
        <f>D798</f>
        <v>Orthographe grapho-phonologique</v>
      </c>
      <c r="F798" s="615"/>
      <c r="G798" s="615"/>
      <c r="H798" s="615"/>
      <c r="I798" s="615"/>
      <c r="J798" s="615"/>
      <c r="K798" s="615"/>
      <c r="L798" s="615"/>
      <c r="M798" s="615"/>
      <c r="N798" s="615"/>
      <c r="O798" s="615"/>
      <c r="P798" s="615"/>
      <c r="Q798" s="615"/>
      <c r="R798" s="615"/>
      <c r="S798" s="615"/>
      <c r="T798" s="615"/>
      <c r="U798" s="615"/>
      <c r="V798" s="615"/>
      <c r="W798" s="615"/>
      <c r="X798" s="615"/>
      <c r="Y798" s="615"/>
      <c r="Z798" s="615"/>
      <c r="AA798" s="615"/>
      <c r="AB798" s="615"/>
      <c r="AC798" s="615"/>
      <c r="AD798" s="615"/>
      <c r="AE798" s="615"/>
      <c r="AF798" s="615"/>
      <c r="AG798" s="615"/>
      <c r="AH798" s="616"/>
      <c r="AM798" s="591" t="str">
        <f>D798</f>
        <v>Orthographe grapho-phonologique</v>
      </c>
      <c r="AN798" s="353">
        <f>IF(ISERROR(AVERAGE(AN801,AN810,AN819,AN828)),"",AVERAGE(AN801,AN810,AN819,AN828))</f>
        <v>5</v>
      </c>
      <c r="AO798" s="353" t="str">
        <f t="shared" ref="AO798:BQ798" si="302">IF(ISERROR(AVERAGE(AO801,AO810,AO819,AO828)),"",AVERAGE(AO801,AO810,AO819,AO828))</f>
        <v/>
      </c>
      <c r="AP798" s="353" t="str">
        <f t="shared" si="302"/>
        <v/>
      </c>
      <c r="AQ798" s="353" t="str">
        <f t="shared" si="302"/>
        <v/>
      </c>
      <c r="AR798" s="353" t="str">
        <f t="shared" si="302"/>
        <v/>
      </c>
      <c r="AS798" s="353" t="str">
        <f t="shared" si="302"/>
        <v/>
      </c>
      <c r="AT798" s="353" t="str">
        <f t="shared" si="302"/>
        <v/>
      </c>
      <c r="AU798" s="353" t="str">
        <f t="shared" si="302"/>
        <v/>
      </c>
      <c r="AV798" s="353" t="str">
        <f t="shared" si="302"/>
        <v/>
      </c>
      <c r="AW798" s="353" t="str">
        <f t="shared" si="302"/>
        <v/>
      </c>
      <c r="AX798" s="353" t="str">
        <f t="shared" si="302"/>
        <v/>
      </c>
      <c r="AY798" s="353" t="str">
        <f t="shared" si="302"/>
        <v/>
      </c>
      <c r="AZ798" s="353" t="str">
        <f t="shared" si="302"/>
        <v/>
      </c>
      <c r="BA798" s="353" t="str">
        <f t="shared" si="302"/>
        <v/>
      </c>
      <c r="BB798" s="353" t="str">
        <f t="shared" si="302"/>
        <v/>
      </c>
      <c r="BC798" s="353" t="str">
        <f t="shared" si="302"/>
        <v/>
      </c>
      <c r="BD798" s="353" t="str">
        <f t="shared" si="302"/>
        <v/>
      </c>
      <c r="BE798" s="353" t="str">
        <f t="shared" si="302"/>
        <v/>
      </c>
      <c r="BF798" s="353" t="str">
        <f t="shared" si="302"/>
        <v/>
      </c>
      <c r="BG798" s="353" t="str">
        <f t="shared" si="302"/>
        <v/>
      </c>
      <c r="BH798" s="353" t="str">
        <f t="shared" si="302"/>
        <v/>
      </c>
      <c r="BI798" s="353" t="str">
        <f t="shared" si="302"/>
        <v/>
      </c>
      <c r="BJ798" s="353" t="str">
        <f t="shared" si="302"/>
        <v/>
      </c>
      <c r="BK798" s="353" t="str">
        <f t="shared" si="302"/>
        <v/>
      </c>
      <c r="BL798" s="353" t="str">
        <f t="shared" si="302"/>
        <v/>
      </c>
      <c r="BM798" s="353" t="str">
        <f t="shared" si="302"/>
        <v/>
      </c>
      <c r="BN798" s="353" t="str">
        <f t="shared" si="302"/>
        <v/>
      </c>
      <c r="BO798" s="353" t="str">
        <f t="shared" si="302"/>
        <v/>
      </c>
      <c r="BP798" s="353" t="str">
        <f t="shared" si="302"/>
        <v/>
      </c>
      <c r="BQ798" s="353" t="str">
        <f t="shared" si="302"/>
        <v/>
      </c>
    </row>
    <row r="799" spans="1:71" ht="11.25" customHeight="1">
      <c r="A799" s="468"/>
      <c r="B799" s="631"/>
      <c r="C799" s="632"/>
      <c r="D799" s="666"/>
      <c r="E799" s="617"/>
      <c r="F799" s="618"/>
      <c r="G799" s="618"/>
      <c r="H799" s="618"/>
      <c r="I799" s="618"/>
      <c r="J799" s="618"/>
      <c r="K799" s="618"/>
      <c r="L799" s="618"/>
      <c r="M799" s="618"/>
      <c r="N799" s="618"/>
      <c r="O799" s="618"/>
      <c r="P799" s="618"/>
      <c r="Q799" s="618"/>
      <c r="R799" s="618"/>
      <c r="S799" s="618"/>
      <c r="T799" s="618"/>
      <c r="U799" s="618"/>
      <c r="V799" s="618"/>
      <c r="W799" s="618"/>
      <c r="X799" s="618"/>
      <c r="Y799" s="618"/>
      <c r="Z799" s="618"/>
      <c r="AA799" s="618"/>
      <c r="AB799" s="618"/>
      <c r="AC799" s="618"/>
      <c r="AD799" s="618"/>
      <c r="AE799" s="618"/>
      <c r="AF799" s="618"/>
      <c r="AG799" s="618"/>
      <c r="AH799" s="619"/>
      <c r="AM799" s="592"/>
      <c r="AN799" s="351" t="str">
        <f>IF(ISERROR(AVERAGE(AN804,AN813,AN822,AN831)),"",AVERAGE(AN804,AN813,AN822,AN831))</f>
        <v/>
      </c>
      <c r="AO799" s="351" t="str">
        <f t="shared" ref="AO799:BQ799" si="303">IF(ISERROR(AVERAGE(AO804,AO813,AO822,AO831)),"",AVERAGE(AO804,AO813,AO822,AO831))</f>
        <v/>
      </c>
      <c r="AP799" s="351" t="str">
        <f t="shared" si="303"/>
        <v/>
      </c>
      <c r="AQ799" s="351" t="str">
        <f t="shared" si="303"/>
        <v/>
      </c>
      <c r="AR799" s="351" t="str">
        <f t="shared" si="303"/>
        <v/>
      </c>
      <c r="AS799" s="351" t="str">
        <f t="shared" si="303"/>
        <v/>
      </c>
      <c r="AT799" s="351" t="str">
        <f t="shared" si="303"/>
        <v/>
      </c>
      <c r="AU799" s="351" t="str">
        <f t="shared" si="303"/>
        <v/>
      </c>
      <c r="AV799" s="351" t="str">
        <f t="shared" si="303"/>
        <v/>
      </c>
      <c r="AW799" s="351" t="str">
        <f t="shared" si="303"/>
        <v/>
      </c>
      <c r="AX799" s="351" t="str">
        <f t="shared" si="303"/>
        <v/>
      </c>
      <c r="AY799" s="351" t="str">
        <f t="shared" si="303"/>
        <v/>
      </c>
      <c r="AZ799" s="351" t="str">
        <f t="shared" si="303"/>
        <v/>
      </c>
      <c r="BA799" s="351" t="str">
        <f t="shared" si="303"/>
        <v/>
      </c>
      <c r="BB799" s="351" t="str">
        <f t="shared" si="303"/>
        <v/>
      </c>
      <c r="BC799" s="351" t="str">
        <f t="shared" si="303"/>
        <v/>
      </c>
      <c r="BD799" s="351" t="str">
        <f t="shared" si="303"/>
        <v/>
      </c>
      <c r="BE799" s="351" t="str">
        <f t="shared" si="303"/>
        <v/>
      </c>
      <c r="BF799" s="351" t="str">
        <f t="shared" si="303"/>
        <v/>
      </c>
      <c r="BG799" s="351" t="str">
        <f t="shared" si="303"/>
        <v/>
      </c>
      <c r="BH799" s="351" t="str">
        <f t="shared" si="303"/>
        <v/>
      </c>
      <c r="BI799" s="351" t="str">
        <f t="shared" si="303"/>
        <v/>
      </c>
      <c r="BJ799" s="351" t="str">
        <f t="shared" si="303"/>
        <v/>
      </c>
      <c r="BK799" s="351" t="str">
        <f t="shared" si="303"/>
        <v/>
      </c>
      <c r="BL799" s="351" t="str">
        <f t="shared" si="303"/>
        <v/>
      </c>
      <c r="BM799" s="351" t="str">
        <f t="shared" si="303"/>
        <v/>
      </c>
      <c r="BN799" s="351" t="str">
        <f t="shared" si="303"/>
        <v/>
      </c>
      <c r="BO799" s="351" t="str">
        <f t="shared" si="303"/>
        <v/>
      </c>
      <c r="BP799" s="351" t="str">
        <f t="shared" si="303"/>
        <v/>
      </c>
      <c r="BQ799" s="351" t="str">
        <f t="shared" si="303"/>
        <v/>
      </c>
    </row>
    <row r="800" spans="1:71" ht="11.25" customHeight="1" thickBot="1">
      <c r="A800" s="468"/>
      <c r="B800" s="633"/>
      <c r="C800" s="634"/>
      <c r="D800" s="667"/>
      <c r="E800" s="620"/>
      <c r="F800" s="621"/>
      <c r="G800" s="621"/>
      <c r="H800" s="621"/>
      <c r="I800" s="621"/>
      <c r="J800" s="621"/>
      <c r="K800" s="621"/>
      <c r="L800" s="621"/>
      <c r="M800" s="621"/>
      <c r="N800" s="621"/>
      <c r="O800" s="621"/>
      <c r="P800" s="621"/>
      <c r="Q800" s="621"/>
      <c r="R800" s="621"/>
      <c r="S800" s="621"/>
      <c r="T800" s="621"/>
      <c r="U800" s="621"/>
      <c r="V800" s="621"/>
      <c r="W800" s="621"/>
      <c r="X800" s="621"/>
      <c r="Y800" s="621"/>
      <c r="Z800" s="621"/>
      <c r="AA800" s="621"/>
      <c r="AB800" s="621"/>
      <c r="AC800" s="621"/>
      <c r="AD800" s="621"/>
      <c r="AE800" s="621"/>
      <c r="AF800" s="621"/>
      <c r="AG800" s="621"/>
      <c r="AH800" s="622"/>
      <c r="AM800" s="593"/>
      <c r="AN800" s="352" t="str">
        <f>IF(ISERROR(AVERAGE(AN807,AN816,AN825,AN834)),"",AVERAGE(AN807,AN816,AN825,AN834))</f>
        <v/>
      </c>
      <c r="AO800" s="352" t="str">
        <f t="shared" ref="AO800:BQ800" si="304">IF(ISERROR(AVERAGE(AO807,AO816,AO825,AO834)),"",AVERAGE(AO807,AO816,AO825,AO834))</f>
        <v/>
      </c>
      <c r="AP800" s="352" t="str">
        <f t="shared" si="304"/>
        <v/>
      </c>
      <c r="AQ800" s="352" t="str">
        <f t="shared" si="304"/>
        <v/>
      </c>
      <c r="AR800" s="352" t="str">
        <f t="shared" si="304"/>
        <v/>
      </c>
      <c r="AS800" s="352" t="str">
        <f t="shared" si="304"/>
        <v/>
      </c>
      <c r="AT800" s="352" t="str">
        <f t="shared" si="304"/>
        <v/>
      </c>
      <c r="AU800" s="352" t="str">
        <f t="shared" si="304"/>
        <v/>
      </c>
      <c r="AV800" s="352" t="str">
        <f t="shared" si="304"/>
        <v/>
      </c>
      <c r="AW800" s="352" t="str">
        <f t="shared" si="304"/>
        <v/>
      </c>
      <c r="AX800" s="352" t="str">
        <f t="shared" si="304"/>
        <v/>
      </c>
      <c r="AY800" s="352" t="str">
        <f t="shared" si="304"/>
        <v/>
      </c>
      <c r="AZ800" s="352" t="str">
        <f t="shared" si="304"/>
        <v/>
      </c>
      <c r="BA800" s="352" t="str">
        <f t="shared" si="304"/>
        <v/>
      </c>
      <c r="BB800" s="352" t="str">
        <f t="shared" si="304"/>
        <v/>
      </c>
      <c r="BC800" s="352" t="str">
        <f t="shared" si="304"/>
        <v/>
      </c>
      <c r="BD800" s="352" t="str">
        <f t="shared" si="304"/>
        <v/>
      </c>
      <c r="BE800" s="352" t="str">
        <f t="shared" si="304"/>
        <v/>
      </c>
      <c r="BF800" s="352" t="str">
        <f t="shared" si="304"/>
        <v/>
      </c>
      <c r="BG800" s="352" t="str">
        <f t="shared" si="304"/>
        <v/>
      </c>
      <c r="BH800" s="352" t="str">
        <f t="shared" si="304"/>
        <v/>
      </c>
      <c r="BI800" s="352" t="str">
        <f t="shared" si="304"/>
        <v/>
      </c>
      <c r="BJ800" s="352" t="str">
        <f t="shared" si="304"/>
        <v/>
      </c>
      <c r="BK800" s="352" t="str">
        <f t="shared" si="304"/>
        <v/>
      </c>
      <c r="BL800" s="352" t="str">
        <f t="shared" si="304"/>
        <v/>
      </c>
      <c r="BM800" s="352" t="str">
        <f t="shared" si="304"/>
        <v/>
      </c>
      <c r="BN800" s="352" t="str">
        <f t="shared" si="304"/>
        <v/>
      </c>
      <c r="BO800" s="352" t="str">
        <f t="shared" si="304"/>
        <v/>
      </c>
      <c r="BP800" s="352" t="str">
        <f t="shared" si="304"/>
        <v/>
      </c>
      <c r="BQ800" s="352" t="str">
        <f t="shared" si="304"/>
        <v/>
      </c>
    </row>
    <row r="801" spans="1:69" ht="13.5" customHeight="1" outlineLevel="1" thickTop="1">
      <c r="A801" s="584">
        <f>A789+1</f>
        <v>82</v>
      </c>
      <c r="B801" s="585" t="s">
        <v>32</v>
      </c>
      <c r="C801" s="588" t="str">
        <f>IF(ISERROR(AVERAGE(E801:AH803)),"",AVERAGE(E801:AH803))</f>
        <v/>
      </c>
      <c r="D801" s="589" t="s">
        <v>819</v>
      </c>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M801" s="744" t="str">
        <f>D801</f>
        <v>Respecter les correspondances entre lettres et sons</v>
      </c>
      <c r="AN801" s="576" t="str">
        <f t="shared" ref="AN801:BQ801" si="305">IF(ISERROR(AVERAGE(E801:E803)),"",AVERAGE(E801:E803))</f>
        <v/>
      </c>
      <c r="AO801" s="575" t="str">
        <f t="shared" si="305"/>
        <v/>
      </c>
      <c r="AP801" s="576" t="str">
        <f t="shared" si="305"/>
        <v/>
      </c>
      <c r="AQ801" s="575" t="str">
        <f t="shared" si="305"/>
        <v/>
      </c>
      <c r="AR801" s="576" t="str">
        <f t="shared" si="305"/>
        <v/>
      </c>
      <c r="AS801" s="575" t="str">
        <f t="shared" si="305"/>
        <v/>
      </c>
      <c r="AT801" s="576" t="str">
        <f t="shared" si="305"/>
        <v/>
      </c>
      <c r="AU801" s="575" t="str">
        <f t="shared" si="305"/>
        <v/>
      </c>
      <c r="AV801" s="576" t="str">
        <f t="shared" si="305"/>
        <v/>
      </c>
      <c r="AW801" s="575" t="str">
        <f t="shared" si="305"/>
        <v/>
      </c>
      <c r="AX801" s="576" t="str">
        <f t="shared" si="305"/>
        <v/>
      </c>
      <c r="AY801" s="575" t="str">
        <f t="shared" si="305"/>
        <v/>
      </c>
      <c r="AZ801" s="576" t="str">
        <f t="shared" si="305"/>
        <v/>
      </c>
      <c r="BA801" s="575" t="str">
        <f t="shared" si="305"/>
        <v/>
      </c>
      <c r="BB801" s="576" t="str">
        <f t="shared" si="305"/>
        <v/>
      </c>
      <c r="BC801" s="575" t="str">
        <f t="shared" si="305"/>
        <v/>
      </c>
      <c r="BD801" s="576" t="str">
        <f t="shared" si="305"/>
        <v/>
      </c>
      <c r="BE801" s="575" t="str">
        <f t="shared" si="305"/>
        <v/>
      </c>
      <c r="BF801" s="576" t="str">
        <f t="shared" si="305"/>
        <v/>
      </c>
      <c r="BG801" s="575" t="str">
        <f t="shared" si="305"/>
        <v/>
      </c>
      <c r="BH801" s="576" t="str">
        <f t="shared" si="305"/>
        <v/>
      </c>
      <c r="BI801" s="575" t="str">
        <f t="shared" si="305"/>
        <v/>
      </c>
      <c r="BJ801" s="576" t="str">
        <f t="shared" si="305"/>
        <v/>
      </c>
      <c r="BK801" s="575" t="str">
        <f t="shared" si="305"/>
        <v/>
      </c>
      <c r="BL801" s="576" t="str">
        <f t="shared" si="305"/>
        <v/>
      </c>
      <c r="BM801" s="575" t="str">
        <f t="shared" si="305"/>
        <v/>
      </c>
      <c r="BN801" s="576" t="str">
        <f t="shared" si="305"/>
        <v/>
      </c>
      <c r="BO801" s="575" t="str">
        <f t="shared" si="305"/>
        <v/>
      </c>
      <c r="BP801" s="576" t="str">
        <f t="shared" si="305"/>
        <v/>
      </c>
      <c r="BQ801" s="578" t="str">
        <f t="shared" si="305"/>
        <v/>
      </c>
    </row>
    <row r="802" spans="1:69" ht="12.75" customHeight="1" outlineLevel="1">
      <c r="A802" s="584"/>
      <c r="B802" s="586"/>
      <c r="C802" s="573"/>
      <c r="D802" s="590"/>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M802" s="745"/>
      <c r="AN802" s="577"/>
      <c r="AO802" s="559"/>
      <c r="AP802" s="577"/>
      <c r="AQ802" s="559"/>
      <c r="AR802" s="577"/>
      <c r="AS802" s="559"/>
      <c r="AT802" s="577"/>
      <c r="AU802" s="559"/>
      <c r="AV802" s="577"/>
      <c r="AW802" s="559"/>
      <c r="AX802" s="577"/>
      <c r="AY802" s="559"/>
      <c r="AZ802" s="577"/>
      <c r="BA802" s="559"/>
      <c r="BB802" s="577"/>
      <c r="BC802" s="559"/>
      <c r="BD802" s="577"/>
      <c r="BE802" s="559"/>
      <c r="BF802" s="577"/>
      <c r="BG802" s="559"/>
      <c r="BH802" s="577"/>
      <c r="BI802" s="559"/>
      <c r="BJ802" s="577"/>
      <c r="BK802" s="559"/>
      <c r="BL802" s="577"/>
      <c r="BM802" s="559"/>
      <c r="BN802" s="577"/>
      <c r="BO802" s="559"/>
      <c r="BP802" s="577"/>
      <c r="BQ802" s="551"/>
    </row>
    <row r="803" spans="1:69" ht="12.75" customHeight="1" outlineLevel="1" thickBot="1">
      <c r="A803" s="584"/>
      <c r="B803" s="587"/>
      <c r="C803" s="573"/>
      <c r="D803" s="590"/>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M803" s="745"/>
      <c r="AN803" s="577"/>
      <c r="AO803" s="559"/>
      <c r="AP803" s="577"/>
      <c r="AQ803" s="559"/>
      <c r="AR803" s="577"/>
      <c r="AS803" s="559"/>
      <c r="AT803" s="577"/>
      <c r="AU803" s="559"/>
      <c r="AV803" s="577"/>
      <c r="AW803" s="559"/>
      <c r="AX803" s="577"/>
      <c r="AY803" s="559"/>
      <c r="AZ803" s="577"/>
      <c r="BA803" s="559"/>
      <c r="BB803" s="577"/>
      <c r="BC803" s="559"/>
      <c r="BD803" s="577"/>
      <c r="BE803" s="559"/>
      <c r="BF803" s="577"/>
      <c r="BG803" s="559"/>
      <c r="BH803" s="577"/>
      <c r="BI803" s="559"/>
      <c r="BJ803" s="577"/>
      <c r="BK803" s="559"/>
      <c r="BL803" s="577"/>
      <c r="BM803" s="559"/>
      <c r="BN803" s="577"/>
      <c r="BO803" s="559"/>
      <c r="BP803" s="577"/>
      <c r="BQ803" s="551"/>
    </row>
    <row r="804" spans="1:69" ht="12.75" customHeight="1" outlineLevel="1">
      <c r="A804" s="584"/>
      <c r="B804" s="579" t="s">
        <v>33</v>
      </c>
      <c r="C804" s="572" t="str">
        <f>IF(ISERROR(AVERAGE(E804:AH806)),"",AVERAGE(E804:AH806))</f>
        <v/>
      </c>
      <c r="D804" s="590"/>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M804" s="745"/>
      <c r="AN804" s="565" t="str">
        <f t="shared" ref="AN804:BQ804" si="306">IF(ISERROR(AVERAGE(E804:E806)),"",AVERAGE(E804:E806))</f>
        <v/>
      </c>
      <c r="AO804" s="558" t="str">
        <f t="shared" si="306"/>
        <v/>
      </c>
      <c r="AP804" s="565" t="str">
        <f t="shared" si="306"/>
        <v/>
      </c>
      <c r="AQ804" s="558" t="str">
        <f t="shared" si="306"/>
        <v/>
      </c>
      <c r="AR804" s="565" t="str">
        <f t="shared" si="306"/>
        <v/>
      </c>
      <c r="AS804" s="558" t="str">
        <f t="shared" si="306"/>
        <v/>
      </c>
      <c r="AT804" s="565" t="str">
        <f t="shared" si="306"/>
        <v/>
      </c>
      <c r="AU804" s="558" t="str">
        <f t="shared" si="306"/>
        <v/>
      </c>
      <c r="AV804" s="565" t="str">
        <f t="shared" si="306"/>
        <v/>
      </c>
      <c r="AW804" s="558" t="str">
        <f t="shared" si="306"/>
        <v/>
      </c>
      <c r="AX804" s="565" t="str">
        <f t="shared" si="306"/>
        <v/>
      </c>
      <c r="AY804" s="558" t="str">
        <f t="shared" si="306"/>
        <v/>
      </c>
      <c r="AZ804" s="565" t="str">
        <f t="shared" si="306"/>
        <v/>
      </c>
      <c r="BA804" s="558" t="str">
        <f t="shared" si="306"/>
        <v/>
      </c>
      <c r="BB804" s="565" t="str">
        <f t="shared" si="306"/>
        <v/>
      </c>
      <c r="BC804" s="558" t="str">
        <f t="shared" si="306"/>
        <v/>
      </c>
      <c r="BD804" s="565" t="str">
        <f t="shared" si="306"/>
        <v/>
      </c>
      <c r="BE804" s="558" t="str">
        <f t="shared" si="306"/>
        <v/>
      </c>
      <c r="BF804" s="565" t="str">
        <f t="shared" si="306"/>
        <v/>
      </c>
      <c r="BG804" s="558" t="str">
        <f t="shared" si="306"/>
        <v/>
      </c>
      <c r="BH804" s="565" t="str">
        <f t="shared" si="306"/>
        <v/>
      </c>
      <c r="BI804" s="558" t="str">
        <f t="shared" si="306"/>
        <v/>
      </c>
      <c r="BJ804" s="565" t="str">
        <f t="shared" si="306"/>
        <v/>
      </c>
      <c r="BK804" s="558" t="str">
        <f t="shared" si="306"/>
        <v/>
      </c>
      <c r="BL804" s="565" t="str">
        <f t="shared" si="306"/>
        <v/>
      </c>
      <c r="BM804" s="558" t="str">
        <f t="shared" si="306"/>
        <v/>
      </c>
      <c r="BN804" s="565" t="str">
        <f t="shared" si="306"/>
        <v/>
      </c>
      <c r="BO804" s="558" t="str">
        <f t="shared" si="306"/>
        <v/>
      </c>
      <c r="BP804" s="565" t="str">
        <f t="shared" si="306"/>
        <v/>
      </c>
      <c r="BQ804" s="550" t="str">
        <f t="shared" si="306"/>
        <v/>
      </c>
    </row>
    <row r="805" spans="1:69" ht="12.75" customHeight="1" outlineLevel="1">
      <c r="A805" s="584"/>
      <c r="B805" s="580"/>
      <c r="C805" s="573"/>
      <c r="D805" s="590"/>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M805" s="745"/>
      <c r="AN805" s="566"/>
      <c r="AO805" s="559"/>
      <c r="AP805" s="566"/>
      <c r="AQ805" s="559"/>
      <c r="AR805" s="566"/>
      <c r="AS805" s="559"/>
      <c r="AT805" s="566"/>
      <c r="AU805" s="559"/>
      <c r="AV805" s="566"/>
      <c r="AW805" s="559"/>
      <c r="AX805" s="566"/>
      <c r="AY805" s="559"/>
      <c r="AZ805" s="566"/>
      <c r="BA805" s="559"/>
      <c r="BB805" s="566"/>
      <c r="BC805" s="559"/>
      <c r="BD805" s="566"/>
      <c r="BE805" s="559"/>
      <c r="BF805" s="566"/>
      <c r="BG805" s="559"/>
      <c r="BH805" s="566"/>
      <c r="BI805" s="559"/>
      <c r="BJ805" s="566"/>
      <c r="BK805" s="559"/>
      <c r="BL805" s="566"/>
      <c r="BM805" s="559"/>
      <c r="BN805" s="566"/>
      <c r="BO805" s="559"/>
      <c r="BP805" s="566"/>
      <c r="BQ805" s="551"/>
    </row>
    <row r="806" spans="1:69" ht="12.75" customHeight="1" outlineLevel="1" thickBot="1">
      <c r="A806" s="584"/>
      <c r="B806" s="581"/>
      <c r="C806" s="582"/>
      <c r="D806" s="590"/>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M806" s="745"/>
      <c r="AN806" s="567"/>
      <c r="AO806" s="564"/>
      <c r="AP806" s="567"/>
      <c r="AQ806" s="564"/>
      <c r="AR806" s="567"/>
      <c r="AS806" s="564"/>
      <c r="AT806" s="567"/>
      <c r="AU806" s="564"/>
      <c r="AV806" s="567"/>
      <c r="AW806" s="564"/>
      <c r="AX806" s="567"/>
      <c r="AY806" s="564"/>
      <c r="AZ806" s="567"/>
      <c r="BA806" s="564"/>
      <c r="BB806" s="567"/>
      <c r="BC806" s="564"/>
      <c r="BD806" s="567"/>
      <c r="BE806" s="564"/>
      <c r="BF806" s="567"/>
      <c r="BG806" s="564"/>
      <c r="BH806" s="567"/>
      <c r="BI806" s="564"/>
      <c r="BJ806" s="567"/>
      <c r="BK806" s="564"/>
      <c r="BL806" s="567"/>
      <c r="BM806" s="564"/>
      <c r="BN806" s="567"/>
      <c r="BO806" s="564"/>
      <c r="BP806" s="567"/>
      <c r="BQ806" s="568"/>
    </row>
    <row r="807" spans="1:69" ht="12.75" customHeight="1" outlineLevel="1">
      <c r="A807" s="584"/>
      <c r="B807" s="569" t="s">
        <v>34</v>
      </c>
      <c r="C807" s="572" t="str">
        <f>IF(ISERROR(AVERAGE(E807:AH809)),"",AVERAGE(E807:AH809))</f>
        <v/>
      </c>
      <c r="D807" s="590"/>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M807" s="745"/>
      <c r="AN807" s="561" t="str">
        <f t="shared" ref="AN807:BQ807" si="307">IF(ISERROR(AVERAGE(E807:E809)),"",AVERAGE(E807:E809))</f>
        <v/>
      </c>
      <c r="AO807" s="558" t="str">
        <f t="shared" si="307"/>
        <v/>
      </c>
      <c r="AP807" s="561" t="str">
        <f t="shared" si="307"/>
        <v/>
      </c>
      <c r="AQ807" s="558" t="str">
        <f t="shared" si="307"/>
        <v/>
      </c>
      <c r="AR807" s="561" t="str">
        <f t="shared" si="307"/>
        <v/>
      </c>
      <c r="AS807" s="558" t="str">
        <f t="shared" si="307"/>
        <v/>
      </c>
      <c r="AT807" s="561" t="str">
        <f t="shared" si="307"/>
        <v/>
      </c>
      <c r="AU807" s="558" t="str">
        <f t="shared" si="307"/>
        <v/>
      </c>
      <c r="AV807" s="561" t="str">
        <f t="shared" si="307"/>
        <v/>
      </c>
      <c r="AW807" s="558" t="str">
        <f t="shared" si="307"/>
        <v/>
      </c>
      <c r="AX807" s="561" t="str">
        <f t="shared" si="307"/>
        <v/>
      </c>
      <c r="AY807" s="558" t="str">
        <f t="shared" si="307"/>
        <v/>
      </c>
      <c r="AZ807" s="561" t="str">
        <f t="shared" si="307"/>
        <v/>
      </c>
      <c r="BA807" s="558" t="str">
        <f t="shared" si="307"/>
        <v/>
      </c>
      <c r="BB807" s="561" t="str">
        <f t="shared" si="307"/>
        <v/>
      </c>
      <c r="BC807" s="558" t="str">
        <f t="shared" si="307"/>
        <v/>
      </c>
      <c r="BD807" s="561" t="str">
        <f t="shared" si="307"/>
        <v/>
      </c>
      <c r="BE807" s="558" t="str">
        <f t="shared" si="307"/>
        <v/>
      </c>
      <c r="BF807" s="561" t="str">
        <f t="shared" si="307"/>
        <v/>
      </c>
      <c r="BG807" s="558" t="str">
        <f t="shared" si="307"/>
        <v/>
      </c>
      <c r="BH807" s="561" t="str">
        <f t="shared" si="307"/>
        <v/>
      </c>
      <c r="BI807" s="558" t="str">
        <f t="shared" si="307"/>
        <v/>
      </c>
      <c r="BJ807" s="561" t="str">
        <f t="shared" si="307"/>
        <v/>
      </c>
      <c r="BK807" s="558" t="str">
        <f t="shared" si="307"/>
        <v/>
      </c>
      <c r="BL807" s="561" t="str">
        <f t="shared" si="307"/>
        <v/>
      </c>
      <c r="BM807" s="558" t="str">
        <f t="shared" si="307"/>
        <v/>
      </c>
      <c r="BN807" s="561" t="str">
        <f t="shared" si="307"/>
        <v/>
      </c>
      <c r="BO807" s="558" t="str">
        <f t="shared" si="307"/>
        <v/>
      </c>
      <c r="BP807" s="561" t="str">
        <f t="shared" si="307"/>
        <v/>
      </c>
      <c r="BQ807" s="550" t="str">
        <f t="shared" si="307"/>
        <v/>
      </c>
    </row>
    <row r="808" spans="1:69" ht="12.75" customHeight="1" outlineLevel="1">
      <c r="A808" s="584"/>
      <c r="B808" s="570"/>
      <c r="C808" s="573"/>
      <c r="D808" s="590"/>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M808" s="745"/>
      <c r="AN808" s="562"/>
      <c r="AO808" s="559"/>
      <c r="AP808" s="562"/>
      <c r="AQ808" s="559"/>
      <c r="AR808" s="562"/>
      <c r="AS808" s="559"/>
      <c r="AT808" s="562"/>
      <c r="AU808" s="559"/>
      <c r="AV808" s="562"/>
      <c r="AW808" s="559"/>
      <c r="AX808" s="562"/>
      <c r="AY808" s="559"/>
      <c r="AZ808" s="562"/>
      <c r="BA808" s="559"/>
      <c r="BB808" s="562"/>
      <c r="BC808" s="559"/>
      <c r="BD808" s="562"/>
      <c r="BE808" s="559"/>
      <c r="BF808" s="562"/>
      <c r="BG808" s="559"/>
      <c r="BH808" s="562"/>
      <c r="BI808" s="559"/>
      <c r="BJ808" s="562"/>
      <c r="BK808" s="559"/>
      <c r="BL808" s="562"/>
      <c r="BM808" s="559"/>
      <c r="BN808" s="562"/>
      <c r="BO808" s="559"/>
      <c r="BP808" s="562"/>
      <c r="BQ808" s="551"/>
    </row>
    <row r="809" spans="1:69" ht="13.5" customHeight="1" outlineLevel="1" thickBot="1">
      <c r="A809" s="584"/>
      <c r="B809" s="571"/>
      <c r="C809" s="574"/>
      <c r="D809" s="718"/>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M809" s="746"/>
      <c r="AN809" s="563"/>
      <c r="AO809" s="560"/>
      <c r="AP809" s="563"/>
      <c r="AQ809" s="560"/>
      <c r="AR809" s="563"/>
      <c r="AS809" s="560"/>
      <c r="AT809" s="563"/>
      <c r="AU809" s="560"/>
      <c r="AV809" s="563"/>
      <c r="AW809" s="560"/>
      <c r="AX809" s="563"/>
      <c r="AY809" s="560"/>
      <c r="AZ809" s="563"/>
      <c r="BA809" s="560"/>
      <c r="BB809" s="563"/>
      <c r="BC809" s="560"/>
      <c r="BD809" s="563"/>
      <c r="BE809" s="560"/>
      <c r="BF809" s="563"/>
      <c r="BG809" s="560"/>
      <c r="BH809" s="563"/>
      <c r="BI809" s="560"/>
      <c r="BJ809" s="563"/>
      <c r="BK809" s="560"/>
      <c r="BL809" s="563"/>
      <c r="BM809" s="560"/>
      <c r="BN809" s="563"/>
      <c r="BO809" s="560"/>
      <c r="BP809" s="563"/>
      <c r="BQ809" s="552"/>
    </row>
    <row r="810" spans="1:69" ht="13.5" customHeight="1" outlineLevel="1" thickTop="1">
      <c r="A810" s="584">
        <f>A801+1</f>
        <v>83</v>
      </c>
      <c r="B810" s="585" t="s">
        <v>32</v>
      </c>
      <c r="C810" s="588" t="str">
        <f>IF(ISERROR(AVERAGE(E810:AH812)),"",AVERAGE(E810:AH812))</f>
        <v/>
      </c>
      <c r="D810" s="676" t="s">
        <v>818</v>
      </c>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M810" s="594" t="str">
        <f>D810</f>
        <v>Respecter la valeur des lettres en fonction des voyelles placées à proximité (s/ss, c/ç, c/qu, g/gu/ge)</v>
      </c>
      <c r="AN810" s="576" t="str">
        <f t="shared" ref="AN810:BQ810" si="308">IF(ISERROR(AVERAGE(E810:E812)),"",AVERAGE(E810:E812))</f>
        <v/>
      </c>
      <c r="AO810" s="575" t="str">
        <f t="shared" si="308"/>
        <v/>
      </c>
      <c r="AP810" s="576" t="str">
        <f t="shared" si="308"/>
        <v/>
      </c>
      <c r="AQ810" s="575" t="str">
        <f t="shared" si="308"/>
        <v/>
      </c>
      <c r="AR810" s="576" t="str">
        <f t="shared" si="308"/>
        <v/>
      </c>
      <c r="AS810" s="575" t="str">
        <f t="shared" si="308"/>
        <v/>
      </c>
      <c r="AT810" s="576" t="str">
        <f t="shared" si="308"/>
        <v/>
      </c>
      <c r="AU810" s="575" t="str">
        <f t="shared" si="308"/>
        <v/>
      </c>
      <c r="AV810" s="576" t="str">
        <f t="shared" si="308"/>
        <v/>
      </c>
      <c r="AW810" s="575" t="str">
        <f t="shared" si="308"/>
        <v/>
      </c>
      <c r="AX810" s="576" t="str">
        <f t="shared" si="308"/>
        <v/>
      </c>
      <c r="AY810" s="575" t="str">
        <f t="shared" si="308"/>
        <v/>
      </c>
      <c r="AZ810" s="576" t="str">
        <f t="shared" si="308"/>
        <v/>
      </c>
      <c r="BA810" s="575" t="str">
        <f t="shared" si="308"/>
        <v/>
      </c>
      <c r="BB810" s="576" t="str">
        <f t="shared" si="308"/>
        <v/>
      </c>
      <c r="BC810" s="575" t="str">
        <f t="shared" si="308"/>
        <v/>
      </c>
      <c r="BD810" s="576" t="str">
        <f t="shared" si="308"/>
        <v/>
      </c>
      <c r="BE810" s="575" t="str">
        <f t="shared" si="308"/>
        <v/>
      </c>
      <c r="BF810" s="576" t="str">
        <f t="shared" si="308"/>
        <v/>
      </c>
      <c r="BG810" s="575" t="str">
        <f t="shared" si="308"/>
        <v/>
      </c>
      <c r="BH810" s="576" t="str">
        <f t="shared" si="308"/>
        <v/>
      </c>
      <c r="BI810" s="575" t="str">
        <f t="shared" si="308"/>
        <v/>
      </c>
      <c r="BJ810" s="576" t="str">
        <f t="shared" si="308"/>
        <v/>
      </c>
      <c r="BK810" s="575" t="str">
        <f t="shared" si="308"/>
        <v/>
      </c>
      <c r="BL810" s="576" t="str">
        <f t="shared" si="308"/>
        <v/>
      </c>
      <c r="BM810" s="575" t="str">
        <f t="shared" si="308"/>
        <v/>
      </c>
      <c r="BN810" s="576" t="str">
        <f t="shared" si="308"/>
        <v/>
      </c>
      <c r="BO810" s="575" t="str">
        <f t="shared" si="308"/>
        <v/>
      </c>
      <c r="BP810" s="576" t="str">
        <f t="shared" si="308"/>
        <v/>
      </c>
      <c r="BQ810" s="578" t="str">
        <f t="shared" si="308"/>
        <v/>
      </c>
    </row>
    <row r="811" spans="1:69" ht="12.75" customHeight="1" outlineLevel="1">
      <c r="A811" s="584"/>
      <c r="B811" s="586"/>
      <c r="C811" s="573"/>
      <c r="D811" s="677"/>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M811" s="595"/>
      <c r="AN811" s="577"/>
      <c r="AO811" s="559"/>
      <c r="AP811" s="577"/>
      <c r="AQ811" s="559"/>
      <c r="AR811" s="577"/>
      <c r="AS811" s="559"/>
      <c r="AT811" s="577"/>
      <c r="AU811" s="559"/>
      <c r="AV811" s="577"/>
      <c r="AW811" s="559"/>
      <c r="AX811" s="577"/>
      <c r="AY811" s="559"/>
      <c r="AZ811" s="577"/>
      <c r="BA811" s="559"/>
      <c r="BB811" s="577"/>
      <c r="BC811" s="559"/>
      <c r="BD811" s="577"/>
      <c r="BE811" s="559"/>
      <c r="BF811" s="577"/>
      <c r="BG811" s="559"/>
      <c r="BH811" s="577"/>
      <c r="BI811" s="559"/>
      <c r="BJ811" s="577"/>
      <c r="BK811" s="559"/>
      <c r="BL811" s="577"/>
      <c r="BM811" s="559"/>
      <c r="BN811" s="577"/>
      <c r="BO811" s="559"/>
      <c r="BP811" s="577"/>
      <c r="BQ811" s="551"/>
    </row>
    <row r="812" spans="1:69" ht="12.75" customHeight="1" outlineLevel="1" thickBot="1">
      <c r="A812" s="584"/>
      <c r="B812" s="587"/>
      <c r="C812" s="573"/>
      <c r="D812" s="67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M812" s="595"/>
      <c r="AN812" s="577"/>
      <c r="AO812" s="559"/>
      <c r="AP812" s="577"/>
      <c r="AQ812" s="559"/>
      <c r="AR812" s="577"/>
      <c r="AS812" s="559"/>
      <c r="AT812" s="577"/>
      <c r="AU812" s="559"/>
      <c r="AV812" s="577"/>
      <c r="AW812" s="559"/>
      <c r="AX812" s="577"/>
      <c r="AY812" s="559"/>
      <c r="AZ812" s="577"/>
      <c r="BA812" s="559"/>
      <c r="BB812" s="577"/>
      <c r="BC812" s="559"/>
      <c r="BD812" s="577"/>
      <c r="BE812" s="559"/>
      <c r="BF812" s="577"/>
      <c r="BG812" s="559"/>
      <c r="BH812" s="577"/>
      <c r="BI812" s="559"/>
      <c r="BJ812" s="577"/>
      <c r="BK812" s="559"/>
      <c r="BL812" s="577"/>
      <c r="BM812" s="559"/>
      <c r="BN812" s="577"/>
      <c r="BO812" s="559"/>
      <c r="BP812" s="577"/>
      <c r="BQ812" s="551"/>
    </row>
    <row r="813" spans="1:69" ht="12.75" customHeight="1" outlineLevel="1">
      <c r="A813" s="584"/>
      <c r="B813" s="579" t="s">
        <v>33</v>
      </c>
      <c r="C813" s="572" t="str">
        <f>IF(ISERROR(AVERAGE(E813:AH815)),"",AVERAGE(E813:AH815))</f>
        <v/>
      </c>
      <c r="D813" s="677"/>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M813" s="595"/>
      <c r="AN813" s="565" t="str">
        <f t="shared" ref="AN813:BQ813" si="309">IF(ISERROR(AVERAGE(E813:E815)),"",AVERAGE(E813:E815))</f>
        <v/>
      </c>
      <c r="AO813" s="558" t="str">
        <f t="shared" si="309"/>
        <v/>
      </c>
      <c r="AP813" s="565" t="str">
        <f t="shared" si="309"/>
        <v/>
      </c>
      <c r="AQ813" s="558" t="str">
        <f t="shared" si="309"/>
        <v/>
      </c>
      <c r="AR813" s="565" t="str">
        <f t="shared" si="309"/>
        <v/>
      </c>
      <c r="AS813" s="558" t="str">
        <f t="shared" si="309"/>
        <v/>
      </c>
      <c r="AT813" s="565" t="str">
        <f t="shared" si="309"/>
        <v/>
      </c>
      <c r="AU813" s="558" t="str">
        <f t="shared" si="309"/>
        <v/>
      </c>
      <c r="AV813" s="565" t="str">
        <f t="shared" si="309"/>
        <v/>
      </c>
      <c r="AW813" s="558" t="str">
        <f t="shared" si="309"/>
        <v/>
      </c>
      <c r="AX813" s="565" t="str">
        <f t="shared" si="309"/>
        <v/>
      </c>
      <c r="AY813" s="558" t="str">
        <f t="shared" si="309"/>
        <v/>
      </c>
      <c r="AZ813" s="565" t="str">
        <f t="shared" si="309"/>
        <v/>
      </c>
      <c r="BA813" s="558" t="str">
        <f t="shared" si="309"/>
        <v/>
      </c>
      <c r="BB813" s="565" t="str">
        <f t="shared" si="309"/>
        <v/>
      </c>
      <c r="BC813" s="558" t="str">
        <f t="shared" si="309"/>
        <v/>
      </c>
      <c r="BD813" s="565" t="str">
        <f t="shared" si="309"/>
        <v/>
      </c>
      <c r="BE813" s="558" t="str">
        <f t="shared" si="309"/>
        <v/>
      </c>
      <c r="BF813" s="565" t="str">
        <f t="shared" si="309"/>
        <v/>
      </c>
      <c r="BG813" s="558" t="str">
        <f t="shared" si="309"/>
        <v/>
      </c>
      <c r="BH813" s="565" t="str">
        <f t="shared" si="309"/>
        <v/>
      </c>
      <c r="BI813" s="558" t="str">
        <f t="shared" si="309"/>
        <v/>
      </c>
      <c r="BJ813" s="565" t="str">
        <f t="shared" si="309"/>
        <v/>
      </c>
      <c r="BK813" s="558" t="str">
        <f t="shared" si="309"/>
        <v/>
      </c>
      <c r="BL813" s="565" t="str">
        <f t="shared" si="309"/>
        <v/>
      </c>
      <c r="BM813" s="558" t="str">
        <f t="shared" si="309"/>
        <v/>
      </c>
      <c r="BN813" s="565" t="str">
        <f t="shared" si="309"/>
        <v/>
      </c>
      <c r="BO813" s="558" t="str">
        <f t="shared" si="309"/>
        <v/>
      </c>
      <c r="BP813" s="565" t="str">
        <f t="shared" si="309"/>
        <v/>
      </c>
      <c r="BQ813" s="550" t="str">
        <f t="shared" si="309"/>
        <v/>
      </c>
    </row>
    <row r="814" spans="1:69" ht="12.75" customHeight="1" outlineLevel="1">
      <c r="A814" s="584"/>
      <c r="B814" s="580"/>
      <c r="C814" s="573"/>
      <c r="D814" s="677"/>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M814" s="595"/>
      <c r="AN814" s="566"/>
      <c r="AO814" s="559"/>
      <c r="AP814" s="566"/>
      <c r="AQ814" s="559"/>
      <c r="AR814" s="566"/>
      <c r="AS814" s="559"/>
      <c r="AT814" s="566"/>
      <c r="AU814" s="559"/>
      <c r="AV814" s="566"/>
      <c r="AW814" s="559"/>
      <c r="AX814" s="566"/>
      <c r="AY814" s="559"/>
      <c r="AZ814" s="566"/>
      <c r="BA814" s="559"/>
      <c r="BB814" s="566"/>
      <c r="BC814" s="559"/>
      <c r="BD814" s="566"/>
      <c r="BE814" s="559"/>
      <c r="BF814" s="566"/>
      <c r="BG814" s="559"/>
      <c r="BH814" s="566"/>
      <c r="BI814" s="559"/>
      <c r="BJ814" s="566"/>
      <c r="BK814" s="559"/>
      <c r="BL814" s="566"/>
      <c r="BM814" s="559"/>
      <c r="BN814" s="566"/>
      <c r="BO814" s="559"/>
      <c r="BP814" s="566"/>
      <c r="BQ814" s="551"/>
    </row>
    <row r="815" spans="1:69" ht="12.75" customHeight="1" outlineLevel="1" thickBot="1">
      <c r="A815" s="584"/>
      <c r="B815" s="581"/>
      <c r="C815" s="582"/>
      <c r="D815" s="677"/>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M815" s="595"/>
      <c r="AN815" s="567"/>
      <c r="AO815" s="564"/>
      <c r="AP815" s="567"/>
      <c r="AQ815" s="564"/>
      <c r="AR815" s="567"/>
      <c r="AS815" s="564"/>
      <c r="AT815" s="567"/>
      <c r="AU815" s="564"/>
      <c r="AV815" s="567"/>
      <c r="AW815" s="564"/>
      <c r="AX815" s="567"/>
      <c r="AY815" s="564"/>
      <c r="AZ815" s="567"/>
      <c r="BA815" s="564"/>
      <c r="BB815" s="567"/>
      <c r="BC815" s="564"/>
      <c r="BD815" s="567"/>
      <c r="BE815" s="564"/>
      <c r="BF815" s="567"/>
      <c r="BG815" s="564"/>
      <c r="BH815" s="567"/>
      <c r="BI815" s="564"/>
      <c r="BJ815" s="567"/>
      <c r="BK815" s="564"/>
      <c r="BL815" s="567"/>
      <c r="BM815" s="564"/>
      <c r="BN815" s="567"/>
      <c r="BO815" s="564"/>
      <c r="BP815" s="567"/>
      <c r="BQ815" s="568"/>
    </row>
    <row r="816" spans="1:69" ht="12.75" customHeight="1" outlineLevel="1">
      <c r="A816" s="584"/>
      <c r="B816" s="569" t="s">
        <v>34</v>
      </c>
      <c r="C816" s="572" t="str">
        <f>IF(ISERROR(AVERAGE(E816:AH818)),"",AVERAGE(E816:AH818))</f>
        <v/>
      </c>
      <c r="D816" s="677"/>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M816" s="595"/>
      <c r="AN816" s="561" t="str">
        <f t="shared" ref="AN816:BQ816" si="310">IF(ISERROR(AVERAGE(E816:E818)),"",AVERAGE(E816:E818))</f>
        <v/>
      </c>
      <c r="AO816" s="558" t="str">
        <f t="shared" si="310"/>
        <v/>
      </c>
      <c r="AP816" s="561" t="str">
        <f t="shared" si="310"/>
        <v/>
      </c>
      <c r="AQ816" s="558" t="str">
        <f t="shared" si="310"/>
        <v/>
      </c>
      <c r="AR816" s="561" t="str">
        <f t="shared" si="310"/>
        <v/>
      </c>
      <c r="AS816" s="558" t="str">
        <f t="shared" si="310"/>
        <v/>
      </c>
      <c r="AT816" s="561" t="str">
        <f t="shared" si="310"/>
        <v/>
      </c>
      <c r="AU816" s="558" t="str">
        <f t="shared" si="310"/>
        <v/>
      </c>
      <c r="AV816" s="561" t="str">
        <f t="shared" si="310"/>
        <v/>
      </c>
      <c r="AW816" s="558" t="str">
        <f t="shared" si="310"/>
        <v/>
      </c>
      <c r="AX816" s="561" t="str">
        <f t="shared" si="310"/>
        <v/>
      </c>
      <c r="AY816" s="558" t="str">
        <f t="shared" si="310"/>
        <v/>
      </c>
      <c r="AZ816" s="561" t="str">
        <f t="shared" si="310"/>
        <v/>
      </c>
      <c r="BA816" s="558" t="str">
        <f t="shared" si="310"/>
        <v/>
      </c>
      <c r="BB816" s="561" t="str">
        <f t="shared" si="310"/>
        <v/>
      </c>
      <c r="BC816" s="558" t="str">
        <f t="shared" si="310"/>
        <v/>
      </c>
      <c r="BD816" s="561" t="str">
        <f t="shared" si="310"/>
        <v/>
      </c>
      <c r="BE816" s="558" t="str">
        <f t="shared" si="310"/>
        <v/>
      </c>
      <c r="BF816" s="561" t="str">
        <f t="shared" si="310"/>
        <v/>
      </c>
      <c r="BG816" s="558" t="str">
        <f t="shared" si="310"/>
        <v/>
      </c>
      <c r="BH816" s="561" t="str">
        <f t="shared" si="310"/>
        <v/>
      </c>
      <c r="BI816" s="558" t="str">
        <f t="shared" si="310"/>
        <v/>
      </c>
      <c r="BJ816" s="561" t="str">
        <f t="shared" si="310"/>
        <v/>
      </c>
      <c r="BK816" s="558" t="str">
        <f t="shared" si="310"/>
        <v/>
      </c>
      <c r="BL816" s="561" t="str">
        <f t="shared" si="310"/>
        <v/>
      </c>
      <c r="BM816" s="558" t="str">
        <f t="shared" si="310"/>
        <v/>
      </c>
      <c r="BN816" s="561" t="str">
        <f t="shared" si="310"/>
        <v/>
      </c>
      <c r="BO816" s="558" t="str">
        <f t="shared" si="310"/>
        <v/>
      </c>
      <c r="BP816" s="561" t="str">
        <f t="shared" si="310"/>
        <v/>
      </c>
      <c r="BQ816" s="550" t="str">
        <f t="shared" si="310"/>
        <v/>
      </c>
    </row>
    <row r="817" spans="1:69" ht="12.75" customHeight="1" outlineLevel="1">
      <c r="A817" s="584"/>
      <c r="B817" s="570"/>
      <c r="C817" s="573"/>
      <c r="D817" s="677"/>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M817" s="595"/>
      <c r="AN817" s="562"/>
      <c r="AO817" s="559"/>
      <c r="AP817" s="562"/>
      <c r="AQ817" s="559"/>
      <c r="AR817" s="562"/>
      <c r="AS817" s="559"/>
      <c r="AT817" s="562"/>
      <c r="AU817" s="559"/>
      <c r="AV817" s="562"/>
      <c r="AW817" s="559"/>
      <c r="AX817" s="562"/>
      <c r="AY817" s="559"/>
      <c r="AZ817" s="562"/>
      <c r="BA817" s="559"/>
      <c r="BB817" s="562"/>
      <c r="BC817" s="559"/>
      <c r="BD817" s="562"/>
      <c r="BE817" s="559"/>
      <c r="BF817" s="562"/>
      <c r="BG817" s="559"/>
      <c r="BH817" s="562"/>
      <c r="BI817" s="559"/>
      <c r="BJ817" s="562"/>
      <c r="BK817" s="559"/>
      <c r="BL817" s="562"/>
      <c r="BM817" s="559"/>
      <c r="BN817" s="562"/>
      <c r="BO817" s="559"/>
      <c r="BP817" s="562"/>
      <c r="BQ817" s="551"/>
    </row>
    <row r="818" spans="1:69" ht="13.5" customHeight="1" outlineLevel="1" thickBot="1">
      <c r="A818" s="584"/>
      <c r="B818" s="571"/>
      <c r="C818" s="574"/>
      <c r="D818" s="419"/>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M818" s="596">
        <f>D818</f>
        <v>0</v>
      </c>
      <c r="AN818" s="563"/>
      <c r="AO818" s="560"/>
      <c r="AP818" s="563"/>
      <c r="AQ818" s="560"/>
      <c r="AR818" s="563"/>
      <c r="AS818" s="560"/>
      <c r="AT818" s="563"/>
      <c r="AU818" s="560"/>
      <c r="AV818" s="563"/>
      <c r="AW818" s="560"/>
      <c r="AX818" s="563"/>
      <c r="AY818" s="560"/>
      <c r="AZ818" s="563"/>
      <c r="BA818" s="560"/>
      <c r="BB818" s="563"/>
      <c r="BC818" s="560"/>
      <c r="BD818" s="563"/>
      <c r="BE818" s="560"/>
      <c r="BF818" s="563"/>
      <c r="BG818" s="560"/>
      <c r="BH818" s="563"/>
      <c r="BI818" s="560"/>
      <c r="BJ818" s="563"/>
      <c r="BK818" s="560"/>
      <c r="BL818" s="563"/>
      <c r="BM818" s="560"/>
      <c r="BN818" s="563"/>
      <c r="BO818" s="560"/>
      <c r="BP818" s="563"/>
      <c r="BQ818" s="552"/>
    </row>
    <row r="819" spans="1:69" ht="13.5" customHeight="1" outlineLevel="1" thickTop="1">
      <c r="A819" s="584">
        <f>A810+1</f>
        <v>84</v>
      </c>
      <c r="B819" s="585" t="s">
        <v>32</v>
      </c>
      <c r="C819" s="588">
        <f>IF(ISERROR(AVERAGE(E819:AH821)),"",AVERAGE(E819:AH821))</f>
        <v>5</v>
      </c>
      <c r="D819" s="676" t="s">
        <v>956</v>
      </c>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M819" s="594" t="str">
        <f>D819</f>
        <v>n devenant m devant m, b, p</v>
      </c>
      <c r="AN819" s="576">
        <f t="shared" ref="AN819:BQ819" si="311">IF(ISERROR(AVERAGE(E819:E821)),"",AVERAGE(E819:E821))</f>
        <v>5</v>
      </c>
      <c r="AO819" s="575" t="str">
        <f t="shared" si="311"/>
        <v/>
      </c>
      <c r="AP819" s="576" t="str">
        <f t="shared" si="311"/>
        <v/>
      </c>
      <c r="AQ819" s="575" t="str">
        <f t="shared" si="311"/>
        <v/>
      </c>
      <c r="AR819" s="576" t="str">
        <f t="shared" si="311"/>
        <v/>
      </c>
      <c r="AS819" s="575" t="str">
        <f t="shared" si="311"/>
        <v/>
      </c>
      <c r="AT819" s="576" t="str">
        <f t="shared" si="311"/>
        <v/>
      </c>
      <c r="AU819" s="575" t="str">
        <f t="shared" si="311"/>
        <v/>
      </c>
      <c r="AV819" s="576" t="str">
        <f t="shared" si="311"/>
        <v/>
      </c>
      <c r="AW819" s="575" t="str">
        <f t="shared" si="311"/>
        <v/>
      </c>
      <c r="AX819" s="576" t="str">
        <f t="shared" si="311"/>
        <v/>
      </c>
      <c r="AY819" s="575" t="str">
        <f t="shared" si="311"/>
        <v/>
      </c>
      <c r="AZ819" s="576" t="str">
        <f t="shared" si="311"/>
        <v/>
      </c>
      <c r="BA819" s="575" t="str">
        <f t="shared" si="311"/>
        <v/>
      </c>
      <c r="BB819" s="576" t="str">
        <f t="shared" si="311"/>
        <v/>
      </c>
      <c r="BC819" s="575" t="str">
        <f t="shared" si="311"/>
        <v/>
      </c>
      <c r="BD819" s="576" t="str">
        <f t="shared" si="311"/>
        <v/>
      </c>
      <c r="BE819" s="575" t="str">
        <f t="shared" si="311"/>
        <v/>
      </c>
      <c r="BF819" s="576" t="str">
        <f t="shared" si="311"/>
        <v/>
      </c>
      <c r="BG819" s="575" t="str">
        <f t="shared" si="311"/>
        <v/>
      </c>
      <c r="BH819" s="576" t="str">
        <f t="shared" si="311"/>
        <v/>
      </c>
      <c r="BI819" s="575" t="str">
        <f t="shared" si="311"/>
        <v/>
      </c>
      <c r="BJ819" s="576" t="str">
        <f t="shared" si="311"/>
        <v/>
      </c>
      <c r="BK819" s="575" t="str">
        <f t="shared" si="311"/>
        <v/>
      </c>
      <c r="BL819" s="576" t="str">
        <f t="shared" si="311"/>
        <v/>
      </c>
      <c r="BM819" s="575" t="str">
        <f t="shared" si="311"/>
        <v/>
      </c>
      <c r="BN819" s="576" t="str">
        <f t="shared" si="311"/>
        <v/>
      </c>
      <c r="BO819" s="575" t="str">
        <f t="shared" si="311"/>
        <v/>
      </c>
      <c r="BP819" s="576" t="str">
        <f t="shared" si="311"/>
        <v/>
      </c>
      <c r="BQ819" s="578" t="str">
        <f t="shared" si="311"/>
        <v/>
      </c>
    </row>
    <row r="820" spans="1:69" ht="12.75" customHeight="1" outlineLevel="1">
      <c r="A820" s="584"/>
      <c r="B820" s="586"/>
      <c r="C820" s="573"/>
      <c r="D820" s="677"/>
      <c r="E820" s="26">
        <v>5</v>
      </c>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M820" s="595"/>
      <c r="AN820" s="577"/>
      <c r="AO820" s="559"/>
      <c r="AP820" s="577"/>
      <c r="AQ820" s="559"/>
      <c r="AR820" s="577"/>
      <c r="AS820" s="559"/>
      <c r="AT820" s="577"/>
      <c r="AU820" s="559"/>
      <c r="AV820" s="577"/>
      <c r="AW820" s="559"/>
      <c r="AX820" s="577"/>
      <c r="AY820" s="559"/>
      <c r="AZ820" s="577"/>
      <c r="BA820" s="559"/>
      <c r="BB820" s="577"/>
      <c r="BC820" s="559"/>
      <c r="BD820" s="577"/>
      <c r="BE820" s="559"/>
      <c r="BF820" s="577"/>
      <c r="BG820" s="559"/>
      <c r="BH820" s="577"/>
      <c r="BI820" s="559"/>
      <c r="BJ820" s="577"/>
      <c r="BK820" s="559"/>
      <c r="BL820" s="577"/>
      <c r="BM820" s="559"/>
      <c r="BN820" s="577"/>
      <c r="BO820" s="559"/>
      <c r="BP820" s="577"/>
      <c r="BQ820" s="551"/>
    </row>
    <row r="821" spans="1:69" ht="12.75" customHeight="1" outlineLevel="1" thickBot="1">
      <c r="A821" s="584"/>
      <c r="B821" s="587"/>
      <c r="C821" s="573"/>
      <c r="D821" s="67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M821" s="595"/>
      <c r="AN821" s="577"/>
      <c r="AO821" s="559"/>
      <c r="AP821" s="577"/>
      <c r="AQ821" s="559"/>
      <c r="AR821" s="577"/>
      <c r="AS821" s="559"/>
      <c r="AT821" s="577"/>
      <c r="AU821" s="559"/>
      <c r="AV821" s="577"/>
      <c r="AW821" s="559"/>
      <c r="AX821" s="577"/>
      <c r="AY821" s="559"/>
      <c r="AZ821" s="577"/>
      <c r="BA821" s="559"/>
      <c r="BB821" s="577"/>
      <c r="BC821" s="559"/>
      <c r="BD821" s="577"/>
      <c r="BE821" s="559"/>
      <c r="BF821" s="577"/>
      <c r="BG821" s="559"/>
      <c r="BH821" s="577"/>
      <c r="BI821" s="559"/>
      <c r="BJ821" s="577"/>
      <c r="BK821" s="559"/>
      <c r="BL821" s="577"/>
      <c r="BM821" s="559"/>
      <c r="BN821" s="577"/>
      <c r="BO821" s="559"/>
      <c r="BP821" s="577"/>
      <c r="BQ821" s="551"/>
    </row>
    <row r="822" spans="1:69" ht="12.75" customHeight="1" outlineLevel="1">
      <c r="A822" s="584"/>
      <c r="B822" s="579" t="s">
        <v>33</v>
      </c>
      <c r="C822" s="572" t="str">
        <f>IF(ISERROR(AVERAGE(E822:AH824)),"",AVERAGE(E822:AH824))</f>
        <v/>
      </c>
      <c r="D822" s="677"/>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M822" s="595"/>
      <c r="AN822" s="565" t="str">
        <f t="shared" ref="AN822:BQ822" si="312">IF(ISERROR(AVERAGE(E822:E824)),"",AVERAGE(E822:E824))</f>
        <v/>
      </c>
      <c r="AO822" s="558" t="str">
        <f t="shared" si="312"/>
        <v/>
      </c>
      <c r="AP822" s="565" t="str">
        <f t="shared" si="312"/>
        <v/>
      </c>
      <c r="AQ822" s="558" t="str">
        <f t="shared" si="312"/>
        <v/>
      </c>
      <c r="AR822" s="565" t="str">
        <f t="shared" si="312"/>
        <v/>
      </c>
      <c r="AS822" s="558" t="str">
        <f t="shared" si="312"/>
        <v/>
      </c>
      <c r="AT822" s="565" t="str">
        <f t="shared" si="312"/>
        <v/>
      </c>
      <c r="AU822" s="558" t="str">
        <f t="shared" si="312"/>
        <v/>
      </c>
      <c r="AV822" s="565" t="str">
        <f t="shared" si="312"/>
        <v/>
      </c>
      <c r="AW822" s="558" t="str">
        <f t="shared" si="312"/>
        <v/>
      </c>
      <c r="AX822" s="565" t="str">
        <f t="shared" si="312"/>
        <v/>
      </c>
      <c r="AY822" s="558" t="str">
        <f t="shared" si="312"/>
        <v/>
      </c>
      <c r="AZ822" s="565" t="str">
        <f t="shared" si="312"/>
        <v/>
      </c>
      <c r="BA822" s="558" t="str">
        <f t="shared" si="312"/>
        <v/>
      </c>
      <c r="BB822" s="565" t="str">
        <f t="shared" si="312"/>
        <v/>
      </c>
      <c r="BC822" s="558" t="str">
        <f t="shared" si="312"/>
        <v/>
      </c>
      <c r="BD822" s="565" t="str">
        <f t="shared" si="312"/>
        <v/>
      </c>
      <c r="BE822" s="558" t="str">
        <f t="shared" si="312"/>
        <v/>
      </c>
      <c r="BF822" s="565" t="str">
        <f t="shared" si="312"/>
        <v/>
      </c>
      <c r="BG822" s="558" t="str">
        <f t="shared" si="312"/>
        <v/>
      </c>
      <c r="BH822" s="565" t="str">
        <f t="shared" si="312"/>
        <v/>
      </c>
      <c r="BI822" s="558" t="str">
        <f t="shared" si="312"/>
        <v/>
      </c>
      <c r="BJ822" s="565" t="str">
        <f t="shared" si="312"/>
        <v/>
      </c>
      <c r="BK822" s="558" t="str">
        <f t="shared" si="312"/>
        <v/>
      </c>
      <c r="BL822" s="565" t="str">
        <f t="shared" si="312"/>
        <v/>
      </c>
      <c r="BM822" s="558" t="str">
        <f t="shared" si="312"/>
        <v/>
      </c>
      <c r="BN822" s="565" t="str">
        <f t="shared" si="312"/>
        <v/>
      </c>
      <c r="BO822" s="558" t="str">
        <f t="shared" si="312"/>
        <v/>
      </c>
      <c r="BP822" s="565" t="str">
        <f t="shared" si="312"/>
        <v/>
      </c>
      <c r="BQ822" s="550" t="str">
        <f t="shared" si="312"/>
        <v/>
      </c>
    </row>
    <row r="823" spans="1:69" ht="12.75" customHeight="1" outlineLevel="1">
      <c r="A823" s="584"/>
      <c r="B823" s="580"/>
      <c r="C823" s="573"/>
      <c r="D823" s="677"/>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M823" s="595"/>
      <c r="AN823" s="566"/>
      <c r="AO823" s="559"/>
      <c r="AP823" s="566"/>
      <c r="AQ823" s="559"/>
      <c r="AR823" s="566"/>
      <c r="AS823" s="559"/>
      <c r="AT823" s="566"/>
      <c r="AU823" s="559"/>
      <c r="AV823" s="566"/>
      <c r="AW823" s="559"/>
      <c r="AX823" s="566"/>
      <c r="AY823" s="559"/>
      <c r="AZ823" s="566"/>
      <c r="BA823" s="559"/>
      <c r="BB823" s="566"/>
      <c r="BC823" s="559"/>
      <c r="BD823" s="566"/>
      <c r="BE823" s="559"/>
      <c r="BF823" s="566"/>
      <c r="BG823" s="559"/>
      <c r="BH823" s="566"/>
      <c r="BI823" s="559"/>
      <c r="BJ823" s="566"/>
      <c r="BK823" s="559"/>
      <c r="BL823" s="566"/>
      <c r="BM823" s="559"/>
      <c r="BN823" s="566"/>
      <c r="BO823" s="559"/>
      <c r="BP823" s="566"/>
      <c r="BQ823" s="551"/>
    </row>
    <row r="824" spans="1:69" ht="12.75" customHeight="1" outlineLevel="1" thickBot="1">
      <c r="A824" s="584"/>
      <c r="B824" s="581"/>
      <c r="C824" s="582"/>
      <c r="D824" s="677"/>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M824" s="595"/>
      <c r="AN824" s="567"/>
      <c r="AO824" s="564"/>
      <c r="AP824" s="567"/>
      <c r="AQ824" s="564"/>
      <c r="AR824" s="567"/>
      <c r="AS824" s="564"/>
      <c r="AT824" s="567"/>
      <c r="AU824" s="564"/>
      <c r="AV824" s="567"/>
      <c r="AW824" s="564"/>
      <c r="AX824" s="567"/>
      <c r="AY824" s="564"/>
      <c r="AZ824" s="567"/>
      <c r="BA824" s="564"/>
      <c r="BB824" s="567"/>
      <c r="BC824" s="564"/>
      <c r="BD824" s="567"/>
      <c r="BE824" s="564"/>
      <c r="BF824" s="567"/>
      <c r="BG824" s="564"/>
      <c r="BH824" s="567"/>
      <c r="BI824" s="564"/>
      <c r="BJ824" s="567"/>
      <c r="BK824" s="564"/>
      <c r="BL824" s="567"/>
      <c r="BM824" s="564"/>
      <c r="BN824" s="567"/>
      <c r="BO824" s="564"/>
      <c r="BP824" s="567"/>
      <c r="BQ824" s="568"/>
    </row>
    <row r="825" spans="1:69" ht="12.75" customHeight="1" outlineLevel="1">
      <c r="A825" s="584"/>
      <c r="B825" s="569" t="s">
        <v>34</v>
      </c>
      <c r="C825" s="572" t="str">
        <f>IF(ISERROR(AVERAGE(E825:AH827)),"",AVERAGE(E825:AH827))</f>
        <v/>
      </c>
      <c r="D825" s="677"/>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M825" s="595"/>
      <c r="AN825" s="561" t="str">
        <f t="shared" ref="AN825:BQ825" si="313">IF(ISERROR(AVERAGE(E825:E827)),"",AVERAGE(E825:E827))</f>
        <v/>
      </c>
      <c r="AO825" s="558" t="str">
        <f t="shared" si="313"/>
        <v/>
      </c>
      <c r="AP825" s="561" t="str">
        <f t="shared" si="313"/>
        <v/>
      </c>
      <c r="AQ825" s="558" t="str">
        <f t="shared" si="313"/>
        <v/>
      </c>
      <c r="AR825" s="561" t="str">
        <f t="shared" si="313"/>
        <v/>
      </c>
      <c r="AS825" s="558" t="str">
        <f t="shared" si="313"/>
        <v/>
      </c>
      <c r="AT825" s="561" t="str">
        <f t="shared" si="313"/>
        <v/>
      </c>
      <c r="AU825" s="558" t="str">
        <f t="shared" si="313"/>
        <v/>
      </c>
      <c r="AV825" s="561" t="str">
        <f t="shared" si="313"/>
        <v/>
      </c>
      <c r="AW825" s="558" t="str">
        <f t="shared" si="313"/>
        <v/>
      </c>
      <c r="AX825" s="561" t="str">
        <f t="shared" si="313"/>
        <v/>
      </c>
      <c r="AY825" s="558" t="str">
        <f t="shared" si="313"/>
        <v/>
      </c>
      <c r="AZ825" s="561" t="str">
        <f t="shared" si="313"/>
        <v/>
      </c>
      <c r="BA825" s="558" t="str">
        <f t="shared" si="313"/>
        <v/>
      </c>
      <c r="BB825" s="561" t="str">
        <f t="shared" si="313"/>
        <v/>
      </c>
      <c r="BC825" s="558" t="str">
        <f t="shared" si="313"/>
        <v/>
      </c>
      <c r="BD825" s="561" t="str">
        <f t="shared" si="313"/>
        <v/>
      </c>
      <c r="BE825" s="558" t="str">
        <f t="shared" si="313"/>
        <v/>
      </c>
      <c r="BF825" s="561" t="str">
        <f t="shared" si="313"/>
        <v/>
      </c>
      <c r="BG825" s="558" t="str">
        <f t="shared" si="313"/>
        <v/>
      </c>
      <c r="BH825" s="561" t="str">
        <f t="shared" si="313"/>
        <v/>
      </c>
      <c r="BI825" s="558" t="str">
        <f t="shared" si="313"/>
        <v/>
      </c>
      <c r="BJ825" s="561" t="str">
        <f t="shared" si="313"/>
        <v/>
      </c>
      <c r="BK825" s="558" t="str">
        <f t="shared" si="313"/>
        <v/>
      </c>
      <c r="BL825" s="561" t="str">
        <f t="shared" si="313"/>
        <v/>
      </c>
      <c r="BM825" s="558" t="str">
        <f t="shared" si="313"/>
        <v/>
      </c>
      <c r="BN825" s="561" t="str">
        <f t="shared" si="313"/>
        <v/>
      </c>
      <c r="BO825" s="558" t="str">
        <f t="shared" si="313"/>
        <v/>
      </c>
      <c r="BP825" s="561" t="str">
        <f t="shared" si="313"/>
        <v/>
      </c>
      <c r="BQ825" s="550" t="str">
        <f t="shared" si="313"/>
        <v/>
      </c>
    </row>
    <row r="826" spans="1:69" ht="12.75" customHeight="1" outlineLevel="1">
      <c r="A826" s="584"/>
      <c r="B826" s="570"/>
      <c r="C826" s="573"/>
      <c r="D826" s="677"/>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M826" s="595"/>
      <c r="AN826" s="562"/>
      <c r="AO826" s="559"/>
      <c r="AP826" s="562"/>
      <c r="AQ826" s="559"/>
      <c r="AR826" s="562"/>
      <c r="AS826" s="559"/>
      <c r="AT826" s="562"/>
      <c r="AU826" s="559"/>
      <c r="AV826" s="562"/>
      <c r="AW826" s="559"/>
      <c r="AX826" s="562"/>
      <c r="AY826" s="559"/>
      <c r="AZ826" s="562"/>
      <c r="BA826" s="559"/>
      <c r="BB826" s="562"/>
      <c r="BC826" s="559"/>
      <c r="BD826" s="562"/>
      <c r="BE826" s="559"/>
      <c r="BF826" s="562"/>
      <c r="BG826" s="559"/>
      <c r="BH826" s="562"/>
      <c r="BI826" s="559"/>
      <c r="BJ826" s="562"/>
      <c r="BK826" s="559"/>
      <c r="BL826" s="562"/>
      <c r="BM826" s="559"/>
      <c r="BN826" s="562"/>
      <c r="BO826" s="559"/>
      <c r="BP826" s="562"/>
      <c r="BQ826" s="551"/>
    </row>
    <row r="827" spans="1:69" ht="13.5" customHeight="1" outlineLevel="1" thickBot="1">
      <c r="A827" s="584"/>
      <c r="B827" s="571"/>
      <c r="C827" s="574"/>
      <c r="D827" s="419"/>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M827" s="596">
        <f>D827</f>
        <v>0</v>
      </c>
      <c r="AN827" s="563"/>
      <c r="AO827" s="560"/>
      <c r="AP827" s="563"/>
      <c r="AQ827" s="560"/>
      <c r="AR827" s="563"/>
      <c r="AS827" s="560"/>
      <c r="AT827" s="563"/>
      <c r="AU827" s="560"/>
      <c r="AV827" s="563"/>
      <c r="AW827" s="560"/>
      <c r="AX827" s="563"/>
      <c r="AY827" s="560"/>
      <c r="AZ827" s="563"/>
      <c r="BA827" s="560"/>
      <c r="BB827" s="563"/>
      <c r="BC827" s="560"/>
      <c r="BD827" s="563"/>
      <c r="BE827" s="560"/>
      <c r="BF827" s="563"/>
      <c r="BG827" s="560"/>
      <c r="BH827" s="563"/>
      <c r="BI827" s="560"/>
      <c r="BJ827" s="563"/>
      <c r="BK827" s="560"/>
      <c r="BL827" s="563"/>
      <c r="BM827" s="560"/>
      <c r="BN827" s="563"/>
      <c r="BO827" s="560"/>
      <c r="BP827" s="563"/>
      <c r="BQ827" s="552"/>
    </row>
    <row r="828" spans="1:69" ht="13.5" customHeight="1" outlineLevel="1" thickTop="1">
      <c r="A828" s="584">
        <f>A819+1</f>
        <v>85</v>
      </c>
      <c r="B828" s="585" t="s">
        <v>32</v>
      </c>
      <c r="C828" s="588" t="str">
        <f>IF(ISERROR(AVERAGE(E828:AH830)),"",AVERAGE(E828:AH830))</f>
        <v/>
      </c>
      <c r="D828" s="676" t="s">
        <v>820</v>
      </c>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M828" s="594" t="str">
        <f>D828</f>
        <v>Utiliser sans erreur les accents (é, è, ê)</v>
      </c>
      <c r="AN828" s="576" t="str">
        <f t="shared" ref="AN828:BQ828" si="314">IF(ISERROR(AVERAGE(E828:E830)),"",AVERAGE(E828:E830))</f>
        <v/>
      </c>
      <c r="AO828" s="575" t="str">
        <f t="shared" si="314"/>
        <v/>
      </c>
      <c r="AP828" s="576" t="str">
        <f t="shared" si="314"/>
        <v/>
      </c>
      <c r="AQ828" s="575" t="str">
        <f t="shared" si="314"/>
        <v/>
      </c>
      <c r="AR828" s="576" t="str">
        <f t="shared" si="314"/>
        <v/>
      </c>
      <c r="AS828" s="575" t="str">
        <f t="shared" si="314"/>
        <v/>
      </c>
      <c r="AT828" s="576" t="str">
        <f t="shared" si="314"/>
        <v/>
      </c>
      <c r="AU828" s="575" t="str">
        <f t="shared" si="314"/>
        <v/>
      </c>
      <c r="AV828" s="576" t="str">
        <f t="shared" si="314"/>
        <v/>
      </c>
      <c r="AW828" s="575" t="str">
        <f t="shared" si="314"/>
        <v/>
      </c>
      <c r="AX828" s="576" t="str">
        <f t="shared" si="314"/>
        <v/>
      </c>
      <c r="AY828" s="575" t="str">
        <f t="shared" si="314"/>
        <v/>
      </c>
      <c r="AZ828" s="576" t="str">
        <f t="shared" si="314"/>
        <v/>
      </c>
      <c r="BA828" s="575" t="str">
        <f t="shared" si="314"/>
        <v/>
      </c>
      <c r="BB828" s="576" t="str">
        <f t="shared" si="314"/>
        <v/>
      </c>
      <c r="BC828" s="575" t="str">
        <f t="shared" si="314"/>
        <v/>
      </c>
      <c r="BD828" s="576" t="str">
        <f t="shared" si="314"/>
        <v/>
      </c>
      <c r="BE828" s="575" t="str">
        <f t="shared" si="314"/>
        <v/>
      </c>
      <c r="BF828" s="576" t="str">
        <f t="shared" si="314"/>
        <v/>
      </c>
      <c r="BG828" s="575" t="str">
        <f t="shared" si="314"/>
        <v/>
      </c>
      <c r="BH828" s="576" t="str">
        <f t="shared" si="314"/>
        <v/>
      </c>
      <c r="BI828" s="575" t="str">
        <f t="shared" si="314"/>
        <v/>
      </c>
      <c r="BJ828" s="576" t="str">
        <f t="shared" si="314"/>
        <v/>
      </c>
      <c r="BK828" s="575" t="str">
        <f t="shared" si="314"/>
        <v/>
      </c>
      <c r="BL828" s="576" t="str">
        <f t="shared" si="314"/>
        <v/>
      </c>
      <c r="BM828" s="575" t="str">
        <f t="shared" si="314"/>
        <v/>
      </c>
      <c r="BN828" s="576" t="str">
        <f t="shared" si="314"/>
        <v/>
      </c>
      <c r="BO828" s="575" t="str">
        <f t="shared" si="314"/>
        <v/>
      </c>
      <c r="BP828" s="576" t="str">
        <f t="shared" si="314"/>
        <v/>
      </c>
      <c r="BQ828" s="578" t="str">
        <f t="shared" si="314"/>
        <v/>
      </c>
    </row>
    <row r="829" spans="1:69" ht="12.75" customHeight="1" outlineLevel="1">
      <c r="A829" s="584"/>
      <c r="B829" s="586"/>
      <c r="C829" s="573"/>
      <c r="D829" s="677"/>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M829" s="595"/>
      <c r="AN829" s="577"/>
      <c r="AO829" s="559"/>
      <c r="AP829" s="577"/>
      <c r="AQ829" s="559"/>
      <c r="AR829" s="577"/>
      <c r="AS829" s="559"/>
      <c r="AT829" s="577"/>
      <c r="AU829" s="559"/>
      <c r="AV829" s="577"/>
      <c r="AW829" s="559"/>
      <c r="AX829" s="577"/>
      <c r="AY829" s="559"/>
      <c r="AZ829" s="577"/>
      <c r="BA829" s="559"/>
      <c r="BB829" s="577"/>
      <c r="BC829" s="559"/>
      <c r="BD829" s="577"/>
      <c r="BE829" s="559"/>
      <c r="BF829" s="577"/>
      <c r="BG829" s="559"/>
      <c r="BH829" s="577"/>
      <c r="BI829" s="559"/>
      <c r="BJ829" s="577"/>
      <c r="BK829" s="559"/>
      <c r="BL829" s="577"/>
      <c r="BM829" s="559"/>
      <c r="BN829" s="577"/>
      <c r="BO829" s="559"/>
      <c r="BP829" s="577"/>
      <c r="BQ829" s="551"/>
    </row>
    <row r="830" spans="1:69" ht="12.75" customHeight="1" outlineLevel="1" thickBot="1">
      <c r="A830" s="584"/>
      <c r="B830" s="587"/>
      <c r="C830" s="573"/>
      <c r="D830" s="67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M830" s="595"/>
      <c r="AN830" s="577"/>
      <c r="AO830" s="559"/>
      <c r="AP830" s="577"/>
      <c r="AQ830" s="559"/>
      <c r="AR830" s="577"/>
      <c r="AS830" s="559"/>
      <c r="AT830" s="577"/>
      <c r="AU830" s="559"/>
      <c r="AV830" s="577"/>
      <c r="AW830" s="559"/>
      <c r="AX830" s="577"/>
      <c r="AY830" s="559"/>
      <c r="AZ830" s="577"/>
      <c r="BA830" s="559"/>
      <c r="BB830" s="577"/>
      <c r="BC830" s="559"/>
      <c r="BD830" s="577"/>
      <c r="BE830" s="559"/>
      <c r="BF830" s="577"/>
      <c r="BG830" s="559"/>
      <c r="BH830" s="577"/>
      <c r="BI830" s="559"/>
      <c r="BJ830" s="577"/>
      <c r="BK830" s="559"/>
      <c r="BL830" s="577"/>
      <c r="BM830" s="559"/>
      <c r="BN830" s="577"/>
      <c r="BO830" s="559"/>
      <c r="BP830" s="577"/>
      <c r="BQ830" s="551"/>
    </row>
    <row r="831" spans="1:69" ht="12.75" customHeight="1" outlineLevel="1">
      <c r="A831" s="584"/>
      <c r="B831" s="579" t="s">
        <v>33</v>
      </c>
      <c r="C831" s="572" t="str">
        <f>IF(ISERROR(AVERAGE(E831:AH833)),"",AVERAGE(E831:AH833))</f>
        <v/>
      </c>
      <c r="D831" s="677"/>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M831" s="595"/>
      <c r="AN831" s="565" t="str">
        <f t="shared" ref="AN831:BQ831" si="315">IF(ISERROR(AVERAGE(E831:E833)),"",AVERAGE(E831:E833))</f>
        <v/>
      </c>
      <c r="AO831" s="558" t="str">
        <f t="shared" si="315"/>
        <v/>
      </c>
      <c r="AP831" s="565" t="str">
        <f t="shared" si="315"/>
        <v/>
      </c>
      <c r="AQ831" s="558" t="str">
        <f t="shared" si="315"/>
        <v/>
      </c>
      <c r="AR831" s="565" t="str">
        <f t="shared" si="315"/>
        <v/>
      </c>
      <c r="AS831" s="558" t="str">
        <f t="shared" si="315"/>
        <v/>
      </c>
      <c r="AT831" s="565" t="str">
        <f t="shared" si="315"/>
        <v/>
      </c>
      <c r="AU831" s="558" t="str">
        <f t="shared" si="315"/>
        <v/>
      </c>
      <c r="AV831" s="565" t="str">
        <f t="shared" si="315"/>
        <v/>
      </c>
      <c r="AW831" s="558" t="str">
        <f t="shared" si="315"/>
        <v/>
      </c>
      <c r="AX831" s="565" t="str">
        <f t="shared" si="315"/>
        <v/>
      </c>
      <c r="AY831" s="558" t="str">
        <f t="shared" si="315"/>
        <v/>
      </c>
      <c r="AZ831" s="565" t="str">
        <f t="shared" si="315"/>
        <v/>
      </c>
      <c r="BA831" s="558" t="str">
        <f t="shared" si="315"/>
        <v/>
      </c>
      <c r="BB831" s="565" t="str">
        <f t="shared" si="315"/>
        <v/>
      </c>
      <c r="BC831" s="558" t="str">
        <f t="shared" si="315"/>
        <v/>
      </c>
      <c r="BD831" s="565" t="str">
        <f t="shared" si="315"/>
        <v/>
      </c>
      <c r="BE831" s="558" t="str">
        <f t="shared" si="315"/>
        <v/>
      </c>
      <c r="BF831" s="565" t="str">
        <f t="shared" si="315"/>
        <v/>
      </c>
      <c r="BG831" s="558" t="str">
        <f t="shared" si="315"/>
        <v/>
      </c>
      <c r="BH831" s="565" t="str">
        <f t="shared" si="315"/>
        <v/>
      </c>
      <c r="BI831" s="558" t="str">
        <f t="shared" si="315"/>
        <v/>
      </c>
      <c r="BJ831" s="565" t="str">
        <f t="shared" si="315"/>
        <v/>
      </c>
      <c r="BK831" s="558" t="str">
        <f t="shared" si="315"/>
        <v/>
      </c>
      <c r="BL831" s="565" t="str">
        <f t="shared" si="315"/>
        <v/>
      </c>
      <c r="BM831" s="558" t="str">
        <f t="shared" si="315"/>
        <v/>
      </c>
      <c r="BN831" s="565" t="str">
        <f t="shared" si="315"/>
        <v/>
      </c>
      <c r="BO831" s="558" t="str">
        <f t="shared" si="315"/>
        <v/>
      </c>
      <c r="BP831" s="565" t="str">
        <f t="shared" si="315"/>
        <v/>
      </c>
      <c r="BQ831" s="550" t="str">
        <f t="shared" si="315"/>
        <v/>
      </c>
    </row>
    <row r="832" spans="1:69" ht="12.75" customHeight="1" outlineLevel="1">
      <c r="A832" s="584"/>
      <c r="B832" s="580"/>
      <c r="C832" s="573"/>
      <c r="D832" s="677"/>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M832" s="595"/>
      <c r="AN832" s="566"/>
      <c r="AO832" s="559"/>
      <c r="AP832" s="566"/>
      <c r="AQ832" s="559"/>
      <c r="AR832" s="566"/>
      <c r="AS832" s="559"/>
      <c r="AT832" s="566"/>
      <c r="AU832" s="559"/>
      <c r="AV832" s="566"/>
      <c r="AW832" s="559"/>
      <c r="AX832" s="566"/>
      <c r="AY832" s="559"/>
      <c r="AZ832" s="566"/>
      <c r="BA832" s="559"/>
      <c r="BB832" s="566"/>
      <c r="BC832" s="559"/>
      <c r="BD832" s="566"/>
      <c r="BE832" s="559"/>
      <c r="BF832" s="566"/>
      <c r="BG832" s="559"/>
      <c r="BH832" s="566"/>
      <c r="BI832" s="559"/>
      <c r="BJ832" s="566"/>
      <c r="BK832" s="559"/>
      <c r="BL832" s="566"/>
      <c r="BM832" s="559"/>
      <c r="BN832" s="566"/>
      <c r="BO832" s="559"/>
      <c r="BP832" s="566"/>
      <c r="BQ832" s="551"/>
    </row>
    <row r="833" spans="1:69" ht="12.75" customHeight="1" outlineLevel="1" thickBot="1">
      <c r="A833" s="584"/>
      <c r="B833" s="581"/>
      <c r="C833" s="582"/>
      <c r="D833" s="677"/>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M833" s="595"/>
      <c r="AN833" s="567"/>
      <c r="AO833" s="564"/>
      <c r="AP833" s="567"/>
      <c r="AQ833" s="564"/>
      <c r="AR833" s="567"/>
      <c r="AS833" s="564"/>
      <c r="AT833" s="567"/>
      <c r="AU833" s="564"/>
      <c r="AV833" s="567"/>
      <c r="AW833" s="564"/>
      <c r="AX833" s="567"/>
      <c r="AY833" s="564"/>
      <c r="AZ833" s="567"/>
      <c r="BA833" s="564"/>
      <c r="BB833" s="567"/>
      <c r="BC833" s="564"/>
      <c r="BD833" s="567"/>
      <c r="BE833" s="564"/>
      <c r="BF833" s="567"/>
      <c r="BG833" s="564"/>
      <c r="BH833" s="567"/>
      <c r="BI833" s="564"/>
      <c r="BJ833" s="567"/>
      <c r="BK833" s="564"/>
      <c r="BL833" s="567"/>
      <c r="BM833" s="564"/>
      <c r="BN833" s="567"/>
      <c r="BO833" s="564"/>
      <c r="BP833" s="567"/>
      <c r="BQ833" s="568"/>
    </row>
    <row r="834" spans="1:69" ht="12.75" customHeight="1" outlineLevel="1">
      <c r="A834" s="584"/>
      <c r="B834" s="569" t="s">
        <v>34</v>
      </c>
      <c r="C834" s="572" t="str">
        <f>IF(ISERROR(AVERAGE(E834:AH836)),"",AVERAGE(E834:AH836))</f>
        <v/>
      </c>
      <c r="D834" s="677"/>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M834" s="595"/>
      <c r="AN834" s="561" t="str">
        <f t="shared" ref="AN834:BQ834" si="316">IF(ISERROR(AVERAGE(E834:E836)),"",AVERAGE(E834:E836))</f>
        <v/>
      </c>
      <c r="AO834" s="558" t="str">
        <f t="shared" si="316"/>
        <v/>
      </c>
      <c r="AP834" s="561" t="str">
        <f t="shared" si="316"/>
        <v/>
      </c>
      <c r="AQ834" s="558" t="str">
        <f t="shared" si="316"/>
        <v/>
      </c>
      <c r="AR834" s="561" t="str">
        <f t="shared" si="316"/>
        <v/>
      </c>
      <c r="AS834" s="558" t="str">
        <f t="shared" si="316"/>
        <v/>
      </c>
      <c r="AT834" s="561" t="str">
        <f t="shared" si="316"/>
        <v/>
      </c>
      <c r="AU834" s="558" t="str">
        <f t="shared" si="316"/>
        <v/>
      </c>
      <c r="AV834" s="561" t="str">
        <f t="shared" si="316"/>
        <v/>
      </c>
      <c r="AW834" s="558" t="str">
        <f t="shared" si="316"/>
        <v/>
      </c>
      <c r="AX834" s="561" t="str">
        <f t="shared" si="316"/>
        <v/>
      </c>
      <c r="AY834" s="558" t="str">
        <f t="shared" si="316"/>
        <v/>
      </c>
      <c r="AZ834" s="561" t="str">
        <f t="shared" si="316"/>
        <v/>
      </c>
      <c r="BA834" s="558" t="str">
        <f t="shared" si="316"/>
        <v/>
      </c>
      <c r="BB834" s="561" t="str">
        <f t="shared" si="316"/>
        <v/>
      </c>
      <c r="BC834" s="558" t="str">
        <f t="shared" si="316"/>
        <v/>
      </c>
      <c r="BD834" s="561" t="str">
        <f t="shared" si="316"/>
        <v/>
      </c>
      <c r="BE834" s="558" t="str">
        <f t="shared" si="316"/>
        <v/>
      </c>
      <c r="BF834" s="561" t="str">
        <f t="shared" si="316"/>
        <v/>
      </c>
      <c r="BG834" s="558" t="str">
        <f t="shared" si="316"/>
        <v/>
      </c>
      <c r="BH834" s="561" t="str">
        <f t="shared" si="316"/>
        <v/>
      </c>
      <c r="BI834" s="558" t="str">
        <f t="shared" si="316"/>
        <v/>
      </c>
      <c r="BJ834" s="561" t="str">
        <f t="shared" si="316"/>
        <v/>
      </c>
      <c r="BK834" s="558" t="str">
        <f t="shared" si="316"/>
        <v/>
      </c>
      <c r="BL834" s="561" t="str">
        <f t="shared" si="316"/>
        <v/>
      </c>
      <c r="BM834" s="558" t="str">
        <f t="shared" si="316"/>
        <v/>
      </c>
      <c r="BN834" s="561" t="str">
        <f t="shared" si="316"/>
        <v/>
      </c>
      <c r="BO834" s="558" t="str">
        <f t="shared" si="316"/>
        <v/>
      </c>
      <c r="BP834" s="561" t="str">
        <f t="shared" si="316"/>
        <v/>
      </c>
      <c r="BQ834" s="550" t="str">
        <f t="shared" si="316"/>
        <v/>
      </c>
    </row>
    <row r="835" spans="1:69" ht="12.75" customHeight="1" outlineLevel="1">
      <c r="A835" s="584"/>
      <c r="B835" s="570"/>
      <c r="C835" s="573"/>
      <c r="D835" s="677"/>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M835" s="595"/>
      <c r="AN835" s="562"/>
      <c r="AO835" s="559"/>
      <c r="AP835" s="562"/>
      <c r="AQ835" s="559"/>
      <c r="AR835" s="562"/>
      <c r="AS835" s="559"/>
      <c r="AT835" s="562"/>
      <c r="AU835" s="559"/>
      <c r="AV835" s="562"/>
      <c r="AW835" s="559"/>
      <c r="AX835" s="562"/>
      <c r="AY835" s="559"/>
      <c r="AZ835" s="562"/>
      <c r="BA835" s="559"/>
      <c r="BB835" s="562"/>
      <c r="BC835" s="559"/>
      <c r="BD835" s="562"/>
      <c r="BE835" s="559"/>
      <c r="BF835" s="562"/>
      <c r="BG835" s="559"/>
      <c r="BH835" s="562"/>
      <c r="BI835" s="559"/>
      <c r="BJ835" s="562"/>
      <c r="BK835" s="559"/>
      <c r="BL835" s="562"/>
      <c r="BM835" s="559"/>
      <c r="BN835" s="562"/>
      <c r="BO835" s="559"/>
      <c r="BP835" s="562"/>
      <c r="BQ835" s="551"/>
    </row>
    <row r="836" spans="1:69" ht="13.5" customHeight="1" outlineLevel="1" thickBot="1">
      <c r="A836" s="584"/>
      <c r="B836" s="571"/>
      <c r="C836" s="574"/>
      <c r="D836" s="419"/>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M836" s="596">
        <f>D836</f>
        <v>0</v>
      </c>
      <c r="AN836" s="563"/>
      <c r="AO836" s="560"/>
      <c r="AP836" s="563"/>
      <c r="AQ836" s="560"/>
      <c r="AR836" s="563"/>
      <c r="AS836" s="560"/>
      <c r="AT836" s="563"/>
      <c r="AU836" s="560"/>
      <c r="AV836" s="563"/>
      <c r="AW836" s="560"/>
      <c r="AX836" s="563"/>
      <c r="AY836" s="560"/>
      <c r="AZ836" s="563"/>
      <c r="BA836" s="560"/>
      <c r="BB836" s="563"/>
      <c r="BC836" s="560"/>
      <c r="BD836" s="563"/>
      <c r="BE836" s="560"/>
      <c r="BF836" s="563"/>
      <c r="BG836" s="560"/>
      <c r="BH836" s="563"/>
      <c r="BI836" s="560"/>
      <c r="BJ836" s="563"/>
      <c r="BK836" s="560"/>
      <c r="BL836" s="563"/>
      <c r="BM836" s="560"/>
      <c r="BN836" s="563"/>
      <c r="BO836" s="560"/>
      <c r="BP836" s="563"/>
      <c r="BQ836" s="552"/>
    </row>
    <row r="837" spans="1:69" ht="11.25" customHeight="1" thickTop="1">
      <c r="A837" s="468"/>
      <c r="B837" s="659" t="str">
        <f>D786</f>
        <v>Orthographe</v>
      </c>
      <c r="C837" s="660"/>
      <c r="D837" s="665" t="s">
        <v>377</v>
      </c>
      <c r="E837" s="614" t="str">
        <f>D837</f>
        <v>Orthographe lexicale</v>
      </c>
      <c r="F837" s="615"/>
      <c r="G837" s="615"/>
      <c r="H837" s="615"/>
      <c r="I837" s="615"/>
      <c r="J837" s="615"/>
      <c r="K837" s="615"/>
      <c r="L837" s="615"/>
      <c r="M837" s="615"/>
      <c r="N837" s="615"/>
      <c r="O837" s="615"/>
      <c r="P837" s="615"/>
      <c r="Q837" s="615"/>
      <c r="R837" s="615"/>
      <c r="S837" s="615"/>
      <c r="T837" s="615"/>
      <c r="U837" s="615"/>
      <c r="V837" s="615"/>
      <c r="W837" s="615"/>
      <c r="X837" s="615"/>
      <c r="Y837" s="615"/>
      <c r="Z837" s="615"/>
      <c r="AA837" s="615"/>
      <c r="AB837" s="615"/>
      <c r="AC837" s="615"/>
      <c r="AD837" s="615"/>
      <c r="AE837" s="615"/>
      <c r="AF837" s="615"/>
      <c r="AG837" s="615"/>
      <c r="AH837" s="616"/>
      <c r="AM837" s="591" t="str">
        <f>D837</f>
        <v>Orthographe lexicale</v>
      </c>
      <c r="AN837" s="353">
        <f>IF(ISERROR(AVERAGE(AN840,AN849,AN858,AN867)),"",AVERAGE(AN840,AN849,AN858,AN867))</f>
        <v>1</v>
      </c>
      <c r="AO837" s="353">
        <f t="shared" ref="AO837:BQ837" si="317">IF(ISERROR(AVERAGE(AO840,AO849,AO858,AO867)),"",AVERAGE(AO840,AO849,AO858,AO867))</f>
        <v>1.5</v>
      </c>
      <c r="AP837" s="353">
        <f t="shared" si="317"/>
        <v>2</v>
      </c>
      <c r="AQ837" s="353">
        <f t="shared" si="317"/>
        <v>3</v>
      </c>
      <c r="AR837" s="353">
        <f t="shared" si="317"/>
        <v>4</v>
      </c>
      <c r="AS837" s="353">
        <f t="shared" si="317"/>
        <v>3.3333333333333335</v>
      </c>
      <c r="AT837" s="353">
        <f t="shared" si="317"/>
        <v>2.6666666666666665</v>
      </c>
      <c r="AU837" s="353">
        <f t="shared" si="317"/>
        <v>2</v>
      </c>
      <c r="AV837" s="353">
        <f t="shared" si="317"/>
        <v>3</v>
      </c>
      <c r="AW837" s="353">
        <f t="shared" si="317"/>
        <v>4</v>
      </c>
      <c r="AX837" s="353">
        <f t="shared" si="317"/>
        <v>3.3333333333333335</v>
      </c>
      <c r="AY837" s="353">
        <f t="shared" si="317"/>
        <v>2.6666666666666665</v>
      </c>
      <c r="AZ837" s="353">
        <f t="shared" si="317"/>
        <v>2</v>
      </c>
      <c r="BA837" s="353">
        <f t="shared" si="317"/>
        <v>3</v>
      </c>
      <c r="BB837" s="353">
        <f t="shared" si="317"/>
        <v>4</v>
      </c>
      <c r="BC837" s="353">
        <f t="shared" si="317"/>
        <v>3.3333333333333335</v>
      </c>
      <c r="BD837" s="353">
        <f t="shared" si="317"/>
        <v>2.6666666666666665</v>
      </c>
      <c r="BE837" s="353">
        <f t="shared" si="317"/>
        <v>2</v>
      </c>
      <c r="BF837" s="353">
        <f t="shared" si="317"/>
        <v>3</v>
      </c>
      <c r="BG837" s="353">
        <f t="shared" si="317"/>
        <v>4</v>
      </c>
      <c r="BH837" s="353">
        <f t="shared" si="317"/>
        <v>3.3333333333333335</v>
      </c>
      <c r="BI837" s="353">
        <f t="shared" si="317"/>
        <v>2.6666666666666665</v>
      </c>
      <c r="BJ837" s="353">
        <f t="shared" si="317"/>
        <v>2</v>
      </c>
      <c r="BK837" s="353">
        <f t="shared" si="317"/>
        <v>3</v>
      </c>
      <c r="BL837" s="353">
        <f t="shared" si="317"/>
        <v>4</v>
      </c>
      <c r="BM837" s="353">
        <f t="shared" si="317"/>
        <v>3.3333333333333335</v>
      </c>
      <c r="BN837" s="353">
        <f t="shared" si="317"/>
        <v>2.6666666666666665</v>
      </c>
      <c r="BO837" s="353">
        <f t="shared" si="317"/>
        <v>2</v>
      </c>
      <c r="BP837" s="353">
        <f t="shared" si="317"/>
        <v>3</v>
      </c>
      <c r="BQ837" s="353">
        <f t="shared" si="317"/>
        <v>4</v>
      </c>
    </row>
    <row r="838" spans="1:69" ht="11.25" customHeight="1">
      <c r="A838" s="468"/>
      <c r="B838" s="631"/>
      <c r="C838" s="632"/>
      <c r="D838" s="666"/>
      <c r="E838" s="617"/>
      <c r="F838" s="618"/>
      <c r="G838" s="618"/>
      <c r="H838" s="618"/>
      <c r="I838" s="618"/>
      <c r="J838" s="618"/>
      <c r="K838" s="618"/>
      <c r="L838" s="618"/>
      <c r="M838" s="618"/>
      <c r="N838" s="618"/>
      <c r="O838" s="618"/>
      <c r="P838" s="618"/>
      <c r="Q838" s="618"/>
      <c r="R838" s="618"/>
      <c r="S838" s="618"/>
      <c r="T838" s="618"/>
      <c r="U838" s="618"/>
      <c r="V838" s="618"/>
      <c r="W838" s="618"/>
      <c r="X838" s="618"/>
      <c r="Y838" s="618"/>
      <c r="Z838" s="618"/>
      <c r="AA838" s="618"/>
      <c r="AB838" s="618"/>
      <c r="AC838" s="618"/>
      <c r="AD838" s="618"/>
      <c r="AE838" s="618"/>
      <c r="AF838" s="618"/>
      <c r="AG838" s="618"/>
      <c r="AH838" s="619"/>
      <c r="AM838" s="592"/>
      <c r="AN838" s="351">
        <f>IF(ISERROR(AVERAGE(AN843,AN852,AN861,AN870)),"",AVERAGE(AN843,AN852,AN861,AN870))</f>
        <v>2</v>
      </c>
      <c r="AO838" s="351">
        <f t="shared" ref="AO838:BQ838" si="318">IF(ISERROR(AVERAGE(AO843,AO852,AO861,AO870)),"",AVERAGE(AO843,AO852,AO861,AO870))</f>
        <v>3.5</v>
      </c>
      <c r="AP838" s="351">
        <f t="shared" si="318"/>
        <v>4.666666666666667</v>
      </c>
      <c r="AQ838" s="351">
        <f t="shared" si="318"/>
        <v>2.3333333333333335</v>
      </c>
      <c r="AR838" s="351">
        <f t="shared" si="318"/>
        <v>1.6666666666666667</v>
      </c>
      <c r="AS838" s="351">
        <f t="shared" si="318"/>
        <v>2.6666666666666665</v>
      </c>
      <c r="AT838" s="351">
        <f t="shared" si="318"/>
        <v>3.6666666666666665</v>
      </c>
      <c r="AU838" s="351">
        <f t="shared" si="318"/>
        <v>4.666666666666667</v>
      </c>
      <c r="AV838" s="351">
        <f t="shared" si="318"/>
        <v>2.3333333333333335</v>
      </c>
      <c r="AW838" s="351">
        <f t="shared" si="318"/>
        <v>1.6666666666666667</v>
      </c>
      <c r="AX838" s="351">
        <f t="shared" si="318"/>
        <v>2.6666666666666665</v>
      </c>
      <c r="AY838" s="351">
        <f t="shared" si="318"/>
        <v>3.6666666666666665</v>
      </c>
      <c r="AZ838" s="351">
        <f t="shared" si="318"/>
        <v>4.666666666666667</v>
      </c>
      <c r="BA838" s="351">
        <f t="shared" si="318"/>
        <v>2.3333333333333335</v>
      </c>
      <c r="BB838" s="351">
        <f t="shared" si="318"/>
        <v>1.6666666666666667</v>
      </c>
      <c r="BC838" s="351">
        <f t="shared" si="318"/>
        <v>2.6666666666666665</v>
      </c>
      <c r="BD838" s="351">
        <f t="shared" si="318"/>
        <v>3.6666666666666665</v>
      </c>
      <c r="BE838" s="351">
        <f t="shared" si="318"/>
        <v>4.666666666666667</v>
      </c>
      <c r="BF838" s="351">
        <f t="shared" si="318"/>
        <v>2.3333333333333335</v>
      </c>
      <c r="BG838" s="351">
        <f t="shared" si="318"/>
        <v>1.6666666666666667</v>
      </c>
      <c r="BH838" s="351">
        <f t="shared" si="318"/>
        <v>2.6666666666666665</v>
      </c>
      <c r="BI838" s="351">
        <f t="shared" si="318"/>
        <v>3.6666666666666665</v>
      </c>
      <c r="BJ838" s="351">
        <f t="shared" si="318"/>
        <v>4.666666666666667</v>
      </c>
      <c r="BK838" s="351">
        <f t="shared" si="318"/>
        <v>2.3333333333333335</v>
      </c>
      <c r="BL838" s="351">
        <f t="shared" si="318"/>
        <v>1.6666666666666667</v>
      </c>
      <c r="BM838" s="351">
        <f t="shared" si="318"/>
        <v>2.6666666666666665</v>
      </c>
      <c r="BN838" s="351">
        <f t="shared" si="318"/>
        <v>3.6666666666666665</v>
      </c>
      <c r="BO838" s="351">
        <f t="shared" si="318"/>
        <v>4.666666666666667</v>
      </c>
      <c r="BP838" s="351">
        <f t="shared" si="318"/>
        <v>2.3333333333333335</v>
      </c>
      <c r="BQ838" s="351">
        <f t="shared" si="318"/>
        <v>1.6666666666666667</v>
      </c>
    </row>
    <row r="839" spans="1:69" ht="11.25" customHeight="1" thickBot="1">
      <c r="A839" s="468"/>
      <c r="B839" s="633"/>
      <c r="C839" s="634"/>
      <c r="D839" s="667"/>
      <c r="E839" s="620"/>
      <c r="F839" s="621"/>
      <c r="G839" s="621"/>
      <c r="H839" s="621"/>
      <c r="I839" s="621"/>
      <c r="J839" s="621"/>
      <c r="K839" s="621"/>
      <c r="L839" s="621"/>
      <c r="M839" s="621"/>
      <c r="N839" s="621"/>
      <c r="O839" s="621"/>
      <c r="P839" s="621"/>
      <c r="Q839" s="621"/>
      <c r="R839" s="621"/>
      <c r="S839" s="621"/>
      <c r="T839" s="621"/>
      <c r="U839" s="621"/>
      <c r="V839" s="621"/>
      <c r="W839" s="621"/>
      <c r="X839" s="621"/>
      <c r="Y839" s="621"/>
      <c r="Z839" s="621"/>
      <c r="AA839" s="621"/>
      <c r="AB839" s="621"/>
      <c r="AC839" s="621"/>
      <c r="AD839" s="621"/>
      <c r="AE839" s="621"/>
      <c r="AF839" s="621"/>
      <c r="AG839" s="621"/>
      <c r="AH839" s="622"/>
      <c r="AM839" s="593"/>
      <c r="AN839" s="352">
        <f>IF(ISERROR(AVERAGE(AN846,AN855,AN864,AN873)),"",AVERAGE(AN846,AN855,AN864,AN873))</f>
        <v>3</v>
      </c>
      <c r="AO839" s="352">
        <f t="shared" ref="AO839:BQ839" si="319">IF(ISERROR(AVERAGE(AO846,AO855,AO864,AO873)),"",AVERAGE(AO846,AO855,AO864,AO873))</f>
        <v>4.5</v>
      </c>
      <c r="AP839" s="352">
        <f t="shared" si="319"/>
        <v>3.3333333333333335</v>
      </c>
      <c r="AQ839" s="352">
        <f t="shared" si="319"/>
        <v>2.6666666666666665</v>
      </c>
      <c r="AR839" s="352">
        <f t="shared" si="319"/>
        <v>2</v>
      </c>
      <c r="AS839" s="352">
        <f t="shared" si="319"/>
        <v>3</v>
      </c>
      <c r="AT839" s="352">
        <f t="shared" si="319"/>
        <v>4</v>
      </c>
      <c r="AU839" s="352">
        <f t="shared" si="319"/>
        <v>3.3333333333333335</v>
      </c>
      <c r="AV839" s="352">
        <f t="shared" si="319"/>
        <v>2.6666666666666665</v>
      </c>
      <c r="AW839" s="352">
        <f t="shared" si="319"/>
        <v>2</v>
      </c>
      <c r="AX839" s="352">
        <f t="shared" si="319"/>
        <v>3</v>
      </c>
      <c r="AY839" s="352">
        <f t="shared" si="319"/>
        <v>4</v>
      </c>
      <c r="AZ839" s="352">
        <f t="shared" si="319"/>
        <v>3.3333333333333335</v>
      </c>
      <c r="BA839" s="352">
        <f t="shared" si="319"/>
        <v>2.6666666666666665</v>
      </c>
      <c r="BB839" s="352">
        <f t="shared" si="319"/>
        <v>2</v>
      </c>
      <c r="BC839" s="352">
        <f t="shared" si="319"/>
        <v>3</v>
      </c>
      <c r="BD839" s="352">
        <f t="shared" si="319"/>
        <v>4</v>
      </c>
      <c r="BE839" s="352">
        <f t="shared" si="319"/>
        <v>3.3333333333333335</v>
      </c>
      <c r="BF839" s="352">
        <f t="shared" si="319"/>
        <v>2.6666666666666665</v>
      </c>
      <c r="BG839" s="352">
        <f t="shared" si="319"/>
        <v>2</v>
      </c>
      <c r="BH839" s="352">
        <f t="shared" si="319"/>
        <v>3</v>
      </c>
      <c r="BI839" s="352">
        <f t="shared" si="319"/>
        <v>4</v>
      </c>
      <c r="BJ839" s="352">
        <f t="shared" si="319"/>
        <v>3.3333333333333335</v>
      </c>
      <c r="BK839" s="352">
        <f t="shared" si="319"/>
        <v>2.6666666666666665</v>
      </c>
      <c r="BL839" s="352">
        <f t="shared" si="319"/>
        <v>2</v>
      </c>
      <c r="BM839" s="352">
        <f t="shared" si="319"/>
        <v>3</v>
      </c>
      <c r="BN839" s="352">
        <f t="shared" si="319"/>
        <v>4</v>
      </c>
      <c r="BO839" s="352">
        <f t="shared" si="319"/>
        <v>3.3333333333333335</v>
      </c>
      <c r="BP839" s="352">
        <f t="shared" si="319"/>
        <v>2.6666666666666665</v>
      </c>
      <c r="BQ839" s="352">
        <f t="shared" si="319"/>
        <v>2</v>
      </c>
    </row>
    <row r="840" spans="1:69" ht="13.5" customHeight="1" outlineLevel="1" thickTop="1">
      <c r="A840" s="584">
        <f>A828+1</f>
        <v>86</v>
      </c>
      <c r="B840" s="585" t="s">
        <v>32</v>
      </c>
      <c r="C840" s="588">
        <f>IF(ISERROR(AVERAGE(E840:AH842)),"",AVERAGE(E840:AH842))</f>
        <v>2.9425287356321839</v>
      </c>
      <c r="D840" s="589" t="s">
        <v>957</v>
      </c>
      <c r="E840" s="25">
        <v>1</v>
      </c>
      <c r="F840" s="25">
        <v>2</v>
      </c>
      <c r="G840" s="25">
        <v>3</v>
      </c>
      <c r="H840" s="25">
        <v>4</v>
      </c>
      <c r="I840" s="25">
        <v>5</v>
      </c>
      <c r="J840" s="25">
        <v>1</v>
      </c>
      <c r="K840" s="25">
        <v>2</v>
      </c>
      <c r="L840" s="25">
        <v>3</v>
      </c>
      <c r="M840" s="25">
        <v>4</v>
      </c>
      <c r="N840" s="25">
        <v>5</v>
      </c>
      <c r="O840" s="25">
        <v>1</v>
      </c>
      <c r="P840" s="25">
        <v>2</v>
      </c>
      <c r="Q840" s="25">
        <v>3</v>
      </c>
      <c r="R840" s="25">
        <v>4</v>
      </c>
      <c r="S840" s="25">
        <v>5</v>
      </c>
      <c r="T840" s="25">
        <v>1</v>
      </c>
      <c r="U840" s="25">
        <v>2</v>
      </c>
      <c r="V840" s="25">
        <v>3</v>
      </c>
      <c r="W840" s="25">
        <v>4</v>
      </c>
      <c r="X840" s="25">
        <v>5</v>
      </c>
      <c r="Y840" s="25">
        <v>1</v>
      </c>
      <c r="Z840" s="25">
        <v>2</v>
      </c>
      <c r="AA840" s="25">
        <v>3</v>
      </c>
      <c r="AB840" s="25">
        <v>4</v>
      </c>
      <c r="AC840" s="25">
        <v>5</v>
      </c>
      <c r="AD840" s="25">
        <v>1</v>
      </c>
      <c r="AE840" s="25">
        <v>2</v>
      </c>
      <c r="AF840" s="25">
        <v>3</v>
      </c>
      <c r="AG840" s="25">
        <v>4</v>
      </c>
      <c r="AH840" s="25">
        <v>5</v>
      </c>
      <c r="AM840" s="594" t="str">
        <f>D840</f>
        <v>Ecrire sans erreur les mots invariables et les mots  fréquents, étudiés, régulièrement révisés</v>
      </c>
      <c r="AN840" s="576">
        <f t="shared" ref="AN840:BQ840" si="320">IF(ISERROR(AVERAGE(E840:E842)),"",AVERAGE(E840:E842))</f>
        <v>1</v>
      </c>
      <c r="AO840" s="575">
        <f t="shared" si="320"/>
        <v>1.5</v>
      </c>
      <c r="AP840" s="576">
        <f t="shared" si="320"/>
        <v>2</v>
      </c>
      <c r="AQ840" s="575">
        <f t="shared" si="320"/>
        <v>3</v>
      </c>
      <c r="AR840" s="576">
        <f t="shared" si="320"/>
        <v>4</v>
      </c>
      <c r="AS840" s="575">
        <f t="shared" si="320"/>
        <v>3.3333333333333335</v>
      </c>
      <c r="AT840" s="576">
        <f t="shared" si="320"/>
        <v>2.6666666666666665</v>
      </c>
      <c r="AU840" s="575">
        <f t="shared" si="320"/>
        <v>2</v>
      </c>
      <c r="AV840" s="576">
        <f t="shared" si="320"/>
        <v>3</v>
      </c>
      <c r="AW840" s="575">
        <f t="shared" si="320"/>
        <v>4</v>
      </c>
      <c r="AX840" s="576">
        <f t="shared" si="320"/>
        <v>3.3333333333333335</v>
      </c>
      <c r="AY840" s="575">
        <f t="shared" si="320"/>
        <v>2.6666666666666665</v>
      </c>
      <c r="AZ840" s="576">
        <f t="shared" si="320"/>
        <v>2</v>
      </c>
      <c r="BA840" s="575">
        <f t="shared" si="320"/>
        <v>3</v>
      </c>
      <c r="BB840" s="576">
        <f t="shared" si="320"/>
        <v>4</v>
      </c>
      <c r="BC840" s="575">
        <f t="shared" si="320"/>
        <v>3.3333333333333335</v>
      </c>
      <c r="BD840" s="576">
        <f t="shared" si="320"/>
        <v>2.6666666666666665</v>
      </c>
      <c r="BE840" s="575">
        <f t="shared" si="320"/>
        <v>2</v>
      </c>
      <c r="BF840" s="576">
        <f t="shared" si="320"/>
        <v>3</v>
      </c>
      <c r="BG840" s="575">
        <f t="shared" si="320"/>
        <v>4</v>
      </c>
      <c r="BH840" s="576">
        <f t="shared" si="320"/>
        <v>3.3333333333333335</v>
      </c>
      <c r="BI840" s="575">
        <f t="shared" si="320"/>
        <v>2.6666666666666665</v>
      </c>
      <c r="BJ840" s="576">
        <f t="shared" si="320"/>
        <v>2</v>
      </c>
      <c r="BK840" s="575">
        <f t="shared" si="320"/>
        <v>3</v>
      </c>
      <c r="BL840" s="576">
        <f t="shared" si="320"/>
        <v>4</v>
      </c>
      <c r="BM840" s="575">
        <f t="shared" si="320"/>
        <v>3.3333333333333335</v>
      </c>
      <c r="BN840" s="576">
        <f t="shared" si="320"/>
        <v>2.6666666666666665</v>
      </c>
      <c r="BO840" s="575">
        <f t="shared" si="320"/>
        <v>2</v>
      </c>
      <c r="BP840" s="576">
        <f t="shared" si="320"/>
        <v>3</v>
      </c>
      <c r="BQ840" s="578">
        <f t="shared" si="320"/>
        <v>4</v>
      </c>
    </row>
    <row r="841" spans="1:69" ht="12.75" customHeight="1" outlineLevel="1">
      <c r="A841" s="584"/>
      <c r="B841" s="586"/>
      <c r="C841" s="573"/>
      <c r="D841" s="590"/>
      <c r="E841" s="26"/>
      <c r="F841" s="26">
        <v>1</v>
      </c>
      <c r="G841" s="26">
        <v>2</v>
      </c>
      <c r="H841" s="26">
        <v>3</v>
      </c>
      <c r="I841" s="26">
        <v>4</v>
      </c>
      <c r="J841" s="26">
        <v>5</v>
      </c>
      <c r="K841" s="26">
        <v>1</v>
      </c>
      <c r="L841" s="26">
        <v>2</v>
      </c>
      <c r="M841" s="26">
        <v>3</v>
      </c>
      <c r="N841" s="26">
        <v>4</v>
      </c>
      <c r="O841" s="26">
        <v>5</v>
      </c>
      <c r="P841" s="26">
        <v>1</v>
      </c>
      <c r="Q841" s="26">
        <v>2</v>
      </c>
      <c r="R841" s="26">
        <v>3</v>
      </c>
      <c r="S841" s="26">
        <v>4</v>
      </c>
      <c r="T841" s="26">
        <v>5</v>
      </c>
      <c r="U841" s="26">
        <v>1</v>
      </c>
      <c r="V841" s="26">
        <v>2</v>
      </c>
      <c r="W841" s="26">
        <v>3</v>
      </c>
      <c r="X841" s="26">
        <v>4</v>
      </c>
      <c r="Y841" s="26">
        <v>5</v>
      </c>
      <c r="Z841" s="26">
        <v>1</v>
      </c>
      <c r="AA841" s="26">
        <v>2</v>
      </c>
      <c r="AB841" s="26">
        <v>3</v>
      </c>
      <c r="AC841" s="26">
        <v>4</v>
      </c>
      <c r="AD841" s="26">
        <v>5</v>
      </c>
      <c r="AE841" s="26">
        <v>1</v>
      </c>
      <c r="AF841" s="26">
        <v>2</v>
      </c>
      <c r="AG841" s="26">
        <v>3</v>
      </c>
      <c r="AH841" s="26">
        <v>4</v>
      </c>
      <c r="AM841" s="595"/>
      <c r="AN841" s="577"/>
      <c r="AO841" s="559"/>
      <c r="AP841" s="577"/>
      <c r="AQ841" s="559"/>
      <c r="AR841" s="577"/>
      <c r="AS841" s="559"/>
      <c r="AT841" s="577"/>
      <c r="AU841" s="559"/>
      <c r="AV841" s="577"/>
      <c r="AW841" s="559"/>
      <c r="AX841" s="577"/>
      <c r="AY841" s="559"/>
      <c r="AZ841" s="577"/>
      <c r="BA841" s="559"/>
      <c r="BB841" s="577"/>
      <c r="BC841" s="559"/>
      <c r="BD841" s="577"/>
      <c r="BE841" s="559"/>
      <c r="BF841" s="577"/>
      <c r="BG841" s="559"/>
      <c r="BH841" s="577"/>
      <c r="BI841" s="559"/>
      <c r="BJ841" s="577"/>
      <c r="BK841" s="559"/>
      <c r="BL841" s="577"/>
      <c r="BM841" s="559"/>
      <c r="BN841" s="577"/>
      <c r="BO841" s="559"/>
      <c r="BP841" s="577"/>
      <c r="BQ841" s="551"/>
    </row>
    <row r="842" spans="1:69" ht="12.75" customHeight="1" outlineLevel="1" thickBot="1">
      <c r="A842" s="584"/>
      <c r="B842" s="587"/>
      <c r="C842" s="573"/>
      <c r="D842" s="590"/>
      <c r="E842" s="27"/>
      <c r="F842" s="27"/>
      <c r="G842" s="27">
        <v>1</v>
      </c>
      <c r="H842" s="27">
        <v>2</v>
      </c>
      <c r="I842" s="27">
        <v>3</v>
      </c>
      <c r="J842" s="27">
        <v>4</v>
      </c>
      <c r="K842" s="27">
        <v>5</v>
      </c>
      <c r="L842" s="27">
        <v>1</v>
      </c>
      <c r="M842" s="27">
        <v>2</v>
      </c>
      <c r="N842" s="27">
        <v>3</v>
      </c>
      <c r="O842" s="27">
        <v>4</v>
      </c>
      <c r="P842" s="27">
        <v>5</v>
      </c>
      <c r="Q842" s="27">
        <v>1</v>
      </c>
      <c r="R842" s="27">
        <v>2</v>
      </c>
      <c r="S842" s="27">
        <v>3</v>
      </c>
      <c r="T842" s="27">
        <v>4</v>
      </c>
      <c r="U842" s="27">
        <v>5</v>
      </c>
      <c r="V842" s="27">
        <v>1</v>
      </c>
      <c r="W842" s="27">
        <v>2</v>
      </c>
      <c r="X842" s="27">
        <v>3</v>
      </c>
      <c r="Y842" s="27">
        <v>4</v>
      </c>
      <c r="Z842" s="27">
        <v>5</v>
      </c>
      <c r="AA842" s="27">
        <v>1</v>
      </c>
      <c r="AB842" s="27">
        <v>2</v>
      </c>
      <c r="AC842" s="27">
        <v>3</v>
      </c>
      <c r="AD842" s="27">
        <v>4</v>
      </c>
      <c r="AE842" s="27">
        <v>5</v>
      </c>
      <c r="AF842" s="27">
        <v>1</v>
      </c>
      <c r="AG842" s="27">
        <v>2</v>
      </c>
      <c r="AH842" s="27">
        <v>3</v>
      </c>
      <c r="AM842" s="595"/>
      <c r="AN842" s="577"/>
      <c r="AO842" s="559"/>
      <c r="AP842" s="577"/>
      <c r="AQ842" s="559"/>
      <c r="AR842" s="577"/>
      <c r="AS842" s="559"/>
      <c r="AT842" s="577"/>
      <c r="AU842" s="559"/>
      <c r="AV842" s="577"/>
      <c r="AW842" s="559"/>
      <c r="AX842" s="577"/>
      <c r="AY842" s="559"/>
      <c r="AZ842" s="577"/>
      <c r="BA842" s="559"/>
      <c r="BB842" s="577"/>
      <c r="BC842" s="559"/>
      <c r="BD842" s="577"/>
      <c r="BE842" s="559"/>
      <c r="BF842" s="577"/>
      <c r="BG842" s="559"/>
      <c r="BH842" s="577"/>
      <c r="BI842" s="559"/>
      <c r="BJ842" s="577"/>
      <c r="BK842" s="559"/>
      <c r="BL842" s="577"/>
      <c r="BM842" s="559"/>
      <c r="BN842" s="577"/>
      <c r="BO842" s="559"/>
      <c r="BP842" s="577"/>
      <c r="BQ842" s="551"/>
    </row>
    <row r="843" spans="1:69" ht="12.75" customHeight="1" outlineLevel="1">
      <c r="A843" s="584"/>
      <c r="B843" s="579" t="s">
        <v>33</v>
      </c>
      <c r="C843" s="572">
        <f>IF(ISERROR(AVERAGE(E843:AH845)),"",AVERAGE(E843:AH845))</f>
        <v>2.9885057471264367</v>
      </c>
      <c r="D843" s="590"/>
      <c r="E843" s="32">
        <v>2</v>
      </c>
      <c r="F843" s="32">
        <v>3</v>
      </c>
      <c r="G843" s="32">
        <v>4</v>
      </c>
      <c r="H843" s="32">
        <v>5</v>
      </c>
      <c r="I843" s="32">
        <v>1</v>
      </c>
      <c r="J843" s="32">
        <v>2</v>
      </c>
      <c r="K843" s="32">
        <v>3</v>
      </c>
      <c r="L843" s="32">
        <v>4</v>
      </c>
      <c r="M843" s="32">
        <v>5</v>
      </c>
      <c r="N843" s="32">
        <v>1</v>
      </c>
      <c r="O843" s="32">
        <v>2</v>
      </c>
      <c r="P843" s="32">
        <v>3</v>
      </c>
      <c r="Q843" s="32">
        <v>4</v>
      </c>
      <c r="R843" s="32">
        <v>5</v>
      </c>
      <c r="S843" s="32">
        <v>1</v>
      </c>
      <c r="T843" s="32">
        <v>2</v>
      </c>
      <c r="U843" s="32">
        <v>3</v>
      </c>
      <c r="V843" s="32">
        <v>4</v>
      </c>
      <c r="W843" s="32">
        <v>5</v>
      </c>
      <c r="X843" s="32">
        <v>1</v>
      </c>
      <c r="Y843" s="32">
        <v>2</v>
      </c>
      <c r="Z843" s="32">
        <v>3</v>
      </c>
      <c r="AA843" s="32">
        <v>4</v>
      </c>
      <c r="AB843" s="32">
        <v>5</v>
      </c>
      <c r="AC843" s="32">
        <v>1</v>
      </c>
      <c r="AD843" s="32">
        <v>2</v>
      </c>
      <c r="AE843" s="32">
        <v>3</v>
      </c>
      <c r="AF843" s="32">
        <v>4</v>
      </c>
      <c r="AG843" s="32">
        <v>5</v>
      </c>
      <c r="AH843" s="32">
        <v>1</v>
      </c>
      <c r="AM843" s="595"/>
      <c r="AN843" s="565">
        <f t="shared" ref="AN843:BQ843" si="321">IF(ISERROR(AVERAGE(E843:E845)),"",AVERAGE(E843:E845))</f>
        <v>2</v>
      </c>
      <c r="AO843" s="558">
        <f t="shared" si="321"/>
        <v>3.5</v>
      </c>
      <c r="AP843" s="565">
        <f t="shared" si="321"/>
        <v>4.666666666666667</v>
      </c>
      <c r="AQ843" s="558">
        <f t="shared" si="321"/>
        <v>2.3333333333333335</v>
      </c>
      <c r="AR843" s="565">
        <f t="shared" si="321"/>
        <v>1.6666666666666667</v>
      </c>
      <c r="AS843" s="558">
        <f t="shared" si="321"/>
        <v>2.6666666666666665</v>
      </c>
      <c r="AT843" s="565">
        <f t="shared" si="321"/>
        <v>3.6666666666666665</v>
      </c>
      <c r="AU843" s="558">
        <f t="shared" si="321"/>
        <v>4.666666666666667</v>
      </c>
      <c r="AV843" s="565">
        <f t="shared" si="321"/>
        <v>2.3333333333333335</v>
      </c>
      <c r="AW843" s="558">
        <f t="shared" si="321"/>
        <v>1.6666666666666667</v>
      </c>
      <c r="AX843" s="565">
        <f t="shared" si="321"/>
        <v>2.6666666666666665</v>
      </c>
      <c r="AY843" s="558">
        <f t="shared" si="321"/>
        <v>3.6666666666666665</v>
      </c>
      <c r="AZ843" s="565">
        <f t="shared" si="321"/>
        <v>4.666666666666667</v>
      </c>
      <c r="BA843" s="558">
        <f t="shared" si="321"/>
        <v>2.3333333333333335</v>
      </c>
      <c r="BB843" s="565">
        <f t="shared" si="321"/>
        <v>1.6666666666666667</v>
      </c>
      <c r="BC843" s="558">
        <f t="shared" si="321"/>
        <v>2.6666666666666665</v>
      </c>
      <c r="BD843" s="565">
        <f t="shared" si="321"/>
        <v>3.6666666666666665</v>
      </c>
      <c r="BE843" s="558">
        <f t="shared" si="321"/>
        <v>4.666666666666667</v>
      </c>
      <c r="BF843" s="565">
        <f t="shared" si="321"/>
        <v>2.3333333333333335</v>
      </c>
      <c r="BG843" s="558">
        <f t="shared" si="321"/>
        <v>1.6666666666666667</v>
      </c>
      <c r="BH843" s="565">
        <f t="shared" si="321"/>
        <v>2.6666666666666665</v>
      </c>
      <c r="BI843" s="558">
        <f t="shared" si="321"/>
        <v>3.6666666666666665</v>
      </c>
      <c r="BJ843" s="565">
        <f t="shared" si="321"/>
        <v>4.666666666666667</v>
      </c>
      <c r="BK843" s="558">
        <f t="shared" si="321"/>
        <v>2.3333333333333335</v>
      </c>
      <c r="BL843" s="565">
        <f t="shared" si="321"/>
        <v>1.6666666666666667</v>
      </c>
      <c r="BM843" s="558">
        <f t="shared" si="321"/>
        <v>2.6666666666666665</v>
      </c>
      <c r="BN843" s="565">
        <f t="shared" si="321"/>
        <v>3.6666666666666665</v>
      </c>
      <c r="BO843" s="558">
        <f t="shared" si="321"/>
        <v>4.666666666666667</v>
      </c>
      <c r="BP843" s="565">
        <f t="shared" si="321"/>
        <v>2.3333333333333335</v>
      </c>
      <c r="BQ843" s="550">
        <f t="shared" si="321"/>
        <v>1.6666666666666667</v>
      </c>
    </row>
    <row r="844" spans="1:69" ht="12.75" customHeight="1" outlineLevel="1">
      <c r="A844" s="584"/>
      <c r="B844" s="580"/>
      <c r="C844" s="573"/>
      <c r="D844" s="590"/>
      <c r="E844" s="28"/>
      <c r="F844" s="28">
        <v>4</v>
      </c>
      <c r="G844" s="28">
        <v>5</v>
      </c>
      <c r="H844" s="28">
        <v>1</v>
      </c>
      <c r="I844" s="28">
        <v>2</v>
      </c>
      <c r="J844" s="28">
        <v>3</v>
      </c>
      <c r="K844" s="28">
        <v>4</v>
      </c>
      <c r="L844" s="28">
        <v>5</v>
      </c>
      <c r="M844" s="28">
        <v>1</v>
      </c>
      <c r="N844" s="28">
        <v>2</v>
      </c>
      <c r="O844" s="28">
        <v>3</v>
      </c>
      <c r="P844" s="28">
        <v>4</v>
      </c>
      <c r="Q844" s="28">
        <v>5</v>
      </c>
      <c r="R844" s="28">
        <v>1</v>
      </c>
      <c r="S844" s="28">
        <v>2</v>
      </c>
      <c r="T844" s="28">
        <v>3</v>
      </c>
      <c r="U844" s="28">
        <v>4</v>
      </c>
      <c r="V844" s="28">
        <v>5</v>
      </c>
      <c r="W844" s="28">
        <v>1</v>
      </c>
      <c r="X844" s="28">
        <v>2</v>
      </c>
      <c r="Y844" s="28">
        <v>3</v>
      </c>
      <c r="Z844" s="28">
        <v>4</v>
      </c>
      <c r="AA844" s="28">
        <v>5</v>
      </c>
      <c r="AB844" s="28">
        <v>1</v>
      </c>
      <c r="AC844" s="28">
        <v>2</v>
      </c>
      <c r="AD844" s="28">
        <v>3</v>
      </c>
      <c r="AE844" s="28">
        <v>4</v>
      </c>
      <c r="AF844" s="28">
        <v>5</v>
      </c>
      <c r="AG844" s="28">
        <v>1</v>
      </c>
      <c r="AH844" s="28">
        <v>2</v>
      </c>
      <c r="AM844" s="595"/>
      <c r="AN844" s="566"/>
      <c r="AO844" s="559"/>
      <c r="AP844" s="566"/>
      <c r="AQ844" s="559"/>
      <c r="AR844" s="566"/>
      <c r="AS844" s="559"/>
      <c r="AT844" s="566"/>
      <c r="AU844" s="559"/>
      <c r="AV844" s="566"/>
      <c r="AW844" s="559"/>
      <c r="AX844" s="566"/>
      <c r="AY844" s="559"/>
      <c r="AZ844" s="566"/>
      <c r="BA844" s="559"/>
      <c r="BB844" s="566"/>
      <c r="BC844" s="559"/>
      <c r="BD844" s="566"/>
      <c r="BE844" s="559"/>
      <c r="BF844" s="566"/>
      <c r="BG844" s="559"/>
      <c r="BH844" s="566"/>
      <c r="BI844" s="559"/>
      <c r="BJ844" s="566"/>
      <c r="BK844" s="559"/>
      <c r="BL844" s="566"/>
      <c r="BM844" s="559"/>
      <c r="BN844" s="566"/>
      <c r="BO844" s="559"/>
      <c r="BP844" s="566"/>
      <c r="BQ844" s="551"/>
    </row>
    <row r="845" spans="1:69" ht="12.75" customHeight="1" outlineLevel="1" thickBot="1">
      <c r="A845" s="584"/>
      <c r="B845" s="581"/>
      <c r="C845" s="582"/>
      <c r="D845" s="590"/>
      <c r="E845" s="33"/>
      <c r="F845" s="33"/>
      <c r="G845" s="33">
        <v>5</v>
      </c>
      <c r="H845" s="33">
        <v>1</v>
      </c>
      <c r="I845" s="33">
        <v>2</v>
      </c>
      <c r="J845" s="33">
        <v>3</v>
      </c>
      <c r="K845" s="33">
        <v>4</v>
      </c>
      <c r="L845" s="33">
        <v>5</v>
      </c>
      <c r="M845" s="33">
        <v>1</v>
      </c>
      <c r="N845" s="33">
        <v>2</v>
      </c>
      <c r="O845" s="33">
        <v>3</v>
      </c>
      <c r="P845" s="33">
        <v>4</v>
      </c>
      <c r="Q845" s="33">
        <v>5</v>
      </c>
      <c r="R845" s="33">
        <v>1</v>
      </c>
      <c r="S845" s="33">
        <v>2</v>
      </c>
      <c r="T845" s="33">
        <v>3</v>
      </c>
      <c r="U845" s="33">
        <v>4</v>
      </c>
      <c r="V845" s="33">
        <v>5</v>
      </c>
      <c r="W845" s="33">
        <v>1</v>
      </c>
      <c r="X845" s="33">
        <v>2</v>
      </c>
      <c r="Y845" s="33">
        <v>3</v>
      </c>
      <c r="Z845" s="33">
        <v>4</v>
      </c>
      <c r="AA845" s="33">
        <v>5</v>
      </c>
      <c r="AB845" s="33">
        <v>1</v>
      </c>
      <c r="AC845" s="33">
        <v>2</v>
      </c>
      <c r="AD845" s="33">
        <v>3</v>
      </c>
      <c r="AE845" s="33">
        <v>4</v>
      </c>
      <c r="AF845" s="33">
        <v>5</v>
      </c>
      <c r="AG845" s="33">
        <v>1</v>
      </c>
      <c r="AH845" s="33">
        <v>2</v>
      </c>
      <c r="AM845" s="595"/>
      <c r="AN845" s="567"/>
      <c r="AO845" s="564"/>
      <c r="AP845" s="567"/>
      <c r="AQ845" s="564"/>
      <c r="AR845" s="567"/>
      <c r="AS845" s="564"/>
      <c r="AT845" s="567"/>
      <c r="AU845" s="564"/>
      <c r="AV845" s="567"/>
      <c r="AW845" s="564"/>
      <c r="AX845" s="567"/>
      <c r="AY845" s="564"/>
      <c r="AZ845" s="567"/>
      <c r="BA845" s="564"/>
      <c r="BB845" s="567"/>
      <c r="BC845" s="564"/>
      <c r="BD845" s="567"/>
      <c r="BE845" s="564"/>
      <c r="BF845" s="567"/>
      <c r="BG845" s="564"/>
      <c r="BH845" s="567"/>
      <c r="BI845" s="564"/>
      <c r="BJ845" s="567"/>
      <c r="BK845" s="564"/>
      <c r="BL845" s="567"/>
      <c r="BM845" s="564"/>
      <c r="BN845" s="567"/>
      <c r="BO845" s="564"/>
      <c r="BP845" s="567"/>
      <c r="BQ845" s="568"/>
    </row>
    <row r="846" spans="1:69" ht="12.75" customHeight="1" outlineLevel="1">
      <c r="A846" s="584"/>
      <c r="B846" s="569" t="s">
        <v>34</v>
      </c>
      <c r="C846" s="572">
        <f>IF(ISERROR(AVERAGE(E846:AH848)),"",AVERAGE(E846:AH848))</f>
        <v>3</v>
      </c>
      <c r="D846" s="590"/>
      <c r="E846" s="31">
        <v>3</v>
      </c>
      <c r="F846" s="31">
        <v>4</v>
      </c>
      <c r="G846" s="31">
        <v>5</v>
      </c>
      <c r="H846" s="31">
        <v>1</v>
      </c>
      <c r="I846" s="31">
        <v>2</v>
      </c>
      <c r="J846" s="31">
        <v>3</v>
      </c>
      <c r="K846" s="31">
        <v>4</v>
      </c>
      <c r="L846" s="31">
        <v>5</v>
      </c>
      <c r="M846" s="31">
        <v>1</v>
      </c>
      <c r="N846" s="31">
        <v>2</v>
      </c>
      <c r="O846" s="31">
        <v>3</v>
      </c>
      <c r="P846" s="31">
        <v>4</v>
      </c>
      <c r="Q846" s="31">
        <v>5</v>
      </c>
      <c r="R846" s="31">
        <v>1</v>
      </c>
      <c r="S846" s="31">
        <v>2</v>
      </c>
      <c r="T846" s="31">
        <v>3</v>
      </c>
      <c r="U846" s="31">
        <v>4</v>
      </c>
      <c r="V846" s="31">
        <v>5</v>
      </c>
      <c r="W846" s="31">
        <v>1</v>
      </c>
      <c r="X846" s="31">
        <v>2</v>
      </c>
      <c r="Y846" s="31">
        <v>3</v>
      </c>
      <c r="Z846" s="31">
        <v>4</v>
      </c>
      <c r="AA846" s="31">
        <v>5</v>
      </c>
      <c r="AB846" s="31">
        <v>1</v>
      </c>
      <c r="AC846" s="31">
        <v>2</v>
      </c>
      <c r="AD846" s="31">
        <v>3</v>
      </c>
      <c r="AE846" s="31">
        <v>4</v>
      </c>
      <c r="AF846" s="31">
        <v>5</v>
      </c>
      <c r="AG846" s="31">
        <v>1</v>
      </c>
      <c r="AH846" s="31">
        <v>2</v>
      </c>
      <c r="AM846" s="595"/>
      <c r="AN846" s="561">
        <f t="shared" ref="AN846:BQ846" si="322">IF(ISERROR(AVERAGE(E846:E848)),"",AVERAGE(E846:E848))</f>
        <v>3</v>
      </c>
      <c r="AO846" s="558">
        <f t="shared" si="322"/>
        <v>4.5</v>
      </c>
      <c r="AP846" s="561">
        <f t="shared" si="322"/>
        <v>3.3333333333333335</v>
      </c>
      <c r="AQ846" s="558">
        <f t="shared" si="322"/>
        <v>2.6666666666666665</v>
      </c>
      <c r="AR846" s="561">
        <f t="shared" si="322"/>
        <v>2</v>
      </c>
      <c r="AS846" s="558">
        <f t="shared" si="322"/>
        <v>3</v>
      </c>
      <c r="AT846" s="561">
        <f t="shared" si="322"/>
        <v>4</v>
      </c>
      <c r="AU846" s="558">
        <f t="shared" si="322"/>
        <v>3.3333333333333335</v>
      </c>
      <c r="AV846" s="561">
        <f t="shared" si="322"/>
        <v>2.6666666666666665</v>
      </c>
      <c r="AW846" s="558">
        <f t="shared" si="322"/>
        <v>2</v>
      </c>
      <c r="AX846" s="561">
        <f t="shared" si="322"/>
        <v>3</v>
      </c>
      <c r="AY846" s="558">
        <f t="shared" si="322"/>
        <v>4</v>
      </c>
      <c r="AZ846" s="561">
        <f t="shared" si="322"/>
        <v>3.3333333333333335</v>
      </c>
      <c r="BA846" s="558">
        <f t="shared" si="322"/>
        <v>2.6666666666666665</v>
      </c>
      <c r="BB846" s="561">
        <f t="shared" si="322"/>
        <v>2</v>
      </c>
      <c r="BC846" s="558">
        <f t="shared" si="322"/>
        <v>3</v>
      </c>
      <c r="BD846" s="561">
        <f t="shared" si="322"/>
        <v>4</v>
      </c>
      <c r="BE846" s="558">
        <f t="shared" si="322"/>
        <v>3.3333333333333335</v>
      </c>
      <c r="BF846" s="561">
        <f t="shared" si="322"/>
        <v>2.6666666666666665</v>
      </c>
      <c r="BG846" s="558">
        <f t="shared" si="322"/>
        <v>2</v>
      </c>
      <c r="BH846" s="561">
        <f t="shared" si="322"/>
        <v>3</v>
      </c>
      <c r="BI846" s="558">
        <f t="shared" si="322"/>
        <v>4</v>
      </c>
      <c r="BJ846" s="561">
        <f t="shared" si="322"/>
        <v>3.3333333333333335</v>
      </c>
      <c r="BK846" s="558">
        <f t="shared" si="322"/>
        <v>2.6666666666666665</v>
      </c>
      <c r="BL846" s="561">
        <f t="shared" si="322"/>
        <v>2</v>
      </c>
      <c r="BM846" s="558">
        <f t="shared" si="322"/>
        <v>3</v>
      </c>
      <c r="BN846" s="561">
        <f t="shared" si="322"/>
        <v>4</v>
      </c>
      <c r="BO846" s="558">
        <f t="shared" si="322"/>
        <v>3.3333333333333335</v>
      </c>
      <c r="BP846" s="561">
        <f t="shared" si="322"/>
        <v>2.6666666666666665</v>
      </c>
      <c r="BQ846" s="550">
        <f t="shared" si="322"/>
        <v>2</v>
      </c>
    </row>
    <row r="847" spans="1:69" ht="12.75" customHeight="1" outlineLevel="1">
      <c r="A847" s="584"/>
      <c r="B847" s="570"/>
      <c r="C847" s="573"/>
      <c r="D847" s="590"/>
      <c r="E847" s="29"/>
      <c r="F847" s="29">
        <v>5</v>
      </c>
      <c r="G847" s="29">
        <v>1</v>
      </c>
      <c r="H847" s="29">
        <v>2</v>
      </c>
      <c r="I847" s="29">
        <v>3</v>
      </c>
      <c r="J847" s="29">
        <v>4</v>
      </c>
      <c r="K847" s="29">
        <v>5</v>
      </c>
      <c r="L847" s="29">
        <v>1</v>
      </c>
      <c r="M847" s="29">
        <v>2</v>
      </c>
      <c r="N847" s="29">
        <v>3</v>
      </c>
      <c r="O847" s="29">
        <v>4</v>
      </c>
      <c r="P847" s="29">
        <v>5</v>
      </c>
      <c r="Q847" s="29">
        <v>1</v>
      </c>
      <c r="R847" s="29">
        <v>2</v>
      </c>
      <c r="S847" s="29">
        <v>3</v>
      </c>
      <c r="T847" s="29">
        <v>4</v>
      </c>
      <c r="U847" s="29">
        <v>5</v>
      </c>
      <c r="V847" s="29">
        <v>1</v>
      </c>
      <c r="W847" s="29">
        <v>2</v>
      </c>
      <c r="X847" s="29">
        <v>3</v>
      </c>
      <c r="Y847" s="29">
        <v>4</v>
      </c>
      <c r="Z847" s="29">
        <v>5</v>
      </c>
      <c r="AA847" s="29">
        <v>1</v>
      </c>
      <c r="AB847" s="29">
        <v>2</v>
      </c>
      <c r="AC847" s="29">
        <v>3</v>
      </c>
      <c r="AD847" s="29">
        <v>4</v>
      </c>
      <c r="AE847" s="29">
        <v>5</v>
      </c>
      <c r="AF847" s="29">
        <v>1</v>
      </c>
      <c r="AG847" s="29">
        <v>2</v>
      </c>
      <c r="AH847" s="29">
        <v>3</v>
      </c>
      <c r="AM847" s="595"/>
      <c r="AN847" s="562"/>
      <c r="AO847" s="559"/>
      <c r="AP847" s="562"/>
      <c r="AQ847" s="559"/>
      <c r="AR847" s="562"/>
      <c r="AS847" s="559"/>
      <c r="AT847" s="562"/>
      <c r="AU847" s="559"/>
      <c r="AV847" s="562"/>
      <c r="AW847" s="559"/>
      <c r="AX847" s="562"/>
      <c r="AY847" s="559"/>
      <c r="AZ847" s="562"/>
      <c r="BA847" s="559"/>
      <c r="BB847" s="562"/>
      <c r="BC847" s="559"/>
      <c r="BD847" s="562"/>
      <c r="BE847" s="559"/>
      <c r="BF847" s="562"/>
      <c r="BG847" s="559"/>
      <c r="BH847" s="562"/>
      <c r="BI847" s="559"/>
      <c r="BJ847" s="562"/>
      <c r="BK847" s="559"/>
      <c r="BL847" s="562"/>
      <c r="BM847" s="559"/>
      <c r="BN847" s="562"/>
      <c r="BO847" s="559"/>
      <c r="BP847" s="562"/>
      <c r="BQ847" s="551"/>
    </row>
    <row r="848" spans="1:69" ht="13.5" customHeight="1" outlineLevel="1" thickBot="1">
      <c r="A848" s="584"/>
      <c r="B848" s="571"/>
      <c r="C848" s="574"/>
      <c r="D848" s="419"/>
      <c r="E848" s="30"/>
      <c r="F848" s="30"/>
      <c r="G848" s="30">
        <v>4</v>
      </c>
      <c r="H848" s="30">
        <v>5</v>
      </c>
      <c r="I848" s="30">
        <v>1</v>
      </c>
      <c r="J848" s="30">
        <v>2</v>
      </c>
      <c r="K848" s="30">
        <v>3</v>
      </c>
      <c r="L848" s="30">
        <v>4</v>
      </c>
      <c r="M848" s="30">
        <v>5</v>
      </c>
      <c r="N848" s="30">
        <v>1</v>
      </c>
      <c r="O848" s="30">
        <v>2</v>
      </c>
      <c r="P848" s="30">
        <v>3</v>
      </c>
      <c r="Q848" s="30">
        <v>4</v>
      </c>
      <c r="R848" s="30">
        <v>5</v>
      </c>
      <c r="S848" s="30">
        <v>1</v>
      </c>
      <c r="T848" s="30">
        <v>2</v>
      </c>
      <c r="U848" s="30">
        <v>3</v>
      </c>
      <c r="V848" s="30">
        <v>4</v>
      </c>
      <c r="W848" s="30">
        <v>5</v>
      </c>
      <c r="X848" s="30">
        <v>1</v>
      </c>
      <c r="Y848" s="30">
        <v>2</v>
      </c>
      <c r="Z848" s="30">
        <v>3</v>
      </c>
      <c r="AA848" s="30">
        <v>4</v>
      </c>
      <c r="AB848" s="30">
        <v>5</v>
      </c>
      <c r="AC848" s="30">
        <v>1</v>
      </c>
      <c r="AD848" s="30">
        <v>2</v>
      </c>
      <c r="AE848" s="30">
        <v>3</v>
      </c>
      <c r="AF848" s="30">
        <v>4</v>
      </c>
      <c r="AG848" s="30">
        <v>5</v>
      </c>
      <c r="AH848" s="30">
        <v>1</v>
      </c>
      <c r="AM848" s="596">
        <f>D848</f>
        <v>0</v>
      </c>
      <c r="AN848" s="563"/>
      <c r="AO848" s="560"/>
      <c r="AP848" s="563"/>
      <c r="AQ848" s="560"/>
      <c r="AR848" s="563"/>
      <c r="AS848" s="560"/>
      <c r="AT848" s="563"/>
      <c r="AU848" s="560"/>
      <c r="AV848" s="563"/>
      <c r="AW848" s="560"/>
      <c r="AX848" s="563"/>
      <c r="AY848" s="560"/>
      <c r="AZ848" s="563"/>
      <c r="BA848" s="560"/>
      <c r="BB848" s="563"/>
      <c r="BC848" s="560"/>
      <c r="BD848" s="563"/>
      <c r="BE848" s="560"/>
      <c r="BF848" s="563"/>
      <c r="BG848" s="560"/>
      <c r="BH848" s="563"/>
      <c r="BI848" s="560"/>
      <c r="BJ848" s="563"/>
      <c r="BK848" s="560"/>
      <c r="BL848" s="563"/>
      <c r="BM848" s="560"/>
      <c r="BN848" s="563"/>
      <c r="BO848" s="560"/>
      <c r="BP848" s="563"/>
      <c r="BQ848" s="552"/>
    </row>
    <row r="849" spans="1:69" ht="13.5" customHeight="1" outlineLevel="1" thickTop="1">
      <c r="A849" s="584">
        <f>A840+1</f>
        <v>87</v>
      </c>
      <c r="B849" s="585" t="s">
        <v>32</v>
      </c>
      <c r="C849" s="588" t="str">
        <f>IF(ISERROR(AVERAGE(E849:AH851)),"",AVERAGE(E849:AH851))</f>
        <v/>
      </c>
      <c r="D849" s="676" t="s">
        <v>817</v>
      </c>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M849" s="594" t="str">
        <f>D849</f>
        <v>S'appuyer sur ses connaissances des familles de mots ou des homonymes pour écrire sans erreur des mots nouveaux</v>
      </c>
      <c r="AN849" s="576" t="str">
        <f t="shared" ref="AN849:BQ849" si="323">IF(ISERROR(AVERAGE(E849:E851)),"",AVERAGE(E849:E851))</f>
        <v/>
      </c>
      <c r="AO849" s="575" t="str">
        <f t="shared" si="323"/>
        <v/>
      </c>
      <c r="AP849" s="576" t="str">
        <f t="shared" si="323"/>
        <v/>
      </c>
      <c r="AQ849" s="575" t="str">
        <f t="shared" si="323"/>
        <v/>
      </c>
      <c r="AR849" s="576" t="str">
        <f t="shared" si="323"/>
        <v/>
      </c>
      <c r="AS849" s="575" t="str">
        <f t="shared" si="323"/>
        <v/>
      </c>
      <c r="AT849" s="576" t="str">
        <f t="shared" si="323"/>
        <v/>
      </c>
      <c r="AU849" s="575" t="str">
        <f t="shared" si="323"/>
        <v/>
      </c>
      <c r="AV849" s="576" t="str">
        <f t="shared" si="323"/>
        <v/>
      </c>
      <c r="AW849" s="575" t="str">
        <f t="shared" si="323"/>
        <v/>
      </c>
      <c r="AX849" s="576" t="str">
        <f t="shared" si="323"/>
        <v/>
      </c>
      <c r="AY849" s="575" t="str">
        <f t="shared" si="323"/>
        <v/>
      </c>
      <c r="AZ849" s="576" t="str">
        <f t="shared" si="323"/>
        <v/>
      </c>
      <c r="BA849" s="575" t="str">
        <f t="shared" si="323"/>
        <v/>
      </c>
      <c r="BB849" s="576" t="str">
        <f t="shared" si="323"/>
        <v/>
      </c>
      <c r="BC849" s="575" t="str">
        <f t="shared" si="323"/>
        <v/>
      </c>
      <c r="BD849" s="576" t="str">
        <f t="shared" si="323"/>
        <v/>
      </c>
      <c r="BE849" s="575" t="str">
        <f t="shared" si="323"/>
        <v/>
      </c>
      <c r="BF849" s="576" t="str">
        <f t="shared" si="323"/>
        <v/>
      </c>
      <c r="BG849" s="575" t="str">
        <f t="shared" si="323"/>
        <v/>
      </c>
      <c r="BH849" s="576" t="str">
        <f t="shared" si="323"/>
        <v/>
      </c>
      <c r="BI849" s="575" t="str">
        <f t="shared" si="323"/>
        <v/>
      </c>
      <c r="BJ849" s="576" t="str">
        <f t="shared" si="323"/>
        <v/>
      </c>
      <c r="BK849" s="575" t="str">
        <f t="shared" si="323"/>
        <v/>
      </c>
      <c r="BL849" s="576" t="str">
        <f t="shared" si="323"/>
        <v/>
      </c>
      <c r="BM849" s="575" t="str">
        <f t="shared" si="323"/>
        <v/>
      </c>
      <c r="BN849" s="576" t="str">
        <f t="shared" si="323"/>
        <v/>
      </c>
      <c r="BO849" s="575" t="str">
        <f t="shared" si="323"/>
        <v/>
      </c>
      <c r="BP849" s="576" t="str">
        <f t="shared" si="323"/>
        <v/>
      </c>
      <c r="BQ849" s="578" t="str">
        <f t="shared" si="323"/>
        <v/>
      </c>
    </row>
    <row r="850" spans="1:69" ht="12.75" customHeight="1" outlineLevel="1">
      <c r="A850" s="584"/>
      <c r="B850" s="586"/>
      <c r="C850" s="573"/>
      <c r="D850" s="677"/>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M850" s="595"/>
      <c r="AN850" s="577"/>
      <c r="AO850" s="559"/>
      <c r="AP850" s="577"/>
      <c r="AQ850" s="559"/>
      <c r="AR850" s="577"/>
      <c r="AS850" s="559"/>
      <c r="AT850" s="577"/>
      <c r="AU850" s="559"/>
      <c r="AV850" s="577"/>
      <c r="AW850" s="559"/>
      <c r="AX850" s="577"/>
      <c r="AY850" s="559"/>
      <c r="AZ850" s="577"/>
      <c r="BA850" s="559"/>
      <c r="BB850" s="577"/>
      <c r="BC850" s="559"/>
      <c r="BD850" s="577"/>
      <c r="BE850" s="559"/>
      <c r="BF850" s="577"/>
      <c r="BG850" s="559"/>
      <c r="BH850" s="577"/>
      <c r="BI850" s="559"/>
      <c r="BJ850" s="577"/>
      <c r="BK850" s="559"/>
      <c r="BL850" s="577"/>
      <c r="BM850" s="559"/>
      <c r="BN850" s="577"/>
      <c r="BO850" s="559"/>
      <c r="BP850" s="577"/>
      <c r="BQ850" s="551"/>
    </row>
    <row r="851" spans="1:69" ht="12.75" customHeight="1" outlineLevel="1" thickBot="1">
      <c r="A851" s="584"/>
      <c r="B851" s="587"/>
      <c r="C851" s="573"/>
      <c r="D851" s="67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M851" s="595"/>
      <c r="AN851" s="577"/>
      <c r="AO851" s="559"/>
      <c r="AP851" s="577"/>
      <c r="AQ851" s="559"/>
      <c r="AR851" s="577"/>
      <c r="AS851" s="559"/>
      <c r="AT851" s="577"/>
      <c r="AU851" s="559"/>
      <c r="AV851" s="577"/>
      <c r="AW851" s="559"/>
      <c r="AX851" s="577"/>
      <c r="AY851" s="559"/>
      <c r="AZ851" s="577"/>
      <c r="BA851" s="559"/>
      <c r="BB851" s="577"/>
      <c r="BC851" s="559"/>
      <c r="BD851" s="577"/>
      <c r="BE851" s="559"/>
      <c r="BF851" s="577"/>
      <c r="BG851" s="559"/>
      <c r="BH851" s="577"/>
      <c r="BI851" s="559"/>
      <c r="BJ851" s="577"/>
      <c r="BK851" s="559"/>
      <c r="BL851" s="577"/>
      <c r="BM851" s="559"/>
      <c r="BN851" s="577"/>
      <c r="BO851" s="559"/>
      <c r="BP851" s="577"/>
      <c r="BQ851" s="551"/>
    </row>
    <row r="852" spans="1:69" ht="12.75" customHeight="1" outlineLevel="1">
      <c r="A852" s="584"/>
      <c r="B852" s="579" t="s">
        <v>33</v>
      </c>
      <c r="C852" s="572" t="str">
        <f>IF(ISERROR(AVERAGE(E852:AH854)),"",AVERAGE(E852:AH854))</f>
        <v/>
      </c>
      <c r="D852" s="677"/>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M852" s="595"/>
      <c r="AN852" s="565" t="str">
        <f t="shared" ref="AN852:BQ852" si="324">IF(ISERROR(AVERAGE(E852:E854)),"",AVERAGE(E852:E854))</f>
        <v/>
      </c>
      <c r="AO852" s="558" t="str">
        <f t="shared" si="324"/>
        <v/>
      </c>
      <c r="AP852" s="565" t="str">
        <f t="shared" si="324"/>
        <v/>
      </c>
      <c r="AQ852" s="558" t="str">
        <f t="shared" si="324"/>
        <v/>
      </c>
      <c r="AR852" s="565" t="str">
        <f t="shared" si="324"/>
        <v/>
      </c>
      <c r="AS852" s="558" t="str">
        <f t="shared" si="324"/>
        <v/>
      </c>
      <c r="AT852" s="565" t="str">
        <f t="shared" si="324"/>
        <v/>
      </c>
      <c r="AU852" s="558" t="str">
        <f t="shared" si="324"/>
        <v/>
      </c>
      <c r="AV852" s="565" t="str">
        <f t="shared" si="324"/>
        <v/>
      </c>
      <c r="AW852" s="558" t="str">
        <f t="shared" si="324"/>
        <v/>
      </c>
      <c r="AX852" s="565" t="str">
        <f t="shared" si="324"/>
        <v/>
      </c>
      <c r="AY852" s="558" t="str">
        <f t="shared" si="324"/>
        <v/>
      </c>
      <c r="AZ852" s="565" t="str">
        <f t="shared" si="324"/>
        <v/>
      </c>
      <c r="BA852" s="558" t="str">
        <f t="shared" si="324"/>
        <v/>
      </c>
      <c r="BB852" s="565" t="str">
        <f t="shared" si="324"/>
        <v/>
      </c>
      <c r="BC852" s="558" t="str">
        <f t="shared" si="324"/>
        <v/>
      </c>
      <c r="BD852" s="565" t="str">
        <f t="shared" si="324"/>
        <v/>
      </c>
      <c r="BE852" s="558" t="str">
        <f t="shared" si="324"/>
        <v/>
      </c>
      <c r="BF852" s="565" t="str">
        <f t="shared" si="324"/>
        <v/>
      </c>
      <c r="BG852" s="558" t="str">
        <f t="shared" si="324"/>
        <v/>
      </c>
      <c r="BH852" s="565" t="str">
        <f t="shared" si="324"/>
        <v/>
      </c>
      <c r="BI852" s="558" t="str">
        <f t="shared" si="324"/>
        <v/>
      </c>
      <c r="BJ852" s="565" t="str">
        <f t="shared" si="324"/>
        <v/>
      </c>
      <c r="BK852" s="558" t="str">
        <f t="shared" si="324"/>
        <v/>
      </c>
      <c r="BL852" s="565" t="str">
        <f t="shared" si="324"/>
        <v/>
      </c>
      <c r="BM852" s="558" t="str">
        <f t="shared" si="324"/>
        <v/>
      </c>
      <c r="BN852" s="565" t="str">
        <f t="shared" si="324"/>
        <v/>
      </c>
      <c r="BO852" s="558" t="str">
        <f t="shared" si="324"/>
        <v/>
      </c>
      <c r="BP852" s="565" t="str">
        <f t="shared" si="324"/>
        <v/>
      </c>
      <c r="BQ852" s="550" t="str">
        <f t="shared" si="324"/>
        <v/>
      </c>
    </row>
    <row r="853" spans="1:69" ht="12.75" customHeight="1" outlineLevel="1">
      <c r="A853" s="584"/>
      <c r="B853" s="580"/>
      <c r="C853" s="573"/>
      <c r="D853" s="677"/>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M853" s="595"/>
      <c r="AN853" s="566"/>
      <c r="AO853" s="559"/>
      <c r="AP853" s="566"/>
      <c r="AQ853" s="559"/>
      <c r="AR853" s="566"/>
      <c r="AS853" s="559"/>
      <c r="AT853" s="566"/>
      <c r="AU853" s="559"/>
      <c r="AV853" s="566"/>
      <c r="AW853" s="559"/>
      <c r="AX853" s="566"/>
      <c r="AY853" s="559"/>
      <c r="AZ853" s="566"/>
      <c r="BA853" s="559"/>
      <c r="BB853" s="566"/>
      <c r="BC853" s="559"/>
      <c r="BD853" s="566"/>
      <c r="BE853" s="559"/>
      <c r="BF853" s="566"/>
      <c r="BG853" s="559"/>
      <c r="BH853" s="566"/>
      <c r="BI853" s="559"/>
      <c r="BJ853" s="566"/>
      <c r="BK853" s="559"/>
      <c r="BL853" s="566"/>
      <c r="BM853" s="559"/>
      <c r="BN853" s="566"/>
      <c r="BO853" s="559"/>
      <c r="BP853" s="566"/>
      <c r="BQ853" s="551"/>
    </row>
    <row r="854" spans="1:69" ht="12.75" customHeight="1" outlineLevel="1" thickBot="1">
      <c r="A854" s="584"/>
      <c r="B854" s="581"/>
      <c r="C854" s="582"/>
      <c r="D854" s="677"/>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M854" s="595"/>
      <c r="AN854" s="567"/>
      <c r="AO854" s="564"/>
      <c r="AP854" s="567"/>
      <c r="AQ854" s="564"/>
      <c r="AR854" s="567"/>
      <c r="AS854" s="564"/>
      <c r="AT854" s="567"/>
      <c r="AU854" s="564"/>
      <c r="AV854" s="567"/>
      <c r="AW854" s="564"/>
      <c r="AX854" s="567"/>
      <c r="AY854" s="564"/>
      <c r="AZ854" s="567"/>
      <c r="BA854" s="564"/>
      <c r="BB854" s="567"/>
      <c r="BC854" s="564"/>
      <c r="BD854" s="567"/>
      <c r="BE854" s="564"/>
      <c r="BF854" s="567"/>
      <c r="BG854" s="564"/>
      <c r="BH854" s="567"/>
      <c r="BI854" s="564"/>
      <c r="BJ854" s="567"/>
      <c r="BK854" s="564"/>
      <c r="BL854" s="567"/>
      <c r="BM854" s="564"/>
      <c r="BN854" s="567"/>
      <c r="BO854" s="564"/>
      <c r="BP854" s="567"/>
      <c r="BQ854" s="568"/>
    </row>
    <row r="855" spans="1:69" ht="12.75" customHeight="1" outlineLevel="1">
      <c r="A855" s="584"/>
      <c r="B855" s="569" t="s">
        <v>34</v>
      </c>
      <c r="C855" s="572" t="str">
        <f>IF(ISERROR(AVERAGE(E855:AH857)),"",AVERAGE(E855:AH857))</f>
        <v/>
      </c>
      <c r="D855" s="677"/>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M855" s="595"/>
      <c r="AN855" s="561" t="str">
        <f t="shared" ref="AN855:BQ855" si="325">IF(ISERROR(AVERAGE(E855:E857)),"",AVERAGE(E855:E857))</f>
        <v/>
      </c>
      <c r="AO855" s="558" t="str">
        <f t="shared" si="325"/>
        <v/>
      </c>
      <c r="AP855" s="561" t="str">
        <f t="shared" si="325"/>
        <v/>
      </c>
      <c r="AQ855" s="558" t="str">
        <f t="shared" si="325"/>
        <v/>
      </c>
      <c r="AR855" s="561" t="str">
        <f t="shared" si="325"/>
        <v/>
      </c>
      <c r="AS855" s="558" t="str">
        <f t="shared" si="325"/>
        <v/>
      </c>
      <c r="AT855" s="561" t="str">
        <f t="shared" si="325"/>
        <v/>
      </c>
      <c r="AU855" s="558" t="str">
        <f t="shared" si="325"/>
        <v/>
      </c>
      <c r="AV855" s="561" t="str">
        <f t="shared" si="325"/>
        <v/>
      </c>
      <c r="AW855" s="558" t="str">
        <f t="shared" si="325"/>
        <v/>
      </c>
      <c r="AX855" s="561" t="str">
        <f t="shared" si="325"/>
        <v/>
      </c>
      <c r="AY855" s="558" t="str">
        <f t="shared" si="325"/>
        <v/>
      </c>
      <c r="AZ855" s="561" t="str">
        <f t="shared" si="325"/>
        <v/>
      </c>
      <c r="BA855" s="558" t="str">
        <f t="shared" si="325"/>
        <v/>
      </c>
      <c r="BB855" s="561" t="str">
        <f t="shared" si="325"/>
        <v/>
      </c>
      <c r="BC855" s="558" t="str">
        <f t="shared" si="325"/>
        <v/>
      </c>
      <c r="BD855" s="561" t="str">
        <f t="shared" si="325"/>
        <v/>
      </c>
      <c r="BE855" s="558" t="str">
        <f t="shared" si="325"/>
        <v/>
      </c>
      <c r="BF855" s="561" t="str">
        <f t="shared" si="325"/>
        <v/>
      </c>
      <c r="BG855" s="558" t="str">
        <f t="shared" si="325"/>
        <v/>
      </c>
      <c r="BH855" s="561" t="str">
        <f t="shared" si="325"/>
        <v/>
      </c>
      <c r="BI855" s="558" t="str">
        <f t="shared" si="325"/>
        <v/>
      </c>
      <c r="BJ855" s="561" t="str">
        <f t="shared" si="325"/>
        <v/>
      </c>
      <c r="BK855" s="558" t="str">
        <f t="shared" si="325"/>
        <v/>
      </c>
      <c r="BL855" s="561" t="str">
        <f t="shared" si="325"/>
        <v/>
      </c>
      <c r="BM855" s="558" t="str">
        <f t="shared" si="325"/>
        <v/>
      </c>
      <c r="BN855" s="561" t="str">
        <f t="shared" si="325"/>
        <v/>
      </c>
      <c r="BO855" s="558" t="str">
        <f t="shared" si="325"/>
        <v/>
      </c>
      <c r="BP855" s="561" t="str">
        <f t="shared" si="325"/>
        <v/>
      </c>
      <c r="BQ855" s="550" t="str">
        <f t="shared" si="325"/>
        <v/>
      </c>
    </row>
    <row r="856" spans="1:69" ht="12.75" customHeight="1" outlineLevel="1">
      <c r="A856" s="584"/>
      <c r="B856" s="570"/>
      <c r="C856" s="573"/>
      <c r="D856" s="677"/>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M856" s="595"/>
      <c r="AN856" s="562"/>
      <c r="AO856" s="559"/>
      <c r="AP856" s="562"/>
      <c r="AQ856" s="559"/>
      <c r="AR856" s="562"/>
      <c r="AS856" s="559"/>
      <c r="AT856" s="562"/>
      <c r="AU856" s="559"/>
      <c r="AV856" s="562"/>
      <c r="AW856" s="559"/>
      <c r="AX856" s="562"/>
      <c r="AY856" s="559"/>
      <c r="AZ856" s="562"/>
      <c r="BA856" s="559"/>
      <c r="BB856" s="562"/>
      <c r="BC856" s="559"/>
      <c r="BD856" s="562"/>
      <c r="BE856" s="559"/>
      <c r="BF856" s="562"/>
      <c r="BG856" s="559"/>
      <c r="BH856" s="562"/>
      <c r="BI856" s="559"/>
      <c r="BJ856" s="562"/>
      <c r="BK856" s="559"/>
      <c r="BL856" s="562"/>
      <c r="BM856" s="559"/>
      <c r="BN856" s="562"/>
      <c r="BO856" s="559"/>
      <c r="BP856" s="562"/>
      <c r="BQ856" s="551"/>
    </row>
    <row r="857" spans="1:69" ht="13.5" customHeight="1" outlineLevel="1" thickBot="1">
      <c r="A857" s="584"/>
      <c r="B857" s="571"/>
      <c r="C857" s="574"/>
      <c r="D857" s="418"/>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M857" s="596">
        <f>D857</f>
        <v>0</v>
      </c>
      <c r="AN857" s="563"/>
      <c r="AO857" s="560"/>
      <c r="AP857" s="563"/>
      <c r="AQ857" s="560"/>
      <c r="AR857" s="563"/>
      <c r="AS857" s="560"/>
      <c r="AT857" s="563"/>
      <c r="AU857" s="560"/>
      <c r="AV857" s="563"/>
      <c r="AW857" s="560"/>
      <c r="AX857" s="563"/>
      <c r="AY857" s="560"/>
      <c r="AZ857" s="563"/>
      <c r="BA857" s="560"/>
      <c r="BB857" s="563"/>
      <c r="BC857" s="560"/>
      <c r="BD857" s="563"/>
      <c r="BE857" s="560"/>
      <c r="BF857" s="563"/>
      <c r="BG857" s="560"/>
      <c r="BH857" s="563"/>
      <c r="BI857" s="560"/>
      <c r="BJ857" s="563"/>
      <c r="BK857" s="560"/>
      <c r="BL857" s="563"/>
      <c r="BM857" s="560"/>
      <c r="BN857" s="563"/>
      <c r="BO857" s="560"/>
      <c r="BP857" s="563"/>
      <c r="BQ857" s="552"/>
    </row>
    <row r="858" spans="1:69" ht="13.5" customHeight="1" outlineLevel="1" thickTop="1">
      <c r="A858" s="584">
        <f>A849+1</f>
        <v>88</v>
      </c>
      <c r="B858" s="585" t="s">
        <v>32</v>
      </c>
      <c r="C858" s="588" t="str">
        <f>IF(ISERROR(AVERAGE(E858:AH860)),"",AVERAGE(E858:AH860))</f>
        <v/>
      </c>
      <c r="D858" s="676" t="s">
        <v>958</v>
      </c>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M858" s="594" t="str">
        <f>D858</f>
        <v>Ecrire sans erreur un nombre croissant d'homonymes</v>
      </c>
      <c r="AN858" s="576" t="str">
        <f t="shared" ref="AN858:BQ858" si="326">IF(ISERROR(AVERAGE(E858:E860)),"",AVERAGE(E858:E860))</f>
        <v/>
      </c>
      <c r="AO858" s="575" t="str">
        <f t="shared" si="326"/>
        <v/>
      </c>
      <c r="AP858" s="576" t="str">
        <f t="shared" si="326"/>
        <v/>
      </c>
      <c r="AQ858" s="575" t="str">
        <f t="shared" si="326"/>
        <v/>
      </c>
      <c r="AR858" s="576" t="str">
        <f t="shared" si="326"/>
        <v/>
      </c>
      <c r="AS858" s="575" t="str">
        <f t="shared" si="326"/>
        <v/>
      </c>
      <c r="AT858" s="576" t="str">
        <f t="shared" si="326"/>
        <v/>
      </c>
      <c r="AU858" s="575" t="str">
        <f t="shared" si="326"/>
        <v/>
      </c>
      <c r="AV858" s="576" t="str">
        <f t="shared" si="326"/>
        <v/>
      </c>
      <c r="AW858" s="575" t="str">
        <f t="shared" si="326"/>
        <v/>
      </c>
      <c r="AX858" s="576" t="str">
        <f t="shared" si="326"/>
        <v/>
      </c>
      <c r="AY858" s="575" t="str">
        <f t="shared" si="326"/>
        <v/>
      </c>
      <c r="AZ858" s="576" t="str">
        <f t="shared" si="326"/>
        <v/>
      </c>
      <c r="BA858" s="575" t="str">
        <f t="shared" si="326"/>
        <v/>
      </c>
      <c r="BB858" s="576" t="str">
        <f t="shared" si="326"/>
        <v/>
      </c>
      <c r="BC858" s="575" t="str">
        <f t="shared" si="326"/>
        <v/>
      </c>
      <c r="BD858" s="576" t="str">
        <f t="shared" si="326"/>
        <v/>
      </c>
      <c r="BE858" s="575" t="str">
        <f t="shared" si="326"/>
        <v/>
      </c>
      <c r="BF858" s="576" t="str">
        <f t="shared" si="326"/>
        <v/>
      </c>
      <c r="BG858" s="575" t="str">
        <f t="shared" si="326"/>
        <v/>
      </c>
      <c r="BH858" s="576" t="str">
        <f t="shared" si="326"/>
        <v/>
      </c>
      <c r="BI858" s="575" t="str">
        <f t="shared" si="326"/>
        <v/>
      </c>
      <c r="BJ858" s="576" t="str">
        <f t="shared" si="326"/>
        <v/>
      </c>
      <c r="BK858" s="575" t="str">
        <f t="shared" si="326"/>
        <v/>
      </c>
      <c r="BL858" s="576" t="str">
        <f t="shared" si="326"/>
        <v/>
      </c>
      <c r="BM858" s="575" t="str">
        <f t="shared" si="326"/>
        <v/>
      </c>
      <c r="BN858" s="576" t="str">
        <f t="shared" si="326"/>
        <v/>
      </c>
      <c r="BO858" s="575" t="str">
        <f t="shared" si="326"/>
        <v/>
      </c>
      <c r="BP858" s="576" t="str">
        <f t="shared" si="326"/>
        <v/>
      </c>
      <c r="BQ858" s="578" t="str">
        <f t="shared" si="326"/>
        <v/>
      </c>
    </row>
    <row r="859" spans="1:69" ht="12.75" customHeight="1" outlineLevel="1">
      <c r="A859" s="584"/>
      <c r="B859" s="586"/>
      <c r="C859" s="573"/>
      <c r="D859" s="677"/>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M859" s="595"/>
      <c r="AN859" s="577"/>
      <c r="AO859" s="559"/>
      <c r="AP859" s="577"/>
      <c r="AQ859" s="559"/>
      <c r="AR859" s="577"/>
      <c r="AS859" s="559"/>
      <c r="AT859" s="577"/>
      <c r="AU859" s="559"/>
      <c r="AV859" s="577"/>
      <c r="AW859" s="559"/>
      <c r="AX859" s="577"/>
      <c r="AY859" s="559"/>
      <c r="AZ859" s="577"/>
      <c r="BA859" s="559"/>
      <c r="BB859" s="577"/>
      <c r="BC859" s="559"/>
      <c r="BD859" s="577"/>
      <c r="BE859" s="559"/>
      <c r="BF859" s="577"/>
      <c r="BG859" s="559"/>
      <c r="BH859" s="577"/>
      <c r="BI859" s="559"/>
      <c r="BJ859" s="577"/>
      <c r="BK859" s="559"/>
      <c r="BL859" s="577"/>
      <c r="BM859" s="559"/>
      <c r="BN859" s="577"/>
      <c r="BO859" s="559"/>
      <c r="BP859" s="577"/>
      <c r="BQ859" s="551"/>
    </row>
    <row r="860" spans="1:69" ht="12.75" customHeight="1" outlineLevel="1" thickBot="1">
      <c r="A860" s="584"/>
      <c r="B860" s="587"/>
      <c r="C860" s="573"/>
      <c r="D860" s="67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M860" s="595"/>
      <c r="AN860" s="577"/>
      <c r="AO860" s="559"/>
      <c r="AP860" s="577"/>
      <c r="AQ860" s="559"/>
      <c r="AR860" s="577"/>
      <c r="AS860" s="559"/>
      <c r="AT860" s="577"/>
      <c r="AU860" s="559"/>
      <c r="AV860" s="577"/>
      <c r="AW860" s="559"/>
      <c r="AX860" s="577"/>
      <c r="AY860" s="559"/>
      <c r="AZ860" s="577"/>
      <c r="BA860" s="559"/>
      <c r="BB860" s="577"/>
      <c r="BC860" s="559"/>
      <c r="BD860" s="577"/>
      <c r="BE860" s="559"/>
      <c r="BF860" s="577"/>
      <c r="BG860" s="559"/>
      <c r="BH860" s="577"/>
      <c r="BI860" s="559"/>
      <c r="BJ860" s="577"/>
      <c r="BK860" s="559"/>
      <c r="BL860" s="577"/>
      <c r="BM860" s="559"/>
      <c r="BN860" s="577"/>
      <c r="BO860" s="559"/>
      <c r="BP860" s="577"/>
      <c r="BQ860" s="551"/>
    </row>
    <row r="861" spans="1:69" ht="12.75" customHeight="1" outlineLevel="1">
      <c r="A861" s="584"/>
      <c r="B861" s="579" t="s">
        <v>33</v>
      </c>
      <c r="C861" s="572" t="str">
        <f>IF(ISERROR(AVERAGE(E861:AH863)),"",AVERAGE(E861:AH863))</f>
        <v/>
      </c>
      <c r="D861" s="677"/>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M861" s="595"/>
      <c r="AN861" s="565" t="str">
        <f t="shared" ref="AN861:BQ861" si="327">IF(ISERROR(AVERAGE(E861:E863)),"",AVERAGE(E861:E863))</f>
        <v/>
      </c>
      <c r="AO861" s="558" t="str">
        <f t="shared" si="327"/>
        <v/>
      </c>
      <c r="AP861" s="565" t="str">
        <f t="shared" si="327"/>
        <v/>
      </c>
      <c r="AQ861" s="558" t="str">
        <f t="shared" si="327"/>
        <v/>
      </c>
      <c r="AR861" s="565" t="str">
        <f t="shared" si="327"/>
        <v/>
      </c>
      <c r="AS861" s="558" t="str">
        <f t="shared" si="327"/>
        <v/>
      </c>
      <c r="AT861" s="565" t="str">
        <f t="shared" si="327"/>
        <v/>
      </c>
      <c r="AU861" s="558" t="str">
        <f t="shared" si="327"/>
        <v/>
      </c>
      <c r="AV861" s="565" t="str">
        <f t="shared" si="327"/>
        <v/>
      </c>
      <c r="AW861" s="558" t="str">
        <f t="shared" si="327"/>
        <v/>
      </c>
      <c r="AX861" s="565" t="str">
        <f t="shared" si="327"/>
        <v/>
      </c>
      <c r="AY861" s="558" t="str">
        <f t="shared" si="327"/>
        <v/>
      </c>
      <c r="AZ861" s="565" t="str">
        <f t="shared" si="327"/>
        <v/>
      </c>
      <c r="BA861" s="558" t="str">
        <f t="shared" si="327"/>
        <v/>
      </c>
      <c r="BB861" s="565" t="str">
        <f t="shared" si="327"/>
        <v/>
      </c>
      <c r="BC861" s="558" t="str">
        <f t="shared" si="327"/>
        <v/>
      </c>
      <c r="BD861" s="565" t="str">
        <f t="shared" si="327"/>
        <v/>
      </c>
      <c r="BE861" s="558" t="str">
        <f t="shared" si="327"/>
        <v/>
      </c>
      <c r="BF861" s="565" t="str">
        <f t="shared" si="327"/>
        <v/>
      </c>
      <c r="BG861" s="558" t="str">
        <f t="shared" si="327"/>
        <v/>
      </c>
      <c r="BH861" s="565" t="str">
        <f t="shared" si="327"/>
        <v/>
      </c>
      <c r="BI861" s="558" t="str">
        <f t="shared" si="327"/>
        <v/>
      </c>
      <c r="BJ861" s="565" t="str">
        <f t="shared" si="327"/>
        <v/>
      </c>
      <c r="BK861" s="558" t="str">
        <f t="shared" si="327"/>
        <v/>
      </c>
      <c r="BL861" s="565" t="str">
        <f t="shared" si="327"/>
        <v/>
      </c>
      <c r="BM861" s="558" t="str">
        <f t="shared" si="327"/>
        <v/>
      </c>
      <c r="BN861" s="565" t="str">
        <f t="shared" si="327"/>
        <v/>
      </c>
      <c r="BO861" s="558" t="str">
        <f t="shared" si="327"/>
        <v/>
      </c>
      <c r="BP861" s="565" t="str">
        <f t="shared" si="327"/>
        <v/>
      </c>
      <c r="BQ861" s="550" t="str">
        <f t="shared" si="327"/>
        <v/>
      </c>
    </row>
    <row r="862" spans="1:69" ht="12.75" customHeight="1" outlineLevel="1">
      <c r="A862" s="584"/>
      <c r="B862" s="580"/>
      <c r="C862" s="573"/>
      <c r="D862" s="677"/>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M862" s="595"/>
      <c r="AN862" s="566"/>
      <c r="AO862" s="559"/>
      <c r="AP862" s="566"/>
      <c r="AQ862" s="559"/>
      <c r="AR862" s="566"/>
      <c r="AS862" s="559"/>
      <c r="AT862" s="566"/>
      <c r="AU862" s="559"/>
      <c r="AV862" s="566"/>
      <c r="AW862" s="559"/>
      <c r="AX862" s="566"/>
      <c r="AY862" s="559"/>
      <c r="AZ862" s="566"/>
      <c r="BA862" s="559"/>
      <c r="BB862" s="566"/>
      <c r="BC862" s="559"/>
      <c r="BD862" s="566"/>
      <c r="BE862" s="559"/>
      <c r="BF862" s="566"/>
      <c r="BG862" s="559"/>
      <c r="BH862" s="566"/>
      <c r="BI862" s="559"/>
      <c r="BJ862" s="566"/>
      <c r="BK862" s="559"/>
      <c r="BL862" s="566"/>
      <c r="BM862" s="559"/>
      <c r="BN862" s="566"/>
      <c r="BO862" s="559"/>
      <c r="BP862" s="566"/>
      <c r="BQ862" s="551"/>
    </row>
    <row r="863" spans="1:69" ht="12.75" customHeight="1" outlineLevel="1" thickBot="1">
      <c r="A863" s="584"/>
      <c r="B863" s="581"/>
      <c r="C863" s="582"/>
      <c r="D863" s="677"/>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M863" s="595"/>
      <c r="AN863" s="567"/>
      <c r="AO863" s="564"/>
      <c r="AP863" s="567"/>
      <c r="AQ863" s="564"/>
      <c r="AR863" s="567"/>
      <c r="AS863" s="564"/>
      <c r="AT863" s="567"/>
      <c r="AU863" s="564"/>
      <c r="AV863" s="567"/>
      <c r="AW863" s="564"/>
      <c r="AX863" s="567"/>
      <c r="AY863" s="564"/>
      <c r="AZ863" s="567"/>
      <c r="BA863" s="564"/>
      <c r="BB863" s="567"/>
      <c r="BC863" s="564"/>
      <c r="BD863" s="567"/>
      <c r="BE863" s="564"/>
      <c r="BF863" s="567"/>
      <c r="BG863" s="564"/>
      <c r="BH863" s="567"/>
      <c r="BI863" s="564"/>
      <c r="BJ863" s="567"/>
      <c r="BK863" s="564"/>
      <c r="BL863" s="567"/>
      <c r="BM863" s="564"/>
      <c r="BN863" s="567"/>
      <c r="BO863" s="564"/>
      <c r="BP863" s="567"/>
      <c r="BQ863" s="568"/>
    </row>
    <row r="864" spans="1:69" ht="12.75" customHeight="1" outlineLevel="1">
      <c r="A864" s="584"/>
      <c r="B864" s="569" t="s">
        <v>34</v>
      </c>
      <c r="C864" s="572" t="str">
        <f>IF(ISERROR(AVERAGE(E864:AH866)),"",AVERAGE(E864:AH866))</f>
        <v/>
      </c>
      <c r="D864" s="677"/>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M864" s="595"/>
      <c r="AN864" s="561" t="str">
        <f t="shared" ref="AN864:BQ864" si="328">IF(ISERROR(AVERAGE(E864:E866)),"",AVERAGE(E864:E866))</f>
        <v/>
      </c>
      <c r="AO864" s="558" t="str">
        <f t="shared" si="328"/>
        <v/>
      </c>
      <c r="AP864" s="561" t="str">
        <f t="shared" si="328"/>
        <v/>
      </c>
      <c r="AQ864" s="558" t="str">
        <f t="shared" si="328"/>
        <v/>
      </c>
      <c r="AR864" s="561" t="str">
        <f t="shared" si="328"/>
        <v/>
      </c>
      <c r="AS864" s="558" t="str">
        <f t="shared" si="328"/>
        <v/>
      </c>
      <c r="AT864" s="561" t="str">
        <f t="shared" si="328"/>
        <v/>
      </c>
      <c r="AU864" s="558" t="str">
        <f t="shared" si="328"/>
        <v/>
      </c>
      <c r="AV864" s="561" t="str">
        <f t="shared" si="328"/>
        <v/>
      </c>
      <c r="AW864" s="558" t="str">
        <f t="shared" si="328"/>
        <v/>
      </c>
      <c r="AX864" s="561" t="str">
        <f t="shared" si="328"/>
        <v/>
      </c>
      <c r="AY864" s="558" t="str">
        <f t="shared" si="328"/>
        <v/>
      </c>
      <c r="AZ864" s="561" t="str">
        <f t="shared" si="328"/>
        <v/>
      </c>
      <c r="BA864" s="558" t="str">
        <f t="shared" si="328"/>
        <v/>
      </c>
      <c r="BB864" s="561" t="str">
        <f t="shared" si="328"/>
        <v/>
      </c>
      <c r="BC864" s="558" t="str">
        <f t="shared" si="328"/>
        <v/>
      </c>
      <c r="BD864" s="561" t="str">
        <f t="shared" si="328"/>
        <v/>
      </c>
      <c r="BE864" s="558" t="str">
        <f t="shared" si="328"/>
        <v/>
      </c>
      <c r="BF864" s="561" t="str">
        <f t="shared" si="328"/>
        <v/>
      </c>
      <c r="BG864" s="558" t="str">
        <f t="shared" si="328"/>
        <v/>
      </c>
      <c r="BH864" s="561" t="str">
        <f t="shared" si="328"/>
        <v/>
      </c>
      <c r="BI864" s="558" t="str">
        <f t="shared" si="328"/>
        <v/>
      </c>
      <c r="BJ864" s="561" t="str">
        <f t="shared" si="328"/>
        <v/>
      </c>
      <c r="BK864" s="558" t="str">
        <f t="shared" si="328"/>
        <v/>
      </c>
      <c r="BL864" s="561" t="str">
        <f t="shared" si="328"/>
        <v/>
      </c>
      <c r="BM864" s="558" t="str">
        <f t="shared" si="328"/>
        <v/>
      </c>
      <c r="BN864" s="561" t="str">
        <f t="shared" si="328"/>
        <v/>
      </c>
      <c r="BO864" s="558" t="str">
        <f t="shared" si="328"/>
        <v/>
      </c>
      <c r="BP864" s="561" t="str">
        <f t="shared" si="328"/>
        <v/>
      </c>
      <c r="BQ864" s="550" t="str">
        <f t="shared" si="328"/>
        <v/>
      </c>
    </row>
    <row r="865" spans="1:69" ht="12.75" customHeight="1" outlineLevel="1">
      <c r="A865" s="584"/>
      <c r="B865" s="570"/>
      <c r="C865" s="573"/>
      <c r="D865" s="677"/>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M865" s="595"/>
      <c r="AN865" s="562"/>
      <c r="AO865" s="559"/>
      <c r="AP865" s="562"/>
      <c r="AQ865" s="559"/>
      <c r="AR865" s="562"/>
      <c r="AS865" s="559"/>
      <c r="AT865" s="562"/>
      <c r="AU865" s="559"/>
      <c r="AV865" s="562"/>
      <c r="AW865" s="559"/>
      <c r="AX865" s="562"/>
      <c r="AY865" s="559"/>
      <c r="AZ865" s="562"/>
      <c r="BA865" s="559"/>
      <c r="BB865" s="562"/>
      <c r="BC865" s="559"/>
      <c r="BD865" s="562"/>
      <c r="BE865" s="559"/>
      <c r="BF865" s="562"/>
      <c r="BG865" s="559"/>
      <c r="BH865" s="562"/>
      <c r="BI865" s="559"/>
      <c r="BJ865" s="562"/>
      <c r="BK865" s="559"/>
      <c r="BL865" s="562"/>
      <c r="BM865" s="559"/>
      <c r="BN865" s="562"/>
      <c r="BO865" s="559"/>
      <c r="BP865" s="562"/>
      <c r="BQ865" s="551"/>
    </row>
    <row r="866" spans="1:69" ht="13.5" customHeight="1" outlineLevel="1" thickBot="1">
      <c r="A866" s="584"/>
      <c r="B866" s="571"/>
      <c r="C866" s="574"/>
      <c r="D866" s="418"/>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M866" s="596">
        <f>D866</f>
        <v>0</v>
      </c>
      <c r="AN866" s="563"/>
      <c r="AO866" s="560"/>
      <c r="AP866" s="563"/>
      <c r="AQ866" s="560"/>
      <c r="AR866" s="563"/>
      <c r="AS866" s="560"/>
      <c r="AT866" s="563"/>
      <c r="AU866" s="560"/>
      <c r="AV866" s="563"/>
      <c r="AW866" s="560"/>
      <c r="AX866" s="563"/>
      <c r="AY866" s="560"/>
      <c r="AZ866" s="563"/>
      <c r="BA866" s="560"/>
      <c r="BB866" s="563"/>
      <c r="BC866" s="560"/>
      <c r="BD866" s="563"/>
      <c r="BE866" s="560"/>
      <c r="BF866" s="563"/>
      <c r="BG866" s="560"/>
      <c r="BH866" s="563"/>
      <c r="BI866" s="560"/>
      <c r="BJ866" s="563"/>
      <c r="BK866" s="560"/>
      <c r="BL866" s="563"/>
      <c r="BM866" s="560"/>
      <c r="BN866" s="563"/>
      <c r="BO866" s="560"/>
      <c r="BP866" s="563"/>
      <c r="BQ866" s="552"/>
    </row>
    <row r="867" spans="1:69" ht="18.75" customHeight="1" outlineLevel="1" thickTop="1">
      <c r="A867" s="584">
        <f>A858+1</f>
        <v>89</v>
      </c>
      <c r="B867" s="585" t="s">
        <v>32</v>
      </c>
      <c r="C867" s="588" t="str">
        <f>IF(ISERROR(AVERAGE(E867:AH869)),"",AVERAGE(E867:AH869))</f>
        <v/>
      </c>
      <c r="D867" s="553" t="s">
        <v>384</v>
      </c>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M867" s="555" t="str">
        <f>D867</f>
        <v>Écrire correctement (doublement de la consonne) le début des mots commençant par ap-, ac-, af-, ef- et of-.</v>
      </c>
      <c r="AN867" s="576" t="str">
        <f t="shared" ref="AN867:BQ867" si="329">IF(ISERROR(AVERAGE(E867:E869)),"",AVERAGE(E867:E869))</f>
        <v/>
      </c>
      <c r="AO867" s="575" t="str">
        <f t="shared" si="329"/>
        <v/>
      </c>
      <c r="AP867" s="576" t="str">
        <f t="shared" si="329"/>
        <v/>
      </c>
      <c r="AQ867" s="575" t="str">
        <f t="shared" si="329"/>
        <v/>
      </c>
      <c r="AR867" s="576" t="str">
        <f t="shared" si="329"/>
        <v/>
      </c>
      <c r="AS867" s="575" t="str">
        <f t="shared" si="329"/>
        <v/>
      </c>
      <c r="AT867" s="576" t="str">
        <f t="shared" si="329"/>
        <v/>
      </c>
      <c r="AU867" s="575" t="str">
        <f t="shared" si="329"/>
        <v/>
      </c>
      <c r="AV867" s="576" t="str">
        <f t="shared" si="329"/>
        <v/>
      </c>
      <c r="AW867" s="575" t="str">
        <f t="shared" si="329"/>
        <v/>
      </c>
      <c r="AX867" s="576" t="str">
        <f t="shared" si="329"/>
        <v/>
      </c>
      <c r="AY867" s="575" t="str">
        <f t="shared" si="329"/>
        <v/>
      </c>
      <c r="AZ867" s="576" t="str">
        <f t="shared" si="329"/>
        <v/>
      </c>
      <c r="BA867" s="575" t="str">
        <f t="shared" si="329"/>
        <v/>
      </c>
      <c r="BB867" s="576" t="str">
        <f t="shared" si="329"/>
        <v/>
      </c>
      <c r="BC867" s="575" t="str">
        <f t="shared" si="329"/>
        <v/>
      </c>
      <c r="BD867" s="576" t="str">
        <f t="shared" si="329"/>
        <v/>
      </c>
      <c r="BE867" s="575" t="str">
        <f t="shared" si="329"/>
        <v/>
      </c>
      <c r="BF867" s="576" t="str">
        <f t="shared" si="329"/>
        <v/>
      </c>
      <c r="BG867" s="575" t="str">
        <f t="shared" si="329"/>
        <v/>
      </c>
      <c r="BH867" s="576" t="str">
        <f t="shared" si="329"/>
        <v/>
      </c>
      <c r="BI867" s="575" t="str">
        <f t="shared" si="329"/>
        <v/>
      </c>
      <c r="BJ867" s="576" t="str">
        <f t="shared" si="329"/>
        <v/>
      </c>
      <c r="BK867" s="575" t="str">
        <f t="shared" si="329"/>
        <v/>
      </c>
      <c r="BL867" s="576" t="str">
        <f t="shared" si="329"/>
        <v/>
      </c>
      <c r="BM867" s="575" t="str">
        <f t="shared" si="329"/>
        <v/>
      </c>
      <c r="BN867" s="576" t="str">
        <f t="shared" si="329"/>
        <v/>
      </c>
      <c r="BO867" s="575" t="str">
        <f t="shared" si="329"/>
        <v/>
      </c>
      <c r="BP867" s="576" t="str">
        <f t="shared" si="329"/>
        <v/>
      </c>
      <c r="BQ867" s="578" t="str">
        <f t="shared" si="329"/>
        <v/>
      </c>
    </row>
    <row r="868" spans="1:69" ht="18.75" customHeight="1" outlineLevel="1">
      <c r="A868" s="584"/>
      <c r="B868" s="586"/>
      <c r="C868" s="573"/>
      <c r="D868" s="554"/>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M868" s="546"/>
      <c r="AN868" s="577"/>
      <c r="AO868" s="559"/>
      <c r="AP868" s="577"/>
      <c r="AQ868" s="559"/>
      <c r="AR868" s="577"/>
      <c r="AS868" s="559"/>
      <c r="AT868" s="577"/>
      <c r="AU868" s="559"/>
      <c r="AV868" s="577"/>
      <c r="AW868" s="559"/>
      <c r="AX868" s="577"/>
      <c r="AY868" s="559"/>
      <c r="AZ868" s="577"/>
      <c r="BA868" s="559"/>
      <c r="BB868" s="577"/>
      <c r="BC868" s="559"/>
      <c r="BD868" s="577"/>
      <c r="BE868" s="559"/>
      <c r="BF868" s="577"/>
      <c r="BG868" s="559"/>
      <c r="BH868" s="577"/>
      <c r="BI868" s="559"/>
      <c r="BJ868" s="577"/>
      <c r="BK868" s="559"/>
      <c r="BL868" s="577"/>
      <c r="BM868" s="559"/>
      <c r="BN868" s="577"/>
      <c r="BO868" s="559"/>
      <c r="BP868" s="577"/>
      <c r="BQ868" s="551"/>
    </row>
    <row r="869" spans="1:69" ht="18.75" customHeight="1" outlineLevel="1" thickBot="1">
      <c r="A869" s="584"/>
      <c r="B869" s="587"/>
      <c r="C869" s="573"/>
      <c r="D869" s="554"/>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M869" s="546"/>
      <c r="AN869" s="577"/>
      <c r="AO869" s="559"/>
      <c r="AP869" s="577"/>
      <c r="AQ869" s="559"/>
      <c r="AR869" s="577"/>
      <c r="AS869" s="559"/>
      <c r="AT869" s="577"/>
      <c r="AU869" s="559"/>
      <c r="AV869" s="577"/>
      <c r="AW869" s="559"/>
      <c r="AX869" s="577"/>
      <c r="AY869" s="559"/>
      <c r="AZ869" s="577"/>
      <c r="BA869" s="559"/>
      <c r="BB869" s="577"/>
      <c r="BC869" s="559"/>
      <c r="BD869" s="577"/>
      <c r="BE869" s="559"/>
      <c r="BF869" s="577"/>
      <c r="BG869" s="559"/>
      <c r="BH869" s="577"/>
      <c r="BI869" s="559"/>
      <c r="BJ869" s="577"/>
      <c r="BK869" s="559"/>
      <c r="BL869" s="577"/>
      <c r="BM869" s="559"/>
      <c r="BN869" s="577"/>
      <c r="BO869" s="559"/>
      <c r="BP869" s="577"/>
      <c r="BQ869" s="551"/>
    </row>
    <row r="870" spans="1:69" ht="18.75" customHeight="1" outlineLevel="1">
      <c r="A870" s="584"/>
      <c r="B870" s="579" t="s">
        <v>33</v>
      </c>
      <c r="C870" s="572" t="str">
        <f>IF(ISERROR(AVERAGE(E870:AH872)),"",AVERAGE(E870:AH872))</f>
        <v/>
      </c>
      <c r="D870" s="556" t="s">
        <v>385</v>
      </c>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M870" s="545" t="str">
        <f>D870</f>
        <v>Écrire correctement la syllabe finale des noms terminés par -ée ; par -té ou -tié ; par un e muet.</v>
      </c>
      <c r="AN870" s="565" t="str">
        <f t="shared" ref="AN870:BQ870" si="330">IF(ISERROR(AVERAGE(E870:E872)),"",AVERAGE(E870:E872))</f>
        <v/>
      </c>
      <c r="AO870" s="558" t="str">
        <f t="shared" si="330"/>
        <v/>
      </c>
      <c r="AP870" s="565" t="str">
        <f t="shared" si="330"/>
        <v/>
      </c>
      <c r="AQ870" s="558" t="str">
        <f t="shared" si="330"/>
        <v/>
      </c>
      <c r="AR870" s="565" t="str">
        <f t="shared" si="330"/>
        <v/>
      </c>
      <c r="AS870" s="558" t="str">
        <f t="shared" si="330"/>
        <v/>
      </c>
      <c r="AT870" s="565" t="str">
        <f t="shared" si="330"/>
        <v/>
      </c>
      <c r="AU870" s="558" t="str">
        <f t="shared" si="330"/>
        <v/>
      </c>
      <c r="AV870" s="565" t="str">
        <f t="shared" si="330"/>
        <v/>
      </c>
      <c r="AW870" s="558" t="str">
        <f t="shared" si="330"/>
        <v/>
      </c>
      <c r="AX870" s="565" t="str">
        <f t="shared" si="330"/>
        <v/>
      </c>
      <c r="AY870" s="558" t="str">
        <f t="shared" si="330"/>
        <v/>
      </c>
      <c r="AZ870" s="565" t="str">
        <f t="shared" si="330"/>
        <v/>
      </c>
      <c r="BA870" s="558" t="str">
        <f t="shared" si="330"/>
        <v/>
      </c>
      <c r="BB870" s="565" t="str">
        <f t="shared" si="330"/>
        <v/>
      </c>
      <c r="BC870" s="558" t="str">
        <f t="shared" si="330"/>
        <v/>
      </c>
      <c r="BD870" s="565" t="str">
        <f t="shared" si="330"/>
        <v/>
      </c>
      <c r="BE870" s="558" t="str">
        <f t="shared" si="330"/>
        <v/>
      </c>
      <c r="BF870" s="565" t="str">
        <f t="shared" si="330"/>
        <v/>
      </c>
      <c r="BG870" s="558" t="str">
        <f t="shared" si="330"/>
        <v/>
      </c>
      <c r="BH870" s="565" t="str">
        <f t="shared" si="330"/>
        <v/>
      </c>
      <c r="BI870" s="558" t="str">
        <f t="shared" si="330"/>
        <v/>
      </c>
      <c r="BJ870" s="565" t="str">
        <f t="shared" si="330"/>
        <v/>
      </c>
      <c r="BK870" s="558" t="str">
        <f t="shared" si="330"/>
        <v/>
      </c>
      <c r="BL870" s="565" t="str">
        <f t="shared" si="330"/>
        <v/>
      </c>
      <c r="BM870" s="558" t="str">
        <f t="shared" si="330"/>
        <v/>
      </c>
      <c r="BN870" s="565" t="str">
        <f t="shared" si="330"/>
        <v/>
      </c>
      <c r="BO870" s="558" t="str">
        <f t="shared" si="330"/>
        <v/>
      </c>
      <c r="BP870" s="565" t="str">
        <f t="shared" si="330"/>
        <v/>
      </c>
      <c r="BQ870" s="550" t="str">
        <f t="shared" si="330"/>
        <v/>
      </c>
    </row>
    <row r="871" spans="1:69" ht="18.75" customHeight="1" outlineLevel="1">
      <c r="A871" s="584"/>
      <c r="B871" s="580"/>
      <c r="C871" s="573"/>
      <c r="D871" s="554"/>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M871" s="546"/>
      <c r="AN871" s="566"/>
      <c r="AO871" s="559"/>
      <c r="AP871" s="566"/>
      <c r="AQ871" s="559"/>
      <c r="AR871" s="566"/>
      <c r="AS871" s="559"/>
      <c r="AT871" s="566"/>
      <c r="AU871" s="559"/>
      <c r="AV871" s="566"/>
      <c r="AW871" s="559"/>
      <c r="AX871" s="566"/>
      <c r="AY871" s="559"/>
      <c r="AZ871" s="566"/>
      <c r="BA871" s="559"/>
      <c r="BB871" s="566"/>
      <c r="BC871" s="559"/>
      <c r="BD871" s="566"/>
      <c r="BE871" s="559"/>
      <c r="BF871" s="566"/>
      <c r="BG871" s="559"/>
      <c r="BH871" s="566"/>
      <c r="BI871" s="559"/>
      <c r="BJ871" s="566"/>
      <c r="BK871" s="559"/>
      <c r="BL871" s="566"/>
      <c r="BM871" s="559"/>
      <c r="BN871" s="566"/>
      <c r="BO871" s="559"/>
      <c r="BP871" s="566"/>
      <c r="BQ871" s="551"/>
    </row>
    <row r="872" spans="1:69" ht="18.75" customHeight="1" outlineLevel="1" thickBot="1">
      <c r="A872" s="584"/>
      <c r="B872" s="581"/>
      <c r="C872" s="582"/>
      <c r="D872" s="557"/>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M872" s="547"/>
      <c r="AN872" s="567"/>
      <c r="AO872" s="564"/>
      <c r="AP872" s="567"/>
      <c r="AQ872" s="564"/>
      <c r="AR872" s="567"/>
      <c r="AS872" s="564"/>
      <c r="AT872" s="567"/>
      <c r="AU872" s="564"/>
      <c r="AV872" s="567"/>
      <c r="AW872" s="564"/>
      <c r="AX872" s="567"/>
      <c r="AY872" s="564"/>
      <c r="AZ872" s="567"/>
      <c r="BA872" s="564"/>
      <c r="BB872" s="567"/>
      <c r="BC872" s="564"/>
      <c r="BD872" s="567"/>
      <c r="BE872" s="564"/>
      <c r="BF872" s="567"/>
      <c r="BG872" s="564"/>
      <c r="BH872" s="567"/>
      <c r="BI872" s="564"/>
      <c r="BJ872" s="567"/>
      <c r="BK872" s="564"/>
      <c r="BL872" s="567"/>
      <c r="BM872" s="564"/>
      <c r="BN872" s="567"/>
      <c r="BO872" s="564"/>
      <c r="BP872" s="567"/>
      <c r="BQ872" s="568"/>
    </row>
    <row r="873" spans="1:69" ht="18.75" customHeight="1" outlineLevel="1">
      <c r="A873" s="584"/>
      <c r="B873" s="569" t="s">
        <v>34</v>
      </c>
      <c r="C873" s="572" t="str">
        <f>IF(ISERROR(AVERAGE(E873:AH875)),"",AVERAGE(E873:AH875))</f>
        <v/>
      </c>
      <c r="D873" s="556" t="s">
        <v>383</v>
      </c>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M873" s="545" t="str">
        <f>D873</f>
        <v>Mémoriser la graphie de la syllabe finale des noms terminés par -ail, -eil, -euil.</v>
      </c>
      <c r="AN873" s="561" t="str">
        <f t="shared" ref="AN873:BQ873" si="331">IF(ISERROR(AVERAGE(E873:E875)),"",AVERAGE(E873:E875))</f>
        <v/>
      </c>
      <c r="AO873" s="558" t="str">
        <f t="shared" si="331"/>
        <v/>
      </c>
      <c r="AP873" s="561" t="str">
        <f t="shared" si="331"/>
        <v/>
      </c>
      <c r="AQ873" s="558" t="str">
        <f t="shared" si="331"/>
        <v/>
      </c>
      <c r="AR873" s="561" t="str">
        <f t="shared" si="331"/>
        <v/>
      </c>
      <c r="AS873" s="558" t="str">
        <f t="shared" si="331"/>
        <v/>
      </c>
      <c r="AT873" s="561" t="str">
        <f t="shared" si="331"/>
        <v/>
      </c>
      <c r="AU873" s="558" t="str">
        <f t="shared" si="331"/>
        <v/>
      </c>
      <c r="AV873" s="561" t="str">
        <f t="shared" si="331"/>
        <v/>
      </c>
      <c r="AW873" s="558" t="str">
        <f t="shared" si="331"/>
        <v/>
      </c>
      <c r="AX873" s="561" t="str">
        <f t="shared" si="331"/>
        <v/>
      </c>
      <c r="AY873" s="558" t="str">
        <f t="shared" si="331"/>
        <v/>
      </c>
      <c r="AZ873" s="561" t="str">
        <f t="shared" si="331"/>
        <v/>
      </c>
      <c r="BA873" s="558" t="str">
        <f t="shared" si="331"/>
        <v/>
      </c>
      <c r="BB873" s="561" t="str">
        <f t="shared" si="331"/>
        <v/>
      </c>
      <c r="BC873" s="558" t="str">
        <f t="shared" si="331"/>
        <v/>
      </c>
      <c r="BD873" s="561" t="str">
        <f t="shared" si="331"/>
        <v/>
      </c>
      <c r="BE873" s="558" t="str">
        <f t="shared" si="331"/>
        <v/>
      </c>
      <c r="BF873" s="561" t="str">
        <f t="shared" si="331"/>
        <v/>
      </c>
      <c r="BG873" s="558" t="str">
        <f t="shared" si="331"/>
        <v/>
      </c>
      <c r="BH873" s="561" t="str">
        <f t="shared" si="331"/>
        <v/>
      </c>
      <c r="BI873" s="558" t="str">
        <f t="shared" si="331"/>
        <v/>
      </c>
      <c r="BJ873" s="561" t="str">
        <f t="shared" si="331"/>
        <v/>
      </c>
      <c r="BK873" s="558" t="str">
        <f t="shared" si="331"/>
        <v/>
      </c>
      <c r="BL873" s="561" t="str">
        <f t="shared" si="331"/>
        <v/>
      </c>
      <c r="BM873" s="558" t="str">
        <f t="shared" si="331"/>
        <v/>
      </c>
      <c r="BN873" s="561" t="str">
        <f t="shared" si="331"/>
        <v/>
      </c>
      <c r="BO873" s="558" t="str">
        <f t="shared" si="331"/>
        <v/>
      </c>
      <c r="BP873" s="561" t="str">
        <f t="shared" si="331"/>
        <v/>
      </c>
      <c r="BQ873" s="550" t="str">
        <f t="shared" si="331"/>
        <v/>
      </c>
    </row>
    <row r="874" spans="1:69" ht="18.75" customHeight="1" outlineLevel="1">
      <c r="A874" s="584"/>
      <c r="B874" s="570"/>
      <c r="C874" s="573"/>
      <c r="D874" s="554"/>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M874" s="546"/>
      <c r="AN874" s="562"/>
      <c r="AO874" s="559"/>
      <c r="AP874" s="562"/>
      <c r="AQ874" s="559"/>
      <c r="AR874" s="562"/>
      <c r="AS874" s="559"/>
      <c r="AT874" s="562"/>
      <c r="AU874" s="559"/>
      <c r="AV874" s="562"/>
      <c r="AW874" s="559"/>
      <c r="AX874" s="562"/>
      <c r="AY874" s="559"/>
      <c r="AZ874" s="562"/>
      <c r="BA874" s="559"/>
      <c r="BB874" s="562"/>
      <c r="BC874" s="559"/>
      <c r="BD874" s="562"/>
      <c r="BE874" s="559"/>
      <c r="BF874" s="562"/>
      <c r="BG874" s="559"/>
      <c r="BH874" s="562"/>
      <c r="BI874" s="559"/>
      <c r="BJ874" s="562"/>
      <c r="BK874" s="559"/>
      <c r="BL874" s="562"/>
      <c r="BM874" s="559"/>
      <c r="BN874" s="562"/>
      <c r="BO874" s="559"/>
      <c r="BP874" s="562"/>
      <c r="BQ874" s="551"/>
    </row>
    <row r="875" spans="1:69" ht="18.75" customHeight="1" outlineLevel="1" thickBot="1">
      <c r="A875" s="584"/>
      <c r="B875" s="571"/>
      <c r="C875" s="574"/>
      <c r="D875" s="583"/>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M875" s="549"/>
      <c r="AN875" s="563"/>
      <c r="AO875" s="560"/>
      <c r="AP875" s="563"/>
      <c r="AQ875" s="560"/>
      <c r="AR875" s="563"/>
      <c r="AS875" s="560"/>
      <c r="AT875" s="563"/>
      <c r="AU875" s="560"/>
      <c r="AV875" s="563"/>
      <c r="AW875" s="560"/>
      <c r="AX875" s="563"/>
      <c r="AY875" s="560"/>
      <c r="AZ875" s="563"/>
      <c r="BA875" s="560"/>
      <c r="BB875" s="563"/>
      <c r="BC875" s="560"/>
      <c r="BD875" s="563"/>
      <c r="BE875" s="560"/>
      <c r="BF875" s="563"/>
      <c r="BG875" s="560"/>
      <c r="BH875" s="563"/>
      <c r="BI875" s="560"/>
      <c r="BJ875" s="563"/>
      <c r="BK875" s="560"/>
      <c r="BL875" s="563"/>
      <c r="BM875" s="560"/>
      <c r="BN875" s="563"/>
      <c r="BO875" s="560"/>
      <c r="BP875" s="563"/>
      <c r="BQ875" s="552"/>
    </row>
    <row r="876" spans="1:69" ht="11.25" customHeight="1" thickTop="1">
      <c r="A876" s="468"/>
      <c r="B876" s="629" t="str">
        <f>D786</f>
        <v>Orthographe</v>
      </c>
      <c r="C876" s="630"/>
      <c r="D876" s="665" t="s">
        <v>358</v>
      </c>
      <c r="E876" s="614" t="str">
        <f>D876</f>
        <v>Orthographe grammaticale</v>
      </c>
      <c r="F876" s="615"/>
      <c r="G876" s="615"/>
      <c r="H876" s="615"/>
      <c r="I876" s="615"/>
      <c r="J876" s="615"/>
      <c r="K876" s="615"/>
      <c r="L876" s="615"/>
      <c r="M876" s="615"/>
      <c r="N876" s="615"/>
      <c r="O876" s="615"/>
      <c r="P876" s="615"/>
      <c r="Q876" s="615"/>
      <c r="R876" s="615"/>
      <c r="S876" s="615"/>
      <c r="T876" s="615"/>
      <c r="U876" s="615"/>
      <c r="V876" s="615"/>
      <c r="W876" s="615"/>
      <c r="X876" s="615"/>
      <c r="Y876" s="615"/>
      <c r="Z876" s="615"/>
      <c r="AA876" s="615"/>
      <c r="AB876" s="615"/>
      <c r="AC876" s="615"/>
      <c r="AD876" s="615"/>
      <c r="AE876" s="615"/>
      <c r="AF876" s="615"/>
      <c r="AG876" s="615"/>
      <c r="AH876" s="616"/>
      <c r="AM876" s="591" t="str">
        <f>D876</f>
        <v>Orthographe grammaticale</v>
      </c>
      <c r="AN876" s="353">
        <f>IF(ISERROR(AVERAGE(AN879,AN888,AN897,AN906,AN915,AN924)),"",AVERAGE(AN879,AN888,AN897,AN906,AN915,AN924))</f>
        <v>1</v>
      </c>
      <c r="AO876" s="353">
        <f t="shared" ref="AO876:BQ876" si="332">IF(ISERROR(AVERAGE(AO879,AO888,AO897,AO906,AO915,AO924)),"",AVERAGE(AO879,AO888,AO897,AO906,AO915,AO924))</f>
        <v>2</v>
      </c>
      <c r="AP876" s="353">
        <f t="shared" si="332"/>
        <v>3</v>
      </c>
      <c r="AQ876" s="353">
        <f t="shared" si="332"/>
        <v>4</v>
      </c>
      <c r="AR876" s="353">
        <f t="shared" si="332"/>
        <v>5</v>
      </c>
      <c r="AS876" s="353">
        <f t="shared" si="332"/>
        <v>1</v>
      </c>
      <c r="AT876" s="353">
        <f t="shared" si="332"/>
        <v>2</v>
      </c>
      <c r="AU876" s="353">
        <f t="shared" si="332"/>
        <v>3</v>
      </c>
      <c r="AV876" s="353">
        <f t="shared" si="332"/>
        <v>4</v>
      </c>
      <c r="AW876" s="353">
        <f t="shared" si="332"/>
        <v>5</v>
      </c>
      <c r="AX876" s="353">
        <f t="shared" si="332"/>
        <v>1</v>
      </c>
      <c r="AY876" s="353">
        <f t="shared" si="332"/>
        <v>2</v>
      </c>
      <c r="AZ876" s="353">
        <f t="shared" si="332"/>
        <v>3</v>
      </c>
      <c r="BA876" s="353">
        <f t="shared" si="332"/>
        <v>4</v>
      </c>
      <c r="BB876" s="353">
        <f t="shared" si="332"/>
        <v>5</v>
      </c>
      <c r="BC876" s="353">
        <f t="shared" si="332"/>
        <v>1</v>
      </c>
      <c r="BD876" s="353">
        <f t="shared" si="332"/>
        <v>2</v>
      </c>
      <c r="BE876" s="353">
        <f t="shared" si="332"/>
        <v>3</v>
      </c>
      <c r="BF876" s="353">
        <f t="shared" si="332"/>
        <v>4</v>
      </c>
      <c r="BG876" s="353">
        <f t="shared" si="332"/>
        <v>5</v>
      </c>
      <c r="BH876" s="353">
        <f t="shared" si="332"/>
        <v>1</v>
      </c>
      <c r="BI876" s="353">
        <f t="shared" si="332"/>
        <v>2</v>
      </c>
      <c r="BJ876" s="353">
        <f t="shared" si="332"/>
        <v>3</v>
      </c>
      <c r="BK876" s="353">
        <f t="shared" si="332"/>
        <v>4</v>
      </c>
      <c r="BL876" s="353">
        <f t="shared" si="332"/>
        <v>5</v>
      </c>
      <c r="BM876" s="353">
        <f t="shared" si="332"/>
        <v>1</v>
      </c>
      <c r="BN876" s="353">
        <f t="shared" si="332"/>
        <v>2</v>
      </c>
      <c r="BO876" s="353">
        <f t="shared" si="332"/>
        <v>3</v>
      </c>
      <c r="BP876" s="353">
        <f t="shared" si="332"/>
        <v>4</v>
      </c>
      <c r="BQ876" s="353">
        <f t="shared" si="332"/>
        <v>5</v>
      </c>
    </row>
    <row r="877" spans="1:69" ht="11.25" customHeight="1">
      <c r="A877" s="468"/>
      <c r="B877" s="631"/>
      <c r="C877" s="632"/>
      <c r="D877" s="666"/>
      <c r="E877" s="617"/>
      <c r="F877" s="618"/>
      <c r="G877" s="618"/>
      <c r="H877" s="618"/>
      <c r="I877" s="618"/>
      <c r="J877" s="618"/>
      <c r="K877" s="618"/>
      <c r="L877" s="618"/>
      <c r="M877" s="618"/>
      <c r="N877" s="618"/>
      <c r="O877" s="618"/>
      <c r="P877" s="618"/>
      <c r="Q877" s="618"/>
      <c r="R877" s="618"/>
      <c r="S877" s="618"/>
      <c r="T877" s="618"/>
      <c r="U877" s="618"/>
      <c r="V877" s="618"/>
      <c r="W877" s="618"/>
      <c r="X877" s="618"/>
      <c r="Y877" s="618"/>
      <c r="Z877" s="618"/>
      <c r="AA877" s="618"/>
      <c r="AB877" s="618"/>
      <c r="AC877" s="618"/>
      <c r="AD877" s="618"/>
      <c r="AE877" s="618"/>
      <c r="AF877" s="618"/>
      <c r="AG877" s="618"/>
      <c r="AH877" s="619"/>
      <c r="AM877" s="592"/>
      <c r="AN877" s="353">
        <f>IF(ISERROR(AVERAGE(AN882,AN891,AN900,AN909,AN918,AN927)),"",AVERAGE(AN882,AN891,AN900,AN909,AN918,AN927))</f>
        <v>1</v>
      </c>
      <c r="AO877" s="353">
        <f t="shared" ref="AO877:BQ877" si="333">IF(ISERROR(AVERAGE(AO882,AO891,AO900,AO909,AO918,AO927)),"",AVERAGE(AO882,AO891,AO900,AO909,AO918,AO927))</f>
        <v>2</v>
      </c>
      <c r="AP877" s="353">
        <f t="shared" si="333"/>
        <v>3</v>
      </c>
      <c r="AQ877" s="353">
        <f t="shared" si="333"/>
        <v>4</v>
      </c>
      <c r="AR877" s="353">
        <f t="shared" si="333"/>
        <v>5</v>
      </c>
      <c r="AS877" s="353">
        <f t="shared" si="333"/>
        <v>1</v>
      </c>
      <c r="AT877" s="353">
        <f t="shared" si="333"/>
        <v>2</v>
      </c>
      <c r="AU877" s="353">
        <f t="shared" si="333"/>
        <v>3</v>
      </c>
      <c r="AV877" s="353">
        <f t="shared" si="333"/>
        <v>4</v>
      </c>
      <c r="AW877" s="353">
        <f t="shared" si="333"/>
        <v>5</v>
      </c>
      <c r="AX877" s="353">
        <f t="shared" si="333"/>
        <v>1</v>
      </c>
      <c r="AY877" s="353">
        <f t="shared" si="333"/>
        <v>2</v>
      </c>
      <c r="AZ877" s="353">
        <f t="shared" si="333"/>
        <v>3</v>
      </c>
      <c r="BA877" s="353">
        <f t="shared" si="333"/>
        <v>4</v>
      </c>
      <c r="BB877" s="353">
        <f t="shared" si="333"/>
        <v>5</v>
      </c>
      <c r="BC877" s="353">
        <f t="shared" si="333"/>
        <v>1</v>
      </c>
      <c r="BD877" s="353">
        <f t="shared" si="333"/>
        <v>2</v>
      </c>
      <c r="BE877" s="353">
        <f t="shared" si="333"/>
        <v>3</v>
      </c>
      <c r="BF877" s="353">
        <f t="shared" si="333"/>
        <v>4</v>
      </c>
      <c r="BG877" s="353">
        <f t="shared" si="333"/>
        <v>5</v>
      </c>
      <c r="BH877" s="353">
        <f t="shared" si="333"/>
        <v>1</v>
      </c>
      <c r="BI877" s="353">
        <f t="shared" si="333"/>
        <v>2</v>
      </c>
      <c r="BJ877" s="353">
        <f t="shared" si="333"/>
        <v>3</v>
      </c>
      <c r="BK877" s="353">
        <f t="shared" si="333"/>
        <v>4</v>
      </c>
      <c r="BL877" s="353">
        <f t="shared" si="333"/>
        <v>5</v>
      </c>
      <c r="BM877" s="353">
        <f t="shared" si="333"/>
        <v>1</v>
      </c>
      <c r="BN877" s="353">
        <f t="shared" si="333"/>
        <v>2</v>
      </c>
      <c r="BO877" s="353">
        <f t="shared" si="333"/>
        <v>3</v>
      </c>
      <c r="BP877" s="353">
        <f t="shared" si="333"/>
        <v>4</v>
      </c>
      <c r="BQ877" s="353">
        <f t="shared" si="333"/>
        <v>5</v>
      </c>
    </row>
    <row r="878" spans="1:69" ht="11.25" customHeight="1" thickBot="1">
      <c r="A878" s="468"/>
      <c r="B878" s="633"/>
      <c r="C878" s="634"/>
      <c r="D878" s="667"/>
      <c r="E878" s="620"/>
      <c r="F878" s="621"/>
      <c r="G878" s="621"/>
      <c r="H878" s="621"/>
      <c r="I878" s="621"/>
      <c r="J878" s="621"/>
      <c r="K878" s="621"/>
      <c r="L878" s="621"/>
      <c r="M878" s="621"/>
      <c r="N878" s="621"/>
      <c r="O878" s="621"/>
      <c r="P878" s="621"/>
      <c r="Q878" s="621"/>
      <c r="R878" s="621"/>
      <c r="S878" s="621"/>
      <c r="T878" s="621"/>
      <c r="U878" s="621"/>
      <c r="V878" s="621"/>
      <c r="W878" s="621"/>
      <c r="X878" s="621"/>
      <c r="Y878" s="621"/>
      <c r="Z878" s="621"/>
      <c r="AA878" s="621"/>
      <c r="AB878" s="621"/>
      <c r="AC878" s="621"/>
      <c r="AD878" s="621"/>
      <c r="AE878" s="621"/>
      <c r="AF878" s="621"/>
      <c r="AG878" s="621"/>
      <c r="AH878" s="622"/>
      <c r="AM878" s="593"/>
      <c r="AN878" s="353">
        <f>IF(ISERROR(AVERAGE(AN885,AN894,AN903,AN912,AN921,AN930)),"",AVERAGE(AN885,AN894,AN903,AN912,AN921,AN930))</f>
        <v>1</v>
      </c>
      <c r="AO878" s="353">
        <f t="shared" ref="AO878:BQ878" si="334">IF(ISERROR(AVERAGE(AO885,AO894,AO903,AO912,AO921,AO930)),"",AVERAGE(AO885,AO894,AO903,AO912,AO921,AO930))</f>
        <v>2</v>
      </c>
      <c r="AP878" s="353">
        <f t="shared" si="334"/>
        <v>3</v>
      </c>
      <c r="AQ878" s="353">
        <f t="shared" si="334"/>
        <v>4</v>
      </c>
      <c r="AR878" s="353">
        <f t="shared" si="334"/>
        <v>5</v>
      </c>
      <c r="AS878" s="353">
        <f t="shared" si="334"/>
        <v>1</v>
      </c>
      <c r="AT878" s="353">
        <f t="shared" si="334"/>
        <v>2</v>
      </c>
      <c r="AU878" s="353">
        <f t="shared" si="334"/>
        <v>3</v>
      </c>
      <c r="AV878" s="353">
        <f t="shared" si="334"/>
        <v>4</v>
      </c>
      <c r="AW878" s="353">
        <f t="shared" si="334"/>
        <v>5</v>
      </c>
      <c r="AX878" s="353">
        <f t="shared" si="334"/>
        <v>1</v>
      </c>
      <c r="AY878" s="353">
        <f t="shared" si="334"/>
        <v>2</v>
      </c>
      <c r="AZ878" s="353">
        <f t="shared" si="334"/>
        <v>3</v>
      </c>
      <c r="BA878" s="353">
        <f t="shared" si="334"/>
        <v>4</v>
      </c>
      <c r="BB878" s="353">
        <f t="shared" si="334"/>
        <v>5</v>
      </c>
      <c r="BC878" s="353">
        <f t="shared" si="334"/>
        <v>1</v>
      </c>
      <c r="BD878" s="353">
        <f t="shared" si="334"/>
        <v>2</v>
      </c>
      <c r="BE878" s="353">
        <f t="shared" si="334"/>
        <v>3</v>
      </c>
      <c r="BF878" s="353">
        <f t="shared" si="334"/>
        <v>4</v>
      </c>
      <c r="BG878" s="353">
        <f t="shared" si="334"/>
        <v>5</v>
      </c>
      <c r="BH878" s="353">
        <f t="shared" si="334"/>
        <v>1</v>
      </c>
      <c r="BI878" s="353">
        <f t="shared" si="334"/>
        <v>2</v>
      </c>
      <c r="BJ878" s="353">
        <f t="shared" si="334"/>
        <v>3</v>
      </c>
      <c r="BK878" s="353">
        <f t="shared" si="334"/>
        <v>4</v>
      </c>
      <c r="BL878" s="353">
        <f t="shared" si="334"/>
        <v>5</v>
      </c>
      <c r="BM878" s="353">
        <f t="shared" si="334"/>
        <v>1</v>
      </c>
      <c r="BN878" s="353">
        <f t="shared" si="334"/>
        <v>2</v>
      </c>
      <c r="BO878" s="353">
        <f t="shared" si="334"/>
        <v>3</v>
      </c>
      <c r="BP878" s="353">
        <f t="shared" si="334"/>
        <v>4</v>
      </c>
      <c r="BQ878" s="353">
        <f t="shared" si="334"/>
        <v>5</v>
      </c>
    </row>
    <row r="879" spans="1:69" ht="13.5" customHeight="1" outlineLevel="1" thickTop="1">
      <c r="A879" s="584">
        <f>A867+1</f>
        <v>90</v>
      </c>
      <c r="B879" s="585" t="s">
        <v>32</v>
      </c>
      <c r="C879" s="588">
        <f>IF(ISERROR(AVERAGE(E879:AH881)),"",AVERAGE(E879:AH881))</f>
        <v>3</v>
      </c>
      <c r="D879" s="589" t="s">
        <v>962</v>
      </c>
      <c r="E879" s="25">
        <v>1</v>
      </c>
      <c r="F879" s="25">
        <v>2</v>
      </c>
      <c r="G879" s="25">
        <v>3</v>
      </c>
      <c r="H879" s="25">
        <v>4</v>
      </c>
      <c r="I879" s="25">
        <v>5</v>
      </c>
      <c r="J879" s="25">
        <v>1</v>
      </c>
      <c r="K879" s="25">
        <v>2</v>
      </c>
      <c r="L879" s="25">
        <v>3</v>
      </c>
      <c r="M879" s="25">
        <v>4</v>
      </c>
      <c r="N879" s="25">
        <v>5</v>
      </c>
      <c r="O879" s="25">
        <v>1</v>
      </c>
      <c r="P879" s="25">
        <v>2</v>
      </c>
      <c r="Q879" s="25">
        <v>3</v>
      </c>
      <c r="R879" s="25">
        <v>4</v>
      </c>
      <c r="S879" s="25">
        <v>5</v>
      </c>
      <c r="T879" s="25">
        <v>1</v>
      </c>
      <c r="U879" s="25">
        <v>2</v>
      </c>
      <c r="V879" s="25">
        <v>3</v>
      </c>
      <c r="W879" s="25">
        <v>4</v>
      </c>
      <c r="X879" s="25">
        <v>5</v>
      </c>
      <c r="Y879" s="25">
        <v>1</v>
      </c>
      <c r="Z879" s="25">
        <v>2</v>
      </c>
      <c r="AA879" s="25">
        <v>3</v>
      </c>
      <c r="AB879" s="25">
        <v>4</v>
      </c>
      <c r="AC879" s="25">
        <v>5</v>
      </c>
      <c r="AD879" s="25">
        <v>1</v>
      </c>
      <c r="AE879" s="25">
        <v>2</v>
      </c>
      <c r="AF879" s="25">
        <v>3</v>
      </c>
      <c r="AG879" s="25">
        <v>4</v>
      </c>
      <c r="AH879" s="25">
        <v>5</v>
      </c>
      <c r="AM879" s="594" t="str">
        <f>D879</f>
        <v>Ecrire sans erreur le pluriel des noms en 
-al et -ou
-eu et -eau
-au et -ail</v>
      </c>
      <c r="AN879" s="576">
        <f t="shared" ref="AN879:BQ879" si="335">IF(ISERROR(AVERAGE(E879:E881)),"",AVERAGE(E879:E881))</f>
        <v>1</v>
      </c>
      <c r="AO879" s="575">
        <f t="shared" si="335"/>
        <v>2</v>
      </c>
      <c r="AP879" s="576">
        <f t="shared" si="335"/>
        <v>3</v>
      </c>
      <c r="AQ879" s="575">
        <f t="shared" si="335"/>
        <v>4</v>
      </c>
      <c r="AR879" s="576">
        <f t="shared" si="335"/>
        <v>5</v>
      </c>
      <c r="AS879" s="575">
        <f t="shared" si="335"/>
        <v>1</v>
      </c>
      <c r="AT879" s="576">
        <f t="shared" si="335"/>
        <v>2</v>
      </c>
      <c r="AU879" s="575">
        <f t="shared" si="335"/>
        <v>3</v>
      </c>
      <c r="AV879" s="576">
        <f t="shared" si="335"/>
        <v>4</v>
      </c>
      <c r="AW879" s="575">
        <f t="shared" si="335"/>
        <v>5</v>
      </c>
      <c r="AX879" s="576">
        <f t="shared" si="335"/>
        <v>1</v>
      </c>
      <c r="AY879" s="575">
        <f t="shared" si="335"/>
        <v>2</v>
      </c>
      <c r="AZ879" s="576">
        <f t="shared" si="335"/>
        <v>3</v>
      </c>
      <c r="BA879" s="575">
        <f t="shared" si="335"/>
        <v>4</v>
      </c>
      <c r="BB879" s="576">
        <f t="shared" si="335"/>
        <v>5</v>
      </c>
      <c r="BC879" s="575">
        <f t="shared" si="335"/>
        <v>1</v>
      </c>
      <c r="BD879" s="576">
        <f t="shared" si="335"/>
        <v>2</v>
      </c>
      <c r="BE879" s="575">
        <f t="shared" si="335"/>
        <v>3</v>
      </c>
      <c r="BF879" s="576">
        <f t="shared" si="335"/>
        <v>4</v>
      </c>
      <c r="BG879" s="575">
        <f t="shared" si="335"/>
        <v>5</v>
      </c>
      <c r="BH879" s="576">
        <f t="shared" si="335"/>
        <v>1</v>
      </c>
      <c r="BI879" s="575">
        <f t="shared" si="335"/>
        <v>2</v>
      </c>
      <c r="BJ879" s="576">
        <f t="shared" si="335"/>
        <v>3</v>
      </c>
      <c r="BK879" s="575">
        <f t="shared" si="335"/>
        <v>4</v>
      </c>
      <c r="BL879" s="576">
        <f t="shared" si="335"/>
        <v>5</v>
      </c>
      <c r="BM879" s="575">
        <f t="shared" si="335"/>
        <v>1</v>
      </c>
      <c r="BN879" s="576">
        <f t="shared" si="335"/>
        <v>2</v>
      </c>
      <c r="BO879" s="575">
        <f t="shared" si="335"/>
        <v>3</v>
      </c>
      <c r="BP879" s="576">
        <f t="shared" si="335"/>
        <v>4</v>
      </c>
      <c r="BQ879" s="578">
        <f t="shared" si="335"/>
        <v>5</v>
      </c>
    </row>
    <row r="880" spans="1:69" ht="12.75" customHeight="1" outlineLevel="1">
      <c r="A880" s="584"/>
      <c r="B880" s="586"/>
      <c r="C880" s="573"/>
      <c r="D880" s="590"/>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M880" s="595"/>
      <c r="AN880" s="577"/>
      <c r="AO880" s="559"/>
      <c r="AP880" s="577"/>
      <c r="AQ880" s="559"/>
      <c r="AR880" s="577"/>
      <c r="AS880" s="559"/>
      <c r="AT880" s="577"/>
      <c r="AU880" s="559"/>
      <c r="AV880" s="577"/>
      <c r="AW880" s="559"/>
      <c r="AX880" s="577"/>
      <c r="AY880" s="559"/>
      <c r="AZ880" s="577"/>
      <c r="BA880" s="559"/>
      <c r="BB880" s="577"/>
      <c r="BC880" s="559"/>
      <c r="BD880" s="577"/>
      <c r="BE880" s="559"/>
      <c r="BF880" s="577"/>
      <c r="BG880" s="559"/>
      <c r="BH880" s="577"/>
      <c r="BI880" s="559"/>
      <c r="BJ880" s="577"/>
      <c r="BK880" s="559"/>
      <c r="BL880" s="577"/>
      <c r="BM880" s="559"/>
      <c r="BN880" s="577"/>
      <c r="BO880" s="559"/>
      <c r="BP880" s="577"/>
      <c r="BQ880" s="551"/>
    </row>
    <row r="881" spans="1:69" ht="12.75" customHeight="1" outlineLevel="1" thickBot="1">
      <c r="A881" s="584"/>
      <c r="B881" s="587"/>
      <c r="C881" s="573"/>
      <c r="D881" s="590"/>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M881" s="595"/>
      <c r="AN881" s="577"/>
      <c r="AO881" s="559"/>
      <c r="AP881" s="577"/>
      <c r="AQ881" s="559"/>
      <c r="AR881" s="577"/>
      <c r="AS881" s="559"/>
      <c r="AT881" s="577"/>
      <c r="AU881" s="559"/>
      <c r="AV881" s="577"/>
      <c r="AW881" s="559"/>
      <c r="AX881" s="577"/>
      <c r="AY881" s="559"/>
      <c r="AZ881" s="577"/>
      <c r="BA881" s="559"/>
      <c r="BB881" s="577"/>
      <c r="BC881" s="559"/>
      <c r="BD881" s="577"/>
      <c r="BE881" s="559"/>
      <c r="BF881" s="577"/>
      <c r="BG881" s="559"/>
      <c r="BH881" s="577"/>
      <c r="BI881" s="559"/>
      <c r="BJ881" s="577"/>
      <c r="BK881" s="559"/>
      <c r="BL881" s="577"/>
      <c r="BM881" s="559"/>
      <c r="BN881" s="577"/>
      <c r="BO881" s="559"/>
      <c r="BP881" s="577"/>
      <c r="BQ881" s="551"/>
    </row>
    <row r="882" spans="1:69" ht="12.75" customHeight="1" outlineLevel="1">
      <c r="A882" s="584"/>
      <c r="B882" s="579" t="s">
        <v>33</v>
      </c>
      <c r="C882" s="572">
        <f>IF(ISERROR(AVERAGE(E882:AH884)),"",AVERAGE(E882:AH884))</f>
        <v>3</v>
      </c>
      <c r="D882" s="590"/>
      <c r="E882" s="32">
        <v>1</v>
      </c>
      <c r="F882" s="32">
        <v>2</v>
      </c>
      <c r="G882" s="32">
        <v>3</v>
      </c>
      <c r="H882" s="32">
        <v>4</v>
      </c>
      <c r="I882" s="32">
        <v>5</v>
      </c>
      <c r="J882" s="32">
        <v>1</v>
      </c>
      <c r="K882" s="32">
        <v>2</v>
      </c>
      <c r="L882" s="32">
        <v>3</v>
      </c>
      <c r="M882" s="32">
        <v>4</v>
      </c>
      <c r="N882" s="32">
        <v>5</v>
      </c>
      <c r="O882" s="32">
        <v>1</v>
      </c>
      <c r="P882" s="32">
        <v>2</v>
      </c>
      <c r="Q882" s="32">
        <v>3</v>
      </c>
      <c r="R882" s="32">
        <v>4</v>
      </c>
      <c r="S882" s="32">
        <v>5</v>
      </c>
      <c r="T882" s="32">
        <v>1</v>
      </c>
      <c r="U882" s="32">
        <v>2</v>
      </c>
      <c r="V882" s="32">
        <v>3</v>
      </c>
      <c r="W882" s="32">
        <v>4</v>
      </c>
      <c r="X882" s="32">
        <v>5</v>
      </c>
      <c r="Y882" s="32">
        <v>1</v>
      </c>
      <c r="Z882" s="32">
        <v>2</v>
      </c>
      <c r="AA882" s="32">
        <v>3</v>
      </c>
      <c r="AB882" s="32">
        <v>4</v>
      </c>
      <c r="AC882" s="32">
        <v>5</v>
      </c>
      <c r="AD882" s="32">
        <v>1</v>
      </c>
      <c r="AE882" s="32">
        <v>2</v>
      </c>
      <c r="AF882" s="32">
        <v>3</v>
      </c>
      <c r="AG882" s="32">
        <v>4</v>
      </c>
      <c r="AH882" s="32">
        <v>5</v>
      </c>
      <c r="AM882" s="595"/>
      <c r="AN882" s="565">
        <f t="shared" ref="AN882:BQ882" si="336">IF(ISERROR(AVERAGE(E882:E884)),"",AVERAGE(E882:E884))</f>
        <v>1</v>
      </c>
      <c r="AO882" s="558">
        <f t="shared" si="336"/>
        <v>2</v>
      </c>
      <c r="AP882" s="565">
        <f t="shared" si="336"/>
        <v>3</v>
      </c>
      <c r="AQ882" s="558">
        <f t="shared" si="336"/>
        <v>4</v>
      </c>
      <c r="AR882" s="565">
        <f t="shared" si="336"/>
        <v>5</v>
      </c>
      <c r="AS882" s="558">
        <f t="shared" si="336"/>
        <v>1</v>
      </c>
      <c r="AT882" s="565">
        <f t="shared" si="336"/>
        <v>2</v>
      </c>
      <c r="AU882" s="558">
        <f t="shared" si="336"/>
        <v>3</v>
      </c>
      <c r="AV882" s="565">
        <f t="shared" si="336"/>
        <v>4</v>
      </c>
      <c r="AW882" s="558">
        <f t="shared" si="336"/>
        <v>5</v>
      </c>
      <c r="AX882" s="565">
        <f t="shared" si="336"/>
        <v>1</v>
      </c>
      <c r="AY882" s="558">
        <f t="shared" si="336"/>
        <v>2</v>
      </c>
      <c r="AZ882" s="565">
        <f t="shared" si="336"/>
        <v>3</v>
      </c>
      <c r="BA882" s="558">
        <f t="shared" si="336"/>
        <v>4</v>
      </c>
      <c r="BB882" s="565">
        <f t="shared" si="336"/>
        <v>5</v>
      </c>
      <c r="BC882" s="558">
        <f t="shared" si="336"/>
        <v>1</v>
      </c>
      <c r="BD882" s="565">
        <f t="shared" si="336"/>
        <v>2</v>
      </c>
      <c r="BE882" s="558">
        <f t="shared" si="336"/>
        <v>3</v>
      </c>
      <c r="BF882" s="565">
        <f t="shared" si="336"/>
        <v>4</v>
      </c>
      <c r="BG882" s="558">
        <f t="shared" si="336"/>
        <v>5</v>
      </c>
      <c r="BH882" s="565">
        <f t="shared" si="336"/>
        <v>1</v>
      </c>
      <c r="BI882" s="558">
        <f t="shared" si="336"/>
        <v>2</v>
      </c>
      <c r="BJ882" s="565">
        <f t="shared" si="336"/>
        <v>3</v>
      </c>
      <c r="BK882" s="558">
        <f t="shared" si="336"/>
        <v>4</v>
      </c>
      <c r="BL882" s="565">
        <f t="shared" si="336"/>
        <v>5</v>
      </c>
      <c r="BM882" s="558">
        <f t="shared" si="336"/>
        <v>1</v>
      </c>
      <c r="BN882" s="565">
        <f t="shared" si="336"/>
        <v>2</v>
      </c>
      <c r="BO882" s="558">
        <f t="shared" si="336"/>
        <v>3</v>
      </c>
      <c r="BP882" s="565">
        <f t="shared" si="336"/>
        <v>4</v>
      </c>
      <c r="BQ882" s="550">
        <f t="shared" si="336"/>
        <v>5</v>
      </c>
    </row>
    <row r="883" spans="1:69" ht="12.75" customHeight="1" outlineLevel="1">
      <c r="A883" s="584"/>
      <c r="B883" s="580"/>
      <c r="C883" s="573"/>
      <c r="D883" s="590"/>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M883" s="595"/>
      <c r="AN883" s="566"/>
      <c r="AO883" s="559"/>
      <c r="AP883" s="566"/>
      <c r="AQ883" s="559"/>
      <c r="AR883" s="566"/>
      <c r="AS883" s="559"/>
      <c r="AT883" s="566"/>
      <c r="AU883" s="559"/>
      <c r="AV883" s="566"/>
      <c r="AW883" s="559"/>
      <c r="AX883" s="566"/>
      <c r="AY883" s="559"/>
      <c r="AZ883" s="566"/>
      <c r="BA883" s="559"/>
      <c r="BB883" s="566"/>
      <c r="BC883" s="559"/>
      <c r="BD883" s="566"/>
      <c r="BE883" s="559"/>
      <c r="BF883" s="566"/>
      <c r="BG883" s="559"/>
      <c r="BH883" s="566"/>
      <c r="BI883" s="559"/>
      <c r="BJ883" s="566"/>
      <c r="BK883" s="559"/>
      <c r="BL883" s="566"/>
      <c r="BM883" s="559"/>
      <c r="BN883" s="566"/>
      <c r="BO883" s="559"/>
      <c r="BP883" s="566"/>
      <c r="BQ883" s="551"/>
    </row>
    <row r="884" spans="1:69" ht="12.75" customHeight="1" outlineLevel="1" thickBot="1">
      <c r="A884" s="584"/>
      <c r="B884" s="581"/>
      <c r="C884" s="582"/>
      <c r="D884" s="590"/>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M884" s="595"/>
      <c r="AN884" s="567"/>
      <c r="AO884" s="564"/>
      <c r="AP884" s="567"/>
      <c r="AQ884" s="564"/>
      <c r="AR884" s="567"/>
      <c r="AS884" s="564"/>
      <c r="AT884" s="567"/>
      <c r="AU884" s="564"/>
      <c r="AV884" s="567"/>
      <c r="AW884" s="564"/>
      <c r="AX884" s="567"/>
      <c r="AY884" s="564"/>
      <c r="AZ884" s="567"/>
      <c r="BA884" s="564"/>
      <c r="BB884" s="567"/>
      <c r="BC884" s="564"/>
      <c r="BD884" s="567"/>
      <c r="BE884" s="564"/>
      <c r="BF884" s="567"/>
      <c r="BG884" s="564"/>
      <c r="BH884" s="567"/>
      <c r="BI884" s="564"/>
      <c r="BJ884" s="567"/>
      <c r="BK884" s="564"/>
      <c r="BL884" s="567"/>
      <c r="BM884" s="564"/>
      <c r="BN884" s="567"/>
      <c r="BO884" s="564"/>
      <c r="BP884" s="567"/>
      <c r="BQ884" s="568"/>
    </row>
    <row r="885" spans="1:69" ht="12.75" customHeight="1" outlineLevel="1">
      <c r="A885" s="584"/>
      <c r="B885" s="569" t="s">
        <v>34</v>
      </c>
      <c r="C885" s="572">
        <f>IF(ISERROR(AVERAGE(E885:AH887)),"",AVERAGE(E885:AH887))</f>
        <v>3</v>
      </c>
      <c r="D885" s="590"/>
      <c r="E885" s="31">
        <v>1</v>
      </c>
      <c r="F885" s="31">
        <v>2</v>
      </c>
      <c r="G885" s="31">
        <v>3</v>
      </c>
      <c r="H885" s="31">
        <v>4</v>
      </c>
      <c r="I885" s="31">
        <v>5</v>
      </c>
      <c r="J885" s="31">
        <v>1</v>
      </c>
      <c r="K885" s="31">
        <v>2</v>
      </c>
      <c r="L885" s="31">
        <v>3</v>
      </c>
      <c r="M885" s="31">
        <v>4</v>
      </c>
      <c r="N885" s="31">
        <v>5</v>
      </c>
      <c r="O885" s="31">
        <v>1</v>
      </c>
      <c r="P885" s="31">
        <v>2</v>
      </c>
      <c r="Q885" s="31">
        <v>3</v>
      </c>
      <c r="R885" s="31">
        <v>4</v>
      </c>
      <c r="S885" s="31">
        <v>5</v>
      </c>
      <c r="T885" s="31">
        <v>1</v>
      </c>
      <c r="U885" s="31">
        <v>2</v>
      </c>
      <c r="V885" s="31">
        <v>3</v>
      </c>
      <c r="W885" s="31">
        <v>4</v>
      </c>
      <c r="X885" s="31">
        <v>5</v>
      </c>
      <c r="Y885" s="31">
        <v>1</v>
      </c>
      <c r="Z885" s="31">
        <v>2</v>
      </c>
      <c r="AA885" s="31">
        <v>3</v>
      </c>
      <c r="AB885" s="31">
        <v>4</v>
      </c>
      <c r="AC885" s="31">
        <v>5</v>
      </c>
      <c r="AD885" s="31">
        <v>1</v>
      </c>
      <c r="AE885" s="31">
        <v>2</v>
      </c>
      <c r="AF885" s="31">
        <v>3</v>
      </c>
      <c r="AG885" s="31">
        <v>4</v>
      </c>
      <c r="AH885" s="31">
        <v>5</v>
      </c>
      <c r="AM885" s="595"/>
      <c r="AN885" s="561">
        <f t="shared" ref="AN885:BQ885" si="337">IF(ISERROR(AVERAGE(E885:E887)),"",AVERAGE(E885:E887))</f>
        <v>1</v>
      </c>
      <c r="AO885" s="558">
        <f t="shared" si="337"/>
        <v>2</v>
      </c>
      <c r="AP885" s="561">
        <f t="shared" si="337"/>
        <v>3</v>
      </c>
      <c r="AQ885" s="558">
        <f t="shared" si="337"/>
        <v>4</v>
      </c>
      <c r="AR885" s="561">
        <f t="shared" si="337"/>
        <v>5</v>
      </c>
      <c r="AS885" s="558">
        <f t="shared" si="337"/>
        <v>1</v>
      </c>
      <c r="AT885" s="561">
        <f t="shared" si="337"/>
        <v>2</v>
      </c>
      <c r="AU885" s="558">
        <f t="shared" si="337"/>
        <v>3</v>
      </c>
      <c r="AV885" s="561">
        <f t="shared" si="337"/>
        <v>4</v>
      </c>
      <c r="AW885" s="558">
        <f t="shared" si="337"/>
        <v>5</v>
      </c>
      <c r="AX885" s="561">
        <f t="shared" si="337"/>
        <v>1</v>
      </c>
      <c r="AY885" s="558">
        <f t="shared" si="337"/>
        <v>2</v>
      </c>
      <c r="AZ885" s="561">
        <f t="shared" si="337"/>
        <v>3</v>
      </c>
      <c r="BA885" s="558">
        <f t="shared" si="337"/>
        <v>4</v>
      </c>
      <c r="BB885" s="561">
        <f t="shared" si="337"/>
        <v>5</v>
      </c>
      <c r="BC885" s="558">
        <f t="shared" si="337"/>
        <v>1</v>
      </c>
      <c r="BD885" s="561">
        <f t="shared" si="337"/>
        <v>2</v>
      </c>
      <c r="BE885" s="558">
        <f t="shared" si="337"/>
        <v>3</v>
      </c>
      <c r="BF885" s="561">
        <f t="shared" si="337"/>
        <v>4</v>
      </c>
      <c r="BG885" s="558">
        <f t="shared" si="337"/>
        <v>5</v>
      </c>
      <c r="BH885" s="561">
        <f t="shared" si="337"/>
        <v>1</v>
      </c>
      <c r="BI885" s="558">
        <f t="shared" si="337"/>
        <v>2</v>
      </c>
      <c r="BJ885" s="561">
        <f t="shared" si="337"/>
        <v>3</v>
      </c>
      <c r="BK885" s="558">
        <f t="shared" si="337"/>
        <v>4</v>
      </c>
      <c r="BL885" s="561">
        <f t="shared" si="337"/>
        <v>5</v>
      </c>
      <c r="BM885" s="558">
        <f t="shared" si="337"/>
        <v>1</v>
      </c>
      <c r="BN885" s="561">
        <f t="shared" si="337"/>
        <v>2</v>
      </c>
      <c r="BO885" s="558">
        <f t="shared" si="337"/>
        <v>3</v>
      </c>
      <c r="BP885" s="561">
        <f t="shared" si="337"/>
        <v>4</v>
      </c>
      <c r="BQ885" s="550">
        <f t="shared" si="337"/>
        <v>5</v>
      </c>
    </row>
    <row r="886" spans="1:69" ht="12.75" customHeight="1" outlineLevel="1">
      <c r="A886" s="584"/>
      <c r="B886" s="570"/>
      <c r="C886" s="573"/>
      <c r="D886" s="590"/>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M886" s="595"/>
      <c r="AN886" s="562"/>
      <c r="AO886" s="559"/>
      <c r="AP886" s="562"/>
      <c r="AQ886" s="559"/>
      <c r="AR886" s="562"/>
      <c r="AS886" s="559"/>
      <c r="AT886" s="562"/>
      <c r="AU886" s="559"/>
      <c r="AV886" s="562"/>
      <c r="AW886" s="559"/>
      <c r="AX886" s="562"/>
      <c r="AY886" s="559"/>
      <c r="AZ886" s="562"/>
      <c r="BA886" s="559"/>
      <c r="BB886" s="562"/>
      <c r="BC886" s="559"/>
      <c r="BD886" s="562"/>
      <c r="BE886" s="559"/>
      <c r="BF886" s="562"/>
      <c r="BG886" s="559"/>
      <c r="BH886" s="562"/>
      <c r="BI886" s="559"/>
      <c r="BJ886" s="562"/>
      <c r="BK886" s="559"/>
      <c r="BL886" s="562"/>
      <c r="BM886" s="559"/>
      <c r="BN886" s="562"/>
      <c r="BO886" s="559"/>
      <c r="BP886" s="562"/>
      <c r="BQ886" s="551"/>
    </row>
    <row r="887" spans="1:69" ht="13.5" customHeight="1" outlineLevel="1" thickBot="1">
      <c r="A887" s="584"/>
      <c r="B887" s="571"/>
      <c r="C887" s="574"/>
      <c r="D887" s="718"/>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M887" s="596"/>
      <c r="AN887" s="563"/>
      <c r="AO887" s="560"/>
      <c r="AP887" s="563"/>
      <c r="AQ887" s="560"/>
      <c r="AR887" s="563"/>
      <c r="AS887" s="560"/>
      <c r="AT887" s="563"/>
      <c r="AU887" s="560"/>
      <c r="AV887" s="563"/>
      <c r="AW887" s="560"/>
      <c r="AX887" s="563"/>
      <c r="AY887" s="560"/>
      <c r="AZ887" s="563"/>
      <c r="BA887" s="560"/>
      <c r="BB887" s="563"/>
      <c r="BC887" s="560"/>
      <c r="BD887" s="563"/>
      <c r="BE887" s="560"/>
      <c r="BF887" s="563"/>
      <c r="BG887" s="560"/>
      <c r="BH887" s="563"/>
      <c r="BI887" s="560"/>
      <c r="BJ887" s="563"/>
      <c r="BK887" s="560"/>
      <c r="BL887" s="563"/>
      <c r="BM887" s="560"/>
      <c r="BN887" s="563"/>
      <c r="BO887" s="560"/>
      <c r="BP887" s="563"/>
      <c r="BQ887" s="552"/>
    </row>
    <row r="888" spans="1:69" ht="13.5" customHeight="1" outlineLevel="1" thickTop="1">
      <c r="A888" s="584">
        <f>A879+1</f>
        <v>91</v>
      </c>
      <c r="B888" s="585" t="s">
        <v>32</v>
      </c>
      <c r="C888" s="588" t="str">
        <f>IF(ISERROR(AVERAGE(E888:AH890)),"",AVERAGE(E888:AH890))</f>
        <v/>
      </c>
      <c r="D888" s="676" t="s">
        <v>821</v>
      </c>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M888" s="594" t="str">
        <f>D888</f>
        <v>Ecrire sans erreur les homophones grammaticaux
a/à, ont/on, est/et, sont/son, 
ses/ces, mes/mais, on/on n', ce/se, ou/où, la/là/l'a, sans/s'en, c'est/s'est</v>
      </c>
      <c r="AN888" s="576" t="str">
        <f t="shared" ref="AN888:BQ888" si="338">IF(ISERROR(AVERAGE(E888:E890)),"",AVERAGE(E888:E890))</f>
        <v/>
      </c>
      <c r="AO888" s="575" t="str">
        <f t="shared" si="338"/>
        <v/>
      </c>
      <c r="AP888" s="576" t="str">
        <f t="shared" si="338"/>
        <v/>
      </c>
      <c r="AQ888" s="575" t="str">
        <f t="shared" si="338"/>
        <v/>
      </c>
      <c r="AR888" s="576" t="str">
        <f t="shared" si="338"/>
        <v/>
      </c>
      <c r="AS888" s="575" t="str">
        <f t="shared" si="338"/>
        <v/>
      </c>
      <c r="AT888" s="576" t="str">
        <f t="shared" si="338"/>
        <v/>
      </c>
      <c r="AU888" s="575" t="str">
        <f t="shared" si="338"/>
        <v/>
      </c>
      <c r="AV888" s="576" t="str">
        <f t="shared" si="338"/>
        <v/>
      </c>
      <c r="AW888" s="575" t="str">
        <f t="shared" si="338"/>
        <v/>
      </c>
      <c r="AX888" s="576" t="str">
        <f t="shared" si="338"/>
        <v/>
      </c>
      <c r="AY888" s="575" t="str">
        <f t="shared" si="338"/>
        <v/>
      </c>
      <c r="AZ888" s="576" t="str">
        <f t="shared" si="338"/>
        <v/>
      </c>
      <c r="BA888" s="575" t="str">
        <f t="shared" si="338"/>
        <v/>
      </c>
      <c r="BB888" s="576" t="str">
        <f t="shared" si="338"/>
        <v/>
      </c>
      <c r="BC888" s="575" t="str">
        <f t="shared" si="338"/>
        <v/>
      </c>
      <c r="BD888" s="576" t="str">
        <f t="shared" si="338"/>
        <v/>
      </c>
      <c r="BE888" s="575" t="str">
        <f t="shared" si="338"/>
        <v/>
      </c>
      <c r="BF888" s="576" t="str">
        <f t="shared" si="338"/>
        <v/>
      </c>
      <c r="BG888" s="575" t="str">
        <f t="shared" si="338"/>
        <v/>
      </c>
      <c r="BH888" s="576" t="str">
        <f t="shared" si="338"/>
        <v/>
      </c>
      <c r="BI888" s="575" t="str">
        <f t="shared" si="338"/>
        <v/>
      </c>
      <c r="BJ888" s="576" t="str">
        <f t="shared" si="338"/>
        <v/>
      </c>
      <c r="BK888" s="575" t="str">
        <f t="shared" si="338"/>
        <v/>
      </c>
      <c r="BL888" s="576" t="str">
        <f t="shared" si="338"/>
        <v/>
      </c>
      <c r="BM888" s="575" t="str">
        <f t="shared" si="338"/>
        <v/>
      </c>
      <c r="BN888" s="576" t="str">
        <f t="shared" si="338"/>
        <v/>
      </c>
      <c r="BO888" s="575" t="str">
        <f t="shared" si="338"/>
        <v/>
      </c>
      <c r="BP888" s="576" t="str">
        <f t="shared" si="338"/>
        <v/>
      </c>
      <c r="BQ888" s="578" t="str">
        <f t="shared" si="338"/>
        <v/>
      </c>
    </row>
    <row r="889" spans="1:69" ht="12.75" customHeight="1" outlineLevel="1">
      <c r="A889" s="584"/>
      <c r="B889" s="586"/>
      <c r="C889" s="573"/>
      <c r="D889" s="677"/>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M889" s="595"/>
      <c r="AN889" s="577"/>
      <c r="AO889" s="559"/>
      <c r="AP889" s="577"/>
      <c r="AQ889" s="559"/>
      <c r="AR889" s="577"/>
      <c r="AS889" s="559"/>
      <c r="AT889" s="577"/>
      <c r="AU889" s="559"/>
      <c r="AV889" s="577"/>
      <c r="AW889" s="559"/>
      <c r="AX889" s="577"/>
      <c r="AY889" s="559"/>
      <c r="AZ889" s="577"/>
      <c r="BA889" s="559"/>
      <c r="BB889" s="577"/>
      <c r="BC889" s="559"/>
      <c r="BD889" s="577"/>
      <c r="BE889" s="559"/>
      <c r="BF889" s="577"/>
      <c r="BG889" s="559"/>
      <c r="BH889" s="577"/>
      <c r="BI889" s="559"/>
      <c r="BJ889" s="577"/>
      <c r="BK889" s="559"/>
      <c r="BL889" s="577"/>
      <c r="BM889" s="559"/>
      <c r="BN889" s="577"/>
      <c r="BO889" s="559"/>
      <c r="BP889" s="577"/>
      <c r="BQ889" s="551"/>
    </row>
    <row r="890" spans="1:69" ht="12.75" customHeight="1" outlineLevel="1" thickBot="1">
      <c r="A890" s="584"/>
      <c r="B890" s="587"/>
      <c r="C890" s="573"/>
      <c r="D890" s="67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M890" s="595"/>
      <c r="AN890" s="577"/>
      <c r="AO890" s="559"/>
      <c r="AP890" s="577"/>
      <c r="AQ890" s="559"/>
      <c r="AR890" s="577"/>
      <c r="AS890" s="559"/>
      <c r="AT890" s="577"/>
      <c r="AU890" s="559"/>
      <c r="AV890" s="577"/>
      <c r="AW890" s="559"/>
      <c r="AX890" s="577"/>
      <c r="AY890" s="559"/>
      <c r="AZ890" s="577"/>
      <c r="BA890" s="559"/>
      <c r="BB890" s="577"/>
      <c r="BC890" s="559"/>
      <c r="BD890" s="577"/>
      <c r="BE890" s="559"/>
      <c r="BF890" s="577"/>
      <c r="BG890" s="559"/>
      <c r="BH890" s="577"/>
      <c r="BI890" s="559"/>
      <c r="BJ890" s="577"/>
      <c r="BK890" s="559"/>
      <c r="BL890" s="577"/>
      <c r="BM890" s="559"/>
      <c r="BN890" s="577"/>
      <c r="BO890" s="559"/>
      <c r="BP890" s="577"/>
      <c r="BQ890" s="551"/>
    </row>
    <row r="891" spans="1:69" ht="12.75" customHeight="1" outlineLevel="1">
      <c r="A891" s="584"/>
      <c r="B891" s="579" t="s">
        <v>33</v>
      </c>
      <c r="C891" s="572" t="str">
        <f>IF(ISERROR(AVERAGE(E891:AH893)),"",AVERAGE(E891:AH893))</f>
        <v/>
      </c>
      <c r="D891" s="677"/>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M891" s="595"/>
      <c r="AN891" s="565" t="str">
        <f t="shared" ref="AN891:BQ891" si="339">IF(ISERROR(AVERAGE(E891:E893)),"",AVERAGE(E891:E893))</f>
        <v/>
      </c>
      <c r="AO891" s="558" t="str">
        <f t="shared" si="339"/>
        <v/>
      </c>
      <c r="AP891" s="565" t="str">
        <f t="shared" si="339"/>
        <v/>
      </c>
      <c r="AQ891" s="558" t="str">
        <f t="shared" si="339"/>
        <v/>
      </c>
      <c r="AR891" s="565" t="str">
        <f t="shared" si="339"/>
        <v/>
      </c>
      <c r="AS891" s="558" t="str">
        <f t="shared" si="339"/>
        <v/>
      </c>
      <c r="AT891" s="565" t="str">
        <f t="shared" si="339"/>
        <v/>
      </c>
      <c r="AU891" s="558" t="str">
        <f t="shared" si="339"/>
        <v/>
      </c>
      <c r="AV891" s="565" t="str">
        <f t="shared" si="339"/>
        <v/>
      </c>
      <c r="AW891" s="558" t="str">
        <f t="shared" si="339"/>
        <v/>
      </c>
      <c r="AX891" s="565" t="str">
        <f t="shared" si="339"/>
        <v/>
      </c>
      <c r="AY891" s="558" t="str">
        <f t="shared" si="339"/>
        <v/>
      </c>
      <c r="AZ891" s="565" t="str">
        <f t="shared" si="339"/>
        <v/>
      </c>
      <c r="BA891" s="558" t="str">
        <f t="shared" si="339"/>
        <v/>
      </c>
      <c r="BB891" s="565" t="str">
        <f t="shared" si="339"/>
        <v/>
      </c>
      <c r="BC891" s="558" t="str">
        <f t="shared" si="339"/>
        <v/>
      </c>
      <c r="BD891" s="565" t="str">
        <f t="shared" si="339"/>
        <v/>
      </c>
      <c r="BE891" s="558" t="str">
        <f t="shared" si="339"/>
        <v/>
      </c>
      <c r="BF891" s="565" t="str">
        <f t="shared" si="339"/>
        <v/>
      </c>
      <c r="BG891" s="558" t="str">
        <f t="shared" si="339"/>
        <v/>
      </c>
      <c r="BH891" s="565" t="str">
        <f t="shared" si="339"/>
        <v/>
      </c>
      <c r="BI891" s="558" t="str">
        <f t="shared" si="339"/>
        <v/>
      </c>
      <c r="BJ891" s="565" t="str">
        <f t="shared" si="339"/>
        <v/>
      </c>
      <c r="BK891" s="558" t="str">
        <f t="shared" si="339"/>
        <v/>
      </c>
      <c r="BL891" s="565" t="str">
        <f t="shared" si="339"/>
        <v/>
      </c>
      <c r="BM891" s="558" t="str">
        <f t="shared" si="339"/>
        <v/>
      </c>
      <c r="BN891" s="565" t="str">
        <f t="shared" si="339"/>
        <v/>
      </c>
      <c r="BO891" s="558" t="str">
        <f t="shared" si="339"/>
        <v/>
      </c>
      <c r="BP891" s="565" t="str">
        <f t="shared" si="339"/>
        <v/>
      </c>
      <c r="BQ891" s="550" t="str">
        <f t="shared" si="339"/>
        <v/>
      </c>
    </row>
    <row r="892" spans="1:69" ht="12.75" customHeight="1" outlineLevel="1">
      <c r="A892" s="584"/>
      <c r="B892" s="580"/>
      <c r="C892" s="573"/>
      <c r="D892" s="677"/>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M892" s="595"/>
      <c r="AN892" s="566"/>
      <c r="AO892" s="559"/>
      <c r="AP892" s="566"/>
      <c r="AQ892" s="559"/>
      <c r="AR892" s="566"/>
      <c r="AS892" s="559"/>
      <c r="AT892" s="566"/>
      <c r="AU892" s="559"/>
      <c r="AV892" s="566"/>
      <c r="AW892" s="559"/>
      <c r="AX892" s="566"/>
      <c r="AY892" s="559"/>
      <c r="AZ892" s="566"/>
      <c r="BA892" s="559"/>
      <c r="BB892" s="566"/>
      <c r="BC892" s="559"/>
      <c r="BD892" s="566"/>
      <c r="BE892" s="559"/>
      <c r="BF892" s="566"/>
      <c r="BG892" s="559"/>
      <c r="BH892" s="566"/>
      <c r="BI892" s="559"/>
      <c r="BJ892" s="566"/>
      <c r="BK892" s="559"/>
      <c r="BL892" s="566"/>
      <c r="BM892" s="559"/>
      <c r="BN892" s="566"/>
      <c r="BO892" s="559"/>
      <c r="BP892" s="566"/>
      <c r="BQ892" s="551"/>
    </row>
    <row r="893" spans="1:69" ht="12.75" customHeight="1" outlineLevel="1" thickBot="1">
      <c r="A893" s="584"/>
      <c r="B893" s="581"/>
      <c r="C893" s="582"/>
      <c r="D893" s="677"/>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M893" s="595"/>
      <c r="AN893" s="567"/>
      <c r="AO893" s="564"/>
      <c r="AP893" s="567"/>
      <c r="AQ893" s="564"/>
      <c r="AR893" s="567"/>
      <c r="AS893" s="564"/>
      <c r="AT893" s="567"/>
      <c r="AU893" s="564"/>
      <c r="AV893" s="567"/>
      <c r="AW893" s="564"/>
      <c r="AX893" s="567"/>
      <c r="AY893" s="564"/>
      <c r="AZ893" s="567"/>
      <c r="BA893" s="564"/>
      <c r="BB893" s="567"/>
      <c r="BC893" s="564"/>
      <c r="BD893" s="567"/>
      <c r="BE893" s="564"/>
      <c r="BF893" s="567"/>
      <c r="BG893" s="564"/>
      <c r="BH893" s="567"/>
      <c r="BI893" s="564"/>
      <c r="BJ893" s="567"/>
      <c r="BK893" s="564"/>
      <c r="BL893" s="567"/>
      <c r="BM893" s="564"/>
      <c r="BN893" s="567"/>
      <c r="BO893" s="564"/>
      <c r="BP893" s="567"/>
      <c r="BQ893" s="568"/>
    </row>
    <row r="894" spans="1:69" ht="12.75" customHeight="1" outlineLevel="1">
      <c r="A894" s="584"/>
      <c r="B894" s="569" t="s">
        <v>34</v>
      </c>
      <c r="C894" s="572" t="str">
        <f>IF(ISERROR(AVERAGE(E894:AH896)),"",AVERAGE(E894:AH896))</f>
        <v/>
      </c>
      <c r="D894" s="677"/>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M894" s="595"/>
      <c r="AN894" s="561" t="str">
        <f t="shared" ref="AN894:BQ894" si="340">IF(ISERROR(AVERAGE(E894:E896)),"",AVERAGE(E894:E896))</f>
        <v/>
      </c>
      <c r="AO894" s="558" t="str">
        <f t="shared" si="340"/>
        <v/>
      </c>
      <c r="AP894" s="561" t="str">
        <f t="shared" si="340"/>
        <v/>
      </c>
      <c r="AQ894" s="558" t="str">
        <f t="shared" si="340"/>
        <v/>
      </c>
      <c r="AR894" s="561" t="str">
        <f t="shared" si="340"/>
        <v/>
      </c>
      <c r="AS894" s="558" t="str">
        <f t="shared" si="340"/>
        <v/>
      </c>
      <c r="AT894" s="561" t="str">
        <f t="shared" si="340"/>
        <v/>
      </c>
      <c r="AU894" s="558" t="str">
        <f t="shared" si="340"/>
        <v/>
      </c>
      <c r="AV894" s="561" t="str">
        <f t="shared" si="340"/>
        <v/>
      </c>
      <c r="AW894" s="558" t="str">
        <f t="shared" si="340"/>
        <v/>
      </c>
      <c r="AX894" s="561" t="str">
        <f t="shared" si="340"/>
        <v/>
      </c>
      <c r="AY894" s="558" t="str">
        <f t="shared" si="340"/>
        <v/>
      </c>
      <c r="AZ894" s="561" t="str">
        <f t="shared" si="340"/>
        <v/>
      </c>
      <c r="BA894" s="558" t="str">
        <f t="shared" si="340"/>
        <v/>
      </c>
      <c r="BB894" s="561" t="str">
        <f t="shared" si="340"/>
        <v/>
      </c>
      <c r="BC894" s="558" t="str">
        <f t="shared" si="340"/>
        <v/>
      </c>
      <c r="BD894" s="561" t="str">
        <f t="shared" si="340"/>
        <v/>
      </c>
      <c r="BE894" s="558" t="str">
        <f t="shared" si="340"/>
        <v/>
      </c>
      <c r="BF894" s="561" t="str">
        <f t="shared" si="340"/>
        <v/>
      </c>
      <c r="BG894" s="558" t="str">
        <f t="shared" si="340"/>
        <v/>
      </c>
      <c r="BH894" s="561" t="str">
        <f t="shared" si="340"/>
        <v/>
      </c>
      <c r="BI894" s="558" t="str">
        <f t="shared" si="340"/>
        <v/>
      </c>
      <c r="BJ894" s="561" t="str">
        <f t="shared" si="340"/>
        <v/>
      </c>
      <c r="BK894" s="558" t="str">
        <f t="shared" si="340"/>
        <v/>
      </c>
      <c r="BL894" s="561" t="str">
        <f t="shared" si="340"/>
        <v/>
      </c>
      <c r="BM894" s="558" t="str">
        <f t="shared" si="340"/>
        <v/>
      </c>
      <c r="BN894" s="561" t="str">
        <f t="shared" si="340"/>
        <v/>
      </c>
      <c r="BO894" s="558" t="str">
        <f t="shared" si="340"/>
        <v/>
      </c>
      <c r="BP894" s="561" t="str">
        <f t="shared" si="340"/>
        <v/>
      </c>
      <c r="BQ894" s="550" t="str">
        <f t="shared" si="340"/>
        <v/>
      </c>
    </row>
    <row r="895" spans="1:69" ht="12.75" customHeight="1" outlineLevel="1">
      <c r="A895" s="584"/>
      <c r="B895" s="570"/>
      <c r="C895" s="573"/>
      <c r="D895" s="677"/>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M895" s="595"/>
      <c r="AN895" s="562"/>
      <c r="AO895" s="559"/>
      <c r="AP895" s="562"/>
      <c r="AQ895" s="559"/>
      <c r="AR895" s="562"/>
      <c r="AS895" s="559"/>
      <c r="AT895" s="562"/>
      <c r="AU895" s="559"/>
      <c r="AV895" s="562"/>
      <c r="AW895" s="559"/>
      <c r="AX895" s="562"/>
      <c r="AY895" s="559"/>
      <c r="AZ895" s="562"/>
      <c r="BA895" s="559"/>
      <c r="BB895" s="562"/>
      <c r="BC895" s="559"/>
      <c r="BD895" s="562"/>
      <c r="BE895" s="559"/>
      <c r="BF895" s="562"/>
      <c r="BG895" s="559"/>
      <c r="BH895" s="562"/>
      <c r="BI895" s="559"/>
      <c r="BJ895" s="562"/>
      <c r="BK895" s="559"/>
      <c r="BL895" s="562"/>
      <c r="BM895" s="559"/>
      <c r="BN895" s="562"/>
      <c r="BO895" s="559"/>
      <c r="BP895" s="562"/>
      <c r="BQ895" s="551"/>
    </row>
    <row r="896" spans="1:69" ht="13.5" customHeight="1" outlineLevel="1" thickBot="1">
      <c r="A896" s="584"/>
      <c r="B896" s="571"/>
      <c r="C896" s="574"/>
      <c r="D896" s="419"/>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M896" s="596">
        <f>D896</f>
        <v>0</v>
      </c>
      <c r="AN896" s="563"/>
      <c r="AO896" s="560"/>
      <c r="AP896" s="563"/>
      <c r="AQ896" s="560"/>
      <c r="AR896" s="563"/>
      <c r="AS896" s="560"/>
      <c r="AT896" s="563"/>
      <c r="AU896" s="560"/>
      <c r="AV896" s="563"/>
      <c r="AW896" s="560"/>
      <c r="AX896" s="563"/>
      <c r="AY896" s="560"/>
      <c r="AZ896" s="563"/>
      <c r="BA896" s="560"/>
      <c r="BB896" s="563"/>
      <c r="BC896" s="560"/>
      <c r="BD896" s="563"/>
      <c r="BE896" s="560"/>
      <c r="BF896" s="563"/>
      <c r="BG896" s="560"/>
      <c r="BH896" s="563"/>
      <c r="BI896" s="560"/>
      <c r="BJ896" s="563"/>
      <c r="BK896" s="560"/>
      <c r="BL896" s="563"/>
      <c r="BM896" s="560"/>
      <c r="BN896" s="563"/>
      <c r="BO896" s="560"/>
      <c r="BP896" s="563"/>
      <c r="BQ896" s="552"/>
    </row>
    <row r="897" spans="1:69" ht="13.5" customHeight="1" outlineLevel="1" thickTop="1">
      <c r="A897" s="584">
        <f>A888+1</f>
        <v>92</v>
      </c>
      <c r="B897" s="585" t="s">
        <v>32</v>
      </c>
      <c r="C897" s="588" t="str">
        <f>IF(ISERROR(AVERAGE(E897:AH899)),"",AVERAGE(E897:AH899))</f>
        <v/>
      </c>
      <c r="D897" s="676" t="s">
        <v>822</v>
      </c>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M897" s="594" t="str">
        <f>D897</f>
        <v>Utiliser sans erreur les marques du féminin et du pluriel des adjectifs</v>
      </c>
      <c r="AN897" s="576" t="str">
        <f t="shared" ref="AN897:BQ897" si="341">IF(ISERROR(AVERAGE(E897:E899)),"",AVERAGE(E897:E899))</f>
        <v/>
      </c>
      <c r="AO897" s="575" t="str">
        <f t="shared" si="341"/>
        <v/>
      </c>
      <c r="AP897" s="576" t="str">
        <f t="shared" si="341"/>
        <v/>
      </c>
      <c r="AQ897" s="575" t="str">
        <f t="shared" si="341"/>
        <v/>
      </c>
      <c r="AR897" s="576" t="str">
        <f t="shared" si="341"/>
        <v/>
      </c>
      <c r="AS897" s="575" t="str">
        <f t="shared" si="341"/>
        <v/>
      </c>
      <c r="AT897" s="576" t="str">
        <f t="shared" si="341"/>
        <v/>
      </c>
      <c r="AU897" s="575" t="str">
        <f t="shared" si="341"/>
        <v/>
      </c>
      <c r="AV897" s="576" t="str">
        <f t="shared" si="341"/>
        <v/>
      </c>
      <c r="AW897" s="575" t="str">
        <f t="shared" si="341"/>
        <v/>
      </c>
      <c r="AX897" s="576" t="str">
        <f t="shared" si="341"/>
        <v/>
      </c>
      <c r="AY897" s="575" t="str">
        <f t="shared" si="341"/>
        <v/>
      </c>
      <c r="AZ897" s="576" t="str">
        <f t="shared" si="341"/>
        <v/>
      </c>
      <c r="BA897" s="575" t="str">
        <f t="shared" si="341"/>
        <v/>
      </c>
      <c r="BB897" s="576" t="str">
        <f t="shared" si="341"/>
        <v/>
      </c>
      <c r="BC897" s="575" t="str">
        <f t="shared" si="341"/>
        <v/>
      </c>
      <c r="BD897" s="576" t="str">
        <f t="shared" si="341"/>
        <v/>
      </c>
      <c r="BE897" s="575" t="str">
        <f t="shared" si="341"/>
        <v/>
      </c>
      <c r="BF897" s="576" t="str">
        <f t="shared" si="341"/>
        <v/>
      </c>
      <c r="BG897" s="575" t="str">
        <f t="shared" si="341"/>
        <v/>
      </c>
      <c r="BH897" s="576" t="str">
        <f t="shared" si="341"/>
        <v/>
      </c>
      <c r="BI897" s="575" t="str">
        <f t="shared" si="341"/>
        <v/>
      </c>
      <c r="BJ897" s="576" t="str">
        <f t="shared" si="341"/>
        <v/>
      </c>
      <c r="BK897" s="575" t="str">
        <f t="shared" si="341"/>
        <v/>
      </c>
      <c r="BL897" s="576" t="str">
        <f t="shared" si="341"/>
        <v/>
      </c>
      <c r="BM897" s="575" t="str">
        <f t="shared" si="341"/>
        <v/>
      </c>
      <c r="BN897" s="576" t="str">
        <f t="shared" si="341"/>
        <v/>
      </c>
      <c r="BO897" s="575" t="str">
        <f t="shared" si="341"/>
        <v/>
      </c>
      <c r="BP897" s="576" t="str">
        <f t="shared" si="341"/>
        <v/>
      </c>
      <c r="BQ897" s="578" t="str">
        <f t="shared" si="341"/>
        <v/>
      </c>
    </row>
    <row r="898" spans="1:69" ht="12.75" customHeight="1" outlineLevel="1">
      <c r="A898" s="584"/>
      <c r="B898" s="586"/>
      <c r="C898" s="573"/>
      <c r="D898" s="677"/>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M898" s="595"/>
      <c r="AN898" s="577"/>
      <c r="AO898" s="559"/>
      <c r="AP898" s="577"/>
      <c r="AQ898" s="559"/>
      <c r="AR898" s="577"/>
      <c r="AS898" s="559"/>
      <c r="AT898" s="577"/>
      <c r="AU898" s="559"/>
      <c r="AV898" s="577"/>
      <c r="AW898" s="559"/>
      <c r="AX898" s="577"/>
      <c r="AY898" s="559"/>
      <c r="AZ898" s="577"/>
      <c r="BA898" s="559"/>
      <c r="BB898" s="577"/>
      <c r="BC898" s="559"/>
      <c r="BD898" s="577"/>
      <c r="BE898" s="559"/>
      <c r="BF898" s="577"/>
      <c r="BG898" s="559"/>
      <c r="BH898" s="577"/>
      <c r="BI898" s="559"/>
      <c r="BJ898" s="577"/>
      <c r="BK898" s="559"/>
      <c r="BL898" s="577"/>
      <c r="BM898" s="559"/>
      <c r="BN898" s="577"/>
      <c r="BO898" s="559"/>
      <c r="BP898" s="577"/>
      <c r="BQ898" s="551"/>
    </row>
    <row r="899" spans="1:69" ht="12.75" customHeight="1" outlineLevel="1" thickBot="1">
      <c r="A899" s="584"/>
      <c r="B899" s="587"/>
      <c r="C899" s="573"/>
      <c r="D899" s="67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M899" s="595"/>
      <c r="AN899" s="577"/>
      <c r="AO899" s="559"/>
      <c r="AP899" s="577"/>
      <c r="AQ899" s="559"/>
      <c r="AR899" s="577"/>
      <c r="AS899" s="559"/>
      <c r="AT899" s="577"/>
      <c r="AU899" s="559"/>
      <c r="AV899" s="577"/>
      <c r="AW899" s="559"/>
      <c r="AX899" s="577"/>
      <c r="AY899" s="559"/>
      <c r="AZ899" s="577"/>
      <c r="BA899" s="559"/>
      <c r="BB899" s="577"/>
      <c r="BC899" s="559"/>
      <c r="BD899" s="577"/>
      <c r="BE899" s="559"/>
      <c r="BF899" s="577"/>
      <c r="BG899" s="559"/>
      <c r="BH899" s="577"/>
      <c r="BI899" s="559"/>
      <c r="BJ899" s="577"/>
      <c r="BK899" s="559"/>
      <c r="BL899" s="577"/>
      <c r="BM899" s="559"/>
      <c r="BN899" s="577"/>
      <c r="BO899" s="559"/>
      <c r="BP899" s="577"/>
      <c r="BQ899" s="551"/>
    </row>
    <row r="900" spans="1:69" ht="12.75" customHeight="1" outlineLevel="1">
      <c r="A900" s="584"/>
      <c r="B900" s="579" t="s">
        <v>33</v>
      </c>
      <c r="C900" s="572" t="str">
        <f>IF(ISERROR(AVERAGE(E900:AH902)),"",AVERAGE(E900:AH902))</f>
        <v/>
      </c>
      <c r="D900" s="677"/>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M900" s="595"/>
      <c r="AN900" s="565" t="str">
        <f t="shared" ref="AN900:BQ900" si="342">IF(ISERROR(AVERAGE(E900:E902)),"",AVERAGE(E900:E902))</f>
        <v/>
      </c>
      <c r="AO900" s="558" t="str">
        <f t="shared" si="342"/>
        <v/>
      </c>
      <c r="AP900" s="565" t="str">
        <f t="shared" si="342"/>
        <v/>
      </c>
      <c r="AQ900" s="558" t="str">
        <f t="shared" si="342"/>
        <v/>
      </c>
      <c r="AR900" s="565" t="str">
        <f t="shared" si="342"/>
        <v/>
      </c>
      <c r="AS900" s="558" t="str">
        <f t="shared" si="342"/>
        <v/>
      </c>
      <c r="AT900" s="565" t="str">
        <f t="shared" si="342"/>
        <v/>
      </c>
      <c r="AU900" s="558" t="str">
        <f t="shared" si="342"/>
        <v/>
      </c>
      <c r="AV900" s="565" t="str">
        <f t="shared" si="342"/>
        <v/>
      </c>
      <c r="AW900" s="558" t="str">
        <f t="shared" si="342"/>
        <v/>
      </c>
      <c r="AX900" s="565" t="str">
        <f t="shared" si="342"/>
        <v/>
      </c>
      <c r="AY900" s="558" t="str">
        <f t="shared" si="342"/>
        <v/>
      </c>
      <c r="AZ900" s="565" t="str">
        <f t="shared" si="342"/>
        <v/>
      </c>
      <c r="BA900" s="558" t="str">
        <f t="shared" si="342"/>
        <v/>
      </c>
      <c r="BB900" s="565" t="str">
        <f t="shared" si="342"/>
        <v/>
      </c>
      <c r="BC900" s="558" t="str">
        <f t="shared" si="342"/>
        <v/>
      </c>
      <c r="BD900" s="565" t="str">
        <f t="shared" si="342"/>
        <v/>
      </c>
      <c r="BE900" s="558" t="str">
        <f t="shared" si="342"/>
        <v/>
      </c>
      <c r="BF900" s="565" t="str">
        <f t="shared" si="342"/>
        <v/>
      </c>
      <c r="BG900" s="558" t="str">
        <f t="shared" si="342"/>
        <v/>
      </c>
      <c r="BH900" s="565" t="str">
        <f t="shared" si="342"/>
        <v/>
      </c>
      <c r="BI900" s="558" t="str">
        <f t="shared" si="342"/>
        <v/>
      </c>
      <c r="BJ900" s="565" t="str">
        <f t="shared" si="342"/>
        <v/>
      </c>
      <c r="BK900" s="558" t="str">
        <f t="shared" si="342"/>
        <v/>
      </c>
      <c r="BL900" s="565" t="str">
        <f t="shared" si="342"/>
        <v/>
      </c>
      <c r="BM900" s="558" t="str">
        <f t="shared" si="342"/>
        <v/>
      </c>
      <c r="BN900" s="565" t="str">
        <f t="shared" si="342"/>
        <v/>
      </c>
      <c r="BO900" s="558" t="str">
        <f t="shared" si="342"/>
        <v/>
      </c>
      <c r="BP900" s="565" t="str">
        <f t="shared" si="342"/>
        <v/>
      </c>
      <c r="BQ900" s="550" t="str">
        <f t="shared" si="342"/>
        <v/>
      </c>
    </row>
    <row r="901" spans="1:69" ht="12.75" customHeight="1" outlineLevel="1">
      <c r="A901" s="584"/>
      <c r="B901" s="580"/>
      <c r="C901" s="573"/>
      <c r="D901" s="677"/>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M901" s="595"/>
      <c r="AN901" s="566"/>
      <c r="AO901" s="559"/>
      <c r="AP901" s="566"/>
      <c r="AQ901" s="559"/>
      <c r="AR901" s="566"/>
      <c r="AS901" s="559"/>
      <c r="AT901" s="566"/>
      <c r="AU901" s="559"/>
      <c r="AV901" s="566"/>
      <c r="AW901" s="559"/>
      <c r="AX901" s="566"/>
      <c r="AY901" s="559"/>
      <c r="AZ901" s="566"/>
      <c r="BA901" s="559"/>
      <c r="BB901" s="566"/>
      <c r="BC901" s="559"/>
      <c r="BD901" s="566"/>
      <c r="BE901" s="559"/>
      <c r="BF901" s="566"/>
      <c r="BG901" s="559"/>
      <c r="BH901" s="566"/>
      <c r="BI901" s="559"/>
      <c r="BJ901" s="566"/>
      <c r="BK901" s="559"/>
      <c r="BL901" s="566"/>
      <c r="BM901" s="559"/>
      <c r="BN901" s="566"/>
      <c r="BO901" s="559"/>
      <c r="BP901" s="566"/>
      <c r="BQ901" s="551"/>
    </row>
    <row r="902" spans="1:69" ht="12.75" customHeight="1" outlineLevel="1" thickBot="1">
      <c r="A902" s="584"/>
      <c r="B902" s="581"/>
      <c r="C902" s="582"/>
      <c r="D902" s="677"/>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M902" s="595"/>
      <c r="AN902" s="567"/>
      <c r="AO902" s="564"/>
      <c r="AP902" s="567"/>
      <c r="AQ902" s="564"/>
      <c r="AR902" s="567"/>
      <c r="AS902" s="564"/>
      <c r="AT902" s="567"/>
      <c r="AU902" s="564"/>
      <c r="AV902" s="567"/>
      <c r="AW902" s="564"/>
      <c r="AX902" s="567"/>
      <c r="AY902" s="564"/>
      <c r="AZ902" s="567"/>
      <c r="BA902" s="564"/>
      <c r="BB902" s="567"/>
      <c r="BC902" s="564"/>
      <c r="BD902" s="567"/>
      <c r="BE902" s="564"/>
      <c r="BF902" s="567"/>
      <c r="BG902" s="564"/>
      <c r="BH902" s="567"/>
      <c r="BI902" s="564"/>
      <c r="BJ902" s="567"/>
      <c r="BK902" s="564"/>
      <c r="BL902" s="567"/>
      <c r="BM902" s="564"/>
      <c r="BN902" s="567"/>
      <c r="BO902" s="564"/>
      <c r="BP902" s="567"/>
      <c r="BQ902" s="568"/>
    </row>
    <row r="903" spans="1:69" ht="12.75" customHeight="1" outlineLevel="1">
      <c r="A903" s="584"/>
      <c r="B903" s="569" t="s">
        <v>34</v>
      </c>
      <c r="C903" s="572" t="str">
        <f>IF(ISERROR(AVERAGE(E903:AH905)),"",AVERAGE(E903:AH905))</f>
        <v/>
      </c>
      <c r="D903" s="677"/>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M903" s="595"/>
      <c r="AN903" s="561" t="str">
        <f t="shared" ref="AN903:BQ903" si="343">IF(ISERROR(AVERAGE(E903:E905)),"",AVERAGE(E903:E905))</f>
        <v/>
      </c>
      <c r="AO903" s="558" t="str">
        <f t="shared" si="343"/>
        <v/>
      </c>
      <c r="AP903" s="561" t="str">
        <f t="shared" si="343"/>
        <v/>
      </c>
      <c r="AQ903" s="558" t="str">
        <f t="shared" si="343"/>
        <v/>
      </c>
      <c r="AR903" s="561" t="str">
        <f t="shared" si="343"/>
        <v/>
      </c>
      <c r="AS903" s="558" t="str">
        <f t="shared" si="343"/>
        <v/>
      </c>
      <c r="AT903" s="561" t="str">
        <f t="shared" si="343"/>
        <v/>
      </c>
      <c r="AU903" s="558" t="str">
        <f t="shared" si="343"/>
        <v/>
      </c>
      <c r="AV903" s="561" t="str">
        <f t="shared" si="343"/>
        <v/>
      </c>
      <c r="AW903" s="558" t="str">
        <f t="shared" si="343"/>
        <v/>
      </c>
      <c r="AX903" s="561" t="str">
        <f t="shared" si="343"/>
        <v/>
      </c>
      <c r="AY903" s="558" t="str">
        <f t="shared" si="343"/>
        <v/>
      </c>
      <c r="AZ903" s="561" t="str">
        <f t="shared" si="343"/>
        <v/>
      </c>
      <c r="BA903" s="558" t="str">
        <f t="shared" si="343"/>
        <v/>
      </c>
      <c r="BB903" s="561" t="str">
        <f t="shared" si="343"/>
        <v/>
      </c>
      <c r="BC903" s="558" t="str">
        <f t="shared" si="343"/>
        <v/>
      </c>
      <c r="BD903" s="561" t="str">
        <f t="shared" si="343"/>
        <v/>
      </c>
      <c r="BE903" s="558" t="str">
        <f t="shared" si="343"/>
        <v/>
      </c>
      <c r="BF903" s="561" t="str">
        <f t="shared" si="343"/>
        <v/>
      </c>
      <c r="BG903" s="558" t="str">
        <f t="shared" si="343"/>
        <v/>
      </c>
      <c r="BH903" s="561" t="str">
        <f t="shared" si="343"/>
        <v/>
      </c>
      <c r="BI903" s="558" t="str">
        <f t="shared" si="343"/>
        <v/>
      </c>
      <c r="BJ903" s="561" t="str">
        <f t="shared" si="343"/>
        <v/>
      </c>
      <c r="BK903" s="558" t="str">
        <f t="shared" si="343"/>
        <v/>
      </c>
      <c r="BL903" s="561" t="str">
        <f t="shared" si="343"/>
        <v/>
      </c>
      <c r="BM903" s="558" t="str">
        <f t="shared" si="343"/>
        <v/>
      </c>
      <c r="BN903" s="561" t="str">
        <f t="shared" si="343"/>
        <v/>
      </c>
      <c r="BO903" s="558" t="str">
        <f t="shared" si="343"/>
        <v/>
      </c>
      <c r="BP903" s="561" t="str">
        <f t="shared" si="343"/>
        <v/>
      </c>
      <c r="BQ903" s="550" t="str">
        <f t="shared" si="343"/>
        <v/>
      </c>
    </row>
    <row r="904" spans="1:69" ht="12.75" customHeight="1" outlineLevel="1">
      <c r="A904" s="584"/>
      <c r="B904" s="570"/>
      <c r="C904" s="573"/>
      <c r="D904" s="677"/>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M904" s="595"/>
      <c r="AN904" s="562"/>
      <c r="AO904" s="559"/>
      <c r="AP904" s="562"/>
      <c r="AQ904" s="559"/>
      <c r="AR904" s="562"/>
      <c r="AS904" s="559"/>
      <c r="AT904" s="562"/>
      <c r="AU904" s="559"/>
      <c r="AV904" s="562"/>
      <c r="AW904" s="559"/>
      <c r="AX904" s="562"/>
      <c r="AY904" s="559"/>
      <c r="AZ904" s="562"/>
      <c r="BA904" s="559"/>
      <c r="BB904" s="562"/>
      <c r="BC904" s="559"/>
      <c r="BD904" s="562"/>
      <c r="BE904" s="559"/>
      <c r="BF904" s="562"/>
      <c r="BG904" s="559"/>
      <c r="BH904" s="562"/>
      <c r="BI904" s="559"/>
      <c r="BJ904" s="562"/>
      <c r="BK904" s="559"/>
      <c r="BL904" s="562"/>
      <c r="BM904" s="559"/>
      <c r="BN904" s="562"/>
      <c r="BO904" s="559"/>
      <c r="BP904" s="562"/>
      <c r="BQ904" s="551"/>
    </row>
    <row r="905" spans="1:69" ht="13.5" customHeight="1" outlineLevel="1" thickBot="1">
      <c r="A905" s="584"/>
      <c r="B905" s="571"/>
      <c r="C905" s="574"/>
      <c r="D905" s="419"/>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M905" s="596">
        <f>D905</f>
        <v>0</v>
      </c>
      <c r="AN905" s="563"/>
      <c r="AO905" s="560"/>
      <c r="AP905" s="563"/>
      <c r="AQ905" s="560"/>
      <c r="AR905" s="563"/>
      <c r="AS905" s="560"/>
      <c r="AT905" s="563"/>
      <c r="AU905" s="560"/>
      <c r="AV905" s="563"/>
      <c r="AW905" s="560"/>
      <c r="AX905" s="563"/>
      <c r="AY905" s="560"/>
      <c r="AZ905" s="563"/>
      <c r="BA905" s="560"/>
      <c r="BB905" s="563"/>
      <c r="BC905" s="560"/>
      <c r="BD905" s="563"/>
      <c r="BE905" s="560"/>
      <c r="BF905" s="563"/>
      <c r="BG905" s="560"/>
      <c r="BH905" s="563"/>
      <c r="BI905" s="560"/>
      <c r="BJ905" s="563"/>
      <c r="BK905" s="560"/>
      <c r="BL905" s="563"/>
      <c r="BM905" s="560"/>
      <c r="BN905" s="563"/>
      <c r="BO905" s="560"/>
      <c r="BP905" s="563"/>
      <c r="BQ905" s="552"/>
    </row>
    <row r="906" spans="1:69" ht="13.5" customHeight="1" outlineLevel="1" thickTop="1">
      <c r="A906" s="584">
        <f>A897+1</f>
        <v>93</v>
      </c>
      <c r="B906" s="585" t="s">
        <v>32</v>
      </c>
      <c r="C906" s="588" t="str">
        <f>IF(ISERROR(AVERAGE(E906:AH908)),"",AVERAGE(E906:AH908))</f>
        <v/>
      </c>
      <c r="D906" s="676" t="s">
        <v>959</v>
      </c>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M906" s="594" t="str">
        <f>D906</f>
        <v>Ecrire sans erreur les infinitifs de verbes du premier groupe après une préposition 
(il me dit d'aller)</v>
      </c>
      <c r="AN906" s="576" t="str">
        <f t="shared" ref="AN906:BQ906" si="344">IF(ISERROR(AVERAGE(E906:E908)),"",AVERAGE(E906:E908))</f>
        <v/>
      </c>
      <c r="AO906" s="575" t="str">
        <f t="shared" si="344"/>
        <v/>
      </c>
      <c r="AP906" s="576" t="str">
        <f t="shared" si="344"/>
        <v/>
      </c>
      <c r="AQ906" s="575" t="str">
        <f t="shared" si="344"/>
        <v/>
      </c>
      <c r="AR906" s="576" t="str">
        <f t="shared" si="344"/>
        <v/>
      </c>
      <c r="AS906" s="575" t="str">
        <f t="shared" si="344"/>
        <v/>
      </c>
      <c r="AT906" s="576" t="str">
        <f t="shared" si="344"/>
        <v/>
      </c>
      <c r="AU906" s="575" t="str">
        <f t="shared" si="344"/>
        <v/>
      </c>
      <c r="AV906" s="576" t="str">
        <f t="shared" si="344"/>
        <v/>
      </c>
      <c r="AW906" s="575" t="str">
        <f t="shared" si="344"/>
        <v/>
      </c>
      <c r="AX906" s="576" t="str">
        <f t="shared" si="344"/>
        <v/>
      </c>
      <c r="AY906" s="575" t="str">
        <f t="shared" si="344"/>
        <v/>
      </c>
      <c r="AZ906" s="576" t="str">
        <f t="shared" si="344"/>
        <v/>
      </c>
      <c r="BA906" s="575" t="str">
        <f t="shared" si="344"/>
        <v/>
      </c>
      <c r="BB906" s="576" t="str">
        <f t="shared" si="344"/>
        <v/>
      </c>
      <c r="BC906" s="575" t="str">
        <f t="shared" si="344"/>
        <v/>
      </c>
      <c r="BD906" s="576" t="str">
        <f t="shared" si="344"/>
        <v/>
      </c>
      <c r="BE906" s="575" t="str">
        <f t="shared" si="344"/>
        <v/>
      </c>
      <c r="BF906" s="576" t="str">
        <f t="shared" si="344"/>
        <v/>
      </c>
      <c r="BG906" s="575" t="str">
        <f t="shared" si="344"/>
        <v/>
      </c>
      <c r="BH906" s="576" t="str">
        <f t="shared" si="344"/>
        <v/>
      </c>
      <c r="BI906" s="575" t="str">
        <f t="shared" si="344"/>
        <v/>
      </c>
      <c r="BJ906" s="576" t="str">
        <f t="shared" si="344"/>
        <v/>
      </c>
      <c r="BK906" s="575" t="str">
        <f t="shared" si="344"/>
        <v/>
      </c>
      <c r="BL906" s="576" t="str">
        <f t="shared" si="344"/>
        <v/>
      </c>
      <c r="BM906" s="575" t="str">
        <f t="shared" si="344"/>
        <v/>
      </c>
      <c r="BN906" s="576" t="str">
        <f t="shared" si="344"/>
        <v/>
      </c>
      <c r="BO906" s="575" t="str">
        <f t="shared" si="344"/>
        <v/>
      </c>
      <c r="BP906" s="576" t="str">
        <f t="shared" si="344"/>
        <v/>
      </c>
      <c r="BQ906" s="578" t="str">
        <f t="shared" si="344"/>
        <v/>
      </c>
    </row>
    <row r="907" spans="1:69" ht="12.75" customHeight="1" outlineLevel="1">
      <c r="A907" s="584"/>
      <c r="B907" s="586"/>
      <c r="C907" s="573"/>
      <c r="D907" s="677"/>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M907" s="595"/>
      <c r="AN907" s="577"/>
      <c r="AO907" s="559"/>
      <c r="AP907" s="577"/>
      <c r="AQ907" s="559"/>
      <c r="AR907" s="577"/>
      <c r="AS907" s="559"/>
      <c r="AT907" s="577"/>
      <c r="AU907" s="559"/>
      <c r="AV907" s="577"/>
      <c r="AW907" s="559"/>
      <c r="AX907" s="577"/>
      <c r="AY907" s="559"/>
      <c r="AZ907" s="577"/>
      <c r="BA907" s="559"/>
      <c r="BB907" s="577"/>
      <c r="BC907" s="559"/>
      <c r="BD907" s="577"/>
      <c r="BE907" s="559"/>
      <c r="BF907" s="577"/>
      <c r="BG907" s="559"/>
      <c r="BH907" s="577"/>
      <c r="BI907" s="559"/>
      <c r="BJ907" s="577"/>
      <c r="BK907" s="559"/>
      <c r="BL907" s="577"/>
      <c r="BM907" s="559"/>
      <c r="BN907" s="577"/>
      <c r="BO907" s="559"/>
      <c r="BP907" s="577"/>
      <c r="BQ907" s="551"/>
    </row>
    <row r="908" spans="1:69" ht="12.75" customHeight="1" outlineLevel="1" thickBot="1">
      <c r="A908" s="584"/>
      <c r="B908" s="587"/>
      <c r="C908" s="573"/>
      <c r="D908" s="67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M908" s="595"/>
      <c r="AN908" s="577"/>
      <c r="AO908" s="559"/>
      <c r="AP908" s="577"/>
      <c r="AQ908" s="559"/>
      <c r="AR908" s="577"/>
      <c r="AS908" s="559"/>
      <c r="AT908" s="577"/>
      <c r="AU908" s="559"/>
      <c r="AV908" s="577"/>
      <c r="AW908" s="559"/>
      <c r="AX908" s="577"/>
      <c r="AY908" s="559"/>
      <c r="AZ908" s="577"/>
      <c r="BA908" s="559"/>
      <c r="BB908" s="577"/>
      <c r="BC908" s="559"/>
      <c r="BD908" s="577"/>
      <c r="BE908" s="559"/>
      <c r="BF908" s="577"/>
      <c r="BG908" s="559"/>
      <c r="BH908" s="577"/>
      <c r="BI908" s="559"/>
      <c r="BJ908" s="577"/>
      <c r="BK908" s="559"/>
      <c r="BL908" s="577"/>
      <c r="BM908" s="559"/>
      <c r="BN908" s="577"/>
      <c r="BO908" s="559"/>
      <c r="BP908" s="577"/>
      <c r="BQ908" s="551"/>
    </row>
    <row r="909" spans="1:69" ht="12.75" customHeight="1" outlineLevel="1">
      <c r="A909" s="584"/>
      <c r="B909" s="579" t="s">
        <v>33</v>
      </c>
      <c r="C909" s="572" t="str">
        <f>IF(ISERROR(AVERAGE(E909:AH911)),"",AVERAGE(E909:AH911))</f>
        <v/>
      </c>
      <c r="D909" s="677"/>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M909" s="595"/>
      <c r="AN909" s="565" t="str">
        <f t="shared" ref="AN909:BQ909" si="345">IF(ISERROR(AVERAGE(E909:E911)),"",AVERAGE(E909:E911))</f>
        <v/>
      </c>
      <c r="AO909" s="558" t="str">
        <f t="shared" si="345"/>
        <v/>
      </c>
      <c r="AP909" s="565" t="str">
        <f t="shared" si="345"/>
        <v/>
      </c>
      <c r="AQ909" s="558" t="str">
        <f t="shared" si="345"/>
        <v/>
      </c>
      <c r="AR909" s="565" t="str">
        <f t="shared" si="345"/>
        <v/>
      </c>
      <c r="AS909" s="558" t="str">
        <f t="shared" si="345"/>
        <v/>
      </c>
      <c r="AT909" s="565" t="str">
        <f t="shared" si="345"/>
        <v/>
      </c>
      <c r="AU909" s="558" t="str">
        <f t="shared" si="345"/>
        <v/>
      </c>
      <c r="AV909" s="565" t="str">
        <f t="shared" si="345"/>
        <v/>
      </c>
      <c r="AW909" s="558" t="str">
        <f t="shared" si="345"/>
        <v/>
      </c>
      <c r="AX909" s="565" t="str">
        <f t="shared" si="345"/>
        <v/>
      </c>
      <c r="AY909" s="558" t="str">
        <f t="shared" si="345"/>
        <v/>
      </c>
      <c r="AZ909" s="565" t="str">
        <f t="shared" si="345"/>
        <v/>
      </c>
      <c r="BA909" s="558" t="str">
        <f t="shared" si="345"/>
        <v/>
      </c>
      <c r="BB909" s="565" t="str">
        <f t="shared" si="345"/>
        <v/>
      </c>
      <c r="BC909" s="558" t="str">
        <f t="shared" si="345"/>
        <v/>
      </c>
      <c r="BD909" s="565" t="str">
        <f t="shared" si="345"/>
        <v/>
      </c>
      <c r="BE909" s="558" t="str">
        <f t="shared" si="345"/>
        <v/>
      </c>
      <c r="BF909" s="565" t="str">
        <f t="shared" si="345"/>
        <v/>
      </c>
      <c r="BG909" s="558" t="str">
        <f t="shared" si="345"/>
        <v/>
      </c>
      <c r="BH909" s="565" t="str">
        <f t="shared" si="345"/>
        <v/>
      </c>
      <c r="BI909" s="558" t="str">
        <f t="shared" si="345"/>
        <v/>
      </c>
      <c r="BJ909" s="565" t="str">
        <f t="shared" si="345"/>
        <v/>
      </c>
      <c r="BK909" s="558" t="str">
        <f t="shared" si="345"/>
        <v/>
      </c>
      <c r="BL909" s="565" t="str">
        <f t="shared" si="345"/>
        <v/>
      </c>
      <c r="BM909" s="558" t="str">
        <f t="shared" si="345"/>
        <v/>
      </c>
      <c r="BN909" s="565" t="str">
        <f t="shared" si="345"/>
        <v/>
      </c>
      <c r="BO909" s="558" t="str">
        <f t="shared" si="345"/>
        <v/>
      </c>
      <c r="BP909" s="565" t="str">
        <f t="shared" si="345"/>
        <v/>
      </c>
      <c r="BQ909" s="550" t="str">
        <f t="shared" si="345"/>
        <v/>
      </c>
    </row>
    <row r="910" spans="1:69" ht="12.75" customHeight="1" outlineLevel="1">
      <c r="A910" s="584"/>
      <c r="B910" s="580"/>
      <c r="C910" s="573"/>
      <c r="D910" s="677"/>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M910" s="595"/>
      <c r="AN910" s="566"/>
      <c r="AO910" s="559"/>
      <c r="AP910" s="566"/>
      <c r="AQ910" s="559"/>
      <c r="AR910" s="566"/>
      <c r="AS910" s="559"/>
      <c r="AT910" s="566"/>
      <c r="AU910" s="559"/>
      <c r="AV910" s="566"/>
      <c r="AW910" s="559"/>
      <c r="AX910" s="566"/>
      <c r="AY910" s="559"/>
      <c r="AZ910" s="566"/>
      <c r="BA910" s="559"/>
      <c r="BB910" s="566"/>
      <c r="BC910" s="559"/>
      <c r="BD910" s="566"/>
      <c r="BE910" s="559"/>
      <c r="BF910" s="566"/>
      <c r="BG910" s="559"/>
      <c r="BH910" s="566"/>
      <c r="BI910" s="559"/>
      <c r="BJ910" s="566"/>
      <c r="BK910" s="559"/>
      <c r="BL910" s="566"/>
      <c r="BM910" s="559"/>
      <c r="BN910" s="566"/>
      <c r="BO910" s="559"/>
      <c r="BP910" s="566"/>
      <c r="BQ910" s="551"/>
    </row>
    <row r="911" spans="1:69" ht="12.75" customHeight="1" outlineLevel="1" thickBot="1">
      <c r="A911" s="584"/>
      <c r="B911" s="581"/>
      <c r="C911" s="582"/>
      <c r="D911" s="677"/>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M911" s="595"/>
      <c r="AN911" s="567"/>
      <c r="AO911" s="564"/>
      <c r="AP911" s="567"/>
      <c r="AQ911" s="564"/>
      <c r="AR911" s="567"/>
      <c r="AS911" s="564"/>
      <c r="AT911" s="567"/>
      <c r="AU911" s="564"/>
      <c r="AV911" s="567"/>
      <c r="AW911" s="564"/>
      <c r="AX911" s="567"/>
      <c r="AY911" s="564"/>
      <c r="AZ911" s="567"/>
      <c r="BA911" s="564"/>
      <c r="BB911" s="567"/>
      <c r="BC911" s="564"/>
      <c r="BD911" s="567"/>
      <c r="BE911" s="564"/>
      <c r="BF911" s="567"/>
      <c r="BG911" s="564"/>
      <c r="BH911" s="567"/>
      <c r="BI911" s="564"/>
      <c r="BJ911" s="567"/>
      <c r="BK911" s="564"/>
      <c r="BL911" s="567"/>
      <c r="BM911" s="564"/>
      <c r="BN911" s="567"/>
      <c r="BO911" s="564"/>
      <c r="BP911" s="567"/>
      <c r="BQ911" s="568"/>
    </row>
    <row r="912" spans="1:69" ht="12.75" customHeight="1" outlineLevel="1">
      <c r="A912" s="584"/>
      <c r="B912" s="569" t="s">
        <v>34</v>
      </c>
      <c r="C912" s="572" t="str">
        <f>IF(ISERROR(AVERAGE(E912:AH914)),"",AVERAGE(E912:AH914))</f>
        <v/>
      </c>
      <c r="D912" s="677"/>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M912" s="595"/>
      <c r="AN912" s="561" t="str">
        <f t="shared" ref="AN912:BQ912" si="346">IF(ISERROR(AVERAGE(E912:E914)),"",AVERAGE(E912:E914))</f>
        <v/>
      </c>
      <c r="AO912" s="558" t="str">
        <f t="shared" si="346"/>
        <v/>
      </c>
      <c r="AP912" s="561" t="str">
        <f t="shared" si="346"/>
        <v/>
      </c>
      <c r="AQ912" s="558" t="str">
        <f t="shared" si="346"/>
        <v/>
      </c>
      <c r="AR912" s="561" t="str">
        <f t="shared" si="346"/>
        <v/>
      </c>
      <c r="AS912" s="558" t="str">
        <f t="shared" si="346"/>
        <v/>
      </c>
      <c r="AT912" s="561" t="str">
        <f t="shared" si="346"/>
        <v/>
      </c>
      <c r="AU912" s="558" t="str">
        <f t="shared" si="346"/>
        <v/>
      </c>
      <c r="AV912" s="561" t="str">
        <f t="shared" si="346"/>
        <v/>
      </c>
      <c r="AW912" s="558" t="str">
        <f t="shared" si="346"/>
        <v/>
      </c>
      <c r="AX912" s="561" t="str">
        <f t="shared" si="346"/>
        <v/>
      </c>
      <c r="AY912" s="558" t="str">
        <f t="shared" si="346"/>
        <v/>
      </c>
      <c r="AZ912" s="561" t="str">
        <f t="shared" si="346"/>
        <v/>
      </c>
      <c r="BA912" s="558" t="str">
        <f t="shared" si="346"/>
        <v/>
      </c>
      <c r="BB912" s="561" t="str">
        <f t="shared" si="346"/>
        <v/>
      </c>
      <c r="BC912" s="558" t="str">
        <f t="shared" si="346"/>
        <v/>
      </c>
      <c r="BD912" s="561" t="str">
        <f t="shared" si="346"/>
        <v/>
      </c>
      <c r="BE912" s="558" t="str">
        <f t="shared" si="346"/>
        <v/>
      </c>
      <c r="BF912" s="561" t="str">
        <f t="shared" si="346"/>
        <v/>
      </c>
      <c r="BG912" s="558" t="str">
        <f t="shared" si="346"/>
        <v/>
      </c>
      <c r="BH912" s="561" t="str">
        <f t="shared" si="346"/>
        <v/>
      </c>
      <c r="BI912" s="558" t="str">
        <f t="shared" si="346"/>
        <v/>
      </c>
      <c r="BJ912" s="561" t="str">
        <f t="shared" si="346"/>
        <v/>
      </c>
      <c r="BK912" s="558" t="str">
        <f t="shared" si="346"/>
        <v/>
      </c>
      <c r="BL912" s="561" t="str">
        <f t="shared" si="346"/>
        <v/>
      </c>
      <c r="BM912" s="558" t="str">
        <f t="shared" si="346"/>
        <v/>
      </c>
      <c r="BN912" s="561" t="str">
        <f t="shared" si="346"/>
        <v/>
      </c>
      <c r="BO912" s="558" t="str">
        <f t="shared" si="346"/>
        <v/>
      </c>
      <c r="BP912" s="561" t="str">
        <f t="shared" si="346"/>
        <v/>
      </c>
      <c r="BQ912" s="550" t="str">
        <f t="shared" si="346"/>
        <v/>
      </c>
    </row>
    <row r="913" spans="1:69" ht="12.75" customHeight="1" outlineLevel="1">
      <c r="A913" s="584"/>
      <c r="B913" s="570"/>
      <c r="C913" s="573"/>
      <c r="D913" s="677"/>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M913" s="595"/>
      <c r="AN913" s="562"/>
      <c r="AO913" s="559"/>
      <c r="AP913" s="562"/>
      <c r="AQ913" s="559"/>
      <c r="AR913" s="562"/>
      <c r="AS913" s="559"/>
      <c r="AT913" s="562"/>
      <c r="AU913" s="559"/>
      <c r="AV913" s="562"/>
      <c r="AW913" s="559"/>
      <c r="AX913" s="562"/>
      <c r="AY913" s="559"/>
      <c r="AZ913" s="562"/>
      <c r="BA913" s="559"/>
      <c r="BB913" s="562"/>
      <c r="BC913" s="559"/>
      <c r="BD913" s="562"/>
      <c r="BE913" s="559"/>
      <c r="BF913" s="562"/>
      <c r="BG913" s="559"/>
      <c r="BH913" s="562"/>
      <c r="BI913" s="559"/>
      <c r="BJ913" s="562"/>
      <c r="BK913" s="559"/>
      <c r="BL913" s="562"/>
      <c r="BM913" s="559"/>
      <c r="BN913" s="562"/>
      <c r="BO913" s="559"/>
      <c r="BP913" s="562"/>
      <c r="BQ913" s="551"/>
    </row>
    <row r="914" spans="1:69" ht="13.5" customHeight="1" outlineLevel="1" thickBot="1">
      <c r="A914" s="584"/>
      <c r="B914" s="571"/>
      <c r="C914" s="574"/>
      <c r="D914" s="419"/>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M914" s="596">
        <f>D914</f>
        <v>0</v>
      </c>
      <c r="AN914" s="563"/>
      <c r="AO914" s="560"/>
      <c r="AP914" s="563"/>
      <c r="AQ914" s="560"/>
      <c r="AR914" s="563"/>
      <c r="AS914" s="560"/>
      <c r="AT914" s="563"/>
      <c r="AU914" s="560"/>
      <c r="AV914" s="563"/>
      <c r="AW914" s="560"/>
      <c r="AX914" s="563"/>
      <c r="AY914" s="560"/>
      <c r="AZ914" s="563"/>
      <c r="BA914" s="560"/>
      <c r="BB914" s="563"/>
      <c r="BC914" s="560"/>
      <c r="BD914" s="563"/>
      <c r="BE914" s="560"/>
      <c r="BF914" s="563"/>
      <c r="BG914" s="560"/>
      <c r="BH914" s="563"/>
      <c r="BI914" s="560"/>
      <c r="BJ914" s="563"/>
      <c r="BK914" s="560"/>
      <c r="BL914" s="563"/>
      <c r="BM914" s="560"/>
      <c r="BN914" s="563"/>
      <c r="BO914" s="560"/>
      <c r="BP914" s="563"/>
      <c r="BQ914" s="552"/>
    </row>
    <row r="915" spans="1:69" ht="13.5" customHeight="1" outlineLevel="1" thickTop="1">
      <c r="A915" s="584">
        <f>A906+1</f>
        <v>94</v>
      </c>
      <c r="B915" s="585" t="s">
        <v>32</v>
      </c>
      <c r="C915" s="588" t="str">
        <f>IF(ISERROR(AVERAGE(E915:AH917)),"",AVERAGE(E915:AH917))</f>
        <v/>
      </c>
      <c r="D915" s="676" t="s">
        <v>960</v>
      </c>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M915" s="594" t="str">
        <f>D915</f>
        <v>Terminaisons des verbes en
-cer,  -ger,  -guer
-yer,  -eter,  -eler</v>
      </c>
      <c r="AN915" s="576" t="str">
        <f t="shared" ref="AN915:BQ915" si="347">IF(ISERROR(AVERAGE(E915:E917)),"",AVERAGE(E915:E917))</f>
        <v/>
      </c>
      <c r="AO915" s="575" t="str">
        <f t="shared" si="347"/>
        <v/>
      </c>
      <c r="AP915" s="576" t="str">
        <f t="shared" si="347"/>
        <v/>
      </c>
      <c r="AQ915" s="575" t="str">
        <f t="shared" si="347"/>
        <v/>
      </c>
      <c r="AR915" s="576" t="str">
        <f t="shared" si="347"/>
        <v/>
      </c>
      <c r="AS915" s="575" t="str">
        <f t="shared" si="347"/>
        <v/>
      </c>
      <c r="AT915" s="576" t="str">
        <f t="shared" si="347"/>
        <v/>
      </c>
      <c r="AU915" s="575" t="str">
        <f t="shared" si="347"/>
        <v/>
      </c>
      <c r="AV915" s="576" t="str">
        <f t="shared" si="347"/>
        <v/>
      </c>
      <c r="AW915" s="575" t="str">
        <f t="shared" si="347"/>
        <v/>
      </c>
      <c r="AX915" s="576" t="str">
        <f t="shared" si="347"/>
        <v/>
      </c>
      <c r="AY915" s="575" t="str">
        <f t="shared" si="347"/>
        <v/>
      </c>
      <c r="AZ915" s="576" t="str">
        <f t="shared" si="347"/>
        <v/>
      </c>
      <c r="BA915" s="575" t="str">
        <f t="shared" si="347"/>
        <v/>
      </c>
      <c r="BB915" s="576" t="str">
        <f t="shared" si="347"/>
        <v/>
      </c>
      <c r="BC915" s="575" t="str">
        <f t="shared" si="347"/>
        <v/>
      </c>
      <c r="BD915" s="576" t="str">
        <f t="shared" si="347"/>
        <v/>
      </c>
      <c r="BE915" s="575" t="str">
        <f t="shared" si="347"/>
        <v/>
      </c>
      <c r="BF915" s="576" t="str">
        <f t="shared" si="347"/>
        <v/>
      </c>
      <c r="BG915" s="575" t="str">
        <f t="shared" si="347"/>
        <v/>
      </c>
      <c r="BH915" s="576" t="str">
        <f t="shared" si="347"/>
        <v/>
      </c>
      <c r="BI915" s="575" t="str">
        <f t="shared" si="347"/>
        <v/>
      </c>
      <c r="BJ915" s="576" t="str">
        <f t="shared" si="347"/>
        <v/>
      </c>
      <c r="BK915" s="575" t="str">
        <f t="shared" si="347"/>
        <v/>
      </c>
      <c r="BL915" s="576" t="str">
        <f t="shared" si="347"/>
        <v/>
      </c>
      <c r="BM915" s="575" t="str">
        <f t="shared" si="347"/>
        <v/>
      </c>
      <c r="BN915" s="576" t="str">
        <f t="shared" si="347"/>
        <v/>
      </c>
      <c r="BO915" s="575" t="str">
        <f t="shared" si="347"/>
        <v/>
      </c>
      <c r="BP915" s="576" t="str">
        <f t="shared" si="347"/>
        <v/>
      </c>
      <c r="BQ915" s="578" t="str">
        <f t="shared" si="347"/>
        <v/>
      </c>
    </row>
    <row r="916" spans="1:69" ht="12.75" customHeight="1" outlineLevel="1">
      <c r="A916" s="584"/>
      <c r="B916" s="586"/>
      <c r="C916" s="573"/>
      <c r="D916" s="677"/>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M916" s="595"/>
      <c r="AN916" s="577"/>
      <c r="AO916" s="559"/>
      <c r="AP916" s="577"/>
      <c r="AQ916" s="559"/>
      <c r="AR916" s="577"/>
      <c r="AS916" s="559"/>
      <c r="AT916" s="577"/>
      <c r="AU916" s="559"/>
      <c r="AV916" s="577"/>
      <c r="AW916" s="559"/>
      <c r="AX916" s="577"/>
      <c r="AY916" s="559"/>
      <c r="AZ916" s="577"/>
      <c r="BA916" s="559"/>
      <c r="BB916" s="577"/>
      <c r="BC916" s="559"/>
      <c r="BD916" s="577"/>
      <c r="BE916" s="559"/>
      <c r="BF916" s="577"/>
      <c r="BG916" s="559"/>
      <c r="BH916" s="577"/>
      <c r="BI916" s="559"/>
      <c r="BJ916" s="577"/>
      <c r="BK916" s="559"/>
      <c r="BL916" s="577"/>
      <c r="BM916" s="559"/>
      <c r="BN916" s="577"/>
      <c r="BO916" s="559"/>
      <c r="BP916" s="577"/>
      <c r="BQ916" s="551"/>
    </row>
    <row r="917" spans="1:69" ht="12.75" customHeight="1" outlineLevel="1" thickBot="1">
      <c r="A917" s="584"/>
      <c r="B917" s="587"/>
      <c r="C917" s="573"/>
      <c r="D917" s="67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M917" s="595"/>
      <c r="AN917" s="577"/>
      <c r="AO917" s="559"/>
      <c r="AP917" s="577"/>
      <c r="AQ917" s="559"/>
      <c r="AR917" s="577"/>
      <c r="AS917" s="559"/>
      <c r="AT917" s="577"/>
      <c r="AU917" s="559"/>
      <c r="AV917" s="577"/>
      <c r="AW917" s="559"/>
      <c r="AX917" s="577"/>
      <c r="AY917" s="559"/>
      <c r="AZ917" s="577"/>
      <c r="BA917" s="559"/>
      <c r="BB917" s="577"/>
      <c r="BC917" s="559"/>
      <c r="BD917" s="577"/>
      <c r="BE917" s="559"/>
      <c r="BF917" s="577"/>
      <c r="BG917" s="559"/>
      <c r="BH917" s="577"/>
      <c r="BI917" s="559"/>
      <c r="BJ917" s="577"/>
      <c r="BK917" s="559"/>
      <c r="BL917" s="577"/>
      <c r="BM917" s="559"/>
      <c r="BN917" s="577"/>
      <c r="BO917" s="559"/>
      <c r="BP917" s="577"/>
      <c r="BQ917" s="551"/>
    </row>
    <row r="918" spans="1:69" ht="12.75" customHeight="1" outlineLevel="1">
      <c r="A918" s="584"/>
      <c r="B918" s="579" t="s">
        <v>33</v>
      </c>
      <c r="C918" s="572" t="str">
        <f>IF(ISERROR(AVERAGE(E918:AH920)),"",AVERAGE(E918:AH920))</f>
        <v/>
      </c>
      <c r="D918" s="677"/>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M918" s="595"/>
      <c r="AN918" s="565" t="str">
        <f t="shared" ref="AN918:BQ918" si="348">IF(ISERROR(AVERAGE(E918:E920)),"",AVERAGE(E918:E920))</f>
        <v/>
      </c>
      <c r="AO918" s="558" t="str">
        <f t="shared" si="348"/>
        <v/>
      </c>
      <c r="AP918" s="565" t="str">
        <f t="shared" si="348"/>
        <v/>
      </c>
      <c r="AQ918" s="558" t="str">
        <f t="shared" si="348"/>
        <v/>
      </c>
      <c r="AR918" s="565" t="str">
        <f t="shared" si="348"/>
        <v/>
      </c>
      <c r="AS918" s="558" t="str">
        <f t="shared" si="348"/>
        <v/>
      </c>
      <c r="AT918" s="565" t="str">
        <f t="shared" si="348"/>
        <v/>
      </c>
      <c r="AU918" s="558" t="str">
        <f t="shared" si="348"/>
        <v/>
      </c>
      <c r="AV918" s="565" t="str">
        <f t="shared" si="348"/>
        <v/>
      </c>
      <c r="AW918" s="558" t="str">
        <f t="shared" si="348"/>
        <v/>
      </c>
      <c r="AX918" s="565" t="str">
        <f t="shared" si="348"/>
        <v/>
      </c>
      <c r="AY918" s="558" t="str">
        <f t="shared" si="348"/>
        <v/>
      </c>
      <c r="AZ918" s="565" t="str">
        <f t="shared" si="348"/>
        <v/>
      </c>
      <c r="BA918" s="558" t="str">
        <f t="shared" si="348"/>
        <v/>
      </c>
      <c r="BB918" s="565" t="str">
        <f t="shared" si="348"/>
        <v/>
      </c>
      <c r="BC918" s="558" t="str">
        <f t="shared" si="348"/>
        <v/>
      </c>
      <c r="BD918" s="565" t="str">
        <f t="shared" si="348"/>
        <v/>
      </c>
      <c r="BE918" s="558" t="str">
        <f t="shared" si="348"/>
        <v/>
      </c>
      <c r="BF918" s="565" t="str">
        <f t="shared" si="348"/>
        <v/>
      </c>
      <c r="BG918" s="558" t="str">
        <f t="shared" si="348"/>
        <v/>
      </c>
      <c r="BH918" s="565" t="str">
        <f t="shared" si="348"/>
        <v/>
      </c>
      <c r="BI918" s="558" t="str">
        <f t="shared" si="348"/>
        <v/>
      </c>
      <c r="BJ918" s="565" t="str">
        <f t="shared" si="348"/>
        <v/>
      </c>
      <c r="BK918" s="558" t="str">
        <f t="shared" si="348"/>
        <v/>
      </c>
      <c r="BL918" s="565" t="str">
        <f t="shared" si="348"/>
        <v/>
      </c>
      <c r="BM918" s="558" t="str">
        <f t="shared" si="348"/>
        <v/>
      </c>
      <c r="BN918" s="565" t="str">
        <f t="shared" si="348"/>
        <v/>
      </c>
      <c r="BO918" s="558" t="str">
        <f t="shared" si="348"/>
        <v/>
      </c>
      <c r="BP918" s="565" t="str">
        <f t="shared" si="348"/>
        <v/>
      </c>
      <c r="BQ918" s="550" t="str">
        <f t="shared" si="348"/>
        <v/>
      </c>
    </row>
    <row r="919" spans="1:69" ht="12.75" customHeight="1" outlineLevel="1">
      <c r="A919" s="584"/>
      <c r="B919" s="580"/>
      <c r="C919" s="573"/>
      <c r="D919" s="677"/>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M919" s="595"/>
      <c r="AN919" s="566"/>
      <c r="AO919" s="559"/>
      <c r="AP919" s="566"/>
      <c r="AQ919" s="559"/>
      <c r="AR919" s="566"/>
      <c r="AS919" s="559"/>
      <c r="AT919" s="566"/>
      <c r="AU919" s="559"/>
      <c r="AV919" s="566"/>
      <c r="AW919" s="559"/>
      <c r="AX919" s="566"/>
      <c r="AY919" s="559"/>
      <c r="AZ919" s="566"/>
      <c r="BA919" s="559"/>
      <c r="BB919" s="566"/>
      <c r="BC919" s="559"/>
      <c r="BD919" s="566"/>
      <c r="BE919" s="559"/>
      <c r="BF919" s="566"/>
      <c r="BG919" s="559"/>
      <c r="BH919" s="566"/>
      <c r="BI919" s="559"/>
      <c r="BJ919" s="566"/>
      <c r="BK919" s="559"/>
      <c r="BL919" s="566"/>
      <c r="BM919" s="559"/>
      <c r="BN919" s="566"/>
      <c r="BO919" s="559"/>
      <c r="BP919" s="566"/>
      <c r="BQ919" s="551"/>
    </row>
    <row r="920" spans="1:69" ht="12.75" customHeight="1" outlineLevel="1" thickBot="1">
      <c r="A920" s="584"/>
      <c r="B920" s="581"/>
      <c r="C920" s="582"/>
      <c r="D920" s="677"/>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M920" s="595"/>
      <c r="AN920" s="567"/>
      <c r="AO920" s="564"/>
      <c r="AP920" s="567"/>
      <c r="AQ920" s="564"/>
      <c r="AR920" s="567"/>
      <c r="AS920" s="564"/>
      <c r="AT920" s="567"/>
      <c r="AU920" s="564"/>
      <c r="AV920" s="567"/>
      <c r="AW920" s="564"/>
      <c r="AX920" s="567"/>
      <c r="AY920" s="564"/>
      <c r="AZ920" s="567"/>
      <c r="BA920" s="564"/>
      <c r="BB920" s="567"/>
      <c r="BC920" s="564"/>
      <c r="BD920" s="567"/>
      <c r="BE920" s="564"/>
      <c r="BF920" s="567"/>
      <c r="BG920" s="564"/>
      <c r="BH920" s="567"/>
      <c r="BI920" s="564"/>
      <c r="BJ920" s="567"/>
      <c r="BK920" s="564"/>
      <c r="BL920" s="567"/>
      <c r="BM920" s="564"/>
      <c r="BN920" s="567"/>
      <c r="BO920" s="564"/>
      <c r="BP920" s="567"/>
      <c r="BQ920" s="568"/>
    </row>
    <row r="921" spans="1:69" ht="12.75" customHeight="1" outlineLevel="1">
      <c r="A921" s="584"/>
      <c r="B921" s="569" t="s">
        <v>34</v>
      </c>
      <c r="C921" s="572" t="str">
        <f>IF(ISERROR(AVERAGE(E921:AH923)),"",AVERAGE(E921:AH923))</f>
        <v/>
      </c>
      <c r="D921" s="677"/>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M921" s="595"/>
      <c r="AN921" s="561" t="str">
        <f t="shared" ref="AN921:BQ921" si="349">IF(ISERROR(AVERAGE(E921:E923)),"",AVERAGE(E921:E923))</f>
        <v/>
      </c>
      <c r="AO921" s="558" t="str">
        <f t="shared" si="349"/>
        <v/>
      </c>
      <c r="AP921" s="561" t="str">
        <f t="shared" si="349"/>
        <v/>
      </c>
      <c r="AQ921" s="558" t="str">
        <f t="shared" si="349"/>
        <v/>
      </c>
      <c r="AR921" s="561" t="str">
        <f t="shared" si="349"/>
        <v/>
      </c>
      <c r="AS921" s="558" t="str">
        <f t="shared" si="349"/>
        <v/>
      </c>
      <c r="AT921" s="561" t="str">
        <f t="shared" si="349"/>
        <v/>
      </c>
      <c r="AU921" s="558" t="str">
        <f t="shared" si="349"/>
        <v/>
      </c>
      <c r="AV921" s="561" t="str">
        <f t="shared" si="349"/>
        <v/>
      </c>
      <c r="AW921" s="558" t="str">
        <f t="shared" si="349"/>
        <v/>
      </c>
      <c r="AX921" s="561" t="str">
        <f t="shared" si="349"/>
        <v/>
      </c>
      <c r="AY921" s="558" t="str">
        <f t="shared" si="349"/>
        <v/>
      </c>
      <c r="AZ921" s="561" t="str">
        <f t="shared" si="349"/>
        <v/>
      </c>
      <c r="BA921" s="558" t="str">
        <f t="shared" si="349"/>
        <v/>
      </c>
      <c r="BB921" s="561" t="str">
        <f t="shared" si="349"/>
        <v/>
      </c>
      <c r="BC921" s="558" t="str">
        <f t="shared" si="349"/>
        <v/>
      </c>
      <c r="BD921" s="561" t="str">
        <f t="shared" si="349"/>
        <v/>
      </c>
      <c r="BE921" s="558" t="str">
        <f t="shared" si="349"/>
        <v/>
      </c>
      <c r="BF921" s="561" t="str">
        <f t="shared" si="349"/>
        <v/>
      </c>
      <c r="BG921" s="558" t="str">
        <f t="shared" si="349"/>
        <v/>
      </c>
      <c r="BH921" s="561" t="str">
        <f t="shared" si="349"/>
        <v/>
      </c>
      <c r="BI921" s="558" t="str">
        <f t="shared" si="349"/>
        <v/>
      </c>
      <c r="BJ921" s="561" t="str">
        <f t="shared" si="349"/>
        <v/>
      </c>
      <c r="BK921" s="558" t="str">
        <f t="shared" si="349"/>
        <v/>
      </c>
      <c r="BL921" s="561" t="str">
        <f t="shared" si="349"/>
        <v/>
      </c>
      <c r="BM921" s="558" t="str">
        <f t="shared" si="349"/>
        <v/>
      </c>
      <c r="BN921" s="561" t="str">
        <f t="shared" si="349"/>
        <v/>
      </c>
      <c r="BO921" s="558" t="str">
        <f t="shared" si="349"/>
        <v/>
      </c>
      <c r="BP921" s="561" t="str">
        <f t="shared" si="349"/>
        <v/>
      </c>
      <c r="BQ921" s="550" t="str">
        <f t="shared" si="349"/>
        <v/>
      </c>
    </row>
    <row r="922" spans="1:69" ht="12.75" customHeight="1" outlineLevel="1">
      <c r="A922" s="584"/>
      <c r="B922" s="570"/>
      <c r="C922" s="573"/>
      <c r="D922" s="677"/>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M922" s="595"/>
      <c r="AN922" s="562"/>
      <c r="AO922" s="559"/>
      <c r="AP922" s="562"/>
      <c r="AQ922" s="559"/>
      <c r="AR922" s="562"/>
      <c r="AS922" s="559"/>
      <c r="AT922" s="562"/>
      <c r="AU922" s="559"/>
      <c r="AV922" s="562"/>
      <c r="AW922" s="559"/>
      <c r="AX922" s="562"/>
      <c r="AY922" s="559"/>
      <c r="AZ922" s="562"/>
      <c r="BA922" s="559"/>
      <c r="BB922" s="562"/>
      <c r="BC922" s="559"/>
      <c r="BD922" s="562"/>
      <c r="BE922" s="559"/>
      <c r="BF922" s="562"/>
      <c r="BG922" s="559"/>
      <c r="BH922" s="562"/>
      <c r="BI922" s="559"/>
      <c r="BJ922" s="562"/>
      <c r="BK922" s="559"/>
      <c r="BL922" s="562"/>
      <c r="BM922" s="559"/>
      <c r="BN922" s="562"/>
      <c r="BO922" s="559"/>
      <c r="BP922" s="562"/>
      <c r="BQ922" s="551"/>
    </row>
    <row r="923" spans="1:69" ht="13.5" customHeight="1" outlineLevel="1" thickBot="1">
      <c r="A923" s="584"/>
      <c r="B923" s="571"/>
      <c r="C923" s="574"/>
      <c r="D923" s="419"/>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M923" s="596">
        <f>D923</f>
        <v>0</v>
      </c>
      <c r="AN923" s="563"/>
      <c r="AO923" s="560"/>
      <c r="AP923" s="563"/>
      <c r="AQ923" s="560"/>
      <c r="AR923" s="563"/>
      <c r="AS923" s="560"/>
      <c r="AT923" s="563"/>
      <c r="AU923" s="560"/>
      <c r="AV923" s="563"/>
      <c r="AW923" s="560"/>
      <c r="AX923" s="563"/>
      <c r="AY923" s="560"/>
      <c r="AZ923" s="563"/>
      <c r="BA923" s="560"/>
      <c r="BB923" s="563"/>
      <c r="BC923" s="560"/>
      <c r="BD923" s="563"/>
      <c r="BE923" s="560"/>
      <c r="BF923" s="563"/>
      <c r="BG923" s="560"/>
      <c r="BH923" s="563"/>
      <c r="BI923" s="560"/>
      <c r="BJ923" s="563"/>
      <c r="BK923" s="560"/>
      <c r="BL923" s="563"/>
      <c r="BM923" s="560"/>
      <c r="BN923" s="563"/>
      <c r="BO923" s="560"/>
      <c r="BP923" s="563"/>
      <c r="BQ923" s="552"/>
    </row>
    <row r="924" spans="1:69" ht="18.75" customHeight="1" outlineLevel="1" thickTop="1">
      <c r="A924" s="584">
        <f>A915+1</f>
        <v>95</v>
      </c>
      <c r="B924" s="585" t="s">
        <v>32</v>
      </c>
      <c r="C924" s="588" t="str">
        <f>IF(ISERROR(AVERAGE(E924:AH926)),"",AVERAGE(E924:AH926))</f>
        <v/>
      </c>
      <c r="D924" s="553" t="s">
        <v>376</v>
      </c>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M924" s="555" t="str">
        <f>D924</f>
        <v>Distinguer par le sens les formes verbales homophones de l’imparfait et du passé composé.</v>
      </c>
      <c r="AN924" s="576" t="str">
        <f t="shared" ref="AN924:BQ924" si="350">IF(ISERROR(AVERAGE(E924:E926)),"",AVERAGE(E924:E926))</f>
        <v/>
      </c>
      <c r="AO924" s="575" t="str">
        <f t="shared" si="350"/>
        <v/>
      </c>
      <c r="AP924" s="576" t="str">
        <f t="shared" si="350"/>
        <v/>
      </c>
      <c r="AQ924" s="575" t="str">
        <f t="shared" si="350"/>
        <v/>
      </c>
      <c r="AR924" s="576" t="str">
        <f t="shared" si="350"/>
        <v/>
      </c>
      <c r="AS924" s="575" t="str">
        <f t="shared" si="350"/>
        <v/>
      </c>
      <c r="AT924" s="576" t="str">
        <f t="shared" si="350"/>
        <v/>
      </c>
      <c r="AU924" s="575" t="str">
        <f t="shared" si="350"/>
        <v/>
      </c>
      <c r="AV924" s="576" t="str">
        <f t="shared" si="350"/>
        <v/>
      </c>
      <c r="AW924" s="575" t="str">
        <f t="shared" si="350"/>
        <v/>
      </c>
      <c r="AX924" s="576" t="str">
        <f t="shared" si="350"/>
        <v/>
      </c>
      <c r="AY924" s="575" t="str">
        <f t="shared" si="350"/>
        <v/>
      </c>
      <c r="AZ924" s="576" t="str">
        <f t="shared" si="350"/>
        <v/>
      </c>
      <c r="BA924" s="575" t="str">
        <f t="shared" si="350"/>
        <v/>
      </c>
      <c r="BB924" s="576" t="str">
        <f t="shared" si="350"/>
        <v/>
      </c>
      <c r="BC924" s="575" t="str">
        <f t="shared" si="350"/>
        <v/>
      </c>
      <c r="BD924" s="576" t="str">
        <f t="shared" si="350"/>
        <v/>
      </c>
      <c r="BE924" s="575" t="str">
        <f t="shared" si="350"/>
        <v/>
      </c>
      <c r="BF924" s="576" t="str">
        <f t="shared" si="350"/>
        <v/>
      </c>
      <c r="BG924" s="575" t="str">
        <f t="shared" si="350"/>
        <v/>
      </c>
      <c r="BH924" s="576" t="str">
        <f t="shared" si="350"/>
        <v/>
      </c>
      <c r="BI924" s="575" t="str">
        <f t="shared" si="350"/>
        <v/>
      </c>
      <c r="BJ924" s="576" t="str">
        <f t="shared" si="350"/>
        <v/>
      </c>
      <c r="BK924" s="575" t="str">
        <f t="shared" si="350"/>
        <v/>
      </c>
      <c r="BL924" s="576" t="str">
        <f t="shared" si="350"/>
        <v/>
      </c>
      <c r="BM924" s="575" t="str">
        <f t="shared" si="350"/>
        <v/>
      </c>
      <c r="BN924" s="576" t="str">
        <f t="shared" si="350"/>
        <v/>
      </c>
      <c r="BO924" s="575" t="str">
        <f t="shared" si="350"/>
        <v/>
      </c>
      <c r="BP924" s="576" t="str">
        <f t="shared" si="350"/>
        <v/>
      </c>
      <c r="BQ924" s="578" t="str">
        <f t="shared" si="350"/>
        <v/>
      </c>
    </row>
    <row r="925" spans="1:69" ht="18.75" customHeight="1" outlineLevel="1">
      <c r="A925" s="584"/>
      <c r="B925" s="586"/>
      <c r="C925" s="573"/>
      <c r="D925" s="554"/>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M925" s="546"/>
      <c r="AN925" s="577"/>
      <c r="AO925" s="559"/>
      <c r="AP925" s="577"/>
      <c r="AQ925" s="559"/>
      <c r="AR925" s="577"/>
      <c r="AS925" s="559"/>
      <c r="AT925" s="577"/>
      <c r="AU925" s="559"/>
      <c r="AV925" s="577"/>
      <c r="AW925" s="559"/>
      <c r="AX925" s="577"/>
      <c r="AY925" s="559"/>
      <c r="AZ925" s="577"/>
      <c r="BA925" s="559"/>
      <c r="BB925" s="577"/>
      <c r="BC925" s="559"/>
      <c r="BD925" s="577"/>
      <c r="BE925" s="559"/>
      <c r="BF925" s="577"/>
      <c r="BG925" s="559"/>
      <c r="BH925" s="577"/>
      <c r="BI925" s="559"/>
      <c r="BJ925" s="577"/>
      <c r="BK925" s="559"/>
      <c r="BL925" s="577"/>
      <c r="BM925" s="559"/>
      <c r="BN925" s="577"/>
      <c r="BO925" s="559"/>
      <c r="BP925" s="577"/>
      <c r="BQ925" s="551"/>
    </row>
    <row r="926" spans="1:69" ht="18.75" customHeight="1" outlineLevel="1" thickBot="1">
      <c r="A926" s="584"/>
      <c r="B926" s="587"/>
      <c r="C926" s="573"/>
      <c r="D926" s="554"/>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M926" s="546"/>
      <c r="AN926" s="577"/>
      <c r="AO926" s="559"/>
      <c r="AP926" s="577"/>
      <c r="AQ926" s="559"/>
      <c r="AR926" s="577"/>
      <c r="AS926" s="559"/>
      <c r="AT926" s="577"/>
      <c r="AU926" s="559"/>
      <c r="AV926" s="577"/>
      <c r="AW926" s="559"/>
      <c r="AX926" s="577"/>
      <c r="AY926" s="559"/>
      <c r="AZ926" s="577"/>
      <c r="BA926" s="559"/>
      <c r="BB926" s="577"/>
      <c r="BC926" s="559"/>
      <c r="BD926" s="577"/>
      <c r="BE926" s="559"/>
      <c r="BF926" s="577"/>
      <c r="BG926" s="559"/>
      <c r="BH926" s="577"/>
      <c r="BI926" s="559"/>
      <c r="BJ926" s="577"/>
      <c r="BK926" s="559"/>
      <c r="BL926" s="577"/>
      <c r="BM926" s="559"/>
      <c r="BN926" s="577"/>
      <c r="BO926" s="559"/>
      <c r="BP926" s="577"/>
      <c r="BQ926" s="551"/>
    </row>
    <row r="927" spans="1:69" ht="18.75" customHeight="1" outlineLevel="1">
      <c r="A927" s="584"/>
      <c r="B927" s="579" t="s">
        <v>33</v>
      </c>
      <c r="C927" s="572" t="str">
        <f>IF(ISERROR(AVERAGE(E927:AH929)),"",AVERAGE(E927:AH929))</f>
        <v/>
      </c>
      <c r="D927" s="556">
        <v>0</v>
      </c>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M927" s="545">
        <f>D927</f>
        <v>0</v>
      </c>
      <c r="AN927" s="565" t="str">
        <f t="shared" ref="AN927:BQ927" si="351">IF(ISERROR(AVERAGE(E927:E929)),"",AVERAGE(E927:E929))</f>
        <v/>
      </c>
      <c r="AO927" s="558" t="str">
        <f t="shared" si="351"/>
        <v/>
      </c>
      <c r="AP927" s="565" t="str">
        <f t="shared" si="351"/>
        <v/>
      </c>
      <c r="AQ927" s="558" t="str">
        <f t="shared" si="351"/>
        <v/>
      </c>
      <c r="AR927" s="565" t="str">
        <f t="shared" si="351"/>
        <v/>
      </c>
      <c r="AS927" s="558" t="str">
        <f t="shared" si="351"/>
        <v/>
      </c>
      <c r="AT927" s="565" t="str">
        <f t="shared" si="351"/>
        <v/>
      </c>
      <c r="AU927" s="558" t="str">
        <f t="shared" si="351"/>
        <v/>
      </c>
      <c r="AV927" s="565" t="str">
        <f t="shared" si="351"/>
        <v/>
      </c>
      <c r="AW927" s="558" t="str">
        <f t="shared" si="351"/>
        <v/>
      </c>
      <c r="AX927" s="565" t="str">
        <f t="shared" si="351"/>
        <v/>
      </c>
      <c r="AY927" s="558" t="str">
        <f t="shared" si="351"/>
        <v/>
      </c>
      <c r="AZ927" s="565" t="str">
        <f t="shared" si="351"/>
        <v/>
      </c>
      <c r="BA927" s="558" t="str">
        <f t="shared" si="351"/>
        <v/>
      </c>
      <c r="BB927" s="565" t="str">
        <f t="shared" si="351"/>
        <v/>
      </c>
      <c r="BC927" s="558" t="str">
        <f t="shared" si="351"/>
        <v/>
      </c>
      <c r="BD927" s="565" t="str">
        <f t="shared" si="351"/>
        <v/>
      </c>
      <c r="BE927" s="558" t="str">
        <f t="shared" si="351"/>
        <v/>
      </c>
      <c r="BF927" s="565" t="str">
        <f t="shared" si="351"/>
        <v/>
      </c>
      <c r="BG927" s="558" t="str">
        <f t="shared" si="351"/>
        <v/>
      </c>
      <c r="BH927" s="565" t="str">
        <f t="shared" si="351"/>
        <v/>
      </c>
      <c r="BI927" s="558" t="str">
        <f t="shared" si="351"/>
        <v/>
      </c>
      <c r="BJ927" s="565" t="str">
        <f t="shared" si="351"/>
        <v/>
      </c>
      <c r="BK927" s="558" t="str">
        <f t="shared" si="351"/>
        <v/>
      </c>
      <c r="BL927" s="565" t="str">
        <f t="shared" si="351"/>
        <v/>
      </c>
      <c r="BM927" s="558" t="str">
        <f t="shared" si="351"/>
        <v/>
      </c>
      <c r="BN927" s="565" t="str">
        <f t="shared" si="351"/>
        <v/>
      </c>
      <c r="BO927" s="558" t="str">
        <f t="shared" si="351"/>
        <v/>
      </c>
      <c r="BP927" s="565" t="str">
        <f t="shared" si="351"/>
        <v/>
      </c>
      <c r="BQ927" s="550" t="str">
        <f t="shared" si="351"/>
        <v/>
      </c>
    </row>
    <row r="928" spans="1:69" ht="18.75" customHeight="1" outlineLevel="1">
      <c r="A928" s="584"/>
      <c r="B928" s="580"/>
      <c r="C928" s="573"/>
      <c r="D928" s="554"/>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M928" s="546"/>
      <c r="AN928" s="566"/>
      <c r="AO928" s="559"/>
      <c r="AP928" s="566"/>
      <c r="AQ928" s="559"/>
      <c r="AR928" s="566"/>
      <c r="AS928" s="559"/>
      <c r="AT928" s="566"/>
      <c r="AU928" s="559"/>
      <c r="AV928" s="566"/>
      <c r="AW928" s="559"/>
      <c r="AX928" s="566"/>
      <c r="AY928" s="559"/>
      <c r="AZ928" s="566"/>
      <c r="BA928" s="559"/>
      <c r="BB928" s="566"/>
      <c r="BC928" s="559"/>
      <c r="BD928" s="566"/>
      <c r="BE928" s="559"/>
      <c r="BF928" s="566"/>
      <c r="BG928" s="559"/>
      <c r="BH928" s="566"/>
      <c r="BI928" s="559"/>
      <c r="BJ928" s="566"/>
      <c r="BK928" s="559"/>
      <c r="BL928" s="566"/>
      <c r="BM928" s="559"/>
      <c r="BN928" s="566"/>
      <c r="BO928" s="559"/>
      <c r="BP928" s="566"/>
      <c r="BQ928" s="551"/>
    </row>
    <row r="929" spans="1:71" ht="18.75" customHeight="1" outlineLevel="1" thickBot="1">
      <c r="A929" s="584"/>
      <c r="B929" s="581"/>
      <c r="C929" s="582"/>
      <c r="D929" s="557"/>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M929" s="547"/>
      <c r="AN929" s="567"/>
      <c r="AO929" s="564"/>
      <c r="AP929" s="567"/>
      <c r="AQ929" s="564"/>
      <c r="AR929" s="567"/>
      <c r="AS929" s="564"/>
      <c r="AT929" s="567"/>
      <c r="AU929" s="564"/>
      <c r="AV929" s="567"/>
      <c r="AW929" s="564"/>
      <c r="AX929" s="567"/>
      <c r="AY929" s="564"/>
      <c r="AZ929" s="567"/>
      <c r="BA929" s="564"/>
      <c r="BB929" s="567"/>
      <c r="BC929" s="564"/>
      <c r="BD929" s="567"/>
      <c r="BE929" s="564"/>
      <c r="BF929" s="567"/>
      <c r="BG929" s="564"/>
      <c r="BH929" s="567"/>
      <c r="BI929" s="564"/>
      <c r="BJ929" s="567"/>
      <c r="BK929" s="564"/>
      <c r="BL929" s="567"/>
      <c r="BM929" s="564"/>
      <c r="BN929" s="567"/>
      <c r="BO929" s="564"/>
      <c r="BP929" s="567"/>
      <c r="BQ929" s="568"/>
    </row>
    <row r="930" spans="1:71" ht="18.75" customHeight="1" outlineLevel="1">
      <c r="A930" s="584"/>
      <c r="B930" s="569" t="s">
        <v>34</v>
      </c>
      <c r="C930" s="572" t="str">
        <f>IF(ISERROR(AVERAGE(E930:AH932)),"",AVERAGE(E930:AH932))</f>
        <v/>
      </c>
      <c r="D930" s="556">
        <v>0</v>
      </c>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M930" s="545">
        <f>D930</f>
        <v>0</v>
      </c>
      <c r="AN930" s="561" t="str">
        <f t="shared" ref="AN930:BQ930" si="352">IF(ISERROR(AVERAGE(E930:E932)),"",AVERAGE(E930:E932))</f>
        <v/>
      </c>
      <c r="AO930" s="558" t="str">
        <f t="shared" si="352"/>
        <v/>
      </c>
      <c r="AP930" s="561" t="str">
        <f t="shared" si="352"/>
        <v/>
      </c>
      <c r="AQ930" s="558" t="str">
        <f t="shared" si="352"/>
        <v/>
      </c>
      <c r="AR930" s="561" t="str">
        <f t="shared" si="352"/>
        <v/>
      </c>
      <c r="AS930" s="558" t="str">
        <f t="shared" si="352"/>
        <v/>
      </c>
      <c r="AT930" s="561" t="str">
        <f t="shared" si="352"/>
        <v/>
      </c>
      <c r="AU930" s="558" t="str">
        <f t="shared" si="352"/>
        <v/>
      </c>
      <c r="AV930" s="561" t="str">
        <f t="shared" si="352"/>
        <v/>
      </c>
      <c r="AW930" s="558" t="str">
        <f t="shared" si="352"/>
        <v/>
      </c>
      <c r="AX930" s="561" t="str">
        <f t="shared" si="352"/>
        <v/>
      </c>
      <c r="AY930" s="558" t="str">
        <f t="shared" si="352"/>
        <v/>
      </c>
      <c r="AZ930" s="561" t="str">
        <f t="shared" si="352"/>
        <v/>
      </c>
      <c r="BA930" s="558" t="str">
        <f t="shared" si="352"/>
        <v/>
      </c>
      <c r="BB930" s="561" t="str">
        <f t="shared" si="352"/>
        <v/>
      </c>
      <c r="BC930" s="558" t="str">
        <f t="shared" si="352"/>
        <v/>
      </c>
      <c r="BD930" s="561" t="str">
        <f t="shared" si="352"/>
        <v/>
      </c>
      <c r="BE930" s="558" t="str">
        <f t="shared" si="352"/>
        <v/>
      </c>
      <c r="BF930" s="561" t="str">
        <f t="shared" si="352"/>
        <v/>
      </c>
      <c r="BG930" s="558" t="str">
        <f t="shared" si="352"/>
        <v/>
      </c>
      <c r="BH930" s="561" t="str">
        <f t="shared" si="352"/>
        <v/>
      </c>
      <c r="BI930" s="558" t="str">
        <f t="shared" si="352"/>
        <v/>
      </c>
      <c r="BJ930" s="561" t="str">
        <f t="shared" si="352"/>
        <v/>
      </c>
      <c r="BK930" s="558" t="str">
        <f t="shared" si="352"/>
        <v/>
      </c>
      <c r="BL930" s="561" t="str">
        <f t="shared" si="352"/>
        <v/>
      </c>
      <c r="BM930" s="558" t="str">
        <f t="shared" si="352"/>
        <v/>
      </c>
      <c r="BN930" s="561" t="str">
        <f t="shared" si="352"/>
        <v/>
      </c>
      <c r="BO930" s="558" t="str">
        <f t="shared" si="352"/>
        <v/>
      </c>
      <c r="BP930" s="561" t="str">
        <f t="shared" si="352"/>
        <v/>
      </c>
      <c r="BQ930" s="550" t="str">
        <f t="shared" si="352"/>
        <v/>
      </c>
    </row>
    <row r="931" spans="1:71" ht="18.75" customHeight="1" outlineLevel="1">
      <c r="A931" s="584"/>
      <c r="B931" s="570"/>
      <c r="C931" s="573"/>
      <c r="D931" s="554"/>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M931" s="546"/>
      <c r="AN931" s="562"/>
      <c r="AO931" s="559"/>
      <c r="AP931" s="562"/>
      <c r="AQ931" s="559"/>
      <c r="AR931" s="562"/>
      <c r="AS931" s="559"/>
      <c r="AT931" s="562"/>
      <c r="AU931" s="559"/>
      <c r="AV931" s="562"/>
      <c r="AW931" s="559"/>
      <c r="AX931" s="562"/>
      <c r="AY931" s="559"/>
      <c r="AZ931" s="562"/>
      <c r="BA931" s="559"/>
      <c r="BB931" s="562"/>
      <c r="BC931" s="559"/>
      <c r="BD931" s="562"/>
      <c r="BE931" s="559"/>
      <c r="BF931" s="562"/>
      <c r="BG931" s="559"/>
      <c r="BH931" s="562"/>
      <c r="BI931" s="559"/>
      <c r="BJ931" s="562"/>
      <c r="BK931" s="559"/>
      <c r="BL931" s="562"/>
      <c r="BM931" s="559"/>
      <c r="BN931" s="562"/>
      <c r="BO931" s="559"/>
      <c r="BP931" s="562"/>
      <c r="BQ931" s="551"/>
    </row>
    <row r="932" spans="1:71" ht="18.75" customHeight="1" outlineLevel="1" thickBot="1">
      <c r="A932" s="584"/>
      <c r="B932" s="571"/>
      <c r="C932" s="574"/>
      <c r="D932" s="583"/>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M932" s="549"/>
      <c r="AN932" s="563"/>
      <c r="AO932" s="560"/>
      <c r="AP932" s="563"/>
      <c r="AQ932" s="560"/>
      <c r="AR932" s="563"/>
      <c r="AS932" s="560"/>
      <c r="AT932" s="563"/>
      <c r="AU932" s="560"/>
      <c r="AV932" s="563"/>
      <c r="AW932" s="560"/>
      <c r="AX932" s="563"/>
      <c r="AY932" s="560"/>
      <c r="AZ932" s="563"/>
      <c r="BA932" s="560"/>
      <c r="BB932" s="563"/>
      <c r="BC932" s="560"/>
      <c r="BD932" s="563"/>
      <c r="BE932" s="560"/>
      <c r="BF932" s="563"/>
      <c r="BG932" s="560"/>
      <c r="BH932" s="563"/>
      <c r="BI932" s="560"/>
      <c r="BJ932" s="563"/>
      <c r="BK932" s="560"/>
      <c r="BL932" s="563"/>
      <c r="BM932" s="560"/>
      <c r="BN932" s="563"/>
      <c r="BO932" s="560"/>
      <c r="BP932" s="563"/>
      <c r="BQ932" s="552"/>
    </row>
    <row r="933" spans="1:71" s="1" customFormat="1" ht="16.5" outlineLevel="1" thickTop="1">
      <c r="A933" s="469"/>
      <c r="B933" s="47"/>
      <c r="C933" s="45"/>
      <c r="D933" s="124"/>
      <c r="E933" s="121"/>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3"/>
      <c r="AI933" s="8"/>
      <c r="AJ933" s="38"/>
      <c r="AK933" s="38"/>
      <c r="AL933" s="38"/>
      <c r="AM933" s="354"/>
      <c r="AN933" s="355"/>
      <c r="AO933" s="355"/>
      <c r="AP933" s="355"/>
      <c r="AQ933" s="355"/>
      <c r="AR933" s="355"/>
      <c r="AS933" s="355"/>
      <c r="AT933" s="355"/>
      <c r="AU933" s="355"/>
      <c r="AV933" s="355"/>
      <c r="AW933" s="355"/>
      <c r="AX933" s="355"/>
      <c r="AY933" s="355"/>
      <c r="AZ933" s="355"/>
      <c r="BA933" s="355"/>
      <c r="BB933" s="355"/>
      <c r="BC933" s="355"/>
      <c r="BD933" s="355"/>
      <c r="BE933" s="355"/>
      <c r="BF933" s="355"/>
      <c r="BG933" s="355"/>
      <c r="BH933" s="355"/>
      <c r="BI933" s="8"/>
      <c r="BJ933" s="8"/>
      <c r="BK933" s="8"/>
      <c r="BL933" s="8"/>
      <c r="BM933" s="8"/>
      <c r="BN933" s="8"/>
      <c r="BO933" s="8"/>
      <c r="BP933" s="8"/>
      <c r="BQ933" s="8"/>
      <c r="BR933" s="38"/>
      <c r="BS933" s="38"/>
    </row>
    <row r="934" spans="1:71" ht="37.5" customHeight="1" thickBot="1">
      <c r="A934" s="468"/>
      <c r="B934" s="651"/>
      <c r="C934" s="652"/>
      <c r="D934" s="243" t="s">
        <v>226</v>
      </c>
      <c r="E934" s="608" t="str">
        <f>D934</f>
        <v>Acquisition du vocabulaire</v>
      </c>
      <c r="F934" s="609"/>
      <c r="G934" s="609"/>
      <c r="H934" s="609"/>
      <c r="I934" s="609"/>
      <c r="J934" s="609"/>
      <c r="K934" s="609"/>
      <c r="L934" s="609"/>
      <c r="M934" s="609"/>
      <c r="N934" s="609"/>
      <c r="O934" s="609"/>
      <c r="P934" s="609"/>
      <c r="Q934" s="609"/>
      <c r="R934" s="609"/>
      <c r="S934" s="609"/>
      <c r="T934" s="609"/>
      <c r="U934" s="609"/>
      <c r="V934" s="609"/>
      <c r="W934" s="609"/>
      <c r="X934" s="609"/>
      <c r="Y934" s="609"/>
      <c r="Z934" s="609"/>
      <c r="AA934" s="609"/>
      <c r="AB934" s="609"/>
      <c r="AC934" s="609"/>
      <c r="AD934" s="609"/>
      <c r="AE934" s="609"/>
      <c r="AF934" s="609"/>
      <c r="AG934" s="609"/>
      <c r="AH934" s="610"/>
      <c r="AM934" s="338" t="str">
        <f>D934</f>
        <v>Acquisition du vocabulaire</v>
      </c>
      <c r="AN934" s="606" t="str">
        <f>AM934</f>
        <v>Acquisition du vocabulaire</v>
      </c>
      <c r="AO934" s="607"/>
      <c r="AP934" s="607"/>
      <c r="AQ934" s="607"/>
      <c r="AR934" s="607"/>
      <c r="AS934" s="607"/>
      <c r="AT934" s="607"/>
      <c r="AU934" s="607"/>
      <c r="AV934" s="607"/>
      <c r="AW934" s="607"/>
      <c r="AX934" s="607"/>
      <c r="AY934" s="607"/>
      <c r="AZ934" s="607"/>
      <c r="BA934" s="607"/>
      <c r="BB934" s="607"/>
      <c r="BC934" s="607"/>
      <c r="BD934" s="607"/>
      <c r="BE934" s="607"/>
      <c r="BF934" s="607"/>
      <c r="BG934" s="607"/>
      <c r="BH934" s="607"/>
      <c r="BI934" s="607"/>
      <c r="BJ934" s="607"/>
      <c r="BK934" s="607"/>
      <c r="BL934" s="607"/>
      <c r="BM934" s="607"/>
      <c r="BN934" s="607"/>
      <c r="BO934" s="607"/>
      <c r="BP934" s="607"/>
      <c r="BQ934" s="607"/>
    </row>
    <row r="935" spans="1:71" ht="11.25" customHeight="1" thickTop="1">
      <c r="A935" s="468"/>
      <c r="B935" s="659" t="str">
        <f>D934</f>
        <v>Acquisition du vocabulaire</v>
      </c>
      <c r="C935" s="660"/>
      <c r="D935" s="665" t="s">
        <v>1023</v>
      </c>
      <c r="E935" s="614"/>
      <c r="F935" s="615"/>
      <c r="G935" s="615"/>
      <c r="H935" s="615"/>
      <c r="I935" s="615"/>
      <c r="J935" s="615"/>
      <c r="K935" s="615"/>
      <c r="L935" s="615"/>
      <c r="M935" s="615"/>
      <c r="N935" s="615"/>
      <c r="O935" s="615"/>
      <c r="P935" s="615"/>
      <c r="Q935" s="615"/>
      <c r="R935" s="615"/>
      <c r="S935" s="615"/>
      <c r="T935" s="615"/>
      <c r="U935" s="615"/>
      <c r="V935" s="615"/>
      <c r="W935" s="615"/>
      <c r="X935" s="615"/>
      <c r="Y935" s="615"/>
      <c r="Z935" s="615"/>
      <c r="AA935" s="615"/>
      <c r="AB935" s="615"/>
      <c r="AC935" s="615"/>
      <c r="AD935" s="615"/>
      <c r="AE935" s="615"/>
      <c r="AF935" s="615"/>
      <c r="AG935" s="615"/>
      <c r="AH935" s="616"/>
      <c r="AM935" s="591" t="str">
        <f>D935</f>
        <v>Maitriser le sens des mots connus et nouveaux</v>
      </c>
      <c r="AN935" s="353">
        <f>IF(ISERROR(AVERAGE(AN938,AN947,AN956,AN965)),"",AVERAGE(AN938,AN956,AN947,AN965))</f>
        <v>1</v>
      </c>
      <c r="AO935" s="353">
        <f t="shared" ref="AO935:BQ935" si="353">IF(ISERROR(AVERAGE(AO938,AO947,AO956,AO965)),"",AVERAGE(AO938,AO956,AO947,AO965))</f>
        <v>1.5</v>
      </c>
      <c r="AP935" s="353">
        <f t="shared" si="353"/>
        <v>2</v>
      </c>
      <c r="AQ935" s="353">
        <f t="shared" si="353"/>
        <v>3</v>
      </c>
      <c r="AR935" s="353">
        <f t="shared" si="353"/>
        <v>4</v>
      </c>
      <c r="AS935" s="353">
        <f t="shared" si="353"/>
        <v>3.3333333333333335</v>
      </c>
      <c r="AT935" s="353">
        <f t="shared" si="353"/>
        <v>2.6666666666666665</v>
      </c>
      <c r="AU935" s="353">
        <f t="shared" si="353"/>
        <v>2</v>
      </c>
      <c r="AV935" s="353">
        <f t="shared" si="353"/>
        <v>3</v>
      </c>
      <c r="AW935" s="353">
        <f t="shared" si="353"/>
        <v>4</v>
      </c>
      <c r="AX935" s="353">
        <f t="shared" si="353"/>
        <v>3.3333333333333335</v>
      </c>
      <c r="AY935" s="353">
        <f t="shared" si="353"/>
        <v>2.6666666666666665</v>
      </c>
      <c r="AZ935" s="353">
        <f t="shared" si="353"/>
        <v>2</v>
      </c>
      <c r="BA935" s="353">
        <f t="shared" si="353"/>
        <v>3</v>
      </c>
      <c r="BB935" s="353">
        <f t="shared" si="353"/>
        <v>4</v>
      </c>
      <c r="BC935" s="353">
        <f t="shared" si="353"/>
        <v>3.3333333333333335</v>
      </c>
      <c r="BD935" s="353">
        <f t="shared" si="353"/>
        <v>2.6666666666666665</v>
      </c>
      <c r="BE935" s="353">
        <f t="shared" si="353"/>
        <v>2</v>
      </c>
      <c r="BF935" s="353">
        <f t="shared" si="353"/>
        <v>3</v>
      </c>
      <c r="BG935" s="353">
        <f t="shared" si="353"/>
        <v>4</v>
      </c>
      <c r="BH935" s="353">
        <f t="shared" si="353"/>
        <v>3.3333333333333335</v>
      </c>
      <c r="BI935" s="353">
        <f t="shared" si="353"/>
        <v>2.6666666666666665</v>
      </c>
      <c r="BJ935" s="353">
        <f t="shared" si="353"/>
        <v>2</v>
      </c>
      <c r="BK935" s="353">
        <f t="shared" si="353"/>
        <v>3</v>
      </c>
      <c r="BL935" s="353">
        <f t="shared" si="353"/>
        <v>4</v>
      </c>
      <c r="BM935" s="353">
        <f t="shared" si="353"/>
        <v>3.3333333333333335</v>
      </c>
      <c r="BN935" s="353">
        <f t="shared" si="353"/>
        <v>2.6666666666666665</v>
      </c>
      <c r="BO935" s="353">
        <f t="shared" si="353"/>
        <v>2</v>
      </c>
      <c r="BP935" s="353">
        <f t="shared" si="353"/>
        <v>3</v>
      </c>
      <c r="BQ935" s="353">
        <f t="shared" si="353"/>
        <v>4</v>
      </c>
    </row>
    <row r="936" spans="1:71" ht="11.25" customHeight="1">
      <c r="A936" s="468"/>
      <c r="B936" s="631"/>
      <c r="C936" s="632"/>
      <c r="D936" s="666"/>
      <c r="E936" s="617"/>
      <c r="F936" s="618"/>
      <c r="G936" s="618"/>
      <c r="H936" s="618"/>
      <c r="I936" s="618"/>
      <c r="J936" s="618"/>
      <c r="K936" s="618"/>
      <c r="L936" s="618"/>
      <c r="M936" s="618"/>
      <c r="N936" s="618"/>
      <c r="O936" s="618"/>
      <c r="P936" s="618"/>
      <c r="Q936" s="618"/>
      <c r="R936" s="618"/>
      <c r="S936" s="618"/>
      <c r="T936" s="618"/>
      <c r="U936" s="618"/>
      <c r="V936" s="618"/>
      <c r="W936" s="618"/>
      <c r="X936" s="618"/>
      <c r="Y936" s="618"/>
      <c r="Z936" s="618"/>
      <c r="AA936" s="618"/>
      <c r="AB936" s="618"/>
      <c r="AC936" s="618"/>
      <c r="AD936" s="618"/>
      <c r="AE936" s="618"/>
      <c r="AF936" s="618"/>
      <c r="AG936" s="618"/>
      <c r="AH936" s="619"/>
      <c r="AM936" s="592"/>
      <c r="AN936" s="351">
        <f>IF(ISERROR(AVERAGE(AN941,AN950,AN959,AN968)),"",AVERAGE(AN941,AN950,AN959,AN968))</f>
        <v>2</v>
      </c>
      <c r="AO936" s="351">
        <f t="shared" ref="AO936:BQ936" si="354">IF(ISERROR(AVERAGE(AO941,AO950,AO959,AO968)),"",AVERAGE(AO941,AO950,AO959,AO968))</f>
        <v>3.5</v>
      </c>
      <c r="AP936" s="351">
        <f t="shared" si="354"/>
        <v>4.666666666666667</v>
      </c>
      <c r="AQ936" s="351">
        <f t="shared" si="354"/>
        <v>2.3333333333333335</v>
      </c>
      <c r="AR936" s="351">
        <f t="shared" si="354"/>
        <v>1.6666666666666667</v>
      </c>
      <c r="AS936" s="351">
        <f t="shared" si="354"/>
        <v>2.6666666666666665</v>
      </c>
      <c r="AT936" s="351">
        <f t="shared" si="354"/>
        <v>3.6666666666666665</v>
      </c>
      <c r="AU936" s="351">
        <f t="shared" si="354"/>
        <v>4.666666666666667</v>
      </c>
      <c r="AV936" s="351">
        <f t="shared" si="354"/>
        <v>2.3333333333333335</v>
      </c>
      <c r="AW936" s="351">
        <f t="shared" si="354"/>
        <v>1.6666666666666667</v>
      </c>
      <c r="AX936" s="351">
        <f t="shared" si="354"/>
        <v>2.6666666666666665</v>
      </c>
      <c r="AY936" s="351">
        <f t="shared" si="354"/>
        <v>3.6666666666666665</v>
      </c>
      <c r="AZ936" s="351">
        <f t="shared" si="354"/>
        <v>4.666666666666667</v>
      </c>
      <c r="BA936" s="351">
        <f t="shared" si="354"/>
        <v>2.3333333333333335</v>
      </c>
      <c r="BB936" s="351">
        <f t="shared" si="354"/>
        <v>1.6666666666666667</v>
      </c>
      <c r="BC936" s="351">
        <f t="shared" si="354"/>
        <v>2.6666666666666665</v>
      </c>
      <c r="BD936" s="351">
        <f t="shared" si="354"/>
        <v>3.6666666666666665</v>
      </c>
      <c r="BE936" s="351">
        <f t="shared" si="354"/>
        <v>4.666666666666667</v>
      </c>
      <c r="BF936" s="351">
        <f t="shared" si="354"/>
        <v>2.3333333333333335</v>
      </c>
      <c r="BG936" s="351">
        <f t="shared" si="354"/>
        <v>1.6666666666666667</v>
      </c>
      <c r="BH936" s="351">
        <f t="shared" si="354"/>
        <v>2.6666666666666665</v>
      </c>
      <c r="BI936" s="351">
        <f t="shared" si="354"/>
        <v>3.6666666666666665</v>
      </c>
      <c r="BJ936" s="351">
        <f t="shared" si="354"/>
        <v>4.666666666666667</v>
      </c>
      <c r="BK936" s="351">
        <f t="shared" si="354"/>
        <v>2.3333333333333335</v>
      </c>
      <c r="BL936" s="351">
        <f t="shared" si="354"/>
        <v>1.6666666666666667</v>
      </c>
      <c r="BM936" s="351">
        <f t="shared" si="354"/>
        <v>2.6666666666666665</v>
      </c>
      <c r="BN936" s="351">
        <f t="shared" si="354"/>
        <v>3.6666666666666665</v>
      </c>
      <c r="BO936" s="351">
        <f t="shared" si="354"/>
        <v>4.666666666666667</v>
      </c>
      <c r="BP936" s="351">
        <f t="shared" si="354"/>
        <v>2.3333333333333335</v>
      </c>
      <c r="BQ936" s="351">
        <f t="shared" si="354"/>
        <v>1.6666666666666667</v>
      </c>
    </row>
    <row r="937" spans="1:71" ht="11.25" customHeight="1" thickBot="1">
      <c r="A937" s="468"/>
      <c r="B937" s="633"/>
      <c r="C937" s="634"/>
      <c r="D937" s="667"/>
      <c r="E937" s="620"/>
      <c r="F937" s="621"/>
      <c r="G937" s="621"/>
      <c r="H937" s="621"/>
      <c r="I937" s="621"/>
      <c r="J937" s="621"/>
      <c r="K937" s="621"/>
      <c r="L937" s="621"/>
      <c r="M937" s="621"/>
      <c r="N937" s="621"/>
      <c r="O937" s="621"/>
      <c r="P937" s="621"/>
      <c r="Q937" s="621"/>
      <c r="R937" s="621"/>
      <c r="S937" s="621"/>
      <c r="T937" s="621"/>
      <c r="U937" s="621"/>
      <c r="V937" s="621"/>
      <c r="W937" s="621"/>
      <c r="X937" s="621"/>
      <c r="Y937" s="621"/>
      <c r="Z937" s="621"/>
      <c r="AA937" s="621"/>
      <c r="AB937" s="621"/>
      <c r="AC937" s="621"/>
      <c r="AD937" s="621"/>
      <c r="AE937" s="621"/>
      <c r="AF937" s="621"/>
      <c r="AG937" s="621"/>
      <c r="AH937" s="622"/>
      <c r="AM937" s="593"/>
      <c r="AN937" s="352">
        <f>IF(ISERROR(AVERAGE(AN944,AN953,AN962,AN971)),"",AVERAGE(AN944,AN953,AN962,AN971))</f>
        <v>3</v>
      </c>
      <c r="AO937" s="352">
        <f t="shared" ref="AO937:BQ937" si="355">IF(ISERROR(AVERAGE(AO944,AO953,AO962,AO971)),"",AVERAGE(AO944,AO953,AO962,AO971))</f>
        <v>4.5</v>
      </c>
      <c r="AP937" s="352">
        <f t="shared" si="355"/>
        <v>3.3333333333333335</v>
      </c>
      <c r="AQ937" s="352">
        <f t="shared" si="355"/>
        <v>2.6666666666666665</v>
      </c>
      <c r="AR937" s="352">
        <f t="shared" si="355"/>
        <v>2</v>
      </c>
      <c r="AS937" s="352">
        <f t="shared" si="355"/>
        <v>3</v>
      </c>
      <c r="AT937" s="352">
        <f t="shared" si="355"/>
        <v>4</v>
      </c>
      <c r="AU937" s="352">
        <f t="shared" si="355"/>
        <v>3.3333333333333335</v>
      </c>
      <c r="AV937" s="352">
        <f t="shared" si="355"/>
        <v>2.6666666666666665</v>
      </c>
      <c r="AW937" s="352">
        <f t="shared" si="355"/>
        <v>2</v>
      </c>
      <c r="AX937" s="352">
        <f t="shared" si="355"/>
        <v>3</v>
      </c>
      <c r="AY937" s="352">
        <f t="shared" si="355"/>
        <v>4</v>
      </c>
      <c r="AZ937" s="352">
        <f t="shared" si="355"/>
        <v>3.3333333333333335</v>
      </c>
      <c r="BA937" s="352">
        <f t="shared" si="355"/>
        <v>2.6666666666666665</v>
      </c>
      <c r="BB937" s="352">
        <f t="shared" si="355"/>
        <v>2</v>
      </c>
      <c r="BC937" s="352">
        <f t="shared" si="355"/>
        <v>3</v>
      </c>
      <c r="BD937" s="352">
        <f t="shared" si="355"/>
        <v>4</v>
      </c>
      <c r="BE937" s="352">
        <f t="shared" si="355"/>
        <v>3.3333333333333335</v>
      </c>
      <c r="BF937" s="352">
        <f t="shared" si="355"/>
        <v>2.6666666666666665</v>
      </c>
      <c r="BG937" s="352">
        <f t="shared" si="355"/>
        <v>2</v>
      </c>
      <c r="BH937" s="352">
        <f t="shared" si="355"/>
        <v>3</v>
      </c>
      <c r="BI937" s="352">
        <f t="shared" si="355"/>
        <v>4</v>
      </c>
      <c r="BJ937" s="352">
        <f t="shared" si="355"/>
        <v>3.3333333333333335</v>
      </c>
      <c r="BK937" s="352">
        <f t="shared" si="355"/>
        <v>2.6666666666666665</v>
      </c>
      <c r="BL937" s="352">
        <f t="shared" si="355"/>
        <v>2</v>
      </c>
      <c r="BM937" s="352">
        <f t="shared" si="355"/>
        <v>3</v>
      </c>
      <c r="BN937" s="352">
        <f t="shared" si="355"/>
        <v>4</v>
      </c>
      <c r="BO937" s="352">
        <f t="shared" si="355"/>
        <v>3.3333333333333335</v>
      </c>
      <c r="BP937" s="352">
        <f t="shared" si="355"/>
        <v>2.6666666666666665</v>
      </c>
      <c r="BQ937" s="352">
        <f t="shared" si="355"/>
        <v>2</v>
      </c>
    </row>
    <row r="938" spans="1:71" ht="13.5" customHeight="1" outlineLevel="1" thickTop="1">
      <c r="A938" s="584">
        <f>A924+1</f>
        <v>96</v>
      </c>
      <c r="B938" s="585" t="s">
        <v>32</v>
      </c>
      <c r="C938" s="588">
        <f>IF(ISERROR(AVERAGE(E938:AH940)),"",AVERAGE(E938:AH940))</f>
        <v>2.9425287356321839</v>
      </c>
      <c r="D938" s="589" t="s">
        <v>790</v>
      </c>
      <c r="E938" s="25">
        <v>1</v>
      </c>
      <c r="F938" s="25">
        <v>2</v>
      </c>
      <c r="G938" s="25">
        <v>3</v>
      </c>
      <c r="H938" s="25">
        <v>4</v>
      </c>
      <c r="I938" s="25">
        <v>5</v>
      </c>
      <c r="J938" s="25">
        <v>1</v>
      </c>
      <c r="K938" s="25">
        <v>2</v>
      </c>
      <c r="L938" s="25">
        <v>3</v>
      </c>
      <c r="M938" s="25">
        <v>4</v>
      </c>
      <c r="N938" s="25">
        <v>5</v>
      </c>
      <c r="O938" s="25">
        <v>1</v>
      </c>
      <c r="P938" s="25">
        <v>2</v>
      </c>
      <c r="Q938" s="25">
        <v>3</v>
      </c>
      <c r="R938" s="25">
        <v>4</v>
      </c>
      <c r="S938" s="25">
        <v>5</v>
      </c>
      <c r="T938" s="25">
        <v>1</v>
      </c>
      <c r="U938" s="25">
        <v>2</v>
      </c>
      <c r="V938" s="25">
        <v>3</v>
      </c>
      <c r="W938" s="25">
        <v>4</v>
      </c>
      <c r="X938" s="25">
        <v>5</v>
      </c>
      <c r="Y938" s="25">
        <v>1</v>
      </c>
      <c r="Z938" s="25">
        <v>2</v>
      </c>
      <c r="AA938" s="25">
        <v>3</v>
      </c>
      <c r="AB938" s="25">
        <v>4</v>
      </c>
      <c r="AC938" s="25">
        <v>5</v>
      </c>
      <c r="AD938" s="25">
        <v>1</v>
      </c>
      <c r="AE938" s="25">
        <v>2</v>
      </c>
      <c r="AF938" s="25">
        <v>3</v>
      </c>
      <c r="AG938" s="25">
        <v>4</v>
      </c>
      <c r="AH938" s="25">
        <v>5</v>
      </c>
      <c r="AM938" s="594" t="str">
        <f>D938</f>
        <v>Utiliser le contexte pour comprendre le sens d'un mot inconnu</v>
      </c>
      <c r="AN938" s="576">
        <f t="shared" ref="AN938:BQ938" si="356">IF(ISERROR(AVERAGE(E938:E940)),"",AVERAGE(E938:E940))</f>
        <v>1</v>
      </c>
      <c r="AO938" s="575">
        <f t="shared" si="356"/>
        <v>1.5</v>
      </c>
      <c r="AP938" s="576">
        <f t="shared" si="356"/>
        <v>2</v>
      </c>
      <c r="AQ938" s="575">
        <f t="shared" si="356"/>
        <v>3</v>
      </c>
      <c r="AR938" s="576">
        <f t="shared" si="356"/>
        <v>4</v>
      </c>
      <c r="AS938" s="575">
        <f t="shared" si="356"/>
        <v>3.3333333333333335</v>
      </c>
      <c r="AT938" s="576">
        <f t="shared" si="356"/>
        <v>2.6666666666666665</v>
      </c>
      <c r="AU938" s="575">
        <f t="shared" si="356"/>
        <v>2</v>
      </c>
      <c r="AV938" s="576">
        <f t="shared" si="356"/>
        <v>3</v>
      </c>
      <c r="AW938" s="575">
        <f t="shared" si="356"/>
        <v>4</v>
      </c>
      <c r="AX938" s="576">
        <f t="shared" si="356"/>
        <v>3.3333333333333335</v>
      </c>
      <c r="AY938" s="575">
        <f t="shared" si="356"/>
        <v>2.6666666666666665</v>
      </c>
      <c r="AZ938" s="576">
        <f t="shared" si="356"/>
        <v>2</v>
      </c>
      <c r="BA938" s="575">
        <f t="shared" si="356"/>
        <v>3</v>
      </c>
      <c r="BB938" s="576">
        <f t="shared" si="356"/>
        <v>4</v>
      </c>
      <c r="BC938" s="575">
        <f t="shared" si="356"/>
        <v>3.3333333333333335</v>
      </c>
      <c r="BD938" s="576">
        <f t="shared" si="356"/>
        <v>2.6666666666666665</v>
      </c>
      <c r="BE938" s="575">
        <f t="shared" si="356"/>
        <v>2</v>
      </c>
      <c r="BF938" s="576">
        <f t="shared" si="356"/>
        <v>3</v>
      </c>
      <c r="BG938" s="575">
        <f t="shared" si="356"/>
        <v>4</v>
      </c>
      <c r="BH938" s="576">
        <f t="shared" si="356"/>
        <v>3.3333333333333335</v>
      </c>
      <c r="BI938" s="575">
        <f t="shared" si="356"/>
        <v>2.6666666666666665</v>
      </c>
      <c r="BJ938" s="576">
        <f t="shared" si="356"/>
        <v>2</v>
      </c>
      <c r="BK938" s="575">
        <f t="shared" si="356"/>
        <v>3</v>
      </c>
      <c r="BL938" s="576">
        <f t="shared" si="356"/>
        <v>4</v>
      </c>
      <c r="BM938" s="575">
        <f t="shared" si="356"/>
        <v>3.3333333333333335</v>
      </c>
      <c r="BN938" s="576">
        <f t="shared" si="356"/>
        <v>2.6666666666666665</v>
      </c>
      <c r="BO938" s="575">
        <f t="shared" si="356"/>
        <v>2</v>
      </c>
      <c r="BP938" s="576">
        <f t="shared" si="356"/>
        <v>3</v>
      </c>
      <c r="BQ938" s="578">
        <f t="shared" si="356"/>
        <v>4</v>
      </c>
    </row>
    <row r="939" spans="1:71" ht="12.75" customHeight="1" outlineLevel="1">
      <c r="A939" s="584"/>
      <c r="B939" s="586"/>
      <c r="C939" s="573"/>
      <c r="D939" s="590"/>
      <c r="E939" s="26"/>
      <c r="F939" s="26">
        <v>1</v>
      </c>
      <c r="G939" s="26">
        <v>2</v>
      </c>
      <c r="H939" s="26">
        <v>3</v>
      </c>
      <c r="I939" s="26">
        <v>4</v>
      </c>
      <c r="J939" s="26">
        <v>5</v>
      </c>
      <c r="K939" s="26">
        <v>1</v>
      </c>
      <c r="L939" s="26">
        <v>2</v>
      </c>
      <c r="M939" s="26">
        <v>3</v>
      </c>
      <c r="N939" s="26">
        <v>4</v>
      </c>
      <c r="O939" s="26">
        <v>5</v>
      </c>
      <c r="P939" s="26">
        <v>1</v>
      </c>
      <c r="Q939" s="26">
        <v>2</v>
      </c>
      <c r="R939" s="26">
        <v>3</v>
      </c>
      <c r="S939" s="26">
        <v>4</v>
      </c>
      <c r="T939" s="26">
        <v>5</v>
      </c>
      <c r="U939" s="26">
        <v>1</v>
      </c>
      <c r="V939" s="26">
        <v>2</v>
      </c>
      <c r="W939" s="26">
        <v>3</v>
      </c>
      <c r="X939" s="26">
        <v>4</v>
      </c>
      <c r="Y939" s="26">
        <v>5</v>
      </c>
      <c r="Z939" s="26">
        <v>1</v>
      </c>
      <c r="AA939" s="26">
        <v>2</v>
      </c>
      <c r="AB939" s="26">
        <v>3</v>
      </c>
      <c r="AC939" s="26">
        <v>4</v>
      </c>
      <c r="AD939" s="26">
        <v>5</v>
      </c>
      <c r="AE939" s="26">
        <v>1</v>
      </c>
      <c r="AF939" s="26">
        <v>2</v>
      </c>
      <c r="AG939" s="26">
        <v>3</v>
      </c>
      <c r="AH939" s="26">
        <v>4</v>
      </c>
      <c r="AM939" s="595"/>
      <c r="AN939" s="577"/>
      <c r="AO939" s="559"/>
      <c r="AP939" s="577"/>
      <c r="AQ939" s="559"/>
      <c r="AR939" s="577"/>
      <c r="AS939" s="559"/>
      <c r="AT939" s="577"/>
      <c r="AU939" s="559"/>
      <c r="AV939" s="577"/>
      <c r="AW939" s="559"/>
      <c r="AX939" s="577"/>
      <c r="AY939" s="559"/>
      <c r="AZ939" s="577"/>
      <c r="BA939" s="559"/>
      <c r="BB939" s="577"/>
      <c r="BC939" s="559"/>
      <c r="BD939" s="577"/>
      <c r="BE939" s="559"/>
      <c r="BF939" s="577"/>
      <c r="BG939" s="559"/>
      <c r="BH939" s="577"/>
      <c r="BI939" s="559"/>
      <c r="BJ939" s="577"/>
      <c r="BK939" s="559"/>
      <c r="BL939" s="577"/>
      <c r="BM939" s="559"/>
      <c r="BN939" s="577"/>
      <c r="BO939" s="559"/>
      <c r="BP939" s="577"/>
      <c r="BQ939" s="551"/>
    </row>
    <row r="940" spans="1:71" ht="12.75" customHeight="1" outlineLevel="1" thickBot="1">
      <c r="A940" s="584"/>
      <c r="B940" s="587"/>
      <c r="C940" s="573"/>
      <c r="D940" s="590"/>
      <c r="E940" s="27"/>
      <c r="F940" s="27"/>
      <c r="G940" s="27">
        <v>1</v>
      </c>
      <c r="H940" s="27">
        <v>2</v>
      </c>
      <c r="I940" s="27">
        <v>3</v>
      </c>
      <c r="J940" s="27">
        <v>4</v>
      </c>
      <c r="K940" s="27">
        <v>5</v>
      </c>
      <c r="L940" s="27">
        <v>1</v>
      </c>
      <c r="M940" s="27">
        <v>2</v>
      </c>
      <c r="N940" s="27">
        <v>3</v>
      </c>
      <c r="O940" s="27">
        <v>4</v>
      </c>
      <c r="P940" s="27">
        <v>5</v>
      </c>
      <c r="Q940" s="27">
        <v>1</v>
      </c>
      <c r="R940" s="27">
        <v>2</v>
      </c>
      <c r="S940" s="27">
        <v>3</v>
      </c>
      <c r="T940" s="27">
        <v>4</v>
      </c>
      <c r="U940" s="27">
        <v>5</v>
      </c>
      <c r="V940" s="27">
        <v>1</v>
      </c>
      <c r="W940" s="27">
        <v>2</v>
      </c>
      <c r="X940" s="27">
        <v>3</v>
      </c>
      <c r="Y940" s="27">
        <v>4</v>
      </c>
      <c r="Z940" s="27">
        <v>5</v>
      </c>
      <c r="AA940" s="27">
        <v>1</v>
      </c>
      <c r="AB940" s="27">
        <v>2</v>
      </c>
      <c r="AC940" s="27">
        <v>3</v>
      </c>
      <c r="AD940" s="27">
        <v>4</v>
      </c>
      <c r="AE940" s="27">
        <v>5</v>
      </c>
      <c r="AF940" s="27">
        <v>1</v>
      </c>
      <c r="AG940" s="27">
        <v>2</v>
      </c>
      <c r="AH940" s="27">
        <v>3</v>
      </c>
      <c r="AM940" s="595"/>
      <c r="AN940" s="577"/>
      <c r="AO940" s="559"/>
      <c r="AP940" s="577"/>
      <c r="AQ940" s="559"/>
      <c r="AR940" s="577"/>
      <c r="AS940" s="559"/>
      <c r="AT940" s="577"/>
      <c r="AU940" s="559"/>
      <c r="AV940" s="577"/>
      <c r="AW940" s="559"/>
      <c r="AX940" s="577"/>
      <c r="AY940" s="559"/>
      <c r="AZ940" s="577"/>
      <c r="BA940" s="559"/>
      <c r="BB940" s="577"/>
      <c r="BC940" s="559"/>
      <c r="BD940" s="577"/>
      <c r="BE940" s="559"/>
      <c r="BF940" s="577"/>
      <c r="BG940" s="559"/>
      <c r="BH940" s="577"/>
      <c r="BI940" s="559"/>
      <c r="BJ940" s="577"/>
      <c r="BK940" s="559"/>
      <c r="BL940" s="577"/>
      <c r="BM940" s="559"/>
      <c r="BN940" s="577"/>
      <c r="BO940" s="559"/>
      <c r="BP940" s="577"/>
      <c r="BQ940" s="551"/>
    </row>
    <row r="941" spans="1:71" ht="12.75" customHeight="1" outlineLevel="1">
      <c r="A941" s="584"/>
      <c r="B941" s="579" t="s">
        <v>36</v>
      </c>
      <c r="C941" s="572">
        <f>IF(ISERROR(AVERAGE(E941:AH943)),"",AVERAGE(E941:AH943))</f>
        <v>2.9885057471264367</v>
      </c>
      <c r="D941" s="590"/>
      <c r="E941" s="32">
        <v>2</v>
      </c>
      <c r="F941" s="32">
        <v>3</v>
      </c>
      <c r="G941" s="32">
        <v>4</v>
      </c>
      <c r="H941" s="32">
        <v>5</v>
      </c>
      <c r="I941" s="32">
        <v>1</v>
      </c>
      <c r="J941" s="32">
        <v>2</v>
      </c>
      <c r="K941" s="32">
        <v>3</v>
      </c>
      <c r="L941" s="32">
        <v>4</v>
      </c>
      <c r="M941" s="32">
        <v>5</v>
      </c>
      <c r="N941" s="32">
        <v>1</v>
      </c>
      <c r="O941" s="32">
        <v>2</v>
      </c>
      <c r="P941" s="32">
        <v>3</v>
      </c>
      <c r="Q941" s="32">
        <v>4</v>
      </c>
      <c r="R941" s="32">
        <v>5</v>
      </c>
      <c r="S941" s="32">
        <v>1</v>
      </c>
      <c r="T941" s="32">
        <v>2</v>
      </c>
      <c r="U941" s="32">
        <v>3</v>
      </c>
      <c r="V941" s="32">
        <v>4</v>
      </c>
      <c r="W941" s="32">
        <v>5</v>
      </c>
      <c r="X941" s="32">
        <v>1</v>
      </c>
      <c r="Y941" s="32">
        <v>2</v>
      </c>
      <c r="Z941" s="32">
        <v>3</v>
      </c>
      <c r="AA941" s="32">
        <v>4</v>
      </c>
      <c r="AB941" s="32">
        <v>5</v>
      </c>
      <c r="AC941" s="32">
        <v>1</v>
      </c>
      <c r="AD941" s="32">
        <v>2</v>
      </c>
      <c r="AE941" s="32">
        <v>3</v>
      </c>
      <c r="AF941" s="32">
        <v>4</v>
      </c>
      <c r="AG941" s="32">
        <v>5</v>
      </c>
      <c r="AH941" s="32">
        <v>1</v>
      </c>
      <c r="AM941" s="595"/>
      <c r="AN941" s="565">
        <f t="shared" ref="AN941:BQ941" si="357">IF(ISERROR(AVERAGE(E941:E943)),"",AVERAGE(E941:E943))</f>
        <v>2</v>
      </c>
      <c r="AO941" s="558">
        <f t="shared" si="357"/>
        <v>3.5</v>
      </c>
      <c r="AP941" s="565">
        <f t="shared" si="357"/>
        <v>4.666666666666667</v>
      </c>
      <c r="AQ941" s="558">
        <f t="shared" si="357"/>
        <v>2.3333333333333335</v>
      </c>
      <c r="AR941" s="565">
        <f t="shared" si="357"/>
        <v>1.6666666666666667</v>
      </c>
      <c r="AS941" s="558">
        <f t="shared" si="357"/>
        <v>2.6666666666666665</v>
      </c>
      <c r="AT941" s="565">
        <f t="shared" si="357"/>
        <v>3.6666666666666665</v>
      </c>
      <c r="AU941" s="558">
        <f t="shared" si="357"/>
        <v>4.666666666666667</v>
      </c>
      <c r="AV941" s="565">
        <f t="shared" si="357"/>
        <v>2.3333333333333335</v>
      </c>
      <c r="AW941" s="558">
        <f t="shared" si="357"/>
        <v>1.6666666666666667</v>
      </c>
      <c r="AX941" s="565">
        <f t="shared" si="357"/>
        <v>2.6666666666666665</v>
      </c>
      <c r="AY941" s="558">
        <f t="shared" si="357"/>
        <v>3.6666666666666665</v>
      </c>
      <c r="AZ941" s="565">
        <f t="shared" si="357"/>
        <v>4.666666666666667</v>
      </c>
      <c r="BA941" s="558">
        <f t="shared" si="357"/>
        <v>2.3333333333333335</v>
      </c>
      <c r="BB941" s="565">
        <f t="shared" si="357"/>
        <v>1.6666666666666667</v>
      </c>
      <c r="BC941" s="558">
        <f t="shared" si="357"/>
        <v>2.6666666666666665</v>
      </c>
      <c r="BD941" s="565">
        <f t="shared" si="357"/>
        <v>3.6666666666666665</v>
      </c>
      <c r="BE941" s="558">
        <f t="shared" si="357"/>
        <v>4.666666666666667</v>
      </c>
      <c r="BF941" s="565">
        <f t="shared" si="357"/>
        <v>2.3333333333333335</v>
      </c>
      <c r="BG941" s="558">
        <f t="shared" si="357"/>
        <v>1.6666666666666667</v>
      </c>
      <c r="BH941" s="565">
        <f t="shared" si="357"/>
        <v>2.6666666666666665</v>
      </c>
      <c r="BI941" s="558">
        <f t="shared" si="357"/>
        <v>3.6666666666666665</v>
      </c>
      <c r="BJ941" s="565">
        <f t="shared" si="357"/>
        <v>4.666666666666667</v>
      </c>
      <c r="BK941" s="558">
        <f t="shared" si="357"/>
        <v>2.3333333333333335</v>
      </c>
      <c r="BL941" s="565">
        <f t="shared" si="357"/>
        <v>1.6666666666666667</v>
      </c>
      <c r="BM941" s="558">
        <f t="shared" si="357"/>
        <v>2.6666666666666665</v>
      </c>
      <c r="BN941" s="565">
        <f t="shared" si="357"/>
        <v>3.6666666666666665</v>
      </c>
      <c r="BO941" s="558">
        <f t="shared" si="357"/>
        <v>4.666666666666667</v>
      </c>
      <c r="BP941" s="565">
        <f t="shared" si="357"/>
        <v>2.3333333333333335</v>
      </c>
      <c r="BQ941" s="550">
        <f t="shared" si="357"/>
        <v>1.6666666666666667</v>
      </c>
    </row>
    <row r="942" spans="1:71" ht="12.75" customHeight="1" outlineLevel="1">
      <c r="A942" s="584"/>
      <c r="B942" s="580"/>
      <c r="C942" s="573"/>
      <c r="D942" s="590"/>
      <c r="E942" s="28"/>
      <c r="F942" s="28">
        <v>4</v>
      </c>
      <c r="G942" s="28">
        <v>5</v>
      </c>
      <c r="H942" s="28">
        <v>1</v>
      </c>
      <c r="I942" s="28">
        <v>2</v>
      </c>
      <c r="J942" s="28">
        <v>3</v>
      </c>
      <c r="K942" s="28">
        <v>4</v>
      </c>
      <c r="L942" s="28">
        <v>5</v>
      </c>
      <c r="M942" s="28">
        <v>1</v>
      </c>
      <c r="N942" s="28">
        <v>2</v>
      </c>
      <c r="O942" s="28">
        <v>3</v>
      </c>
      <c r="P942" s="28">
        <v>4</v>
      </c>
      <c r="Q942" s="28">
        <v>5</v>
      </c>
      <c r="R942" s="28">
        <v>1</v>
      </c>
      <c r="S942" s="28">
        <v>2</v>
      </c>
      <c r="T942" s="28">
        <v>3</v>
      </c>
      <c r="U942" s="28">
        <v>4</v>
      </c>
      <c r="V942" s="28">
        <v>5</v>
      </c>
      <c r="W942" s="28">
        <v>1</v>
      </c>
      <c r="X942" s="28">
        <v>2</v>
      </c>
      <c r="Y942" s="28">
        <v>3</v>
      </c>
      <c r="Z942" s="28">
        <v>4</v>
      </c>
      <c r="AA942" s="28">
        <v>5</v>
      </c>
      <c r="AB942" s="28">
        <v>1</v>
      </c>
      <c r="AC942" s="28">
        <v>2</v>
      </c>
      <c r="AD942" s="28">
        <v>3</v>
      </c>
      <c r="AE942" s="28">
        <v>4</v>
      </c>
      <c r="AF942" s="28">
        <v>5</v>
      </c>
      <c r="AG942" s="28">
        <v>1</v>
      </c>
      <c r="AH942" s="28">
        <v>2</v>
      </c>
      <c r="AM942" s="595"/>
      <c r="AN942" s="566"/>
      <c r="AO942" s="559"/>
      <c r="AP942" s="566"/>
      <c r="AQ942" s="559"/>
      <c r="AR942" s="566"/>
      <c r="AS942" s="559"/>
      <c r="AT942" s="566"/>
      <c r="AU942" s="559"/>
      <c r="AV942" s="566"/>
      <c r="AW942" s="559"/>
      <c r="AX942" s="566"/>
      <c r="AY942" s="559"/>
      <c r="AZ942" s="566"/>
      <c r="BA942" s="559"/>
      <c r="BB942" s="566"/>
      <c r="BC942" s="559"/>
      <c r="BD942" s="566"/>
      <c r="BE942" s="559"/>
      <c r="BF942" s="566"/>
      <c r="BG942" s="559"/>
      <c r="BH942" s="566"/>
      <c r="BI942" s="559"/>
      <c r="BJ942" s="566"/>
      <c r="BK942" s="559"/>
      <c r="BL942" s="566"/>
      <c r="BM942" s="559"/>
      <c r="BN942" s="566"/>
      <c r="BO942" s="559"/>
      <c r="BP942" s="566"/>
      <c r="BQ942" s="551"/>
    </row>
    <row r="943" spans="1:71" ht="12.75" customHeight="1" outlineLevel="1" thickBot="1">
      <c r="A943" s="584"/>
      <c r="B943" s="581"/>
      <c r="C943" s="582"/>
      <c r="D943" s="590"/>
      <c r="E943" s="33"/>
      <c r="F943" s="33"/>
      <c r="G943" s="33">
        <v>5</v>
      </c>
      <c r="H943" s="33">
        <v>1</v>
      </c>
      <c r="I943" s="33">
        <v>2</v>
      </c>
      <c r="J943" s="33">
        <v>3</v>
      </c>
      <c r="K943" s="33">
        <v>4</v>
      </c>
      <c r="L943" s="33">
        <v>5</v>
      </c>
      <c r="M943" s="33">
        <v>1</v>
      </c>
      <c r="N943" s="33">
        <v>2</v>
      </c>
      <c r="O943" s="33">
        <v>3</v>
      </c>
      <c r="P943" s="33">
        <v>4</v>
      </c>
      <c r="Q943" s="33">
        <v>5</v>
      </c>
      <c r="R943" s="33">
        <v>1</v>
      </c>
      <c r="S943" s="33">
        <v>2</v>
      </c>
      <c r="T943" s="33">
        <v>3</v>
      </c>
      <c r="U943" s="33">
        <v>4</v>
      </c>
      <c r="V943" s="33">
        <v>5</v>
      </c>
      <c r="W943" s="33">
        <v>1</v>
      </c>
      <c r="X943" s="33">
        <v>2</v>
      </c>
      <c r="Y943" s="33">
        <v>3</v>
      </c>
      <c r="Z943" s="33">
        <v>4</v>
      </c>
      <c r="AA943" s="33">
        <v>5</v>
      </c>
      <c r="AB943" s="33">
        <v>1</v>
      </c>
      <c r="AC943" s="33">
        <v>2</v>
      </c>
      <c r="AD943" s="33">
        <v>3</v>
      </c>
      <c r="AE943" s="33">
        <v>4</v>
      </c>
      <c r="AF943" s="33">
        <v>5</v>
      </c>
      <c r="AG943" s="33">
        <v>1</v>
      </c>
      <c r="AH943" s="33">
        <v>2</v>
      </c>
      <c r="AM943" s="595"/>
      <c r="AN943" s="567"/>
      <c r="AO943" s="564"/>
      <c r="AP943" s="567"/>
      <c r="AQ943" s="564"/>
      <c r="AR943" s="567"/>
      <c r="AS943" s="564"/>
      <c r="AT943" s="567"/>
      <c r="AU943" s="564"/>
      <c r="AV943" s="567"/>
      <c r="AW943" s="564"/>
      <c r="AX943" s="567"/>
      <c r="AY943" s="564"/>
      <c r="AZ943" s="567"/>
      <c r="BA943" s="564"/>
      <c r="BB943" s="567"/>
      <c r="BC943" s="564"/>
      <c r="BD943" s="567"/>
      <c r="BE943" s="564"/>
      <c r="BF943" s="567"/>
      <c r="BG943" s="564"/>
      <c r="BH943" s="567"/>
      <c r="BI943" s="564"/>
      <c r="BJ943" s="567"/>
      <c r="BK943" s="564"/>
      <c r="BL943" s="567"/>
      <c r="BM943" s="564"/>
      <c r="BN943" s="567"/>
      <c r="BO943" s="564"/>
      <c r="BP943" s="567"/>
      <c r="BQ943" s="568"/>
    </row>
    <row r="944" spans="1:71" ht="12.75" customHeight="1" outlineLevel="1">
      <c r="A944" s="584"/>
      <c r="B944" s="569" t="s">
        <v>37</v>
      </c>
      <c r="C944" s="572">
        <f>IF(ISERROR(AVERAGE(E944:AH946)),"",AVERAGE(E944:AH946))</f>
        <v>3</v>
      </c>
      <c r="D944" s="590"/>
      <c r="E944" s="31">
        <v>3</v>
      </c>
      <c r="F944" s="31">
        <v>4</v>
      </c>
      <c r="G944" s="31">
        <v>5</v>
      </c>
      <c r="H944" s="31">
        <v>1</v>
      </c>
      <c r="I944" s="31">
        <v>2</v>
      </c>
      <c r="J944" s="31">
        <v>3</v>
      </c>
      <c r="K944" s="31">
        <v>4</v>
      </c>
      <c r="L944" s="31">
        <v>5</v>
      </c>
      <c r="M944" s="31">
        <v>1</v>
      </c>
      <c r="N944" s="31">
        <v>2</v>
      </c>
      <c r="O944" s="31">
        <v>3</v>
      </c>
      <c r="P944" s="31">
        <v>4</v>
      </c>
      <c r="Q944" s="31">
        <v>5</v>
      </c>
      <c r="R944" s="31">
        <v>1</v>
      </c>
      <c r="S944" s="31">
        <v>2</v>
      </c>
      <c r="T944" s="31">
        <v>3</v>
      </c>
      <c r="U944" s="31">
        <v>4</v>
      </c>
      <c r="V944" s="31">
        <v>5</v>
      </c>
      <c r="W944" s="31">
        <v>1</v>
      </c>
      <c r="X944" s="31">
        <v>2</v>
      </c>
      <c r="Y944" s="31">
        <v>3</v>
      </c>
      <c r="Z944" s="31">
        <v>4</v>
      </c>
      <c r="AA944" s="31">
        <v>5</v>
      </c>
      <c r="AB944" s="31">
        <v>1</v>
      </c>
      <c r="AC944" s="31">
        <v>2</v>
      </c>
      <c r="AD944" s="31">
        <v>3</v>
      </c>
      <c r="AE944" s="31">
        <v>4</v>
      </c>
      <c r="AF944" s="31">
        <v>5</v>
      </c>
      <c r="AG944" s="31">
        <v>1</v>
      </c>
      <c r="AH944" s="31">
        <v>2</v>
      </c>
      <c r="AM944" s="595"/>
      <c r="AN944" s="561">
        <f t="shared" ref="AN944:BQ944" si="358">IF(ISERROR(AVERAGE(E944:E946)),"",AVERAGE(E944:E946))</f>
        <v>3</v>
      </c>
      <c r="AO944" s="558">
        <f t="shared" si="358"/>
        <v>4.5</v>
      </c>
      <c r="AP944" s="561">
        <f t="shared" si="358"/>
        <v>3.3333333333333335</v>
      </c>
      <c r="AQ944" s="558">
        <f t="shared" si="358"/>
        <v>2.6666666666666665</v>
      </c>
      <c r="AR944" s="561">
        <f t="shared" si="358"/>
        <v>2</v>
      </c>
      <c r="AS944" s="558">
        <f t="shared" si="358"/>
        <v>3</v>
      </c>
      <c r="AT944" s="561">
        <f t="shared" si="358"/>
        <v>4</v>
      </c>
      <c r="AU944" s="558">
        <f t="shared" si="358"/>
        <v>3.3333333333333335</v>
      </c>
      <c r="AV944" s="561">
        <f t="shared" si="358"/>
        <v>2.6666666666666665</v>
      </c>
      <c r="AW944" s="558">
        <f t="shared" si="358"/>
        <v>2</v>
      </c>
      <c r="AX944" s="561">
        <f t="shared" si="358"/>
        <v>3</v>
      </c>
      <c r="AY944" s="558">
        <f t="shared" si="358"/>
        <v>4</v>
      </c>
      <c r="AZ944" s="561">
        <f t="shared" si="358"/>
        <v>3.3333333333333335</v>
      </c>
      <c r="BA944" s="558">
        <f t="shared" si="358"/>
        <v>2.6666666666666665</v>
      </c>
      <c r="BB944" s="561">
        <f t="shared" si="358"/>
        <v>2</v>
      </c>
      <c r="BC944" s="558">
        <f t="shared" si="358"/>
        <v>3</v>
      </c>
      <c r="BD944" s="561">
        <f t="shared" si="358"/>
        <v>4</v>
      </c>
      <c r="BE944" s="558">
        <f t="shared" si="358"/>
        <v>3.3333333333333335</v>
      </c>
      <c r="BF944" s="561">
        <f t="shared" si="358"/>
        <v>2.6666666666666665</v>
      </c>
      <c r="BG944" s="558">
        <f t="shared" si="358"/>
        <v>2</v>
      </c>
      <c r="BH944" s="561">
        <f t="shared" si="358"/>
        <v>3</v>
      </c>
      <c r="BI944" s="558">
        <f t="shared" si="358"/>
        <v>4</v>
      </c>
      <c r="BJ944" s="561">
        <f t="shared" si="358"/>
        <v>3.3333333333333335</v>
      </c>
      <c r="BK944" s="558">
        <f t="shared" si="358"/>
        <v>2.6666666666666665</v>
      </c>
      <c r="BL944" s="561">
        <f t="shared" si="358"/>
        <v>2</v>
      </c>
      <c r="BM944" s="558">
        <f t="shared" si="358"/>
        <v>3</v>
      </c>
      <c r="BN944" s="561">
        <f t="shared" si="358"/>
        <v>4</v>
      </c>
      <c r="BO944" s="558">
        <f t="shared" si="358"/>
        <v>3.3333333333333335</v>
      </c>
      <c r="BP944" s="561">
        <f t="shared" si="358"/>
        <v>2.6666666666666665</v>
      </c>
      <c r="BQ944" s="550">
        <f t="shared" si="358"/>
        <v>2</v>
      </c>
    </row>
    <row r="945" spans="1:69" ht="12.75" customHeight="1" outlineLevel="1">
      <c r="A945" s="584"/>
      <c r="B945" s="570"/>
      <c r="C945" s="573"/>
      <c r="D945" s="590"/>
      <c r="E945" s="29"/>
      <c r="F945" s="29">
        <v>5</v>
      </c>
      <c r="G945" s="29">
        <v>1</v>
      </c>
      <c r="H945" s="29">
        <v>2</v>
      </c>
      <c r="I945" s="29">
        <v>3</v>
      </c>
      <c r="J945" s="29">
        <v>4</v>
      </c>
      <c r="K945" s="29">
        <v>5</v>
      </c>
      <c r="L945" s="29">
        <v>1</v>
      </c>
      <c r="M945" s="29">
        <v>2</v>
      </c>
      <c r="N945" s="29">
        <v>3</v>
      </c>
      <c r="O945" s="29">
        <v>4</v>
      </c>
      <c r="P945" s="29">
        <v>5</v>
      </c>
      <c r="Q945" s="29">
        <v>1</v>
      </c>
      <c r="R945" s="29">
        <v>2</v>
      </c>
      <c r="S945" s="29">
        <v>3</v>
      </c>
      <c r="T945" s="29">
        <v>4</v>
      </c>
      <c r="U945" s="29">
        <v>5</v>
      </c>
      <c r="V945" s="29">
        <v>1</v>
      </c>
      <c r="W945" s="29">
        <v>2</v>
      </c>
      <c r="X945" s="29">
        <v>3</v>
      </c>
      <c r="Y945" s="29">
        <v>4</v>
      </c>
      <c r="Z945" s="29">
        <v>5</v>
      </c>
      <c r="AA945" s="29">
        <v>1</v>
      </c>
      <c r="AB945" s="29">
        <v>2</v>
      </c>
      <c r="AC945" s="29">
        <v>3</v>
      </c>
      <c r="AD945" s="29">
        <v>4</v>
      </c>
      <c r="AE945" s="29">
        <v>5</v>
      </c>
      <c r="AF945" s="29">
        <v>1</v>
      </c>
      <c r="AG945" s="29">
        <v>2</v>
      </c>
      <c r="AH945" s="29">
        <v>3</v>
      </c>
      <c r="AM945" s="595"/>
      <c r="AN945" s="562"/>
      <c r="AO945" s="559"/>
      <c r="AP945" s="562"/>
      <c r="AQ945" s="559"/>
      <c r="AR945" s="562"/>
      <c r="AS945" s="559"/>
      <c r="AT945" s="562"/>
      <c r="AU945" s="559"/>
      <c r="AV945" s="562"/>
      <c r="AW945" s="559"/>
      <c r="AX945" s="562"/>
      <c r="AY945" s="559"/>
      <c r="AZ945" s="562"/>
      <c r="BA945" s="559"/>
      <c r="BB945" s="562"/>
      <c r="BC945" s="559"/>
      <c r="BD945" s="562"/>
      <c r="BE945" s="559"/>
      <c r="BF945" s="562"/>
      <c r="BG945" s="559"/>
      <c r="BH945" s="562"/>
      <c r="BI945" s="559"/>
      <c r="BJ945" s="562"/>
      <c r="BK945" s="559"/>
      <c r="BL945" s="562"/>
      <c r="BM945" s="559"/>
      <c r="BN945" s="562"/>
      <c r="BO945" s="559"/>
      <c r="BP945" s="562"/>
      <c r="BQ945" s="551"/>
    </row>
    <row r="946" spans="1:69" ht="13.5" customHeight="1" outlineLevel="1" thickBot="1">
      <c r="A946" s="584"/>
      <c r="B946" s="571"/>
      <c r="C946" s="574"/>
      <c r="D946" s="419"/>
      <c r="E946" s="30"/>
      <c r="F946" s="30"/>
      <c r="G946" s="30">
        <v>4</v>
      </c>
      <c r="H946" s="30">
        <v>5</v>
      </c>
      <c r="I946" s="30">
        <v>1</v>
      </c>
      <c r="J946" s="30">
        <v>2</v>
      </c>
      <c r="K946" s="30">
        <v>3</v>
      </c>
      <c r="L946" s="30">
        <v>4</v>
      </c>
      <c r="M946" s="30">
        <v>5</v>
      </c>
      <c r="N946" s="30">
        <v>1</v>
      </c>
      <c r="O946" s="30">
        <v>2</v>
      </c>
      <c r="P946" s="30">
        <v>3</v>
      </c>
      <c r="Q946" s="30">
        <v>4</v>
      </c>
      <c r="R946" s="30">
        <v>5</v>
      </c>
      <c r="S946" s="30">
        <v>1</v>
      </c>
      <c r="T946" s="30">
        <v>2</v>
      </c>
      <c r="U946" s="30">
        <v>3</v>
      </c>
      <c r="V946" s="30">
        <v>4</v>
      </c>
      <c r="W946" s="30">
        <v>5</v>
      </c>
      <c r="X946" s="30">
        <v>1</v>
      </c>
      <c r="Y946" s="30">
        <v>2</v>
      </c>
      <c r="Z946" s="30">
        <v>3</v>
      </c>
      <c r="AA946" s="30">
        <v>4</v>
      </c>
      <c r="AB946" s="30">
        <v>5</v>
      </c>
      <c r="AC946" s="30">
        <v>1</v>
      </c>
      <c r="AD946" s="30">
        <v>2</v>
      </c>
      <c r="AE946" s="30">
        <v>3</v>
      </c>
      <c r="AF946" s="30">
        <v>4</v>
      </c>
      <c r="AG946" s="30">
        <v>5</v>
      </c>
      <c r="AH946" s="30">
        <v>1</v>
      </c>
      <c r="AM946" s="596">
        <f>D946</f>
        <v>0</v>
      </c>
      <c r="AN946" s="563"/>
      <c r="AO946" s="560"/>
      <c r="AP946" s="563"/>
      <c r="AQ946" s="560"/>
      <c r="AR946" s="563"/>
      <c r="AS946" s="560"/>
      <c r="AT946" s="563"/>
      <c r="AU946" s="560"/>
      <c r="AV946" s="563"/>
      <c r="AW946" s="560"/>
      <c r="AX946" s="563"/>
      <c r="AY946" s="560"/>
      <c r="AZ946" s="563"/>
      <c r="BA946" s="560"/>
      <c r="BB946" s="563"/>
      <c r="BC946" s="560"/>
      <c r="BD946" s="563"/>
      <c r="BE946" s="560"/>
      <c r="BF946" s="563"/>
      <c r="BG946" s="560"/>
      <c r="BH946" s="563"/>
      <c r="BI946" s="560"/>
      <c r="BJ946" s="563"/>
      <c r="BK946" s="560"/>
      <c r="BL946" s="563"/>
      <c r="BM946" s="560"/>
      <c r="BN946" s="563"/>
      <c r="BO946" s="560"/>
      <c r="BP946" s="563"/>
      <c r="BQ946" s="552"/>
    </row>
    <row r="947" spans="1:69" ht="13.5" customHeight="1" outlineLevel="1" thickTop="1">
      <c r="A947" s="584">
        <f>A938+1</f>
        <v>97</v>
      </c>
      <c r="B947" s="585" t="s">
        <v>32</v>
      </c>
      <c r="C947" s="588" t="str">
        <f>IF(ISERROR(AVERAGE(E947:AH949)),"",AVERAGE(E947:AH949))</f>
        <v/>
      </c>
      <c r="D947" s="589" t="s">
        <v>823</v>
      </c>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M947" s="594" t="str">
        <f>D947</f>
        <v>Classer des mots de sens voisin en repérant les variations d'intensité (bon, délicieux, succulent)</v>
      </c>
      <c r="AN947" s="576" t="str">
        <f t="shared" ref="AN947:BQ947" si="359">IF(ISERROR(AVERAGE(E947:E949)),"",AVERAGE(E947:E949))</f>
        <v/>
      </c>
      <c r="AO947" s="575" t="str">
        <f t="shared" si="359"/>
        <v/>
      </c>
      <c r="AP947" s="576" t="str">
        <f t="shared" si="359"/>
        <v/>
      </c>
      <c r="AQ947" s="575" t="str">
        <f t="shared" si="359"/>
        <v/>
      </c>
      <c r="AR947" s="576" t="str">
        <f t="shared" si="359"/>
        <v/>
      </c>
      <c r="AS947" s="575" t="str">
        <f t="shared" si="359"/>
        <v/>
      </c>
      <c r="AT947" s="576" t="str">
        <f t="shared" si="359"/>
        <v/>
      </c>
      <c r="AU947" s="575" t="str">
        <f t="shared" si="359"/>
        <v/>
      </c>
      <c r="AV947" s="576" t="str">
        <f t="shared" si="359"/>
        <v/>
      </c>
      <c r="AW947" s="575" t="str">
        <f t="shared" si="359"/>
        <v/>
      </c>
      <c r="AX947" s="576" t="str">
        <f t="shared" si="359"/>
        <v/>
      </c>
      <c r="AY947" s="575" t="str">
        <f t="shared" si="359"/>
        <v/>
      </c>
      <c r="AZ947" s="576" t="str">
        <f t="shared" si="359"/>
        <v/>
      </c>
      <c r="BA947" s="575" t="str">
        <f t="shared" si="359"/>
        <v/>
      </c>
      <c r="BB947" s="576" t="str">
        <f t="shared" si="359"/>
        <v/>
      </c>
      <c r="BC947" s="575" t="str">
        <f t="shared" si="359"/>
        <v/>
      </c>
      <c r="BD947" s="576" t="str">
        <f t="shared" si="359"/>
        <v/>
      </c>
      <c r="BE947" s="575" t="str">
        <f t="shared" si="359"/>
        <v/>
      </c>
      <c r="BF947" s="576" t="str">
        <f t="shared" si="359"/>
        <v/>
      </c>
      <c r="BG947" s="575" t="str">
        <f t="shared" si="359"/>
        <v/>
      </c>
      <c r="BH947" s="576" t="str">
        <f t="shared" si="359"/>
        <v/>
      </c>
      <c r="BI947" s="575" t="str">
        <f t="shared" si="359"/>
        <v/>
      </c>
      <c r="BJ947" s="576" t="str">
        <f t="shared" si="359"/>
        <v/>
      </c>
      <c r="BK947" s="575" t="str">
        <f t="shared" si="359"/>
        <v/>
      </c>
      <c r="BL947" s="576" t="str">
        <f t="shared" si="359"/>
        <v/>
      </c>
      <c r="BM947" s="575" t="str">
        <f t="shared" si="359"/>
        <v/>
      </c>
      <c r="BN947" s="576" t="str">
        <f t="shared" si="359"/>
        <v/>
      </c>
      <c r="BO947" s="575" t="str">
        <f t="shared" si="359"/>
        <v/>
      </c>
      <c r="BP947" s="576" t="str">
        <f t="shared" si="359"/>
        <v/>
      </c>
      <c r="BQ947" s="578" t="str">
        <f t="shared" si="359"/>
        <v/>
      </c>
    </row>
    <row r="948" spans="1:69" ht="12.75" customHeight="1" outlineLevel="1">
      <c r="A948" s="584"/>
      <c r="B948" s="586"/>
      <c r="C948" s="573"/>
      <c r="D948" s="590"/>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M948" s="595"/>
      <c r="AN948" s="577"/>
      <c r="AO948" s="559"/>
      <c r="AP948" s="577"/>
      <c r="AQ948" s="559"/>
      <c r="AR948" s="577"/>
      <c r="AS948" s="559"/>
      <c r="AT948" s="577"/>
      <c r="AU948" s="559"/>
      <c r="AV948" s="577"/>
      <c r="AW948" s="559"/>
      <c r="AX948" s="577"/>
      <c r="AY948" s="559"/>
      <c r="AZ948" s="577"/>
      <c r="BA948" s="559"/>
      <c r="BB948" s="577"/>
      <c r="BC948" s="559"/>
      <c r="BD948" s="577"/>
      <c r="BE948" s="559"/>
      <c r="BF948" s="577"/>
      <c r="BG948" s="559"/>
      <c r="BH948" s="577"/>
      <c r="BI948" s="559"/>
      <c r="BJ948" s="577"/>
      <c r="BK948" s="559"/>
      <c r="BL948" s="577"/>
      <c r="BM948" s="559"/>
      <c r="BN948" s="577"/>
      <c r="BO948" s="559"/>
      <c r="BP948" s="577"/>
      <c r="BQ948" s="551"/>
    </row>
    <row r="949" spans="1:69" ht="12.75" customHeight="1" outlineLevel="1" thickBot="1">
      <c r="A949" s="584"/>
      <c r="B949" s="587"/>
      <c r="C949" s="573"/>
      <c r="D949" s="590"/>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M949" s="595"/>
      <c r="AN949" s="577"/>
      <c r="AO949" s="559"/>
      <c r="AP949" s="577"/>
      <c r="AQ949" s="559"/>
      <c r="AR949" s="577"/>
      <c r="AS949" s="559"/>
      <c r="AT949" s="577"/>
      <c r="AU949" s="559"/>
      <c r="AV949" s="577"/>
      <c r="AW949" s="559"/>
      <c r="AX949" s="577"/>
      <c r="AY949" s="559"/>
      <c r="AZ949" s="577"/>
      <c r="BA949" s="559"/>
      <c r="BB949" s="577"/>
      <c r="BC949" s="559"/>
      <c r="BD949" s="577"/>
      <c r="BE949" s="559"/>
      <c r="BF949" s="577"/>
      <c r="BG949" s="559"/>
      <c r="BH949" s="577"/>
      <c r="BI949" s="559"/>
      <c r="BJ949" s="577"/>
      <c r="BK949" s="559"/>
      <c r="BL949" s="577"/>
      <c r="BM949" s="559"/>
      <c r="BN949" s="577"/>
      <c r="BO949" s="559"/>
      <c r="BP949" s="577"/>
      <c r="BQ949" s="551"/>
    </row>
    <row r="950" spans="1:69" ht="12.75" customHeight="1" outlineLevel="1">
      <c r="A950" s="584"/>
      <c r="B950" s="579" t="s">
        <v>36</v>
      </c>
      <c r="C950" s="572" t="str">
        <f>IF(ISERROR(AVERAGE(E950:AH952)),"",AVERAGE(E950:AH952))</f>
        <v/>
      </c>
      <c r="D950" s="590"/>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M950" s="595"/>
      <c r="AN950" s="565" t="str">
        <f t="shared" ref="AN950:BQ950" si="360">IF(ISERROR(AVERAGE(E950:E952)),"",AVERAGE(E950:E952))</f>
        <v/>
      </c>
      <c r="AO950" s="558" t="str">
        <f t="shared" si="360"/>
        <v/>
      </c>
      <c r="AP950" s="565" t="str">
        <f t="shared" si="360"/>
        <v/>
      </c>
      <c r="AQ950" s="558" t="str">
        <f t="shared" si="360"/>
        <v/>
      </c>
      <c r="AR950" s="565" t="str">
        <f t="shared" si="360"/>
        <v/>
      </c>
      <c r="AS950" s="558" t="str">
        <f t="shared" si="360"/>
        <v/>
      </c>
      <c r="AT950" s="565" t="str">
        <f t="shared" si="360"/>
        <v/>
      </c>
      <c r="AU950" s="558" t="str">
        <f t="shared" si="360"/>
        <v/>
      </c>
      <c r="AV950" s="565" t="str">
        <f t="shared" si="360"/>
        <v/>
      </c>
      <c r="AW950" s="558" t="str">
        <f t="shared" si="360"/>
        <v/>
      </c>
      <c r="AX950" s="565" t="str">
        <f t="shared" si="360"/>
        <v/>
      </c>
      <c r="AY950" s="558" t="str">
        <f t="shared" si="360"/>
        <v/>
      </c>
      <c r="AZ950" s="565" t="str">
        <f t="shared" si="360"/>
        <v/>
      </c>
      <c r="BA950" s="558" t="str">
        <f t="shared" si="360"/>
        <v/>
      </c>
      <c r="BB950" s="565" t="str">
        <f t="shared" si="360"/>
        <v/>
      </c>
      <c r="BC950" s="558" t="str">
        <f t="shared" si="360"/>
        <v/>
      </c>
      <c r="BD950" s="565" t="str">
        <f t="shared" si="360"/>
        <v/>
      </c>
      <c r="BE950" s="558" t="str">
        <f t="shared" si="360"/>
        <v/>
      </c>
      <c r="BF950" s="565" t="str">
        <f t="shared" si="360"/>
        <v/>
      </c>
      <c r="BG950" s="558" t="str">
        <f t="shared" si="360"/>
        <v/>
      </c>
      <c r="BH950" s="565" t="str">
        <f t="shared" si="360"/>
        <v/>
      </c>
      <c r="BI950" s="558" t="str">
        <f t="shared" si="360"/>
        <v/>
      </c>
      <c r="BJ950" s="565" t="str">
        <f t="shared" si="360"/>
        <v/>
      </c>
      <c r="BK950" s="558" t="str">
        <f t="shared" si="360"/>
        <v/>
      </c>
      <c r="BL950" s="565" t="str">
        <f t="shared" si="360"/>
        <v/>
      </c>
      <c r="BM950" s="558" t="str">
        <f t="shared" si="360"/>
        <v/>
      </c>
      <c r="BN950" s="565" t="str">
        <f t="shared" si="360"/>
        <v/>
      </c>
      <c r="BO950" s="558" t="str">
        <f t="shared" si="360"/>
        <v/>
      </c>
      <c r="BP950" s="565" t="str">
        <f t="shared" si="360"/>
        <v/>
      </c>
      <c r="BQ950" s="550" t="str">
        <f t="shared" si="360"/>
        <v/>
      </c>
    </row>
    <row r="951" spans="1:69" ht="12.75" customHeight="1" outlineLevel="1">
      <c r="A951" s="584"/>
      <c r="B951" s="580"/>
      <c r="C951" s="573"/>
      <c r="D951" s="590"/>
      <c r="E951" s="28"/>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M951" s="595"/>
      <c r="AN951" s="566"/>
      <c r="AO951" s="559"/>
      <c r="AP951" s="566"/>
      <c r="AQ951" s="559"/>
      <c r="AR951" s="566"/>
      <c r="AS951" s="559"/>
      <c r="AT951" s="566"/>
      <c r="AU951" s="559"/>
      <c r="AV951" s="566"/>
      <c r="AW951" s="559"/>
      <c r="AX951" s="566"/>
      <c r="AY951" s="559"/>
      <c r="AZ951" s="566"/>
      <c r="BA951" s="559"/>
      <c r="BB951" s="566"/>
      <c r="BC951" s="559"/>
      <c r="BD951" s="566"/>
      <c r="BE951" s="559"/>
      <c r="BF951" s="566"/>
      <c r="BG951" s="559"/>
      <c r="BH951" s="566"/>
      <c r="BI951" s="559"/>
      <c r="BJ951" s="566"/>
      <c r="BK951" s="559"/>
      <c r="BL951" s="566"/>
      <c r="BM951" s="559"/>
      <c r="BN951" s="566"/>
      <c r="BO951" s="559"/>
      <c r="BP951" s="566"/>
      <c r="BQ951" s="551"/>
    </row>
    <row r="952" spans="1:69" ht="12.75" customHeight="1" outlineLevel="1" thickBot="1">
      <c r="A952" s="584"/>
      <c r="B952" s="581"/>
      <c r="C952" s="582"/>
      <c r="D952" s="590"/>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M952" s="595"/>
      <c r="AN952" s="567"/>
      <c r="AO952" s="564"/>
      <c r="AP952" s="567"/>
      <c r="AQ952" s="564"/>
      <c r="AR952" s="567"/>
      <c r="AS952" s="564"/>
      <c r="AT952" s="567"/>
      <c r="AU952" s="564"/>
      <c r="AV952" s="567"/>
      <c r="AW952" s="564"/>
      <c r="AX952" s="567"/>
      <c r="AY952" s="564"/>
      <c r="AZ952" s="567"/>
      <c r="BA952" s="564"/>
      <c r="BB952" s="567"/>
      <c r="BC952" s="564"/>
      <c r="BD952" s="567"/>
      <c r="BE952" s="564"/>
      <c r="BF952" s="567"/>
      <c r="BG952" s="564"/>
      <c r="BH952" s="567"/>
      <c r="BI952" s="564"/>
      <c r="BJ952" s="567"/>
      <c r="BK952" s="564"/>
      <c r="BL952" s="567"/>
      <c r="BM952" s="564"/>
      <c r="BN952" s="567"/>
      <c r="BO952" s="564"/>
      <c r="BP952" s="567"/>
      <c r="BQ952" s="568"/>
    </row>
    <row r="953" spans="1:69" ht="12.75" customHeight="1" outlineLevel="1">
      <c r="A953" s="584"/>
      <c r="B953" s="569" t="s">
        <v>37</v>
      </c>
      <c r="C953" s="572" t="str">
        <f>IF(ISERROR(AVERAGE(E953:AH955)),"",AVERAGE(E953:AH955))</f>
        <v/>
      </c>
      <c r="D953" s="590"/>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M953" s="595"/>
      <c r="AN953" s="561" t="str">
        <f t="shared" ref="AN953:BQ953" si="361">IF(ISERROR(AVERAGE(E953:E955)),"",AVERAGE(E953:E955))</f>
        <v/>
      </c>
      <c r="AO953" s="558" t="str">
        <f t="shared" si="361"/>
        <v/>
      </c>
      <c r="AP953" s="561" t="str">
        <f t="shared" si="361"/>
        <v/>
      </c>
      <c r="AQ953" s="558" t="str">
        <f t="shared" si="361"/>
        <v/>
      </c>
      <c r="AR953" s="561" t="str">
        <f t="shared" si="361"/>
        <v/>
      </c>
      <c r="AS953" s="558" t="str">
        <f t="shared" si="361"/>
        <v/>
      </c>
      <c r="AT953" s="561" t="str">
        <f t="shared" si="361"/>
        <v/>
      </c>
      <c r="AU953" s="558" t="str">
        <f t="shared" si="361"/>
        <v/>
      </c>
      <c r="AV953" s="561" t="str">
        <f t="shared" si="361"/>
        <v/>
      </c>
      <c r="AW953" s="558" t="str">
        <f t="shared" si="361"/>
        <v/>
      </c>
      <c r="AX953" s="561" t="str">
        <f t="shared" si="361"/>
        <v/>
      </c>
      <c r="AY953" s="558" t="str">
        <f t="shared" si="361"/>
        <v/>
      </c>
      <c r="AZ953" s="561" t="str">
        <f t="shared" si="361"/>
        <v/>
      </c>
      <c r="BA953" s="558" t="str">
        <f t="shared" si="361"/>
        <v/>
      </c>
      <c r="BB953" s="561" t="str">
        <f t="shared" si="361"/>
        <v/>
      </c>
      <c r="BC953" s="558" t="str">
        <f t="shared" si="361"/>
        <v/>
      </c>
      <c r="BD953" s="561" t="str">
        <f t="shared" si="361"/>
        <v/>
      </c>
      <c r="BE953" s="558" t="str">
        <f t="shared" si="361"/>
        <v/>
      </c>
      <c r="BF953" s="561" t="str">
        <f t="shared" si="361"/>
        <v/>
      </c>
      <c r="BG953" s="558" t="str">
        <f t="shared" si="361"/>
        <v/>
      </c>
      <c r="BH953" s="561" t="str">
        <f t="shared" si="361"/>
        <v/>
      </c>
      <c r="BI953" s="558" t="str">
        <f t="shared" si="361"/>
        <v/>
      </c>
      <c r="BJ953" s="561" t="str">
        <f t="shared" si="361"/>
        <v/>
      </c>
      <c r="BK953" s="558" t="str">
        <f t="shared" si="361"/>
        <v/>
      </c>
      <c r="BL953" s="561" t="str">
        <f t="shared" si="361"/>
        <v/>
      </c>
      <c r="BM953" s="558" t="str">
        <f t="shared" si="361"/>
        <v/>
      </c>
      <c r="BN953" s="561" t="str">
        <f t="shared" si="361"/>
        <v/>
      </c>
      <c r="BO953" s="558" t="str">
        <f t="shared" si="361"/>
        <v/>
      </c>
      <c r="BP953" s="561" t="str">
        <f t="shared" si="361"/>
        <v/>
      </c>
      <c r="BQ953" s="550" t="str">
        <f t="shared" si="361"/>
        <v/>
      </c>
    </row>
    <row r="954" spans="1:69" ht="12.75" customHeight="1" outlineLevel="1">
      <c r="A954" s="584"/>
      <c r="B954" s="570"/>
      <c r="C954" s="573"/>
      <c r="D954" s="590"/>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M954" s="595"/>
      <c r="AN954" s="562"/>
      <c r="AO954" s="559"/>
      <c r="AP954" s="562"/>
      <c r="AQ954" s="559"/>
      <c r="AR954" s="562"/>
      <c r="AS954" s="559"/>
      <c r="AT954" s="562"/>
      <c r="AU954" s="559"/>
      <c r="AV954" s="562"/>
      <c r="AW954" s="559"/>
      <c r="AX954" s="562"/>
      <c r="AY954" s="559"/>
      <c r="AZ954" s="562"/>
      <c r="BA954" s="559"/>
      <c r="BB954" s="562"/>
      <c r="BC954" s="559"/>
      <c r="BD954" s="562"/>
      <c r="BE954" s="559"/>
      <c r="BF954" s="562"/>
      <c r="BG954" s="559"/>
      <c r="BH954" s="562"/>
      <c r="BI954" s="559"/>
      <c r="BJ954" s="562"/>
      <c r="BK954" s="559"/>
      <c r="BL954" s="562"/>
      <c r="BM954" s="559"/>
      <c r="BN954" s="562"/>
      <c r="BO954" s="559"/>
      <c r="BP954" s="562"/>
      <c r="BQ954" s="551"/>
    </row>
    <row r="955" spans="1:69" ht="13.5" customHeight="1" outlineLevel="1" thickBot="1">
      <c r="A955" s="584"/>
      <c r="B955" s="571"/>
      <c r="C955" s="574"/>
      <c r="D955" s="419"/>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M955" s="596">
        <f>D955</f>
        <v>0</v>
      </c>
      <c r="AN955" s="563"/>
      <c r="AO955" s="560"/>
      <c r="AP955" s="563"/>
      <c r="AQ955" s="560"/>
      <c r="AR955" s="563"/>
      <c r="AS955" s="560"/>
      <c r="AT955" s="563"/>
      <c r="AU955" s="560"/>
      <c r="AV955" s="563"/>
      <c r="AW955" s="560"/>
      <c r="AX955" s="563"/>
      <c r="AY955" s="560"/>
      <c r="AZ955" s="563"/>
      <c r="BA955" s="560"/>
      <c r="BB955" s="563"/>
      <c r="BC955" s="560"/>
      <c r="BD955" s="563"/>
      <c r="BE955" s="560"/>
      <c r="BF955" s="563"/>
      <c r="BG955" s="560"/>
      <c r="BH955" s="563"/>
      <c r="BI955" s="560"/>
      <c r="BJ955" s="563"/>
      <c r="BK955" s="560"/>
      <c r="BL955" s="563"/>
      <c r="BM955" s="560"/>
      <c r="BN955" s="563"/>
      <c r="BO955" s="560"/>
      <c r="BP955" s="563"/>
      <c r="BQ955" s="552"/>
    </row>
    <row r="956" spans="1:69" ht="13.5" customHeight="1" outlineLevel="1" thickTop="1">
      <c r="A956" s="584">
        <f>A947+1</f>
        <v>98</v>
      </c>
      <c r="B956" s="585" t="s">
        <v>32</v>
      </c>
      <c r="C956" s="588" t="str">
        <f>IF(ISERROR(AVERAGE(E956:AH958)),"",AVERAGE(E956:AH958))</f>
        <v/>
      </c>
      <c r="D956" s="589" t="s">
        <v>961</v>
      </c>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M956" s="594" t="str">
        <f>D956</f>
        <v>Donner une définition ;
en utilisant un terme générique adéquat
en trouvant dans le dictionnaire
en utilisant des synonymes</v>
      </c>
      <c r="AN956" s="576"/>
      <c r="AO956" s="575"/>
      <c r="AP956" s="576"/>
      <c r="AQ956" s="575"/>
      <c r="AR956" s="576"/>
      <c r="AS956" s="575"/>
      <c r="AT956" s="576"/>
      <c r="AU956" s="575"/>
      <c r="AV956" s="576"/>
      <c r="AW956" s="575"/>
      <c r="AX956" s="576"/>
      <c r="AY956" s="575"/>
      <c r="AZ956" s="576"/>
      <c r="BA956" s="575"/>
      <c r="BB956" s="576"/>
      <c r="BC956" s="575"/>
      <c r="BD956" s="576"/>
      <c r="BE956" s="575"/>
      <c r="BF956" s="576"/>
      <c r="BG956" s="575"/>
      <c r="BH956" s="576"/>
      <c r="BI956" s="575"/>
      <c r="BJ956" s="576"/>
      <c r="BK956" s="575"/>
      <c r="BL956" s="576"/>
      <c r="BM956" s="575"/>
      <c r="BN956" s="576"/>
      <c r="BO956" s="575"/>
      <c r="BP956" s="576"/>
      <c r="BQ956" s="578"/>
    </row>
    <row r="957" spans="1:69" ht="12.75" customHeight="1" outlineLevel="1">
      <c r="A957" s="584"/>
      <c r="B957" s="586"/>
      <c r="C957" s="573"/>
      <c r="D957" s="590"/>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M957" s="595"/>
      <c r="AN957" s="577"/>
      <c r="AO957" s="559"/>
      <c r="AP957" s="577"/>
      <c r="AQ957" s="559"/>
      <c r="AR957" s="577"/>
      <c r="AS957" s="559"/>
      <c r="AT957" s="577"/>
      <c r="AU957" s="559"/>
      <c r="AV957" s="577"/>
      <c r="AW957" s="559"/>
      <c r="AX957" s="577"/>
      <c r="AY957" s="559"/>
      <c r="AZ957" s="577"/>
      <c r="BA957" s="559"/>
      <c r="BB957" s="577"/>
      <c r="BC957" s="559"/>
      <c r="BD957" s="577"/>
      <c r="BE957" s="559"/>
      <c r="BF957" s="577"/>
      <c r="BG957" s="559"/>
      <c r="BH957" s="577"/>
      <c r="BI957" s="559"/>
      <c r="BJ957" s="577"/>
      <c r="BK957" s="559"/>
      <c r="BL957" s="577"/>
      <c r="BM957" s="559"/>
      <c r="BN957" s="577"/>
      <c r="BO957" s="559"/>
      <c r="BP957" s="577"/>
      <c r="BQ957" s="551"/>
    </row>
    <row r="958" spans="1:69" ht="12.75" customHeight="1" outlineLevel="1" thickBot="1">
      <c r="A958" s="584"/>
      <c r="B958" s="587"/>
      <c r="C958" s="573"/>
      <c r="D958" s="590"/>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M958" s="595"/>
      <c r="AN958" s="577"/>
      <c r="AO958" s="559"/>
      <c r="AP958" s="577"/>
      <c r="AQ958" s="559"/>
      <c r="AR958" s="577"/>
      <c r="AS958" s="559"/>
      <c r="AT958" s="577"/>
      <c r="AU958" s="559"/>
      <c r="AV958" s="577"/>
      <c r="AW958" s="559"/>
      <c r="AX958" s="577"/>
      <c r="AY958" s="559"/>
      <c r="AZ958" s="577"/>
      <c r="BA958" s="559"/>
      <c r="BB958" s="577"/>
      <c r="BC958" s="559"/>
      <c r="BD958" s="577"/>
      <c r="BE958" s="559"/>
      <c r="BF958" s="577"/>
      <c r="BG958" s="559"/>
      <c r="BH958" s="577"/>
      <c r="BI958" s="559"/>
      <c r="BJ958" s="577"/>
      <c r="BK958" s="559"/>
      <c r="BL958" s="577"/>
      <c r="BM958" s="559"/>
      <c r="BN958" s="577"/>
      <c r="BO958" s="559"/>
      <c r="BP958" s="577"/>
      <c r="BQ958" s="551"/>
    </row>
    <row r="959" spans="1:69" ht="12.75" customHeight="1" outlineLevel="1">
      <c r="A959" s="584"/>
      <c r="B959" s="579" t="s">
        <v>36</v>
      </c>
      <c r="C959" s="572" t="str">
        <f>IF(ISERROR(AVERAGE(E959:AH961)),"",AVERAGE(E959:AH961))</f>
        <v/>
      </c>
      <c r="D959" s="590"/>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M959" s="595"/>
      <c r="AN959" s="565"/>
      <c r="AO959" s="558"/>
      <c r="AP959" s="565"/>
      <c r="AQ959" s="558"/>
      <c r="AR959" s="565"/>
      <c r="AS959" s="558"/>
      <c r="AT959" s="565"/>
      <c r="AU959" s="558"/>
      <c r="AV959" s="565"/>
      <c r="AW959" s="558"/>
      <c r="AX959" s="565"/>
      <c r="AY959" s="558"/>
      <c r="AZ959" s="565"/>
      <c r="BA959" s="558"/>
      <c r="BB959" s="565"/>
      <c r="BC959" s="558"/>
      <c r="BD959" s="565"/>
      <c r="BE959" s="558"/>
      <c r="BF959" s="565"/>
      <c r="BG959" s="558"/>
      <c r="BH959" s="565"/>
      <c r="BI959" s="558"/>
      <c r="BJ959" s="565"/>
      <c r="BK959" s="558"/>
      <c r="BL959" s="565"/>
      <c r="BM959" s="558"/>
      <c r="BN959" s="565"/>
      <c r="BO959" s="558"/>
      <c r="BP959" s="565"/>
      <c r="BQ959" s="550"/>
    </row>
    <row r="960" spans="1:69" ht="12.75" customHeight="1" outlineLevel="1">
      <c r="A960" s="584"/>
      <c r="B960" s="580"/>
      <c r="C960" s="573"/>
      <c r="D960" s="590"/>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M960" s="595"/>
      <c r="AN960" s="566"/>
      <c r="AO960" s="559"/>
      <c r="AP960" s="566"/>
      <c r="AQ960" s="559"/>
      <c r="AR960" s="566"/>
      <c r="AS960" s="559"/>
      <c r="AT960" s="566"/>
      <c r="AU960" s="559"/>
      <c r="AV960" s="566"/>
      <c r="AW960" s="559"/>
      <c r="AX960" s="566"/>
      <c r="AY960" s="559"/>
      <c r="AZ960" s="566"/>
      <c r="BA960" s="559"/>
      <c r="BB960" s="566"/>
      <c r="BC960" s="559"/>
      <c r="BD960" s="566"/>
      <c r="BE960" s="559"/>
      <c r="BF960" s="566"/>
      <c r="BG960" s="559"/>
      <c r="BH960" s="566"/>
      <c r="BI960" s="559"/>
      <c r="BJ960" s="566"/>
      <c r="BK960" s="559"/>
      <c r="BL960" s="566"/>
      <c r="BM960" s="559"/>
      <c r="BN960" s="566"/>
      <c r="BO960" s="559"/>
      <c r="BP960" s="566"/>
      <c r="BQ960" s="551"/>
    </row>
    <row r="961" spans="1:69" ht="12.75" customHeight="1" outlineLevel="1" thickBot="1">
      <c r="A961" s="584"/>
      <c r="B961" s="581"/>
      <c r="C961" s="582"/>
      <c r="D961" s="590"/>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M961" s="595"/>
      <c r="AN961" s="567"/>
      <c r="AO961" s="564"/>
      <c r="AP961" s="567"/>
      <c r="AQ961" s="564"/>
      <c r="AR961" s="567"/>
      <c r="AS961" s="564"/>
      <c r="AT961" s="567"/>
      <c r="AU961" s="564"/>
      <c r="AV961" s="567"/>
      <c r="AW961" s="564"/>
      <c r="AX961" s="567"/>
      <c r="AY961" s="564"/>
      <c r="AZ961" s="567"/>
      <c r="BA961" s="564"/>
      <c r="BB961" s="567"/>
      <c r="BC961" s="564"/>
      <c r="BD961" s="567"/>
      <c r="BE961" s="564"/>
      <c r="BF961" s="567"/>
      <c r="BG961" s="564"/>
      <c r="BH961" s="567"/>
      <c r="BI961" s="564"/>
      <c r="BJ961" s="567"/>
      <c r="BK961" s="564"/>
      <c r="BL961" s="567"/>
      <c r="BM961" s="564"/>
      <c r="BN961" s="567"/>
      <c r="BO961" s="564"/>
      <c r="BP961" s="567"/>
      <c r="BQ961" s="568"/>
    </row>
    <row r="962" spans="1:69" ht="12.75" customHeight="1" outlineLevel="1">
      <c r="A962" s="584"/>
      <c r="B962" s="569" t="s">
        <v>37</v>
      </c>
      <c r="C962" s="572" t="str">
        <f>IF(ISERROR(AVERAGE(E962:AH964)),"",AVERAGE(E962:AH964))</f>
        <v/>
      </c>
      <c r="D962" s="590"/>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M962" s="595"/>
      <c r="AN962" s="561"/>
      <c r="AO962" s="558"/>
      <c r="AP962" s="561"/>
      <c r="AQ962" s="558"/>
      <c r="AR962" s="561"/>
      <c r="AS962" s="558"/>
      <c r="AT962" s="561"/>
      <c r="AU962" s="558"/>
      <c r="AV962" s="561"/>
      <c r="AW962" s="558"/>
      <c r="AX962" s="561"/>
      <c r="AY962" s="558"/>
      <c r="AZ962" s="561"/>
      <c r="BA962" s="558"/>
      <c r="BB962" s="561"/>
      <c r="BC962" s="558"/>
      <c r="BD962" s="561"/>
      <c r="BE962" s="558"/>
      <c r="BF962" s="561"/>
      <c r="BG962" s="558"/>
      <c r="BH962" s="561"/>
      <c r="BI962" s="558"/>
      <c r="BJ962" s="561"/>
      <c r="BK962" s="558"/>
      <c r="BL962" s="561"/>
      <c r="BM962" s="558"/>
      <c r="BN962" s="561"/>
      <c r="BO962" s="558"/>
      <c r="BP962" s="561"/>
      <c r="BQ962" s="550"/>
    </row>
    <row r="963" spans="1:69" ht="12.75" customHeight="1" outlineLevel="1">
      <c r="A963" s="584"/>
      <c r="B963" s="570"/>
      <c r="C963" s="573"/>
      <c r="D963" s="590"/>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M963" s="595"/>
      <c r="AN963" s="562"/>
      <c r="AO963" s="559"/>
      <c r="AP963" s="562"/>
      <c r="AQ963" s="559"/>
      <c r="AR963" s="562"/>
      <c r="AS963" s="559"/>
      <c r="AT963" s="562"/>
      <c r="AU963" s="559"/>
      <c r="AV963" s="562"/>
      <c r="AW963" s="559"/>
      <c r="AX963" s="562"/>
      <c r="AY963" s="559"/>
      <c r="AZ963" s="562"/>
      <c r="BA963" s="559"/>
      <c r="BB963" s="562"/>
      <c r="BC963" s="559"/>
      <c r="BD963" s="562"/>
      <c r="BE963" s="559"/>
      <c r="BF963" s="562"/>
      <c r="BG963" s="559"/>
      <c r="BH963" s="562"/>
      <c r="BI963" s="559"/>
      <c r="BJ963" s="562"/>
      <c r="BK963" s="559"/>
      <c r="BL963" s="562"/>
      <c r="BM963" s="559"/>
      <c r="BN963" s="562"/>
      <c r="BO963" s="559"/>
      <c r="BP963" s="562"/>
      <c r="BQ963" s="551"/>
    </row>
    <row r="964" spans="1:69" ht="13.5" customHeight="1" outlineLevel="1" thickBot="1">
      <c r="A964" s="584"/>
      <c r="B964" s="571"/>
      <c r="C964" s="574"/>
      <c r="D964" s="419"/>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M964" s="596"/>
      <c r="AN964" s="563"/>
      <c r="AO964" s="560"/>
      <c r="AP964" s="563"/>
      <c r="AQ964" s="560"/>
      <c r="AR964" s="563"/>
      <c r="AS964" s="560"/>
      <c r="AT964" s="563"/>
      <c r="AU964" s="560"/>
      <c r="AV964" s="563"/>
      <c r="AW964" s="560"/>
      <c r="AX964" s="563"/>
      <c r="AY964" s="560"/>
      <c r="AZ964" s="563"/>
      <c r="BA964" s="560"/>
      <c r="BB964" s="563"/>
      <c r="BC964" s="560"/>
      <c r="BD964" s="563"/>
      <c r="BE964" s="560"/>
      <c r="BF964" s="563"/>
      <c r="BG964" s="560"/>
      <c r="BH964" s="563"/>
      <c r="BI964" s="560"/>
      <c r="BJ964" s="563"/>
      <c r="BK964" s="560"/>
      <c r="BL964" s="563"/>
      <c r="BM964" s="560"/>
      <c r="BN964" s="563"/>
      <c r="BO964" s="560"/>
      <c r="BP964" s="563"/>
      <c r="BQ964" s="552"/>
    </row>
    <row r="965" spans="1:69" ht="18.75" customHeight="1" outlineLevel="1" thickTop="1">
      <c r="A965" s="584">
        <f>A956+1</f>
        <v>99</v>
      </c>
      <c r="B965" s="585" t="s">
        <v>32</v>
      </c>
      <c r="C965" s="588" t="str">
        <f>IF(ISERROR(AVERAGE(E965:AH967)),"",AVERAGE(E965:AH967))</f>
        <v/>
      </c>
      <c r="D965" s="553" t="s">
        <v>233</v>
      </c>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M965" s="555" t="str">
        <f>D965</f>
        <v>Maîtrise du sens des mots</v>
      </c>
      <c r="AN965" s="576" t="str">
        <f t="shared" ref="AN965:BQ965" si="362">IF(ISERROR(AVERAGE(E965:E967)),"",AVERAGE(E965:E967))</f>
        <v/>
      </c>
      <c r="AO965" s="575" t="str">
        <f t="shared" si="362"/>
        <v/>
      </c>
      <c r="AP965" s="576" t="str">
        <f t="shared" si="362"/>
        <v/>
      </c>
      <c r="AQ965" s="575" t="str">
        <f t="shared" si="362"/>
        <v/>
      </c>
      <c r="AR965" s="576" t="str">
        <f t="shared" si="362"/>
        <v/>
      </c>
      <c r="AS965" s="575" t="str">
        <f t="shared" si="362"/>
        <v/>
      </c>
      <c r="AT965" s="576" t="str">
        <f t="shared" si="362"/>
        <v/>
      </c>
      <c r="AU965" s="575" t="str">
        <f t="shared" si="362"/>
        <v/>
      </c>
      <c r="AV965" s="576" t="str">
        <f t="shared" si="362"/>
        <v/>
      </c>
      <c r="AW965" s="575" t="str">
        <f t="shared" si="362"/>
        <v/>
      </c>
      <c r="AX965" s="576" t="str">
        <f t="shared" si="362"/>
        <v/>
      </c>
      <c r="AY965" s="575" t="str">
        <f t="shared" si="362"/>
        <v/>
      </c>
      <c r="AZ965" s="576" t="str">
        <f t="shared" si="362"/>
        <v/>
      </c>
      <c r="BA965" s="575" t="str">
        <f t="shared" si="362"/>
        <v/>
      </c>
      <c r="BB965" s="576" t="str">
        <f t="shared" si="362"/>
        <v/>
      </c>
      <c r="BC965" s="575" t="str">
        <f t="shared" si="362"/>
        <v/>
      </c>
      <c r="BD965" s="576" t="str">
        <f t="shared" si="362"/>
        <v/>
      </c>
      <c r="BE965" s="575" t="str">
        <f t="shared" si="362"/>
        <v/>
      </c>
      <c r="BF965" s="576" t="str">
        <f t="shared" si="362"/>
        <v/>
      </c>
      <c r="BG965" s="575" t="str">
        <f t="shared" si="362"/>
        <v/>
      </c>
      <c r="BH965" s="576" t="str">
        <f t="shared" si="362"/>
        <v/>
      </c>
      <c r="BI965" s="575" t="str">
        <f t="shared" si="362"/>
        <v/>
      </c>
      <c r="BJ965" s="576" t="str">
        <f t="shared" si="362"/>
        <v/>
      </c>
      <c r="BK965" s="575" t="str">
        <f t="shared" si="362"/>
        <v/>
      </c>
      <c r="BL965" s="576" t="str">
        <f t="shared" si="362"/>
        <v/>
      </c>
      <c r="BM965" s="575" t="str">
        <f t="shared" si="362"/>
        <v/>
      </c>
      <c r="BN965" s="576" t="str">
        <f t="shared" si="362"/>
        <v/>
      </c>
      <c r="BO965" s="575" t="str">
        <f t="shared" si="362"/>
        <v/>
      </c>
      <c r="BP965" s="576" t="str">
        <f t="shared" si="362"/>
        <v/>
      </c>
      <c r="BQ965" s="578" t="str">
        <f t="shared" si="362"/>
        <v/>
      </c>
    </row>
    <row r="966" spans="1:69" ht="18.75" customHeight="1" outlineLevel="1">
      <c r="A966" s="584"/>
      <c r="B966" s="586"/>
      <c r="C966" s="573"/>
      <c r="D966" s="554"/>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M966" s="546"/>
      <c r="AN966" s="577"/>
      <c r="AO966" s="559"/>
      <c r="AP966" s="577"/>
      <c r="AQ966" s="559"/>
      <c r="AR966" s="577"/>
      <c r="AS966" s="559"/>
      <c r="AT966" s="577"/>
      <c r="AU966" s="559"/>
      <c r="AV966" s="577"/>
      <c r="AW966" s="559"/>
      <c r="AX966" s="577"/>
      <c r="AY966" s="559"/>
      <c r="AZ966" s="577"/>
      <c r="BA966" s="559"/>
      <c r="BB966" s="577"/>
      <c r="BC966" s="559"/>
      <c r="BD966" s="577"/>
      <c r="BE966" s="559"/>
      <c r="BF966" s="577"/>
      <c r="BG966" s="559"/>
      <c r="BH966" s="577"/>
      <c r="BI966" s="559"/>
      <c r="BJ966" s="577"/>
      <c r="BK966" s="559"/>
      <c r="BL966" s="577"/>
      <c r="BM966" s="559"/>
      <c r="BN966" s="577"/>
      <c r="BO966" s="559"/>
      <c r="BP966" s="577"/>
      <c r="BQ966" s="551"/>
    </row>
    <row r="967" spans="1:69" ht="18.75" customHeight="1" outlineLevel="1" thickBot="1">
      <c r="A967" s="584"/>
      <c r="B967" s="587"/>
      <c r="C967" s="573"/>
      <c r="D967" s="554"/>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M967" s="546"/>
      <c r="AN967" s="577"/>
      <c r="AO967" s="559"/>
      <c r="AP967" s="577"/>
      <c r="AQ967" s="559"/>
      <c r="AR967" s="577"/>
      <c r="AS967" s="559"/>
      <c r="AT967" s="577"/>
      <c r="AU967" s="559"/>
      <c r="AV967" s="577"/>
      <c r="AW967" s="559"/>
      <c r="AX967" s="577"/>
      <c r="AY967" s="559"/>
      <c r="AZ967" s="577"/>
      <c r="BA967" s="559"/>
      <c r="BB967" s="577"/>
      <c r="BC967" s="559"/>
      <c r="BD967" s="577"/>
      <c r="BE967" s="559"/>
      <c r="BF967" s="577"/>
      <c r="BG967" s="559"/>
      <c r="BH967" s="577"/>
      <c r="BI967" s="559"/>
      <c r="BJ967" s="577"/>
      <c r="BK967" s="559"/>
      <c r="BL967" s="577"/>
      <c r="BM967" s="559"/>
      <c r="BN967" s="577"/>
      <c r="BO967" s="559"/>
      <c r="BP967" s="577"/>
      <c r="BQ967" s="551"/>
    </row>
    <row r="968" spans="1:69" ht="18.75" customHeight="1" outlineLevel="1">
      <c r="A968" s="584"/>
      <c r="B968" s="579" t="s">
        <v>36</v>
      </c>
      <c r="C968" s="572" t="str">
        <f>IF(ISERROR(AVERAGE(E968:AH970)),"",AVERAGE(E968:AH970))</f>
        <v/>
      </c>
      <c r="D968" s="556" t="s">
        <v>233</v>
      </c>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M968" s="545" t="str">
        <f>D968</f>
        <v>Maîtrise du sens des mots</v>
      </c>
      <c r="AN968" s="565" t="str">
        <f t="shared" ref="AN968:BQ968" si="363">IF(ISERROR(AVERAGE(E968:E970)),"",AVERAGE(E968:E970))</f>
        <v/>
      </c>
      <c r="AO968" s="558" t="str">
        <f t="shared" si="363"/>
        <v/>
      </c>
      <c r="AP968" s="565" t="str">
        <f t="shared" si="363"/>
        <v/>
      </c>
      <c r="AQ968" s="558" t="str">
        <f t="shared" si="363"/>
        <v/>
      </c>
      <c r="AR968" s="565" t="str">
        <f t="shared" si="363"/>
        <v/>
      </c>
      <c r="AS968" s="558" t="str">
        <f t="shared" si="363"/>
        <v/>
      </c>
      <c r="AT968" s="565" t="str">
        <f t="shared" si="363"/>
        <v/>
      </c>
      <c r="AU968" s="558" t="str">
        <f t="shared" si="363"/>
        <v/>
      </c>
      <c r="AV968" s="565" t="str">
        <f t="shared" si="363"/>
        <v/>
      </c>
      <c r="AW968" s="558" t="str">
        <f t="shared" si="363"/>
        <v/>
      </c>
      <c r="AX968" s="565" t="str">
        <f t="shared" si="363"/>
        <v/>
      </c>
      <c r="AY968" s="558" t="str">
        <f t="shared" si="363"/>
        <v/>
      </c>
      <c r="AZ968" s="565" t="str">
        <f t="shared" si="363"/>
        <v/>
      </c>
      <c r="BA968" s="558" t="str">
        <f t="shared" si="363"/>
        <v/>
      </c>
      <c r="BB968" s="565" t="str">
        <f t="shared" si="363"/>
        <v/>
      </c>
      <c r="BC968" s="558" t="str">
        <f t="shared" si="363"/>
        <v/>
      </c>
      <c r="BD968" s="565" t="str">
        <f t="shared" si="363"/>
        <v/>
      </c>
      <c r="BE968" s="558" t="str">
        <f t="shared" si="363"/>
        <v/>
      </c>
      <c r="BF968" s="565" t="str">
        <f t="shared" si="363"/>
        <v/>
      </c>
      <c r="BG968" s="558" t="str">
        <f t="shared" si="363"/>
        <v/>
      </c>
      <c r="BH968" s="565" t="str">
        <f t="shared" si="363"/>
        <v/>
      </c>
      <c r="BI968" s="558" t="str">
        <f t="shared" si="363"/>
        <v/>
      </c>
      <c r="BJ968" s="565" t="str">
        <f t="shared" si="363"/>
        <v/>
      </c>
      <c r="BK968" s="558" t="str">
        <f t="shared" si="363"/>
        <v/>
      </c>
      <c r="BL968" s="565" t="str">
        <f t="shared" si="363"/>
        <v/>
      </c>
      <c r="BM968" s="558" t="str">
        <f t="shared" si="363"/>
        <v/>
      </c>
      <c r="BN968" s="565" t="str">
        <f t="shared" si="363"/>
        <v/>
      </c>
      <c r="BO968" s="558" t="str">
        <f t="shared" si="363"/>
        <v/>
      </c>
      <c r="BP968" s="565" t="str">
        <f t="shared" si="363"/>
        <v/>
      </c>
      <c r="BQ968" s="550" t="str">
        <f t="shared" si="363"/>
        <v/>
      </c>
    </row>
    <row r="969" spans="1:69" ht="18.75" customHeight="1" outlineLevel="1">
      <c r="A969" s="584"/>
      <c r="B969" s="580"/>
      <c r="C969" s="573"/>
      <c r="D969" s="554"/>
      <c r="E969" s="28"/>
      <c r="F969" s="28"/>
      <c r="G969" s="28"/>
      <c r="H969" s="28"/>
      <c r="I969" s="28"/>
      <c r="J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c r="AM969" s="546"/>
      <c r="AN969" s="566"/>
      <c r="AO969" s="559"/>
      <c r="AP969" s="566"/>
      <c r="AQ969" s="559"/>
      <c r="AR969" s="566"/>
      <c r="AS969" s="559"/>
      <c r="AT969" s="566"/>
      <c r="AU969" s="559"/>
      <c r="AV969" s="566"/>
      <c r="AW969" s="559"/>
      <c r="AX969" s="566"/>
      <c r="AY969" s="559"/>
      <c r="AZ969" s="566"/>
      <c r="BA969" s="559"/>
      <c r="BB969" s="566"/>
      <c r="BC969" s="559"/>
      <c r="BD969" s="566"/>
      <c r="BE969" s="559"/>
      <c r="BF969" s="566"/>
      <c r="BG969" s="559"/>
      <c r="BH969" s="566"/>
      <c r="BI969" s="559"/>
      <c r="BJ969" s="566"/>
      <c r="BK969" s="559"/>
      <c r="BL969" s="566"/>
      <c r="BM969" s="559"/>
      <c r="BN969" s="566"/>
      <c r="BO969" s="559"/>
      <c r="BP969" s="566"/>
      <c r="BQ969" s="551"/>
    </row>
    <row r="970" spans="1:69" ht="18.75" customHeight="1" outlineLevel="1" thickBot="1">
      <c r="A970" s="584"/>
      <c r="B970" s="581"/>
      <c r="C970" s="582"/>
      <c r="D970" s="557"/>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M970" s="547"/>
      <c r="AN970" s="567"/>
      <c r="AO970" s="564"/>
      <c r="AP970" s="567"/>
      <c r="AQ970" s="564"/>
      <c r="AR970" s="567"/>
      <c r="AS970" s="564"/>
      <c r="AT970" s="567"/>
      <c r="AU970" s="564"/>
      <c r="AV970" s="567"/>
      <c r="AW970" s="564"/>
      <c r="AX970" s="567"/>
      <c r="AY970" s="564"/>
      <c r="AZ970" s="567"/>
      <c r="BA970" s="564"/>
      <c r="BB970" s="567"/>
      <c r="BC970" s="564"/>
      <c r="BD970" s="567"/>
      <c r="BE970" s="564"/>
      <c r="BF970" s="567"/>
      <c r="BG970" s="564"/>
      <c r="BH970" s="567"/>
      <c r="BI970" s="564"/>
      <c r="BJ970" s="567"/>
      <c r="BK970" s="564"/>
      <c r="BL970" s="567"/>
      <c r="BM970" s="564"/>
      <c r="BN970" s="567"/>
      <c r="BO970" s="564"/>
      <c r="BP970" s="567"/>
      <c r="BQ970" s="568"/>
    </row>
    <row r="971" spans="1:69" ht="18.75" customHeight="1" outlineLevel="1">
      <c r="A971" s="584"/>
      <c r="B971" s="569" t="s">
        <v>37</v>
      </c>
      <c r="C971" s="572" t="str">
        <f>IF(ISERROR(AVERAGE(E971:AH973)),"",AVERAGE(E971:AH973))</f>
        <v/>
      </c>
      <c r="D971" s="556" t="s">
        <v>233</v>
      </c>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M971" s="545" t="str">
        <f>D971</f>
        <v>Maîtrise du sens des mots</v>
      </c>
      <c r="AN971" s="561" t="str">
        <f t="shared" ref="AN971:BQ971" si="364">IF(ISERROR(AVERAGE(E971:E973)),"",AVERAGE(E971:E973))</f>
        <v/>
      </c>
      <c r="AO971" s="558" t="str">
        <f t="shared" si="364"/>
        <v/>
      </c>
      <c r="AP971" s="561" t="str">
        <f t="shared" si="364"/>
        <v/>
      </c>
      <c r="AQ971" s="558" t="str">
        <f t="shared" si="364"/>
        <v/>
      </c>
      <c r="AR971" s="561" t="str">
        <f t="shared" si="364"/>
        <v/>
      </c>
      <c r="AS971" s="558" t="str">
        <f t="shared" si="364"/>
        <v/>
      </c>
      <c r="AT971" s="561" t="str">
        <f t="shared" si="364"/>
        <v/>
      </c>
      <c r="AU971" s="558" t="str">
        <f t="shared" si="364"/>
        <v/>
      </c>
      <c r="AV971" s="561" t="str">
        <f t="shared" si="364"/>
        <v/>
      </c>
      <c r="AW971" s="558" t="str">
        <f t="shared" si="364"/>
        <v/>
      </c>
      <c r="AX971" s="561" t="str">
        <f t="shared" si="364"/>
        <v/>
      </c>
      <c r="AY971" s="558" t="str">
        <f t="shared" si="364"/>
        <v/>
      </c>
      <c r="AZ971" s="561" t="str">
        <f t="shared" si="364"/>
        <v/>
      </c>
      <c r="BA971" s="558" t="str">
        <f t="shared" si="364"/>
        <v/>
      </c>
      <c r="BB971" s="561" t="str">
        <f t="shared" si="364"/>
        <v/>
      </c>
      <c r="BC971" s="558" t="str">
        <f t="shared" si="364"/>
        <v/>
      </c>
      <c r="BD971" s="561" t="str">
        <f t="shared" si="364"/>
        <v/>
      </c>
      <c r="BE971" s="558" t="str">
        <f t="shared" si="364"/>
        <v/>
      </c>
      <c r="BF971" s="561" t="str">
        <f t="shared" si="364"/>
        <v/>
      </c>
      <c r="BG971" s="558" t="str">
        <f t="shared" si="364"/>
        <v/>
      </c>
      <c r="BH971" s="561" t="str">
        <f t="shared" si="364"/>
        <v/>
      </c>
      <c r="BI971" s="558" t="str">
        <f t="shared" si="364"/>
        <v/>
      </c>
      <c r="BJ971" s="561" t="str">
        <f t="shared" si="364"/>
        <v/>
      </c>
      <c r="BK971" s="558" t="str">
        <f t="shared" si="364"/>
        <v/>
      </c>
      <c r="BL971" s="561" t="str">
        <f t="shared" si="364"/>
        <v/>
      </c>
      <c r="BM971" s="558" t="str">
        <f t="shared" si="364"/>
        <v/>
      </c>
      <c r="BN971" s="561" t="str">
        <f t="shared" si="364"/>
        <v/>
      </c>
      <c r="BO971" s="558" t="str">
        <f t="shared" si="364"/>
        <v/>
      </c>
      <c r="BP971" s="561" t="str">
        <f t="shared" si="364"/>
        <v/>
      </c>
      <c r="BQ971" s="550" t="str">
        <f t="shared" si="364"/>
        <v/>
      </c>
    </row>
    <row r="972" spans="1:69" ht="18.75" customHeight="1" outlineLevel="1">
      <c r="A972" s="584"/>
      <c r="B972" s="570"/>
      <c r="C972" s="573"/>
      <c r="D972" s="554"/>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M972" s="546"/>
      <c r="AN972" s="562"/>
      <c r="AO972" s="559"/>
      <c r="AP972" s="562"/>
      <c r="AQ972" s="559"/>
      <c r="AR972" s="562"/>
      <c r="AS972" s="559"/>
      <c r="AT972" s="562"/>
      <c r="AU972" s="559"/>
      <c r="AV972" s="562"/>
      <c r="AW972" s="559"/>
      <c r="AX972" s="562"/>
      <c r="AY972" s="559"/>
      <c r="AZ972" s="562"/>
      <c r="BA972" s="559"/>
      <c r="BB972" s="562"/>
      <c r="BC972" s="559"/>
      <c r="BD972" s="562"/>
      <c r="BE972" s="559"/>
      <c r="BF972" s="562"/>
      <c r="BG972" s="559"/>
      <c r="BH972" s="562"/>
      <c r="BI972" s="559"/>
      <c r="BJ972" s="562"/>
      <c r="BK972" s="559"/>
      <c r="BL972" s="562"/>
      <c r="BM972" s="559"/>
      <c r="BN972" s="562"/>
      <c r="BO972" s="559"/>
      <c r="BP972" s="562"/>
      <c r="BQ972" s="551"/>
    </row>
    <row r="973" spans="1:69" ht="18.75" customHeight="1" outlineLevel="1" thickBot="1">
      <c r="A973" s="584"/>
      <c r="B973" s="571"/>
      <c r="C973" s="574"/>
      <c r="D973" s="583"/>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M973" s="549"/>
      <c r="AN973" s="563"/>
      <c r="AO973" s="560"/>
      <c r="AP973" s="563"/>
      <c r="AQ973" s="560"/>
      <c r="AR973" s="563"/>
      <c r="AS973" s="560"/>
      <c r="AT973" s="563"/>
      <c r="AU973" s="560"/>
      <c r="AV973" s="563"/>
      <c r="AW973" s="560"/>
      <c r="AX973" s="563"/>
      <c r="AY973" s="560"/>
      <c r="AZ973" s="563"/>
      <c r="BA973" s="560"/>
      <c r="BB973" s="563"/>
      <c r="BC973" s="560"/>
      <c r="BD973" s="563"/>
      <c r="BE973" s="560"/>
      <c r="BF973" s="563"/>
      <c r="BG973" s="560"/>
      <c r="BH973" s="563"/>
      <c r="BI973" s="560"/>
      <c r="BJ973" s="563"/>
      <c r="BK973" s="560"/>
      <c r="BL973" s="563"/>
      <c r="BM973" s="560"/>
      <c r="BN973" s="563"/>
      <c r="BO973" s="560"/>
      <c r="BP973" s="563"/>
      <c r="BQ973" s="552"/>
    </row>
    <row r="974" spans="1:69" ht="11.25" customHeight="1" thickTop="1">
      <c r="A974" s="468"/>
      <c r="B974" s="659" t="str">
        <f>D934</f>
        <v>Acquisition du vocabulaire</v>
      </c>
      <c r="C974" s="660"/>
      <c r="D974" s="665" t="s">
        <v>787</v>
      </c>
      <c r="E974" s="614"/>
      <c r="F974" s="615"/>
      <c r="G974" s="615"/>
      <c r="H974" s="615"/>
      <c r="I974" s="615"/>
      <c r="J974" s="615"/>
      <c r="K974" s="615"/>
      <c r="L974" s="615"/>
      <c r="M974" s="615"/>
      <c r="N974" s="615"/>
      <c r="O974" s="615"/>
      <c r="P974" s="615"/>
      <c r="Q974" s="615"/>
      <c r="R974" s="615"/>
      <c r="S974" s="615"/>
      <c r="T974" s="615"/>
      <c r="U974" s="615"/>
      <c r="V974" s="615"/>
      <c r="W974" s="615"/>
      <c r="X974" s="615"/>
      <c r="Y974" s="615"/>
      <c r="Z974" s="615"/>
      <c r="AA974" s="615"/>
      <c r="AB974" s="615"/>
      <c r="AC974" s="615"/>
      <c r="AD974" s="615"/>
      <c r="AE974" s="615"/>
      <c r="AF974" s="615"/>
      <c r="AG974" s="615"/>
      <c r="AH974" s="616"/>
      <c r="AM974" s="591" t="str">
        <f>D974</f>
        <v>Connaitre synonymes, homonymes et contraires</v>
      </c>
      <c r="AN974" s="353">
        <f>IF(ISERROR(AVERAGE(AN977,AN986,AN995)),"",AVERAGE(AN977,AN986,AN995))</f>
        <v>1</v>
      </c>
      <c r="AO974" s="353">
        <f t="shared" ref="AO974:BQ974" si="365">IF(ISERROR(AVERAGE(AO977,AO986,AO995)),"",AVERAGE(AO977,AO986,AO995))</f>
        <v>1.5</v>
      </c>
      <c r="AP974" s="353">
        <f t="shared" si="365"/>
        <v>2</v>
      </c>
      <c r="AQ974" s="353">
        <f t="shared" si="365"/>
        <v>3</v>
      </c>
      <c r="AR974" s="353">
        <f t="shared" si="365"/>
        <v>4</v>
      </c>
      <c r="AS974" s="353">
        <f t="shared" si="365"/>
        <v>3.3333333333333335</v>
      </c>
      <c r="AT974" s="353">
        <f t="shared" si="365"/>
        <v>2.6666666666666665</v>
      </c>
      <c r="AU974" s="353">
        <f t="shared" si="365"/>
        <v>2</v>
      </c>
      <c r="AV974" s="353">
        <f t="shared" si="365"/>
        <v>3</v>
      </c>
      <c r="AW974" s="353">
        <f t="shared" si="365"/>
        <v>4</v>
      </c>
      <c r="AX974" s="353">
        <f t="shared" si="365"/>
        <v>3.3333333333333335</v>
      </c>
      <c r="AY974" s="353">
        <f t="shared" si="365"/>
        <v>2.6666666666666665</v>
      </c>
      <c r="AZ974" s="353">
        <f t="shared" si="365"/>
        <v>2</v>
      </c>
      <c r="BA974" s="353">
        <f t="shared" si="365"/>
        <v>3</v>
      </c>
      <c r="BB974" s="353">
        <f t="shared" si="365"/>
        <v>4</v>
      </c>
      <c r="BC974" s="353">
        <f t="shared" si="365"/>
        <v>3.3333333333333335</v>
      </c>
      <c r="BD974" s="353">
        <f t="shared" si="365"/>
        <v>2.6666666666666665</v>
      </c>
      <c r="BE974" s="353">
        <f t="shared" si="365"/>
        <v>2</v>
      </c>
      <c r="BF974" s="353">
        <f t="shared" si="365"/>
        <v>3</v>
      </c>
      <c r="BG974" s="353">
        <f t="shared" si="365"/>
        <v>4</v>
      </c>
      <c r="BH974" s="353">
        <f t="shared" si="365"/>
        <v>3.3333333333333335</v>
      </c>
      <c r="BI974" s="353">
        <f t="shared" si="365"/>
        <v>2.6666666666666665</v>
      </c>
      <c r="BJ974" s="353">
        <f t="shared" si="365"/>
        <v>2</v>
      </c>
      <c r="BK974" s="353">
        <f t="shared" si="365"/>
        <v>3</v>
      </c>
      <c r="BL974" s="353">
        <f t="shared" si="365"/>
        <v>4</v>
      </c>
      <c r="BM974" s="353">
        <f t="shared" si="365"/>
        <v>3.3333333333333335</v>
      </c>
      <c r="BN974" s="353">
        <f t="shared" si="365"/>
        <v>2.6666666666666665</v>
      </c>
      <c r="BO974" s="353">
        <f t="shared" si="365"/>
        <v>2</v>
      </c>
      <c r="BP974" s="353">
        <f t="shared" si="365"/>
        <v>3</v>
      </c>
      <c r="BQ974" s="353">
        <f t="shared" si="365"/>
        <v>4</v>
      </c>
    </row>
    <row r="975" spans="1:69" ht="11.25" customHeight="1">
      <c r="A975" s="468"/>
      <c r="B975" s="631"/>
      <c r="C975" s="632"/>
      <c r="D975" s="666"/>
      <c r="E975" s="617"/>
      <c r="F975" s="618"/>
      <c r="G975" s="618"/>
      <c r="H975" s="618"/>
      <c r="I975" s="618"/>
      <c r="J975" s="618"/>
      <c r="K975" s="618"/>
      <c r="L975" s="618"/>
      <c r="M975" s="618"/>
      <c r="N975" s="618"/>
      <c r="O975" s="618"/>
      <c r="P975" s="618"/>
      <c r="Q975" s="618"/>
      <c r="R975" s="618"/>
      <c r="S975" s="618"/>
      <c r="T975" s="618"/>
      <c r="U975" s="618"/>
      <c r="V975" s="618"/>
      <c r="W975" s="618"/>
      <c r="X975" s="618"/>
      <c r="Y975" s="618"/>
      <c r="Z975" s="618"/>
      <c r="AA975" s="618"/>
      <c r="AB975" s="618"/>
      <c r="AC975" s="618"/>
      <c r="AD975" s="618"/>
      <c r="AE975" s="618"/>
      <c r="AF975" s="618"/>
      <c r="AG975" s="618"/>
      <c r="AH975" s="619"/>
      <c r="AM975" s="592"/>
      <c r="AN975" s="351">
        <f>IF(ISERROR(AVERAGE(AN980,AN989,AN998)),"",AVERAGE(AN980,AN989,AN998))</f>
        <v>2</v>
      </c>
      <c r="AO975" s="351">
        <f t="shared" ref="AO975:BQ975" si="366">IF(ISERROR(AVERAGE(AO980,AO989,AO998)),"",AVERAGE(AO980,AO989,AO998))</f>
        <v>3.5</v>
      </c>
      <c r="AP975" s="351">
        <f t="shared" si="366"/>
        <v>4.666666666666667</v>
      </c>
      <c r="AQ975" s="351">
        <f t="shared" si="366"/>
        <v>2.3333333333333335</v>
      </c>
      <c r="AR975" s="351">
        <f t="shared" si="366"/>
        <v>1.6666666666666667</v>
      </c>
      <c r="AS975" s="351">
        <f t="shared" si="366"/>
        <v>2.6666666666666665</v>
      </c>
      <c r="AT975" s="351">
        <f t="shared" si="366"/>
        <v>3.6666666666666665</v>
      </c>
      <c r="AU975" s="351">
        <f t="shared" si="366"/>
        <v>4.666666666666667</v>
      </c>
      <c r="AV975" s="351">
        <f t="shared" si="366"/>
        <v>2.3333333333333335</v>
      </c>
      <c r="AW975" s="351">
        <f t="shared" si="366"/>
        <v>1.6666666666666667</v>
      </c>
      <c r="AX975" s="351">
        <f t="shared" si="366"/>
        <v>2.6666666666666665</v>
      </c>
      <c r="AY975" s="351">
        <f t="shared" si="366"/>
        <v>3.6666666666666665</v>
      </c>
      <c r="AZ975" s="351">
        <f t="shared" si="366"/>
        <v>4.666666666666667</v>
      </c>
      <c r="BA975" s="351">
        <f t="shared" si="366"/>
        <v>2.3333333333333335</v>
      </c>
      <c r="BB975" s="351">
        <f t="shared" si="366"/>
        <v>1.6666666666666667</v>
      </c>
      <c r="BC975" s="351">
        <f t="shared" si="366"/>
        <v>2.6666666666666665</v>
      </c>
      <c r="BD975" s="351">
        <f t="shared" si="366"/>
        <v>3.6666666666666665</v>
      </c>
      <c r="BE975" s="351">
        <f t="shared" si="366"/>
        <v>4.666666666666667</v>
      </c>
      <c r="BF975" s="351">
        <f t="shared" si="366"/>
        <v>2.3333333333333335</v>
      </c>
      <c r="BG975" s="351">
        <f t="shared" si="366"/>
        <v>1.6666666666666667</v>
      </c>
      <c r="BH975" s="351">
        <f t="shared" si="366"/>
        <v>2.6666666666666665</v>
      </c>
      <c r="BI975" s="351">
        <f t="shared" si="366"/>
        <v>3.6666666666666665</v>
      </c>
      <c r="BJ975" s="351">
        <f t="shared" si="366"/>
        <v>4.666666666666667</v>
      </c>
      <c r="BK975" s="351">
        <f t="shared" si="366"/>
        <v>2.3333333333333335</v>
      </c>
      <c r="BL975" s="351">
        <f t="shared" si="366"/>
        <v>1.6666666666666667</v>
      </c>
      <c r="BM975" s="351">
        <f t="shared" si="366"/>
        <v>2.6666666666666665</v>
      </c>
      <c r="BN975" s="351">
        <f t="shared" si="366"/>
        <v>3.6666666666666665</v>
      </c>
      <c r="BO975" s="351">
        <f t="shared" si="366"/>
        <v>4.666666666666667</v>
      </c>
      <c r="BP975" s="351">
        <f t="shared" si="366"/>
        <v>2.3333333333333335</v>
      </c>
      <c r="BQ975" s="351">
        <f t="shared" si="366"/>
        <v>1.6666666666666667</v>
      </c>
    </row>
    <row r="976" spans="1:69" ht="11.25" customHeight="1" thickBot="1">
      <c r="A976" s="468"/>
      <c r="B976" s="633"/>
      <c r="C976" s="634"/>
      <c r="D976" s="667"/>
      <c r="E976" s="620"/>
      <c r="F976" s="621"/>
      <c r="G976" s="621"/>
      <c r="H976" s="621"/>
      <c r="I976" s="621"/>
      <c r="J976" s="621"/>
      <c r="K976" s="621"/>
      <c r="L976" s="621"/>
      <c r="M976" s="621"/>
      <c r="N976" s="621"/>
      <c r="O976" s="621"/>
      <c r="P976" s="621"/>
      <c r="Q976" s="621"/>
      <c r="R976" s="621"/>
      <c r="S976" s="621"/>
      <c r="T976" s="621"/>
      <c r="U976" s="621"/>
      <c r="V976" s="621"/>
      <c r="W976" s="621"/>
      <c r="X976" s="621"/>
      <c r="Y976" s="621"/>
      <c r="Z976" s="621"/>
      <c r="AA976" s="621"/>
      <c r="AB976" s="621"/>
      <c r="AC976" s="621"/>
      <c r="AD976" s="621"/>
      <c r="AE976" s="621"/>
      <c r="AF976" s="621"/>
      <c r="AG976" s="621"/>
      <c r="AH976" s="622"/>
      <c r="AM976" s="593"/>
      <c r="AN976" s="352">
        <f>IF(ISERROR(AVERAGE(AN983,AN992,AN1001)),"",AVERAGE(AN983,AN992,AN1001))</f>
        <v>3</v>
      </c>
      <c r="AO976" s="352">
        <f t="shared" ref="AO976:BQ976" si="367">IF(ISERROR(AVERAGE(AO983,AO992,AO1001)),"",AVERAGE(AO983,AO992,AO1001))</f>
        <v>4.5</v>
      </c>
      <c r="AP976" s="352">
        <f t="shared" si="367"/>
        <v>3.3333333333333335</v>
      </c>
      <c r="AQ976" s="352">
        <f t="shared" si="367"/>
        <v>2.6666666666666665</v>
      </c>
      <c r="AR976" s="352">
        <f t="shared" si="367"/>
        <v>2</v>
      </c>
      <c r="AS976" s="352">
        <f t="shared" si="367"/>
        <v>3</v>
      </c>
      <c r="AT976" s="352">
        <f t="shared" si="367"/>
        <v>4</v>
      </c>
      <c r="AU976" s="352">
        <f t="shared" si="367"/>
        <v>3.3333333333333335</v>
      </c>
      <c r="AV976" s="352">
        <f t="shared" si="367"/>
        <v>2.6666666666666665</v>
      </c>
      <c r="AW976" s="352">
        <f t="shared" si="367"/>
        <v>2</v>
      </c>
      <c r="AX976" s="352">
        <f t="shared" si="367"/>
        <v>3</v>
      </c>
      <c r="AY976" s="352">
        <f t="shared" si="367"/>
        <v>4</v>
      </c>
      <c r="AZ976" s="352">
        <f t="shared" si="367"/>
        <v>3.3333333333333335</v>
      </c>
      <c r="BA976" s="352">
        <f t="shared" si="367"/>
        <v>2.6666666666666665</v>
      </c>
      <c r="BB976" s="352">
        <f t="shared" si="367"/>
        <v>2</v>
      </c>
      <c r="BC976" s="352">
        <f t="shared" si="367"/>
        <v>3</v>
      </c>
      <c r="BD976" s="352">
        <f t="shared" si="367"/>
        <v>4</v>
      </c>
      <c r="BE976" s="352">
        <f t="shared" si="367"/>
        <v>3.3333333333333335</v>
      </c>
      <c r="BF976" s="352">
        <f t="shared" si="367"/>
        <v>2.6666666666666665</v>
      </c>
      <c r="BG976" s="352">
        <f t="shared" si="367"/>
        <v>2</v>
      </c>
      <c r="BH976" s="352">
        <f t="shared" si="367"/>
        <v>3</v>
      </c>
      <c r="BI976" s="352">
        <f t="shared" si="367"/>
        <v>4</v>
      </c>
      <c r="BJ976" s="352">
        <f t="shared" si="367"/>
        <v>3.3333333333333335</v>
      </c>
      <c r="BK976" s="352">
        <f t="shared" si="367"/>
        <v>2.6666666666666665</v>
      </c>
      <c r="BL976" s="352">
        <f t="shared" si="367"/>
        <v>2</v>
      </c>
      <c r="BM976" s="352">
        <f t="shared" si="367"/>
        <v>3</v>
      </c>
      <c r="BN976" s="352">
        <f t="shared" si="367"/>
        <v>4</v>
      </c>
      <c r="BO976" s="352">
        <f t="shared" si="367"/>
        <v>3.3333333333333335</v>
      </c>
      <c r="BP976" s="352">
        <f t="shared" si="367"/>
        <v>2.6666666666666665</v>
      </c>
      <c r="BQ976" s="352">
        <f t="shared" si="367"/>
        <v>2</v>
      </c>
    </row>
    <row r="977" spans="1:69" ht="13.5" customHeight="1" outlineLevel="1" thickTop="1">
      <c r="A977" s="584">
        <f>A965+1</f>
        <v>100</v>
      </c>
      <c r="B977" s="585" t="s">
        <v>32</v>
      </c>
      <c r="C977" s="588">
        <f>IF(ISERROR(AVERAGE(E977:AH979)),"",AVERAGE(E977:AH979))</f>
        <v>2.9425287356321839</v>
      </c>
      <c r="D977" s="589" t="s">
        <v>824</v>
      </c>
      <c r="E977" s="25">
        <v>1</v>
      </c>
      <c r="F977" s="25">
        <v>2</v>
      </c>
      <c r="G977" s="25">
        <v>3</v>
      </c>
      <c r="H977" s="25">
        <v>4</v>
      </c>
      <c r="I977" s="25">
        <v>5</v>
      </c>
      <c r="J977" s="25">
        <v>1</v>
      </c>
      <c r="K977" s="25">
        <v>2</v>
      </c>
      <c r="L977" s="25">
        <v>3</v>
      </c>
      <c r="M977" s="25">
        <v>4</v>
      </c>
      <c r="N977" s="25">
        <v>5</v>
      </c>
      <c r="O977" s="25">
        <v>1</v>
      </c>
      <c r="P977" s="25">
        <v>2</v>
      </c>
      <c r="Q977" s="25">
        <v>3</v>
      </c>
      <c r="R977" s="25">
        <v>4</v>
      </c>
      <c r="S977" s="25">
        <v>5</v>
      </c>
      <c r="T977" s="25">
        <v>1</v>
      </c>
      <c r="U977" s="25">
        <v>2</v>
      </c>
      <c r="V977" s="25">
        <v>3</v>
      </c>
      <c r="W977" s="25">
        <v>4</v>
      </c>
      <c r="X977" s="25">
        <v>5</v>
      </c>
      <c r="Y977" s="25">
        <v>1</v>
      </c>
      <c r="Z977" s="25">
        <v>2</v>
      </c>
      <c r="AA977" s="25">
        <v>3</v>
      </c>
      <c r="AB977" s="25">
        <v>4</v>
      </c>
      <c r="AC977" s="25">
        <v>5</v>
      </c>
      <c r="AD977" s="25">
        <v>1</v>
      </c>
      <c r="AE977" s="25">
        <v>2</v>
      </c>
      <c r="AF977" s="25">
        <v>3</v>
      </c>
      <c r="AG977" s="25">
        <v>4</v>
      </c>
      <c r="AH977" s="25">
        <v>5</v>
      </c>
      <c r="AM977" s="594" t="str">
        <f>D977</f>
        <v>Utiliser, repérer, trouver un synonyme</v>
      </c>
      <c r="AN977" s="576">
        <f t="shared" ref="AN977:BQ977" si="368">IF(ISERROR(AVERAGE(E977:E979)),"",AVERAGE(E977:E979))</f>
        <v>1</v>
      </c>
      <c r="AO977" s="575">
        <f t="shared" si="368"/>
        <v>1.5</v>
      </c>
      <c r="AP977" s="576">
        <f t="shared" si="368"/>
        <v>2</v>
      </c>
      <c r="AQ977" s="575">
        <f t="shared" si="368"/>
        <v>3</v>
      </c>
      <c r="AR977" s="576">
        <f t="shared" si="368"/>
        <v>4</v>
      </c>
      <c r="AS977" s="575">
        <f t="shared" si="368"/>
        <v>3.3333333333333335</v>
      </c>
      <c r="AT977" s="576">
        <f t="shared" si="368"/>
        <v>2.6666666666666665</v>
      </c>
      <c r="AU977" s="575">
        <f t="shared" si="368"/>
        <v>2</v>
      </c>
      <c r="AV977" s="576">
        <f t="shared" si="368"/>
        <v>3</v>
      </c>
      <c r="AW977" s="575">
        <f t="shared" si="368"/>
        <v>4</v>
      </c>
      <c r="AX977" s="576">
        <f t="shared" si="368"/>
        <v>3.3333333333333335</v>
      </c>
      <c r="AY977" s="575">
        <f t="shared" si="368"/>
        <v>2.6666666666666665</v>
      </c>
      <c r="AZ977" s="576">
        <f t="shared" si="368"/>
        <v>2</v>
      </c>
      <c r="BA977" s="575">
        <f t="shared" si="368"/>
        <v>3</v>
      </c>
      <c r="BB977" s="576">
        <f t="shared" si="368"/>
        <v>4</v>
      </c>
      <c r="BC977" s="575">
        <f t="shared" si="368"/>
        <v>3.3333333333333335</v>
      </c>
      <c r="BD977" s="576">
        <f t="shared" si="368"/>
        <v>2.6666666666666665</v>
      </c>
      <c r="BE977" s="575">
        <f t="shared" si="368"/>
        <v>2</v>
      </c>
      <c r="BF977" s="576">
        <f t="shared" si="368"/>
        <v>3</v>
      </c>
      <c r="BG977" s="575">
        <f t="shared" si="368"/>
        <v>4</v>
      </c>
      <c r="BH977" s="576">
        <f t="shared" si="368"/>
        <v>3.3333333333333335</v>
      </c>
      <c r="BI977" s="575">
        <f t="shared" si="368"/>
        <v>2.6666666666666665</v>
      </c>
      <c r="BJ977" s="576">
        <f t="shared" si="368"/>
        <v>2</v>
      </c>
      <c r="BK977" s="575">
        <f t="shared" si="368"/>
        <v>3</v>
      </c>
      <c r="BL977" s="576">
        <f t="shared" si="368"/>
        <v>4</v>
      </c>
      <c r="BM977" s="575">
        <f t="shared" si="368"/>
        <v>3.3333333333333335</v>
      </c>
      <c r="BN977" s="576">
        <f t="shared" si="368"/>
        <v>2.6666666666666665</v>
      </c>
      <c r="BO977" s="575">
        <f t="shared" si="368"/>
        <v>2</v>
      </c>
      <c r="BP977" s="576">
        <f t="shared" si="368"/>
        <v>3</v>
      </c>
      <c r="BQ977" s="578">
        <f t="shared" si="368"/>
        <v>4</v>
      </c>
    </row>
    <row r="978" spans="1:69" ht="12.75" customHeight="1" outlineLevel="1">
      <c r="A978" s="584"/>
      <c r="B978" s="586"/>
      <c r="C978" s="573"/>
      <c r="D978" s="590"/>
      <c r="E978" s="26"/>
      <c r="F978" s="26">
        <v>1</v>
      </c>
      <c r="G978" s="26">
        <v>2</v>
      </c>
      <c r="H978" s="26">
        <v>3</v>
      </c>
      <c r="I978" s="26">
        <v>4</v>
      </c>
      <c r="J978" s="26">
        <v>5</v>
      </c>
      <c r="K978" s="26">
        <v>1</v>
      </c>
      <c r="L978" s="26">
        <v>2</v>
      </c>
      <c r="M978" s="26">
        <v>3</v>
      </c>
      <c r="N978" s="26">
        <v>4</v>
      </c>
      <c r="O978" s="26">
        <v>5</v>
      </c>
      <c r="P978" s="26">
        <v>1</v>
      </c>
      <c r="Q978" s="26">
        <v>2</v>
      </c>
      <c r="R978" s="26">
        <v>3</v>
      </c>
      <c r="S978" s="26">
        <v>4</v>
      </c>
      <c r="T978" s="26">
        <v>5</v>
      </c>
      <c r="U978" s="26">
        <v>1</v>
      </c>
      <c r="V978" s="26">
        <v>2</v>
      </c>
      <c r="W978" s="26">
        <v>3</v>
      </c>
      <c r="X978" s="26">
        <v>4</v>
      </c>
      <c r="Y978" s="26">
        <v>5</v>
      </c>
      <c r="Z978" s="26">
        <v>1</v>
      </c>
      <c r="AA978" s="26">
        <v>2</v>
      </c>
      <c r="AB978" s="26">
        <v>3</v>
      </c>
      <c r="AC978" s="26">
        <v>4</v>
      </c>
      <c r="AD978" s="26">
        <v>5</v>
      </c>
      <c r="AE978" s="26">
        <v>1</v>
      </c>
      <c r="AF978" s="26">
        <v>2</v>
      </c>
      <c r="AG978" s="26">
        <v>3</v>
      </c>
      <c r="AH978" s="26">
        <v>4</v>
      </c>
      <c r="AM978" s="595"/>
      <c r="AN978" s="577"/>
      <c r="AO978" s="559"/>
      <c r="AP978" s="577"/>
      <c r="AQ978" s="559"/>
      <c r="AR978" s="577"/>
      <c r="AS978" s="559"/>
      <c r="AT978" s="577"/>
      <c r="AU978" s="559"/>
      <c r="AV978" s="577"/>
      <c r="AW978" s="559"/>
      <c r="AX978" s="577"/>
      <c r="AY978" s="559"/>
      <c r="AZ978" s="577"/>
      <c r="BA978" s="559"/>
      <c r="BB978" s="577"/>
      <c r="BC978" s="559"/>
      <c r="BD978" s="577"/>
      <c r="BE978" s="559"/>
      <c r="BF978" s="577"/>
      <c r="BG978" s="559"/>
      <c r="BH978" s="577"/>
      <c r="BI978" s="559"/>
      <c r="BJ978" s="577"/>
      <c r="BK978" s="559"/>
      <c r="BL978" s="577"/>
      <c r="BM978" s="559"/>
      <c r="BN978" s="577"/>
      <c r="BO978" s="559"/>
      <c r="BP978" s="577"/>
      <c r="BQ978" s="551"/>
    </row>
    <row r="979" spans="1:69" ht="12.75" customHeight="1" outlineLevel="1" thickBot="1">
      <c r="A979" s="584"/>
      <c r="B979" s="587"/>
      <c r="C979" s="573"/>
      <c r="D979" s="590"/>
      <c r="E979" s="27"/>
      <c r="F979" s="27"/>
      <c r="G979" s="27">
        <v>1</v>
      </c>
      <c r="H979" s="27">
        <v>2</v>
      </c>
      <c r="I979" s="27">
        <v>3</v>
      </c>
      <c r="J979" s="27">
        <v>4</v>
      </c>
      <c r="K979" s="27">
        <v>5</v>
      </c>
      <c r="L979" s="27">
        <v>1</v>
      </c>
      <c r="M979" s="27">
        <v>2</v>
      </c>
      <c r="N979" s="27">
        <v>3</v>
      </c>
      <c r="O979" s="27">
        <v>4</v>
      </c>
      <c r="P979" s="27">
        <v>5</v>
      </c>
      <c r="Q979" s="27">
        <v>1</v>
      </c>
      <c r="R979" s="27">
        <v>2</v>
      </c>
      <c r="S979" s="27">
        <v>3</v>
      </c>
      <c r="T979" s="27">
        <v>4</v>
      </c>
      <c r="U979" s="27">
        <v>5</v>
      </c>
      <c r="V979" s="27">
        <v>1</v>
      </c>
      <c r="W979" s="27">
        <v>2</v>
      </c>
      <c r="X979" s="27">
        <v>3</v>
      </c>
      <c r="Y979" s="27">
        <v>4</v>
      </c>
      <c r="Z979" s="27">
        <v>5</v>
      </c>
      <c r="AA979" s="27">
        <v>1</v>
      </c>
      <c r="AB979" s="27">
        <v>2</v>
      </c>
      <c r="AC979" s="27">
        <v>3</v>
      </c>
      <c r="AD979" s="27">
        <v>4</v>
      </c>
      <c r="AE979" s="27">
        <v>5</v>
      </c>
      <c r="AF979" s="27">
        <v>1</v>
      </c>
      <c r="AG979" s="27">
        <v>2</v>
      </c>
      <c r="AH979" s="27">
        <v>3</v>
      </c>
      <c r="AM979" s="595"/>
      <c r="AN979" s="577"/>
      <c r="AO979" s="559"/>
      <c r="AP979" s="577"/>
      <c r="AQ979" s="559"/>
      <c r="AR979" s="577"/>
      <c r="AS979" s="559"/>
      <c r="AT979" s="577"/>
      <c r="AU979" s="559"/>
      <c r="AV979" s="577"/>
      <c r="AW979" s="559"/>
      <c r="AX979" s="577"/>
      <c r="AY979" s="559"/>
      <c r="AZ979" s="577"/>
      <c r="BA979" s="559"/>
      <c r="BB979" s="577"/>
      <c r="BC979" s="559"/>
      <c r="BD979" s="577"/>
      <c r="BE979" s="559"/>
      <c r="BF979" s="577"/>
      <c r="BG979" s="559"/>
      <c r="BH979" s="577"/>
      <c r="BI979" s="559"/>
      <c r="BJ979" s="577"/>
      <c r="BK979" s="559"/>
      <c r="BL979" s="577"/>
      <c r="BM979" s="559"/>
      <c r="BN979" s="577"/>
      <c r="BO979" s="559"/>
      <c r="BP979" s="577"/>
      <c r="BQ979" s="551"/>
    </row>
    <row r="980" spans="1:69" ht="12.75" customHeight="1" outlineLevel="1">
      <c r="A980" s="584"/>
      <c r="B980" s="579" t="s">
        <v>36</v>
      </c>
      <c r="C980" s="572">
        <f>IF(ISERROR(AVERAGE(E980:AH982)),"",AVERAGE(E980:AH982))</f>
        <v>2.9885057471264367</v>
      </c>
      <c r="D980" s="590"/>
      <c r="E980" s="32">
        <v>2</v>
      </c>
      <c r="F980" s="32">
        <v>3</v>
      </c>
      <c r="G980" s="32">
        <v>4</v>
      </c>
      <c r="H980" s="32">
        <v>5</v>
      </c>
      <c r="I980" s="32">
        <v>1</v>
      </c>
      <c r="J980" s="32">
        <v>2</v>
      </c>
      <c r="K980" s="32">
        <v>3</v>
      </c>
      <c r="L980" s="32">
        <v>4</v>
      </c>
      <c r="M980" s="32">
        <v>5</v>
      </c>
      <c r="N980" s="32">
        <v>1</v>
      </c>
      <c r="O980" s="32">
        <v>2</v>
      </c>
      <c r="P980" s="32">
        <v>3</v>
      </c>
      <c r="Q980" s="32">
        <v>4</v>
      </c>
      <c r="R980" s="32">
        <v>5</v>
      </c>
      <c r="S980" s="32">
        <v>1</v>
      </c>
      <c r="T980" s="32">
        <v>2</v>
      </c>
      <c r="U980" s="32">
        <v>3</v>
      </c>
      <c r="V980" s="32">
        <v>4</v>
      </c>
      <c r="W980" s="32">
        <v>5</v>
      </c>
      <c r="X980" s="32">
        <v>1</v>
      </c>
      <c r="Y980" s="32">
        <v>2</v>
      </c>
      <c r="Z980" s="32">
        <v>3</v>
      </c>
      <c r="AA980" s="32">
        <v>4</v>
      </c>
      <c r="AB980" s="32">
        <v>5</v>
      </c>
      <c r="AC980" s="32">
        <v>1</v>
      </c>
      <c r="AD980" s="32">
        <v>2</v>
      </c>
      <c r="AE980" s="32">
        <v>3</v>
      </c>
      <c r="AF980" s="32">
        <v>4</v>
      </c>
      <c r="AG980" s="32">
        <v>5</v>
      </c>
      <c r="AH980" s="32">
        <v>1</v>
      </c>
      <c r="AM980" s="595"/>
      <c r="AN980" s="565">
        <f t="shared" ref="AN980:BQ980" si="369">IF(ISERROR(AVERAGE(E980:E982)),"",AVERAGE(E980:E982))</f>
        <v>2</v>
      </c>
      <c r="AO980" s="558">
        <f t="shared" si="369"/>
        <v>3.5</v>
      </c>
      <c r="AP980" s="565">
        <f t="shared" si="369"/>
        <v>4.666666666666667</v>
      </c>
      <c r="AQ980" s="558">
        <f t="shared" si="369"/>
        <v>2.3333333333333335</v>
      </c>
      <c r="AR980" s="565">
        <f t="shared" si="369"/>
        <v>1.6666666666666667</v>
      </c>
      <c r="AS980" s="558">
        <f t="shared" si="369"/>
        <v>2.6666666666666665</v>
      </c>
      <c r="AT980" s="565">
        <f t="shared" si="369"/>
        <v>3.6666666666666665</v>
      </c>
      <c r="AU980" s="558">
        <f t="shared" si="369"/>
        <v>4.666666666666667</v>
      </c>
      <c r="AV980" s="565">
        <f t="shared" si="369"/>
        <v>2.3333333333333335</v>
      </c>
      <c r="AW980" s="558">
        <f t="shared" si="369"/>
        <v>1.6666666666666667</v>
      </c>
      <c r="AX980" s="565">
        <f t="shared" si="369"/>
        <v>2.6666666666666665</v>
      </c>
      <c r="AY980" s="558">
        <f t="shared" si="369"/>
        <v>3.6666666666666665</v>
      </c>
      <c r="AZ980" s="565">
        <f t="shared" si="369"/>
        <v>4.666666666666667</v>
      </c>
      <c r="BA980" s="558">
        <f t="shared" si="369"/>
        <v>2.3333333333333335</v>
      </c>
      <c r="BB980" s="565">
        <f t="shared" si="369"/>
        <v>1.6666666666666667</v>
      </c>
      <c r="BC980" s="558">
        <f t="shared" si="369"/>
        <v>2.6666666666666665</v>
      </c>
      <c r="BD980" s="565">
        <f t="shared" si="369"/>
        <v>3.6666666666666665</v>
      </c>
      <c r="BE980" s="558">
        <f t="shared" si="369"/>
        <v>4.666666666666667</v>
      </c>
      <c r="BF980" s="565">
        <f t="shared" si="369"/>
        <v>2.3333333333333335</v>
      </c>
      <c r="BG980" s="558">
        <f t="shared" si="369"/>
        <v>1.6666666666666667</v>
      </c>
      <c r="BH980" s="565">
        <f t="shared" si="369"/>
        <v>2.6666666666666665</v>
      </c>
      <c r="BI980" s="558">
        <f t="shared" si="369"/>
        <v>3.6666666666666665</v>
      </c>
      <c r="BJ980" s="565">
        <f t="shared" si="369"/>
        <v>4.666666666666667</v>
      </c>
      <c r="BK980" s="558">
        <f t="shared" si="369"/>
        <v>2.3333333333333335</v>
      </c>
      <c r="BL980" s="565">
        <f t="shared" si="369"/>
        <v>1.6666666666666667</v>
      </c>
      <c r="BM980" s="558">
        <f t="shared" si="369"/>
        <v>2.6666666666666665</v>
      </c>
      <c r="BN980" s="565">
        <f t="shared" si="369"/>
        <v>3.6666666666666665</v>
      </c>
      <c r="BO980" s="558">
        <f t="shared" si="369"/>
        <v>4.666666666666667</v>
      </c>
      <c r="BP980" s="565">
        <f t="shared" si="369"/>
        <v>2.3333333333333335</v>
      </c>
      <c r="BQ980" s="550">
        <f t="shared" si="369"/>
        <v>1.6666666666666667</v>
      </c>
    </row>
    <row r="981" spans="1:69" ht="12.75" customHeight="1" outlineLevel="1">
      <c r="A981" s="584"/>
      <c r="B981" s="580"/>
      <c r="C981" s="573"/>
      <c r="D981" s="590"/>
      <c r="E981" s="28"/>
      <c r="F981" s="28">
        <v>4</v>
      </c>
      <c r="G981" s="28">
        <v>5</v>
      </c>
      <c r="H981" s="28">
        <v>1</v>
      </c>
      <c r="I981" s="28">
        <v>2</v>
      </c>
      <c r="J981" s="28">
        <v>3</v>
      </c>
      <c r="K981" s="28">
        <v>4</v>
      </c>
      <c r="L981" s="28">
        <v>5</v>
      </c>
      <c r="M981" s="28">
        <v>1</v>
      </c>
      <c r="N981" s="28">
        <v>2</v>
      </c>
      <c r="O981" s="28">
        <v>3</v>
      </c>
      <c r="P981" s="28">
        <v>4</v>
      </c>
      <c r="Q981" s="28">
        <v>5</v>
      </c>
      <c r="R981" s="28">
        <v>1</v>
      </c>
      <c r="S981" s="28">
        <v>2</v>
      </c>
      <c r="T981" s="28">
        <v>3</v>
      </c>
      <c r="U981" s="28">
        <v>4</v>
      </c>
      <c r="V981" s="28">
        <v>5</v>
      </c>
      <c r="W981" s="28">
        <v>1</v>
      </c>
      <c r="X981" s="28">
        <v>2</v>
      </c>
      <c r="Y981" s="28">
        <v>3</v>
      </c>
      <c r="Z981" s="28">
        <v>4</v>
      </c>
      <c r="AA981" s="28">
        <v>5</v>
      </c>
      <c r="AB981" s="28">
        <v>1</v>
      </c>
      <c r="AC981" s="28">
        <v>2</v>
      </c>
      <c r="AD981" s="28">
        <v>3</v>
      </c>
      <c r="AE981" s="28">
        <v>4</v>
      </c>
      <c r="AF981" s="28">
        <v>5</v>
      </c>
      <c r="AG981" s="28">
        <v>1</v>
      </c>
      <c r="AH981" s="28">
        <v>2</v>
      </c>
      <c r="AM981" s="595"/>
      <c r="AN981" s="566"/>
      <c r="AO981" s="559"/>
      <c r="AP981" s="566"/>
      <c r="AQ981" s="559"/>
      <c r="AR981" s="566"/>
      <c r="AS981" s="559"/>
      <c r="AT981" s="566"/>
      <c r="AU981" s="559"/>
      <c r="AV981" s="566"/>
      <c r="AW981" s="559"/>
      <c r="AX981" s="566"/>
      <c r="AY981" s="559"/>
      <c r="AZ981" s="566"/>
      <c r="BA981" s="559"/>
      <c r="BB981" s="566"/>
      <c r="BC981" s="559"/>
      <c r="BD981" s="566"/>
      <c r="BE981" s="559"/>
      <c r="BF981" s="566"/>
      <c r="BG981" s="559"/>
      <c r="BH981" s="566"/>
      <c r="BI981" s="559"/>
      <c r="BJ981" s="566"/>
      <c r="BK981" s="559"/>
      <c r="BL981" s="566"/>
      <c r="BM981" s="559"/>
      <c r="BN981" s="566"/>
      <c r="BO981" s="559"/>
      <c r="BP981" s="566"/>
      <c r="BQ981" s="551"/>
    </row>
    <row r="982" spans="1:69" ht="12.75" customHeight="1" outlineLevel="1" thickBot="1">
      <c r="A982" s="584"/>
      <c r="B982" s="581"/>
      <c r="C982" s="582"/>
      <c r="D982" s="590"/>
      <c r="E982" s="33"/>
      <c r="F982" s="33"/>
      <c r="G982" s="33">
        <v>5</v>
      </c>
      <c r="H982" s="33">
        <v>1</v>
      </c>
      <c r="I982" s="33">
        <v>2</v>
      </c>
      <c r="J982" s="33">
        <v>3</v>
      </c>
      <c r="K982" s="33">
        <v>4</v>
      </c>
      <c r="L982" s="33">
        <v>5</v>
      </c>
      <c r="M982" s="33">
        <v>1</v>
      </c>
      <c r="N982" s="33">
        <v>2</v>
      </c>
      <c r="O982" s="33">
        <v>3</v>
      </c>
      <c r="P982" s="33">
        <v>4</v>
      </c>
      <c r="Q982" s="33">
        <v>5</v>
      </c>
      <c r="R982" s="33">
        <v>1</v>
      </c>
      <c r="S982" s="33">
        <v>2</v>
      </c>
      <c r="T982" s="33">
        <v>3</v>
      </c>
      <c r="U982" s="33">
        <v>4</v>
      </c>
      <c r="V982" s="33">
        <v>5</v>
      </c>
      <c r="W982" s="33">
        <v>1</v>
      </c>
      <c r="X982" s="33">
        <v>2</v>
      </c>
      <c r="Y982" s="33">
        <v>3</v>
      </c>
      <c r="Z982" s="33">
        <v>4</v>
      </c>
      <c r="AA982" s="33">
        <v>5</v>
      </c>
      <c r="AB982" s="33">
        <v>1</v>
      </c>
      <c r="AC982" s="33">
        <v>2</v>
      </c>
      <c r="AD982" s="33">
        <v>3</v>
      </c>
      <c r="AE982" s="33">
        <v>4</v>
      </c>
      <c r="AF982" s="33">
        <v>5</v>
      </c>
      <c r="AG982" s="33">
        <v>1</v>
      </c>
      <c r="AH982" s="33">
        <v>2</v>
      </c>
      <c r="AM982" s="595"/>
      <c r="AN982" s="567"/>
      <c r="AO982" s="564"/>
      <c r="AP982" s="567"/>
      <c r="AQ982" s="564"/>
      <c r="AR982" s="567"/>
      <c r="AS982" s="564"/>
      <c r="AT982" s="567"/>
      <c r="AU982" s="564"/>
      <c r="AV982" s="567"/>
      <c r="AW982" s="564"/>
      <c r="AX982" s="567"/>
      <c r="AY982" s="564"/>
      <c r="AZ982" s="567"/>
      <c r="BA982" s="564"/>
      <c r="BB982" s="567"/>
      <c r="BC982" s="564"/>
      <c r="BD982" s="567"/>
      <c r="BE982" s="564"/>
      <c r="BF982" s="567"/>
      <c r="BG982" s="564"/>
      <c r="BH982" s="567"/>
      <c r="BI982" s="564"/>
      <c r="BJ982" s="567"/>
      <c r="BK982" s="564"/>
      <c r="BL982" s="567"/>
      <c r="BM982" s="564"/>
      <c r="BN982" s="567"/>
      <c r="BO982" s="564"/>
      <c r="BP982" s="567"/>
      <c r="BQ982" s="568"/>
    </row>
    <row r="983" spans="1:69" ht="12.75" customHeight="1" outlineLevel="1">
      <c r="A983" s="584"/>
      <c r="B983" s="569" t="s">
        <v>37</v>
      </c>
      <c r="C983" s="572">
        <f>IF(ISERROR(AVERAGE(E983:AH985)),"",AVERAGE(E983:AH985))</f>
        <v>3</v>
      </c>
      <c r="D983" s="590"/>
      <c r="E983" s="31">
        <v>3</v>
      </c>
      <c r="F983" s="31">
        <v>4</v>
      </c>
      <c r="G983" s="31">
        <v>5</v>
      </c>
      <c r="H983" s="31">
        <v>1</v>
      </c>
      <c r="I983" s="31">
        <v>2</v>
      </c>
      <c r="J983" s="31">
        <v>3</v>
      </c>
      <c r="K983" s="31">
        <v>4</v>
      </c>
      <c r="L983" s="31">
        <v>5</v>
      </c>
      <c r="M983" s="31">
        <v>1</v>
      </c>
      <c r="N983" s="31">
        <v>2</v>
      </c>
      <c r="O983" s="31">
        <v>3</v>
      </c>
      <c r="P983" s="31">
        <v>4</v>
      </c>
      <c r="Q983" s="31">
        <v>5</v>
      </c>
      <c r="R983" s="31">
        <v>1</v>
      </c>
      <c r="S983" s="31">
        <v>2</v>
      </c>
      <c r="T983" s="31">
        <v>3</v>
      </c>
      <c r="U983" s="31">
        <v>4</v>
      </c>
      <c r="V983" s="31">
        <v>5</v>
      </c>
      <c r="W983" s="31">
        <v>1</v>
      </c>
      <c r="X983" s="31">
        <v>2</v>
      </c>
      <c r="Y983" s="31">
        <v>3</v>
      </c>
      <c r="Z983" s="31">
        <v>4</v>
      </c>
      <c r="AA983" s="31">
        <v>5</v>
      </c>
      <c r="AB983" s="31">
        <v>1</v>
      </c>
      <c r="AC983" s="31">
        <v>2</v>
      </c>
      <c r="AD983" s="31">
        <v>3</v>
      </c>
      <c r="AE983" s="31">
        <v>4</v>
      </c>
      <c r="AF983" s="31">
        <v>5</v>
      </c>
      <c r="AG983" s="31">
        <v>1</v>
      </c>
      <c r="AH983" s="31">
        <v>2</v>
      </c>
      <c r="AM983" s="595"/>
      <c r="AN983" s="561">
        <f t="shared" ref="AN983:BQ983" si="370">IF(ISERROR(AVERAGE(E983:E985)),"",AVERAGE(E983:E985))</f>
        <v>3</v>
      </c>
      <c r="AO983" s="558">
        <f t="shared" si="370"/>
        <v>4.5</v>
      </c>
      <c r="AP983" s="561">
        <f t="shared" si="370"/>
        <v>3.3333333333333335</v>
      </c>
      <c r="AQ983" s="558">
        <f t="shared" si="370"/>
        <v>2.6666666666666665</v>
      </c>
      <c r="AR983" s="561">
        <f t="shared" si="370"/>
        <v>2</v>
      </c>
      <c r="AS983" s="558">
        <f t="shared" si="370"/>
        <v>3</v>
      </c>
      <c r="AT983" s="561">
        <f t="shared" si="370"/>
        <v>4</v>
      </c>
      <c r="AU983" s="558">
        <f t="shared" si="370"/>
        <v>3.3333333333333335</v>
      </c>
      <c r="AV983" s="561">
        <f t="shared" si="370"/>
        <v>2.6666666666666665</v>
      </c>
      <c r="AW983" s="558">
        <f t="shared" si="370"/>
        <v>2</v>
      </c>
      <c r="AX983" s="561">
        <f t="shared" si="370"/>
        <v>3</v>
      </c>
      <c r="AY983" s="558">
        <f t="shared" si="370"/>
        <v>4</v>
      </c>
      <c r="AZ983" s="561">
        <f t="shared" si="370"/>
        <v>3.3333333333333335</v>
      </c>
      <c r="BA983" s="558">
        <f t="shared" si="370"/>
        <v>2.6666666666666665</v>
      </c>
      <c r="BB983" s="561">
        <f t="shared" si="370"/>
        <v>2</v>
      </c>
      <c r="BC983" s="558">
        <f t="shared" si="370"/>
        <v>3</v>
      </c>
      <c r="BD983" s="561">
        <f t="shared" si="370"/>
        <v>4</v>
      </c>
      <c r="BE983" s="558">
        <f t="shared" si="370"/>
        <v>3.3333333333333335</v>
      </c>
      <c r="BF983" s="561">
        <f t="shared" si="370"/>
        <v>2.6666666666666665</v>
      </c>
      <c r="BG983" s="558">
        <f t="shared" si="370"/>
        <v>2</v>
      </c>
      <c r="BH983" s="561">
        <f t="shared" si="370"/>
        <v>3</v>
      </c>
      <c r="BI983" s="558">
        <f t="shared" si="370"/>
        <v>4</v>
      </c>
      <c r="BJ983" s="561">
        <f t="shared" si="370"/>
        <v>3.3333333333333335</v>
      </c>
      <c r="BK983" s="558">
        <f t="shared" si="370"/>
        <v>2.6666666666666665</v>
      </c>
      <c r="BL983" s="561">
        <f t="shared" si="370"/>
        <v>2</v>
      </c>
      <c r="BM983" s="558">
        <f t="shared" si="370"/>
        <v>3</v>
      </c>
      <c r="BN983" s="561">
        <f t="shared" si="370"/>
        <v>4</v>
      </c>
      <c r="BO983" s="558">
        <f t="shared" si="370"/>
        <v>3.3333333333333335</v>
      </c>
      <c r="BP983" s="561">
        <f t="shared" si="370"/>
        <v>2.6666666666666665</v>
      </c>
      <c r="BQ983" s="550">
        <f t="shared" si="370"/>
        <v>2</v>
      </c>
    </row>
    <row r="984" spans="1:69" ht="12.75" customHeight="1" outlineLevel="1">
      <c r="A984" s="584"/>
      <c r="B984" s="570"/>
      <c r="C984" s="573"/>
      <c r="D984" s="590"/>
      <c r="E984" s="29"/>
      <c r="F984" s="29">
        <v>5</v>
      </c>
      <c r="G984" s="29">
        <v>1</v>
      </c>
      <c r="H984" s="29">
        <v>2</v>
      </c>
      <c r="I984" s="29">
        <v>3</v>
      </c>
      <c r="J984" s="29">
        <v>4</v>
      </c>
      <c r="K984" s="29">
        <v>5</v>
      </c>
      <c r="L984" s="29">
        <v>1</v>
      </c>
      <c r="M984" s="29">
        <v>2</v>
      </c>
      <c r="N984" s="29">
        <v>3</v>
      </c>
      <c r="O984" s="29">
        <v>4</v>
      </c>
      <c r="P984" s="29">
        <v>5</v>
      </c>
      <c r="Q984" s="29">
        <v>1</v>
      </c>
      <c r="R984" s="29">
        <v>2</v>
      </c>
      <c r="S984" s="29">
        <v>3</v>
      </c>
      <c r="T984" s="29">
        <v>4</v>
      </c>
      <c r="U984" s="29">
        <v>5</v>
      </c>
      <c r="V984" s="29">
        <v>1</v>
      </c>
      <c r="W984" s="29">
        <v>2</v>
      </c>
      <c r="X984" s="29">
        <v>3</v>
      </c>
      <c r="Y984" s="29">
        <v>4</v>
      </c>
      <c r="Z984" s="29">
        <v>5</v>
      </c>
      <c r="AA984" s="29">
        <v>1</v>
      </c>
      <c r="AB984" s="29">
        <v>2</v>
      </c>
      <c r="AC984" s="29">
        <v>3</v>
      </c>
      <c r="AD984" s="29">
        <v>4</v>
      </c>
      <c r="AE984" s="29">
        <v>5</v>
      </c>
      <c r="AF984" s="29">
        <v>1</v>
      </c>
      <c r="AG984" s="29">
        <v>2</v>
      </c>
      <c r="AH984" s="29">
        <v>3</v>
      </c>
      <c r="AM984" s="595"/>
      <c r="AN984" s="562"/>
      <c r="AO984" s="559"/>
      <c r="AP984" s="562"/>
      <c r="AQ984" s="559"/>
      <c r="AR984" s="562"/>
      <c r="AS984" s="559"/>
      <c r="AT984" s="562"/>
      <c r="AU984" s="559"/>
      <c r="AV984" s="562"/>
      <c r="AW984" s="559"/>
      <c r="AX984" s="562"/>
      <c r="AY984" s="559"/>
      <c r="AZ984" s="562"/>
      <c r="BA984" s="559"/>
      <c r="BB984" s="562"/>
      <c r="BC984" s="559"/>
      <c r="BD984" s="562"/>
      <c r="BE984" s="559"/>
      <c r="BF984" s="562"/>
      <c r="BG984" s="559"/>
      <c r="BH984" s="562"/>
      <c r="BI984" s="559"/>
      <c r="BJ984" s="562"/>
      <c r="BK984" s="559"/>
      <c r="BL984" s="562"/>
      <c r="BM984" s="559"/>
      <c r="BN984" s="562"/>
      <c r="BO984" s="559"/>
      <c r="BP984" s="562"/>
      <c r="BQ984" s="551"/>
    </row>
    <row r="985" spans="1:69" ht="13.5" customHeight="1" outlineLevel="1" thickBot="1">
      <c r="A985" s="584"/>
      <c r="B985" s="571"/>
      <c r="C985" s="574"/>
      <c r="D985" s="419"/>
      <c r="E985" s="30"/>
      <c r="F985" s="30"/>
      <c r="G985" s="30">
        <v>4</v>
      </c>
      <c r="H985" s="30">
        <v>5</v>
      </c>
      <c r="I985" s="30">
        <v>1</v>
      </c>
      <c r="J985" s="30">
        <v>2</v>
      </c>
      <c r="K985" s="30">
        <v>3</v>
      </c>
      <c r="L985" s="30">
        <v>4</v>
      </c>
      <c r="M985" s="30">
        <v>5</v>
      </c>
      <c r="N985" s="30">
        <v>1</v>
      </c>
      <c r="O985" s="30">
        <v>2</v>
      </c>
      <c r="P985" s="30">
        <v>3</v>
      </c>
      <c r="Q985" s="30">
        <v>4</v>
      </c>
      <c r="R985" s="30">
        <v>5</v>
      </c>
      <c r="S985" s="30">
        <v>1</v>
      </c>
      <c r="T985" s="30">
        <v>2</v>
      </c>
      <c r="U985" s="30">
        <v>3</v>
      </c>
      <c r="V985" s="30">
        <v>4</v>
      </c>
      <c r="W985" s="30">
        <v>5</v>
      </c>
      <c r="X985" s="30">
        <v>1</v>
      </c>
      <c r="Y985" s="30">
        <v>2</v>
      </c>
      <c r="Z985" s="30">
        <v>3</v>
      </c>
      <c r="AA985" s="30">
        <v>4</v>
      </c>
      <c r="AB985" s="30">
        <v>5</v>
      </c>
      <c r="AC985" s="30">
        <v>1</v>
      </c>
      <c r="AD985" s="30">
        <v>2</v>
      </c>
      <c r="AE985" s="30">
        <v>3</v>
      </c>
      <c r="AF985" s="30">
        <v>4</v>
      </c>
      <c r="AG985" s="30">
        <v>5</v>
      </c>
      <c r="AH985" s="30">
        <v>1</v>
      </c>
      <c r="AM985" s="596"/>
      <c r="AN985" s="563"/>
      <c r="AO985" s="560"/>
      <c r="AP985" s="563"/>
      <c r="AQ985" s="560"/>
      <c r="AR985" s="563"/>
      <c r="AS985" s="560"/>
      <c r="AT985" s="563"/>
      <c r="AU985" s="560"/>
      <c r="AV985" s="563"/>
      <c r="AW985" s="560"/>
      <c r="AX985" s="563"/>
      <c r="AY985" s="560"/>
      <c r="AZ985" s="563"/>
      <c r="BA985" s="560"/>
      <c r="BB985" s="563"/>
      <c r="BC985" s="560"/>
      <c r="BD985" s="563"/>
      <c r="BE985" s="560"/>
      <c r="BF985" s="563"/>
      <c r="BG985" s="560"/>
      <c r="BH985" s="563"/>
      <c r="BI985" s="560"/>
      <c r="BJ985" s="563"/>
      <c r="BK985" s="560"/>
      <c r="BL985" s="563"/>
      <c r="BM985" s="560"/>
      <c r="BN985" s="563"/>
      <c r="BO985" s="560"/>
      <c r="BP985" s="563"/>
      <c r="BQ985" s="552"/>
    </row>
    <row r="986" spans="1:69" ht="13.5" customHeight="1" outlineLevel="1" thickTop="1">
      <c r="A986" s="584">
        <f>A977+1</f>
        <v>101</v>
      </c>
      <c r="B986" s="585" t="s">
        <v>32</v>
      </c>
      <c r="C986" s="588">
        <f>IF(ISERROR(AVERAGE(E986:AH988)),"",AVERAGE(E986:AH988))</f>
        <v>1</v>
      </c>
      <c r="D986" s="589" t="s">
        <v>825</v>
      </c>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M986" s="594" t="str">
        <f>D986</f>
        <v>Utiliser, repérer, trouver un homonyme</v>
      </c>
      <c r="AN986" s="576">
        <f t="shared" ref="AN986:BQ986" si="371">IF(ISERROR(AVERAGE(E986:E988)),"",AVERAGE(E986:E988))</f>
        <v>1</v>
      </c>
      <c r="AO986" s="575" t="str">
        <f t="shared" si="371"/>
        <v/>
      </c>
      <c r="AP986" s="576" t="str">
        <f t="shared" si="371"/>
        <v/>
      </c>
      <c r="AQ986" s="575" t="str">
        <f t="shared" si="371"/>
        <v/>
      </c>
      <c r="AR986" s="576" t="str">
        <f t="shared" si="371"/>
        <v/>
      </c>
      <c r="AS986" s="575" t="str">
        <f t="shared" si="371"/>
        <v/>
      </c>
      <c r="AT986" s="576" t="str">
        <f t="shared" si="371"/>
        <v/>
      </c>
      <c r="AU986" s="575" t="str">
        <f t="shared" si="371"/>
        <v/>
      </c>
      <c r="AV986" s="576" t="str">
        <f t="shared" si="371"/>
        <v/>
      </c>
      <c r="AW986" s="575" t="str">
        <f t="shared" si="371"/>
        <v/>
      </c>
      <c r="AX986" s="576" t="str">
        <f t="shared" si="371"/>
        <v/>
      </c>
      <c r="AY986" s="575" t="str">
        <f t="shared" si="371"/>
        <v/>
      </c>
      <c r="AZ986" s="576" t="str">
        <f t="shared" si="371"/>
        <v/>
      </c>
      <c r="BA986" s="575" t="str">
        <f t="shared" si="371"/>
        <v/>
      </c>
      <c r="BB986" s="576" t="str">
        <f t="shared" si="371"/>
        <v/>
      </c>
      <c r="BC986" s="575" t="str">
        <f t="shared" si="371"/>
        <v/>
      </c>
      <c r="BD986" s="576" t="str">
        <f t="shared" si="371"/>
        <v/>
      </c>
      <c r="BE986" s="575" t="str">
        <f t="shared" si="371"/>
        <v/>
      </c>
      <c r="BF986" s="576" t="str">
        <f t="shared" si="371"/>
        <v/>
      </c>
      <c r="BG986" s="575" t="str">
        <f t="shared" si="371"/>
        <v/>
      </c>
      <c r="BH986" s="576" t="str">
        <f t="shared" si="371"/>
        <v/>
      </c>
      <c r="BI986" s="575" t="str">
        <f t="shared" si="371"/>
        <v/>
      </c>
      <c r="BJ986" s="576" t="str">
        <f t="shared" si="371"/>
        <v/>
      </c>
      <c r="BK986" s="575" t="str">
        <f t="shared" si="371"/>
        <v/>
      </c>
      <c r="BL986" s="576" t="str">
        <f t="shared" si="371"/>
        <v/>
      </c>
      <c r="BM986" s="575" t="str">
        <f t="shared" si="371"/>
        <v/>
      </c>
      <c r="BN986" s="576" t="str">
        <f t="shared" si="371"/>
        <v/>
      </c>
      <c r="BO986" s="575" t="str">
        <f t="shared" si="371"/>
        <v/>
      </c>
      <c r="BP986" s="576" t="str">
        <f t="shared" si="371"/>
        <v/>
      </c>
      <c r="BQ986" s="578" t="str">
        <f t="shared" si="371"/>
        <v/>
      </c>
    </row>
    <row r="987" spans="1:69" ht="12.75" customHeight="1" outlineLevel="1">
      <c r="A987" s="584"/>
      <c r="B987" s="586"/>
      <c r="C987" s="573"/>
      <c r="D987" s="590"/>
      <c r="E987" s="26">
        <v>1</v>
      </c>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M987" s="595"/>
      <c r="AN987" s="577"/>
      <c r="AO987" s="559"/>
      <c r="AP987" s="577"/>
      <c r="AQ987" s="559"/>
      <c r="AR987" s="577"/>
      <c r="AS987" s="559"/>
      <c r="AT987" s="577"/>
      <c r="AU987" s="559"/>
      <c r="AV987" s="577"/>
      <c r="AW987" s="559"/>
      <c r="AX987" s="577"/>
      <c r="AY987" s="559"/>
      <c r="AZ987" s="577"/>
      <c r="BA987" s="559"/>
      <c r="BB987" s="577"/>
      <c r="BC987" s="559"/>
      <c r="BD987" s="577"/>
      <c r="BE987" s="559"/>
      <c r="BF987" s="577"/>
      <c r="BG987" s="559"/>
      <c r="BH987" s="577"/>
      <c r="BI987" s="559"/>
      <c r="BJ987" s="577"/>
      <c r="BK987" s="559"/>
      <c r="BL987" s="577"/>
      <c r="BM987" s="559"/>
      <c r="BN987" s="577"/>
      <c r="BO987" s="559"/>
      <c r="BP987" s="577"/>
      <c r="BQ987" s="551"/>
    </row>
    <row r="988" spans="1:69" ht="12.75" customHeight="1" outlineLevel="1" thickBot="1">
      <c r="A988" s="584"/>
      <c r="B988" s="587"/>
      <c r="C988" s="573"/>
      <c r="D988" s="590"/>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M988" s="595"/>
      <c r="AN988" s="577"/>
      <c r="AO988" s="559"/>
      <c r="AP988" s="577"/>
      <c r="AQ988" s="559"/>
      <c r="AR988" s="577"/>
      <c r="AS988" s="559"/>
      <c r="AT988" s="577"/>
      <c r="AU988" s="559"/>
      <c r="AV988" s="577"/>
      <c r="AW988" s="559"/>
      <c r="AX988" s="577"/>
      <c r="AY988" s="559"/>
      <c r="AZ988" s="577"/>
      <c r="BA988" s="559"/>
      <c r="BB988" s="577"/>
      <c r="BC988" s="559"/>
      <c r="BD988" s="577"/>
      <c r="BE988" s="559"/>
      <c r="BF988" s="577"/>
      <c r="BG988" s="559"/>
      <c r="BH988" s="577"/>
      <c r="BI988" s="559"/>
      <c r="BJ988" s="577"/>
      <c r="BK988" s="559"/>
      <c r="BL988" s="577"/>
      <c r="BM988" s="559"/>
      <c r="BN988" s="577"/>
      <c r="BO988" s="559"/>
      <c r="BP988" s="577"/>
      <c r="BQ988" s="551"/>
    </row>
    <row r="989" spans="1:69" ht="12.75" customHeight="1" outlineLevel="1">
      <c r="A989" s="584"/>
      <c r="B989" s="579" t="s">
        <v>36</v>
      </c>
      <c r="C989" s="572" t="str">
        <f>IF(ISERROR(AVERAGE(E989:AH991)),"",AVERAGE(E989:AH991))</f>
        <v/>
      </c>
      <c r="D989" s="590"/>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M989" s="595"/>
      <c r="AN989" s="565" t="str">
        <f t="shared" ref="AN989:BQ989" si="372">IF(ISERROR(AVERAGE(E989:E991)),"",AVERAGE(E989:E991))</f>
        <v/>
      </c>
      <c r="AO989" s="558" t="str">
        <f t="shared" si="372"/>
        <v/>
      </c>
      <c r="AP989" s="565" t="str">
        <f t="shared" si="372"/>
        <v/>
      </c>
      <c r="AQ989" s="558" t="str">
        <f t="shared" si="372"/>
        <v/>
      </c>
      <c r="AR989" s="565" t="str">
        <f t="shared" si="372"/>
        <v/>
      </c>
      <c r="AS989" s="558" t="str">
        <f t="shared" si="372"/>
        <v/>
      </c>
      <c r="AT989" s="565" t="str">
        <f t="shared" si="372"/>
        <v/>
      </c>
      <c r="AU989" s="558" t="str">
        <f t="shared" si="372"/>
        <v/>
      </c>
      <c r="AV989" s="565" t="str">
        <f t="shared" si="372"/>
        <v/>
      </c>
      <c r="AW989" s="558" t="str">
        <f t="shared" si="372"/>
        <v/>
      </c>
      <c r="AX989" s="565" t="str">
        <f t="shared" si="372"/>
        <v/>
      </c>
      <c r="AY989" s="558" t="str">
        <f t="shared" si="372"/>
        <v/>
      </c>
      <c r="AZ989" s="565" t="str">
        <f t="shared" si="372"/>
        <v/>
      </c>
      <c r="BA989" s="558" t="str">
        <f t="shared" si="372"/>
        <v/>
      </c>
      <c r="BB989" s="565" t="str">
        <f t="shared" si="372"/>
        <v/>
      </c>
      <c r="BC989" s="558" t="str">
        <f t="shared" si="372"/>
        <v/>
      </c>
      <c r="BD989" s="565" t="str">
        <f t="shared" si="372"/>
        <v/>
      </c>
      <c r="BE989" s="558" t="str">
        <f t="shared" si="372"/>
        <v/>
      </c>
      <c r="BF989" s="565" t="str">
        <f t="shared" si="372"/>
        <v/>
      </c>
      <c r="BG989" s="558" t="str">
        <f t="shared" si="372"/>
        <v/>
      </c>
      <c r="BH989" s="565" t="str">
        <f t="shared" si="372"/>
        <v/>
      </c>
      <c r="BI989" s="558" t="str">
        <f t="shared" si="372"/>
        <v/>
      </c>
      <c r="BJ989" s="565" t="str">
        <f t="shared" si="372"/>
        <v/>
      </c>
      <c r="BK989" s="558" t="str">
        <f t="shared" si="372"/>
        <v/>
      </c>
      <c r="BL989" s="565" t="str">
        <f t="shared" si="372"/>
        <v/>
      </c>
      <c r="BM989" s="558" t="str">
        <f t="shared" si="372"/>
        <v/>
      </c>
      <c r="BN989" s="565" t="str">
        <f t="shared" si="372"/>
        <v/>
      </c>
      <c r="BO989" s="558" t="str">
        <f t="shared" si="372"/>
        <v/>
      </c>
      <c r="BP989" s="565" t="str">
        <f t="shared" si="372"/>
        <v/>
      </c>
      <c r="BQ989" s="550" t="str">
        <f t="shared" si="372"/>
        <v/>
      </c>
    </row>
    <row r="990" spans="1:69" ht="12.75" customHeight="1" outlineLevel="1">
      <c r="A990" s="584"/>
      <c r="B990" s="580"/>
      <c r="C990" s="573"/>
      <c r="D990" s="590"/>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M990" s="595"/>
      <c r="AN990" s="566"/>
      <c r="AO990" s="559"/>
      <c r="AP990" s="566"/>
      <c r="AQ990" s="559"/>
      <c r="AR990" s="566"/>
      <c r="AS990" s="559"/>
      <c r="AT990" s="566"/>
      <c r="AU990" s="559"/>
      <c r="AV990" s="566"/>
      <c r="AW990" s="559"/>
      <c r="AX990" s="566"/>
      <c r="AY990" s="559"/>
      <c r="AZ990" s="566"/>
      <c r="BA990" s="559"/>
      <c r="BB990" s="566"/>
      <c r="BC990" s="559"/>
      <c r="BD990" s="566"/>
      <c r="BE990" s="559"/>
      <c r="BF990" s="566"/>
      <c r="BG990" s="559"/>
      <c r="BH990" s="566"/>
      <c r="BI990" s="559"/>
      <c r="BJ990" s="566"/>
      <c r="BK990" s="559"/>
      <c r="BL990" s="566"/>
      <c r="BM990" s="559"/>
      <c r="BN990" s="566"/>
      <c r="BO990" s="559"/>
      <c r="BP990" s="566"/>
      <c r="BQ990" s="551"/>
    </row>
    <row r="991" spans="1:69" ht="12.75" customHeight="1" outlineLevel="1" thickBot="1">
      <c r="A991" s="584"/>
      <c r="B991" s="581"/>
      <c r="C991" s="582"/>
      <c r="D991" s="590"/>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33"/>
      <c r="AE991" s="33"/>
      <c r="AF991" s="33"/>
      <c r="AG991" s="33"/>
      <c r="AH991" s="33"/>
      <c r="AM991" s="595"/>
      <c r="AN991" s="567"/>
      <c r="AO991" s="564"/>
      <c r="AP991" s="567"/>
      <c r="AQ991" s="564"/>
      <c r="AR991" s="567"/>
      <c r="AS991" s="564"/>
      <c r="AT991" s="567"/>
      <c r="AU991" s="564"/>
      <c r="AV991" s="567"/>
      <c r="AW991" s="564"/>
      <c r="AX991" s="567"/>
      <c r="AY991" s="564"/>
      <c r="AZ991" s="567"/>
      <c r="BA991" s="564"/>
      <c r="BB991" s="567"/>
      <c r="BC991" s="564"/>
      <c r="BD991" s="567"/>
      <c r="BE991" s="564"/>
      <c r="BF991" s="567"/>
      <c r="BG991" s="564"/>
      <c r="BH991" s="567"/>
      <c r="BI991" s="564"/>
      <c r="BJ991" s="567"/>
      <c r="BK991" s="564"/>
      <c r="BL991" s="567"/>
      <c r="BM991" s="564"/>
      <c r="BN991" s="567"/>
      <c r="BO991" s="564"/>
      <c r="BP991" s="567"/>
      <c r="BQ991" s="568"/>
    </row>
    <row r="992" spans="1:69" ht="12.75" customHeight="1" outlineLevel="1">
      <c r="A992" s="584"/>
      <c r="B992" s="569" t="s">
        <v>37</v>
      </c>
      <c r="C992" s="572" t="str">
        <f>IF(ISERROR(AVERAGE(E992:AH994)),"",AVERAGE(E992:AH994))</f>
        <v/>
      </c>
      <c r="D992" s="590"/>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M992" s="595"/>
      <c r="AN992" s="561" t="str">
        <f t="shared" ref="AN992:BQ992" si="373">IF(ISERROR(AVERAGE(E992:E994)),"",AVERAGE(E992:E994))</f>
        <v/>
      </c>
      <c r="AO992" s="558" t="str">
        <f t="shared" si="373"/>
        <v/>
      </c>
      <c r="AP992" s="561" t="str">
        <f t="shared" si="373"/>
        <v/>
      </c>
      <c r="AQ992" s="558" t="str">
        <f t="shared" si="373"/>
        <v/>
      </c>
      <c r="AR992" s="561" t="str">
        <f t="shared" si="373"/>
        <v/>
      </c>
      <c r="AS992" s="558" t="str">
        <f t="shared" si="373"/>
        <v/>
      </c>
      <c r="AT992" s="561" t="str">
        <f t="shared" si="373"/>
        <v/>
      </c>
      <c r="AU992" s="558" t="str">
        <f t="shared" si="373"/>
        <v/>
      </c>
      <c r="AV992" s="561" t="str">
        <f t="shared" si="373"/>
        <v/>
      </c>
      <c r="AW992" s="558" t="str">
        <f t="shared" si="373"/>
        <v/>
      </c>
      <c r="AX992" s="561" t="str">
        <f t="shared" si="373"/>
        <v/>
      </c>
      <c r="AY992" s="558" t="str">
        <f t="shared" si="373"/>
        <v/>
      </c>
      <c r="AZ992" s="561" t="str">
        <f t="shared" si="373"/>
        <v/>
      </c>
      <c r="BA992" s="558" t="str">
        <f t="shared" si="373"/>
        <v/>
      </c>
      <c r="BB992" s="561" t="str">
        <f t="shared" si="373"/>
        <v/>
      </c>
      <c r="BC992" s="558" t="str">
        <f t="shared" si="373"/>
        <v/>
      </c>
      <c r="BD992" s="561" t="str">
        <f t="shared" si="373"/>
        <v/>
      </c>
      <c r="BE992" s="558" t="str">
        <f t="shared" si="373"/>
        <v/>
      </c>
      <c r="BF992" s="561" t="str">
        <f t="shared" si="373"/>
        <v/>
      </c>
      <c r="BG992" s="558" t="str">
        <f t="shared" si="373"/>
        <v/>
      </c>
      <c r="BH992" s="561" t="str">
        <f t="shared" si="373"/>
        <v/>
      </c>
      <c r="BI992" s="558" t="str">
        <f t="shared" si="373"/>
        <v/>
      </c>
      <c r="BJ992" s="561" t="str">
        <f t="shared" si="373"/>
        <v/>
      </c>
      <c r="BK992" s="558" t="str">
        <f t="shared" si="373"/>
        <v/>
      </c>
      <c r="BL992" s="561" t="str">
        <f t="shared" si="373"/>
        <v/>
      </c>
      <c r="BM992" s="558" t="str">
        <f t="shared" si="373"/>
        <v/>
      </c>
      <c r="BN992" s="561" t="str">
        <f t="shared" si="373"/>
        <v/>
      </c>
      <c r="BO992" s="558" t="str">
        <f t="shared" si="373"/>
        <v/>
      </c>
      <c r="BP992" s="561" t="str">
        <f t="shared" si="373"/>
        <v/>
      </c>
      <c r="BQ992" s="550" t="str">
        <f t="shared" si="373"/>
        <v/>
      </c>
    </row>
    <row r="993" spans="1:69" ht="12.75" customHeight="1" outlineLevel="1">
      <c r="A993" s="584"/>
      <c r="B993" s="570"/>
      <c r="C993" s="573"/>
      <c r="D993" s="590"/>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M993" s="595"/>
      <c r="AN993" s="562"/>
      <c r="AO993" s="559"/>
      <c r="AP993" s="562"/>
      <c r="AQ993" s="559"/>
      <c r="AR993" s="562"/>
      <c r="AS993" s="559"/>
      <c r="AT993" s="562"/>
      <c r="AU993" s="559"/>
      <c r="AV993" s="562"/>
      <c r="AW993" s="559"/>
      <c r="AX993" s="562"/>
      <c r="AY993" s="559"/>
      <c r="AZ993" s="562"/>
      <c r="BA993" s="559"/>
      <c r="BB993" s="562"/>
      <c r="BC993" s="559"/>
      <c r="BD993" s="562"/>
      <c r="BE993" s="559"/>
      <c r="BF993" s="562"/>
      <c r="BG993" s="559"/>
      <c r="BH993" s="562"/>
      <c r="BI993" s="559"/>
      <c r="BJ993" s="562"/>
      <c r="BK993" s="559"/>
      <c r="BL993" s="562"/>
      <c r="BM993" s="559"/>
      <c r="BN993" s="562"/>
      <c r="BO993" s="559"/>
      <c r="BP993" s="562"/>
      <c r="BQ993" s="551"/>
    </row>
    <row r="994" spans="1:69" ht="13.5" customHeight="1" outlineLevel="1" thickBot="1">
      <c r="A994" s="584"/>
      <c r="B994" s="571"/>
      <c r="C994" s="574"/>
      <c r="D994" s="419"/>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M994" s="596"/>
      <c r="AN994" s="563"/>
      <c r="AO994" s="560"/>
      <c r="AP994" s="563"/>
      <c r="AQ994" s="560"/>
      <c r="AR994" s="563"/>
      <c r="AS994" s="560"/>
      <c r="AT994" s="563"/>
      <c r="AU994" s="560"/>
      <c r="AV994" s="563"/>
      <c r="AW994" s="560"/>
      <c r="AX994" s="563"/>
      <c r="AY994" s="560"/>
      <c r="AZ994" s="563"/>
      <c r="BA994" s="560"/>
      <c r="BB994" s="563"/>
      <c r="BC994" s="560"/>
      <c r="BD994" s="563"/>
      <c r="BE994" s="560"/>
      <c r="BF994" s="563"/>
      <c r="BG994" s="560"/>
      <c r="BH994" s="563"/>
      <c r="BI994" s="560"/>
      <c r="BJ994" s="563"/>
      <c r="BK994" s="560"/>
      <c r="BL994" s="563"/>
      <c r="BM994" s="560"/>
      <c r="BN994" s="563"/>
      <c r="BO994" s="560"/>
      <c r="BP994" s="563"/>
      <c r="BQ994" s="552"/>
    </row>
    <row r="995" spans="1:69" ht="13.5" customHeight="1" outlineLevel="1" thickTop="1">
      <c r="A995" s="584">
        <f>A986+1</f>
        <v>102</v>
      </c>
      <c r="B995" s="585" t="s">
        <v>32</v>
      </c>
      <c r="C995" s="588" t="str">
        <f>IF(ISERROR(AVERAGE(E995:AH997)),"",AVERAGE(E995:AH997))</f>
        <v/>
      </c>
      <c r="D995" s="589" t="s">
        <v>826</v>
      </c>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M995" s="594" t="str">
        <f>D995</f>
        <v>Utiliser, repérer, trouver un contraire</v>
      </c>
      <c r="AN995" s="576" t="str">
        <f t="shared" ref="AN995:BQ995" si="374">IF(ISERROR(AVERAGE(E995:E997)),"",AVERAGE(E995:E997))</f>
        <v/>
      </c>
      <c r="AO995" s="575" t="str">
        <f t="shared" si="374"/>
        <v/>
      </c>
      <c r="AP995" s="576" t="str">
        <f t="shared" si="374"/>
        <v/>
      </c>
      <c r="AQ995" s="575" t="str">
        <f t="shared" si="374"/>
        <v/>
      </c>
      <c r="AR995" s="576" t="str">
        <f t="shared" si="374"/>
        <v/>
      </c>
      <c r="AS995" s="575" t="str">
        <f t="shared" si="374"/>
        <v/>
      </c>
      <c r="AT995" s="576" t="str">
        <f t="shared" si="374"/>
        <v/>
      </c>
      <c r="AU995" s="575" t="str">
        <f t="shared" si="374"/>
        <v/>
      </c>
      <c r="AV995" s="576" t="str">
        <f t="shared" si="374"/>
        <v/>
      </c>
      <c r="AW995" s="575" t="str">
        <f t="shared" si="374"/>
        <v/>
      </c>
      <c r="AX995" s="576" t="str">
        <f t="shared" si="374"/>
        <v/>
      </c>
      <c r="AY995" s="575" t="str">
        <f t="shared" si="374"/>
        <v/>
      </c>
      <c r="AZ995" s="576" t="str">
        <f t="shared" si="374"/>
        <v/>
      </c>
      <c r="BA995" s="575" t="str">
        <f t="shared" si="374"/>
        <v/>
      </c>
      <c r="BB995" s="576" t="str">
        <f t="shared" si="374"/>
        <v/>
      </c>
      <c r="BC995" s="575" t="str">
        <f t="shared" si="374"/>
        <v/>
      </c>
      <c r="BD995" s="576" t="str">
        <f t="shared" si="374"/>
        <v/>
      </c>
      <c r="BE995" s="575" t="str">
        <f t="shared" si="374"/>
        <v/>
      </c>
      <c r="BF995" s="576" t="str">
        <f t="shared" si="374"/>
        <v/>
      </c>
      <c r="BG995" s="575" t="str">
        <f t="shared" si="374"/>
        <v/>
      </c>
      <c r="BH995" s="576" t="str">
        <f t="shared" si="374"/>
        <v/>
      </c>
      <c r="BI995" s="575" t="str">
        <f t="shared" si="374"/>
        <v/>
      </c>
      <c r="BJ995" s="576" t="str">
        <f t="shared" si="374"/>
        <v/>
      </c>
      <c r="BK995" s="575" t="str">
        <f t="shared" si="374"/>
        <v/>
      </c>
      <c r="BL995" s="576" t="str">
        <f t="shared" si="374"/>
        <v/>
      </c>
      <c r="BM995" s="575" t="str">
        <f t="shared" si="374"/>
        <v/>
      </c>
      <c r="BN995" s="576" t="str">
        <f t="shared" si="374"/>
        <v/>
      </c>
      <c r="BO995" s="575" t="str">
        <f t="shared" si="374"/>
        <v/>
      </c>
      <c r="BP995" s="576" t="str">
        <f t="shared" si="374"/>
        <v/>
      </c>
      <c r="BQ995" s="578" t="str">
        <f t="shared" si="374"/>
        <v/>
      </c>
    </row>
    <row r="996" spans="1:69" ht="12.75" customHeight="1" outlineLevel="1">
      <c r="A996" s="584"/>
      <c r="B996" s="586"/>
      <c r="C996" s="573"/>
      <c r="D996" s="590"/>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M996" s="595"/>
      <c r="AN996" s="577"/>
      <c r="AO996" s="559"/>
      <c r="AP996" s="577"/>
      <c r="AQ996" s="559"/>
      <c r="AR996" s="577"/>
      <c r="AS996" s="559"/>
      <c r="AT996" s="577"/>
      <c r="AU996" s="559"/>
      <c r="AV996" s="577"/>
      <c r="AW996" s="559"/>
      <c r="AX996" s="577"/>
      <c r="AY996" s="559"/>
      <c r="AZ996" s="577"/>
      <c r="BA996" s="559"/>
      <c r="BB996" s="577"/>
      <c r="BC996" s="559"/>
      <c r="BD996" s="577"/>
      <c r="BE996" s="559"/>
      <c r="BF996" s="577"/>
      <c r="BG996" s="559"/>
      <c r="BH996" s="577"/>
      <c r="BI996" s="559"/>
      <c r="BJ996" s="577"/>
      <c r="BK996" s="559"/>
      <c r="BL996" s="577"/>
      <c r="BM996" s="559"/>
      <c r="BN996" s="577"/>
      <c r="BO996" s="559"/>
      <c r="BP996" s="577"/>
      <c r="BQ996" s="551"/>
    </row>
    <row r="997" spans="1:69" ht="12.75" customHeight="1" outlineLevel="1" thickBot="1">
      <c r="A997" s="584"/>
      <c r="B997" s="587"/>
      <c r="C997" s="573"/>
      <c r="D997" s="590"/>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M997" s="595"/>
      <c r="AN997" s="577"/>
      <c r="AO997" s="559"/>
      <c r="AP997" s="577"/>
      <c r="AQ997" s="559"/>
      <c r="AR997" s="577"/>
      <c r="AS997" s="559"/>
      <c r="AT997" s="577"/>
      <c r="AU997" s="559"/>
      <c r="AV997" s="577"/>
      <c r="AW997" s="559"/>
      <c r="AX997" s="577"/>
      <c r="AY997" s="559"/>
      <c r="AZ997" s="577"/>
      <c r="BA997" s="559"/>
      <c r="BB997" s="577"/>
      <c r="BC997" s="559"/>
      <c r="BD997" s="577"/>
      <c r="BE997" s="559"/>
      <c r="BF997" s="577"/>
      <c r="BG997" s="559"/>
      <c r="BH997" s="577"/>
      <c r="BI997" s="559"/>
      <c r="BJ997" s="577"/>
      <c r="BK997" s="559"/>
      <c r="BL997" s="577"/>
      <c r="BM997" s="559"/>
      <c r="BN997" s="577"/>
      <c r="BO997" s="559"/>
      <c r="BP997" s="577"/>
      <c r="BQ997" s="551"/>
    </row>
    <row r="998" spans="1:69" ht="12.75" customHeight="1" outlineLevel="1">
      <c r="A998" s="584"/>
      <c r="B998" s="579" t="s">
        <v>36</v>
      </c>
      <c r="C998" s="572" t="str">
        <f>IF(ISERROR(AVERAGE(E998:AH1000)),"",AVERAGE(E998:AH1000))</f>
        <v/>
      </c>
      <c r="D998" s="590"/>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M998" s="595"/>
      <c r="AN998" s="565" t="str">
        <f t="shared" ref="AN998:BQ998" si="375">IF(ISERROR(AVERAGE(E998:E1000)),"",AVERAGE(E998:E1000))</f>
        <v/>
      </c>
      <c r="AO998" s="558" t="str">
        <f t="shared" si="375"/>
        <v/>
      </c>
      <c r="AP998" s="565" t="str">
        <f t="shared" si="375"/>
        <v/>
      </c>
      <c r="AQ998" s="558" t="str">
        <f t="shared" si="375"/>
        <v/>
      </c>
      <c r="AR998" s="565" t="str">
        <f t="shared" si="375"/>
        <v/>
      </c>
      <c r="AS998" s="558" t="str">
        <f t="shared" si="375"/>
        <v/>
      </c>
      <c r="AT998" s="565" t="str">
        <f t="shared" si="375"/>
        <v/>
      </c>
      <c r="AU998" s="558" t="str">
        <f t="shared" si="375"/>
        <v/>
      </c>
      <c r="AV998" s="565" t="str">
        <f t="shared" si="375"/>
        <v/>
      </c>
      <c r="AW998" s="558" t="str">
        <f t="shared" si="375"/>
        <v/>
      </c>
      <c r="AX998" s="565" t="str">
        <f t="shared" si="375"/>
        <v/>
      </c>
      <c r="AY998" s="558" t="str">
        <f t="shared" si="375"/>
        <v/>
      </c>
      <c r="AZ998" s="565" t="str">
        <f t="shared" si="375"/>
        <v/>
      </c>
      <c r="BA998" s="558" t="str">
        <f t="shared" si="375"/>
        <v/>
      </c>
      <c r="BB998" s="565" t="str">
        <f t="shared" si="375"/>
        <v/>
      </c>
      <c r="BC998" s="558" t="str">
        <f t="shared" si="375"/>
        <v/>
      </c>
      <c r="BD998" s="565" t="str">
        <f t="shared" si="375"/>
        <v/>
      </c>
      <c r="BE998" s="558" t="str">
        <f t="shared" si="375"/>
        <v/>
      </c>
      <c r="BF998" s="565" t="str">
        <f t="shared" si="375"/>
        <v/>
      </c>
      <c r="BG998" s="558" t="str">
        <f t="shared" si="375"/>
        <v/>
      </c>
      <c r="BH998" s="565" t="str">
        <f t="shared" si="375"/>
        <v/>
      </c>
      <c r="BI998" s="558" t="str">
        <f t="shared" si="375"/>
        <v/>
      </c>
      <c r="BJ998" s="565" t="str">
        <f t="shared" si="375"/>
        <v/>
      </c>
      <c r="BK998" s="558" t="str">
        <f t="shared" si="375"/>
        <v/>
      </c>
      <c r="BL998" s="565" t="str">
        <f t="shared" si="375"/>
        <v/>
      </c>
      <c r="BM998" s="558" t="str">
        <f t="shared" si="375"/>
        <v/>
      </c>
      <c r="BN998" s="565" t="str">
        <f t="shared" si="375"/>
        <v/>
      </c>
      <c r="BO998" s="558" t="str">
        <f t="shared" si="375"/>
        <v/>
      </c>
      <c r="BP998" s="565" t="str">
        <f t="shared" si="375"/>
        <v/>
      </c>
      <c r="BQ998" s="550" t="str">
        <f t="shared" si="375"/>
        <v/>
      </c>
    </row>
    <row r="999" spans="1:69" ht="12.75" customHeight="1" outlineLevel="1">
      <c r="A999" s="584"/>
      <c r="B999" s="580"/>
      <c r="C999" s="573"/>
      <c r="D999" s="590"/>
      <c r="E999" s="28"/>
      <c r="F999" s="28"/>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c r="AM999" s="595"/>
      <c r="AN999" s="566"/>
      <c r="AO999" s="559"/>
      <c r="AP999" s="566"/>
      <c r="AQ999" s="559"/>
      <c r="AR999" s="566"/>
      <c r="AS999" s="559"/>
      <c r="AT999" s="566"/>
      <c r="AU999" s="559"/>
      <c r="AV999" s="566"/>
      <c r="AW999" s="559"/>
      <c r="AX999" s="566"/>
      <c r="AY999" s="559"/>
      <c r="AZ999" s="566"/>
      <c r="BA999" s="559"/>
      <c r="BB999" s="566"/>
      <c r="BC999" s="559"/>
      <c r="BD999" s="566"/>
      <c r="BE999" s="559"/>
      <c r="BF999" s="566"/>
      <c r="BG999" s="559"/>
      <c r="BH999" s="566"/>
      <c r="BI999" s="559"/>
      <c r="BJ999" s="566"/>
      <c r="BK999" s="559"/>
      <c r="BL999" s="566"/>
      <c r="BM999" s="559"/>
      <c r="BN999" s="566"/>
      <c r="BO999" s="559"/>
      <c r="BP999" s="566"/>
      <c r="BQ999" s="551"/>
    </row>
    <row r="1000" spans="1:69" ht="12.75" customHeight="1" outlineLevel="1" thickBot="1">
      <c r="A1000" s="584"/>
      <c r="B1000" s="581"/>
      <c r="C1000" s="582"/>
      <c r="D1000" s="590"/>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M1000" s="595"/>
      <c r="AN1000" s="567"/>
      <c r="AO1000" s="564"/>
      <c r="AP1000" s="567"/>
      <c r="AQ1000" s="564"/>
      <c r="AR1000" s="567"/>
      <c r="AS1000" s="564"/>
      <c r="AT1000" s="567"/>
      <c r="AU1000" s="564"/>
      <c r="AV1000" s="567"/>
      <c r="AW1000" s="564"/>
      <c r="AX1000" s="567"/>
      <c r="AY1000" s="564"/>
      <c r="AZ1000" s="567"/>
      <c r="BA1000" s="564"/>
      <c r="BB1000" s="567"/>
      <c r="BC1000" s="564"/>
      <c r="BD1000" s="567"/>
      <c r="BE1000" s="564"/>
      <c r="BF1000" s="567"/>
      <c r="BG1000" s="564"/>
      <c r="BH1000" s="567"/>
      <c r="BI1000" s="564"/>
      <c r="BJ1000" s="567"/>
      <c r="BK1000" s="564"/>
      <c r="BL1000" s="567"/>
      <c r="BM1000" s="564"/>
      <c r="BN1000" s="567"/>
      <c r="BO1000" s="564"/>
      <c r="BP1000" s="567"/>
      <c r="BQ1000" s="568"/>
    </row>
    <row r="1001" spans="1:69" ht="12.75" customHeight="1" outlineLevel="1">
      <c r="A1001" s="584"/>
      <c r="B1001" s="569" t="s">
        <v>37</v>
      </c>
      <c r="C1001" s="572" t="str">
        <f>IF(ISERROR(AVERAGE(E1001:AH1003)),"",AVERAGE(E1001:AH1003))</f>
        <v/>
      </c>
      <c r="D1001" s="590"/>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c r="AF1001" s="31"/>
      <c r="AG1001" s="31"/>
      <c r="AH1001" s="31"/>
      <c r="AM1001" s="595"/>
      <c r="AN1001" s="561" t="str">
        <f t="shared" ref="AN1001:BQ1001" si="376">IF(ISERROR(AVERAGE(E1001:E1003)),"",AVERAGE(E1001:E1003))</f>
        <v/>
      </c>
      <c r="AO1001" s="558" t="str">
        <f t="shared" si="376"/>
        <v/>
      </c>
      <c r="AP1001" s="561" t="str">
        <f t="shared" si="376"/>
        <v/>
      </c>
      <c r="AQ1001" s="558" t="str">
        <f t="shared" si="376"/>
        <v/>
      </c>
      <c r="AR1001" s="561" t="str">
        <f t="shared" si="376"/>
        <v/>
      </c>
      <c r="AS1001" s="558" t="str">
        <f t="shared" si="376"/>
        <v/>
      </c>
      <c r="AT1001" s="561" t="str">
        <f t="shared" si="376"/>
        <v/>
      </c>
      <c r="AU1001" s="558" t="str">
        <f t="shared" si="376"/>
        <v/>
      </c>
      <c r="AV1001" s="561" t="str">
        <f t="shared" si="376"/>
        <v/>
      </c>
      <c r="AW1001" s="558" t="str">
        <f t="shared" si="376"/>
        <v/>
      </c>
      <c r="AX1001" s="561" t="str">
        <f t="shared" si="376"/>
        <v/>
      </c>
      <c r="AY1001" s="558" t="str">
        <f t="shared" si="376"/>
        <v/>
      </c>
      <c r="AZ1001" s="561" t="str">
        <f t="shared" si="376"/>
        <v/>
      </c>
      <c r="BA1001" s="558" t="str">
        <f t="shared" si="376"/>
        <v/>
      </c>
      <c r="BB1001" s="561" t="str">
        <f t="shared" si="376"/>
        <v/>
      </c>
      <c r="BC1001" s="558" t="str">
        <f t="shared" si="376"/>
        <v/>
      </c>
      <c r="BD1001" s="561" t="str">
        <f t="shared" si="376"/>
        <v/>
      </c>
      <c r="BE1001" s="558" t="str">
        <f t="shared" si="376"/>
        <v/>
      </c>
      <c r="BF1001" s="561" t="str">
        <f t="shared" si="376"/>
        <v/>
      </c>
      <c r="BG1001" s="558" t="str">
        <f t="shared" si="376"/>
        <v/>
      </c>
      <c r="BH1001" s="561" t="str">
        <f t="shared" si="376"/>
        <v/>
      </c>
      <c r="BI1001" s="558" t="str">
        <f t="shared" si="376"/>
        <v/>
      </c>
      <c r="BJ1001" s="561" t="str">
        <f t="shared" si="376"/>
        <v/>
      </c>
      <c r="BK1001" s="558" t="str">
        <f t="shared" si="376"/>
        <v/>
      </c>
      <c r="BL1001" s="561" t="str">
        <f t="shared" si="376"/>
        <v/>
      </c>
      <c r="BM1001" s="558" t="str">
        <f t="shared" si="376"/>
        <v/>
      </c>
      <c r="BN1001" s="561" t="str">
        <f t="shared" si="376"/>
        <v/>
      </c>
      <c r="BO1001" s="558" t="str">
        <f t="shared" si="376"/>
        <v/>
      </c>
      <c r="BP1001" s="561" t="str">
        <f t="shared" si="376"/>
        <v/>
      </c>
      <c r="BQ1001" s="550" t="str">
        <f t="shared" si="376"/>
        <v/>
      </c>
    </row>
    <row r="1002" spans="1:69" ht="12.75" customHeight="1" outlineLevel="1">
      <c r="A1002" s="584"/>
      <c r="B1002" s="570"/>
      <c r="C1002" s="573"/>
      <c r="D1002" s="590"/>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c r="AA1002" s="29"/>
      <c r="AB1002" s="29"/>
      <c r="AC1002" s="29"/>
      <c r="AD1002" s="29"/>
      <c r="AE1002" s="29"/>
      <c r="AF1002" s="29"/>
      <c r="AG1002" s="29"/>
      <c r="AH1002" s="29"/>
      <c r="AM1002" s="595"/>
      <c r="AN1002" s="562"/>
      <c r="AO1002" s="559"/>
      <c r="AP1002" s="562"/>
      <c r="AQ1002" s="559"/>
      <c r="AR1002" s="562"/>
      <c r="AS1002" s="559"/>
      <c r="AT1002" s="562"/>
      <c r="AU1002" s="559"/>
      <c r="AV1002" s="562"/>
      <c r="AW1002" s="559"/>
      <c r="AX1002" s="562"/>
      <c r="AY1002" s="559"/>
      <c r="AZ1002" s="562"/>
      <c r="BA1002" s="559"/>
      <c r="BB1002" s="562"/>
      <c r="BC1002" s="559"/>
      <c r="BD1002" s="562"/>
      <c r="BE1002" s="559"/>
      <c r="BF1002" s="562"/>
      <c r="BG1002" s="559"/>
      <c r="BH1002" s="562"/>
      <c r="BI1002" s="559"/>
      <c r="BJ1002" s="562"/>
      <c r="BK1002" s="559"/>
      <c r="BL1002" s="562"/>
      <c r="BM1002" s="559"/>
      <c r="BN1002" s="562"/>
      <c r="BO1002" s="559"/>
      <c r="BP1002" s="562"/>
      <c r="BQ1002" s="551"/>
    </row>
    <row r="1003" spans="1:69" ht="13.5" customHeight="1" outlineLevel="1" thickBot="1">
      <c r="A1003" s="584"/>
      <c r="B1003" s="571"/>
      <c r="C1003" s="574"/>
      <c r="D1003" s="419"/>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M1003" s="596"/>
      <c r="AN1003" s="563"/>
      <c r="AO1003" s="560"/>
      <c r="AP1003" s="563"/>
      <c r="AQ1003" s="560"/>
      <c r="AR1003" s="563"/>
      <c r="AS1003" s="560"/>
      <c r="AT1003" s="563"/>
      <c r="AU1003" s="560"/>
      <c r="AV1003" s="563"/>
      <c r="AW1003" s="560"/>
      <c r="AX1003" s="563"/>
      <c r="AY1003" s="560"/>
      <c r="AZ1003" s="563"/>
      <c r="BA1003" s="560"/>
      <c r="BB1003" s="563"/>
      <c r="BC1003" s="560"/>
      <c r="BD1003" s="563"/>
      <c r="BE1003" s="560"/>
      <c r="BF1003" s="563"/>
      <c r="BG1003" s="560"/>
      <c r="BH1003" s="563"/>
      <c r="BI1003" s="560"/>
      <c r="BJ1003" s="563"/>
      <c r="BK1003" s="560"/>
      <c r="BL1003" s="563"/>
      <c r="BM1003" s="560"/>
      <c r="BN1003" s="563"/>
      <c r="BO1003" s="560"/>
      <c r="BP1003" s="563"/>
      <c r="BQ1003" s="552"/>
    </row>
    <row r="1004" spans="1:69" ht="11.25" customHeight="1" thickTop="1">
      <c r="A1004" s="468"/>
      <c r="B1004" s="659" t="str">
        <f>D934</f>
        <v>Acquisition du vocabulaire</v>
      </c>
      <c r="C1004" s="660"/>
      <c r="D1004" s="665" t="s">
        <v>788</v>
      </c>
      <c r="E1004" s="614"/>
      <c r="F1004" s="615"/>
      <c r="G1004" s="615"/>
      <c r="H1004" s="615"/>
      <c r="I1004" s="615"/>
      <c r="J1004" s="615"/>
      <c r="K1004" s="615"/>
      <c r="L1004" s="615"/>
      <c r="M1004" s="615"/>
      <c r="N1004" s="615"/>
      <c r="O1004" s="615"/>
      <c r="P1004" s="615"/>
      <c r="Q1004" s="615"/>
      <c r="R1004" s="615"/>
      <c r="S1004" s="615"/>
      <c r="T1004" s="615"/>
      <c r="U1004" s="615"/>
      <c r="V1004" s="615"/>
      <c r="W1004" s="615"/>
      <c r="X1004" s="615"/>
      <c r="Y1004" s="615"/>
      <c r="Z1004" s="615"/>
      <c r="AA1004" s="615"/>
      <c r="AB1004" s="615"/>
      <c r="AC1004" s="615"/>
      <c r="AD1004" s="615"/>
      <c r="AE1004" s="615"/>
      <c r="AF1004" s="615"/>
      <c r="AG1004" s="615"/>
      <c r="AH1004" s="616"/>
      <c r="AM1004" s="591" t="str">
        <f>D1004</f>
        <v>Construire et repérer les familles de mots</v>
      </c>
      <c r="AN1004" s="353">
        <f>IF(ISERROR(AVERAGE(AN1007,AN1016,AN1025)),"",AVERAGE(AN1007,AN1016,AN1025))</f>
        <v>1</v>
      </c>
      <c r="AO1004" s="353">
        <f t="shared" ref="AO1004:BQ1004" si="377">IF(ISERROR(AVERAGE(AO1007,AO1016,AO1025)),"",AVERAGE(AO1007,AO1016,AO1025))</f>
        <v>1.5</v>
      </c>
      <c r="AP1004" s="353">
        <f t="shared" si="377"/>
        <v>2</v>
      </c>
      <c r="AQ1004" s="353">
        <f t="shared" si="377"/>
        <v>3</v>
      </c>
      <c r="AR1004" s="353">
        <f t="shared" si="377"/>
        <v>4</v>
      </c>
      <c r="AS1004" s="353">
        <f t="shared" si="377"/>
        <v>3.3333333333333335</v>
      </c>
      <c r="AT1004" s="353">
        <f t="shared" si="377"/>
        <v>2.6666666666666665</v>
      </c>
      <c r="AU1004" s="353">
        <f t="shared" si="377"/>
        <v>2</v>
      </c>
      <c r="AV1004" s="353">
        <f t="shared" si="377"/>
        <v>3</v>
      </c>
      <c r="AW1004" s="353">
        <f t="shared" si="377"/>
        <v>4</v>
      </c>
      <c r="AX1004" s="353">
        <f t="shared" si="377"/>
        <v>3.3333333333333335</v>
      </c>
      <c r="AY1004" s="353">
        <f t="shared" si="377"/>
        <v>2.6666666666666665</v>
      </c>
      <c r="AZ1004" s="353">
        <f t="shared" si="377"/>
        <v>2</v>
      </c>
      <c r="BA1004" s="353">
        <f t="shared" si="377"/>
        <v>3</v>
      </c>
      <c r="BB1004" s="353">
        <f t="shared" si="377"/>
        <v>4</v>
      </c>
      <c r="BC1004" s="353">
        <f t="shared" si="377"/>
        <v>3.3333333333333335</v>
      </c>
      <c r="BD1004" s="353">
        <f t="shared" si="377"/>
        <v>2.6666666666666665</v>
      </c>
      <c r="BE1004" s="353">
        <f t="shared" si="377"/>
        <v>2</v>
      </c>
      <c r="BF1004" s="353">
        <f t="shared" si="377"/>
        <v>3</v>
      </c>
      <c r="BG1004" s="353">
        <f t="shared" si="377"/>
        <v>4</v>
      </c>
      <c r="BH1004" s="353">
        <f t="shared" si="377"/>
        <v>3.3333333333333335</v>
      </c>
      <c r="BI1004" s="353">
        <f t="shared" si="377"/>
        <v>2.6666666666666665</v>
      </c>
      <c r="BJ1004" s="353">
        <f t="shared" si="377"/>
        <v>2</v>
      </c>
      <c r="BK1004" s="353">
        <f t="shared" si="377"/>
        <v>3</v>
      </c>
      <c r="BL1004" s="353">
        <f t="shared" si="377"/>
        <v>4</v>
      </c>
      <c r="BM1004" s="353">
        <f t="shared" si="377"/>
        <v>3.3333333333333335</v>
      </c>
      <c r="BN1004" s="353">
        <f t="shared" si="377"/>
        <v>2.6666666666666665</v>
      </c>
      <c r="BO1004" s="353">
        <f t="shared" si="377"/>
        <v>2</v>
      </c>
      <c r="BP1004" s="353">
        <f t="shared" si="377"/>
        <v>3</v>
      </c>
      <c r="BQ1004" s="353">
        <f t="shared" si="377"/>
        <v>4</v>
      </c>
    </row>
    <row r="1005" spans="1:69" ht="11.25" customHeight="1">
      <c r="A1005" s="468"/>
      <c r="B1005" s="631"/>
      <c r="C1005" s="632"/>
      <c r="D1005" s="666"/>
      <c r="E1005" s="617"/>
      <c r="F1005" s="618"/>
      <c r="G1005" s="618"/>
      <c r="H1005" s="618"/>
      <c r="I1005" s="618"/>
      <c r="J1005" s="618"/>
      <c r="K1005" s="618"/>
      <c r="L1005" s="618"/>
      <c r="M1005" s="618"/>
      <c r="N1005" s="618"/>
      <c r="O1005" s="618"/>
      <c r="P1005" s="618"/>
      <c r="Q1005" s="618"/>
      <c r="R1005" s="618"/>
      <c r="S1005" s="618"/>
      <c r="T1005" s="618"/>
      <c r="U1005" s="618"/>
      <c r="V1005" s="618"/>
      <c r="W1005" s="618"/>
      <c r="X1005" s="618"/>
      <c r="Y1005" s="618"/>
      <c r="Z1005" s="618"/>
      <c r="AA1005" s="618"/>
      <c r="AB1005" s="618"/>
      <c r="AC1005" s="618"/>
      <c r="AD1005" s="618"/>
      <c r="AE1005" s="618"/>
      <c r="AF1005" s="618"/>
      <c r="AG1005" s="618"/>
      <c r="AH1005" s="619"/>
      <c r="AM1005" s="592"/>
      <c r="AN1005" s="351">
        <f>IF(ISERROR(AVERAGE(AN1010,AN1019,AN1028)),"",AVERAGE(AN1010,AN1019,AN1028))</f>
        <v>2</v>
      </c>
      <c r="AO1005" s="351">
        <f t="shared" ref="AO1005:BQ1005" si="378">IF(ISERROR(AVERAGE(AO1010,AO1019,AO1028)),"",AVERAGE(AO1010,AO1019,AO1028))</f>
        <v>3.5</v>
      </c>
      <c r="AP1005" s="351">
        <f t="shared" si="378"/>
        <v>4.666666666666667</v>
      </c>
      <c r="AQ1005" s="351">
        <f t="shared" si="378"/>
        <v>2.3333333333333335</v>
      </c>
      <c r="AR1005" s="351">
        <f t="shared" si="378"/>
        <v>1.6666666666666667</v>
      </c>
      <c r="AS1005" s="351">
        <f t="shared" si="378"/>
        <v>2.6666666666666665</v>
      </c>
      <c r="AT1005" s="351">
        <f t="shared" si="378"/>
        <v>3.6666666666666665</v>
      </c>
      <c r="AU1005" s="351">
        <f t="shared" si="378"/>
        <v>4.666666666666667</v>
      </c>
      <c r="AV1005" s="351">
        <f t="shared" si="378"/>
        <v>2.3333333333333335</v>
      </c>
      <c r="AW1005" s="351">
        <f t="shared" si="378"/>
        <v>1.6666666666666667</v>
      </c>
      <c r="AX1005" s="351">
        <f t="shared" si="378"/>
        <v>2.6666666666666665</v>
      </c>
      <c r="AY1005" s="351">
        <f t="shared" si="378"/>
        <v>3.6666666666666665</v>
      </c>
      <c r="AZ1005" s="351">
        <f t="shared" si="378"/>
        <v>4.666666666666667</v>
      </c>
      <c r="BA1005" s="351">
        <f t="shared" si="378"/>
        <v>2.3333333333333335</v>
      </c>
      <c r="BB1005" s="351">
        <f t="shared" si="378"/>
        <v>1.6666666666666667</v>
      </c>
      <c r="BC1005" s="351">
        <f t="shared" si="378"/>
        <v>2.6666666666666665</v>
      </c>
      <c r="BD1005" s="351">
        <f t="shared" si="378"/>
        <v>3.6666666666666665</v>
      </c>
      <c r="BE1005" s="351">
        <f t="shared" si="378"/>
        <v>4.666666666666667</v>
      </c>
      <c r="BF1005" s="351">
        <f t="shared" si="378"/>
        <v>2.3333333333333335</v>
      </c>
      <c r="BG1005" s="351">
        <f t="shared" si="378"/>
        <v>1.6666666666666667</v>
      </c>
      <c r="BH1005" s="351">
        <f t="shared" si="378"/>
        <v>2.6666666666666665</v>
      </c>
      <c r="BI1005" s="351">
        <f t="shared" si="378"/>
        <v>3.6666666666666665</v>
      </c>
      <c r="BJ1005" s="351">
        <f t="shared" si="378"/>
        <v>4.666666666666667</v>
      </c>
      <c r="BK1005" s="351">
        <f t="shared" si="378"/>
        <v>2.3333333333333335</v>
      </c>
      <c r="BL1005" s="351">
        <f t="shared" si="378"/>
        <v>1.6666666666666667</v>
      </c>
      <c r="BM1005" s="351">
        <f t="shared" si="378"/>
        <v>2.6666666666666665</v>
      </c>
      <c r="BN1005" s="351">
        <f t="shared" si="378"/>
        <v>3.6666666666666665</v>
      </c>
      <c r="BO1005" s="351">
        <f t="shared" si="378"/>
        <v>4.666666666666667</v>
      </c>
      <c r="BP1005" s="351">
        <f t="shared" si="378"/>
        <v>2.3333333333333335</v>
      </c>
      <c r="BQ1005" s="351">
        <f t="shared" si="378"/>
        <v>1.6666666666666667</v>
      </c>
    </row>
    <row r="1006" spans="1:69" ht="11.25" customHeight="1" thickBot="1">
      <c r="A1006" s="468"/>
      <c r="B1006" s="633"/>
      <c r="C1006" s="634"/>
      <c r="D1006" s="667"/>
      <c r="E1006" s="620"/>
      <c r="F1006" s="621"/>
      <c r="G1006" s="621"/>
      <c r="H1006" s="621"/>
      <c r="I1006" s="621"/>
      <c r="J1006" s="621"/>
      <c r="K1006" s="621"/>
      <c r="L1006" s="621"/>
      <c r="M1006" s="621"/>
      <c r="N1006" s="621"/>
      <c r="O1006" s="621"/>
      <c r="P1006" s="621"/>
      <c r="Q1006" s="621"/>
      <c r="R1006" s="621"/>
      <c r="S1006" s="621"/>
      <c r="T1006" s="621"/>
      <c r="U1006" s="621"/>
      <c r="V1006" s="621"/>
      <c r="W1006" s="621"/>
      <c r="X1006" s="621"/>
      <c r="Y1006" s="621"/>
      <c r="Z1006" s="621"/>
      <c r="AA1006" s="621"/>
      <c r="AB1006" s="621"/>
      <c r="AC1006" s="621"/>
      <c r="AD1006" s="621"/>
      <c r="AE1006" s="621"/>
      <c r="AF1006" s="621"/>
      <c r="AG1006" s="621"/>
      <c r="AH1006" s="622"/>
      <c r="AM1006" s="593"/>
      <c r="AN1006" s="352">
        <f>IF(ISERROR(AVERAGE(AN1013,AN1022,AN1031)),"",AVERAGE(AN1013,AN1022,AN1031))</f>
        <v>3</v>
      </c>
      <c r="AO1006" s="352">
        <f t="shared" ref="AO1006:BQ1006" si="379">IF(ISERROR(AVERAGE(AO1013,AO1022,AO1031)),"",AVERAGE(AO1013,AO1022,AO1031))</f>
        <v>4.5</v>
      </c>
      <c r="AP1006" s="352">
        <f t="shared" si="379"/>
        <v>3.3333333333333335</v>
      </c>
      <c r="AQ1006" s="352">
        <f t="shared" si="379"/>
        <v>2.6666666666666665</v>
      </c>
      <c r="AR1006" s="352">
        <f t="shared" si="379"/>
        <v>2</v>
      </c>
      <c r="AS1006" s="352">
        <f t="shared" si="379"/>
        <v>3</v>
      </c>
      <c r="AT1006" s="352">
        <f t="shared" si="379"/>
        <v>4</v>
      </c>
      <c r="AU1006" s="352">
        <f t="shared" si="379"/>
        <v>3.3333333333333335</v>
      </c>
      <c r="AV1006" s="352">
        <f t="shared" si="379"/>
        <v>2.6666666666666665</v>
      </c>
      <c r="AW1006" s="352">
        <f t="shared" si="379"/>
        <v>2</v>
      </c>
      <c r="AX1006" s="352">
        <f t="shared" si="379"/>
        <v>3</v>
      </c>
      <c r="AY1006" s="352">
        <f t="shared" si="379"/>
        <v>4</v>
      </c>
      <c r="AZ1006" s="352">
        <f t="shared" si="379"/>
        <v>3.3333333333333335</v>
      </c>
      <c r="BA1006" s="352">
        <f t="shared" si="379"/>
        <v>2.6666666666666665</v>
      </c>
      <c r="BB1006" s="352">
        <f t="shared" si="379"/>
        <v>2</v>
      </c>
      <c r="BC1006" s="352">
        <f t="shared" si="379"/>
        <v>3</v>
      </c>
      <c r="BD1006" s="352">
        <f t="shared" si="379"/>
        <v>4</v>
      </c>
      <c r="BE1006" s="352">
        <f t="shared" si="379"/>
        <v>3.3333333333333335</v>
      </c>
      <c r="BF1006" s="352">
        <f t="shared" si="379"/>
        <v>2.6666666666666665</v>
      </c>
      <c r="BG1006" s="352">
        <f t="shared" si="379"/>
        <v>2</v>
      </c>
      <c r="BH1006" s="352">
        <f t="shared" si="379"/>
        <v>3</v>
      </c>
      <c r="BI1006" s="352">
        <f t="shared" si="379"/>
        <v>4</v>
      </c>
      <c r="BJ1006" s="352">
        <f t="shared" si="379"/>
        <v>3.3333333333333335</v>
      </c>
      <c r="BK1006" s="352">
        <f t="shared" si="379"/>
        <v>2.6666666666666665</v>
      </c>
      <c r="BL1006" s="352">
        <f t="shared" si="379"/>
        <v>2</v>
      </c>
      <c r="BM1006" s="352">
        <f t="shared" si="379"/>
        <v>3</v>
      </c>
      <c r="BN1006" s="352">
        <f t="shared" si="379"/>
        <v>4</v>
      </c>
      <c r="BO1006" s="352">
        <f t="shared" si="379"/>
        <v>3.3333333333333335</v>
      </c>
      <c r="BP1006" s="352">
        <f t="shared" si="379"/>
        <v>2.6666666666666665</v>
      </c>
      <c r="BQ1006" s="352">
        <f t="shared" si="379"/>
        <v>2</v>
      </c>
    </row>
    <row r="1007" spans="1:69" ht="13.5" customHeight="1" outlineLevel="1" thickTop="1">
      <c r="A1007" s="584">
        <f>A995+1</f>
        <v>103</v>
      </c>
      <c r="B1007" s="585" t="s">
        <v>32</v>
      </c>
      <c r="C1007" s="588">
        <f>IF(ISERROR(AVERAGE(E1007:AH1009)),"",AVERAGE(E1007:AH1009))</f>
        <v>2.9425287356321839</v>
      </c>
      <c r="D1007" s="589" t="s">
        <v>791</v>
      </c>
      <c r="E1007" s="25">
        <v>1</v>
      </c>
      <c r="F1007" s="25">
        <v>2</v>
      </c>
      <c r="G1007" s="25">
        <v>3</v>
      </c>
      <c r="H1007" s="25">
        <v>4</v>
      </c>
      <c r="I1007" s="25">
        <v>5</v>
      </c>
      <c r="J1007" s="25">
        <v>1</v>
      </c>
      <c r="K1007" s="25">
        <v>2</v>
      </c>
      <c r="L1007" s="25">
        <v>3</v>
      </c>
      <c r="M1007" s="25">
        <v>4</v>
      </c>
      <c r="N1007" s="25">
        <v>5</v>
      </c>
      <c r="O1007" s="25">
        <v>1</v>
      </c>
      <c r="P1007" s="25">
        <v>2</v>
      </c>
      <c r="Q1007" s="25">
        <v>3</v>
      </c>
      <c r="R1007" s="25">
        <v>4</v>
      </c>
      <c r="S1007" s="25">
        <v>5</v>
      </c>
      <c r="T1007" s="25">
        <v>1</v>
      </c>
      <c r="U1007" s="25">
        <v>2</v>
      </c>
      <c r="V1007" s="25">
        <v>3</v>
      </c>
      <c r="W1007" s="25">
        <v>4</v>
      </c>
      <c r="X1007" s="25">
        <v>5</v>
      </c>
      <c r="Y1007" s="25">
        <v>1</v>
      </c>
      <c r="Z1007" s="25">
        <v>2</v>
      </c>
      <c r="AA1007" s="25">
        <v>3</v>
      </c>
      <c r="AB1007" s="25">
        <v>4</v>
      </c>
      <c r="AC1007" s="25">
        <v>5</v>
      </c>
      <c r="AD1007" s="25">
        <v>1</v>
      </c>
      <c r="AE1007" s="25">
        <v>2</v>
      </c>
      <c r="AF1007" s="25">
        <v>3</v>
      </c>
      <c r="AG1007" s="25">
        <v>4</v>
      </c>
      <c r="AH1007" s="25">
        <v>5</v>
      </c>
      <c r="AM1007" s="594" t="str">
        <f>D1007</f>
        <v>Construire ou compléter les familles de mots</v>
      </c>
      <c r="AN1007" s="576">
        <f t="shared" ref="AN1007:BQ1007" si="380">IF(ISERROR(AVERAGE(E1007:E1009)),"",AVERAGE(E1007:E1009))</f>
        <v>1</v>
      </c>
      <c r="AO1007" s="575">
        <f t="shared" si="380"/>
        <v>1.5</v>
      </c>
      <c r="AP1007" s="576">
        <f t="shared" si="380"/>
        <v>2</v>
      </c>
      <c r="AQ1007" s="575">
        <f t="shared" si="380"/>
        <v>3</v>
      </c>
      <c r="AR1007" s="576">
        <f t="shared" si="380"/>
        <v>4</v>
      </c>
      <c r="AS1007" s="575">
        <f t="shared" si="380"/>
        <v>3.3333333333333335</v>
      </c>
      <c r="AT1007" s="576">
        <f t="shared" si="380"/>
        <v>2.6666666666666665</v>
      </c>
      <c r="AU1007" s="575">
        <f t="shared" si="380"/>
        <v>2</v>
      </c>
      <c r="AV1007" s="576">
        <f t="shared" si="380"/>
        <v>3</v>
      </c>
      <c r="AW1007" s="575">
        <f t="shared" si="380"/>
        <v>4</v>
      </c>
      <c r="AX1007" s="576">
        <f t="shared" si="380"/>
        <v>3.3333333333333335</v>
      </c>
      <c r="AY1007" s="575">
        <f t="shared" si="380"/>
        <v>2.6666666666666665</v>
      </c>
      <c r="AZ1007" s="576">
        <f t="shared" si="380"/>
        <v>2</v>
      </c>
      <c r="BA1007" s="575">
        <f t="shared" si="380"/>
        <v>3</v>
      </c>
      <c r="BB1007" s="576">
        <f t="shared" si="380"/>
        <v>4</v>
      </c>
      <c r="BC1007" s="575">
        <f t="shared" si="380"/>
        <v>3.3333333333333335</v>
      </c>
      <c r="BD1007" s="576">
        <f t="shared" si="380"/>
        <v>2.6666666666666665</v>
      </c>
      <c r="BE1007" s="575">
        <f t="shared" si="380"/>
        <v>2</v>
      </c>
      <c r="BF1007" s="576">
        <f t="shared" si="380"/>
        <v>3</v>
      </c>
      <c r="BG1007" s="575">
        <f t="shared" si="380"/>
        <v>4</v>
      </c>
      <c r="BH1007" s="576">
        <f t="shared" si="380"/>
        <v>3.3333333333333335</v>
      </c>
      <c r="BI1007" s="575">
        <f t="shared" si="380"/>
        <v>2.6666666666666665</v>
      </c>
      <c r="BJ1007" s="576">
        <f t="shared" si="380"/>
        <v>2</v>
      </c>
      <c r="BK1007" s="575">
        <f t="shared" si="380"/>
        <v>3</v>
      </c>
      <c r="BL1007" s="576">
        <f t="shared" si="380"/>
        <v>4</v>
      </c>
      <c r="BM1007" s="575">
        <f t="shared" si="380"/>
        <v>3.3333333333333335</v>
      </c>
      <c r="BN1007" s="576">
        <f t="shared" si="380"/>
        <v>2.6666666666666665</v>
      </c>
      <c r="BO1007" s="575">
        <f t="shared" si="380"/>
        <v>2</v>
      </c>
      <c r="BP1007" s="576">
        <f t="shared" si="380"/>
        <v>3</v>
      </c>
      <c r="BQ1007" s="578">
        <f t="shared" si="380"/>
        <v>4</v>
      </c>
    </row>
    <row r="1008" spans="1:69" ht="12.75" customHeight="1" outlineLevel="1">
      <c r="A1008" s="584"/>
      <c r="B1008" s="586"/>
      <c r="C1008" s="573"/>
      <c r="D1008" s="590"/>
      <c r="E1008" s="26"/>
      <c r="F1008" s="26">
        <v>1</v>
      </c>
      <c r="G1008" s="26">
        <v>2</v>
      </c>
      <c r="H1008" s="26">
        <v>3</v>
      </c>
      <c r="I1008" s="26">
        <v>4</v>
      </c>
      <c r="J1008" s="26">
        <v>5</v>
      </c>
      <c r="K1008" s="26">
        <v>1</v>
      </c>
      <c r="L1008" s="26">
        <v>2</v>
      </c>
      <c r="M1008" s="26">
        <v>3</v>
      </c>
      <c r="N1008" s="26">
        <v>4</v>
      </c>
      <c r="O1008" s="26">
        <v>5</v>
      </c>
      <c r="P1008" s="26">
        <v>1</v>
      </c>
      <c r="Q1008" s="26">
        <v>2</v>
      </c>
      <c r="R1008" s="26">
        <v>3</v>
      </c>
      <c r="S1008" s="26">
        <v>4</v>
      </c>
      <c r="T1008" s="26">
        <v>5</v>
      </c>
      <c r="U1008" s="26">
        <v>1</v>
      </c>
      <c r="V1008" s="26">
        <v>2</v>
      </c>
      <c r="W1008" s="26">
        <v>3</v>
      </c>
      <c r="X1008" s="26">
        <v>4</v>
      </c>
      <c r="Y1008" s="26">
        <v>5</v>
      </c>
      <c r="Z1008" s="26">
        <v>1</v>
      </c>
      <c r="AA1008" s="26">
        <v>2</v>
      </c>
      <c r="AB1008" s="26">
        <v>3</v>
      </c>
      <c r="AC1008" s="26">
        <v>4</v>
      </c>
      <c r="AD1008" s="26">
        <v>5</v>
      </c>
      <c r="AE1008" s="26">
        <v>1</v>
      </c>
      <c r="AF1008" s="26">
        <v>2</v>
      </c>
      <c r="AG1008" s="26">
        <v>3</v>
      </c>
      <c r="AH1008" s="26">
        <v>4</v>
      </c>
      <c r="AM1008" s="595"/>
      <c r="AN1008" s="577"/>
      <c r="AO1008" s="559"/>
      <c r="AP1008" s="577"/>
      <c r="AQ1008" s="559"/>
      <c r="AR1008" s="577"/>
      <c r="AS1008" s="559"/>
      <c r="AT1008" s="577"/>
      <c r="AU1008" s="559"/>
      <c r="AV1008" s="577"/>
      <c r="AW1008" s="559"/>
      <c r="AX1008" s="577"/>
      <c r="AY1008" s="559"/>
      <c r="AZ1008" s="577"/>
      <c r="BA1008" s="559"/>
      <c r="BB1008" s="577"/>
      <c r="BC1008" s="559"/>
      <c r="BD1008" s="577"/>
      <c r="BE1008" s="559"/>
      <c r="BF1008" s="577"/>
      <c r="BG1008" s="559"/>
      <c r="BH1008" s="577"/>
      <c r="BI1008" s="559"/>
      <c r="BJ1008" s="577"/>
      <c r="BK1008" s="559"/>
      <c r="BL1008" s="577"/>
      <c r="BM1008" s="559"/>
      <c r="BN1008" s="577"/>
      <c r="BO1008" s="559"/>
      <c r="BP1008" s="577"/>
      <c r="BQ1008" s="551"/>
    </row>
    <row r="1009" spans="1:69" ht="12.75" customHeight="1" outlineLevel="1" thickBot="1">
      <c r="A1009" s="584"/>
      <c r="B1009" s="587"/>
      <c r="C1009" s="573"/>
      <c r="D1009" s="590"/>
      <c r="E1009" s="27"/>
      <c r="F1009" s="27"/>
      <c r="G1009" s="27">
        <v>1</v>
      </c>
      <c r="H1009" s="27">
        <v>2</v>
      </c>
      <c r="I1009" s="27">
        <v>3</v>
      </c>
      <c r="J1009" s="27">
        <v>4</v>
      </c>
      <c r="K1009" s="27">
        <v>5</v>
      </c>
      <c r="L1009" s="27">
        <v>1</v>
      </c>
      <c r="M1009" s="27">
        <v>2</v>
      </c>
      <c r="N1009" s="27">
        <v>3</v>
      </c>
      <c r="O1009" s="27">
        <v>4</v>
      </c>
      <c r="P1009" s="27">
        <v>5</v>
      </c>
      <c r="Q1009" s="27">
        <v>1</v>
      </c>
      <c r="R1009" s="27">
        <v>2</v>
      </c>
      <c r="S1009" s="27">
        <v>3</v>
      </c>
      <c r="T1009" s="27">
        <v>4</v>
      </c>
      <c r="U1009" s="27">
        <v>5</v>
      </c>
      <c r="V1009" s="27">
        <v>1</v>
      </c>
      <c r="W1009" s="27">
        <v>2</v>
      </c>
      <c r="X1009" s="27">
        <v>3</v>
      </c>
      <c r="Y1009" s="27">
        <v>4</v>
      </c>
      <c r="Z1009" s="27">
        <v>5</v>
      </c>
      <c r="AA1009" s="27">
        <v>1</v>
      </c>
      <c r="AB1009" s="27">
        <v>2</v>
      </c>
      <c r="AC1009" s="27">
        <v>3</v>
      </c>
      <c r="AD1009" s="27">
        <v>4</v>
      </c>
      <c r="AE1009" s="27">
        <v>5</v>
      </c>
      <c r="AF1009" s="27">
        <v>1</v>
      </c>
      <c r="AG1009" s="27">
        <v>2</v>
      </c>
      <c r="AH1009" s="27">
        <v>3</v>
      </c>
      <c r="AM1009" s="595"/>
      <c r="AN1009" s="577"/>
      <c r="AO1009" s="559"/>
      <c r="AP1009" s="577"/>
      <c r="AQ1009" s="559"/>
      <c r="AR1009" s="577"/>
      <c r="AS1009" s="559"/>
      <c r="AT1009" s="577"/>
      <c r="AU1009" s="559"/>
      <c r="AV1009" s="577"/>
      <c r="AW1009" s="559"/>
      <c r="AX1009" s="577"/>
      <c r="AY1009" s="559"/>
      <c r="AZ1009" s="577"/>
      <c r="BA1009" s="559"/>
      <c r="BB1009" s="577"/>
      <c r="BC1009" s="559"/>
      <c r="BD1009" s="577"/>
      <c r="BE1009" s="559"/>
      <c r="BF1009" s="577"/>
      <c r="BG1009" s="559"/>
      <c r="BH1009" s="577"/>
      <c r="BI1009" s="559"/>
      <c r="BJ1009" s="577"/>
      <c r="BK1009" s="559"/>
      <c r="BL1009" s="577"/>
      <c r="BM1009" s="559"/>
      <c r="BN1009" s="577"/>
      <c r="BO1009" s="559"/>
      <c r="BP1009" s="577"/>
      <c r="BQ1009" s="551"/>
    </row>
    <row r="1010" spans="1:69" ht="12.75" customHeight="1" outlineLevel="1">
      <c r="A1010" s="584"/>
      <c r="B1010" s="579" t="s">
        <v>36</v>
      </c>
      <c r="C1010" s="572">
        <f>IF(ISERROR(AVERAGE(E1010:AH1012)),"",AVERAGE(E1010:AH1012))</f>
        <v>2.9885057471264367</v>
      </c>
      <c r="D1010" s="590"/>
      <c r="E1010" s="32">
        <v>2</v>
      </c>
      <c r="F1010" s="32">
        <v>3</v>
      </c>
      <c r="G1010" s="32">
        <v>4</v>
      </c>
      <c r="H1010" s="32">
        <v>5</v>
      </c>
      <c r="I1010" s="32">
        <v>1</v>
      </c>
      <c r="J1010" s="32">
        <v>2</v>
      </c>
      <c r="K1010" s="32">
        <v>3</v>
      </c>
      <c r="L1010" s="32">
        <v>4</v>
      </c>
      <c r="M1010" s="32">
        <v>5</v>
      </c>
      <c r="N1010" s="32">
        <v>1</v>
      </c>
      <c r="O1010" s="32">
        <v>2</v>
      </c>
      <c r="P1010" s="32">
        <v>3</v>
      </c>
      <c r="Q1010" s="32">
        <v>4</v>
      </c>
      <c r="R1010" s="32">
        <v>5</v>
      </c>
      <c r="S1010" s="32">
        <v>1</v>
      </c>
      <c r="T1010" s="32">
        <v>2</v>
      </c>
      <c r="U1010" s="32">
        <v>3</v>
      </c>
      <c r="V1010" s="32">
        <v>4</v>
      </c>
      <c r="W1010" s="32">
        <v>5</v>
      </c>
      <c r="X1010" s="32">
        <v>1</v>
      </c>
      <c r="Y1010" s="32">
        <v>2</v>
      </c>
      <c r="Z1010" s="32">
        <v>3</v>
      </c>
      <c r="AA1010" s="32">
        <v>4</v>
      </c>
      <c r="AB1010" s="32">
        <v>5</v>
      </c>
      <c r="AC1010" s="32">
        <v>1</v>
      </c>
      <c r="AD1010" s="32">
        <v>2</v>
      </c>
      <c r="AE1010" s="32">
        <v>3</v>
      </c>
      <c r="AF1010" s="32">
        <v>4</v>
      </c>
      <c r="AG1010" s="32">
        <v>5</v>
      </c>
      <c r="AH1010" s="32">
        <v>1</v>
      </c>
      <c r="AM1010" s="595"/>
      <c r="AN1010" s="565">
        <f t="shared" ref="AN1010:BQ1010" si="381">IF(ISERROR(AVERAGE(E1010:E1012)),"",AVERAGE(E1010:E1012))</f>
        <v>2</v>
      </c>
      <c r="AO1010" s="558">
        <f t="shared" si="381"/>
        <v>3.5</v>
      </c>
      <c r="AP1010" s="565">
        <f t="shared" si="381"/>
        <v>4.666666666666667</v>
      </c>
      <c r="AQ1010" s="558">
        <f t="shared" si="381"/>
        <v>2.3333333333333335</v>
      </c>
      <c r="AR1010" s="565">
        <f t="shared" si="381"/>
        <v>1.6666666666666667</v>
      </c>
      <c r="AS1010" s="558">
        <f t="shared" si="381"/>
        <v>2.6666666666666665</v>
      </c>
      <c r="AT1010" s="565">
        <f t="shared" si="381"/>
        <v>3.6666666666666665</v>
      </c>
      <c r="AU1010" s="558">
        <f t="shared" si="381"/>
        <v>4.666666666666667</v>
      </c>
      <c r="AV1010" s="565">
        <f t="shared" si="381"/>
        <v>2.3333333333333335</v>
      </c>
      <c r="AW1010" s="558">
        <f t="shared" si="381"/>
        <v>1.6666666666666667</v>
      </c>
      <c r="AX1010" s="565">
        <f t="shared" si="381"/>
        <v>2.6666666666666665</v>
      </c>
      <c r="AY1010" s="558">
        <f t="shared" si="381"/>
        <v>3.6666666666666665</v>
      </c>
      <c r="AZ1010" s="565">
        <f t="shared" si="381"/>
        <v>4.666666666666667</v>
      </c>
      <c r="BA1010" s="558">
        <f t="shared" si="381"/>
        <v>2.3333333333333335</v>
      </c>
      <c r="BB1010" s="565">
        <f t="shared" si="381"/>
        <v>1.6666666666666667</v>
      </c>
      <c r="BC1010" s="558">
        <f t="shared" si="381"/>
        <v>2.6666666666666665</v>
      </c>
      <c r="BD1010" s="565">
        <f t="shared" si="381"/>
        <v>3.6666666666666665</v>
      </c>
      <c r="BE1010" s="558">
        <f t="shared" si="381"/>
        <v>4.666666666666667</v>
      </c>
      <c r="BF1010" s="565">
        <f t="shared" si="381"/>
        <v>2.3333333333333335</v>
      </c>
      <c r="BG1010" s="558">
        <f t="shared" si="381"/>
        <v>1.6666666666666667</v>
      </c>
      <c r="BH1010" s="565">
        <f t="shared" si="381"/>
        <v>2.6666666666666665</v>
      </c>
      <c r="BI1010" s="558">
        <f t="shared" si="381"/>
        <v>3.6666666666666665</v>
      </c>
      <c r="BJ1010" s="565">
        <f t="shared" si="381"/>
        <v>4.666666666666667</v>
      </c>
      <c r="BK1010" s="558">
        <f t="shared" si="381"/>
        <v>2.3333333333333335</v>
      </c>
      <c r="BL1010" s="565">
        <f t="shared" si="381"/>
        <v>1.6666666666666667</v>
      </c>
      <c r="BM1010" s="558">
        <f t="shared" si="381"/>
        <v>2.6666666666666665</v>
      </c>
      <c r="BN1010" s="565">
        <f t="shared" si="381"/>
        <v>3.6666666666666665</v>
      </c>
      <c r="BO1010" s="558">
        <f t="shared" si="381"/>
        <v>4.666666666666667</v>
      </c>
      <c r="BP1010" s="565">
        <f t="shared" si="381"/>
        <v>2.3333333333333335</v>
      </c>
      <c r="BQ1010" s="550">
        <f t="shared" si="381"/>
        <v>1.6666666666666667</v>
      </c>
    </row>
    <row r="1011" spans="1:69" ht="12.75" customHeight="1" outlineLevel="1">
      <c r="A1011" s="584"/>
      <c r="B1011" s="580"/>
      <c r="C1011" s="573"/>
      <c r="D1011" s="590"/>
      <c r="E1011" s="28"/>
      <c r="F1011" s="28">
        <v>4</v>
      </c>
      <c r="G1011" s="28">
        <v>5</v>
      </c>
      <c r="H1011" s="28">
        <v>1</v>
      </c>
      <c r="I1011" s="28">
        <v>2</v>
      </c>
      <c r="J1011" s="28">
        <v>3</v>
      </c>
      <c r="K1011" s="28">
        <v>4</v>
      </c>
      <c r="L1011" s="28">
        <v>5</v>
      </c>
      <c r="M1011" s="28">
        <v>1</v>
      </c>
      <c r="N1011" s="28">
        <v>2</v>
      </c>
      <c r="O1011" s="28">
        <v>3</v>
      </c>
      <c r="P1011" s="28">
        <v>4</v>
      </c>
      <c r="Q1011" s="28">
        <v>5</v>
      </c>
      <c r="R1011" s="28">
        <v>1</v>
      </c>
      <c r="S1011" s="28">
        <v>2</v>
      </c>
      <c r="T1011" s="28">
        <v>3</v>
      </c>
      <c r="U1011" s="28">
        <v>4</v>
      </c>
      <c r="V1011" s="28">
        <v>5</v>
      </c>
      <c r="W1011" s="28">
        <v>1</v>
      </c>
      <c r="X1011" s="28">
        <v>2</v>
      </c>
      <c r="Y1011" s="28">
        <v>3</v>
      </c>
      <c r="Z1011" s="28">
        <v>4</v>
      </c>
      <c r="AA1011" s="28">
        <v>5</v>
      </c>
      <c r="AB1011" s="28">
        <v>1</v>
      </c>
      <c r="AC1011" s="28">
        <v>2</v>
      </c>
      <c r="AD1011" s="28">
        <v>3</v>
      </c>
      <c r="AE1011" s="28">
        <v>4</v>
      </c>
      <c r="AF1011" s="28">
        <v>5</v>
      </c>
      <c r="AG1011" s="28">
        <v>1</v>
      </c>
      <c r="AH1011" s="28">
        <v>2</v>
      </c>
      <c r="AM1011" s="595"/>
      <c r="AN1011" s="566"/>
      <c r="AO1011" s="559"/>
      <c r="AP1011" s="566"/>
      <c r="AQ1011" s="559"/>
      <c r="AR1011" s="566"/>
      <c r="AS1011" s="559"/>
      <c r="AT1011" s="566"/>
      <c r="AU1011" s="559"/>
      <c r="AV1011" s="566"/>
      <c r="AW1011" s="559"/>
      <c r="AX1011" s="566"/>
      <c r="AY1011" s="559"/>
      <c r="AZ1011" s="566"/>
      <c r="BA1011" s="559"/>
      <c r="BB1011" s="566"/>
      <c r="BC1011" s="559"/>
      <c r="BD1011" s="566"/>
      <c r="BE1011" s="559"/>
      <c r="BF1011" s="566"/>
      <c r="BG1011" s="559"/>
      <c r="BH1011" s="566"/>
      <c r="BI1011" s="559"/>
      <c r="BJ1011" s="566"/>
      <c r="BK1011" s="559"/>
      <c r="BL1011" s="566"/>
      <c r="BM1011" s="559"/>
      <c r="BN1011" s="566"/>
      <c r="BO1011" s="559"/>
      <c r="BP1011" s="566"/>
      <c r="BQ1011" s="551"/>
    </row>
    <row r="1012" spans="1:69" ht="12.75" customHeight="1" outlineLevel="1" thickBot="1">
      <c r="A1012" s="584"/>
      <c r="B1012" s="581"/>
      <c r="C1012" s="582"/>
      <c r="D1012" s="590"/>
      <c r="E1012" s="33"/>
      <c r="F1012" s="33"/>
      <c r="G1012" s="33">
        <v>5</v>
      </c>
      <c r="H1012" s="33">
        <v>1</v>
      </c>
      <c r="I1012" s="33">
        <v>2</v>
      </c>
      <c r="J1012" s="33">
        <v>3</v>
      </c>
      <c r="K1012" s="33">
        <v>4</v>
      </c>
      <c r="L1012" s="33">
        <v>5</v>
      </c>
      <c r="M1012" s="33">
        <v>1</v>
      </c>
      <c r="N1012" s="33">
        <v>2</v>
      </c>
      <c r="O1012" s="33">
        <v>3</v>
      </c>
      <c r="P1012" s="33">
        <v>4</v>
      </c>
      <c r="Q1012" s="33">
        <v>5</v>
      </c>
      <c r="R1012" s="33">
        <v>1</v>
      </c>
      <c r="S1012" s="33">
        <v>2</v>
      </c>
      <c r="T1012" s="33">
        <v>3</v>
      </c>
      <c r="U1012" s="33">
        <v>4</v>
      </c>
      <c r="V1012" s="33">
        <v>5</v>
      </c>
      <c r="W1012" s="33">
        <v>1</v>
      </c>
      <c r="X1012" s="33">
        <v>2</v>
      </c>
      <c r="Y1012" s="33">
        <v>3</v>
      </c>
      <c r="Z1012" s="33">
        <v>4</v>
      </c>
      <c r="AA1012" s="33">
        <v>5</v>
      </c>
      <c r="AB1012" s="33">
        <v>1</v>
      </c>
      <c r="AC1012" s="33">
        <v>2</v>
      </c>
      <c r="AD1012" s="33">
        <v>3</v>
      </c>
      <c r="AE1012" s="33">
        <v>4</v>
      </c>
      <c r="AF1012" s="33">
        <v>5</v>
      </c>
      <c r="AG1012" s="33">
        <v>1</v>
      </c>
      <c r="AH1012" s="33">
        <v>2</v>
      </c>
      <c r="AM1012" s="595"/>
      <c r="AN1012" s="567"/>
      <c r="AO1012" s="564"/>
      <c r="AP1012" s="567"/>
      <c r="AQ1012" s="564"/>
      <c r="AR1012" s="567"/>
      <c r="AS1012" s="564"/>
      <c r="AT1012" s="567"/>
      <c r="AU1012" s="564"/>
      <c r="AV1012" s="567"/>
      <c r="AW1012" s="564"/>
      <c r="AX1012" s="567"/>
      <c r="AY1012" s="564"/>
      <c r="AZ1012" s="567"/>
      <c r="BA1012" s="564"/>
      <c r="BB1012" s="567"/>
      <c r="BC1012" s="564"/>
      <c r="BD1012" s="567"/>
      <c r="BE1012" s="564"/>
      <c r="BF1012" s="567"/>
      <c r="BG1012" s="564"/>
      <c r="BH1012" s="567"/>
      <c r="BI1012" s="564"/>
      <c r="BJ1012" s="567"/>
      <c r="BK1012" s="564"/>
      <c r="BL1012" s="567"/>
      <c r="BM1012" s="564"/>
      <c r="BN1012" s="567"/>
      <c r="BO1012" s="564"/>
      <c r="BP1012" s="567"/>
      <c r="BQ1012" s="568"/>
    </row>
    <row r="1013" spans="1:69" ht="12.75" customHeight="1" outlineLevel="1">
      <c r="A1013" s="584"/>
      <c r="B1013" s="569" t="s">
        <v>37</v>
      </c>
      <c r="C1013" s="572">
        <f>IF(ISERROR(AVERAGE(E1013:AH1015)),"",AVERAGE(E1013:AH1015))</f>
        <v>3</v>
      </c>
      <c r="D1013" s="590"/>
      <c r="E1013" s="31">
        <v>3</v>
      </c>
      <c r="F1013" s="31">
        <v>4</v>
      </c>
      <c r="G1013" s="31">
        <v>5</v>
      </c>
      <c r="H1013" s="31">
        <v>1</v>
      </c>
      <c r="I1013" s="31">
        <v>2</v>
      </c>
      <c r="J1013" s="31">
        <v>3</v>
      </c>
      <c r="K1013" s="31">
        <v>4</v>
      </c>
      <c r="L1013" s="31">
        <v>5</v>
      </c>
      <c r="M1013" s="31">
        <v>1</v>
      </c>
      <c r="N1013" s="31">
        <v>2</v>
      </c>
      <c r="O1013" s="31">
        <v>3</v>
      </c>
      <c r="P1013" s="31">
        <v>4</v>
      </c>
      <c r="Q1013" s="31">
        <v>5</v>
      </c>
      <c r="R1013" s="31">
        <v>1</v>
      </c>
      <c r="S1013" s="31">
        <v>2</v>
      </c>
      <c r="T1013" s="31">
        <v>3</v>
      </c>
      <c r="U1013" s="31">
        <v>4</v>
      </c>
      <c r="V1013" s="31">
        <v>5</v>
      </c>
      <c r="W1013" s="31">
        <v>1</v>
      </c>
      <c r="X1013" s="31">
        <v>2</v>
      </c>
      <c r="Y1013" s="31">
        <v>3</v>
      </c>
      <c r="Z1013" s="31">
        <v>4</v>
      </c>
      <c r="AA1013" s="31">
        <v>5</v>
      </c>
      <c r="AB1013" s="31">
        <v>1</v>
      </c>
      <c r="AC1013" s="31">
        <v>2</v>
      </c>
      <c r="AD1013" s="31">
        <v>3</v>
      </c>
      <c r="AE1013" s="31">
        <v>4</v>
      </c>
      <c r="AF1013" s="31">
        <v>5</v>
      </c>
      <c r="AG1013" s="31">
        <v>1</v>
      </c>
      <c r="AH1013" s="31">
        <v>2</v>
      </c>
      <c r="AM1013" s="595"/>
      <c r="AN1013" s="561">
        <f t="shared" ref="AN1013:BQ1013" si="382">IF(ISERROR(AVERAGE(E1013:E1015)),"",AVERAGE(E1013:E1015))</f>
        <v>3</v>
      </c>
      <c r="AO1013" s="558">
        <f t="shared" si="382"/>
        <v>4.5</v>
      </c>
      <c r="AP1013" s="561">
        <f t="shared" si="382"/>
        <v>3.3333333333333335</v>
      </c>
      <c r="AQ1013" s="558">
        <f t="shared" si="382"/>
        <v>2.6666666666666665</v>
      </c>
      <c r="AR1013" s="561">
        <f t="shared" si="382"/>
        <v>2</v>
      </c>
      <c r="AS1013" s="558">
        <f t="shared" si="382"/>
        <v>3</v>
      </c>
      <c r="AT1013" s="561">
        <f t="shared" si="382"/>
        <v>4</v>
      </c>
      <c r="AU1013" s="558">
        <f t="shared" si="382"/>
        <v>3.3333333333333335</v>
      </c>
      <c r="AV1013" s="561">
        <f t="shared" si="382"/>
        <v>2.6666666666666665</v>
      </c>
      <c r="AW1013" s="558">
        <f t="shared" si="382"/>
        <v>2</v>
      </c>
      <c r="AX1013" s="561">
        <f t="shared" si="382"/>
        <v>3</v>
      </c>
      <c r="AY1013" s="558">
        <f t="shared" si="382"/>
        <v>4</v>
      </c>
      <c r="AZ1013" s="561">
        <f t="shared" si="382"/>
        <v>3.3333333333333335</v>
      </c>
      <c r="BA1013" s="558">
        <f t="shared" si="382"/>
        <v>2.6666666666666665</v>
      </c>
      <c r="BB1013" s="561">
        <f t="shared" si="382"/>
        <v>2</v>
      </c>
      <c r="BC1013" s="558">
        <f t="shared" si="382"/>
        <v>3</v>
      </c>
      <c r="BD1013" s="561">
        <f t="shared" si="382"/>
        <v>4</v>
      </c>
      <c r="BE1013" s="558">
        <f t="shared" si="382"/>
        <v>3.3333333333333335</v>
      </c>
      <c r="BF1013" s="561">
        <f t="shared" si="382"/>
        <v>2.6666666666666665</v>
      </c>
      <c r="BG1013" s="558">
        <f t="shared" si="382"/>
        <v>2</v>
      </c>
      <c r="BH1013" s="561">
        <f t="shared" si="382"/>
        <v>3</v>
      </c>
      <c r="BI1013" s="558">
        <f t="shared" si="382"/>
        <v>4</v>
      </c>
      <c r="BJ1013" s="561">
        <f t="shared" si="382"/>
        <v>3.3333333333333335</v>
      </c>
      <c r="BK1013" s="558">
        <f t="shared" si="382"/>
        <v>2.6666666666666665</v>
      </c>
      <c r="BL1013" s="561">
        <f t="shared" si="382"/>
        <v>2</v>
      </c>
      <c r="BM1013" s="558">
        <f t="shared" si="382"/>
        <v>3</v>
      </c>
      <c r="BN1013" s="561">
        <f t="shared" si="382"/>
        <v>4</v>
      </c>
      <c r="BO1013" s="558">
        <f t="shared" si="382"/>
        <v>3.3333333333333335</v>
      </c>
      <c r="BP1013" s="561">
        <f t="shared" si="382"/>
        <v>2.6666666666666665</v>
      </c>
      <c r="BQ1013" s="550">
        <f t="shared" si="382"/>
        <v>2</v>
      </c>
    </row>
    <row r="1014" spans="1:69" ht="12.75" customHeight="1" outlineLevel="1">
      <c r="A1014" s="584"/>
      <c r="B1014" s="570"/>
      <c r="C1014" s="573"/>
      <c r="D1014" s="590"/>
      <c r="E1014" s="29"/>
      <c r="F1014" s="29">
        <v>5</v>
      </c>
      <c r="G1014" s="29">
        <v>1</v>
      </c>
      <c r="H1014" s="29">
        <v>2</v>
      </c>
      <c r="I1014" s="29">
        <v>3</v>
      </c>
      <c r="J1014" s="29">
        <v>4</v>
      </c>
      <c r="K1014" s="29">
        <v>5</v>
      </c>
      <c r="L1014" s="29">
        <v>1</v>
      </c>
      <c r="M1014" s="29">
        <v>2</v>
      </c>
      <c r="N1014" s="29">
        <v>3</v>
      </c>
      <c r="O1014" s="29">
        <v>4</v>
      </c>
      <c r="P1014" s="29">
        <v>5</v>
      </c>
      <c r="Q1014" s="29">
        <v>1</v>
      </c>
      <c r="R1014" s="29">
        <v>2</v>
      </c>
      <c r="S1014" s="29">
        <v>3</v>
      </c>
      <c r="T1014" s="29">
        <v>4</v>
      </c>
      <c r="U1014" s="29">
        <v>5</v>
      </c>
      <c r="V1014" s="29">
        <v>1</v>
      </c>
      <c r="W1014" s="29">
        <v>2</v>
      </c>
      <c r="X1014" s="29">
        <v>3</v>
      </c>
      <c r="Y1014" s="29">
        <v>4</v>
      </c>
      <c r="Z1014" s="29">
        <v>5</v>
      </c>
      <c r="AA1014" s="29">
        <v>1</v>
      </c>
      <c r="AB1014" s="29">
        <v>2</v>
      </c>
      <c r="AC1014" s="29">
        <v>3</v>
      </c>
      <c r="AD1014" s="29">
        <v>4</v>
      </c>
      <c r="AE1014" s="29">
        <v>5</v>
      </c>
      <c r="AF1014" s="29">
        <v>1</v>
      </c>
      <c r="AG1014" s="29">
        <v>2</v>
      </c>
      <c r="AH1014" s="29">
        <v>3</v>
      </c>
      <c r="AM1014" s="595"/>
      <c r="AN1014" s="562"/>
      <c r="AO1014" s="559"/>
      <c r="AP1014" s="562"/>
      <c r="AQ1014" s="559"/>
      <c r="AR1014" s="562"/>
      <c r="AS1014" s="559"/>
      <c r="AT1014" s="562"/>
      <c r="AU1014" s="559"/>
      <c r="AV1014" s="562"/>
      <c r="AW1014" s="559"/>
      <c r="AX1014" s="562"/>
      <c r="AY1014" s="559"/>
      <c r="AZ1014" s="562"/>
      <c r="BA1014" s="559"/>
      <c r="BB1014" s="562"/>
      <c r="BC1014" s="559"/>
      <c r="BD1014" s="562"/>
      <c r="BE1014" s="559"/>
      <c r="BF1014" s="562"/>
      <c r="BG1014" s="559"/>
      <c r="BH1014" s="562"/>
      <c r="BI1014" s="559"/>
      <c r="BJ1014" s="562"/>
      <c r="BK1014" s="559"/>
      <c r="BL1014" s="562"/>
      <c r="BM1014" s="559"/>
      <c r="BN1014" s="562"/>
      <c r="BO1014" s="559"/>
      <c r="BP1014" s="562"/>
      <c r="BQ1014" s="551"/>
    </row>
    <row r="1015" spans="1:69" ht="13.5" customHeight="1" outlineLevel="1" thickBot="1">
      <c r="A1015" s="584"/>
      <c r="B1015" s="571"/>
      <c r="C1015" s="574"/>
      <c r="D1015" s="419"/>
      <c r="E1015" s="30"/>
      <c r="F1015" s="30"/>
      <c r="G1015" s="30">
        <v>4</v>
      </c>
      <c r="H1015" s="30">
        <v>5</v>
      </c>
      <c r="I1015" s="30">
        <v>1</v>
      </c>
      <c r="J1015" s="30">
        <v>2</v>
      </c>
      <c r="K1015" s="30">
        <v>3</v>
      </c>
      <c r="L1015" s="30">
        <v>4</v>
      </c>
      <c r="M1015" s="30">
        <v>5</v>
      </c>
      <c r="N1015" s="30">
        <v>1</v>
      </c>
      <c r="O1015" s="30">
        <v>2</v>
      </c>
      <c r="P1015" s="30">
        <v>3</v>
      </c>
      <c r="Q1015" s="30">
        <v>4</v>
      </c>
      <c r="R1015" s="30">
        <v>5</v>
      </c>
      <c r="S1015" s="30">
        <v>1</v>
      </c>
      <c r="T1015" s="30">
        <v>2</v>
      </c>
      <c r="U1015" s="30">
        <v>3</v>
      </c>
      <c r="V1015" s="30">
        <v>4</v>
      </c>
      <c r="W1015" s="30">
        <v>5</v>
      </c>
      <c r="X1015" s="30">
        <v>1</v>
      </c>
      <c r="Y1015" s="30">
        <v>2</v>
      </c>
      <c r="Z1015" s="30">
        <v>3</v>
      </c>
      <c r="AA1015" s="30">
        <v>4</v>
      </c>
      <c r="AB1015" s="30">
        <v>5</v>
      </c>
      <c r="AC1015" s="30">
        <v>1</v>
      </c>
      <c r="AD1015" s="30">
        <v>2</v>
      </c>
      <c r="AE1015" s="30">
        <v>3</v>
      </c>
      <c r="AF1015" s="30">
        <v>4</v>
      </c>
      <c r="AG1015" s="30">
        <v>5</v>
      </c>
      <c r="AH1015" s="30">
        <v>1</v>
      </c>
      <c r="AM1015" s="596">
        <f>D1015</f>
        <v>0</v>
      </c>
      <c r="AN1015" s="563"/>
      <c r="AO1015" s="560"/>
      <c r="AP1015" s="563"/>
      <c r="AQ1015" s="560"/>
      <c r="AR1015" s="563"/>
      <c r="AS1015" s="560"/>
      <c r="AT1015" s="563"/>
      <c r="AU1015" s="560"/>
      <c r="AV1015" s="563"/>
      <c r="AW1015" s="560"/>
      <c r="AX1015" s="563"/>
      <c r="AY1015" s="560"/>
      <c r="AZ1015" s="563"/>
      <c r="BA1015" s="560"/>
      <c r="BB1015" s="563"/>
      <c r="BC1015" s="560"/>
      <c r="BD1015" s="563"/>
      <c r="BE1015" s="560"/>
      <c r="BF1015" s="563"/>
      <c r="BG1015" s="560"/>
      <c r="BH1015" s="563"/>
      <c r="BI1015" s="560"/>
      <c r="BJ1015" s="563"/>
      <c r="BK1015" s="560"/>
      <c r="BL1015" s="563"/>
      <c r="BM1015" s="560"/>
      <c r="BN1015" s="563"/>
      <c r="BO1015" s="560"/>
      <c r="BP1015" s="563"/>
      <c r="BQ1015" s="552"/>
    </row>
    <row r="1016" spans="1:69" ht="13.5" customHeight="1" outlineLevel="1" thickTop="1">
      <c r="A1016" s="584">
        <f>A1007+1</f>
        <v>104</v>
      </c>
      <c r="B1016" s="585" t="s">
        <v>32</v>
      </c>
      <c r="C1016" s="588" t="str">
        <f>IF(ISERROR(AVERAGE(E1016:AH1018)),"",AVERAGE(E1016:AH1018))</f>
        <v/>
      </c>
      <c r="D1016" s="589" t="s">
        <v>792</v>
      </c>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M1016" s="594" t="str">
        <f>D1016</f>
        <v>Regrouper des mots selon le sens de leur préfixe, de leur suffixe, et de leur radical</v>
      </c>
      <c r="AN1016" s="576"/>
      <c r="AO1016" s="575"/>
      <c r="AP1016" s="576"/>
      <c r="AQ1016" s="575"/>
      <c r="AR1016" s="576"/>
      <c r="AS1016" s="575"/>
      <c r="AT1016" s="576"/>
      <c r="AU1016" s="575"/>
      <c r="AV1016" s="576"/>
      <c r="AW1016" s="575"/>
      <c r="AX1016" s="576"/>
      <c r="AY1016" s="575"/>
      <c r="AZ1016" s="576"/>
      <c r="BA1016" s="575"/>
      <c r="BB1016" s="576"/>
      <c r="BC1016" s="575"/>
      <c r="BD1016" s="576"/>
      <c r="BE1016" s="575"/>
      <c r="BF1016" s="576"/>
      <c r="BG1016" s="575"/>
      <c r="BH1016" s="576"/>
      <c r="BI1016" s="575"/>
      <c r="BJ1016" s="576"/>
      <c r="BK1016" s="575"/>
      <c r="BL1016" s="576"/>
      <c r="BM1016" s="575"/>
      <c r="BN1016" s="576"/>
      <c r="BO1016" s="575"/>
      <c r="BP1016" s="576"/>
      <c r="BQ1016" s="578"/>
    </row>
    <row r="1017" spans="1:69" ht="12.75" customHeight="1" outlineLevel="1">
      <c r="A1017" s="584"/>
      <c r="B1017" s="586"/>
      <c r="C1017" s="573"/>
      <c r="D1017" s="590"/>
      <c r="E1017" s="26"/>
      <c r="F1017" s="26"/>
      <c r="G1017" s="26"/>
      <c r="H1017" s="26"/>
      <c r="I1017" s="26"/>
      <c r="J1017" s="26"/>
      <c r="K1017" s="26"/>
      <c r="L1017" s="26"/>
      <c r="M1017" s="26"/>
      <c r="N1017" s="26"/>
      <c r="O1017" s="26"/>
      <c r="P1017" s="26"/>
      <c r="Q1017" s="26"/>
      <c r="R1017" s="26"/>
      <c r="S1017" s="26"/>
      <c r="T1017" s="26"/>
      <c r="U1017" s="26"/>
      <c r="V1017" s="26"/>
      <c r="W1017" s="26"/>
      <c r="X1017" s="26"/>
      <c r="Y1017" s="26"/>
      <c r="Z1017" s="26"/>
      <c r="AA1017" s="26"/>
      <c r="AB1017" s="26"/>
      <c r="AC1017" s="26"/>
      <c r="AD1017" s="26"/>
      <c r="AE1017" s="26"/>
      <c r="AF1017" s="26"/>
      <c r="AG1017" s="26"/>
      <c r="AH1017" s="26"/>
      <c r="AM1017" s="595"/>
      <c r="AN1017" s="577"/>
      <c r="AO1017" s="559"/>
      <c r="AP1017" s="577"/>
      <c r="AQ1017" s="559"/>
      <c r="AR1017" s="577"/>
      <c r="AS1017" s="559"/>
      <c r="AT1017" s="577"/>
      <c r="AU1017" s="559"/>
      <c r="AV1017" s="577"/>
      <c r="AW1017" s="559"/>
      <c r="AX1017" s="577"/>
      <c r="AY1017" s="559"/>
      <c r="AZ1017" s="577"/>
      <c r="BA1017" s="559"/>
      <c r="BB1017" s="577"/>
      <c r="BC1017" s="559"/>
      <c r="BD1017" s="577"/>
      <c r="BE1017" s="559"/>
      <c r="BF1017" s="577"/>
      <c r="BG1017" s="559"/>
      <c r="BH1017" s="577"/>
      <c r="BI1017" s="559"/>
      <c r="BJ1017" s="577"/>
      <c r="BK1017" s="559"/>
      <c r="BL1017" s="577"/>
      <c r="BM1017" s="559"/>
      <c r="BN1017" s="577"/>
      <c r="BO1017" s="559"/>
      <c r="BP1017" s="577"/>
      <c r="BQ1017" s="551"/>
    </row>
    <row r="1018" spans="1:69" ht="12.75" customHeight="1" outlineLevel="1" thickBot="1">
      <c r="A1018" s="584"/>
      <c r="B1018" s="587"/>
      <c r="C1018" s="573"/>
      <c r="D1018" s="590"/>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M1018" s="595"/>
      <c r="AN1018" s="577"/>
      <c r="AO1018" s="559"/>
      <c r="AP1018" s="577"/>
      <c r="AQ1018" s="559"/>
      <c r="AR1018" s="577"/>
      <c r="AS1018" s="559"/>
      <c r="AT1018" s="577"/>
      <c r="AU1018" s="559"/>
      <c r="AV1018" s="577"/>
      <c r="AW1018" s="559"/>
      <c r="AX1018" s="577"/>
      <c r="AY1018" s="559"/>
      <c r="AZ1018" s="577"/>
      <c r="BA1018" s="559"/>
      <c r="BB1018" s="577"/>
      <c r="BC1018" s="559"/>
      <c r="BD1018" s="577"/>
      <c r="BE1018" s="559"/>
      <c r="BF1018" s="577"/>
      <c r="BG1018" s="559"/>
      <c r="BH1018" s="577"/>
      <c r="BI1018" s="559"/>
      <c r="BJ1018" s="577"/>
      <c r="BK1018" s="559"/>
      <c r="BL1018" s="577"/>
      <c r="BM1018" s="559"/>
      <c r="BN1018" s="577"/>
      <c r="BO1018" s="559"/>
      <c r="BP1018" s="577"/>
      <c r="BQ1018" s="551"/>
    </row>
    <row r="1019" spans="1:69" ht="12.75" customHeight="1" outlineLevel="1">
      <c r="A1019" s="584"/>
      <c r="B1019" s="579" t="s">
        <v>36</v>
      </c>
      <c r="C1019" s="572" t="str">
        <f>IF(ISERROR(AVERAGE(E1019:AH1021)),"",AVERAGE(E1019:AH1021))</f>
        <v/>
      </c>
      <c r="D1019" s="590"/>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M1019" s="595"/>
      <c r="AN1019" s="565"/>
      <c r="AO1019" s="558"/>
      <c r="AP1019" s="565"/>
      <c r="AQ1019" s="558"/>
      <c r="AR1019" s="565"/>
      <c r="AS1019" s="558"/>
      <c r="AT1019" s="565"/>
      <c r="AU1019" s="558"/>
      <c r="AV1019" s="565"/>
      <c r="AW1019" s="558"/>
      <c r="AX1019" s="565"/>
      <c r="AY1019" s="558"/>
      <c r="AZ1019" s="565"/>
      <c r="BA1019" s="558"/>
      <c r="BB1019" s="565"/>
      <c r="BC1019" s="558"/>
      <c r="BD1019" s="565"/>
      <c r="BE1019" s="558"/>
      <c r="BF1019" s="565"/>
      <c r="BG1019" s="558"/>
      <c r="BH1019" s="565"/>
      <c r="BI1019" s="558"/>
      <c r="BJ1019" s="565"/>
      <c r="BK1019" s="558"/>
      <c r="BL1019" s="565"/>
      <c r="BM1019" s="558"/>
      <c r="BN1019" s="565"/>
      <c r="BO1019" s="558"/>
      <c r="BP1019" s="565"/>
      <c r="BQ1019" s="550"/>
    </row>
    <row r="1020" spans="1:69" ht="12.75" customHeight="1" outlineLevel="1">
      <c r="A1020" s="584"/>
      <c r="B1020" s="580"/>
      <c r="C1020" s="573"/>
      <c r="D1020" s="590"/>
      <c r="E1020" s="28"/>
      <c r="F1020" s="28"/>
      <c r="G1020" s="28"/>
      <c r="H1020" s="28"/>
      <c r="I1020" s="28"/>
      <c r="J1020" s="28"/>
      <c r="K1020" s="28"/>
      <c r="L1020" s="28"/>
      <c r="M1020" s="28"/>
      <c r="N1020" s="28"/>
      <c r="O1020" s="28"/>
      <c r="P1020" s="28"/>
      <c r="Q1020" s="28"/>
      <c r="R1020" s="28"/>
      <c r="S1020" s="28"/>
      <c r="T1020" s="28"/>
      <c r="U1020" s="28"/>
      <c r="V1020" s="28"/>
      <c r="W1020" s="28"/>
      <c r="X1020" s="28"/>
      <c r="Y1020" s="28"/>
      <c r="Z1020" s="28"/>
      <c r="AA1020" s="28"/>
      <c r="AB1020" s="28"/>
      <c r="AC1020" s="28"/>
      <c r="AD1020" s="28"/>
      <c r="AE1020" s="28"/>
      <c r="AF1020" s="28"/>
      <c r="AG1020" s="28"/>
      <c r="AH1020" s="28"/>
      <c r="AM1020" s="595"/>
      <c r="AN1020" s="566"/>
      <c r="AO1020" s="559"/>
      <c r="AP1020" s="566"/>
      <c r="AQ1020" s="559"/>
      <c r="AR1020" s="566"/>
      <c r="AS1020" s="559"/>
      <c r="AT1020" s="566"/>
      <c r="AU1020" s="559"/>
      <c r="AV1020" s="566"/>
      <c r="AW1020" s="559"/>
      <c r="AX1020" s="566"/>
      <c r="AY1020" s="559"/>
      <c r="AZ1020" s="566"/>
      <c r="BA1020" s="559"/>
      <c r="BB1020" s="566"/>
      <c r="BC1020" s="559"/>
      <c r="BD1020" s="566"/>
      <c r="BE1020" s="559"/>
      <c r="BF1020" s="566"/>
      <c r="BG1020" s="559"/>
      <c r="BH1020" s="566"/>
      <c r="BI1020" s="559"/>
      <c r="BJ1020" s="566"/>
      <c r="BK1020" s="559"/>
      <c r="BL1020" s="566"/>
      <c r="BM1020" s="559"/>
      <c r="BN1020" s="566"/>
      <c r="BO1020" s="559"/>
      <c r="BP1020" s="566"/>
      <c r="BQ1020" s="551"/>
    </row>
    <row r="1021" spans="1:69" ht="12.75" customHeight="1" outlineLevel="1" thickBot="1">
      <c r="A1021" s="584"/>
      <c r="B1021" s="581"/>
      <c r="C1021" s="582"/>
      <c r="D1021" s="590"/>
      <c r="E1021" s="33"/>
      <c r="F1021" s="33"/>
      <c r="G1021" s="33"/>
      <c r="H1021" s="33"/>
      <c r="I1021" s="33"/>
      <c r="J1021" s="33"/>
      <c r="K1021" s="33"/>
      <c r="L1021" s="33"/>
      <c r="M1021" s="33"/>
      <c r="N1021" s="33"/>
      <c r="O1021" s="33"/>
      <c r="P1021" s="33"/>
      <c r="Q1021" s="33"/>
      <c r="R1021" s="33"/>
      <c r="S1021" s="33"/>
      <c r="T1021" s="33"/>
      <c r="U1021" s="33"/>
      <c r="V1021" s="33"/>
      <c r="W1021" s="33"/>
      <c r="X1021" s="33"/>
      <c r="Y1021" s="33"/>
      <c r="Z1021" s="33"/>
      <c r="AA1021" s="33"/>
      <c r="AB1021" s="33"/>
      <c r="AC1021" s="33"/>
      <c r="AD1021" s="33"/>
      <c r="AE1021" s="33"/>
      <c r="AF1021" s="33"/>
      <c r="AG1021" s="33"/>
      <c r="AH1021" s="33"/>
      <c r="AM1021" s="595"/>
      <c r="AN1021" s="567"/>
      <c r="AO1021" s="564"/>
      <c r="AP1021" s="567"/>
      <c r="AQ1021" s="564"/>
      <c r="AR1021" s="567"/>
      <c r="AS1021" s="564"/>
      <c r="AT1021" s="567"/>
      <c r="AU1021" s="564"/>
      <c r="AV1021" s="567"/>
      <c r="AW1021" s="564"/>
      <c r="AX1021" s="567"/>
      <c r="AY1021" s="564"/>
      <c r="AZ1021" s="567"/>
      <c r="BA1021" s="564"/>
      <c r="BB1021" s="567"/>
      <c r="BC1021" s="564"/>
      <c r="BD1021" s="567"/>
      <c r="BE1021" s="564"/>
      <c r="BF1021" s="567"/>
      <c r="BG1021" s="564"/>
      <c r="BH1021" s="567"/>
      <c r="BI1021" s="564"/>
      <c r="BJ1021" s="567"/>
      <c r="BK1021" s="564"/>
      <c r="BL1021" s="567"/>
      <c r="BM1021" s="564"/>
      <c r="BN1021" s="567"/>
      <c r="BO1021" s="564"/>
      <c r="BP1021" s="567"/>
      <c r="BQ1021" s="568"/>
    </row>
    <row r="1022" spans="1:69" ht="12.75" customHeight="1" outlineLevel="1">
      <c r="A1022" s="584"/>
      <c r="B1022" s="569" t="s">
        <v>37</v>
      </c>
      <c r="C1022" s="572" t="str">
        <f>IF(ISERROR(AVERAGE(E1022:AH1024)),"",AVERAGE(E1022:AH1024))</f>
        <v/>
      </c>
      <c r="D1022" s="590"/>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c r="AF1022" s="31"/>
      <c r="AG1022" s="31"/>
      <c r="AH1022" s="31"/>
      <c r="AM1022" s="595"/>
      <c r="AN1022" s="561"/>
      <c r="AO1022" s="558"/>
      <c r="AP1022" s="561"/>
      <c r="AQ1022" s="558"/>
      <c r="AR1022" s="561"/>
      <c r="AS1022" s="558"/>
      <c r="AT1022" s="561"/>
      <c r="AU1022" s="558"/>
      <c r="AV1022" s="561"/>
      <c r="AW1022" s="558"/>
      <c r="AX1022" s="561"/>
      <c r="AY1022" s="558"/>
      <c r="AZ1022" s="561"/>
      <c r="BA1022" s="558"/>
      <c r="BB1022" s="561"/>
      <c r="BC1022" s="558"/>
      <c r="BD1022" s="561"/>
      <c r="BE1022" s="558"/>
      <c r="BF1022" s="561"/>
      <c r="BG1022" s="558"/>
      <c r="BH1022" s="561"/>
      <c r="BI1022" s="558"/>
      <c r="BJ1022" s="561"/>
      <c r="BK1022" s="558"/>
      <c r="BL1022" s="561"/>
      <c r="BM1022" s="558"/>
      <c r="BN1022" s="561"/>
      <c r="BO1022" s="558"/>
      <c r="BP1022" s="561"/>
      <c r="BQ1022" s="550"/>
    </row>
    <row r="1023" spans="1:69" ht="12.75" customHeight="1" outlineLevel="1">
      <c r="A1023" s="584"/>
      <c r="B1023" s="570"/>
      <c r="C1023" s="573"/>
      <c r="D1023" s="590"/>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c r="AA1023" s="29"/>
      <c r="AB1023" s="29"/>
      <c r="AC1023" s="29"/>
      <c r="AD1023" s="29"/>
      <c r="AE1023" s="29"/>
      <c r="AF1023" s="29"/>
      <c r="AG1023" s="29"/>
      <c r="AH1023" s="29"/>
      <c r="AM1023" s="595"/>
      <c r="AN1023" s="562"/>
      <c r="AO1023" s="559"/>
      <c r="AP1023" s="562"/>
      <c r="AQ1023" s="559"/>
      <c r="AR1023" s="562"/>
      <c r="AS1023" s="559"/>
      <c r="AT1023" s="562"/>
      <c r="AU1023" s="559"/>
      <c r="AV1023" s="562"/>
      <c r="AW1023" s="559"/>
      <c r="AX1023" s="562"/>
      <c r="AY1023" s="559"/>
      <c r="AZ1023" s="562"/>
      <c r="BA1023" s="559"/>
      <c r="BB1023" s="562"/>
      <c r="BC1023" s="559"/>
      <c r="BD1023" s="562"/>
      <c r="BE1023" s="559"/>
      <c r="BF1023" s="562"/>
      <c r="BG1023" s="559"/>
      <c r="BH1023" s="562"/>
      <c r="BI1023" s="559"/>
      <c r="BJ1023" s="562"/>
      <c r="BK1023" s="559"/>
      <c r="BL1023" s="562"/>
      <c r="BM1023" s="559"/>
      <c r="BN1023" s="562"/>
      <c r="BO1023" s="559"/>
      <c r="BP1023" s="562"/>
      <c r="BQ1023" s="551"/>
    </row>
    <row r="1024" spans="1:69" ht="13.5" customHeight="1" outlineLevel="1" thickBot="1">
      <c r="A1024" s="584"/>
      <c r="B1024" s="571"/>
      <c r="C1024" s="574"/>
      <c r="D1024" s="419"/>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M1024" s="596"/>
      <c r="AN1024" s="563"/>
      <c r="AO1024" s="560"/>
      <c r="AP1024" s="563"/>
      <c r="AQ1024" s="560"/>
      <c r="AR1024" s="563"/>
      <c r="AS1024" s="560"/>
      <c r="AT1024" s="563"/>
      <c r="AU1024" s="560"/>
      <c r="AV1024" s="563"/>
      <c r="AW1024" s="560"/>
      <c r="AX1024" s="563"/>
      <c r="AY1024" s="560"/>
      <c r="AZ1024" s="563"/>
      <c r="BA1024" s="560"/>
      <c r="BB1024" s="563"/>
      <c r="BC1024" s="560"/>
      <c r="BD1024" s="563"/>
      <c r="BE1024" s="560"/>
      <c r="BF1024" s="563"/>
      <c r="BG1024" s="560"/>
      <c r="BH1024" s="563"/>
      <c r="BI1024" s="560"/>
      <c r="BJ1024" s="563"/>
      <c r="BK1024" s="560"/>
      <c r="BL1024" s="563"/>
      <c r="BM1024" s="560"/>
      <c r="BN1024" s="563"/>
      <c r="BO1024" s="560"/>
      <c r="BP1024" s="563"/>
      <c r="BQ1024" s="552"/>
    </row>
    <row r="1025" spans="1:69" ht="18.75" customHeight="1" outlineLevel="1" thickTop="1">
      <c r="A1025" s="584">
        <f>A1016+1</f>
        <v>105</v>
      </c>
      <c r="B1025" s="585" t="s">
        <v>32</v>
      </c>
      <c r="C1025" s="588" t="str">
        <f>IF(ISERROR(AVERAGE(E1025:AH1027)),"",AVERAGE(E1025:AH1027))</f>
        <v/>
      </c>
      <c r="D1025" s="553" t="s">
        <v>246</v>
      </c>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M1025" s="555" t="str">
        <f>D1025</f>
        <v>Les familles de mots</v>
      </c>
      <c r="AN1025" s="576" t="str">
        <f t="shared" ref="AN1025:BQ1025" si="383">IF(ISERROR(AVERAGE(E1025:E1027)),"",AVERAGE(E1025:E1027))</f>
        <v/>
      </c>
      <c r="AO1025" s="575" t="str">
        <f t="shared" si="383"/>
        <v/>
      </c>
      <c r="AP1025" s="576" t="str">
        <f t="shared" si="383"/>
        <v/>
      </c>
      <c r="AQ1025" s="575" t="str">
        <f t="shared" si="383"/>
        <v/>
      </c>
      <c r="AR1025" s="576" t="str">
        <f t="shared" si="383"/>
        <v/>
      </c>
      <c r="AS1025" s="575" t="str">
        <f t="shared" si="383"/>
        <v/>
      </c>
      <c r="AT1025" s="576" t="str">
        <f t="shared" si="383"/>
        <v/>
      </c>
      <c r="AU1025" s="575" t="str">
        <f t="shared" si="383"/>
        <v/>
      </c>
      <c r="AV1025" s="576" t="str">
        <f t="shared" si="383"/>
        <v/>
      </c>
      <c r="AW1025" s="575" t="str">
        <f t="shared" si="383"/>
        <v/>
      </c>
      <c r="AX1025" s="576" t="str">
        <f t="shared" si="383"/>
        <v/>
      </c>
      <c r="AY1025" s="575" t="str">
        <f t="shared" si="383"/>
        <v/>
      </c>
      <c r="AZ1025" s="576" t="str">
        <f t="shared" si="383"/>
        <v/>
      </c>
      <c r="BA1025" s="575" t="str">
        <f t="shared" si="383"/>
        <v/>
      </c>
      <c r="BB1025" s="576" t="str">
        <f t="shared" si="383"/>
        <v/>
      </c>
      <c r="BC1025" s="575" t="str">
        <f t="shared" si="383"/>
        <v/>
      </c>
      <c r="BD1025" s="576" t="str">
        <f t="shared" si="383"/>
        <v/>
      </c>
      <c r="BE1025" s="575" t="str">
        <f t="shared" si="383"/>
        <v/>
      </c>
      <c r="BF1025" s="576" t="str">
        <f t="shared" si="383"/>
        <v/>
      </c>
      <c r="BG1025" s="575" t="str">
        <f t="shared" si="383"/>
        <v/>
      </c>
      <c r="BH1025" s="576" t="str">
        <f t="shared" si="383"/>
        <v/>
      </c>
      <c r="BI1025" s="575" t="str">
        <f t="shared" si="383"/>
        <v/>
      </c>
      <c r="BJ1025" s="576" t="str">
        <f t="shared" si="383"/>
        <v/>
      </c>
      <c r="BK1025" s="575" t="str">
        <f t="shared" si="383"/>
        <v/>
      </c>
      <c r="BL1025" s="576" t="str">
        <f t="shared" si="383"/>
        <v/>
      </c>
      <c r="BM1025" s="575" t="str">
        <f t="shared" si="383"/>
        <v/>
      </c>
      <c r="BN1025" s="576" t="str">
        <f t="shared" si="383"/>
        <v/>
      </c>
      <c r="BO1025" s="575" t="str">
        <f t="shared" si="383"/>
        <v/>
      </c>
      <c r="BP1025" s="576" t="str">
        <f t="shared" si="383"/>
        <v/>
      </c>
      <c r="BQ1025" s="578" t="str">
        <f t="shared" si="383"/>
        <v/>
      </c>
    </row>
    <row r="1026" spans="1:69" ht="18.75" customHeight="1" outlineLevel="1">
      <c r="A1026" s="584"/>
      <c r="B1026" s="586"/>
      <c r="C1026" s="573"/>
      <c r="D1026" s="554"/>
      <c r="E1026" s="26"/>
      <c r="F1026" s="26"/>
      <c r="G1026" s="26"/>
      <c r="H1026" s="26"/>
      <c r="I1026" s="26"/>
      <c r="J1026" s="26"/>
      <c r="K1026" s="26"/>
      <c r="L1026" s="26"/>
      <c r="M1026" s="26"/>
      <c r="N1026" s="26"/>
      <c r="O1026" s="26"/>
      <c r="P1026" s="26"/>
      <c r="Q1026" s="26"/>
      <c r="R1026" s="26"/>
      <c r="S1026" s="26"/>
      <c r="T1026" s="26"/>
      <c r="U1026" s="26"/>
      <c r="V1026" s="26"/>
      <c r="W1026" s="26"/>
      <c r="X1026" s="26"/>
      <c r="Y1026" s="26"/>
      <c r="Z1026" s="26"/>
      <c r="AA1026" s="26"/>
      <c r="AB1026" s="26"/>
      <c r="AC1026" s="26"/>
      <c r="AD1026" s="26"/>
      <c r="AE1026" s="26"/>
      <c r="AF1026" s="26"/>
      <c r="AG1026" s="26"/>
      <c r="AH1026" s="26"/>
      <c r="AM1026" s="546"/>
      <c r="AN1026" s="577"/>
      <c r="AO1026" s="559"/>
      <c r="AP1026" s="577"/>
      <c r="AQ1026" s="559"/>
      <c r="AR1026" s="577"/>
      <c r="AS1026" s="559"/>
      <c r="AT1026" s="577"/>
      <c r="AU1026" s="559"/>
      <c r="AV1026" s="577"/>
      <c r="AW1026" s="559"/>
      <c r="AX1026" s="577"/>
      <c r="AY1026" s="559"/>
      <c r="AZ1026" s="577"/>
      <c r="BA1026" s="559"/>
      <c r="BB1026" s="577"/>
      <c r="BC1026" s="559"/>
      <c r="BD1026" s="577"/>
      <c r="BE1026" s="559"/>
      <c r="BF1026" s="577"/>
      <c r="BG1026" s="559"/>
      <c r="BH1026" s="577"/>
      <c r="BI1026" s="559"/>
      <c r="BJ1026" s="577"/>
      <c r="BK1026" s="559"/>
      <c r="BL1026" s="577"/>
      <c r="BM1026" s="559"/>
      <c r="BN1026" s="577"/>
      <c r="BO1026" s="559"/>
      <c r="BP1026" s="577"/>
      <c r="BQ1026" s="551"/>
    </row>
    <row r="1027" spans="1:69" ht="18.75" customHeight="1" outlineLevel="1" thickBot="1">
      <c r="A1027" s="584"/>
      <c r="B1027" s="587"/>
      <c r="C1027" s="573"/>
      <c r="D1027" s="554"/>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M1027" s="546"/>
      <c r="AN1027" s="577"/>
      <c r="AO1027" s="559"/>
      <c r="AP1027" s="577"/>
      <c r="AQ1027" s="559"/>
      <c r="AR1027" s="577"/>
      <c r="AS1027" s="559"/>
      <c r="AT1027" s="577"/>
      <c r="AU1027" s="559"/>
      <c r="AV1027" s="577"/>
      <c r="AW1027" s="559"/>
      <c r="AX1027" s="577"/>
      <c r="AY1027" s="559"/>
      <c r="AZ1027" s="577"/>
      <c r="BA1027" s="559"/>
      <c r="BB1027" s="577"/>
      <c r="BC1027" s="559"/>
      <c r="BD1027" s="577"/>
      <c r="BE1027" s="559"/>
      <c r="BF1027" s="577"/>
      <c r="BG1027" s="559"/>
      <c r="BH1027" s="577"/>
      <c r="BI1027" s="559"/>
      <c r="BJ1027" s="577"/>
      <c r="BK1027" s="559"/>
      <c r="BL1027" s="577"/>
      <c r="BM1027" s="559"/>
      <c r="BN1027" s="577"/>
      <c r="BO1027" s="559"/>
      <c r="BP1027" s="577"/>
      <c r="BQ1027" s="551"/>
    </row>
    <row r="1028" spans="1:69" ht="18.75" customHeight="1" outlineLevel="1">
      <c r="A1028" s="584"/>
      <c r="B1028" s="579" t="s">
        <v>36</v>
      </c>
      <c r="C1028" s="572" t="str">
        <f>IF(ISERROR(AVERAGE(E1028:AH1030)),"",AVERAGE(E1028:AH1030))</f>
        <v/>
      </c>
      <c r="D1028" s="556" t="s">
        <v>246</v>
      </c>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M1028" s="545" t="str">
        <f>D1028</f>
        <v>Les familles de mots</v>
      </c>
      <c r="AN1028" s="565" t="str">
        <f t="shared" ref="AN1028:BQ1028" si="384">IF(ISERROR(AVERAGE(E1028:E1030)),"",AVERAGE(E1028:E1030))</f>
        <v/>
      </c>
      <c r="AO1028" s="558" t="str">
        <f t="shared" si="384"/>
        <v/>
      </c>
      <c r="AP1028" s="565" t="str">
        <f t="shared" si="384"/>
        <v/>
      </c>
      <c r="AQ1028" s="558" t="str">
        <f t="shared" si="384"/>
        <v/>
      </c>
      <c r="AR1028" s="565" t="str">
        <f t="shared" si="384"/>
        <v/>
      </c>
      <c r="AS1028" s="558" t="str">
        <f t="shared" si="384"/>
        <v/>
      </c>
      <c r="AT1028" s="565" t="str">
        <f t="shared" si="384"/>
        <v/>
      </c>
      <c r="AU1028" s="558" t="str">
        <f t="shared" si="384"/>
        <v/>
      </c>
      <c r="AV1028" s="565" t="str">
        <f t="shared" si="384"/>
        <v/>
      </c>
      <c r="AW1028" s="558" t="str">
        <f t="shared" si="384"/>
        <v/>
      </c>
      <c r="AX1028" s="565" t="str">
        <f t="shared" si="384"/>
        <v/>
      </c>
      <c r="AY1028" s="558" t="str">
        <f t="shared" si="384"/>
        <v/>
      </c>
      <c r="AZ1028" s="565" t="str">
        <f t="shared" si="384"/>
        <v/>
      </c>
      <c r="BA1028" s="558" t="str">
        <f t="shared" si="384"/>
        <v/>
      </c>
      <c r="BB1028" s="565" t="str">
        <f t="shared" si="384"/>
        <v/>
      </c>
      <c r="BC1028" s="558" t="str">
        <f t="shared" si="384"/>
        <v/>
      </c>
      <c r="BD1028" s="565" t="str">
        <f t="shared" si="384"/>
        <v/>
      </c>
      <c r="BE1028" s="558" t="str">
        <f t="shared" si="384"/>
        <v/>
      </c>
      <c r="BF1028" s="565" t="str">
        <f t="shared" si="384"/>
        <v/>
      </c>
      <c r="BG1028" s="558" t="str">
        <f t="shared" si="384"/>
        <v/>
      </c>
      <c r="BH1028" s="565" t="str">
        <f t="shared" si="384"/>
        <v/>
      </c>
      <c r="BI1028" s="558" t="str">
        <f t="shared" si="384"/>
        <v/>
      </c>
      <c r="BJ1028" s="565" t="str">
        <f t="shared" si="384"/>
        <v/>
      </c>
      <c r="BK1028" s="558" t="str">
        <f t="shared" si="384"/>
        <v/>
      </c>
      <c r="BL1028" s="565" t="str">
        <f t="shared" si="384"/>
        <v/>
      </c>
      <c r="BM1028" s="558" t="str">
        <f t="shared" si="384"/>
        <v/>
      </c>
      <c r="BN1028" s="565" t="str">
        <f t="shared" si="384"/>
        <v/>
      </c>
      <c r="BO1028" s="558" t="str">
        <f t="shared" si="384"/>
        <v/>
      </c>
      <c r="BP1028" s="565" t="str">
        <f t="shared" si="384"/>
        <v/>
      </c>
      <c r="BQ1028" s="550" t="str">
        <f t="shared" si="384"/>
        <v/>
      </c>
    </row>
    <row r="1029" spans="1:69" ht="18.75" customHeight="1" outlineLevel="1">
      <c r="A1029" s="584"/>
      <c r="B1029" s="580"/>
      <c r="C1029" s="573"/>
      <c r="D1029" s="554"/>
      <c r="E1029" s="28"/>
      <c r="F1029" s="28"/>
      <c r="G1029" s="28"/>
      <c r="H1029" s="28"/>
      <c r="I1029" s="28"/>
      <c r="J1029" s="28"/>
      <c r="K1029" s="28"/>
      <c r="L1029" s="28"/>
      <c r="M1029" s="28"/>
      <c r="N1029" s="28"/>
      <c r="O1029" s="28"/>
      <c r="P1029" s="28"/>
      <c r="Q1029" s="28"/>
      <c r="R1029" s="28"/>
      <c r="S1029" s="28"/>
      <c r="T1029" s="28"/>
      <c r="U1029" s="28"/>
      <c r="V1029" s="28"/>
      <c r="W1029" s="28"/>
      <c r="X1029" s="28"/>
      <c r="Y1029" s="28"/>
      <c r="Z1029" s="28"/>
      <c r="AA1029" s="28"/>
      <c r="AB1029" s="28"/>
      <c r="AC1029" s="28"/>
      <c r="AD1029" s="28"/>
      <c r="AE1029" s="28"/>
      <c r="AF1029" s="28"/>
      <c r="AG1029" s="28"/>
      <c r="AH1029" s="28"/>
      <c r="AM1029" s="546"/>
      <c r="AN1029" s="566"/>
      <c r="AO1029" s="559"/>
      <c r="AP1029" s="566"/>
      <c r="AQ1029" s="559"/>
      <c r="AR1029" s="566"/>
      <c r="AS1029" s="559"/>
      <c r="AT1029" s="566"/>
      <c r="AU1029" s="559"/>
      <c r="AV1029" s="566"/>
      <c r="AW1029" s="559"/>
      <c r="AX1029" s="566"/>
      <c r="AY1029" s="559"/>
      <c r="AZ1029" s="566"/>
      <c r="BA1029" s="559"/>
      <c r="BB1029" s="566"/>
      <c r="BC1029" s="559"/>
      <c r="BD1029" s="566"/>
      <c r="BE1029" s="559"/>
      <c r="BF1029" s="566"/>
      <c r="BG1029" s="559"/>
      <c r="BH1029" s="566"/>
      <c r="BI1029" s="559"/>
      <c r="BJ1029" s="566"/>
      <c r="BK1029" s="559"/>
      <c r="BL1029" s="566"/>
      <c r="BM1029" s="559"/>
      <c r="BN1029" s="566"/>
      <c r="BO1029" s="559"/>
      <c r="BP1029" s="566"/>
      <c r="BQ1029" s="551"/>
    </row>
    <row r="1030" spans="1:69" ht="18.75" customHeight="1" outlineLevel="1" thickBot="1">
      <c r="A1030" s="584"/>
      <c r="B1030" s="581"/>
      <c r="C1030" s="582"/>
      <c r="D1030" s="557"/>
      <c r="E1030" s="33"/>
      <c r="F1030" s="33"/>
      <c r="G1030" s="33"/>
      <c r="H1030" s="33"/>
      <c r="I1030" s="33"/>
      <c r="J1030" s="33"/>
      <c r="K1030" s="33"/>
      <c r="L1030" s="33"/>
      <c r="M1030" s="33"/>
      <c r="N1030" s="33"/>
      <c r="O1030" s="33"/>
      <c r="P1030" s="33"/>
      <c r="Q1030" s="33"/>
      <c r="R1030" s="33"/>
      <c r="S1030" s="33"/>
      <c r="T1030" s="33"/>
      <c r="U1030" s="33"/>
      <c r="V1030" s="33"/>
      <c r="W1030" s="33"/>
      <c r="X1030" s="33"/>
      <c r="Y1030" s="33"/>
      <c r="Z1030" s="33"/>
      <c r="AA1030" s="33"/>
      <c r="AB1030" s="33"/>
      <c r="AC1030" s="33"/>
      <c r="AD1030" s="33"/>
      <c r="AE1030" s="33"/>
      <c r="AF1030" s="33"/>
      <c r="AG1030" s="33"/>
      <c r="AH1030" s="33"/>
      <c r="AM1030" s="547"/>
      <c r="AN1030" s="567"/>
      <c r="AO1030" s="564"/>
      <c r="AP1030" s="567"/>
      <c r="AQ1030" s="564"/>
      <c r="AR1030" s="567"/>
      <c r="AS1030" s="564"/>
      <c r="AT1030" s="567"/>
      <c r="AU1030" s="564"/>
      <c r="AV1030" s="567"/>
      <c r="AW1030" s="564"/>
      <c r="AX1030" s="567"/>
      <c r="AY1030" s="564"/>
      <c r="AZ1030" s="567"/>
      <c r="BA1030" s="564"/>
      <c r="BB1030" s="567"/>
      <c r="BC1030" s="564"/>
      <c r="BD1030" s="567"/>
      <c r="BE1030" s="564"/>
      <c r="BF1030" s="567"/>
      <c r="BG1030" s="564"/>
      <c r="BH1030" s="567"/>
      <c r="BI1030" s="564"/>
      <c r="BJ1030" s="567"/>
      <c r="BK1030" s="564"/>
      <c r="BL1030" s="567"/>
      <c r="BM1030" s="564"/>
      <c r="BN1030" s="567"/>
      <c r="BO1030" s="564"/>
      <c r="BP1030" s="567"/>
      <c r="BQ1030" s="568"/>
    </row>
    <row r="1031" spans="1:69" ht="18.75" customHeight="1" outlineLevel="1">
      <c r="A1031" s="584"/>
      <c r="B1031" s="569" t="s">
        <v>37</v>
      </c>
      <c r="C1031" s="572" t="str">
        <f>IF(ISERROR(AVERAGE(E1031:AH1033)),"",AVERAGE(E1031:AH1033))</f>
        <v/>
      </c>
      <c r="D1031" s="556" t="s">
        <v>246</v>
      </c>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c r="AF1031" s="31"/>
      <c r="AG1031" s="31"/>
      <c r="AH1031" s="31"/>
      <c r="AM1031" s="545" t="str">
        <f>D1031</f>
        <v>Les familles de mots</v>
      </c>
      <c r="AN1031" s="561" t="str">
        <f t="shared" ref="AN1031:BQ1031" si="385">IF(ISERROR(AVERAGE(E1031:E1033)),"",AVERAGE(E1031:E1033))</f>
        <v/>
      </c>
      <c r="AO1031" s="558" t="str">
        <f t="shared" si="385"/>
        <v/>
      </c>
      <c r="AP1031" s="561" t="str">
        <f t="shared" si="385"/>
        <v/>
      </c>
      <c r="AQ1031" s="558" t="str">
        <f t="shared" si="385"/>
        <v/>
      </c>
      <c r="AR1031" s="561" t="str">
        <f t="shared" si="385"/>
        <v/>
      </c>
      <c r="AS1031" s="558" t="str">
        <f t="shared" si="385"/>
        <v/>
      </c>
      <c r="AT1031" s="561" t="str">
        <f t="shared" si="385"/>
        <v/>
      </c>
      <c r="AU1031" s="558" t="str">
        <f t="shared" si="385"/>
        <v/>
      </c>
      <c r="AV1031" s="561" t="str">
        <f t="shared" si="385"/>
        <v/>
      </c>
      <c r="AW1031" s="558" t="str">
        <f t="shared" si="385"/>
        <v/>
      </c>
      <c r="AX1031" s="561" t="str">
        <f t="shared" si="385"/>
        <v/>
      </c>
      <c r="AY1031" s="558" t="str">
        <f t="shared" si="385"/>
        <v/>
      </c>
      <c r="AZ1031" s="561" t="str">
        <f t="shared" si="385"/>
        <v/>
      </c>
      <c r="BA1031" s="558" t="str">
        <f t="shared" si="385"/>
        <v/>
      </c>
      <c r="BB1031" s="561" t="str">
        <f t="shared" si="385"/>
        <v/>
      </c>
      <c r="BC1031" s="558" t="str">
        <f t="shared" si="385"/>
        <v/>
      </c>
      <c r="BD1031" s="561" t="str">
        <f t="shared" si="385"/>
        <v/>
      </c>
      <c r="BE1031" s="558" t="str">
        <f t="shared" si="385"/>
        <v/>
      </c>
      <c r="BF1031" s="561" t="str">
        <f t="shared" si="385"/>
        <v/>
      </c>
      <c r="BG1031" s="558" t="str">
        <f t="shared" si="385"/>
        <v/>
      </c>
      <c r="BH1031" s="561" t="str">
        <f t="shared" si="385"/>
        <v/>
      </c>
      <c r="BI1031" s="558" t="str">
        <f t="shared" si="385"/>
        <v/>
      </c>
      <c r="BJ1031" s="561" t="str">
        <f t="shared" si="385"/>
        <v/>
      </c>
      <c r="BK1031" s="558" t="str">
        <f t="shared" si="385"/>
        <v/>
      </c>
      <c r="BL1031" s="561" t="str">
        <f t="shared" si="385"/>
        <v/>
      </c>
      <c r="BM1031" s="558" t="str">
        <f t="shared" si="385"/>
        <v/>
      </c>
      <c r="BN1031" s="561" t="str">
        <f t="shared" si="385"/>
        <v/>
      </c>
      <c r="BO1031" s="558" t="str">
        <f t="shared" si="385"/>
        <v/>
      </c>
      <c r="BP1031" s="561" t="str">
        <f t="shared" si="385"/>
        <v/>
      </c>
      <c r="BQ1031" s="550" t="str">
        <f t="shared" si="385"/>
        <v/>
      </c>
    </row>
    <row r="1032" spans="1:69" ht="18.75" customHeight="1" outlineLevel="1">
      <c r="A1032" s="584"/>
      <c r="B1032" s="570"/>
      <c r="C1032" s="573"/>
      <c r="D1032" s="554"/>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29"/>
      <c r="AA1032" s="29"/>
      <c r="AB1032" s="29"/>
      <c r="AC1032" s="29"/>
      <c r="AD1032" s="29"/>
      <c r="AE1032" s="29"/>
      <c r="AF1032" s="29"/>
      <c r="AG1032" s="29"/>
      <c r="AH1032" s="29"/>
      <c r="AM1032" s="546"/>
      <c r="AN1032" s="562"/>
      <c r="AO1032" s="559"/>
      <c r="AP1032" s="562"/>
      <c r="AQ1032" s="559"/>
      <c r="AR1032" s="562"/>
      <c r="AS1032" s="559"/>
      <c r="AT1032" s="562"/>
      <c r="AU1032" s="559"/>
      <c r="AV1032" s="562"/>
      <c r="AW1032" s="559"/>
      <c r="AX1032" s="562"/>
      <c r="AY1032" s="559"/>
      <c r="AZ1032" s="562"/>
      <c r="BA1032" s="559"/>
      <c r="BB1032" s="562"/>
      <c r="BC1032" s="559"/>
      <c r="BD1032" s="562"/>
      <c r="BE1032" s="559"/>
      <c r="BF1032" s="562"/>
      <c r="BG1032" s="559"/>
      <c r="BH1032" s="562"/>
      <c r="BI1032" s="559"/>
      <c r="BJ1032" s="562"/>
      <c r="BK1032" s="559"/>
      <c r="BL1032" s="562"/>
      <c r="BM1032" s="559"/>
      <c r="BN1032" s="562"/>
      <c r="BO1032" s="559"/>
      <c r="BP1032" s="562"/>
      <c r="BQ1032" s="551"/>
    </row>
    <row r="1033" spans="1:69" ht="18.75" customHeight="1" outlineLevel="1" thickBot="1">
      <c r="A1033" s="584"/>
      <c r="B1033" s="571"/>
      <c r="C1033" s="574"/>
      <c r="D1033" s="583"/>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M1033" s="549">
        <f>D1033</f>
        <v>0</v>
      </c>
      <c r="AN1033" s="563"/>
      <c r="AO1033" s="560"/>
      <c r="AP1033" s="563"/>
      <c r="AQ1033" s="560"/>
      <c r="AR1033" s="563"/>
      <c r="AS1033" s="560"/>
      <c r="AT1033" s="563"/>
      <c r="AU1033" s="560"/>
      <c r="AV1033" s="563"/>
      <c r="AW1033" s="560"/>
      <c r="AX1033" s="563"/>
      <c r="AY1033" s="560"/>
      <c r="AZ1033" s="563"/>
      <c r="BA1033" s="560"/>
      <c r="BB1033" s="563"/>
      <c r="BC1033" s="560"/>
      <c r="BD1033" s="563"/>
      <c r="BE1033" s="560"/>
      <c r="BF1033" s="563"/>
      <c r="BG1033" s="560"/>
      <c r="BH1033" s="563"/>
      <c r="BI1033" s="560"/>
      <c r="BJ1033" s="563"/>
      <c r="BK1033" s="560"/>
      <c r="BL1033" s="563"/>
      <c r="BM1033" s="560"/>
      <c r="BN1033" s="563"/>
      <c r="BO1033" s="560"/>
      <c r="BP1033" s="563"/>
      <c r="BQ1033" s="552"/>
    </row>
    <row r="1034" spans="1:69" ht="11.25" customHeight="1" thickTop="1">
      <c r="A1034" s="468"/>
      <c r="B1034" s="659" t="str">
        <f>D934</f>
        <v>Acquisition du vocabulaire</v>
      </c>
      <c r="C1034" s="660"/>
      <c r="D1034" s="665" t="s">
        <v>789</v>
      </c>
      <c r="E1034" s="614" t="str">
        <f>D1034</f>
        <v>Savoir utiliser le dictionnaire avec aisance</v>
      </c>
      <c r="F1034" s="615"/>
      <c r="G1034" s="615"/>
      <c r="H1034" s="615"/>
      <c r="I1034" s="615"/>
      <c r="J1034" s="615"/>
      <c r="K1034" s="615"/>
      <c r="L1034" s="615"/>
      <c r="M1034" s="615"/>
      <c r="N1034" s="615"/>
      <c r="O1034" s="615"/>
      <c r="P1034" s="615"/>
      <c r="Q1034" s="615"/>
      <c r="R1034" s="615"/>
      <c r="S1034" s="615"/>
      <c r="T1034" s="615"/>
      <c r="U1034" s="615"/>
      <c r="V1034" s="615"/>
      <c r="W1034" s="615"/>
      <c r="X1034" s="615"/>
      <c r="Y1034" s="615"/>
      <c r="Z1034" s="615"/>
      <c r="AA1034" s="615"/>
      <c r="AB1034" s="615"/>
      <c r="AC1034" s="615"/>
      <c r="AD1034" s="615"/>
      <c r="AE1034" s="615"/>
      <c r="AF1034" s="615"/>
      <c r="AG1034" s="615"/>
      <c r="AH1034" s="616"/>
      <c r="AM1034" s="591" t="str">
        <f>D1034</f>
        <v>Savoir utiliser le dictionnaire avec aisance</v>
      </c>
      <c r="AN1034" s="353">
        <f>IF(ISERROR(AVERAGE(AN1037,AN1046,AN1055)),"",AVERAGE(AN1037,AN1046,AN1055))</f>
        <v>1</v>
      </c>
      <c r="AO1034" s="353">
        <f t="shared" ref="AO1034:BQ1034" si="386">IF(ISERROR(AVERAGE(AO1037,AO1046,AO1055)),"",AVERAGE(AO1037,AO1046,AO1055))</f>
        <v>1.5</v>
      </c>
      <c r="AP1034" s="353">
        <f t="shared" si="386"/>
        <v>2</v>
      </c>
      <c r="AQ1034" s="353">
        <f t="shared" si="386"/>
        <v>3</v>
      </c>
      <c r="AR1034" s="353">
        <f t="shared" si="386"/>
        <v>4</v>
      </c>
      <c r="AS1034" s="353">
        <f t="shared" si="386"/>
        <v>3.3333333333333335</v>
      </c>
      <c r="AT1034" s="353">
        <f t="shared" si="386"/>
        <v>2.6666666666666665</v>
      </c>
      <c r="AU1034" s="353">
        <f t="shared" si="386"/>
        <v>2</v>
      </c>
      <c r="AV1034" s="353">
        <f t="shared" si="386"/>
        <v>3</v>
      </c>
      <c r="AW1034" s="353">
        <f t="shared" si="386"/>
        <v>4</v>
      </c>
      <c r="AX1034" s="353">
        <f t="shared" si="386"/>
        <v>3.3333333333333335</v>
      </c>
      <c r="AY1034" s="353">
        <f t="shared" si="386"/>
        <v>2.6666666666666665</v>
      </c>
      <c r="AZ1034" s="353">
        <f t="shared" si="386"/>
        <v>2</v>
      </c>
      <c r="BA1034" s="353">
        <f t="shared" si="386"/>
        <v>3</v>
      </c>
      <c r="BB1034" s="353">
        <f t="shared" si="386"/>
        <v>4</v>
      </c>
      <c r="BC1034" s="353">
        <f t="shared" si="386"/>
        <v>3.3333333333333335</v>
      </c>
      <c r="BD1034" s="353">
        <f t="shared" si="386"/>
        <v>2.6666666666666665</v>
      </c>
      <c r="BE1034" s="353">
        <f t="shared" si="386"/>
        <v>2</v>
      </c>
      <c r="BF1034" s="353">
        <f t="shared" si="386"/>
        <v>3</v>
      </c>
      <c r="BG1034" s="353">
        <f t="shared" si="386"/>
        <v>4</v>
      </c>
      <c r="BH1034" s="353">
        <f t="shared" si="386"/>
        <v>3.3333333333333335</v>
      </c>
      <c r="BI1034" s="353">
        <f t="shared" si="386"/>
        <v>2.6666666666666665</v>
      </c>
      <c r="BJ1034" s="353">
        <f t="shared" si="386"/>
        <v>2</v>
      </c>
      <c r="BK1034" s="353">
        <f t="shared" si="386"/>
        <v>3</v>
      </c>
      <c r="BL1034" s="353">
        <f t="shared" si="386"/>
        <v>4</v>
      </c>
      <c r="BM1034" s="353">
        <f t="shared" si="386"/>
        <v>3.3333333333333335</v>
      </c>
      <c r="BN1034" s="353">
        <f t="shared" si="386"/>
        <v>2.6666666666666665</v>
      </c>
      <c r="BO1034" s="353">
        <f t="shared" si="386"/>
        <v>2</v>
      </c>
      <c r="BP1034" s="353">
        <f t="shared" si="386"/>
        <v>3</v>
      </c>
      <c r="BQ1034" s="353">
        <f t="shared" si="386"/>
        <v>4</v>
      </c>
    </row>
    <row r="1035" spans="1:69" ht="11.25" customHeight="1">
      <c r="A1035" s="468"/>
      <c r="B1035" s="631"/>
      <c r="C1035" s="632"/>
      <c r="D1035" s="666"/>
      <c r="E1035" s="617"/>
      <c r="F1035" s="618"/>
      <c r="G1035" s="618"/>
      <c r="H1035" s="618"/>
      <c r="I1035" s="618"/>
      <c r="J1035" s="618"/>
      <c r="K1035" s="618"/>
      <c r="L1035" s="618"/>
      <c r="M1035" s="618"/>
      <c r="N1035" s="618"/>
      <c r="O1035" s="618"/>
      <c r="P1035" s="618"/>
      <c r="Q1035" s="618"/>
      <c r="R1035" s="618"/>
      <c r="S1035" s="618"/>
      <c r="T1035" s="618"/>
      <c r="U1035" s="618"/>
      <c r="V1035" s="618"/>
      <c r="W1035" s="618"/>
      <c r="X1035" s="618"/>
      <c r="Y1035" s="618"/>
      <c r="Z1035" s="618"/>
      <c r="AA1035" s="618"/>
      <c r="AB1035" s="618"/>
      <c r="AC1035" s="618"/>
      <c r="AD1035" s="618"/>
      <c r="AE1035" s="618"/>
      <c r="AF1035" s="618"/>
      <c r="AG1035" s="618"/>
      <c r="AH1035" s="619"/>
      <c r="AM1035" s="592"/>
      <c r="AN1035" s="351">
        <f>IF(ISERROR(AVERAGE(AN1040,AN1049,AN1058)),"",AVERAGE(AN1040,AN1049,AN1058))</f>
        <v>2</v>
      </c>
      <c r="AO1035" s="351">
        <f t="shared" ref="AO1035:BQ1035" si="387">IF(ISERROR(AVERAGE(AO1040,AO1049,AO1058)),"",AVERAGE(AO1040,AO1049,AO1058))</f>
        <v>3.5</v>
      </c>
      <c r="AP1035" s="351">
        <f t="shared" si="387"/>
        <v>4.666666666666667</v>
      </c>
      <c r="AQ1035" s="351">
        <f t="shared" si="387"/>
        <v>2.3333333333333335</v>
      </c>
      <c r="AR1035" s="351">
        <f t="shared" si="387"/>
        <v>1.6666666666666667</v>
      </c>
      <c r="AS1035" s="351">
        <f t="shared" si="387"/>
        <v>2.6666666666666665</v>
      </c>
      <c r="AT1035" s="351">
        <f t="shared" si="387"/>
        <v>3.6666666666666665</v>
      </c>
      <c r="AU1035" s="351">
        <f t="shared" si="387"/>
        <v>4.666666666666667</v>
      </c>
      <c r="AV1035" s="351">
        <f t="shared" si="387"/>
        <v>2.3333333333333335</v>
      </c>
      <c r="AW1035" s="351">
        <f t="shared" si="387"/>
        <v>1.6666666666666667</v>
      </c>
      <c r="AX1035" s="351">
        <f t="shared" si="387"/>
        <v>2.6666666666666665</v>
      </c>
      <c r="AY1035" s="351">
        <f t="shared" si="387"/>
        <v>3.6666666666666665</v>
      </c>
      <c r="AZ1035" s="351">
        <f t="shared" si="387"/>
        <v>4.666666666666667</v>
      </c>
      <c r="BA1035" s="351">
        <f t="shared" si="387"/>
        <v>2.3333333333333335</v>
      </c>
      <c r="BB1035" s="351">
        <f t="shared" si="387"/>
        <v>1.6666666666666667</v>
      </c>
      <c r="BC1035" s="351">
        <f t="shared" si="387"/>
        <v>2.6666666666666665</v>
      </c>
      <c r="BD1035" s="351">
        <f t="shared" si="387"/>
        <v>3.6666666666666665</v>
      </c>
      <c r="BE1035" s="351">
        <f t="shared" si="387"/>
        <v>4.666666666666667</v>
      </c>
      <c r="BF1035" s="351">
        <f t="shared" si="387"/>
        <v>2.3333333333333335</v>
      </c>
      <c r="BG1035" s="351">
        <f t="shared" si="387"/>
        <v>1.6666666666666667</v>
      </c>
      <c r="BH1035" s="351">
        <f t="shared" si="387"/>
        <v>2.6666666666666665</v>
      </c>
      <c r="BI1035" s="351">
        <f t="shared" si="387"/>
        <v>3.6666666666666665</v>
      </c>
      <c r="BJ1035" s="351">
        <f t="shared" si="387"/>
        <v>4.666666666666667</v>
      </c>
      <c r="BK1035" s="351">
        <f t="shared" si="387"/>
        <v>2.3333333333333335</v>
      </c>
      <c r="BL1035" s="351">
        <f t="shared" si="387"/>
        <v>1.6666666666666667</v>
      </c>
      <c r="BM1035" s="351">
        <f t="shared" si="387"/>
        <v>2.6666666666666665</v>
      </c>
      <c r="BN1035" s="351">
        <f t="shared" si="387"/>
        <v>3.6666666666666665</v>
      </c>
      <c r="BO1035" s="351">
        <f t="shared" si="387"/>
        <v>4.666666666666667</v>
      </c>
      <c r="BP1035" s="351">
        <f t="shared" si="387"/>
        <v>2.3333333333333335</v>
      </c>
      <c r="BQ1035" s="351">
        <f t="shared" si="387"/>
        <v>1.6666666666666667</v>
      </c>
    </row>
    <row r="1036" spans="1:69" ht="11.25" customHeight="1" thickBot="1">
      <c r="A1036" s="468"/>
      <c r="B1036" s="633"/>
      <c r="C1036" s="634"/>
      <c r="D1036" s="667"/>
      <c r="E1036" s="620"/>
      <c r="F1036" s="621"/>
      <c r="G1036" s="621"/>
      <c r="H1036" s="621"/>
      <c r="I1036" s="621"/>
      <c r="J1036" s="621"/>
      <c r="K1036" s="621"/>
      <c r="L1036" s="621"/>
      <c r="M1036" s="621"/>
      <c r="N1036" s="621"/>
      <c r="O1036" s="621"/>
      <c r="P1036" s="621"/>
      <c r="Q1036" s="621"/>
      <c r="R1036" s="621"/>
      <c r="S1036" s="621"/>
      <c r="T1036" s="621"/>
      <c r="U1036" s="621"/>
      <c r="V1036" s="621"/>
      <c r="W1036" s="621"/>
      <c r="X1036" s="621"/>
      <c r="Y1036" s="621"/>
      <c r="Z1036" s="621"/>
      <c r="AA1036" s="621"/>
      <c r="AB1036" s="621"/>
      <c r="AC1036" s="621"/>
      <c r="AD1036" s="621"/>
      <c r="AE1036" s="621"/>
      <c r="AF1036" s="621"/>
      <c r="AG1036" s="621"/>
      <c r="AH1036" s="622"/>
      <c r="AM1036" s="593"/>
      <c r="AN1036" s="352">
        <f>IF(ISERROR(AVERAGE(AN1043,AN1052,AN1061)),"",AVERAGE(AN1043,AN1052,AN1061))</f>
        <v>3</v>
      </c>
      <c r="AO1036" s="352">
        <f t="shared" ref="AO1036:BQ1036" si="388">IF(ISERROR(AVERAGE(AO1043,AO1052,AO1061)),"",AVERAGE(AO1043,AO1052,AO1061))</f>
        <v>4.5</v>
      </c>
      <c r="AP1036" s="352">
        <f t="shared" si="388"/>
        <v>3.3333333333333335</v>
      </c>
      <c r="AQ1036" s="352">
        <f t="shared" si="388"/>
        <v>2.6666666666666665</v>
      </c>
      <c r="AR1036" s="352">
        <f t="shared" si="388"/>
        <v>2</v>
      </c>
      <c r="AS1036" s="352">
        <f t="shared" si="388"/>
        <v>3</v>
      </c>
      <c r="AT1036" s="352">
        <f t="shared" si="388"/>
        <v>4</v>
      </c>
      <c r="AU1036" s="352">
        <f t="shared" si="388"/>
        <v>3.3333333333333335</v>
      </c>
      <c r="AV1036" s="352">
        <f t="shared" si="388"/>
        <v>2.6666666666666665</v>
      </c>
      <c r="AW1036" s="352">
        <f t="shared" si="388"/>
        <v>2</v>
      </c>
      <c r="AX1036" s="352">
        <f t="shared" si="388"/>
        <v>3</v>
      </c>
      <c r="AY1036" s="352">
        <f t="shared" si="388"/>
        <v>4</v>
      </c>
      <c r="AZ1036" s="352">
        <f t="shared" si="388"/>
        <v>3.3333333333333335</v>
      </c>
      <c r="BA1036" s="352">
        <f t="shared" si="388"/>
        <v>2.6666666666666665</v>
      </c>
      <c r="BB1036" s="352">
        <f t="shared" si="388"/>
        <v>2</v>
      </c>
      <c r="BC1036" s="352">
        <f t="shared" si="388"/>
        <v>3</v>
      </c>
      <c r="BD1036" s="352">
        <f t="shared" si="388"/>
        <v>4</v>
      </c>
      <c r="BE1036" s="352">
        <f t="shared" si="388"/>
        <v>3.3333333333333335</v>
      </c>
      <c r="BF1036" s="352">
        <f t="shared" si="388"/>
        <v>2.6666666666666665</v>
      </c>
      <c r="BG1036" s="352">
        <f t="shared" si="388"/>
        <v>2</v>
      </c>
      <c r="BH1036" s="352">
        <f t="shared" si="388"/>
        <v>3</v>
      </c>
      <c r="BI1036" s="352">
        <f t="shared" si="388"/>
        <v>4</v>
      </c>
      <c r="BJ1036" s="352">
        <f t="shared" si="388"/>
        <v>3.3333333333333335</v>
      </c>
      <c r="BK1036" s="352">
        <f t="shared" si="388"/>
        <v>2.6666666666666665</v>
      </c>
      <c r="BL1036" s="352">
        <f t="shared" si="388"/>
        <v>2</v>
      </c>
      <c r="BM1036" s="352">
        <f t="shared" si="388"/>
        <v>3</v>
      </c>
      <c r="BN1036" s="352">
        <f t="shared" si="388"/>
        <v>4</v>
      </c>
      <c r="BO1036" s="352">
        <f t="shared" si="388"/>
        <v>3.3333333333333335</v>
      </c>
      <c r="BP1036" s="352">
        <f t="shared" si="388"/>
        <v>2.6666666666666665</v>
      </c>
      <c r="BQ1036" s="352">
        <f t="shared" si="388"/>
        <v>2</v>
      </c>
    </row>
    <row r="1037" spans="1:69" ht="13.5" customHeight="1" outlineLevel="1" thickTop="1">
      <c r="A1037" s="584">
        <f>A1025+1</f>
        <v>106</v>
      </c>
      <c r="B1037" s="585" t="s">
        <v>32</v>
      </c>
      <c r="C1037" s="588">
        <f>IF(ISERROR(AVERAGE(E1037:AH1039)),"",AVERAGE(E1037:AH1039))</f>
        <v>2.9425287356321839</v>
      </c>
      <c r="D1037" s="676" t="s">
        <v>793</v>
      </c>
      <c r="E1037" s="25">
        <v>1</v>
      </c>
      <c r="F1037" s="25">
        <v>2</v>
      </c>
      <c r="G1037" s="25">
        <v>3</v>
      </c>
      <c r="H1037" s="25">
        <v>4</v>
      </c>
      <c r="I1037" s="25">
        <v>5</v>
      </c>
      <c r="J1037" s="25">
        <v>1</v>
      </c>
      <c r="K1037" s="25">
        <v>2</v>
      </c>
      <c r="L1037" s="25">
        <v>3</v>
      </c>
      <c r="M1037" s="25">
        <v>4</v>
      </c>
      <c r="N1037" s="25">
        <v>5</v>
      </c>
      <c r="O1037" s="25">
        <v>1</v>
      </c>
      <c r="P1037" s="25">
        <v>2</v>
      </c>
      <c r="Q1037" s="25">
        <v>3</v>
      </c>
      <c r="R1037" s="25">
        <v>4</v>
      </c>
      <c r="S1037" s="25">
        <v>5</v>
      </c>
      <c r="T1037" s="25">
        <v>1</v>
      </c>
      <c r="U1037" s="25">
        <v>2</v>
      </c>
      <c r="V1037" s="25">
        <v>3</v>
      </c>
      <c r="W1037" s="25">
        <v>4</v>
      </c>
      <c r="X1037" s="25">
        <v>5</v>
      </c>
      <c r="Y1037" s="25">
        <v>1</v>
      </c>
      <c r="Z1037" s="25">
        <v>2</v>
      </c>
      <c r="AA1037" s="25">
        <v>3</v>
      </c>
      <c r="AB1037" s="25">
        <v>4</v>
      </c>
      <c r="AC1037" s="25">
        <v>5</v>
      </c>
      <c r="AD1037" s="25">
        <v>1</v>
      </c>
      <c r="AE1037" s="25">
        <v>2</v>
      </c>
      <c r="AF1037" s="25">
        <v>3</v>
      </c>
      <c r="AG1037" s="25">
        <v>4</v>
      </c>
      <c r="AH1037" s="25">
        <v>5</v>
      </c>
      <c r="AM1037" s="594" t="str">
        <f>D1037</f>
        <v>Savoir classer les mots par ordre alphabétique</v>
      </c>
      <c r="AN1037" s="576">
        <f t="shared" ref="AN1037:BQ1037" si="389">IF(ISERROR(AVERAGE(E1037:E1039)),"",AVERAGE(E1037:E1039))</f>
        <v>1</v>
      </c>
      <c r="AO1037" s="575">
        <f t="shared" si="389"/>
        <v>1.5</v>
      </c>
      <c r="AP1037" s="576">
        <f t="shared" si="389"/>
        <v>2</v>
      </c>
      <c r="AQ1037" s="575">
        <f t="shared" si="389"/>
        <v>3</v>
      </c>
      <c r="AR1037" s="576">
        <f t="shared" si="389"/>
        <v>4</v>
      </c>
      <c r="AS1037" s="575">
        <f t="shared" si="389"/>
        <v>3.3333333333333335</v>
      </c>
      <c r="AT1037" s="576">
        <f t="shared" si="389"/>
        <v>2.6666666666666665</v>
      </c>
      <c r="AU1037" s="575">
        <f t="shared" si="389"/>
        <v>2</v>
      </c>
      <c r="AV1037" s="576">
        <f t="shared" si="389"/>
        <v>3</v>
      </c>
      <c r="AW1037" s="575">
        <f t="shared" si="389"/>
        <v>4</v>
      </c>
      <c r="AX1037" s="576">
        <f t="shared" si="389"/>
        <v>3.3333333333333335</v>
      </c>
      <c r="AY1037" s="575">
        <f t="shared" si="389"/>
        <v>2.6666666666666665</v>
      </c>
      <c r="AZ1037" s="576">
        <f t="shared" si="389"/>
        <v>2</v>
      </c>
      <c r="BA1037" s="575">
        <f t="shared" si="389"/>
        <v>3</v>
      </c>
      <c r="BB1037" s="576">
        <f t="shared" si="389"/>
        <v>4</v>
      </c>
      <c r="BC1037" s="575">
        <f t="shared" si="389"/>
        <v>3.3333333333333335</v>
      </c>
      <c r="BD1037" s="576">
        <f t="shared" si="389"/>
        <v>2.6666666666666665</v>
      </c>
      <c r="BE1037" s="575">
        <f t="shared" si="389"/>
        <v>2</v>
      </c>
      <c r="BF1037" s="576">
        <f t="shared" si="389"/>
        <v>3</v>
      </c>
      <c r="BG1037" s="575">
        <f t="shared" si="389"/>
        <v>4</v>
      </c>
      <c r="BH1037" s="576">
        <f t="shared" si="389"/>
        <v>3.3333333333333335</v>
      </c>
      <c r="BI1037" s="575">
        <f t="shared" si="389"/>
        <v>2.6666666666666665</v>
      </c>
      <c r="BJ1037" s="576">
        <f t="shared" si="389"/>
        <v>2</v>
      </c>
      <c r="BK1037" s="575">
        <f t="shared" si="389"/>
        <v>3</v>
      </c>
      <c r="BL1037" s="576">
        <f t="shared" si="389"/>
        <v>4</v>
      </c>
      <c r="BM1037" s="575">
        <f t="shared" si="389"/>
        <v>3.3333333333333335</v>
      </c>
      <c r="BN1037" s="576">
        <f t="shared" si="389"/>
        <v>2.6666666666666665</v>
      </c>
      <c r="BO1037" s="575">
        <f t="shared" si="389"/>
        <v>2</v>
      </c>
      <c r="BP1037" s="576">
        <f t="shared" si="389"/>
        <v>3</v>
      </c>
      <c r="BQ1037" s="578">
        <f t="shared" si="389"/>
        <v>4</v>
      </c>
    </row>
    <row r="1038" spans="1:69" ht="12.75" customHeight="1" outlineLevel="1">
      <c r="A1038" s="584"/>
      <c r="B1038" s="586"/>
      <c r="C1038" s="573"/>
      <c r="D1038" s="677"/>
      <c r="E1038" s="26"/>
      <c r="F1038" s="26">
        <v>1</v>
      </c>
      <c r="G1038" s="26">
        <v>2</v>
      </c>
      <c r="H1038" s="26">
        <v>3</v>
      </c>
      <c r="I1038" s="26">
        <v>4</v>
      </c>
      <c r="J1038" s="26">
        <v>5</v>
      </c>
      <c r="K1038" s="26">
        <v>1</v>
      </c>
      <c r="L1038" s="26">
        <v>2</v>
      </c>
      <c r="M1038" s="26">
        <v>3</v>
      </c>
      <c r="N1038" s="26">
        <v>4</v>
      </c>
      <c r="O1038" s="26">
        <v>5</v>
      </c>
      <c r="P1038" s="26">
        <v>1</v>
      </c>
      <c r="Q1038" s="26">
        <v>2</v>
      </c>
      <c r="R1038" s="26">
        <v>3</v>
      </c>
      <c r="S1038" s="26">
        <v>4</v>
      </c>
      <c r="T1038" s="26">
        <v>5</v>
      </c>
      <c r="U1038" s="26">
        <v>1</v>
      </c>
      <c r="V1038" s="26">
        <v>2</v>
      </c>
      <c r="W1038" s="26">
        <v>3</v>
      </c>
      <c r="X1038" s="26">
        <v>4</v>
      </c>
      <c r="Y1038" s="26">
        <v>5</v>
      </c>
      <c r="Z1038" s="26">
        <v>1</v>
      </c>
      <c r="AA1038" s="26">
        <v>2</v>
      </c>
      <c r="AB1038" s="26">
        <v>3</v>
      </c>
      <c r="AC1038" s="26">
        <v>4</v>
      </c>
      <c r="AD1038" s="26">
        <v>5</v>
      </c>
      <c r="AE1038" s="26">
        <v>1</v>
      </c>
      <c r="AF1038" s="26">
        <v>2</v>
      </c>
      <c r="AG1038" s="26">
        <v>3</v>
      </c>
      <c r="AH1038" s="26">
        <v>4</v>
      </c>
      <c r="AM1038" s="595"/>
      <c r="AN1038" s="577"/>
      <c r="AO1038" s="559"/>
      <c r="AP1038" s="577"/>
      <c r="AQ1038" s="559"/>
      <c r="AR1038" s="577"/>
      <c r="AS1038" s="559"/>
      <c r="AT1038" s="577"/>
      <c r="AU1038" s="559"/>
      <c r="AV1038" s="577"/>
      <c r="AW1038" s="559"/>
      <c r="AX1038" s="577"/>
      <c r="AY1038" s="559"/>
      <c r="AZ1038" s="577"/>
      <c r="BA1038" s="559"/>
      <c r="BB1038" s="577"/>
      <c r="BC1038" s="559"/>
      <c r="BD1038" s="577"/>
      <c r="BE1038" s="559"/>
      <c r="BF1038" s="577"/>
      <c r="BG1038" s="559"/>
      <c r="BH1038" s="577"/>
      <c r="BI1038" s="559"/>
      <c r="BJ1038" s="577"/>
      <c r="BK1038" s="559"/>
      <c r="BL1038" s="577"/>
      <c r="BM1038" s="559"/>
      <c r="BN1038" s="577"/>
      <c r="BO1038" s="559"/>
      <c r="BP1038" s="577"/>
      <c r="BQ1038" s="551"/>
    </row>
    <row r="1039" spans="1:69" ht="12.75" customHeight="1" outlineLevel="1" thickBot="1">
      <c r="A1039" s="584"/>
      <c r="B1039" s="587"/>
      <c r="C1039" s="573"/>
      <c r="D1039" s="677"/>
      <c r="E1039" s="27"/>
      <c r="F1039" s="27"/>
      <c r="G1039" s="27">
        <v>1</v>
      </c>
      <c r="H1039" s="27">
        <v>2</v>
      </c>
      <c r="I1039" s="27">
        <v>3</v>
      </c>
      <c r="J1039" s="27">
        <v>4</v>
      </c>
      <c r="K1039" s="27">
        <v>5</v>
      </c>
      <c r="L1039" s="27">
        <v>1</v>
      </c>
      <c r="M1039" s="27">
        <v>2</v>
      </c>
      <c r="N1039" s="27">
        <v>3</v>
      </c>
      <c r="O1039" s="27">
        <v>4</v>
      </c>
      <c r="P1039" s="27">
        <v>5</v>
      </c>
      <c r="Q1039" s="27">
        <v>1</v>
      </c>
      <c r="R1039" s="27">
        <v>2</v>
      </c>
      <c r="S1039" s="27">
        <v>3</v>
      </c>
      <c r="T1039" s="27">
        <v>4</v>
      </c>
      <c r="U1039" s="27">
        <v>5</v>
      </c>
      <c r="V1039" s="27">
        <v>1</v>
      </c>
      <c r="W1039" s="27">
        <v>2</v>
      </c>
      <c r="X1039" s="27">
        <v>3</v>
      </c>
      <c r="Y1039" s="27">
        <v>4</v>
      </c>
      <c r="Z1039" s="27">
        <v>5</v>
      </c>
      <c r="AA1039" s="27">
        <v>1</v>
      </c>
      <c r="AB1039" s="27">
        <v>2</v>
      </c>
      <c r="AC1039" s="27">
        <v>3</v>
      </c>
      <c r="AD1039" s="27">
        <v>4</v>
      </c>
      <c r="AE1039" s="27">
        <v>5</v>
      </c>
      <c r="AF1039" s="27">
        <v>1</v>
      </c>
      <c r="AG1039" s="27">
        <v>2</v>
      </c>
      <c r="AH1039" s="27">
        <v>3</v>
      </c>
      <c r="AM1039" s="595"/>
      <c r="AN1039" s="577"/>
      <c r="AO1039" s="559"/>
      <c r="AP1039" s="577"/>
      <c r="AQ1039" s="559"/>
      <c r="AR1039" s="577"/>
      <c r="AS1039" s="559"/>
      <c r="AT1039" s="577"/>
      <c r="AU1039" s="559"/>
      <c r="AV1039" s="577"/>
      <c r="AW1039" s="559"/>
      <c r="AX1039" s="577"/>
      <c r="AY1039" s="559"/>
      <c r="AZ1039" s="577"/>
      <c r="BA1039" s="559"/>
      <c r="BB1039" s="577"/>
      <c r="BC1039" s="559"/>
      <c r="BD1039" s="577"/>
      <c r="BE1039" s="559"/>
      <c r="BF1039" s="577"/>
      <c r="BG1039" s="559"/>
      <c r="BH1039" s="577"/>
      <c r="BI1039" s="559"/>
      <c r="BJ1039" s="577"/>
      <c r="BK1039" s="559"/>
      <c r="BL1039" s="577"/>
      <c r="BM1039" s="559"/>
      <c r="BN1039" s="577"/>
      <c r="BO1039" s="559"/>
      <c r="BP1039" s="577"/>
      <c r="BQ1039" s="551"/>
    </row>
    <row r="1040" spans="1:69" ht="12.75" customHeight="1" outlineLevel="1">
      <c r="A1040" s="584"/>
      <c r="B1040" s="579" t="s">
        <v>36</v>
      </c>
      <c r="C1040" s="572">
        <f>IF(ISERROR(AVERAGE(E1040:AH1042)),"",AVERAGE(E1040:AH1042))</f>
        <v>2.9885057471264367</v>
      </c>
      <c r="D1040" s="677"/>
      <c r="E1040" s="32">
        <v>2</v>
      </c>
      <c r="F1040" s="32">
        <v>3</v>
      </c>
      <c r="G1040" s="32">
        <v>4</v>
      </c>
      <c r="H1040" s="32">
        <v>5</v>
      </c>
      <c r="I1040" s="32">
        <v>1</v>
      </c>
      <c r="J1040" s="32">
        <v>2</v>
      </c>
      <c r="K1040" s="32">
        <v>3</v>
      </c>
      <c r="L1040" s="32">
        <v>4</v>
      </c>
      <c r="M1040" s="32">
        <v>5</v>
      </c>
      <c r="N1040" s="32">
        <v>1</v>
      </c>
      <c r="O1040" s="32">
        <v>2</v>
      </c>
      <c r="P1040" s="32">
        <v>3</v>
      </c>
      <c r="Q1040" s="32">
        <v>4</v>
      </c>
      <c r="R1040" s="32">
        <v>5</v>
      </c>
      <c r="S1040" s="32">
        <v>1</v>
      </c>
      <c r="T1040" s="32">
        <v>2</v>
      </c>
      <c r="U1040" s="32">
        <v>3</v>
      </c>
      <c r="V1040" s="32">
        <v>4</v>
      </c>
      <c r="W1040" s="32">
        <v>5</v>
      </c>
      <c r="X1040" s="32">
        <v>1</v>
      </c>
      <c r="Y1040" s="32">
        <v>2</v>
      </c>
      <c r="Z1040" s="32">
        <v>3</v>
      </c>
      <c r="AA1040" s="32">
        <v>4</v>
      </c>
      <c r="AB1040" s="32">
        <v>5</v>
      </c>
      <c r="AC1040" s="32">
        <v>1</v>
      </c>
      <c r="AD1040" s="32">
        <v>2</v>
      </c>
      <c r="AE1040" s="32">
        <v>3</v>
      </c>
      <c r="AF1040" s="32">
        <v>4</v>
      </c>
      <c r="AG1040" s="32">
        <v>5</v>
      </c>
      <c r="AH1040" s="32">
        <v>1</v>
      </c>
      <c r="AM1040" s="595"/>
      <c r="AN1040" s="565">
        <f t="shared" ref="AN1040:BQ1040" si="390">IF(ISERROR(AVERAGE(E1040:E1042)),"",AVERAGE(E1040:E1042))</f>
        <v>2</v>
      </c>
      <c r="AO1040" s="558">
        <f t="shared" si="390"/>
        <v>3.5</v>
      </c>
      <c r="AP1040" s="565">
        <f t="shared" si="390"/>
        <v>4.666666666666667</v>
      </c>
      <c r="AQ1040" s="558">
        <f t="shared" si="390"/>
        <v>2.3333333333333335</v>
      </c>
      <c r="AR1040" s="565">
        <f t="shared" si="390"/>
        <v>1.6666666666666667</v>
      </c>
      <c r="AS1040" s="558">
        <f t="shared" si="390"/>
        <v>2.6666666666666665</v>
      </c>
      <c r="AT1040" s="565">
        <f t="shared" si="390"/>
        <v>3.6666666666666665</v>
      </c>
      <c r="AU1040" s="558">
        <f t="shared" si="390"/>
        <v>4.666666666666667</v>
      </c>
      <c r="AV1040" s="565">
        <f t="shared" si="390"/>
        <v>2.3333333333333335</v>
      </c>
      <c r="AW1040" s="558">
        <f t="shared" si="390"/>
        <v>1.6666666666666667</v>
      </c>
      <c r="AX1040" s="565">
        <f t="shared" si="390"/>
        <v>2.6666666666666665</v>
      </c>
      <c r="AY1040" s="558">
        <f t="shared" si="390"/>
        <v>3.6666666666666665</v>
      </c>
      <c r="AZ1040" s="565">
        <f t="shared" si="390"/>
        <v>4.666666666666667</v>
      </c>
      <c r="BA1040" s="558">
        <f t="shared" si="390"/>
        <v>2.3333333333333335</v>
      </c>
      <c r="BB1040" s="565">
        <f t="shared" si="390"/>
        <v>1.6666666666666667</v>
      </c>
      <c r="BC1040" s="558">
        <f t="shared" si="390"/>
        <v>2.6666666666666665</v>
      </c>
      <c r="BD1040" s="565">
        <f t="shared" si="390"/>
        <v>3.6666666666666665</v>
      </c>
      <c r="BE1040" s="558">
        <f t="shared" si="390"/>
        <v>4.666666666666667</v>
      </c>
      <c r="BF1040" s="565">
        <f t="shared" si="390"/>
        <v>2.3333333333333335</v>
      </c>
      <c r="BG1040" s="558">
        <f t="shared" si="390"/>
        <v>1.6666666666666667</v>
      </c>
      <c r="BH1040" s="565">
        <f t="shared" si="390"/>
        <v>2.6666666666666665</v>
      </c>
      <c r="BI1040" s="558">
        <f t="shared" si="390"/>
        <v>3.6666666666666665</v>
      </c>
      <c r="BJ1040" s="565">
        <f t="shared" si="390"/>
        <v>4.666666666666667</v>
      </c>
      <c r="BK1040" s="558">
        <f t="shared" si="390"/>
        <v>2.3333333333333335</v>
      </c>
      <c r="BL1040" s="565">
        <f t="shared" si="390"/>
        <v>1.6666666666666667</v>
      </c>
      <c r="BM1040" s="558">
        <f t="shared" si="390"/>
        <v>2.6666666666666665</v>
      </c>
      <c r="BN1040" s="565">
        <f t="shared" si="390"/>
        <v>3.6666666666666665</v>
      </c>
      <c r="BO1040" s="558">
        <f t="shared" si="390"/>
        <v>4.666666666666667</v>
      </c>
      <c r="BP1040" s="565">
        <f t="shared" si="390"/>
        <v>2.3333333333333335</v>
      </c>
      <c r="BQ1040" s="550">
        <f t="shared" si="390"/>
        <v>1.6666666666666667</v>
      </c>
    </row>
    <row r="1041" spans="1:69" ht="12.75" customHeight="1" outlineLevel="1">
      <c r="A1041" s="584"/>
      <c r="B1041" s="580"/>
      <c r="C1041" s="573"/>
      <c r="D1041" s="677"/>
      <c r="E1041" s="28"/>
      <c r="F1041" s="28">
        <v>4</v>
      </c>
      <c r="G1041" s="28">
        <v>5</v>
      </c>
      <c r="H1041" s="28">
        <v>1</v>
      </c>
      <c r="I1041" s="28">
        <v>2</v>
      </c>
      <c r="J1041" s="28">
        <v>3</v>
      </c>
      <c r="K1041" s="28">
        <v>4</v>
      </c>
      <c r="L1041" s="28">
        <v>5</v>
      </c>
      <c r="M1041" s="28">
        <v>1</v>
      </c>
      <c r="N1041" s="28">
        <v>2</v>
      </c>
      <c r="O1041" s="28">
        <v>3</v>
      </c>
      <c r="P1041" s="28">
        <v>4</v>
      </c>
      <c r="Q1041" s="28">
        <v>5</v>
      </c>
      <c r="R1041" s="28">
        <v>1</v>
      </c>
      <c r="S1041" s="28">
        <v>2</v>
      </c>
      <c r="T1041" s="28">
        <v>3</v>
      </c>
      <c r="U1041" s="28">
        <v>4</v>
      </c>
      <c r="V1041" s="28">
        <v>5</v>
      </c>
      <c r="W1041" s="28">
        <v>1</v>
      </c>
      <c r="X1041" s="28">
        <v>2</v>
      </c>
      <c r="Y1041" s="28">
        <v>3</v>
      </c>
      <c r="Z1041" s="28">
        <v>4</v>
      </c>
      <c r="AA1041" s="28">
        <v>5</v>
      </c>
      <c r="AB1041" s="28">
        <v>1</v>
      </c>
      <c r="AC1041" s="28">
        <v>2</v>
      </c>
      <c r="AD1041" s="28">
        <v>3</v>
      </c>
      <c r="AE1041" s="28">
        <v>4</v>
      </c>
      <c r="AF1041" s="28">
        <v>5</v>
      </c>
      <c r="AG1041" s="28">
        <v>1</v>
      </c>
      <c r="AH1041" s="28">
        <v>2</v>
      </c>
      <c r="AM1041" s="595"/>
      <c r="AN1041" s="566"/>
      <c r="AO1041" s="559"/>
      <c r="AP1041" s="566"/>
      <c r="AQ1041" s="559"/>
      <c r="AR1041" s="566"/>
      <c r="AS1041" s="559"/>
      <c r="AT1041" s="566"/>
      <c r="AU1041" s="559"/>
      <c r="AV1041" s="566"/>
      <c r="AW1041" s="559"/>
      <c r="AX1041" s="566"/>
      <c r="AY1041" s="559"/>
      <c r="AZ1041" s="566"/>
      <c r="BA1041" s="559"/>
      <c r="BB1041" s="566"/>
      <c r="BC1041" s="559"/>
      <c r="BD1041" s="566"/>
      <c r="BE1041" s="559"/>
      <c r="BF1041" s="566"/>
      <c r="BG1041" s="559"/>
      <c r="BH1041" s="566"/>
      <c r="BI1041" s="559"/>
      <c r="BJ1041" s="566"/>
      <c r="BK1041" s="559"/>
      <c r="BL1041" s="566"/>
      <c r="BM1041" s="559"/>
      <c r="BN1041" s="566"/>
      <c r="BO1041" s="559"/>
      <c r="BP1041" s="566"/>
      <c r="BQ1041" s="551"/>
    </row>
    <row r="1042" spans="1:69" ht="12.75" customHeight="1" outlineLevel="1" thickBot="1">
      <c r="A1042" s="584"/>
      <c r="B1042" s="581"/>
      <c r="C1042" s="582"/>
      <c r="D1042" s="677"/>
      <c r="E1042" s="33"/>
      <c r="F1042" s="33"/>
      <c r="G1042" s="33">
        <v>5</v>
      </c>
      <c r="H1042" s="33">
        <v>1</v>
      </c>
      <c r="I1042" s="33">
        <v>2</v>
      </c>
      <c r="J1042" s="33">
        <v>3</v>
      </c>
      <c r="K1042" s="33">
        <v>4</v>
      </c>
      <c r="L1042" s="33">
        <v>5</v>
      </c>
      <c r="M1042" s="33">
        <v>1</v>
      </c>
      <c r="N1042" s="33">
        <v>2</v>
      </c>
      <c r="O1042" s="33">
        <v>3</v>
      </c>
      <c r="P1042" s="33">
        <v>4</v>
      </c>
      <c r="Q1042" s="33">
        <v>5</v>
      </c>
      <c r="R1042" s="33">
        <v>1</v>
      </c>
      <c r="S1042" s="33">
        <v>2</v>
      </c>
      <c r="T1042" s="33">
        <v>3</v>
      </c>
      <c r="U1042" s="33">
        <v>4</v>
      </c>
      <c r="V1042" s="33">
        <v>5</v>
      </c>
      <c r="W1042" s="33">
        <v>1</v>
      </c>
      <c r="X1042" s="33">
        <v>2</v>
      </c>
      <c r="Y1042" s="33">
        <v>3</v>
      </c>
      <c r="Z1042" s="33">
        <v>4</v>
      </c>
      <c r="AA1042" s="33">
        <v>5</v>
      </c>
      <c r="AB1042" s="33">
        <v>1</v>
      </c>
      <c r="AC1042" s="33">
        <v>2</v>
      </c>
      <c r="AD1042" s="33">
        <v>3</v>
      </c>
      <c r="AE1042" s="33">
        <v>4</v>
      </c>
      <c r="AF1042" s="33">
        <v>5</v>
      </c>
      <c r="AG1042" s="33">
        <v>1</v>
      </c>
      <c r="AH1042" s="33">
        <v>2</v>
      </c>
      <c r="AM1042" s="595"/>
      <c r="AN1042" s="567"/>
      <c r="AO1042" s="564"/>
      <c r="AP1042" s="567"/>
      <c r="AQ1042" s="564"/>
      <c r="AR1042" s="567"/>
      <c r="AS1042" s="564"/>
      <c r="AT1042" s="567"/>
      <c r="AU1042" s="564"/>
      <c r="AV1042" s="567"/>
      <c r="AW1042" s="564"/>
      <c r="AX1042" s="567"/>
      <c r="AY1042" s="564"/>
      <c r="AZ1042" s="567"/>
      <c r="BA1042" s="564"/>
      <c r="BB1042" s="567"/>
      <c r="BC1042" s="564"/>
      <c r="BD1042" s="567"/>
      <c r="BE1042" s="564"/>
      <c r="BF1042" s="567"/>
      <c r="BG1042" s="564"/>
      <c r="BH1042" s="567"/>
      <c r="BI1042" s="564"/>
      <c r="BJ1042" s="567"/>
      <c r="BK1042" s="564"/>
      <c r="BL1042" s="567"/>
      <c r="BM1042" s="564"/>
      <c r="BN1042" s="567"/>
      <c r="BO1042" s="564"/>
      <c r="BP1042" s="567"/>
      <c r="BQ1042" s="568"/>
    </row>
    <row r="1043" spans="1:69" ht="12.75" customHeight="1" outlineLevel="1">
      <c r="A1043" s="584"/>
      <c r="B1043" s="569" t="s">
        <v>37</v>
      </c>
      <c r="C1043" s="572">
        <f>IF(ISERROR(AVERAGE(E1043:AH1045)),"",AVERAGE(E1043:AH1045))</f>
        <v>3</v>
      </c>
      <c r="D1043" s="677"/>
      <c r="E1043" s="31">
        <v>3</v>
      </c>
      <c r="F1043" s="31">
        <v>4</v>
      </c>
      <c r="G1043" s="31">
        <v>5</v>
      </c>
      <c r="H1043" s="31">
        <v>1</v>
      </c>
      <c r="I1043" s="31">
        <v>2</v>
      </c>
      <c r="J1043" s="31">
        <v>3</v>
      </c>
      <c r="K1043" s="31">
        <v>4</v>
      </c>
      <c r="L1043" s="31">
        <v>5</v>
      </c>
      <c r="M1043" s="31">
        <v>1</v>
      </c>
      <c r="N1043" s="31">
        <v>2</v>
      </c>
      <c r="O1043" s="31">
        <v>3</v>
      </c>
      <c r="P1043" s="31">
        <v>4</v>
      </c>
      <c r="Q1043" s="31">
        <v>5</v>
      </c>
      <c r="R1043" s="31">
        <v>1</v>
      </c>
      <c r="S1043" s="31">
        <v>2</v>
      </c>
      <c r="T1043" s="31">
        <v>3</v>
      </c>
      <c r="U1043" s="31">
        <v>4</v>
      </c>
      <c r="V1043" s="31">
        <v>5</v>
      </c>
      <c r="W1043" s="31">
        <v>1</v>
      </c>
      <c r="X1043" s="31">
        <v>2</v>
      </c>
      <c r="Y1043" s="31">
        <v>3</v>
      </c>
      <c r="Z1043" s="31">
        <v>4</v>
      </c>
      <c r="AA1043" s="31">
        <v>5</v>
      </c>
      <c r="AB1043" s="31">
        <v>1</v>
      </c>
      <c r="AC1043" s="31">
        <v>2</v>
      </c>
      <c r="AD1043" s="31">
        <v>3</v>
      </c>
      <c r="AE1043" s="31">
        <v>4</v>
      </c>
      <c r="AF1043" s="31">
        <v>5</v>
      </c>
      <c r="AG1043" s="31">
        <v>1</v>
      </c>
      <c r="AH1043" s="31">
        <v>2</v>
      </c>
      <c r="AM1043" s="595"/>
      <c r="AN1043" s="561">
        <f t="shared" ref="AN1043:BQ1043" si="391">IF(ISERROR(AVERAGE(E1043:E1045)),"",AVERAGE(E1043:E1045))</f>
        <v>3</v>
      </c>
      <c r="AO1043" s="558">
        <f t="shared" si="391"/>
        <v>4.5</v>
      </c>
      <c r="AP1043" s="561">
        <f t="shared" si="391"/>
        <v>3.3333333333333335</v>
      </c>
      <c r="AQ1043" s="558">
        <f t="shared" si="391"/>
        <v>2.6666666666666665</v>
      </c>
      <c r="AR1043" s="561">
        <f t="shared" si="391"/>
        <v>2</v>
      </c>
      <c r="AS1043" s="558">
        <f t="shared" si="391"/>
        <v>3</v>
      </c>
      <c r="AT1043" s="561">
        <f t="shared" si="391"/>
        <v>4</v>
      </c>
      <c r="AU1043" s="558">
        <f t="shared" si="391"/>
        <v>3.3333333333333335</v>
      </c>
      <c r="AV1043" s="561">
        <f t="shared" si="391"/>
        <v>2.6666666666666665</v>
      </c>
      <c r="AW1043" s="558">
        <f t="shared" si="391"/>
        <v>2</v>
      </c>
      <c r="AX1043" s="561">
        <f t="shared" si="391"/>
        <v>3</v>
      </c>
      <c r="AY1043" s="558">
        <f t="shared" si="391"/>
        <v>4</v>
      </c>
      <c r="AZ1043" s="561">
        <f t="shared" si="391"/>
        <v>3.3333333333333335</v>
      </c>
      <c r="BA1043" s="558">
        <f t="shared" si="391"/>
        <v>2.6666666666666665</v>
      </c>
      <c r="BB1043" s="561">
        <f t="shared" si="391"/>
        <v>2</v>
      </c>
      <c r="BC1043" s="558">
        <f t="shared" si="391"/>
        <v>3</v>
      </c>
      <c r="BD1043" s="561">
        <f t="shared" si="391"/>
        <v>4</v>
      </c>
      <c r="BE1043" s="558">
        <f t="shared" si="391"/>
        <v>3.3333333333333335</v>
      </c>
      <c r="BF1043" s="561">
        <f t="shared" si="391"/>
        <v>2.6666666666666665</v>
      </c>
      <c r="BG1043" s="558">
        <f t="shared" si="391"/>
        <v>2</v>
      </c>
      <c r="BH1043" s="561">
        <f t="shared" si="391"/>
        <v>3</v>
      </c>
      <c r="BI1043" s="558">
        <f t="shared" si="391"/>
        <v>4</v>
      </c>
      <c r="BJ1043" s="561">
        <f t="shared" si="391"/>
        <v>3.3333333333333335</v>
      </c>
      <c r="BK1043" s="558">
        <f t="shared" si="391"/>
        <v>2.6666666666666665</v>
      </c>
      <c r="BL1043" s="561">
        <f t="shared" si="391"/>
        <v>2</v>
      </c>
      <c r="BM1043" s="558">
        <f t="shared" si="391"/>
        <v>3</v>
      </c>
      <c r="BN1043" s="561">
        <f t="shared" si="391"/>
        <v>4</v>
      </c>
      <c r="BO1043" s="558">
        <f t="shared" si="391"/>
        <v>3.3333333333333335</v>
      </c>
      <c r="BP1043" s="561">
        <f t="shared" si="391"/>
        <v>2.6666666666666665</v>
      </c>
      <c r="BQ1043" s="550">
        <f t="shared" si="391"/>
        <v>2</v>
      </c>
    </row>
    <row r="1044" spans="1:69" ht="12.75" customHeight="1" outlineLevel="1">
      <c r="A1044" s="584"/>
      <c r="B1044" s="570"/>
      <c r="C1044" s="573"/>
      <c r="D1044" s="677"/>
      <c r="E1044" s="29"/>
      <c r="F1044" s="29">
        <v>5</v>
      </c>
      <c r="G1044" s="29">
        <v>1</v>
      </c>
      <c r="H1044" s="29">
        <v>2</v>
      </c>
      <c r="I1044" s="29">
        <v>3</v>
      </c>
      <c r="J1044" s="29">
        <v>4</v>
      </c>
      <c r="K1044" s="29">
        <v>5</v>
      </c>
      <c r="L1044" s="29">
        <v>1</v>
      </c>
      <c r="M1044" s="29">
        <v>2</v>
      </c>
      <c r="N1044" s="29">
        <v>3</v>
      </c>
      <c r="O1044" s="29">
        <v>4</v>
      </c>
      <c r="P1044" s="29">
        <v>5</v>
      </c>
      <c r="Q1044" s="29">
        <v>1</v>
      </c>
      <c r="R1044" s="29">
        <v>2</v>
      </c>
      <c r="S1044" s="29">
        <v>3</v>
      </c>
      <c r="T1044" s="29">
        <v>4</v>
      </c>
      <c r="U1044" s="29">
        <v>5</v>
      </c>
      <c r="V1044" s="29">
        <v>1</v>
      </c>
      <c r="W1044" s="29">
        <v>2</v>
      </c>
      <c r="X1044" s="29">
        <v>3</v>
      </c>
      <c r="Y1044" s="29">
        <v>4</v>
      </c>
      <c r="Z1044" s="29">
        <v>5</v>
      </c>
      <c r="AA1044" s="29">
        <v>1</v>
      </c>
      <c r="AB1044" s="29">
        <v>2</v>
      </c>
      <c r="AC1044" s="29">
        <v>3</v>
      </c>
      <c r="AD1044" s="29">
        <v>4</v>
      </c>
      <c r="AE1044" s="29">
        <v>5</v>
      </c>
      <c r="AF1044" s="29">
        <v>1</v>
      </c>
      <c r="AG1044" s="29">
        <v>2</v>
      </c>
      <c r="AH1044" s="29">
        <v>3</v>
      </c>
      <c r="AM1044" s="595"/>
      <c r="AN1044" s="562"/>
      <c r="AO1044" s="559"/>
      <c r="AP1044" s="562"/>
      <c r="AQ1044" s="559"/>
      <c r="AR1044" s="562"/>
      <c r="AS1044" s="559"/>
      <c r="AT1044" s="562"/>
      <c r="AU1044" s="559"/>
      <c r="AV1044" s="562"/>
      <c r="AW1044" s="559"/>
      <c r="AX1044" s="562"/>
      <c r="AY1044" s="559"/>
      <c r="AZ1044" s="562"/>
      <c r="BA1044" s="559"/>
      <c r="BB1044" s="562"/>
      <c r="BC1044" s="559"/>
      <c r="BD1044" s="562"/>
      <c r="BE1044" s="559"/>
      <c r="BF1044" s="562"/>
      <c r="BG1044" s="559"/>
      <c r="BH1044" s="562"/>
      <c r="BI1044" s="559"/>
      <c r="BJ1044" s="562"/>
      <c r="BK1044" s="559"/>
      <c r="BL1044" s="562"/>
      <c r="BM1044" s="559"/>
      <c r="BN1044" s="562"/>
      <c r="BO1044" s="559"/>
      <c r="BP1044" s="562"/>
      <c r="BQ1044" s="551"/>
    </row>
    <row r="1045" spans="1:69" ht="13.5" customHeight="1" outlineLevel="1" thickBot="1">
      <c r="A1045" s="584"/>
      <c r="B1045" s="571"/>
      <c r="C1045" s="574"/>
      <c r="D1045" s="418"/>
      <c r="E1045" s="30"/>
      <c r="F1045" s="30"/>
      <c r="G1045" s="30">
        <v>4</v>
      </c>
      <c r="H1045" s="30">
        <v>5</v>
      </c>
      <c r="I1045" s="30">
        <v>1</v>
      </c>
      <c r="J1045" s="30">
        <v>2</v>
      </c>
      <c r="K1045" s="30">
        <v>3</v>
      </c>
      <c r="L1045" s="30">
        <v>4</v>
      </c>
      <c r="M1045" s="30">
        <v>5</v>
      </c>
      <c r="N1045" s="30">
        <v>1</v>
      </c>
      <c r="O1045" s="30">
        <v>2</v>
      </c>
      <c r="P1045" s="30">
        <v>3</v>
      </c>
      <c r="Q1045" s="30">
        <v>4</v>
      </c>
      <c r="R1045" s="30">
        <v>5</v>
      </c>
      <c r="S1045" s="30">
        <v>1</v>
      </c>
      <c r="T1045" s="30">
        <v>2</v>
      </c>
      <c r="U1045" s="30">
        <v>3</v>
      </c>
      <c r="V1045" s="30">
        <v>4</v>
      </c>
      <c r="W1045" s="30">
        <v>5</v>
      </c>
      <c r="X1045" s="30">
        <v>1</v>
      </c>
      <c r="Y1045" s="30">
        <v>2</v>
      </c>
      <c r="Z1045" s="30">
        <v>3</v>
      </c>
      <c r="AA1045" s="30">
        <v>4</v>
      </c>
      <c r="AB1045" s="30">
        <v>5</v>
      </c>
      <c r="AC1045" s="30">
        <v>1</v>
      </c>
      <c r="AD1045" s="30">
        <v>2</v>
      </c>
      <c r="AE1045" s="30">
        <v>3</v>
      </c>
      <c r="AF1045" s="30">
        <v>4</v>
      </c>
      <c r="AG1045" s="30">
        <v>5</v>
      </c>
      <c r="AH1045" s="30">
        <v>1</v>
      </c>
      <c r="AM1045" s="596">
        <f>D1045</f>
        <v>0</v>
      </c>
      <c r="AN1045" s="563"/>
      <c r="AO1045" s="560"/>
      <c r="AP1045" s="563"/>
      <c r="AQ1045" s="560"/>
      <c r="AR1045" s="563"/>
      <c r="AS1045" s="560"/>
      <c r="AT1045" s="563"/>
      <c r="AU1045" s="560"/>
      <c r="AV1045" s="563"/>
      <c r="AW1045" s="560"/>
      <c r="AX1045" s="563"/>
      <c r="AY1045" s="560"/>
      <c r="AZ1045" s="563"/>
      <c r="BA1045" s="560"/>
      <c r="BB1045" s="563"/>
      <c r="BC1045" s="560"/>
      <c r="BD1045" s="563"/>
      <c r="BE1045" s="560"/>
      <c r="BF1045" s="563"/>
      <c r="BG1045" s="560"/>
      <c r="BH1045" s="563"/>
      <c r="BI1045" s="560"/>
      <c r="BJ1045" s="563"/>
      <c r="BK1045" s="560"/>
      <c r="BL1045" s="563"/>
      <c r="BM1045" s="560"/>
      <c r="BN1045" s="563"/>
      <c r="BO1045" s="560"/>
      <c r="BP1045" s="563"/>
      <c r="BQ1045" s="552"/>
    </row>
    <row r="1046" spans="1:69" ht="13.5" customHeight="1" outlineLevel="1" thickTop="1">
      <c r="A1046" s="584">
        <f>A1037+1</f>
        <v>107</v>
      </c>
      <c r="B1046" s="585" t="s">
        <v>32</v>
      </c>
      <c r="C1046" s="588" t="str">
        <f>IF(ISERROR(AVERAGE(E1046:AH1048)),"",AVERAGE(E1046:AH1048))</f>
        <v/>
      </c>
      <c r="D1046" s="676" t="s">
        <v>794</v>
      </c>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M1046" s="594" t="str">
        <f>D1046</f>
        <v>Utiliser avec aisance, efficacité, le dictionnaire</v>
      </c>
      <c r="AN1046" s="576" t="str">
        <f t="shared" ref="AN1046:BQ1046" si="392">IF(ISERROR(AVERAGE(E1046:E1048)),"",AVERAGE(E1046:E1048))</f>
        <v/>
      </c>
      <c r="AO1046" s="575" t="str">
        <f t="shared" si="392"/>
        <v/>
      </c>
      <c r="AP1046" s="576" t="str">
        <f t="shared" si="392"/>
        <v/>
      </c>
      <c r="AQ1046" s="575" t="str">
        <f t="shared" si="392"/>
        <v/>
      </c>
      <c r="AR1046" s="576" t="str">
        <f t="shared" si="392"/>
        <v/>
      </c>
      <c r="AS1046" s="575" t="str">
        <f t="shared" si="392"/>
        <v/>
      </c>
      <c r="AT1046" s="576" t="str">
        <f t="shared" si="392"/>
        <v/>
      </c>
      <c r="AU1046" s="575" t="str">
        <f t="shared" si="392"/>
        <v/>
      </c>
      <c r="AV1046" s="576" t="str">
        <f t="shared" si="392"/>
        <v/>
      </c>
      <c r="AW1046" s="575" t="str">
        <f t="shared" si="392"/>
        <v/>
      </c>
      <c r="AX1046" s="576" t="str">
        <f t="shared" si="392"/>
        <v/>
      </c>
      <c r="AY1046" s="575" t="str">
        <f t="shared" si="392"/>
        <v/>
      </c>
      <c r="AZ1046" s="576" t="str">
        <f t="shared" si="392"/>
        <v/>
      </c>
      <c r="BA1046" s="575" t="str">
        <f t="shared" si="392"/>
        <v/>
      </c>
      <c r="BB1046" s="576" t="str">
        <f t="shared" si="392"/>
        <v/>
      </c>
      <c r="BC1046" s="575" t="str">
        <f t="shared" si="392"/>
        <v/>
      </c>
      <c r="BD1046" s="576" t="str">
        <f t="shared" si="392"/>
        <v/>
      </c>
      <c r="BE1046" s="575" t="str">
        <f t="shared" si="392"/>
        <v/>
      </c>
      <c r="BF1046" s="576" t="str">
        <f t="shared" si="392"/>
        <v/>
      </c>
      <c r="BG1046" s="575" t="str">
        <f t="shared" si="392"/>
        <v/>
      </c>
      <c r="BH1046" s="576" t="str">
        <f t="shared" si="392"/>
        <v/>
      </c>
      <c r="BI1046" s="575" t="str">
        <f t="shared" si="392"/>
        <v/>
      </c>
      <c r="BJ1046" s="576" t="str">
        <f t="shared" si="392"/>
        <v/>
      </c>
      <c r="BK1046" s="575" t="str">
        <f t="shared" si="392"/>
        <v/>
      </c>
      <c r="BL1046" s="576" t="str">
        <f t="shared" si="392"/>
        <v/>
      </c>
      <c r="BM1046" s="575" t="str">
        <f t="shared" si="392"/>
        <v/>
      </c>
      <c r="BN1046" s="576" t="str">
        <f t="shared" si="392"/>
        <v/>
      </c>
      <c r="BO1046" s="575" t="str">
        <f t="shared" si="392"/>
        <v/>
      </c>
      <c r="BP1046" s="576" t="str">
        <f t="shared" si="392"/>
        <v/>
      </c>
      <c r="BQ1046" s="578" t="str">
        <f t="shared" si="392"/>
        <v/>
      </c>
    </row>
    <row r="1047" spans="1:69" ht="12.75" customHeight="1" outlineLevel="1">
      <c r="A1047" s="584"/>
      <c r="B1047" s="586"/>
      <c r="C1047" s="573"/>
      <c r="D1047" s="677"/>
      <c r="E1047" s="26"/>
      <c r="F1047" s="26"/>
      <c r="G1047" s="26"/>
      <c r="H1047" s="26"/>
      <c r="I1047" s="26"/>
      <c r="J1047" s="26"/>
      <c r="K1047" s="26"/>
      <c r="L1047" s="26"/>
      <c r="M1047" s="26"/>
      <c r="N1047" s="26"/>
      <c r="O1047" s="26"/>
      <c r="P1047" s="26"/>
      <c r="Q1047" s="26"/>
      <c r="R1047" s="26"/>
      <c r="S1047" s="26"/>
      <c r="T1047" s="26"/>
      <c r="U1047" s="26"/>
      <c r="V1047" s="26"/>
      <c r="W1047" s="26"/>
      <c r="X1047" s="26"/>
      <c r="Y1047" s="26"/>
      <c r="Z1047" s="26"/>
      <c r="AA1047" s="26"/>
      <c r="AB1047" s="26"/>
      <c r="AC1047" s="26"/>
      <c r="AD1047" s="26"/>
      <c r="AE1047" s="26"/>
      <c r="AF1047" s="26"/>
      <c r="AG1047" s="26"/>
      <c r="AH1047" s="26"/>
      <c r="AM1047" s="595"/>
      <c r="AN1047" s="577"/>
      <c r="AO1047" s="559"/>
      <c r="AP1047" s="577"/>
      <c r="AQ1047" s="559"/>
      <c r="AR1047" s="577"/>
      <c r="AS1047" s="559"/>
      <c r="AT1047" s="577"/>
      <c r="AU1047" s="559"/>
      <c r="AV1047" s="577"/>
      <c r="AW1047" s="559"/>
      <c r="AX1047" s="577"/>
      <c r="AY1047" s="559"/>
      <c r="AZ1047" s="577"/>
      <c r="BA1047" s="559"/>
      <c r="BB1047" s="577"/>
      <c r="BC1047" s="559"/>
      <c r="BD1047" s="577"/>
      <c r="BE1047" s="559"/>
      <c r="BF1047" s="577"/>
      <c r="BG1047" s="559"/>
      <c r="BH1047" s="577"/>
      <c r="BI1047" s="559"/>
      <c r="BJ1047" s="577"/>
      <c r="BK1047" s="559"/>
      <c r="BL1047" s="577"/>
      <c r="BM1047" s="559"/>
      <c r="BN1047" s="577"/>
      <c r="BO1047" s="559"/>
      <c r="BP1047" s="577"/>
      <c r="BQ1047" s="551"/>
    </row>
    <row r="1048" spans="1:69" ht="12.75" customHeight="1" outlineLevel="1" thickBot="1">
      <c r="A1048" s="584"/>
      <c r="B1048" s="587"/>
      <c r="C1048" s="573"/>
      <c r="D1048" s="67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M1048" s="595"/>
      <c r="AN1048" s="577"/>
      <c r="AO1048" s="559"/>
      <c r="AP1048" s="577"/>
      <c r="AQ1048" s="559"/>
      <c r="AR1048" s="577"/>
      <c r="AS1048" s="559"/>
      <c r="AT1048" s="577"/>
      <c r="AU1048" s="559"/>
      <c r="AV1048" s="577"/>
      <c r="AW1048" s="559"/>
      <c r="AX1048" s="577"/>
      <c r="AY1048" s="559"/>
      <c r="AZ1048" s="577"/>
      <c r="BA1048" s="559"/>
      <c r="BB1048" s="577"/>
      <c r="BC1048" s="559"/>
      <c r="BD1048" s="577"/>
      <c r="BE1048" s="559"/>
      <c r="BF1048" s="577"/>
      <c r="BG1048" s="559"/>
      <c r="BH1048" s="577"/>
      <c r="BI1048" s="559"/>
      <c r="BJ1048" s="577"/>
      <c r="BK1048" s="559"/>
      <c r="BL1048" s="577"/>
      <c r="BM1048" s="559"/>
      <c r="BN1048" s="577"/>
      <c r="BO1048" s="559"/>
      <c r="BP1048" s="577"/>
      <c r="BQ1048" s="551"/>
    </row>
    <row r="1049" spans="1:69" ht="12.75" customHeight="1" outlineLevel="1">
      <c r="A1049" s="584"/>
      <c r="B1049" s="579" t="s">
        <v>36</v>
      </c>
      <c r="C1049" s="572" t="str">
        <f>IF(ISERROR(AVERAGE(E1049:AH1051)),"",AVERAGE(E1049:AH1051))</f>
        <v/>
      </c>
      <c r="D1049" s="677"/>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M1049" s="595"/>
      <c r="AN1049" s="565" t="str">
        <f t="shared" ref="AN1049:BQ1049" si="393">IF(ISERROR(AVERAGE(E1049:E1051)),"",AVERAGE(E1049:E1051))</f>
        <v/>
      </c>
      <c r="AO1049" s="558" t="str">
        <f t="shared" si="393"/>
        <v/>
      </c>
      <c r="AP1049" s="565" t="str">
        <f t="shared" si="393"/>
        <v/>
      </c>
      <c r="AQ1049" s="558" t="str">
        <f t="shared" si="393"/>
        <v/>
      </c>
      <c r="AR1049" s="565" t="str">
        <f t="shared" si="393"/>
        <v/>
      </c>
      <c r="AS1049" s="558" t="str">
        <f t="shared" si="393"/>
        <v/>
      </c>
      <c r="AT1049" s="565" t="str">
        <f t="shared" si="393"/>
        <v/>
      </c>
      <c r="AU1049" s="558" t="str">
        <f t="shared" si="393"/>
        <v/>
      </c>
      <c r="AV1049" s="565" t="str">
        <f t="shared" si="393"/>
        <v/>
      </c>
      <c r="AW1049" s="558" t="str">
        <f t="shared" si="393"/>
        <v/>
      </c>
      <c r="AX1049" s="565" t="str">
        <f t="shared" si="393"/>
        <v/>
      </c>
      <c r="AY1049" s="558" t="str">
        <f t="shared" si="393"/>
        <v/>
      </c>
      <c r="AZ1049" s="565" t="str">
        <f t="shared" si="393"/>
        <v/>
      </c>
      <c r="BA1049" s="558" t="str">
        <f t="shared" si="393"/>
        <v/>
      </c>
      <c r="BB1049" s="565" t="str">
        <f t="shared" si="393"/>
        <v/>
      </c>
      <c r="BC1049" s="558" t="str">
        <f t="shared" si="393"/>
        <v/>
      </c>
      <c r="BD1049" s="565" t="str">
        <f t="shared" si="393"/>
        <v/>
      </c>
      <c r="BE1049" s="558" t="str">
        <f t="shared" si="393"/>
        <v/>
      </c>
      <c r="BF1049" s="565" t="str">
        <f t="shared" si="393"/>
        <v/>
      </c>
      <c r="BG1049" s="558" t="str">
        <f t="shared" si="393"/>
        <v/>
      </c>
      <c r="BH1049" s="565" t="str">
        <f t="shared" si="393"/>
        <v/>
      </c>
      <c r="BI1049" s="558" t="str">
        <f t="shared" si="393"/>
        <v/>
      </c>
      <c r="BJ1049" s="565" t="str">
        <f t="shared" si="393"/>
        <v/>
      </c>
      <c r="BK1049" s="558" t="str">
        <f t="shared" si="393"/>
        <v/>
      </c>
      <c r="BL1049" s="565" t="str">
        <f t="shared" si="393"/>
        <v/>
      </c>
      <c r="BM1049" s="558" t="str">
        <f t="shared" si="393"/>
        <v/>
      </c>
      <c r="BN1049" s="565" t="str">
        <f t="shared" si="393"/>
        <v/>
      </c>
      <c r="BO1049" s="558" t="str">
        <f t="shared" si="393"/>
        <v/>
      </c>
      <c r="BP1049" s="565" t="str">
        <f t="shared" si="393"/>
        <v/>
      </c>
      <c r="BQ1049" s="550" t="str">
        <f t="shared" si="393"/>
        <v/>
      </c>
    </row>
    <row r="1050" spans="1:69" ht="12.75" customHeight="1" outlineLevel="1">
      <c r="A1050" s="584"/>
      <c r="B1050" s="580"/>
      <c r="C1050" s="573"/>
      <c r="D1050" s="677"/>
      <c r="E1050" s="28"/>
      <c r="F1050" s="28"/>
      <c r="G1050" s="28"/>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28"/>
      <c r="AF1050" s="28"/>
      <c r="AG1050" s="28"/>
      <c r="AH1050" s="28"/>
      <c r="AM1050" s="595"/>
      <c r="AN1050" s="566"/>
      <c r="AO1050" s="559"/>
      <c r="AP1050" s="566"/>
      <c r="AQ1050" s="559"/>
      <c r="AR1050" s="566"/>
      <c r="AS1050" s="559"/>
      <c r="AT1050" s="566"/>
      <c r="AU1050" s="559"/>
      <c r="AV1050" s="566"/>
      <c r="AW1050" s="559"/>
      <c r="AX1050" s="566"/>
      <c r="AY1050" s="559"/>
      <c r="AZ1050" s="566"/>
      <c r="BA1050" s="559"/>
      <c r="BB1050" s="566"/>
      <c r="BC1050" s="559"/>
      <c r="BD1050" s="566"/>
      <c r="BE1050" s="559"/>
      <c r="BF1050" s="566"/>
      <c r="BG1050" s="559"/>
      <c r="BH1050" s="566"/>
      <c r="BI1050" s="559"/>
      <c r="BJ1050" s="566"/>
      <c r="BK1050" s="559"/>
      <c r="BL1050" s="566"/>
      <c r="BM1050" s="559"/>
      <c r="BN1050" s="566"/>
      <c r="BO1050" s="559"/>
      <c r="BP1050" s="566"/>
      <c r="BQ1050" s="551"/>
    </row>
    <row r="1051" spans="1:69" ht="12.75" customHeight="1" outlineLevel="1" thickBot="1">
      <c r="A1051" s="584"/>
      <c r="B1051" s="581"/>
      <c r="C1051" s="582"/>
      <c r="D1051" s="677"/>
      <c r="E1051" s="33"/>
      <c r="F1051" s="33"/>
      <c r="G1051" s="33"/>
      <c r="H1051" s="33"/>
      <c r="I1051" s="33"/>
      <c r="J1051" s="33"/>
      <c r="K1051" s="33"/>
      <c r="L1051" s="33"/>
      <c r="M1051" s="33"/>
      <c r="N1051" s="33"/>
      <c r="O1051" s="33"/>
      <c r="P1051" s="33"/>
      <c r="Q1051" s="33"/>
      <c r="R1051" s="33"/>
      <c r="S1051" s="33"/>
      <c r="T1051" s="33"/>
      <c r="U1051" s="33"/>
      <c r="V1051" s="33"/>
      <c r="W1051" s="33"/>
      <c r="X1051" s="33"/>
      <c r="Y1051" s="33"/>
      <c r="Z1051" s="33"/>
      <c r="AA1051" s="33"/>
      <c r="AB1051" s="33"/>
      <c r="AC1051" s="33"/>
      <c r="AD1051" s="33"/>
      <c r="AE1051" s="33"/>
      <c r="AF1051" s="33"/>
      <c r="AG1051" s="33"/>
      <c r="AH1051" s="33"/>
      <c r="AM1051" s="595"/>
      <c r="AN1051" s="567"/>
      <c r="AO1051" s="564"/>
      <c r="AP1051" s="567"/>
      <c r="AQ1051" s="564"/>
      <c r="AR1051" s="567"/>
      <c r="AS1051" s="564"/>
      <c r="AT1051" s="567"/>
      <c r="AU1051" s="564"/>
      <c r="AV1051" s="567"/>
      <c r="AW1051" s="564"/>
      <c r="AX1051" s="567"/>
      <c r="AY1051" s="564"/>
      <c r="AZ1051" s="567"/>
      <c r="BA1051" s="564"/>
      <c r="BB1051" s="567"/>
      <c r="BC1051" s="564"/>
      <c r="BD1051" s="567"/>
      <c r="BE1051" s="564"/>
      <c r="BF1051" s="567"/>
      <c r="BG1051" s="564"/>
      <c r="BH1051" s="567"/>
      <c r="BI1051" s="564"/>
      <c r="BJ1051" s="567"/>
      <c r="BK1051" s="564"/>
      <c r="BL1051" s="567"/>
      <c r="BM1051" s="564"/>
      <c r="BN1051" s="567"/>
      <c r="BO1051" s="564"/>
      <c r="BP1051" s="567"/>
      <c r="BQ1051" s="568"/>
    </row>
    <row r="1052" spans="1:69" ht="12.75" customHeight="1" outlineLevel="1">
      <c r="A1052" s="584"/>
      <c r="B1052" s="569" t="s">
        <v>37</v>
      </c>
      <c r="C1052" s="572" t="str">
        <f>IF(ISERROR(AVERAGE(E1052:AH1054)),"",AVERAGE(E1052:AH1054))</f>
        <v/>
      </c>
      <c r="D1052" s="677"/>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c r="AF1052" s="31"/>
      <c r="AG1052" s="31"/>
      <c r="AH1052" s="31"/>
      <c r="AM1052" s="595"/>
      <c r="AN1052" s="561" t="str">
        <f t="shared" ref="AN1052:BQ1052" si="394">IF(ISERROR(AVERAGE(E1052:E1054)),"",AVERAGE(E1052:E1054))</f>
        <v/>
      </c>
      <c r="AO1052" s="558" t="str">
        <f t="shared" si="394"/>
        <v/>
      </c>
      <c r="AP1052" s="561" t="str">
        <f t="shared" si="394"/>
        <v/>
      </c>
      <c r="AQ1052" s="558" t="str">
        <f t="shared" si="394"/>
        <v/>
      </c>
      <c r="AR1052" s="561" t="str">
        <f t="shared" si="394"/>
        <v/>
      </c>
      <c r="AS1052" s="558" t="str">
        <f t="shared" si="394"/>
        <v/>
      </c>
      <c r="AT1052" s="561" t="str">
        <f t="shared" si="394"/>
        <v/>
      </c>
      <c r="AU1052" s="558" t="str">
        <f t="shared" si="394"/>
        <v/>
      </c>
      <c r="AV1052" s="561" t="str">
        <f t="shared" si="394"/>
        <v/>
      </c>
      <c r="AW1052" s="558" t="str">
        <f t="shared" si="394"/>
        <v/>
      </c>
      <c r="AX1052" s="561" t="str">
        <f t="shared" si="394"/>
        <v/>
      </c>
      <c r="AY1052" s="558" t="str">
        <f t="shared" si="394"/>
        <v/>
      </c>
      <c r="AZ1052" s="561" t="str">
        <f t="shared" si="394"/>
        <v/>
      </c>
      <c r="BA1052" s="558" t="str">
        <f t="shared" si="394"/>
        <v/>
      </c>
      <c r="BB1052" s="561" t="str">
        <f t="shared" si="394"/>
        <v/>
      </c>
      <c r="BC1052" s="558" t="str">
        <f t="shared" si="394"/>
        <v/>
      </c>
      <c r="BD1052" s="561" t="str">
        <f t="shared" si="394"/>
        <v/>
      </c>
      <c r="BE1052" s="558" t="str">
        <f t="shared" si="394"/>
        <v/>
      </c>
      <c r="BF1052" s="561" t="str">
        <f t="shared" si="394"/>
        <v/>
      </c>
      <c r="BG1052" s="558" t="str">
        <f t="shared" si="394"/>
        <v/>
      </c>
      <c r="BH1052" s="561" t="str">
        <f t="shared" si="394"/>
        <v/>
      </c>
      <c r="BI1052" s="558" t="str">
        <f t="shared" si="394"/>
        <v/>
      </c>
      <c r="BJ1052" s="561" t="str">
        <f t="shared" si="394"/>
        <v/>
      </c>
      <c r="BK1052" s="558" t="str">
        <f t="shared" si="394"/>
        <v/>
      </c>
      <c r="BL1052" s="561" t="str">
        <f t="shared" si="394"/>
        <v/>
      </c>
      <c r="BM1052" s="558" t="str">
        <f t="shared" si="394"/>
        <v/>
      </c>
      <c r="BN1052" s="561" t="str">
        <f t="shared" si="394"/>
        <v/>
      </c>
      <c r="BO1052" s="558" t="str">
        <f t="shared" si="394"/>
        <v/>
      </c>
      <c r="BP1052" s="561" t="str">
        <f t="shared" si="394"/>
        <v/>
      </c>
      <c r="BQ1052" s="550" t="str">
        <f t="shared" si="394"/>
        <v/>
      </c>
    </row>
    <row r="1053" spans="1:69" ht="12.75" customHeight="1" outlineLevel="1">
      <c r="A1053" s="584"/>
      <c r="B1053" s="570"/>
      <c r="C1053" s="573"/>
      <c r="D1053" s="677"/>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29"/>
      <c r="AA1053" s="29"/>
      <c r="AB1053" s="29"/>
      <c r="AC1053" s="29"/>
      <c r="AD1053" s="29"/>
      <c r="AE1053" s="29"/>
      <c r="AF1053" s="29"/>
      <c r="AG1053" s="29"/>
      <c r="AH1053" s="29"/>
      <c r="AM1053" s="595"/>
      <c r="AN1053" s="562"/>
      <c r="AO1053" s="559"/>
      <c r="AP1053" s="562"/>
      <c r="AQ1053" s="559"/>
      <c r="AR1053" s="562"/>
      <c r="AS1053" s="559"/>
      <c r="AT1053" s="562"/>
      <c r="AU1053" s="559"/>
      <c r="AV1053" s="562"/>
      <c r="AW1053" s="559"/>
      <c r="AX1053" s="562"/>
      <c r="AY1053" s="559"/>
      <c r="AZ1053" s="562"/>
      <c r="BA1053" s="559"/>
      <c r="BB1053" s="562"/>
      <c r="BC1053" s="559"/>
      <c r="BD1053" s="562"/>
      <c r="BE1053" s="559"/>
      <c r="BF1053" s="562"/>
      <c r="BG1053" s="559"/>
      <c r="BH1053" s="562"/>
      <c r="BI1053" s="559"/>
      <c r="BJ1053" s="562"/>
      <c r="BK1053" s="559"/>
      <c r="BL1053" s="562"/>
      <c r="BM1053" s="559"/>
      <c r="BN1053" s="562"/>
      <c r="BO1053" s="559"/>
      <c r="BP1053" s="562"/>
      <c r="BQ1053" s="551"/>
    </row>
    <row r="1054" spans="1:69" ht="13.5" customHeight="1" outlineLevel="1" thickBot="1">
      <c r="A1054" s="584"/>
      <c r="B1054" s="571"/>
      <c r="C1054" s="574"/>
      <c r="D1054" s="418"/>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M1054" s="596">
        <f>D1054</f>
        <v>0</v>
      </c>
      <c r="AN1054" s="563"/>
      <c r="AO1054" s="560"/>
      <c r="AP1054" s="563"/>
      <c r="AQ1054" s="560"/>
      <c r="AR1054" s="563"/>
      <c r="AS1054" s="560"/>
      <c r="AT1054" s="563"/>
      <c r="AU1054" s="560"/>
      <c r="AV1054" s="563"/>
      <c r="AW1054" s="560"/>
      <c r="AX1054" s="563"/>
      <c r="AY1054" s="560"/>
      <c r="AZ1054" s="563"/>
      <c r="BA1054" s="560"/>
      <c r="BB1054" s="563"/>
      <c r="BC1054" s="560"/>
      <c r="BD1054" s="563"/>
      <c r="BE1054" s="560"/>
      <c r="BF1054" s="563"/>
      <c r="BG1054" s="560"/>
      <c r="BH1054" s="563"/>
      <c r="BI1054" s="560"/>
      <c r="BJ1054" s="563"/>
      <c r="BK1054" s="560"/>
      <c r="BL1054" s="563"/>
      <c r="BM1054" s="560"/>
      <c r="BN1054" s="563"/>
      <c r="BO1054" s="560"/>
      <c r="BP1054" s="563"/>
      <c r="BQ1054" s="552"/>
    </row>
    <row r="1055" spans="1:69" ht="18.75" customHeight="1" outlineLevel="1" thickTop="1">
      <c r="A1055" s="584">
        <f>A1046+1</f>
        <v>108</v>
      </c>
      <c r="B1055" s="585" t="s">
        <v>32</v>
      </c>
      <c r="C1055" s="588" t="str">
        <f>IF(ISERROR(AVERAGE(E1055:AH1057)),"",AVERAGE(E1055:AH1057))</f>
        <v/>
      </c>
      <c r="D1055" s="635" t="s">
        <v>261</v>
      </c>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M1055" s="555" t="str">
        <f>D1055</f>
        <v>Dans une définition de dictionnaire, identifier le terme générique.</v>
      </c>
      <c r="AN1055" s="576" t="str">
        <f t="shared" ref="AN1055:BQ1055" si="395">IF(ISERROR(AVERAGE(E1055:E1057)),"",AVERAGE(E1055:E1057))</f>
        <v/>
      </c>
      <c r="AO1055" s="575" t="str">
        <f t="shared" si="395"/>
        <v/>
      </c>
      <c r="AP1055" s="576" t="str">
        <f t="shared" si="395"/>
        <v/>
      </c>
      <c r="AQ1055" s="575" t="str">
        <f t="shared" si="395"/>
        <v/>
      </c>
      <c r="AR1055" s="576" t="str">
        <f t="shared" si="395"/>
        <v/>
      </c>
      <c r="AS1055" s="575" t="str">
        <f t="shared" si="395"/>
        <v/>
      </c>
      <c r="AT1055" s="576" t="str">
        <f t="shared" si="395"/>
        <v/>
      </c>
      <c r="AU1055" s="575" t="str">
        <f t="shared" si="395"/>
        <v/>
      </c>
      <c r="AV1055" s="576" t="str">
        <f t="shared" si="395"/>
        <v/>
      </c>
      <c r="AW1055" s="575" t="str">
        <f t="shared" si="395"/>
        <v/>
      </c>
      <c r="AX1055" s="576" t="str">
        <f t="shared" si="395"/>
        <v/>
      </c>
      <c r="AY1055" s="575" t="str">
        <f t="shared" si="395"/>
        <v/>
      </c>
      <c r="AZ1055" s="576" t="str">
        <f t="shared" si="395"/>
        <v/>
      </c>
      <c r="BA1055" s="575" t="str">
        <f t="shared" si="395"/>
        <v/>
      </c>
      <c r="BB1055" s="576" t="str">
        <f t="shared" si="395"/>
        <v/>
      </c>
      <c r="BC1055" s="575" t="str">
        <f t="shared" si="395"/>
        <v/>
      </c>
      <c r="BD1055" s="576" t="str">
        <f t="shared" si="395"/>
        <v/>
      </c>
      <c r="BE1055" s="575" t="str">
        <f t="shared" si="395"/>
        <v/>
      </c>
      <c r="BF1055" s="576" t="str">
        <f t="shared" si="395"/>
        <v/>
      </c>
      <c r="BG1055" s="575" t="str">
        <f t="shared" si="395"/>
        <v/>
      </c>
      <c r="BH1055" s="576" t="str">
        <f t="shared" si="395"/>
        <v/>
      </c>
      <c r="BI1055" s="575" t="str">
        <f t="shared" si="395"/>
        <v/>
      </c>
      <c r="BJ1055" s="576" t="str">
        <f t="shared" si="395"/>
        <v/>
      </c>
      <c r="BK1055" s="575" t="str">
        <f t="shared" si="395"/>
        <v/>
      </c>
      <c r="BL1055" s="576" t="str">
        <f t="shared" si="395"/>
        <v/>
      </c>
      <c r="BM1055" s="575" t="str">
        <f t="shared" si="395"/>
        <v/>
      </c>
      <c r="BN1055" s="576" t="str">
        <f t="shared" si="395"/>
        <v/>
      </c>
      <c r="BO1055" s="575" t="str">
        <f t="shared" si="395"/>
        <v/>
      </c>
      <c r="BP1055" s="576" t="str">
        <f t="shared" si="395"/>
        <v/>
      </c>
      <c r="BQ1055" s="578" t="str">
        <f t="shared" si="395"/>
        <v/>
      </c>
    </row>
    <row r="1056" spans="1:69" ht="18.75" customHeight="1" outlineLevel="1">
      <c r="A1056" s="584"/>
      <c r="B1056" s="586"/>
      <c r="C1056" s="573"/>
      <c r="D1056" s="543"/>
      <c r="E1056" s="26"/>
      <c r="F1056" s="26"/>
      <c r="G1056" s="26"/>
      <c r="H1056" s="26"/>
      <c r="I1056" s="26"/>
      <c r="J1056" s="26"/>
      <c r="K1056" s="26"/>
      <c r="L1056" s="26"/>
      <c r="M1056" s="26"/>
      <c r="N1056" s="26"/>
      <c r="O1056" s="26"/>
      <c r="P1056" s="26"/>
      <c r="Q1056" s="26"/>
      <c r="R1056" s="26"/>
      <c r="S1056" s="26"/>
      <c r="T1056" s="26"/>
      <c r="U1056" s="26"/>
      <c r="V1056" s="26"/>
      <c r="W1056" s="26"/>
      <c r="X1056" s="26"/>
      <c r="Y1056" s="26"/>
      <c r="Z1056" s="26"/>
      <c r="AA1056" s="26"/>
      <c r="AB1056" s="26"/>
      <c r="AC1056" s="26"/>
      <c r="AD1056" s="26"/>
      <c r="AE1056" s="26"/>
      <c r="AF1056" s="26"/>
      <c r="AG1056" s="26"/>
      <c r="AH1056" s="26"/>
      <c r="AM1056" s="546"/>
      <c r="AN1056" s="577"/>
      <c r="AO1056" s="559"/>
      <c r="AP1056" s="577"/>
      <c r="AQ1056" s="559"/>
      <c r="AR1056" s="577"/>
      <c r="AS1056" s="559"/>
      <c r="AT1056" s="577"/>
      <c r="AU1056" s="559"/>
      <c r="AV1056" s="577"/>
      <c r="AW1056" s="559"/>
      <c r="AX1056" s="577"/>
      <c r="AY1056" s="559"/>
      <c r="AZ1056" s="577"/>
      <c r="BA1056" s="559"/>
      <c r="BB1056" s="577"/>
      <c r="BC1056" s="559"/>
      <c r="BD1056" s="577"/>
      <c r="BE1056" s="559"/>
      <c r="BF1056" s="577"/>
      <c r="BG1056" s="559"/>
      <c r="BH1056" s="577"/>
      <c r="BI1056" s="559"/>
      <c r="BJ1056" s="577"/>
      <c r="BK1056" s="559"/>
      <c r="BL1056" s="577"/>
      <c r="BM1056" s="559"/>
      <c r="BN1056" s="577"/>
      <c r="BO1056" s="559"/>
      <c r="BP1056" s="577"/>
      <c r="BQ1056" s="551"/>
    </row>
    <row r="1057" spans="1:72" ht="18.75" customHeight="1" outlineLevel="1" thickBot="1">
      <c r="A1057" s="584"/>
      <c r="B1057" s="587"/>
      <c r="C1057" s="573"/>
      <c r="D1057" s="543"/>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M1057" s="546"/>
      <c r="AN1057" s="577"/>
      <c r="AO1057" s="559"/>
      <c r="AP1057" s="577"/>
      <c r="AQ1057" s="559"/>
      <c r="AR1057" s="577"/>
      <c r="AS1057" s="559"/>
      <c r="AT1057" s="577"/>
      <c r="AU1057" s="559"/>
      <c r="AV1057" s="577"/>
      <c r="AW1057" s="559"/>
      <c r="AX1057" s="577"/>
      <c r="AY1057" s="559"/>
      <c r="AZ1057" s="577"/>
      <c r="BA1057" s="559"/>
      <c r="BB1057" s="577"/>
      <c r="BC1057" s="559"/>
      <c r="BD1057" s="577"/>
      <c r="BE1057" s="559"/>
      <c r="BF1057" s="577"/>
      <c r="BG1057" s="559"/>
      <c r="BH1057" s="577"/>
      <c r="BI1057" s="559"/>
      <c r="BJ1057" s="577"/>
      <c r="BK1057" s="559"/>
      <c r="BL1057" s="577"/>
      <c r="BM1057" s="559"/>
      <c r="BN1057" s="577"/>
      <c r="BO1057" s="559"/>
      <c r="BP1057" s="577"/>
      <c r="BQ1057" s="551"/>
    </row>
    <row r="1058" spans="1:72" ht="18.75" customHeight="1" outlineLevel="1">
      <c r="A1058" s="584"/>
      <c r="B1058" s="579" t="s">
        <v>36</v>
      </c>
      <c r="C1058" s="572" t="str">
        <f>IF(ISERROR(AVERAGE(E1058:AH1060)),"",AVERAGE(E1058:AH1060))</f>
        <v/>
      </c>
      <c r="D1058" s="542" t="s">
        <v>261</v>
      </c>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M1058" s="545" t="str">
        <f>D1058</f>
        <v>Dans une définition de dictionnaire, identifier le terme générique.</v>
      </c>
      <c r="AN1058" s="565" t="str">
        <f t="shared" ref="AN1058:BQ1058" si="396">IF(ISERROR(AVERAGE(E1058:E1060)),"",AVERAGE(E1058:E1060))</f>
        <v/>
      </c>
      <c r="AO1058" s="558" t="str">
        <f t="shared" si="396"/>
        <v/>
      </c>
      <c r="AP1058" s="565" t="str">
        <f t="shared" si="396"/>
        <v/>
      </c>
      <c r="AQ1058" s="558" t="str">
        <f t="shared" si="396"/>
        <v/>
      </c>
      <c r="AR1058" s="565" t="str">
        <f t="shared" si="396"/>
        <v/>
      </c>
      <c r="AS1058" s="558" t="str">
        <f t="shared" si="396"/>
        <v/>
      </c>
      <c r="AT1058" s="565" t="str">
        <f t="shared" si="396"/>
        <v/>
      </c>
      <c r="AU1058" s="558" t="str">
        <f t="shared" si="396"/>
        <v/>
      </c>
      <c r="AV1058" s="565" t="str">
        <f t="shared" si="396"/>
        <v/>
      </c>
      <c r="AW1058" s="558" t="str">
        <f t="shared" si="396"/>
        <v/>
      </c>
      <c r="AX1058" s="565" t="str">
        <f t="shared" si="396"/>
        <v/>
      </c>
      <c r="AY1058" s="558" t="str">
        <f t="shared" si="396"/>
        <v/>
      </c>
      <c r="AZ1058" s="565" t="str">
        <f t="shared" si="396"/>
        <v/>
      </c>
      <c r="BA1058" s="558" t="str">
        <f t="shared" si="396"/>
        <v/>
      </c>
      <c r="BB1058" s="565" t="str">
        <f t="shared" si="396"/>
        <v/>
      </c>
      <c r="BC1058" s="558" t="str">
        <f t="shared" si="396"/>
        <v/>
      </c>
      <c r="BD1058" s="565" t="str">
        <f t="shared" si="396"/>
        <v/>
      </c>
      <c r="BE1058" s="558" t="str">
        <f t="shared" si="396"/>
        <v/>
      </c>
      <c r="BF1058" s="565" t="str">
        <f t="shared" si="396"/>
        <v/>
      </c>
      <c r="BG1058" s="558" t="str">
        <f t="shared" si="396"/>
        <v/>
      </c>
      <c r="BH1058" s="565" t="str">
        <f t="shared" si="396"/>
        <v/>
      </c>
      <c r="BI1058" s="558" t="str">
        <f t="shared" si="396"/>
        <v/>
      </c>
      <c r="BJ1058" s="565" t="str">
        <f t="shared" si="396"/>
        <v/>
      </c>
      <c r="BK1058" s="558" t="str">
        <f t="shared" si="396"/>
        <v/>
      </c>
      <c r="BL1058" s="565" t="str">
        <f t="shared" si="396"/>
        <v/>
      </c>
      <c r="BM1058" s="558" t="str">
        <f t="shared" si="396"/>
        <v/>
      </c>
      <c r="BN1058" s="565" t="str">
        <f t="shared" si="396"/>
        <v/>
      </c>
      <c r="BO1058" s="558" t="str">
        <f t="shared" si="396"/>
        <v/>
      </c>
      <c r="BP1058" s="565" t="str">
        <f t="shared" si="396"/>
        <v/>
      </c>
      <c r="BQ1058" s="550" t="str">
        <f t="shared" si="396"/>
        <v/>
      </c>
    </row>
    <row r="1059" spans="1:72" ht="18.75" customHeight="1" outlineLevel="1">
      <c r="A1059" s="584"/>
      <c r="B1059" s="580"/>
      <c r="C1059" s="573"/>
      <c r="D1059" s="543"/>
      <c r="E1059" s="28"/>
      <c r="F1059" s="28"/>
      <c r="G1059" s="28"/>
      <c r="H1059" s="28"/>
      <c r="I1059" s="28"/>
      <c r="J1059" s="28"/>
      <c r="K1059" s="28"/>
      <c r="L1059" s="28"/>
      <c r="M1059" s="28"/>
      <c r="N1059" s="28"/>
      <c r="O1059" s="28"/>
      <c r="P1059" s="28"/>
      <c r="Q1059" s="28"/>
      <c r="R1059" s="28"/>
      <c r="S1059" s="28"/>
      <c r="T1059" s="28"/>
      <c r="U1059" s="28"/>
      <c r="V1059" s="28"/>
      <c r="W1059" s="28"/>
      <c r="X1059" s="28"/>
      <c r="Y1059" s="28"/>
      <c r="Z1059" s="28"/>
      <c r="AA1059" s="28"/>
      <c r="AB1059" s="28"/>
      <c r="AC1059" s="28"/>
      <c r="AD1059" s="28"/>
      <c r="AE1059" s="28"/>
      <c r="AF1059" s="28"/>
      <c r="AG1059" s="28"/>
      <c r="AH1059" s="28"/>
      <c r="AM1059" s="546"/>
      <c r="AN1059" s="566"/>
      <c r="AO1059" s="559"/>
      <c r="AP1059" s="566"/>
      <c r="AQ1059" s="559"/>
      <c r="AR1059" s="566"/>
      <c r="AS1059" s="559"/>
      <c r="AT1059" s="566"/>
      <c r="AU1059" s="559"/>
      <c r="AV1059" s="566"/>
      <c r="AW1059" s="559"/>
      <c r="AX1059" s="566"/>
      <c r="AY1059" s="559"/>
      <c r="AZ1059" s="566"/>
      <c r="BA1059" s="559"/>
      <c r="BB1059" s="566"/>
      <c r="BC1059" s="559"/>
      <c r="BD1059" s="566"/>
      <c r="BE1059" s="559"/>
      <c r="BF1059" s="566"/>
      <c r="BG1059" s="559"/>
      <c r="BH1059" s="566"/>
      <c r="BI1059" s="559"/>
      <c r="BJ1059" s="566"/>
      <c r="BK1059" s="559"/>
      <c r="BL1059" s="566"/>
      <c r="BM1059" s="559"/>
      <c r="BN1059" s="566"/>
      <c r="BO1059" s="559"/>
      <c r="BP1059" s="566"/>
      <c r="BQ1059" s="551"/>
    </row>
    <row r="1060" spans="1:72" ht="18.75" customHeight="1" outlineLevel="1" thickBot="1">
      <c r="A1060" s="584"/>
      <c r="B1060" s="581"/>
      <c r="C1060" s="582"/>
      <c r="D1060" s="544"/>
      <c r="E1060" s="33"/>
      <c r="F1060" s="33"/>
      <c r="G1060" s="33"/>
      <c r="H1060" s="33"/>
      <c r="I1060" s="33"/>
      <c r="J1060" s="33"/>
      <c r="K1060" s="33"/>
      <c r="L1060" s="33"/>
      <c r="M1060" s="33"/>
      <c r="N1060" s="33"/>
      <c r="O1060" s="33"/>
      <c r="P1060" s="33"/>
      <c r="Q1060" s="33"/>
      <c r="R1060" s="33"/>
      <c r="S1060" s="33"/>
      <c r="T1060" s="33"/>
      <c r="U1060" s="33"/>
      <c r="V1060" s="33"/>
      <c r="W1060" s="33"/>
      <c r="X1060" s="33"/>
      <c r="Y1060" s="33"/>
      <c r="Z1060" s="33"/>
      <c r="AA1060" s="33"/>
      <c r="AB1060" s="33"/>
      <c r="AC1060" s="33"/>
      <c r="AD1060" s="33"/>
      <c r="AE1060" s="33"/>
      <c r="AF1060" s="33"/>
      <c r="AG1060" s="33"/>
      <c r="AH1060" s="33"/>
      <c r="AM1060" s="547"/>
      <c r="AN1060" s="567"/>
      <c r="AO1060" s="564"/>
      <c r="AP1060" s="567"/>
      <c r="AQ1060" s="564"/>
      <c r="AR1060" s="567"/>
      <c r="AS1060" s="564"/>
      <c r="AT1060" s="567"/>
      <c r="AU1060" s="564"/>
      <c r="AV1060" s="567"/>
      <c r="AW1060" s="564"/>
      <c r="AX1060" s="567"/>
      <c r="AY1060" s="564"/>
      <c r="AZ1060" s="567"/>
      <c r="BA1060" s="564"/>
      <c r="BB1060" s="567"/>
      <c r="BC1060" s="564"/>
      <c r="BD1060" s="567"/>
      <c r="BE1060" s="564"/>
      <c r="BF1060" s="567"/>
      <c r="BG1060" s="564"/>
      <c r="BH1060" s="567"/>
      <c r="BI1060" s="564"/>
      <c r="BJ1060" s="567"/>
      <c r="BK1060" s="564"/>
      <c r="BL1060" s="567"/>
      <c r="BM1060" s="564"/>
      <c r="BN1060" s="567"/>
      <c r="BO1060" s="564"/>
      <c r="BP1060" s="567"/>
      <c r="BQ1060" s="568"/>
    </row>
    <row r="1061" spans="1:72" ht="18.75" customHeight="1" outlineLevel="1">
      <c r="A1061" s="584"/>
      <c r="B1061" s="569" t="s">
        <v>37</v>
      </c>
      <c r="C1061" s="572" t="str">
        <f>IF(ISERROR(AVERAGE(E1061:AH1063)),"",AVERAGE(E1061:AH1063))</f>
        <v/>
      </c>
      <c r="D1061" s="542" t="s">
        <v>261</v>
      </c>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c r="AF1061" s="31"/>
      <c r="AG1061" s="31"/>
      <c r="AH1061" s="31"/>
      <c r="AM1061" s="545" t="str">
        <f>D1061</f>
        <v>Dans une définition de dictionnaire, identifier le terme générique.</v>
      </c>
      <c r="AN1061" s="561" t="str">
        <f t="shared" ref="AN1061:BQ1061" si="397">IF(ISERROR(AVERAGE(E1061:E1063)),"",AVERAGE(E1061:E1063))</f>
        <v/>
      </c>
      <c r="AO1061" s="558" t="str">
        <f t="shared" si="397"/>
        <v/>
      </c>
      <c r="AP1061" s="561" t="str">
        <f t="shared" si="397"/>
        <v/>
      </c>
      <c r="AQ1061" s="558" t="str">
        <f t="shared" si="397"/>
        <v/>
      </c>
      <c r="AR1061" s="561" t="str">
        <f t="shared" si="397"/>
        <v/>
      </c>
      <c r="AS1061" s="558" t="str">
        <f t="shared" si="397"/>
        <v/>
      </c>
      <c r="AT1061" s="561" t="str">
        <f t="shared" si="397"/>
        <v/>
      </c>
      <c r="AU1061" s="558" t="str">
        <f t="shared" si="397"/>
        <v/>
      </c>
      <c r="AV1061" s="561" t="str">
        <f t="shared" si="397"/>
        <v/>
      </c>
      <c r="AW1061" s="558" t="str">
        <f t="shared" si="397"/>
        <v/>
      </c>
      <c r="AX1061" s="561" t="str">
        <f t="shared" si="397"/>
        <v/>
      </c>
      <c r="AY1061" s="558" t="str">
        <f t="shared" si="397"/>
        <v/>
      </c>
      <c r="AZ1061" s="561" t="str">
        <f t="shared" si="397"/>
        <v/>
      </c>
      <c r="BA1061" s="558" t="str">
        <f t="shared" si="397"/>
        <v/>
      </c>
      <c r="BB1061" s="561" t="str">
        <f t="shared" si="397"/>
        <v/>
      </c>
      <c r="BC1061" s="558" t="str">
        <f t="shared" si="397"/>
        <v/>
      </c>
      <c r="BD1061" s="561" t="str">
        <f t="shared" si="397"/>
        <v/>
      </c>
      <c r="BE1061" s="558" t="str">
        <f t="shared" si="397"/>
        <v/>
      </c>
      <c r="BF1061" s="561" t="str">
        <f t="shared" si="397"/>
        <v/>
      </c>
      <c r="BG1061" s="558" t="str">
        <f t="shared" si="397"/>
        <v/>
      </c>
      <c r="BH1061" s="561" t="str">
        <f t="shared" si="397"/>
        <v/>
      </c>
      <c r="BI1061" s="558" t="str">
        <f t="shared" si="397"/>
        <v/>
      </c>
      <c r="BJ1061" s="561" t="str">
        <f t="shared" si="397"/>
        <v/>
      </c>
      <c r="BK1061" s="558" t="str">
        <f t="shared" si="397"/>
        <v/>
      </c>
      <c r="BL1061" s="561" t="str">
        <f t="shared" si="397"/>
        <v/>
      </c>
      <c r="BM1061" s="558" t="str">
        <f t="shared" si="397"/>
        <v/>
      </c>
      <c r="BN1061" s="561" t="str">
        <f t="shared" si="397"/>
        <v/>
      </c>
      <c r="BO1061" s="558" t="str">
        <f t="shared" si="397"/>
        <v/>
      </c>
      <c r="BP1061" s="561" t="str">
        <f t="shared" si="397"/>
        <v/>
      </c>
      <c r="BQ1061" s="550" t="str">
        <f t="shared" si="397"/>
        <v/>
      </c>
    </row>
    <row r="1062" spans="1:72" ht="18.75" customHeight="1" outlineLevel="1">
      <c r="A1062" s="584"/>
      <c r="B1062" s="570"/>
      <c r="C1062" s="573"/>
      <c r="D1062" s="543"/>
      <c r="E1062" s="29"/>
      <c r="F1062" s="29"/>
      <c r="G1062" s="29"/>
      <c r="H1062" s="29"/>
      <c r="I1062" s="29"/>
      <c r="J1062" s="29"/>
      <c r="K1062" s="29"/>
      <c r="L1062" s="29"/>
      <c r="M1062" s="29"/>
      <c r="N1062" s="29"/>
      <c r="O1062" s="29"/>
      <c r="P1062" s="29"/>
      <c r="Q1062" s="29"/>
      <c r="R1062" s="29"/>
      <c r="S1062" s="29"/>
      <c r="T1062" s="29"/>
      <c r="U1062" s="29"/>
      <c r="V1062" s="29"/>
      <c r="W1062" s="29"/>
      <c r="X1062" s="29"/>
      <c r="Y1062" s="29"/>
      <c r="Z1062" s="29"/>
      <c r="AA1062" s="29"/>
      <c r="AB1062" s="29"/>
      <c r="AC1062" s="29"/>
      <c r="AD1062" s="29"/>
      <c r="AE1062" s="29"/>
      <c r="AF1062" s="29"/>
      <c r="AG1062" s="29"/>
      <c r="AH1062" s="29"/>
      <c r="AM1062" s="546"/>
      <c r="AN1062" s="562"/>
      <c r="AO1062" s="559"/>
      <c r="AP1062" s="562"/>
      <c r="AQ1062" s="559"/>
      <c r="AR1062" s="562"/>
      <c r="AS1062" s="559"/>
      <c r="AT1062" s="562"/>
      <c r="AU1062" s="559"/>
      <c r="AV1062" s="562"/>
      <c r="AW1062" s="559"/>
      <c r="AX1062" s="562"/>
      <c r="AY1062" s="559"/>
      <c r="AZ1062" s="562"/>
      <c r="BA1062" s="559"/>
      <c r="BB1062" s="562"/>
      <c r="BC1062" s="559"/>
      <c r="BD1062" s="562"/>
      <c r="BE1062" s="559"/>
      <c r="BF1062" s="562"/>
      <c r="BG1062" s="559"/>
      <c r="BH1062" s="562"/>
      <c r="BI1062" s="559"/>
      <c r="BJ1062" s="562"/>
      <c r="BK1062" s="559"/>
      <c r="BL1062" s="562"/>
      <c r="BM1062" s="559"/>
      <c r="BN1062" s="562"/>
      <c r="BO1062" s="559"/>
      <c r="BP1062" s="562"/>
      <c r="BQ1062" s="551"/>
    </row>
    <row r="1063" spans="1:72" ht="18.75" customHeight="1" outlineLevel="1" thickBot="1">
      <c r="A1063" s="584"/>
      <c r="B1063" s="571"/>
      <c r="C1063" s="574"/>
      <c r="D1063" s="548"/>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M1063" s="549">
        <f>D1063</f>
        <v>0</v>
      </c>
      <c r="AN1063" s="563"/>
      <c r="AO1063" s="560"/>
      <c r="AP1063" s="563"/>
      <c r="AQ1063" s="560"/>
      <c r="AR1063" s="563"/>
      <c r="AS1063" s="560"/>
      <c r="AT1063" s="563"/>
      <c r="AU1063" s="560"/>
      <c r="AV1063" s="563"/>
      <c r="AW1063" s="560"/>
      <c r="AX1063" s="563"/>
      <c r="AY1063" s="560"/>
      <c r="AZ1063" s="563"/>
      <c r="BA1063" s="560"/>
      <c r="BB1063" s="563"/>
      <c r="BC1063" s="560"/>
      <c r="BD1063" s="563"/>
      <c r="BE1063" s="560"/>
      <c r="BF1063" s="563"/>
      <c r="BG1063" s="560"/>
      <c r="BH1063" s="563"/>
      <c r="BI1063" s="560"/>
      <c r="BJ1063" s="563"/>
      <c r="BK1063" s="560"/>
      <c r="BL1063" s="563"/>
      <c r="BM1063" s="560"/>
      <c r="BN1063" s="563"/>
      <c r="BO1063" s="560"/>
      <c r="BP1063" s="563"/>
      <c r="BQ1063" s="552"/>
    </row>
    <row r="1064" spans="1:72" s="207" customFormat="1" ht="18" customHeight="1" thickTop="1">
      <c r="A1064" s="470"/>
      <c r="B1064" s="200"/>
      <c r="C1064" s="201"/>
      <c r="D1064" s="205"/>
      <c r="E1064" s="202"/>
      <c r="F1064" s="202"/>
      <c r="G1064" s="202"/>
      <c r="H1064" s="202"/>
      <c r="I1064" s="202"/>
      <c r="J1064" s="202"/>
      <c r="K1064" s="202"/>
      <c r="L1064" s="202"/>
      <c r="M1064" s="202"/>
      <c r="N1064" s="202"/>
      <c r="O1064" s="202"/>
      <c r="P1064" s="202"/>
      <c r="Q1064" s="202"/>
      <c r="R1064" s="202"/>
      <c r="S1064" s="202"/>
      <c r="T1064" s="202"/>
      <c r="U1064" s="202"/>
      <c r="V1064" s="202"/>
      <c r="W1064" s="202"/>
      <c r="X1064" s="202"/>
      <c r="Y1064" s="202"/>
      <c r="Z1064" s="202"/>
      <c r="AA1064" s="202"/>
      <c r="AB1064" s="202"/>
      <c r="AC1064" s="202"/>
      <c r="AD1064" s="202"/>
      <c r="AE1064" s="202"/>
      <c r="AF1064" s="202"/>
      <c r="AG1064" s="202"/>
      <c r="AH1064" s="202"/>
      <c r="AI1064" s="206"/>
      <c r="AJ1064" s="187"/>
      <c r="AK1064" s="187"/>
      <c r="AL1064" s="187"/>
      <c r="AM1064" s="358"/>
      <c r="AN1064" s="359"/>
      <c r="AO1064" s="359"/>
      <c r="AP1064" s="359"/>
      <c r="AQ1064" s="359"/>
      <c r="AR1064" s="359"/>
      <c r="AS1064" s="359"/>
      <c r="AT1064" s="359"/>
      <c r="AU1064" s="359"/>
      <c r="AV1064" s="359"/>
      <c r="AW1064" s="359"/>
      <c r="AX1064" s="359"/>
      <c r="AY1064" s="359"/>
      <c r="AZ1064" s="359"/>
      <c r="BA1064" s="359"/>
      <c r="BB1064" s="359"/>
      <c r="BC1064" s="359"/>
      <c r="BD1064" s="359"/>
      <c r="BE1064" s="359"/>
      <c r="BF1064" s="359"/>
      <c r="BG1064" s="359"/>
      <c r="BH1064" s="359"/>
      <c r="BI1064" s="359"/>
      <c r="BJ1064" s="359"/>
      <c r="BK1064" s="359"/>
      <c r="BL1064" s="359"/>
      <c r="BM1064" s="359"/>
      <c r="BN1064" s="359"/>
      <c r="BO1064" s="359"/>
      <c r="BP1064" s="359"/>
      <c r="BQ1064" s="359"/>
      <c r="BR1064" s="187"/>
      <c r="BS1064" s="187"/>
    </row>
    <row r="1065" spans="1:72" s="213" customFormat="1" ht="18" customHeight="1">
      <c r="A1065" s="471"/>
      <c r="B1065" s="197"/>
      <c r="C1065" s="198"/>
      <c r="D1065" s="209"/>
      <c r="E1065" s="199"/>
      <c r="F1065" s="199"/>
      <c r="G1065" s="199"/>
      <c r="H1065" s="199"/>
      <c r="I1065" s="199"/>
      <c r="J1065" s="199"/>
      <c r="K1065" s="199"/>
      <c r="L1065" s="199"/>
      <c r="M1065" s="199"/>
      <c r="N1065" s="199"/>
      <c r="O1065" s="199"/>
      <c r="P1065" s="199"/>
      <c r="Q1065" s="199"/>
      <c r="R1065" s="199"/>
      <c r="S1065" s="199"/>
      <c r="T1065" s="199"/>
      <c r="U1065" s="199"/>
      <c r="V1065" s="199"/>
      <c r="W1065" s="199"/>
      <c r="X1065" s="199"/>
      <c r="Y1065" s="199"/>
      <c r="Z1065" s="199"/>
      <c r="AA1065" s="199"/>
      <c r="AB1065" s="199"/>
      <c r="AC1065" s="199"/>
      <c r="AD1065" s="199"/>
      <c r="AE1065" s="199"/>
      <c r="AF1065" s="199"/>
      <c r="AG1065" s="199"/>
      <c r="AH1065" s="199"/>
      <c r="AI1065" s="210"/>
      <c r="AJ1065" s="211"/>
      <c r="AK1065" s="211"/>
      <c r="AL1065" s="211"/>
      <c r="AM1065" s="360"/>
      <c r="AN1065" s="361"/>
      <c r="AO1065" s="361"/>
      <c r="AP1065" s="361"/>
      <c r="AQ1065" s="361"/>
      <c r="AR1065" s="361"/>
      <c r="AS1065" s="361"/>
      <c r="AT1065" s="361"/>
      <c r="AU1065" s="361"/>
      <c r="AV1065" s="361"/>
      <c r="AW1065" s="361"/>
      <c r="AX1065" s="361"/>
      <c r="AY1065" s="361"/>
      <c r="AZ1065" s="361"/>
      <c r="BA1065" s="361"/>
      <c r="BB1065" s="361"/>
      <c r="BC1065" s="361"/>
      <c r="BD1065" s="361"/>
      <c r="BE1065" s="361"/>
      <c r="BF1065" s="361"/>
      <c r="BG1065" s="361"/>
      <c r="BH1065" s="361"/>
      <c r="BI1065" s="361"/>
      <c r="BJ1065" s="361"/>
      <c r="BK1065" s="361"/>
      <c r="BL1065" s="361"/>
      <c r="BM1065" s="361"/>
      <c r="BN1065" s="361"/>
      <c r="BO1065" s="361"/>
      <c r="BP1065" s="361"/>
      <c r="BQ1065" s="361"/>
      <c r="BR1065" s="211"/>
      <c r="BS1065" s="211"/>
      <c r="BT1065" s="212"/>
    </row>
    <row r="1066" spans="1:72" s="207" customFormat="1" ht="18" customHeight="1" thickBot="1">
      <c r="A1066" s="470"/>
      <c r="B1066" s="203"/>
      <c r="C1066" s="201"/>
      <c r="D1066" s="208"/>
      <c r="E1066" s="204"/>
      <c r="F1066" s="204"/>
      <c r="G1066" s="204"/>
      <c r="H1066" s="204"/>
      <c r="I1066" s="204"/>
      <c r="J1066" s="204"/>
      <c r="K1066" s="204"/>
      <c r="L1066" s="204"/>
      <c r="M1066" s="204"/>
      <c r="N1066" s="204"/>
      <c r="O1066" s="204"/>
      <c r="P1066" s="204"/>
      <c r="Q1066" s="204"/>
      <c r="R1066" s="204"/>
      <c r="S1066" s="204"/>
      <c r="T1066" s="204"/>
      <c r="U1066" s="204"/>
      <c r="V1066" s="204"/>
      <c r="W1066" s="204"/>
      <c r="X1066" s="204"/>
      <c r="Y1066" s="204"/>
      <c r="Z1066" s="204"/>
      <c r="AA1066" s="204"/>
      <c r="AB1066" s="204"/>
      <c r="AC1066" s="204"/>
      <c r="AD1066" s="204"/>
      <c r="AE1066" s="204"/>
      <c r="AF1066" s="204"/>
      <c r="AG1066" s="204"/>
      <c r="AH1066" s="204"/>
      <c r="AI1066" s="206"/>
      <c r="AJ1066" s="187"/>
      <c r="AK1066" s="187"/>
      <c r="AL1066" s="187"/>
      <c r="AM1066" s="362"/>
      <c r="AN1066" s="359"/>
      <c r="AO1066" s="359"/>
      <c r="AP1066" s="359"/>
      <c r="AQ1066" s="359"/>
      <c r="AR1066" s="359"/>
      <c r="AS1066" s="359"/>
      <c r="AT1066" s="359"/>
      <c r="AU1066" s="359"/>
      <c r="AV1066" s="359"/>
      <c r="AW1066" s="359"/>
      <c r="AX1066" s="359"/>
      <c r="AY1066" s="359"/>
      <c r="AZ1066" s="359"/>
      <c r="BA1066" s="359"/>
      <c r="BB1066" s="359"/>
      <c r="BC1066" s="359"/>
      <c r="BD1066" s="359"/>
      <c r="BE1066" s="359"/>
      <c r="BF1066" s="359"/>
      <c r="BG1066" s="359"/>
      <c r="BH1066" s="359"/>
      <c r="BI1066" s="206"/>
      <c r="BJ1066" s="206"/>
      <c r="BK1066" s="206"/>
      <c r="BL1066" s="206"/>
      <c r="BM1066" s="206"/>
      <c r="BN1066" s="206"/>
      <c r="BO1066" s="206"/>
      <c r="BP1066" s="206"/>
      <c r="BQ1066" s="206"/>
      <c r="BR1066" s="187"/>
      <c r="BS1066" s="187"/>
    </row>
    <row r="1067" spans="1:72" ht="11.25" customHeight="1" thickTop="1">
      <c r="A1067" s="468"/>
      <c r="B1067" s="244"/>
      <c r="C1067" s="257"/>
      <c r="D1067" s="636" t="s">
        <v>995</v>
      </c>
      <c r="E1067" s="639" t="str">
        <f>D1067</f>
        <v>Langue étrangère ou régionale</v>
      </c>
      <c r="F1067" s="640"/>
      <c r="G1067" s="640"/>
      <c r="H1067" s="640"/>
      <c r="I1067" s="640"/>
      <c r="J1067" s="640"/>
      <c r="K1067" s="640"/>
      <c r="L1067" s="640"/>
      <c r="M1067" s="640"/>
      <c r="N1067" s="640"/>
      <c r="O1067" s="640"/>
      <c r="P1067" s="640"/>
      <c r="Q1067" s="640"/>
      <c r="R1067" s="640"/>
      <c r="S1067" s="640"/>
      <c r="T1067" s="640"/>
      <c r="U1067" s="640"/>
      <c r="V1067" s="640"/>
      <c r="W1067" s="640"/>
      <c r="X1067" s="640"/>
      <c r="Y1067" s="640"/>
      <c r="Z1067" s="640"/>
      <c r="AA1067" s="640"/>
      <c r="AB1067" s="640"/>
      <c r="AC1067" s="640"/>
      <c r="AD1067" s="640"/>
      <c r="AE1067" s="640"/>
      <c r="AF1067" s="640"/>
      <c r="AG1067" s="640"/>
      <c r="AH1067" s="641"/>
      <c r="AM1067" s="648" t="str">
        <f>E1067</f>
        <v>Langue étrangère ou régionale</v>
      </c>
      <c r="AN1067" s="353">
        <f>IF(ISERROR(AVERAGE(AN1070,AN1079,AN1088)),"",AVERAGE(AN1070,AN1079,AN1088))</f>
        <v>2</v>
      </c>
      <c r="AO1067" s="353">
        <f t="shared" ref="AO1067:BQ1067" si="398">IF(ISERROR(AVERAGE(AO1070,AO1079,AO1088)),"",AVERAGE(AO1070,AO1079,AO1088))</f>
        <v>1.5</v>
      </c>
      <c r="AP1067" s="353">
        <f t="shared" si="398"/>
        <v>2</v>
      </c>
      <c r="AQ1067" s="353">
        <f t="shared" si="398"/>
        <v>3</v>
      </c>
      <c r="AR1067" s="353">
        <f t="shared" si="398"/>
        <v>4</v>
      </c>
      <c r="AS1067" s="353">
        <f t="shared" si="398"/>
        <v>3.3333333333333335</v>
      </c>
      <c r="AT1067" s="353">
        <f t="shared" si="398"/>
        <v>2.6666666666666665</v>
      </c>
      <c r="AU1067" s="353">
        <f t="shared" si="398"/>
        <v>2</v>
      </c>
      <c r="AV1067" s="353">
        <f t="shared" si="398"/>
        <v>3</v>
      </c>
      <c r="AW1067" s="353">
        <f t="shared" si="398"/>
        <v>4</v>
      </c>
      <c r="AX1067" s="353">
        <f t="shared" si="398"/>
        <v>3.3333333333333335</v>
      </c>
      <c r="AY1067" s="353">
        <f t="shared" si="398"/>
        <v>2.6666666666666665</v>
      </c>
      <c r="AZ1067" s="353">
        <f t="shared" si="398"/>
        <v>2</v>
      </c>
      <c r="BA1067" s="353">
        <f t="shared" si="398"/>
        <v>3</v>
      </c>
      <c r="BB1067" s="353">
        <f t="shared" si="398"/>
        <v>4</v>
      </c>
      <c r="BC1067" s="353">
        <f t="shared" si="398"/>
        <v>3.3333333333333335</v>
      </c>
      <c r="BD1067" s="353">
        <f t="shared" si="398"/>
        <v>2.6666666666666665</v>
      </c>
      <c r="BE1067" s="353">
        <f t="shared" si="398"/>
        <v>2</v>
      </c>
      <c r="BF1067" s="353">
        <f t="shared" si="398"/>
        <v>3</v>
      </c>
      <c r="BG1067" s="353">
        <f t="shared" si="398"/>
        <v>4</v>
      </c>
      <c r="BH1067" s="353">
        <f t="shared" si="398"/>
        <v>3.3333333333333335</v>
      </c>
      <c r="BI1067" s="353">
        <f t="shared" si="398"/>
        <v>2.6666666666666665</v>
      </c>
      <c r="BJ1067" s="353">
        <f t="shared" si="398"/>
        <v>2</v>
      </c>
      <c r="BK1067" s="353">
        <f t="shared" si="398"/>
        <v>3</v>
      </c>
      <c r="BL1067" s="353">
        <f t="shared" si="398"/>
        <v>4</v>
      </c>
      <c r="BM1067" s="353">
        <f t="shared" si="398"/>
        <v>3.3333333333333335</v>
      </c>
      <c r="BN1067" s="353">
        <f t="shared" si="398"/>
        <v>2.6666666666666665</v>
      </c>
      <c r="BO1067" s="353">
        <f t="shared" si="398"/>
        <v>2</v>
      </c>
      <c r="BP1067" s="353">
        <f t="shared" si="398"/>
        <v>3</v>
      </c>
      <c r="BQ1067" s="353">
        <f t="shared" si="398"/>
        <v>4</v>
      </c>
    </row>
    <row r="1068" spans="1:72" ht="11.25" customHeight="1">
      <c r="A1068" s="468"/>
      <c r="B1068" s="244"/>
      <c r="C1068" s="257"/>
      <c r="D1068" s="637"/>
      <c r="E1068" s="642"/>
      <c r="F1068" s="643"/>
      <c r="G1068" s="643"/>
      <c r="H1068" s="643"/>
      <c r="I1068" s="643"/>
      <c r="J1068" s="643"/>
      <c r="K1068" s="643"/>
      <c r="L1068" s="643"/>
      <c r="M1068" s="643"/>
      <c r="N1068" s="643"/>
      <c r="O1068" s="643"/>
      <c r="P1068" s="643"/>
      <c r="Q1068" s="643"/>
      <c r="R1068" s="643"/>
      <c r="S1068" s="643"/>
      <c r="T1068" s="643"/>
      <c r="U1068" s="643"/>
      <c r="V1068" s="643"/>
      <c r="W1068" s="643"/>
      <c r="X1068" s="643"/>
      <c r="Y1068" s="643"/>
      <c r="Z1068" s="643"/>
      <c r="AA1068" s="643"/>
      <c r="AB1068" s="643"/>
      <c r="AC1068" s="643"/>
      <c r="AD1068" s="643"/>
      <c r="AE1068" s="643"/>
      <c r="AF1068" s="643"/>
      <c r="AG1068" s="643"/>
      <c r="AH1068" s="644"/>
      <c r="AM1068" s="649"/>
      <c r="AN1068" s="351">
        <f>IF(ISERROR(AVERAGE(AN1073,AN1082,AN1091)),"",AVERAGE(AN1073,AN1082,AN1091))</f>
        <v>3</v>
      </c>
      <c r="AO1068" s="351">
        <f t="shared" ref="AO1068:BQ1068" si="399">IF(ISERROR(AVERAGE(AO1073,AO1082,AO1091)),"",AVERAGE(AO1073,AO1082,AO1091))</f>
        <v>3.5</v>
      </c>
      <c r="AP1068" s="351">
        <f t="shared" si="399"/>
        <v>4.666666666666667</v>
      </c>
      <c r="AQ1068" s="351">
        <f t="shared" si="399"/>
        <v>2.3333333333333335</v>
      </c>
      <c r="AR1068" s="351">
        <f t="shared" si="399"/>
        <v>1.6666666666666667</v>
      </c>
      <c r="AS1068" s="351">
        <f t="shared" si="399"/>
        <v>2.6666666666666665</v>
      </c>
      <c r="AT1068" s="351">
        <f t="shared" si="399"/>
        <v>3.6666666666666665</v>
      </c>
      <c r="AU1068" s="351">
        <f t="shared" si="399"/>
        <v>4.666666666666667</v>
      </c>
      <c r="AV1068" s="351">
        <f t="shared" si="399"/>
        <v>2.3333333333333335</v>
      </c>
      <c r="AW1068" s="351">
        <f t="shared" si="399"/>
        <v>1.6666666666666667</v>
      </c>
      <c r="AX1068" s="351">
        <f t="shared" si="399"/>
        <v>2.6666666666666665</v>
      </c>
      <c r="AY1068" s="351">
        <f t="shared" si="399"/>
        <v>3.6666666666666665</v>
      </c>
      <c r="AZ1068" s="351">
        <f t="shared" si="399"/>
        <v>4.666666666666667</v>
      </c>
      <c r="BA1068" s="351">
        <f t="shared" si="399"/>
        <v>2.3333333333333335</v>
      </c>
      <c r="BB1068" s="351">
        <f t="shared" si="399"/>
        <v>1.6666666666666667</v>
      </c>
      <c r="BC1068" s="351">
        <f t="shared" si="399"/>
        <v>2.6666666666666665</v>
      </c>
      <c r="BD1068" s="351">
        <f t="shared" si="399"/>
        <v>3.6666666666666665</v>
      </c>
      <c r="BE1068" s="351">
        <f t="shared" si="399"/>
        <v>4.666666666666667</v>
      </c>
      <c r="BF1068" s="351">
        <f t="shared" si="399"/>
        <v>2.3333333333333335</v>
      </c>
      <c r="BG1068" s="351">
        <f t="shared" si="399"/>
        <v>1.6666666666666667</v>
      </c>
      <c r="BH1068" s="351">
        <f t="shared" si="399"/>
        <v>2.6666666666666665</v>
      </c>
      <c r="BI1068" s="351">
        <f t="shared" si="399"/>
        <v>3.6666666666666665</v>
      </c>
      <c r="BJ1068" s="351">
        <f t="shared" si="399"/>
        <v>4.666666666666667</v>
      </c>
      <c r="BK1068" s="351">
        <f t="shared" si="399"/>
        <v>2.3333333333333335</v>
      </c>
      <c r="BL1068" s="351">
        <f t="shared" si="399"/>
        <v>1.6666666666666667</v>
      </c>
      <c r="BM1068" s="351">
        <f t="shared" si="399"/>
        <v>2.6666666666666665</v>
      </c>
      <c r="BN1068" s="351">
        <f t="shared" si="399"/>
        <v>3.6666666666666665</v>
      </c>
      <c r="BO1068" s="351">
        <f t="shared" si="399"/>
        <v>4.666666666666667</v>
      </c>
      <c r="BP1068" s="351">
        <f t="shared" si="399"/>
        <v>2.3333333333333335</v>
      </c>
      <c r="BQ1068" s="351">
        <f t="shared" si="399"/>
        <v>1.6666666666666667</v>
      </c>
    </row>
    <row r="1069" spans="1:72" ht="11.25" customHeight="1" thickBot="1">
      <c r="A1069" s="468"/>
      <c r="B1069" s="244"/>
      <c r="C1069" s="257"/>
      <c r="D1069" s="638"/>
      <c r="E1069" s="645"/>
      <c r="F1069" s="646"/>
      <c r="G1069" s="646"/>
      <c r="H1069" s="646"/>
      <c r="I1069" s="646"/>
      <c r="J1069" s="646"/>
      <c r="K1069" s="646"/>
      <c r="L1069" s="646"/>
      <c r="M1069" s="646"/>
      <c r="N1069" s="646"/>
      <c r="O1069" s="646"/>
      <c r="P1069" s="646"/>
      <c r="Q1069" s="646"/>
      <c r="R1069" s="646"/>
      <c r="S1069" s="646"/>
      <c r="T1069" s="646"/>
      <c r="U1069" s="646"/>
      <c r="V1069" s="646"/>
      <c r="W1069" s="646"/>
      <c r="X1069" s="646"/>
      <c r="Y1069" s="646"/>
      <c r="Z1069" s="646"/>
      <c r="AA1069" s="646"/>
      <c r="AB1069" s="646"/>
      <c r="AC1069" s="646"/>
      <c r="AD1069" s="646"/>
      <c r="AE1069" s="646"/>
      <c r="AF1069" s="646"/>
      <c r="AG1069" s="646"/>
      <c r="AH1069" s="647"/>
      <c r="AM1069" s="650"/>
      <c r="AN1069" s="352">
        <f>IF(ISERROR(AVERAGE(AN1076,AN1085,AN1094)),"",AVERAGE(AN1076,AN1085,AN1094))</f>
        <v>2.8333333333333335</v>
      </c>
      <c r="AO1069" s="352">
        <f t="shared" ref="AO1069:BQ1069" si="400">IF(ISERROR(AVERAGE(AO1076,AO1085,AO1094)),"",AVERAGE(AO1076,AO1085,AO1094))</f>
        <v>4.5</v>
      </c>
      <c r="AP1069" s="352">
        <f t="shared" si="400"/>
        <v>3.3333333333333335</v>
      </c>
      <c r="AQ1069" s="352">
        <f t="shared" si="400"/>
        <v>2.6666666666666665</v>
      </c>
      <c r="AR1069" s="352">
        <f t="shared" si="400"/>
        <v>2</v>
      </c>
      <c r="AS1069" s="352">
        <f t="shared" si="400"/>
        <v>3</v>
      </c>
      <c r="AT1069" s="352">
        <f t="shared" si="400"/>
        <v>4</v>
      </c>
      <c r="AU1069" s="352">
        <f t="shared" si="400"/>
        <v>3.3333333333333335</v>
      </c>
      <c r="AV1069" s="352">
        <f t="shared" si="400"/>
        <v>2.6666666666666665</v>
      </c>
      <c r="AW1069" s="352">
        <f t="shared" si="400"/>
        <v>2</v>
      </c>
      <c r="AX1069" s="352">
        <f t="shared" si="400"/>
        <v>3</v>
      </c>
      <c r="AY1069" s="352">
        <f t="shared" si="400"/>
        <v>4</v>
      </c>
      <c r="AZ1069" s="352">
        <f t="shared" si="400"/>
        <v>3.3333333333333335</v>
      </c>
      <c r="BA1069" s="352">
        <f t="shared" si="400"/>
        <v>2.6666666666666665</v>
      </c>
      <c r="BB1069" s="352">
        <f t="shared" si="400"/>
        <v>2</v>
      </c>
      <c r="BC1069" s="352">
        <f t="shared" si="400"/>
        <v>3</v>
      </c>
      <c r="BD1069" s="352">
        <f t="shared" si="400"/>
        <v>4</v>
      </c>
      <c r="BE1069" s="352">
        <f t="shared" si="400"/>
        <v>3.3333333333333335</v>
      </c>
      <c r="BF1069" s="352">
        <f t="shared" si="400"/>
        <v>2.6666666666666665</v>
      </c>
      <c r="BG1069" s="352">
        <f t="shared" si="400"/>
        <v>2</v>
      </c>
      <c r="BH1069" s="352">
        <f t="shared" si="400"/>
        <v>3</v>
      </c>
      <c r="BI1069" s="352">
        <f t="shared" si="400"/>
        <v>4</v>
      </c>
      <c r="BJ1069" s="352">
        <f t="shared" si="400"/>
        <v>3.3333333333333335</v>
      </c>
      <c r="BK1069" s="352">
        <f t="shared" si="400"/>
        <v>2.6666666666666665</v>
      </c>
      <c r="BL1069" s="352">
        <f t="shared" si="400"/>
        <v>2</v>
      </c>
      <c r="BM1069" s="352">
        <f t="shared" si="400"/>
        <v>3</v>
      </c>
      <c r="BN1069" s="352">
        <f t="shared" si="400"/>
        <v>4</v>
      </c>
      <c r="BO1069" s="352">
        <f t="shared" si="400"/>
        <v>3.3333333333333335</v>
      </c>
      <c r="BP1069" s="352">
        <f t="shared" si="400"/>
        <v>2.6666666666666665</v>
      </c>
      <c r="BQ1069" s="352">
        <f t="shared" si="400"/>
        <v>2</v>
      </c>
    </row>
    <row r="1070" spans="1:72" ht="13.5" customHeight="1" thickTop="1">
      <c r="A1070" s="584"/>
      <c r="B1070" s="585" t="s">
        <v>32</v>
      </c>
      <c r="C1070" s="588">
        <f>IF(ISERROR(AVERAGE(E1070:AH1072)),"",AVERAGE(E1070:AH1072))</f>
        <v>2.9425287356321839</v>
      </c>
      <c r="D1070" s="676" t="s">
        <v>997</v>
      </c>
      <c r="E1070" s="25">
        <v>1</v>
      </c>
      <c r="F1070" s="25">
        <v>2</v>
      </c>
      <c r="G1070" s="25">
        <v>3</v>
      </c>
      <c r="H1070" s="25">
        <v>4</v>
      </c>
      <c r="I1070" s="25">
        <v>5</v>
      </c>
      <c r="J1070" s="25">
        <v>1</v>
      </c>
      <c r="K1070" s="25">
        <v>2</v>
      </c>
      <c r="L1070" s="25">
        <v>3</v>
      </c>
      <c r="M1070" s="25">
        <v>4</v>
      </c>
      <c r="N1070" s="25">
        <v>5</v>
      </c>
      <c r="O1070" s="25">
        <v>1</v>
      </c>
      <c r="P1070" s="25">
        <v>2</v>
      </c>
      <c r="Q1070" s="25">
        <v>3</v>
      </c>
      <c r="R1070" s="25">
        <v>4</v>
      </c>
      <c r="S1070" s="25">
        <v>5</v>
      </c>
      <c r="T1070" s="25">
        <v>1</v>
      </c>
      <c r="U1070" s="25">
        <v>2</v>
      </c>
      <c r="V1070" s="25">
        <v>3</v>
      </c>
      <c r="W1070" s="25">
        <v>4</v>
      </c>
      <c r="X1070" s="25">
        <v>5</v>
      </c>
      <c r="Y1070" s="25">
        <v>1</v>
      </c>
      <c r="Z1070" s="25">
        <v>2</v>
      </c>
      <c r="AA1070" s="25">
        <v>3</v>
      </c>
      <c r="AB1070" s="25">
        <v>4</v>
      </c>
      <c r="AC1070" s="25">
        <v>5</v>
      </c>
      <c r="AD1070" s="25">
        <v>1</v>
      </c>
      <c r="AE1070" s="25">
        <v>2</v>
      </c>
      <c r="AF1070" s="25">
        <v>3</v>
      </c>
      <c r="AG1070" s="25">
        <v>4</v>
      </c>
      <c r="AH1070" s="25">
        <v>5</v>
      </c>
      <c r="AM1070" s="594" t="str">
        <f>D1070</f>
        <v>Comprendre quelques énoncés oraux simples
Dialoguer en utilisant des phrases simples</v>
      </c>
      <c r="AN1070" s="576">
        <f t="shared" ref="AN1070:BQ1070" si="401">IF(ISERROR(AVERAGE(E1070:E1072)),"",AVERAGE(E1070:E1072))</f>
        <v>1</v>
      </c>
      <c r="AO1070" s="575">
        <f t="shared" si="401"/>
        <v>1.5</v>
      </c>
      <c r="AP1070" s="576">
        <f t="shared" si="401"/>
        <v>2</v>
      </c>
      <c r="AQ1070" s="575">
        <f t="shared" si="401"/>
        <v>3</v>
      </c>
      <c r="AR1070" s="576">
        <f t="shared" si="401"/>
        <v>4</v>
      </c>
      <c r="AS1070" s="575">
        <f t="shared" si="401"/>
        <v>3.3333333333333335</v>
      </c>
      <c r="AT1070" s="576">
        <f t="shared" si="401"/>
        <v>2.6666666666666665</v>
      </c>
      <c r="AU1070" s="575">
        <f t="shared" si="401"/>
        <v>2</v>
      </c>
      <c r="AV1070" s="576">
        <f t="shared" si="401"/>
        <v>3</v>
      </c>
      <c r="AW1070" s="575">
        <f t="shared" si="401"/>
        <v>4</v>
      </c>
      <c r="AX1070" s="576">
        <f t="shared" si="401"/>
        <v>3.3333333333333335</v>
      </c>
      <c r="AY1070" s="575">
        <f t="shared" si="401"/>
        <v>2.6666666666666665</v>
      </c>
      <c r="AZ1070" s="576">
        <f t="shared" si="401"/>
        <v>2</v>
      </c>
      <c r="BA1070" s="575">
        <f t="shared" si="401"/>
        <v>3</v>
      </c>
      <c r="BB1070" s="576">
        <f t="shared" si="401"/>
        <v>4</v>
      </c>
      <c r="BC1070" s="575">
        <f t="shared" si="401"/>
        <v>3.3333333333333335</v>
      </c>
      <c r="BD1070" s="576">
        <f t="shared" si="401"/>
        <v>2.6666666666666665</v>
      </c>
      <c r="BE1070" s="575">
        <f t="shared" si="401"/>
        <v>2</v>
      </c>
      <c r="BF1070" s="576">
        <f t="shared" si="401"/>
        <v>3</v>
      </c>
      <c r="BG1070" s="575">
        <f t="shared" si="401"/>
        <v>4</v>
      </c>
      <c r="BH1070" s="576">
        <f t="shared" si="401"/>
        <v>3.3333333333333335</v>
      </c>
      <c r="BI1070" s="575">
        <f t="shared" si="401"/>
        <v>2.6666666666666665</v>
      </c>
      <c r="BJ1070" s="576">
        <f t="shared" si="401"/>
        <v>2</v>
      </c>
      <c r="BK1070" s="575">
        <f t="shared" si="401"/>
        <v>3</v>
      </c>
      <c r="BL1070" s="576">
        <f t="shared" si="401"/>
        <v>4</v>
      </c>
      <c r="BM1070" s="575">
        <f t="shared" si="401"/>
        <v>3.3333333333333335</v>
      </c>
      <c r="BN1070" s="576">
        <f t="shared" si="401"/>
        <v>2.6666666666666665</v>
      </c>
      <c r="BO1070" s="575">
        <f t="shared" si="401"/>
        <v>2</v>
      </c>
      <c r="BP1070" s="576">
        <f t="shared" si="401"/>
        <v>3</v>
      </c>
      <c r="BQ1070" s="578">
        <f t="shared" si="401"/>
        <v>4</v>
      </c>
    </row>
    <row r="1071" spans="1:72" ht="12.75" customHeight="1">
      <c r="A1071" s="584"/>
      <c r="B1071" s="586"/>
      <c r="C1071" s="573"/>
      <c r="D1071" s="677"/>
      <c r="E1071" s="26"/>
      <c r="F1071" s="26">
        <v>1</v>
      </c>
      <c r="G1071" s="26">
        <v>2</v>
      </c>
      <c r="H1071" s="26">
        <v>3</v>
      </c>
      <c r="I1071" s="26">
        <v>4</v>
      </c>
      <c r="J1071" s="26">
        <v>5</v>
      </c>
      <c r="K1071" s="26">
        <v>1</v>
      </c>
      <c r="L1071" s="26">
        <v>2</v>
      </c>
      <c r="M1071" s="26">
        <v>3</v>
      </c>
      <c r="N1071" s="26">
        <v>4</v>
      </c>
      <c r="O1071" s="26">
        <v>5</v>
      </c>
      <c r="P1071" s="26">
        <v>1</v>
      </c>
      <c r="Q1071" s="26">
        <v>2</v>
      </c>
      <c r="R1071" s="26">
        <v>3</v>
      </c>
      <c r="S1071" s="26">
        <v>4</v>
      </c>
      <c r="T1071" s="26">
        <v>5</v>
      </c>
      <c r="U1071" s="26">
        <v>1</v>
      </c>
      <c r="V1071" s="26">
        <v>2</v>
      </c>
      <c r="W1071" s="26">
        <v>3</v>
      </c>
      <c r="X1071" s="26">
        <v>4</v>
      </c>
      <c r="Y1071" s="26">
        <v>5</v>
      </c>
      <c r="Z1071" s="26">
        <v>1</v>
      </c>
      <c r="AA1071" s="26">
        <v>2</v>
      </c>
      <c r="AB1071" s="26">
        <v>3</v>
      </c>
      <c r="AC1071" s="26">
        <v>4</v>
      </c>
      <c r="AD1071" s="26">
        <v>5</v>
      </c>
      <c r="AE1071" s="26">
        <v>1</v>
      </c>
      <c r="AF1071" s="26">
        <v>2</v>
      </c>
      <c r="AG1071" s="26">
        <v>3</v>
      </c>
      <c r="AH1071" s="26">
        <v>4</v>
      </c>
      <c r="AM1071" s="595"/>
      <c r="AN1071" s="577"/>
      <c r="AO1071" s="559"/>
      <c r="AP1071" s="577"/>
      <c r="AQ1071" s="559"/>
      <c r="AR1071" s="577"/>
      <c r="AS1071" s="559"/>
      <c r="AT1071" s="577"/>
      <c r="AU1071" s="559"/>
      <c r="AV1071" s="577"/>
      <c r="AW1071" s="559"/>
      <c r="AX1071" s="577"/>
      <c r="AY1071" s="559"/>
      <c r="AZ1071" s="577"/>
      <c r="BA1071" s="559"/>
      <c r="BB1071" s="577"/>
      <c r="BC1071" s="559"/>
      <c r="BD1071" s="577"/>
      <c r="BE1071" s="559"/>
      <c r="BF1071" s="577"/>
      <c r="BG1071" s="559"/>
      <c r="BH1071" s="577"/>
      <c r="BI1071" s="559"/>
      <c r="BJ1071" s="577"/>
      <c r="BK1071" s="559"/>
      <c r="BL1071" s="577"/>
      <c r="BM1071" s="559"/>
      <c r="BN1071" s="577"/>
      <c r="BO1071" s="559"/>
      <c r="BP1071" s="577"/>
      <c r="BQ1071" s="551"/>
    </row>
    <row r="1072" spans="1:72" ht="12.75" customHeight="1" thickBot="1">
      <c r="A1072" s="584"/>
      <c r="B1072" s="587"/>
      <c r="C1072" s="573"/>
      <c r="D1072" s="677"/>
      <c r="E1072" s="27"/>
      <c r="F1072" s="27"/>
      <c r="G1072" s="27">
        <v>1</v>
      </c>
      <c r="H1072" s="27">
        <v>2</v>
      </c>
      <c r="I1072" s="27">
        <v>3</v>
      </c>
      <c r="J1072" s="27">
        <v>4</v>
      </c>
      <c r="K1072" s="27">
        <v>5</v>
      </c>
      <c r="L1072" s="27">
        <v>1</v>
      </c>
      <c r="M1072" s="27">
        <v>2</v>
      </c>
      <c r="N1072" s="27">
        <v>3</v>
      </c>
      <c r="O1072" s="27">
        <v>4</v>
      </c>
      <c r="P1072" s="27">
        <v>5</v>
      </c>
      <c r="Q1072" s="27">
        <v>1</v>
      </c>
      <c r="R1072" s="27">
        <v>2</v>
      </c>
      <c r="S1072" s="27">
        <v>3</v>
      </c>
      <c r="T1072" s="27">
        <v>4</v>
      </c>
      <c r="U1072" s="27">
        <v>5</v>
      </c>
      <c r="V1072" s="27">
        <v>1</v>
      </c>
      <c r="W1072" s="27">
        <v>2</v>
      </c>
      <c r="X1072" s="27">
        <v>3</v>
      </c>
      <c r="Y1072" s="27">
        <v>4</v>
      </c>
      <c r="Z1072" s="27">
        <v>5</v>
      </c>
      <c r="AA1072" s="27">
        <v>1</v>
      </c>
      <c r="AB1072" s="27">
        <v>2</v>
      </c>
      <c r="AC1072" s="27">
        <v>3</v>
      </c>
      <c r="AD1072" s="27">
        <v>4</v>
      </c>
      <c r="AE1072" s="27">
        <v>5</v>
      </c>
      <c r="AF1072" s="27">
        <v>1</v>
      </c>
      <c r="AG1072" s="27">
        <v>2</v>
      </c>
      <c r="AH1072" s="27">
        <v>3</v>
      </c>
      <c r="AM1072" s="595"/>
      <c r="AN1072" s="577"/>
      <c r="AO1072" s="559"/>
      <c r="AP1072" s="577"/>
      <c r="AQ1072" s="559"/>
      <c r="AR1072" s="577"/>
      <c r="AS1072" s="559"/>
      <c r="AT1072" s="577"/>
      <c r="AU1072" s="559"/>
      <c r="AV1072" s="577"/>
      <c r="AW1072" s="559"/>
      <c r="AX1072" s="577"/>
      <c r="AY1072" s="559"/>
      <c r="AZ1072" s="577"/>
      <c r="BA1072" s="559"/>
      <c r="BB1072" s="577"/>
      <c r="BC1072" s="559"/>
      <c r="BD1072" s="577"/>
      <c r="BE1072" s="559"/>
      <c r="BF1072" s="577"/>
      <c r="BG1072" s="559"/>
      <c r="BH1072" s="577"/>
      <c r="BI1072" s="559"/>
      <c r="BJ1072" s="577"/>
      <c r="BK1072" s="559"/>
      <c r="BL1072" s="577"/>
      <c r="BM1072" s="559"/>
      <c r="BN1072" s="577"/>
      <c r="BO1072" s="559"/>
      <c r="BP1072" s="577"/>
      <c r="BQ1072" s="551"/>
    </row>
    <row r="1073" spans="1:69" ht="12.75" customHeight="1">
      <c r="A1073" s="584"/>
      <c r="B1073" s="579" t="s">
        <v>36</v>
      </c>
      <c r="C1073" s="572">
        <f>IF(ISERROR(AVERAGE(E1073:AH1075)),"",AVERAGE(E1073:AH1075))</f>
        <v>2.9885057471264367</v>
      </c>
      <c r="D1073" s="677"/>
      <c r="E1073" s="32">
        <v>2</v>
      </c>
      <c r="F1073" s="32">
        <v>3</v>
      </c>
      <c r="G1073" s="32">
        <v>4</v>
      </c>
      <c r="H1073" s="32">
        <v>5</v>
      </c>
      <c r="I1073" s="32">
        <v>1</v>
      </c>
      <c r="J1073" s="32">
        <v>2</v>
      </c>
      <c r="K1073" s="32">
        <v>3</v>
      </c>
      <c r="L1073" s="32">
        <v>4</v>
      </c>
      <c r="M1073" s="32">
        <v>5</v>
      </c>
      <c r="N1073" s="32">
        <v>1</v>
      </c>
      <c r="O1073" s="32">
        <v>2</v>
      </c>
      <c r="P1073" s="32">
        <v>3</v>
      </c>
      <c r="Q1073" s="32">
        <v>4</v>
      </c>
      <c r="R1073" s="32">
        <v>5</v>
      </c>
      <c r="S1073" s="32">
        <v>1</v>
      </c>
      <c r="T1073" s="32">
        <v>2</v>
      </c>
      <c r="U1073" s="32">
        <v>3</v>
      </c>
      <c r="V1073" s="32">
        <v>4</v>
      </c>
      <c r="W1073" s="32">
        <v>5</v>
      </c>
      <c r="X1073" s="32">
        <v>1</v>
      </c>
      <c r="Y1073" s="32">
        <v>2</v>
      </c>
      <c r="Z1073" s="32">
        <v>3</v>
      </c>
      <c r="AA1073" s="32">
        <v>4</v>
      </c>
      <c r="AB1073" s="32">
        <v>5</v>
      </c>
      <c r="AC1073" s="32">
        <v>1</v>
      </c>
      <c r="AD1073" s="32">
        <v>2</v>
      </c>
      <c r="AE1073" s="32">
        <v>3</v>
      </c>
      <c r="AF1073" s="32">
        <v>4</v>
      </c>
      <c r="AG1073" s="32">
        <v>5</v>
      </c>
      <c r="AH1073" s="32">
        <v>1</v>
      </c>
      <c r="AM1073" s="595"/>
      <c r="AN1073" s="565">
        <f t="shared" ref="AN1073:BQ1073" si="402">IF(ISERROR(AVERAGE(E1073:E1075)),"",AVERAGE(E1073:E1075))</f>
        <v>2</v>
      </c>
      <c r="AO1073" s="558">
        <f t="shared" si="402"/>
        <v>3.5</v>
      </c>
      <c r="AP1073" s="565">
        <f t="shared" si="402"/>
        <v>4.666666666666667</v>
      </c>
      <c r="AQ1073" s="558">
        <f t="shared" si="402"/>
        <v>2.3333333333333335</v>
      </c>
      <c r="AR1073" s="565">
        <f t="shared" si="402"/>
        <v>1.6666666666666667</v>
      </c>
      <c r="AS1073" s="558">
        <f t="shared" si="402"/>
        <v>2.6666666666666665</v>
      </c>
      <c r="AT1073" s="565">
        <f t="shared" si="402"/>
        <v>3.6666666666666665</v>
      </c>
      <c r="AU1073" s="558">
        <f t="shared" si="402"/>
        <v>4.666666666666667</v>
      </c>
      <c r="AV1073" s="565">
        <f t="shared" si="402"/>
        <v>2.3333333333333335</v>
      </c>
      <c r="AW1073" s="558">
        <f t="shared" si="402"/>
        <v>1.6666666666666667</v>
      </c>
      <c r="AX1073" s="565">
        <f t="shared" si="402"/>
        <v>2.6666666666666665</v>
      </c>
      <c r="AY1073" s="558">
        <f t="shared" si="402"/>
        <v>3.6666666666666665</v>
      </c>
      <c r="AZ1073" s="565">
        <f t="shared" si="402"/>
        <v>4.666666666666667</v>
      </c>
      <c r="BA1073" s="558">
        <f t="shared" si="402"/>
        <v>2.3333333333333335</v>
      </c>
      <c r="BB1073" s="565">
        <f t="shared" si="402"/>
        <v>1.6666666666666667</v>
      </c>
      <c r="BC1073" s="558">
        <f t="shared" si="402"/>
        <v>2.6666666666666665</v>
      </c>
      <c r="BD1073" s="565">
        <f t="shared" si="402"/>
        <v>3.6666666666666665</v>
      </c>
      <c r="BE1073" s="558">
        <f t="shared" si="402"/>
        <v>4.666666666666667</v>
      </c>
      <c r="BF1073" s="565">
        <f t="shared" si="402"/>
        <v>2.3333333333333335</v>
      </c>
      <c r="BG1073" s="558">
        <f t="shared" si="402"/>
        <v>1.6666666666666667</v>
      </c>
      <c r="BH1073" s="565">
        <f t="shared" si="402"/>
        <v>2.6666666666666665</v>
      </c>
      <c r="BI1073" s="558">
        <f t="shared" si="402"/>
        <v>3.6666666666666665</v>
      </c>
      <c r="BJ1073" s="565">
        <f t="shared" si="402"/>
        <v>4.666666666666667</v>
      </c>
      <c r="BK1073" s="558">
        <f t="shared" si="402"/>
        <v>2.3333333333333335</v>
      </c>
      <c r="BL1073" s="565">
        <f t="shared" si="402"/>
        <v>1.6666666666666667</v>
      </c>
      <c r="BM1073" s="558">
        <f t="shared" si="402"/>
        <v>2.6666666666666665</v>
      </c>
      <c r="BN1073" s="565">
        <f t="shared" si="402"/>
        <v>3.6666666666666665</v>
      </c>
      <c r="BO1073" s="558">
        <f t="shared" si="402"/>
        <v>4.666666666666667</v>
      </c>
      <c r="BP1073" s="565">
        <f t="shared" si="402"/>
        <v>2.3333333333333335</v>
      </c>
      <c r="BQ1073" s="550">
        <f t="shared" si="402"/>
        <v>1.6666666666666667</v>
      </c>
    </row>
    <row r="1074" spans="1:69" ht="12.75" customHeight="1">
      <c r="A1074" s="584"/>
      <c r="B1074" s="580"/>
      <c r="C1074" s="573"/>
      <c r="D1074" s="677"/>
      <c r="E1074" s="28"/>
      <c r="F1074" s="28">
        <v>4</v>
      </c>
      <c r="G1074" s="28">
        <v>5</v>
      </c>
      <c r="H1074" s="28">
        <v>1</v>
      </c>
      <c r="I1074" s="28">
        <v>2</v>
      </c>
      <c r="J1074" s="28">
        <v>3</v>
      </c>
      <c r="K1074" s="28">
        <v>4</v>
      </c>
      <c r="L1074" s="28">
        <v>5</v>
      </c>
      <c r="M1074" s="28">
        <v>1</v>
      </c>
      <c r="N1074" s="28">
        <v>2</v>
      </c>
      <c r="O1074" s="28">
        <v>3</v>
      </c>
      <c r="P1074" s="28">
        <v>4</v>
      </c>
      <c r="Q1074" s="28">
        <v>5</v>
      </c>
      <c r="R1074" s="28">
        <v>1</v>
      </c>
      <c r="S1074" s="28">
        <v>2</v>
      </c>
      <c r="T1074" s="28">
        <v>3</v>
      </c>
      <c r="U1074" s="28">
        <v>4</v>
      </c>
      <c r="V1074" s="28">
        <v>5</v>
      </c>
      <c r="W1074" s="28">
        <v>1</v>
      </c>
      <c r="X1074" s="28">
        <v>2</v>
      </c>
      <c r="Y1074" s="28">
        <v>3</v>
      </c>
      <c r="Z1074" s="28">
        <v>4</v>
      </c>
      <c r="AA1074" s="28">
        <v>5</v>
      </c>
      <c r="AB1074" s="28">
        <v>1</v>
      </c>
      <c r="AC1074" s="28">
        <v>2</v>
      </c>
      <c r="AD1074" s="28">
        <v>3</v>
      </c>
      <c r="AE1074" s="28">
        <v>4</v>
      </c>
      <c r="AF1074" s="28">
        <v>5</v>
      </c>
      <c r="AG1074" s="28">
        <v>1</v>
      </c>
      <c r="AH1074" s="28">
        <v>2</v>
      </c>
      <c r="AM1074" s="595"/>
      <c r="AN1074" s="566"/>
      <c r="AO1074" s="559"/>
      <c r="AP1074" s="566"/>
      <c r="AQ1074" s="559"/>
      <c r="AR1074" s="566"/>
      <c r="AS1074" s="559"/>
      <c r="AT1074" s="566"/>
      <c r="AU1074" s="559"/>
      <c r="AV1074" s="566"/>
      <c r="AW1074" s="559"/>
      <c r="AX1074" s="566"/>
      <c r="AY1074" s="559"/>
      <c r="AZ1074" s="566"/>
      <c r="BA1074" s="559"/>
      <c r="BB1074" s="566"/>
      <c r="BC1074" s="559"/>
      <c r="BD1074" s="566"/>
      <c r="BE1074" s="559"/>
      <c r="BF1074" s="566"/>
      <c r="BG1074" s="559"/>
      <c r="BH1074" s="566"/>
      <c r="BI1074" s="559"/>
      <c r="BJ1074" s="566"/>
      <c r="BK1074" s="559"/>
      <c r="BL1074" s="566"/>
      <c r="BM1074" s="559"/>
      <c r="BN1074" s="566"/>
      <c r="BO1074" s="559"/>
      <c r="BP1074" s="566"/>
      <c r="BQ1074" s="551"/>
    </row>
    <row r="1075" spans="1:69" ht="12.75" customHeight="1" thickBot="1">
      <c r="A1075" s="584"/>
      <c r="B1075" s="581"/>
      <c r="C1075" s="582"/>
      <c r="D1075" s="677"/>
      <c r="E1075" s="33"/>
      <c r="F1075" s="33"/>
      <c r="G1075" s="33">
        <v>5</v>
      </c>
      <c r="H1075" s="33">
        <v>1</v>
      </c>
      <c r="I1075" s="33">
        <v>2</v>
      </c>
      <c r="J1075" s="33">
        <v>3</v>
      </c>
      <c r="K1075" s="33">
        <v>4</v>
      </c>
      <c r="L1075" s="33">
        <v>5</v>
      </c>
      <c r="M1075" s="33">
        <v>1</v>
      </c>
      <c r="N1075" s="33">
        <v>2</v>
      </c>
      <c r="O1075" s="33">
        <v>3</v>
      </c>
      <c r="P1075" s="33">
        <v>4</v>
      </c>
      <c r="Q1075" s="33">
        <v>5</v>
      </c>
      <c r="R1075" s="33">
        <v>1</v>
      </c>
      <c r="S1075" s="33">
        <v>2</v>
      </c>
      <c r="T1075" s="33">
        <v>3</v>
      </c>
      <c r="U1075" s="33">
        <v>4</v>
      </c>
      <c r="V1075" s="33">
        <v>5</v>
      </c>
      <c r="W1075" s="33">
        <v>1</v>
      </c>
      <c r="X1075" s="33">
        <v>2</v>
      </c>
      <c r="Y1075" s="33">
        <v>3</v>
      </c>
      <c r="Z1075" s="33">
        <v>4</v>
      </c>
      <c r="AA1075" s="33">
        <v>5</v>
      </c>
      <c r="AB1075" s="33">
        <v>1</v>
      </c>
      <c r="AC1075" s="33">
        <v>2</v>
      </c>
      <c r="AD1075" s="33">
        <v>3</v>
      </c>
      <c r="AE1075" s="33">
        <v>4</v>
      </c>
      <c r="AF1075" s="33">
        <v>5</v>
      </c>
      <c r="AG1075" s="33">
        <v>1</v>
      </c>
      <c r="AH1075" s="33">
        <v>2</v>
      </c>
      <c r="AM1075" s="595"/>
      <c r="AN1075" s="567"/>
      <c r="AO1075" s="564"/>
      <c r="AP1075" s="567"/>
      <c r="AQ1075" s="564"/>
      <c r="AR1075" s="567"/>
      <c r="AS1075" s="564"/>
      <c r="AT1075" s="567"/>
      <c r="AU1075" s="564"/>
      <c r="AV1075" s="567"/>
      <c r="AW1075" s="564"/>
      <c r="AX1075" s="567"/>
      <c r="AY1075" s="564"/>
      <c r="AZ1075" s="567"/>
      <c r="BA1075" s="564"/>
      <c r="BB1075" s="567"/>
      <c r="BC1075" s="564"/>
      <c r="BD1075" s="567"/>
      <c r="BE1075" s="564"/>
      <c r="BF1075" s="567"/>
      <c r="BG1075" s="564"/>
      <c r="BH1075" s="567"/>
      <c r="BI1075" s="564"/>
      <c r="BJ1075" s="567"/>
      <c r="BK1075" s="564"/>
      <c r="BL1075" s="567"/>
      <c r="BM1075" s="564"/>
      <c r="BN1075" s="567"/>
      <c r="BO1075" s="564"/>
      <c r="BP1075" s="567"/>
      <c r="BQ1075" s="568"/>
    </row>
    <row r="1076" spans="1:69" ht="12.75" customHeight="1">
      <c r="A1076" s="584"/>
      <c r="B1076" s="569" t="s">
        <v>37</v>
      </c>
      <c r="C1076" s="572">
        <f>IF(ISERROR(AVERAGE(E1076:AH1078)),"",AVERAGE(E1076:AH1078))</f>
        <v>3</v>
      </c>
      <c r="D1076" s="677"/>
      <c r="E1076" s="31">
        <v>3</v>
      </c>
      <c r="F1076" s="31">
        <v>4</v>
      </c>
      <c r="G1076" s="31">
        <v>5</v>
      </c>
      <c r="H1076" s="31">
        <v>1</v>
      </c>
      <c r="I1076" s="31">
        <v>2</v>
      </c>
      <c r="J1076" s="31">
        <v>3</v>
      </c>
      <c r="K1076" s="31">
        <v>4</v>
      </c>
      <c r="L1076" s="31">
        <v>5</v>
      </c>
      <c r="M1076" s="31">
        <v>1</v>
      </c>
      <c r="N1076" s="31">
        <v>2</v>
      </c>
      <c r="O1076" s="31">
        <v>3</v>
      </c>
      <c r="P1076" s="31">
        <v>4</v>
      </c>
      <c r="Q1076" s="31">
        <v>5</v>
      </c>
      <c r="R1076" s="31">
        <v>1</v>
      </c>
      <c r="S1076" s="31">
        <v>2</v>
      </c>
      <c r="T1076" s="31">
        <v>3</v>
      </c>
      <c r="U1076" s="31">
        <v>4</v>
      </c>
      <c r="V1076" s="31">
        <v>5</v>
      </c>
      <c r="W1076" s="31">
        <v>1</v>
      </c>
      <c r="X1076" s="31">
        <v>2</v>
      </c>
      <c r="Y1076" s="31">
        <v>3</v>
      </c>
      <c r="Z1076" s="31">
        <v>4</v>
      </c>
      <c r="AA1076" s="31">
        <v>5</v>
      </c>
      <c r="AB1076" s="31">
        <v>1</v>
      </c>
      <c r="AC1076" s="31">
        <v>2</v>
      </c>
      <c r="AD1076" s="31">
        <v>3</v>
      </c>
      <c r="AE1076" s="31">
        <v>4</v>
      </c>
      <c r="AF1076" s="31">
        <v>5</v>
      </c>
      <c r="AG1076" s="31">
        <v>1</v>
      </c>
      <c r="AH1076" s="31">
        <v>2</v>
      </c>
      <c r="AM1076" s="595" t="e">
        <f>#REF!</f>
        <v>#REF!</v>
      </c>
      <c r="AN1076" s="561">
        <f t="shared" ref="AN1076:BQ1076" si="403">IF(ISERROR(AVERAGE(E1076:E1078)),"",AVERAGE(E1076:E1078))</f>
        <v>3</v>
      </c>
      <c r="AO1076" s="558">
        <f t="shared" si="403"/>
        <v>4.5</v>
      </c>
      <c r="AP1076" s="561">
        <f t="shared" si="403"/>
        <v>3.3333333333333335</v>
      </c>
      <c r="AQ1076" s="558">
        <f t="shared" si="403"/>
        <v>2.6666666666666665</v>
      </c>
      <c r="AR1076" s="561">
        <f t="shared" si="403"/>
        <v>2</v>
      </c>
      <c r="AS1076" s="558">
        <f t="shared" si="403"/>
        <v>3</v>
      </c>
      <c r="AT1076" s="561">
        <f t="shared" si="403"/>
        <v>4</v>
      </c>
      <c r="AU1076" s="558">
        <f t="shared" si="403"/>
        <v>3.3333333333333335</v>
      </c>
      <c r="AV1076" s="561">
        <f t="shared" si="403"/>
        <v>2.6666666666666665</v>
      </c>
      <c r="AW1076" s="558">
        <f t="shared" si="403"/>
        <v>2</v>
      </c>
      <c r="AX1076" s="561">
        <f t="shared" si="403"/>
        <v>3</v>
      </c>
      <c r="AY1076" s="558">
        <f t="shared" si="403"/>
        <v>4</v>
      </c>
      <c r="AZ1076" s="561">
        <f t="shared" si="403"/>
        <v>3.3333333333333335</v>
      </c>
      <c r="BA1076" s="558">
        <f t="shared" si="403"/>
        <v>2.6666666666666665</v>
      </c>
      <c r="BB1076" s="561">
        <f t="shared" si="403"/>
        <v>2</v>
      </c>
      <c r="BC1076" s="558">
        <f t="shared" si="403"/>
        <v>3</v>
      </c>
      <c r="BD1076" s="561">
        <f t="shared" si="403"/>
        <v>4</v>
      </c>
      <c r="BE1076" s="558">
        <f t="shared" si="403"/>
        <v>3.3333333333333335</v>
      </c>
      <c r="BF1076" s="561">
        <f t="shared" si="403"/>
        <v>2.6666666666666665</v>
      </c>
      <c r="BG1076" s="558">
        <f t="shared" si="403"/>
        <v>2</v>
      </c>
      <c r="BH1076" s="561">
        <f t="shared" si="403"/>
        <v>3</v>
      </c>
      <c r="BI1076" s="558">
        <f t="shared" si="403"/>
        <v>4</v>
      </c>
      <c r="BJ1076" s="561">
        <f t="shared" si="403"/>
        <v>3.3333333333333335</v>
      </c>
      <c r="BK1076" s="558">
        <f t="shared" si="403"/>
        <v>2.6666666666666665</v>
      </c>
      <c r="BL1076" s="561">
        <f t="shared" si="403"/>
        <v>2</v>
      </c>
      <c r="BM1076" s="558">
        <f t="shared" si="403"/>
        <v>3</v>
      </c>
      <c r="BN1076" s="561">
        <f t="shared" si="403"/>
        <v>4</v>
      </c>
      <c r="BO1076" s="558">
        <f t="shared" si="403"/>
        <v>3.3333333333333335</v>
      </c>
      <c r="BP1076" s="561">
        <f t="shared" si="403"/>
        <v>2.6666666666666665</v>
      </c>
      <c r="BQ1076" s="550">
        <f t="shared" si="403"/>
        <v>2</v>
      </c>
    </row>
    <row r="1077" spans="1:69" ht="12.75" customHeight="1">
      <c r="A1077" s="584"/>
      <c r="B1077" s="570"/>
      <c r="C1077" s="573"/>
      <c r="D1077" s="677"/>
      <c r="E1077" s="29"/>
      <c r="F1077" s="29">
        <v>5</v>
      </c>
      <c r="G1077" s="29">
        <v>1</v>
      </c>
      <c r="H1077" s="29">
        <v>2</v>
      </c>
      <c r="I1077" s="29">
        <v>3</v>
      </c>
      <c r="J1077" s="29">
        <v>4</v>
      </c>
      <c r="K1077" s="29">
        <v>5</v>
      </c>
      <c r="L1077" s="29">
        <v>1</v>
      </c>
      <c r="M1077" s="29">
        <v>2</v>
      </c>
      <c r="N1077" s="29">
        <v>3</v>
      </c>
      <c r="O1077" s="29">
        <v>4</v>
      </c>
      <c r="P1077" s="29">
        <v>5</v>
      </c>
      <c r="Q1077" s="29">
        <v>1</v>
      </c>
      <c r="R1077" s="29">
        <v>2</v>
      </c>
      <c r="S1077" s="29">
        <v>3</v>
      </c>
      <c r="T1077" s="29">
        <v>4</v>
      </c>
      <c r="U1077" s="29">
        <v>5</v>
      </c>
      <c r="V1077" s="29">
        <v>1</v>
      </c>
      <c r="W1077" s="29">
        <v>2</v>
      </c>
      <c r="X1077" s="29">
        <v>3</v>
      </c>
      <c r="Y1077" s="29">
        <v>4</v>
      </c>
      <c r="Z1077" s="29">
        <v>5</v>
      </c>
      <c r="AA1077" s="29">
        <v>1</v>
      </c>
      <c r="AB1077" s="29">
        <v>2</v>
      </c>
      <c r="AC1077" s="29">
        <v>3</v>
      </c>
      <c r="AD1077" s="29">
        <v>4</v>
      </c>
      <c r="AE1077" s="29">
        <v>5</v>
      </c>
      <c r="AF1077" s="29">
        <v>1</v>
      </c>
      <c r="AG1077" s="29">
        <v>2</v>
      </c>
      <c r="AH1077" s="29">
        <v>3</v>
      </c>
      <c r="AM1077" s="595" t="e">
        <f>#REF!</f>
        <v>#REF!</v>
      </c>
      <c r="AN1077" s="562"/>
      <c r="AO1077" s="559"/>
      <c r="AP1077" s="562"/>
      <c r="AQ1077" s="559"/>
      <c r="AR1077" s="562"/>
      <c r="AS1077" s="559"/>
      <c r="AT1077" s="562"/>
      <c r="AU1077" s="559"/>
      <c r="AV1077" s="562"/>
      <c r="AW1077" s="559"/>
      <c r="AX1077" s="562"/>
      <c r="AY1077" s="559"/>
      <c r="AZ1077" s="562"/>
      <c r="BA1077" s="559"/>
      <c r="BB1077" s="562"/>
      <c r="BC1077" s="559"/>
      <c r="BD1077" s="562"/>
      <c r="BE1077" s="559"/>
      <c r="BF1077" s="562"/>
      <c r="BG1077" s="559"/>
      <c r="BH1077" s="562"/>
      <c r="BI1077" s="559"/>
      <c r="BJ1077" s="562"/>
      <c r="BK1077" s="559"/>
      <c r="BL1077" s="562"/>
      <c r="BM1077" s="559"/>
      <c r="BN1077" s="562"/>
      <c r="BO1077" s="559"/>
      <c r="BP1077" s="562"/>
      <c r="BQ1077" s="551"/>
    </row>
    <row r="1078" spans="1:69" ht="13.5" customHeight="1" thickBot="1">
      <c r="A1078" s="584"/>
      <c r="B1078" s="571"/>
      <c r="C1078" s="574"/>
      <c r="D1078" s="418"/>
      <c r="E1078" s="30"/>
      <c r="F1078" s="30"/>
      <c r="G1078" s="30">
        <v>4</v>
      </c>
      <c r="H1078" s="30">
        <v>5</v>
      </c>
      <c r="I1078" s="30">
        <v>1</v>
      </c>
      <c r="J1078" s="30">
        <v>2</v>
      </c>
      <c r="K1078" s="30">
        <v>3</v>
      </c>
      <c r="L1078" s="30">
        <v>4</v>
      </c>
      <c r="M1078" s="30">
        <v>5</v>
      </c>
      <c r="N1078" s="30">
        <v>1</v>
      </c>
      <c r="O1078" s="30">
        <v>2</v>
      </c>
      <c r="P1078" s="30">
        <v>3</v>
      </c>
      <c r="Q1078" s="30">
        <v>4</v>
      </c>
      <c r="R1078" s="30">
        <v>5</v>
      </c>
      <c r="S1078" s="30">
        <v>1</v>
      </c>
      <c r="T1078" s="30">
        <v>2</v>
      </c>
      <c r="U1078" s="30">
        <v>3</v>
      </c>
      <c r="V1078" s="30">
        <v>4</v>
      </c>
      <c r="W1078" s="30">
        <v>5</v>
      </c>
      <c r="X1078" s="30">
        <v>1</v>
      </c>
      <c r="Y1078" s="30">
        <v>2</v>
      </c>
      <c r="Z1078" s="30">
        <v>3</v>
      </c>
      <c r="AA1078" s="30">
        <v>4</v>
      </c>
      <c r="AB1078" s="30">
        <v>5</v>
      </c>
      <c r="AC1078" s="30">
        <v>1</v>
      </c>
      <c r="AD1078" s="30">
        <v>2</v>
      </c>
      <c r="AE1078" s="30">
        <v>3</v>
      </c>
      <c r="AF1078" s="30">
        <v>4</v>
      </c>
      <c r="AG1078" s="30">
        <v>5</v>
      </c>
      <c r="AH1078" s="30">
        <v>1</v>
      </c>
      <c r="AM1078" s="596">
        <f>D1078</f>
        <v>0</v>
      </c>
      <c r="AN1078" s="563"/>
      <c r="AO1078" s="560"/>
      <c r="AP1078" s="563"/>
      <c r="AQ1078" s="560"/>
      <c r="AR1078" s="563"/>
      <c r="AS1078" s="560"/>
      <c r="AT1078" s="563"/>
      <c r="AU1078" s="560"/>
      <c r="AV1078" s="563"/>
      <c r="AW1078" s="560"/>
      <c r="AX1078" s="563"/>
      <c r="AY1078" s="560"/>
      <c r="AZ1078" s="563"/>
      <c r="BA1078" s="560"/>
      <c r="BB1078" s="563"/>
      <c r="BC1078" s="560"/>
      <c r="BD1078" s="563"/>
      <c r="BE1078" s="560"/>
      <c r="BF1078" s="563"/>
      <c r="BG1078" s="560"/>
      <c r="BH1078" s="563"/>
      <c r="BI1078" s="560"/>
      <c r="BJ1078" s="563"/>
      <c r="BK1078" s="560"/>
      <c r="BL1078" s="563"/>
      <c r="BM1078" s="560"/>
      <c r="BN1078" s="563"/>
      <c r="BO1078" s="560"/>
      <c r="BP1078" s="563"/>
      <c r="BQ1078" s="552"/>
    </row>
    <row r="1079" spans="1:69" ht="13.5" customHeight="1" thickTop="1">
      <c r="A1079" s="584"/>
      <c r="B1079" s="585" t="s">
        <v>32</v>
      </c>
      <c r="C1079" s="588">
        <f>IF(ISERROR(AVERAGE(E1079:AH1081)),"",AVERAGE(E1079:AH1081))</f>
        <v>1</v>
      </c>
      <c r="D1079" s="676" t="s">
        <v>996</v>
      </c>
      <c r="E1079" s="25"/>
      <c r="F1079" s="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M1079" s="594" t="str">
        <f>D1079</f>
        <v>Connaître, lire et utiliser des mots et des phrases simples à l'écrit</v>
      </c>
      <c r="AN1079" s="576">
        <f t="shared" ref="AN1079:BQ1079" si="404">IF(ISERROR(AVERAGE(E1079:E1081)),"",AVERAGE(E1079:E1081))</f>
        <v>1</v>
      </c>
      <c r="AO1079" s="575" t="str">
        <f t="shared" si="404"/>
        <v/>
      </c>
      <c r="AP1079" s="576" t="str">
        <f t="shared" si="404"/>
        <v/>
      </c>
      <c r="AQ1079" s="575" t="str">
        <f t="shared" si="404"/>
        <v/>
      </c>
      <c r="AR1079" s="576" t="str">
        <f t="shared" si="404"/>
        <v/>
      </c>
      <c r="AS1079" s="575" t="str">
        <f t="shared" si="404"/>
        <v/>
      </c>
      <c r="AT1079" s="576" t="str">
        <f t="shared" si="404"/>
        <v/>
      </c>
      <c r="AU1079" s="575" t="str">
        <f t="shared" si="404"/>
        <v/>
      </c>
      <c r="AV1079" s="576" t="str">
        <f t="shared" si="404"/>
        <v/>
      </c>
      <c r="AW1079" s="575" t="str">
        <f t="shared" si="404"/>
        <v/>
      </c>
      <c r="AX1079" s="576" t="str">
        <f t="shared" si="404"/>
        <v/>
      </c>
      <c r="AY1079" s="575" t="str">
        <f t="shared" si="404"/>
        <v/>
      </c>
      <c r="AZ1079" s="576" t="str">
        <f t="shared" si="404"/>
        <v/>
      </c>
      <c r="BA1079" s="575" t="str">
        <f t="shared" si="404"/>
        <v/>
      </c>
      <c r="BB1079" s="576" t="str">
        <f t="shared" si="404"/>
        <v/>
      </c>
      <c r="BC1079" s="575" t="str">
        <f t="shared" si="404"/>
        <v/>
      </c>
      <c r="BD1079" s="576" t="str">
        <f t="shared" si="404"/>
        <v/>
      </c>
      <c r="BE1079" s="575" t="str">
        <f t="shared" si="404"/>
        <v/>
      </c>
      <c r="BF1079" s="576" t="str">
        <f t="shared" si="404"/>
        <v/>
      </c>
      <c r="BG1079" s="575" t="str">
        <f t="shared" si="404"/>
        <v/>
      </c>
      <c r="BH1079" s="576" t="str">
        <f t="shared" si="404"/>
        <v/>
      </c>
      <c r="BI1079" s="575" t="str">
        <f t="shared" si="404"/>
        <v/>
      </c>
      <c r="BJ1079" s="576" t="str">
        <f t="shared" si="404"/>
        <v/>
      </c>
      <c r="BK1079" s="575" t="str">
        <f t="shared" si="404"/>
        <v/>
      </c>
      <c r="BL1079" s="576" t="str">
        <f t="shared" si="404"/>
        <v/>
      </c>
      <c r="BM1079" s="575" t="str">
        <f t="shared" si="404"/>
        <v/>
      </c>
      <c r="BN1079" s="576" t="str">
        <f t="shared" si="404"/>
        <v/>
      </c>
      <c r="BO1079" s="575" t="str">
        <f t="shared" si="404"/>
        <v/>
      </c>
      <c r="BP1079" s="576" t="str">
        <f t="shared" si="404"/>
        <v/>
      </c>
      <c r="BQ1079" s="578" t="str">
        <f t="shared" si="404"/>
        <v/>
      </c>
    </row>
    <row r="1080" spans="1:69" ht="12.75" customHeight="1">
      <c r="A1080" s="584"/>
      <c r="B1080" s="586"/>
      <c r="C1080" s="573"/>
      <c r="D1080" s="677"/>
      <c r="E1080" s="26">
        <v>1</v>
      </c>
      <c r="F1080" s="26"/>
      <c r="G1080" s="26"/>
      <c r="H1080" s="26"/>
      <c r="I1080" s="26"/>
      <c r="J1080" s="26"/>
      <c r="K1080" s="26"/>
      <c r="L1080" s="26"/>
      <c r="M1080" s="26"/>
      <c r="N1080" s="26"/>
      <c r="O1080" s="26"/>
      <c r="P1080" s="26"/>
      <c r="Q1080" s="26"/>
      <c r="R1080" s="26"/>
      <c r="S1080" s="26"/>
      <c r="T1080" s="26"/>
      <c r="U1080" s="26"/>
      <c r="V1080" s="26"/>
      <c r="W1080" s="26"/>
      <c r="X1080" s="26"/>
      <c r="Y1080" s="26"/>
      <c r="Z1080" s="26"/>
      <c r="AA1080" s="26"/>
      <c r="AB1080" s="26"/>
      <c r="AC1080" s="26"/>
      <c r="AD1080" s="26"/>
      <c r="AE1080" s="26"/>
      <c r="AF1080" s="26"/>
      <c r="AG1080" s="26"/>
      <c r="AH1080" s="26"/>
      <c r="AM1080" s="595"/>
      <c r="AN1080" s="577"/>
      <c r="AO1080" s="559"/>
      <c r="AP1080" s="577"/>
      <c r="AQ1080" s="559"/>
      <c r="AR1080" s="577"/>
      <c r="AS1080" s="559"/>
      <c r="AT1080" s="577"/>
      <c r="AU1080" s="559"/>
      <c r="AV1080" s="577"/>
      <c r="AW1080" s="559"/>
      <c r="AX1080" s="577"/>
      <c r="AY1080" s="559"/>
      <c r="AZ1080" s="577"/>
      <c r="BA1080" s="559"/>
      <c r="BB1080" s="577"/>
      <c r="BC1080" s="559"/>
      <c r="BD1080" s="577"/>
      <c r="BE1080" s="559"/>
      <c r="BF1080" s="577"/>
      <c r="BG1080" s="559"/>
      <c r="BH1080" s="577"/>
      <c r="BI1080" s="559"/>
      <c r="BJ1080" s="577"/>
      <c r="BK1080" s="559"/>
      <c r="BL1080" s="577"/>
      <c r="BM1080" s="559"/>
      <c r="BN1080" s="577"/>
      <c r="BO1080" s="559"/>
      <c r="BP1080" s="577"/>
      <c r="BQ1080" s="551"/>
    </row>
    <row r="1081" spans="1:69" ht="12.75" customHeight="1" thickBot="1">
      <c r="A1081" s="584"/>
      <c r="B1081" s="587"/>
      <c r="C1081" s="573"/>
      <c r="D1081" s="677"/>
      <c r="E1081" s="27"/>
      <c r="F1081" s="27"/>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M1081" s="595"/>
      <c r="AN1081" s="577"/>
      <c r="AO1081" s="559"/>
      <c r="AP1081" s="577"/>
      <c r="AQ1081" s="559"/>
      <c r="AR1081" s="577"/>
      <c r="AS1081" s="559"/>
      <c r="AT1081" s="577"/>
      <c r="AU1081" s="559"/>
      <c r="AV1081" s="577"/>
      <c r="AW1081" s="559"/>
      <c r="AX1081" s="577"/>
      <c r="AY1081" s="559"/>
      <c r="AZ1081" s="577"/>
      <c r="BA1081" s="559"/>
      <c r="BB1081" s="577"/>
      <c r="BC1081" s="559"/>
      <c r="BD1081" s="577"/>
      <c r="BE1081" s="559"/>
      <c r="BF1081" s="577"/>
      <c r="BG1081" s="559"/>
      <c r="BH1081" s="577"/>
      <c r="BI1081" s="559"/>
      <c r="BJ1081" s="577"/>
      <c r="BK1081" s="559"/>
      <c r="BL1081" s="577"/>
      <c r="BM1081" s="559"/>
      <c r="BN1081" s="577"/>
      <c r="BO1081" s="559"/>
      <c r="BP1081" s="577"/>
      <c r="BQ1081" s="551"/>
    </row>
    <row r="1082" spans="1:69" ht="12.75" customHeight="1">
      <c r="A1082" s="584"/>
      <c r="B1082" s="579" t="s">
        <v>36</v>
      </c>
      <c r="C1082" s="572">
        <f>IF(ISERROR(AVERAGE(E1082:AH1084)),"",AVERAGE(E1082:AH1084))</f>
        <v>2</v>
      </c>
      <c r="D1082" s="677"/>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M1082" s="595"/>
      <c r="AN1082" s="565">
        <f t="shared" ref="AN1082:BQ1082" si="405">IF(ISERROR(AVERAGE(E1082:E1084)),"",AVERAGE(E1082:E1084))</f>
        <v>2</v>
      </c>
      <c r="AO1082" s="558" t="str">
        <f t="shared" si="405"/>
        <v/>
      </c>
      <c r="AP1082" s="565" t="str">
        <f t="shared" si="405"/>
        <v/>
      </c>
      <c r="AQ1082" s="558" t="str">
        <f t="shared" si="405"/>
        <v/>
      </c>
      <c r="AR1082" s="565" t="str">
        <f t="shared" si="405"/>
        <v/>
      </c>
      <c r="AS1082" s="558" t="str">
        <f t="shared" si="405"/>
        <v/>
      </c>
      <c r="AT1082" s="565" t="str">
        <f t="shared" si="405"/>
        <v/>
      </c>
      <c r="AU1082" s="558" t="str">
        <f t="shared" si="405"/>
        <v/>
      </c>
      <c r="AV1082" s="565" t="str">
        <f t="shared" si="405"/>
        <v/>
      </c>
      <c r="AW1082" s="558" t="str">
        <f t="shared" si="405"/>
        <v/>
      </c>
      <c r="AX1082" s="565" t="str">
        <f t="shared" si="405"/>
        <v/>
      </c>
      <c r="AY1082" s="558" t="str">
        <f t="shared" si="405"/>
        <v/>
      </c>
      <c r="AZ1082" s="565" t="str">
        <f t="shared" si="405"/>
        <v/>
      </c>
      <c r="BA1082" s="558" t="str">
        <f t="shared" si="405"/>
        <v/>
      </c>
      <c r="BB1082" s="565" t="str">
        <f t="shared" si="405"/>
        <v/>
      </c>
      <c r="BC1082" s="558" t="str">
        <f t="shared" si="405"/>
        <v/>
      </c>
      <c r="BD1082" s="565" t="str">
        <f t="shared" si="405"/>
        <v/>
      </c>
      <c r="BE1082" s="558" t="str">
        <f t="shared" si="405"/>
        <v/>
      </c>
      <c r="BF1082" s="565" t="str">
        <f t="shared" si="405"/>
        <v/>
      </c>
      <c r="BG1082" s="558" t="str">
        <f t="shared" si="405"/>
        <v/>
      </c>
      <c r="BH1082" s="565" t="str">
        <f t="shared" si="405"/>
        <v/>
      </c>
      <c r="BI1082" s="558" t="str">
        <f t="shared" si="405"/>
        <v/>
      </c>
      <c r="BJ1082" s="565" t="str">
        <f t="shared" si="405"/>
        <v/>
      </c>
      <c r="BK1082" s="558" t="str">
        <f t="shared" si="405"/>
        <v/>
      </c>
      <c r="BL1082" s="565" t="str">
        <f t="shared" si="405"/>
        <v/>
      </c>
      <c r="BM1082" s="558" t="str">
        <f t="shared" si="405"/>
        <v/>
      </c>
      <c r="BN1082" s="565" t="str">
        <f t="shared" si="405"/>
        <v/>
      </c>
      <c r="BO1082" s="558" t="str">
        <f t="shared" si="405"/>
        <v/>
      </c>
      <c r="BP1082" s="565" t="str">
        <f t="shared" si="405"/>
        <v/>
      </c>
      <c r="BQ1082" s="550" t="str">
        <f t="shared" si="405"/>
        <v/>
      </c>
    </row>
    <row r="1083" spans="1:69" ht="12.75" customHeight="1">
      <c r="A1083" s="584"/>
      <c r="B1083" s="580"/>
      <c r="C1083" s="573"/>
      <c r="D1083" s="677"/>
      <c r="E1083" s="28">
        <v>2</v>
      </c>
      <c r="F1083" s="28"/>
      <c r="G1083" s="28"/>
      <c r="H1083" s="28"/>
      <c r="I1083" s="28"/>
      <c r="J1083" s="28"/>
      <c r="K1083" s="28"/>
      <c r="L1083" s="28"/>
      <c r="M1083" s="28"/>
      <c r="N1083" s="28"/>
      <c r="O1083" s="28"/>
      <c r="P1083" s="28"/>
      <c r="Q1083" s="28"/>
      <c r="R1083" s="28"/>
      <c r="S1083" s="28"/>
      <c r="T1083" s="28"/>
      <c r="U1083" s="28"/>
      <c r="V1083" s="28"/>
      <c r="W1083" s="28"/>
      <c r="X1083" s="28"/>
      <c r="Y1083" s="28"/>
      <c r="Z1083" s="28"/>
      <c r="AA1083" s="28"/>
      <c r="AB1083" s="28"/>
      <c r="AC1083" s="28"/>
      <c r="AD1083" s="28"/>
      <c r="AE1083" s="28"/>
      <c r="AF1083" s="28"/>
      <c r="AG1083" s="28"/>
      <c r="AH1083" s="28"/>
      <c r="AM1083" s="595"/>
      <c r="AN1083" s="566"/>
      <c r="AO1083" s="559"/>
      <c r="AP1083" s="566"/>
      <c r="AQ1083" s="559"/>
      <c r="AR1083" s="566"/>
      <c r="AS1083" s="559"/>
      <c r="AT1083" s="566"/>
      <c r="AU1083" s="559"/>
      <c r="AV1083" s="566"/>
      <c r="AW1083" s="559"/>
      <c r="AX1083" s="566"/>
      <c r="AY1083" s="559"/>
      <c r="AZ1083" s="566"/>
      <c r="BA1083" s="559"/>
      <c r="BB1083" s="566"/>
      <c r="BC1083" s="559"/>
      <c r="BD1083" s="566"/>
      <c r="BE1083" s="559"/>
      <c r="BF1083" s="566"/>
      <c r="BG1083" s="559"/>
      <c r="BH1083" s="566"/>
      <c r="BI1083" s="559"/>
      <c r="BJ1083" s="566"/>
      <c r="BK1083" s="559"/>
      <c r="BL1083" s="566"/>
      <c r="BM1083" s="559"/>
      <c r="BN1083" s="566"/>
      <c r="BO1083" s="559"/>
      <c r="BP1083" s="566"/>
      <c r="BQ1083" s="551"/>
    </row>
    <row r="1084" spans="1:69" ht="12.75" customHeight="1" thickBot="1">
      <c r="A1084" s="584"/>
      <c r="B1084" s="581"/>
      <c r="C1084" s="582"/>
      <c r="D1084" s="677"/>
      <c r="E1084" s="33"/>
      <c r="F1084" s="33"/>
      <c r="G1084" s="3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M1084" s="595"/>
      <c r="AN1084" s="567"/>
      <c r="AO1084" s="564"/>
      <c r="AP1084" s="567"/>
      <c r="AQ1084" s="564"/>
      <c r="AR1084" s="567"/>
      <c r="AS1084" s="564"/>
      <c r="AT1084" s="567"/>
      <c r="AU1084" s="564"/>
      <c r="AV1084" s="567"/>
      <c r="AW1084" s="564"/>
      <c r="AX1084" s="567"/>
      <c r="AY1084" s="564"/>
      <c r="AZ1084" s="567"/>
      <c r="BA1084" s="564"/>
      <c r="BB1084" s="567"/>
      <c r="BC1084" s="564"/>
      <c r="BD1084" s="567"/>
      <c r="BE1084" s="564"/>
      <c r="BF1084" s="567"/>
      <c r="BG1084" s="564"/>
      <c r="BH1084" s="567"/>
      <c r="BI1084" s="564"/>
      <c r="BJ1084" s="567"/>
      <c r="BK1084" s="564"/>
      <c r="BL1084" s="567"/>
      <c r="BM1084" s="564"/>
      <c r="BN1084" s="567"/>
      <c r="BO1084" s="564"/>
      <c r="BP1084" s="567"/>
      <c r="BQ1084" s="568"/>
    </row>
    <row r="1085" spans="1:69" ht="12.75" customHeight="1">
      <c r="A1085" s="584"/>
      <c r="B1085" s="569" t="s">
        <v>37</v>
      </c>
      <c r="C1085" s="572">
        <f>IF(ISERROR(AVERAGE(E1085:AH1087)),"",AVERAGE(E1085:AH1087))</f>
        <v>3</v>
      </c>
      <c r="D1085" s="677"/>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c r="AF1085" s="31"/>
      <c r="AG1085" s="31"/>
      <c r="AH1085" s="31"/>
      <c r="AM1085" s="595" t="e">
        <f>#REF!</f>
        <v>#REF!</v>
      </c>
      <c r="AN1085" s="561">
        <f t="shared" ref="AN1085:BQ1085" si="406">IF(ISERROR(AVERAGE(E1085:E1087)),"",AVERAGE(E1085:E1087))</f>
        <v>3</v>
      </c>
      <c r="AO1085" s="558" t="str">
        <f t="shared" si="406"/>
        <v/>
      </c>
      <c r="AP1085" s="561" t="str">
        <f t="shared" si="406"/>
        <v/>
      </c>
      <c r="AQ1085" s="558" t="str">
        <f t="shared" si="406"/>
        <v/>
      </c>
      <c r="AR1085" s="561" t="str">
        <f t="shared" si="406"/>
        <v/>
      </c>
      <c r="AS1085" s="558" t="str">
        <f t="shared" si="406"/>
        <v/>
      </c>
      <c r="AT1085" s="561" t="str">
        <f t="shared" si="406"/>
        <v/>
      </c>
      <c r="AU1085" s="558" t="str">
        <f t="shared" si="406"/>
        <v/>
      </c>
      <c r="AV1085" s="561" t="str">
        <f t="shared" si="406"/>
        <v/>
      </c>
      <c r="AW1085" s="558" t="str">
        <f t="shared" si="406"/>
        <v/>
      </c>
      <c r="AX1085" s="561" t="str">
        <f t="shared" si="406"/>
        <v/>
      </c>
      <c r="AY1085" s="558" t="str">
        <f t="shared" si="406"/>
        <v/>
      </c>
      <c r="AZ1085" s="561" t="str">
        <f t="shared" si="406"/>
        <v/>
      </c>
      <c r="BA1085" s="558" t="str">
        <f t="shared" si="406"/>
        <v/>
      </c>
      <c r="BB1085" s="561" t="str">
        <f t="shared" si="406"/>
        <v/>
      </c>
      <c r="BC1085" s="558" t="str">
        <f t="shared" si="406"/>
        <v/>
      </c>
      <c r="BD1085" s="561" t="str">
        <f t="shared" si="406"/>
        <v/>
      </c>
      <c r="BE1085" s="558" t="str">
        <f t="shared" si="406"/>
        <v/>
      </c>
      <c r="BF1085" s="561" t="str">
        <f t="shared" si="406"/>
        <v/>
      </c>
      <c r="BG1085" s="558" t="str">
        <f t="shared" si="406"/>
        <v/>
      </c>
      <c r="BH1085" s="561" t="str">
        <f t="shared" si="406"/>
        <v/>
      </c>
      <c r="BI1085" s="558" t="str">
        <f t="shared" si="406"/>
        <v/>
      </c>
      <c r="BJ1085" s="561" t="str">
        <f t="shared" si="406"/>
        <v/>
      </c>
      <c r="BK1085" s="558" t="str">
        <f t="shared" si="406"/>
        <v/>
      </c>
      <c r="BL1085" s="561" t="str">
        <f t="shared" si="406"/>
        <v/>
      </c>
      <c r="BM1085" s="558" t="str">
        <f t="shared" si="406"/>
        <v/>
      </c>
      <c r="BN1085" s="561" t="str">
        <f t="shared" si="406"/>
        <v/>
      </c>
      <c r="BO1085" s="558" t="str">
        <f t="shared" si="406"/>
        <v/>
      </c>
      <c r="BP1085" s="561" t="str">
        <f t="shared" si="406"/>
        <v/>
      </c>
      <c r="BQ1085" s="550" t="str">
        <f t="shared" si="406"/>
        <v/>
      </c>
    </row>
    <row r="1086" spans="1:69" ht="12.75" customHeight="1">
      <c r="A1086" s="584"/>
      <c r="B1086" s="570"/>
      <c r="C1086" s="573"/>
      <c r="D1086" s="677"/>
      <c r="E1086" s="29">
        <v>3</v>
      </c>
      <c r="F1086" s="29"/>
      <c r="G1086" s="29"/>
      <c r="H1086" s="29"/>
      <c r="I1086" s="29"/>
      <c r="J1086" s="29"/>
      <c r="K1086" s="29"/>
      <c r="L1086" s="29"/>
      <c r="M1086" s="29"/>
      <c r="N1086" s="29"/>
      <c r="O1086" s="29"/>
      <c r="P1086" s="29"/>
      <c r="Q1086" s="29"/>
      <c r="R1086" s="29"/>
      <c r="S1086" s="29"/>
      <c r="T1086" s="29"/>
      <c r="U1086" s="29"/>
      <c r="V1086" s="29"/>
      <c r="W1086" s="29"/>
      <c r="X1086" s="29"/>
      <c r="Y1086" s="29"/>
      <c r="Z1086" s="29"/>
      <c r="AA1086" s="29"/>
      <c r="AB1086" s="29"/>
      <c r="AC1086" s="29"/>
      <c r="AD1086" s="29"/>
      <c r="AE1086" s="29"/>
      <c r="AF1086" s="29"/>
      <c r="AG1086" s="29"/>
      <c r="AH1086" s="29"/>
      <c r="AM1086" s="595" t="e">
        <f>#REF!</f>
        <v>#REF!</v>
      </c>
      <c r="AN1086" s="562"/>
      <c r="AO1086" s="559"/>
      <c r="AP1086" s="562"/>
      <c r="AQ1086" s="559"/>
      <c r="AR1086" s="562"/>
      <c r="AS1086" s="559"/>
      <c r="AT1086" s="562"/>
      <c r="AU1086" s="559"/>
      <c r="AV1086" s="562"/>
      <c r="AW1086" s="559"/>
      <c r="AX1086" s="562"/>
      <c r="AY1086" s="559"/>
      <c r="AZ1086" s="562"/>
      <c r="BA1086" s="559"/>
      <c r="BB1086" s="562"/>
      <c r="BC1086" s="559"/>
      <c r="BD1086" s="562"/>
      <c r="BE1086" s="559"/>
      <c r="BF1086" s="562"/>
      <c r="BG1086" s="559"/>
      <c r="BH1086" s="562"/>
      <c r="BI1086" s="559"/>
      <c r="BJ1086" s="562"/>
      <c r="BK1086" s="559"/>
      <c r="BL1086" s="562"/>
      <c r="BM1086" s="559"/>
      <c r="BN1086" s="562"/>
      <c r="BO1086" s="559"/>
      <c r="BP1086" s="562"/>
      <c r="BQ1086" s="551"/>
    </row>
    <row r="1087" spans="1:69" ht="13.5" customHeight="1" thickBot="1">
      <c r="A1087" s="584"/>
      <c r="B1087" s="571"/>
      <c r="C1087" s="574"/>
      <c r="D1087" s="418"/>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M1087" s="596">
        <f>D1087</f>
        <v>0</v>
      </c>
      <c r="AN1087" s="563"/>
      <c r="AO1087" s="560"/>
      <c r="AP1087" s="563"/>
      <c r="AQ1087" s="560"/>
      <c r="AR1087" s="563"/>
      <c r="AS1087" s="560"/>
      <c r="AT1087" s="563"/>
      <c r="AU1087" s="560"/>
      <c r="AV1087" s="563"/>
      <c r="AW1087" s="560"/>
      <c r="AX1087" s="563"/>
      <c r="AY1087" s="560"/>
      <c r="AZ1087" s="563"/>
      <c r="BA1087" s="560"/>
      <c r="BB1087" s="563"/>
      <c r="BC1087" s="560"/>
      <c r="BD1087" s="563"/>
      <c r="BE1087" s="560"/>
      <c r="BF1087" s="563"/>
      <c r="BG1087" s="560"/>
      <c r="BH1087" s="563"/>
      <c r="BI1087" s="560"/>
      <c r="BJ1087" s="563"/>
      <c r="BK1087" s="560"/>
      <c r="BL1087" s="563"/>
      <c r="BM1087" s="560"/>
      <c r="BN1087" s="563"/>
      <c r="BO1087" s="560"/>
      <c r="BP1087" s="563"/>
      <c r="BQ1087" s="552"/>
    </row>
    <row r="1088" spans="1:69" ht="13.5" customHeight="1" thickTop="1">
      <c r="A1088" s="584"/>
      <c r="B1088" s="585" t="s">
        <v>32</v>
      </c>
      <c r="C1088" s="588">
        <f>IF(ISERROR(AVERAGE(E1088:AH1090)),"",AVERAGE(E1088:AH1090))</f>
        <v>4</v>
      </c>
      <c r="D1088" s="676" t="s">
        <v>998</v>
      </c>
      <c r="E1088" s="25"/>
      <c r="F1088" s="25"/>
      <c r="G1088" s="25"/>
      <c r="H1088" s="25"/>
      <c r="I1088" s="25"/>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E1088" s="25"/>
      <c r="AF1088" s="25"/>
      <c r="AG1088" s="25"/>
      <c r="AH1088" s="25"/>
      <c r="AM1088" s="594" t="str">
        <f>D1088</f>
        <v>Connaître les modes de vie du pays</v>
      </c>
      <c r="AN1088" s="576">
        <f t="shared" ref="AN1088:BQ1088" si="407">IF(ISERROR(AVERAGE(E1088:E1090)),"",AVERAGE(E1088:E1090))</f>
        <v>4</v>
      </c>
      <c r="AO1088" s="575" t="str">
        <f t="shared" si="407"/>
        <v/>
      </c>
      <c r="AP1088" s="576" t="str">
        <f t="shared" si="407"/>
        <v/>
      </c>
      <c r="AQ1088" s="575" t="str">
        <f t="shared" si="407"/>
        <v/>
      </c>
      <c r="AR1088" s="576" t="str">
        <f t="shared" si="407"/>
        <v/>
      </c>
      <c r="AS1088" s="575" t="str">
        <f t="shared" si="407"/>
        <v/>
      </c>
      <c r="AT1088" s="576" t="str">
        <f t="shared" si="407"/>
        <v/>
      </c>
      <c r="AU1088" s="575" t="str">
        <f t="shared" si="407"/>
        <v/>
      </c>
      <c r="AV1088" s="576" t="str">
        <f t="shared" si="407"/>
        <v/>
      </c>
      <c r="AW1088" s="575" t="str">
        <f t="shared" si="407"/>
        <v/>
      </c>
      <c r="AX1088" s="576" t="str">
        <f t="shared" si="407"/>
        <v/>
      </c>
      <c r="AY1088" s="575" t="str">
        <f t="shared" si="407"/>
        <v/>
      </c>
      <c r="AZ1088" s="576" t="str">
        <f t="shared" si="407"/>
        <v/>
      </c>
      <c r="BA1088" s="575" t="str">
        <f t="shared" si="407"/>
        <v/>
      </c>
      <c r="BB1088" s="576" t="str">
        <f t="shared" si="407"/>
        <v/>
      </c>
      <c r="BC1088" s="575" t="str">
        <f t="shared" si="407"/>
        <v/>
      </c>
      <c r="BD1088" s="576" t="str">
        <f t="shared" si="407"/>
        <v/>
      </c>
      <c r="BE1088" s="575" t="str">
        <f t="shared" si="407"/>
        <v/>
      </c>
      <c r="BF1088" s="576" t="str">
        <f t="shared" si="407"/>
        <v/>
      </c>
      <c r="BG1088" s="575" t="str">
        <f t="shared" si="407"/>
        <v/>
      </c>
      <c r="BH1088" s="576" t="str">
        <f t="shared" si="407"/>
        <v/>
      </c>
      <c r="BI1088" s="575" t="str">
        <f t="shared" si="407"/>
        <v/>
      </c>
      <c r="BJ1088" s="576" t="str">
        <f t="shared" si="407"/>
        <v/>
      </c>
      <c r="BK1088" s="575" t="str">
        <f t="shared" si="407"/>
        <v/>
      </c>
      <c r="BL1088" s="576" t="str">
        <f t="shared" si="407"/>
        <v/>
      </c>
      <c r="BM1088" s="575" t="str">
        <f t="shared" si="407"/>
        <v/>
      </c>
      <c r="BN1088" s="576" t="str">
        <f t="shared" si="407"/>
        <v/>
      </c>
      <c r="BO1088" s="575" t="str">
        <f t="shared" si="407"/>
        <v/>
      </c>
      <c r="BP1088" s="576" t="str">
        <f t="shared" si="407"/>
        <v/>
      </c>
      <c r="BQ1088" s="578" t="str">
        <f t="shared" si="407"/>
        <v/>
      </c>
    </row>
    <row r="1089" spans="1:72" ht="12.75" customHeight="1">
      <c r="A1089" s="584"/>
      <c r="B1089" s="586"/>
      <c r="C1089" s="573"/>
      <c r="D1089" s="677"/>
      <c r="E1089" s="26">
        <v>4</v>
      </c>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M1089" s="595"/>
      <c r="AN1089" s="577"/>
      <c r="AO1089" s="559"/>
      <c r="AP1089" s="577"/>
      <c r="AQ1089" s="559"/>
      <c r="AR1089" s="577"/>
      <c r="AS1089" s="559"/>
      <c r="AT1089" s="577"/>
      <c r="AU1089" s="559"/>
      <c r="AV1089" s="577"/>
      <c r="AW1089" s="559"/>
      <c r="AX1089" s="577"/>
      <c r="AY1089" s="559"/>
      <c r="AZ1089" s="577"/>
      <c r="BA1089" s="559"/>
      <c r="BB1089" s="577"/>
      <c r="BC1089" s="559"/>
      <c r="BD1089" s="577"/>
      <c r="BE1089" s="559"/>
      <c r="BF1089" s="577"/>
      <c r="BG1089" s="559"/>
      <c r="BH1089" s="577"/>
      <c r="BI1089" s="559"/>
      <c r="BJ1089" s="577"/>
      <c r="BK1089" s="559"/>
      <c r="BL1089" s="577"/>
      <c r="BM1089" s="559"/>
      <c r="BN1089" s="577"/>
      <c r="BO1089" s="559"/>
      <c r="BP1089" s="577"/>
      <c r="BQ1089" s="551"/>
    </row>
    <row r="1090" spans="1:72" ht="12.75" customHeight="1" thickBot="1">
      <c r="A1090" s="584"/>
      <c r="B1090" s="587"/>
      <c r="C1090" s="573"/>
      <c r="D1090" s="67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M1090" s="595"/>
      <c r="AN1090" s="577"/>
      <c r="AO1090" s="559"/>
      <c r="AP1090" s="577"/>
      <c r="AQ1090" s="559"/>
      <c r="AR1090" s="577"/>
      <c r="AS1090" s="559"/>
      <c r="AT1090" s="577"/>
      <c r="AU1090" s="559"/>
      <c r="AV1090" s="577"/>
      <c r="AW1090" s="559"/>
      <c r="AX1090" s="577"/>
      <c r="AY1090" s="559"/>
      <c r="AZ1090" s="577"/>
      <c r="BA1090" s="559"/>
      <c r="BB1090" s="577"/>
      <c r="BC1090" s="559"/>
      <c r="BD1090" s="577"/>
      <c r="BE1090" s="559"/>
      <c r="BF1090" s="577"/>
      <c r="BG1090" s="559"/>
      <c r="BH1090" s="577"/>
      <c r="BI1090" s="559"/>
      <c r="BJ1090" s="577"/>
      <c r="BK1090" s="559"/>
      <c r="BL1090" s="577"/>
      <c r="BM1090" s="559"/>
      <c r="BN1090" s="577"/>
      <c r="BO1090" s="559"/>
      <c r="BP1090" s="577"/>
      <c r="BQ1090" s="551"/>
    </row>
    <row r="1091" spans="1:72" ht="12.75" customHeight="1">
      <c r="A1091" s="584"/>
      <c r="B1091" s="579" t="s">
        <v>36</v>
      </c>
      <c r="C1091" s="572">
        <f>IF(ISERROR(AVERAGE(E1091:AH1093)),"",AVERAGE(E1091:AH1093))</f>
        <v>5</v>
      </c>
      <c r="D1091" s="677"/>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M1091" s="595"/>
      <c r="AN1091" s="565">
        <f t="shared" ref="AN1091:BQ1091" si="408">IF(ISERROR(AVERAGE(E1091:E1093)),"",AVERAGE(E1091:E1093))</f>
        <v>5</v>
      </c>
      <c r="AO1091" s="558" t="str">
        <f t="shared" si="408"/>
        <v/>
      </c>
      <c r="AP1091" s="565" t="str">
        <f t="shared" si="408"/>
        <v/>
      </c>
      <c r="AQ1091" s="558" t="str">
        <f t="shared" si="408"/>
        <v/>
      </c>
      <c r="AR1091" s="565" t="str">
        <f t="shared" si="408"/>
        <v/>
      </c>
      <c r="AS1091" s="558" t="str">
        <f t="shared" si="408"/>
        <v/>
      </c>
      <c r="AT1091" s="565" t="str">
        <f t="shared" si="408"/>
        <v/>
      </c>
      <c r="AU1091" s="558" t="str">
        <f t="shared" si="408"/>
        <v/>
      </c>
      <c r="AV1091" s="565" t="str">
        <f t="shared" si="408"/>
        <v/>
      </c>
      <c r="AW1091" s="558" t="str">
        <f t="shared" si="408"/>
        <v/>
      </c>
      <c r="AX1091" s="565" t="str">
        <f t="shared" si="408"/>
        <v/>
      </c>
      <c r="AY1091" s="558" t="str">
        <f t="shared" si="408"/>
        <v/>
      </c>
      <c r="AZ1091" s="565" t="str">
        <f t="shared" si="408"/>
        <v/>
      </c>
      <c r="BA1091" s="558" t="str">
        <f t="shared" si="408"/>
        <v/>
      </c>
      <c r="BB1091" s="565" t="str">
        <f t="shared" si="408"/>
        <v/>
      </c>
      <c r="BC1091" s="558" t="str">
        <f t="shared" si="408"/>
        <v/>
      </c>
      <c r="BD1091" s="565" t="str">
        <f t="shared" si="408"/>
        <v/>
      </c>
      <c r="BE1091" s="558" t="str">
        <f t="shared" si="408"/>
        <v/>
      </c>
      <c r="BF1091" s="565" t="str">
        <f t="shared" si="408"/>
        <v/>
      </c>
      <c r="BG1091" s="558" t="str">
        <f t="shared" si="408"/>
        <v/>
      </c>
      <c r="BH1091" s="565" t="str">
        <f t="shared" si="408"/>
        <v/>
      </c>
      <c r="BI1091" s="558" t="str">
        <f t="shared" si="408"/>
        <v/>
      </c>
      <c r="BJ1091" s="565" t="str">
        <f t="shared" si="408"/>
        <v/>
      </c>
      <c r="BK1091" s="558" t="str">
        <f t="shared" si="408"/>
        <v/>
      </c>
      <c r="BL1091" s="565" t="str">
        <f t="shared" si="408"/>
        <v/>
      </c>
      <c r="BM1091" s="558" t="str">
        <f t="shared" si="408"/>
        <v/>
      </c>
      <c r="BN1091" s="565" t="str">
        <f t="shared" si="408"/>
        <v/>
      </c>
      <c r="BO1091" s="558" t="str">
        <f t="shared" si="408"/>
        <v/>
      </c>
      <c r="BP1091" s="565" t="str">
        <f t="shared" si="408"/>
        <v/>
      </c>
      <c r="BQ1091" s="550" t="str">
        <f t="shared" si="408"/>
        <v/>
      </c>
    </row>
    <row r="1092" spans="1:72" ht="12.75" customHeight="1">
      <c r="A1092" s="584"/>
      <c r="B1092" s="580"/>
      <c r="C1092" s="573"/>
      <c r="D1092" s="677"/>
      <c r="E1092" s="28">
        <v>5</v>
      </c>
      <c r="F1092" s="28"/>
      <c r="G1092" s="28"/>
      <c r="H1092" s="28"/>
      <c r="I1092" s="28"/>
      <c r="J1092" s="28"/>
      <c r="K1092" s="28"/>
      <c r="L1092" s="28"/>
      <c r="M1092" s="28"/>
      <c r="N1092" s="28"/>
      <c r="O1092" s="28"/>
      <c r="P1092" s="28"/>
      <c r="Q1092" s="28"/>
      <c r="R1092" s="28"/>
      <c r="S1092" s="28"/>
      <c r="T1092" s="28"/>
      <c r="U1092" s="28"/>
      <c r="V1092" s="28"/>
      <c r="W1092" s="28"/>
      <c r="X1092" s="28"/>
      <c r="Y1092" s="28"/>
      <c r="Z1092" s="28"/>
      <c r="AA1092" s="28"/>
      <c r="AB1092" s="28"/>
      <c r="AC1092" s="28"/>
      <c r="AD1092" s="28"/>
      <c r="AE1092" s="28"/>
      <c r="AF1092" s="28"/>
      <c r="AG1092" s="28"/>
      <c r="AH1092" s="28"/>
      <c r="AM1092" s="595"/>
      <c r="AN1092" s="566"/>
      <c r="AO1092" s="559"/>
      <c r="AP1092" s="566"/>
      <c r="AQ1092" s="559"/>
      <c r="AR1092" s="566"/>
      <c r="AS1092" s="559"/>
      <c r="AT1092" s="566"/>
      <c r="AU1092" s="559"/>
      <c r="AV1092" s="566"/>
      <c r="AW1092" s="559"/>
      <c r="AX1092" s="566"/>
      <c r="AY1092" s="559"/>
      <c r="AZ1092" s="566"/>
      <c r="BA1092" s="559"/>
      <c r="BB1092" s="566"/>
      <c r="BC1092" s="559"/>
      <c r="BD1092" s="566"/>
      <c r="BE1092" s="559"/>
      <c r="BF1092" s="566"/>
      <c r="BG1092" s="559"/>
      <c r="BH1092" s="566"/>
      <c r="BI1092" s="559"/>
      <c r="BJ1092" s="566"/>
      <c r="BK1092" s="559"/>
      <c r="BL1092" s="566"/>
      <c r="BM1092" s="559"/>
      <c r="BN1092" s="566"/>
      <c r="BO1092" s="559"/>
      <c r="BP1092" s="566"/>
      <c r="BQ1092" s="551"/>
    </row>
    <row r="1093" spans="1:72" ht="12.75" customHeight="1" thickBot="1">
      <c r="A1093" s="584"/>
      <c r="B1093" s="581"/>
      <c r="C1093" s="582"/>
      <c r="D1093" s="677"/>
      <c r="E1093" s="33"/>
      <c r="F1093" s="33"/>
      <c r="G1093" s="3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M1093" s="595"/>
      <c r="AN1093" s="567"/>
      <c r="AO1093" s="564"/>
      <c r="AP1093" s="567"/>
      <c r="AQ1093" s="564"/>
      <c r="AR1093" s="567"/>
      <c r="AS1093" s="564"/>
      <c r="AT1093" s="567"/>
      <c r="AU1093" s="564"/>
      <c r="AV1093" s="567"/>
      <c r="AW1093" s="564"/>
      <c r="AX1093" s="567"/>
      <c r="AY1093" s="564"/>
      <c r="AZ1093" s="567"/>
      <c r="BA1093" s="564"/>
      <c r="BB1093" s="567"/>
      <c r="BC1093" s="564"/>
      <c r="BD1093" s="567"/>
      <c r="BE1093" s="564"/>
      <c r="BF1093" s="567"/>
      <c r="BG1093" s="564"/>
      <c r="BH1093" s="567"/>
      <c r="BI1093" s="564"/>
      <c r="BJ1093" s="567"/>
      <c r="BK1093" s="564"/>
      <c r="BL1093" s="567"/>
      <c r="BM1093" s="564"/>
      <c r="BN1093" s="567"/>
      <c r="BO1093" s="564"/>
      <c r="BP1093" s="567"/>
      <c r="BQ1093" s="568"/>
    </row>
    <row r="1094" spans="1:72" ht="12.75" customHeight="1">
      <c r="A1094" s="584"/>
      <c r="B1094" s="569" t="s">
        <v>37</v>
      </c>
      <c r="C1094" s="572">
        <f>IF(ISERROR(AVERAGE(E1094:AH1096)),"",AVERAGE(E1094:AH1096))</f>
        <v>2.5</v>
      </c>
      <c r="D1094" s="677"/>
      <c r="E1094" s="31">
        <v>2</v>
      </c>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c r="AF1094" s="31"/>
      <c r="AG1094" s="31"/>
      <c r="AH1094" s="31"/>
      <c r="AM1094" s="595" t="e">
        <f>#REF!</f>
        <v>#REF!</v>
      </c>
      <c r="AN1094" s="561">
        <f t="shared" ref="AN1094:BQ1094" si="409">IF(ISERROR(AVERAGE(E1094:E1096)),"",AVERAGE(E1094:E1096))</f>
        <v>2.5</v>
      </c>
      <c r="AO1094" s="558" t="str">
        <f t="shared" si="409"/>
        <v/>
      </c>
      <c r="AP1094" s="561" t="str">
        <f t="shared" si="409"/>
        <v/>
      </c>
      <c r="AQ1094" s="558" t="str">
        <f t="shared" si="409"/>
        <v/>
      </c>
      <c r="AR1094" s="561" t="str">
        <f t="shared" si="409"/>
        <v/>
      </c>
      <c r="AS1094" s="558" t="str">
        <f t="shared" si="409"/>
        <v/>
      </c>
      <c r="AT1094" s="561" t="str">
        <f t="shared" si="409"/>
        <v/>
      </c>
      <c r="AU1094" s="558" t="str">
        <f t="shared" si="409"/>
        <v/>
      </c>
      <c r="AV1094" s="561" t="str">
        <f t="shared" si="409"/>
        <v/>
      </c>
      <c r="AW1094" s="558" t="str">
        <f t="shared" si="409"/>
        <v/>
      </c>
      <c r="AX1094" s="561" t="str">
        <f t="shared" si="409"/>
        <v/>
      </c>
      <c r="AY1094" s="558" t="str">
        <f t="shared" si="409"/>
        <v/>
      </c>
      <c r="AZ1094" s="561" t="str">
        <f t="shared" si="409"/>
        <v/>
      </c>
      <c r="BA1094" s="558" t="str">
        <f t="shared" si="409"/>
        <v/>
      </c>
      <c r="BB1094" s="561" t="str">
        <f t="shared" si="409"/>
        <v/>
      </c>
      <c r="BC1094" s="558" t="str">
        <f t="shared" si="409"/>
        <v/>
      </c>
      <c r="BD1094" s="561" t="str">
        <f t="shared" si="409"/>
        <v/>
      </c>
      <c r="BE1094" s="558" t="str">
        <f t="shared" si="409"/>
        <v/>
      </c>
      <c r="BF1094" s="561" t="str">
        <f t="shared" si="409"/>
        <v/>
      </c>
      <c r="BG1094" s="558" t="str">
        <f t="shared" si="409"/>
        <v/>
      </c>
      <c r="BH1094" s="561" t="str">
        <f t="shared" si="409"/>
        <v/>
      </c>
      <c r="BI1094" s="558" t="str">
        <f t="shared" si="409"/>
        <v/>
      </c>
      <c r="BJ1094" s="561" t="str">
        <f t="shared" si="409"/>
        <v/>
      </c>
      <c r="BK1094" s="558" t="str">
        <f t="shared" si="409"/>
        <v/>
      </c>
      <c r="BL1094" s="561" t="str">
        <f t="shared" si="409"/>
        <v/>
      </c>
      <c r="BM1094" s="558" t="str">
        <f t="shared" si="409"/>
        <v/>
      </c>
      <c r="BN1094" s="561" t="str">
        <f t="shared" si="409"/>
        <v/>
      </c>
      <c r="BO1094" s="558" t="str">
        <f t="shared" si="409"/>
        <v/>
      </c>
      <c r="BP1094" s="561" t="str">
        <f t="shared" si="409"/>
        <v/>
      </c>
      <c r="BQ1094" s="550" t="str">
        <f t="shared" si="409"/>
        <v/>
      </c>
    </row>
    <row r="1095" spans="1:72" ht="12.75" customHeight="1">
      <c r="A1095" s="584"/>
      <c r="B1095" s="570"/>
      <c r="C1095" s="573"/>
      <c r="D1095" s="677"/>
      <c r="E1095" s="29">
        <v>3</v>
      </c>
      <c r="F1095" s="29"/>
      <c r="G1095" s="29"/>
      <c r="H1095" s="29"/>
      <c r="I1095" s="29"/>
      <c r="J1095" s="29"/>
      <c r="K1095" s="29"/>
      <c r="L1095" s="29"/>
      <c r="M1095" s="29"/>
      <c r="N1095" s="29"/>
      <c r="O1095" s="29"/>
      <c r="P1095" s="29"/>
      <c r="Q1095" s="29"/>
      <c r="R1095" s="29"/>
      <c r="S1095" s="29"/>
      <c r="T1095" s="29"/>
      <c r="U1095" s="29"/>
      <c r="V1095" s="29"/>
      <c r="W1095" s="29"/>
      <c r="X1095" s="29"/>
      <c r="Y1095" s="29"/>
      <c r="Z1095" s="29"/>
      <c r="AA1095" s="29"/>
      <c r="AB1095" s="29"/>
      <c r="AC1095" s="29"/>
      <c r="AD1095" s="29"/>
      <c r="AE1095" s="29"/>
      <c r="AF1095" s="29"/>
      <c r="AG1095" s="29"/>
      <c r="AH1095" s="29"/>
      <c r="AM1095" s="595" t="e">
        <f>#REF!</f>
        <v>#REF!</v>
      </c>
      <c r="AN1095" s="562"/>
      <c r="AO1095" s="559"/>
      <c r="AP1095" s="562"/>
      <c r="AQ1095" s="559"/>
      <c r="AR1095" s="562"/>
      <c r="AS1095" s="559"/>
      <c r="AT1095" s="562"/>
      <c r="AU1095" s="559"/>
      <c r="AV1095" s="562"/>
      <c r="AW1095" s="559"/>
      <c r="AX1095" s="562"/>
      <c r="AY1095" s="559"/>
      <c r="AZ1095" s="562"/>
      <c r="BA1095" s="559"/>
      <c r="BB1095" s="562"/>
      <c r="BC1095" s="559"/>
      <c r="BD1095" s="562"/>
      <c r="BE1095" s="559"/>
      <c r="BF1095" s="562"/>
      <c r="BG1095" s="559"/>
      <c r="BH1095" s="562"/>
      <c r="BI1095" s="559"/>
      <c r="BJ1095" s="562"/>
      <c r="BK1095" s="559"/>
      <c r="BL1095" s="562"/>
      <c r="BM1095" s="559"/>
      <c r="BN1095" s="562"/>
      <c r="BO1095" s="559"/>
      <c r="BP1095" s="562"/>
      <c r="BQ1095" s="551"/>
    </row>
    <row r="1096" spans="1:72" ht="13.5" customHeight="1" thickBot="1">
      <c r="A1096" s="584"/>
      <c r="B1096" s="571"/>
      <c r="C1096" s="574"/>
      <c r="D1096" s="418"/>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M1096" s="596">
        <f>D1096</f>
        <v>0</v>
      </c>
      <c r="AN1096" s="563"/>
      <c r="AO1096" s="560"/>
      <c r="AP1096" s="563"/>
      <c r="AQ1096" s="560"/>
      <c r="AR1096" s="563"/>
      <c r="AS1096" s="560"/>
      <c r="AT1096" s="563"/>
      <c r="AU1096" s="560"/>
      <c r="AV1096" s="563"/>
      <c r="AW1096" s="560"/>
      <c r="AX1096" s="563"/>
      <c r="AY1096" s="560"/>
      <c r="AZ1096" s="563"/>
      <c r="BA1096" s="560"/>
      <c r="BB1096" s="563"/>
      <c r="BC1096" s="560"/>
      <c r="BD1096" s="563"/>
      <c r="BE1096" s="560"/>
      <c r="BF1096" s="563"/>
      <c r="BG1096" s="560"/>
      <c r="BH1096" s="563"/>
      <c r="BI1096" s="560"/>
      <c r="BJ1096" s="563"/>
      <c r="BK1096" s="560"/>
      <c r="BL1096" s="563"/>
      <c r="BM1096" s="560"/>
      <c r="BN1096" s="563"/>
      <c r="BO1096" s="560"/>
      <c r="BP1096" s="563"/>
      <c r="BQ1096" s="552"/>
    </row>
    <row r="1097" spans="1:72" s="207" customFormat="1" ht="18" customHeight="1" collapsed="1" thickTop="1">
      <c r="A1097" s="470"/>
      <c r="B1097" s="200"/>
      <c r="C1097" s="201"/>
      <c r="D1097" s="205"/>
      <c r="E1097" s="202"/>
      <c r="F1097" s="202"/>
      <c r="G1097" s="202"/>
      <c r="H1097" s="202"/>
      <c r="I1097" s="202"/>
      <c r="J1097" s="202"/>
      <c r="K1097" s="202"/>
      <c r="L1097" s="202"/>
      <c r="M1097" s="202"/>
      <c r="N1097" s="202"/>
      <c r="O1097" s="202"/>
      <c r="P1097" s="202"/>
      <c r="Q1097" s="202"/>
      <c r="R1097" s="202"/>
      <c r="S1097" s="202"/>
      <c r="T1097" s="202"/>
      <c r="U1097" s="202"/>
      <c r="V1097" s="202"/>
      <c r="W1097" s="202"/>
      <c r="X1097" s="202"/>
      <c r="Y1097" s="202"/>
      <c r="Z1097" s="202"/>
      <c r="AA1097" s="202"/>
      <c r="AB1097" s="202"/>
      <c r="AC1097" s="202"/>
      <c r="AD1097" s="202"/>
      <c r="AE1097" s="202"/>
      <c r="AF1097" s="202"/>
      <c r="AG1097" s="202"/>
      <c r="AH1097" s="202"/>
      <c r="AI1097" s="206"/>
      <c r="AJ1097" s="187"/>
      <c r="AK1097" s="187"/>
      <c r="AL1097" s="187"/>
      <c r="AM1097" s="358"/>
      <c r="AN1097" s="359"/>
      <c r="AO1097" s="359"/>
      <c r="AP1097" s="359"/>
      <c r="AQ1097" s="359"/>
      <c r="AR1097" s="359"/>
      <c r="AS1097" s="359"/>
      <c r="AT1097" s="359"/>
      <c r="AU1097" s="359"/>
      <c r="AV1097" s="359"/>
      <c r="AW1097" s="359"/>
      <c r="AX1097" s="359"/>
      <c r="AY1097" s="359"/>
      <c r="AZ1097" s="359"/>
      <c r="BA1097" s="359"/>
      <c r="BB1097" s="359"/>
      <c r="BC1097" s="359"/>
      <c r="BD1097" s="359"/>
      <c r="BE1097" s="359"/>
      <c r="BF1097" s="359"/>
      <c r="BG1097" s="359"/>
      <c r="BH1097" s="359"/>
      <c r="BI1097" s="359"/>
      <c r="BJ1097" s="359"/>
      <c r="BK1097" s="359"/>
      <c r="BL1097" s="359"/>
      <c r="BM1097" s="359"/>
      <c r="BN1097" s="359"/>
      <c r="BO1097" s="359"/>
      <c r="BP1097" s="359"/>
      <c r="BQ1097" s="359"/>
      <c r="BR1097" s="187"/>
      <c r="BS1097" s="187"/>
    </row>
    <row r="1098" spans="1:72" s="213" customFormat="1" ht="18" customHeight="1">
      <c r="A1098" s="471"/>
      <c r="B1098" s="197"/>
      <c r="C1098" s="198"/>
      <c r="D1098" s="209"/>
      <c r="E1098" s="199"/>
      <c r="F1098" s="199"/>
      <c r="G1098" s="199"/>
      <c r="H1098" s="199"/>
      <c r="I1098" s="199"/>
      <c r="J1098" s="199"/>
      <c r="K1098" s="199"/>
      <c r="L1098" s="199"/>
      <c r="M1098" s="199"/>
      <c r="N1098" s="199"/>
      <c r="O1098" s="199"/>
      <c r="P1098" s="199"/>
      <c r="Q1098" s="199"/>
      <c r="R1098" s="199"/>
      <c r="S1098" s="199"/>
      <c r="T1098" s="199"/>
      <c r="U1098" s="199"/>
      <c r="V1098" s="199"/>
      <c r="W1098" s="199"/>
      <c r="X1098" s="199"/>
      <c r="Y1098" s="199"/>
      <c r="Z1098" s="199"/>
      <c r="AA1098" s="199"/>
      <c r="AB1098" s="199"/>
      <c r="AC1098" s="199"/>
      <c r="AD1098" s="199"/>
      <c r="AE1098" s="199"/>
      <c r="AF1098" s="199"/>
      <c r="AG1098" s="199"/>
      <c r="AH1098" s="199"/>
      <c r="AI1098" s="210"/>
      <c r="AJ1098" s="211"/>
      <c r="AK1098" s="211"/>
      <c r="AL1098" s="211"/>
      <c r="AM1098" s="360"/>
      <c r="AN1098" s="361"/>
      <c r="AO1098" s="361"/>
      <c r="AP1098" s="361"/>
      <c r="AQ1098" s="361"/>
      <c r="AR1098" s="361"/>
      <c r="AS1098" s="361"/>
      <c r="AT1098" s="361"/>
      <c r="AU1098" s="361"/>
      <c r="AV1098" s="361"/>
      <c r="AW1098" s="361"/>
      <c r="AX1098" s="361"/>
      <c r="AY1098" s="361"/>
      <c r="AZ1098" s="361"/>
      <c r="BA1098" s="361"/>
      <c r="BB1098" s="361"/>
      <c r="BC1098" s="361"/>
      <c r="BD1098" s="361"/>
      <c r="BE1098" s="361"/>
      <c r="BF1098" s="361"/>
      <c r="BG1098" s="361"/>
      <c r="BH1098" s="361"/>
      <c r="BI1098" s="361"/>
      <c r="BJ1098" s="361"/>
      <c r="BK1098" s="361"/>
      <c r="BL1098" s="361"/>
      <c r="BM1098" s="361"/>
      <c r="BN1098" s="361"/>
      <c r="BO1098" s="361"/>
      <c r="BP1098" s="361"/>
      <c r="BQ1098" s="361"/>
      <c r="BR1098" s="211"/>
      <c r="BS1098" s="211"/>
      <c r="BT1098" s="212"/>
    </row>
    <row r="1099" spans="1:72" s="207" customFormat="1" ht="18" customHeight="1">
      <c r="A1099" s="470"/>
      <c r="B1099" s="203"/>
      <c r="C1099" s="201"/>
      <c r="D1099" s="208"/>
      <c r="E1099" s="204"/>
      <c r="F1099" s="204"/>
      <c r="G1099" s="204"/>
      <c r="H1099" s="204"/>
      <c r="I1099" s="204"/>
      <c r="J1099" s="204"/>
      <c r="K1099" s="204"/>
      <c r="L1099" s="204"/>
      <c r="M1099" s="204"/>
      <c r="N1099" s="204"/>
      <c r="O1099" s="204"/>
      <c r="P1099" s="204"/>
      <c r="Q1099" s="204"/>
      <c r="R1099" s="204"/>
      <c r="S1099" s="204"/>
      <c r="T1099" s="204"/>
      <c r="U1099" s="204"/>
      <c r="V1099" s="204"/>
      <c r="W1099" s="204"/>
      <c r="X1099" s="204"/>
      <c r="Y1099" s="204"/>
      <c r="Z1099" s="204"/>
      <c r="AA1099" s="204"/>
      <c r="AB1099" s="204"/>
      <c r="AC1099" s="204"/>
      <c r="AD1099" s="204"/>
      <c r="AE1099" s="204"/>
      <c r="AF1099" s="204"/>
      <c r="AG1099" s="204"/>
      <c r="AH1099" s="204"/>
      <c r="AI1099" s="206"/>
      <c r="AJ1099" s="187"/>
      <c r="AK1099" s="187"/>
      <c r="AL1099" s="187"/>
      <c r="AM1099" s="362"/>
      <c r="AN1099" s="359"/>
      <c r="AO1099" s="359"/>
      <c r="AP1099" s="359"/>
      <c r="AQ1099" s="359"/>
      <c r="AR1099" s="359"/>
      <c r="AS1099" s="359"/>
      <c r="AT1099" s="359"/>
      <c r="AU1099" s="359"/>
      <c r="AV1099" s="359"/>
      <c r="AW1099" s="359"/>
      <c r="AX1099" s="359"/>
      <c r="AY1099" s="359"/>
      <c r="AZ1099" s="359"/>
      <c r="BA1099" s="359"/>
      <c r="BB1099" s="359"/>
      <c r="BC1099" s="359"/>
      <c r="BD1099" s="359"/>
      <c r="BE1099" s="359"/>
      <c r="BF1099" s="359"/>
      <c r="BG1099" s="359"/>
      <c r="BH1099" s="359"/>
      <c r="BI1099" s="206"/>
      <c r="BJ1099" s="206"/>
      <c r="BK1099" s="206"/>
      <c r="BL1099" s="206"/>
      <c r="BM1099" s="206"/>
      <c r="BN1099" s="206"/>
      <c r="BO1099" s="206"/>
      <c r="BP1099" s="206"/>
      <c r="BQ1099" s="206"/>
      <c r="BR1099" s="187"/>
      <c r="BS1099" s="187"/>
    </row>
    <row r="1100" spans="1:72" ht="30" customHeight="1" thickBot="1">
      <c r="A1100" s="468"/>
      <c r="B1100" s="43"/>
      <c r="C1100" s="44"/>
      <c r="D1100" s="3" t="s">
        <v>0</v>
      </c>
      <c r="E1100" s="751" t="str">
        <f>D1100</f>
        <v>Mathémathiques</v>
      </c>
      <c r="F1100" s="752"/>
      <c r="G1100" s="752"/>
      <c r="H1100" s="752"/>
      <c r="I1100" s="752"/>
      <c r="J1100" s="752"/>
      <c r="K1100" s="752"/>
      <c r="L1100" s="752"/>
      <c r="M1100" s="752"/>
      <c r="N1100" s="752"/>
      <c r="O1100" s="752"/>
      <c r="P1100" s="752"/>
      <c r="Q1100" s="752"/>
      <c r="R1100" s="752"/>
      <c r="S1100" s="752"/>
      <c r="T1100" s="752"/>
      <c r="U1100" s="752"/>
      <c r="V1100" s="752"/>
      <c r="W1100" s="752"/>
      <c r="X1100" s="752"/>
      <c r="Y1100" s="752"/>
      <c r="Z1100" s="752"/>
      <c r="AA1100" s="752"/>
      <c r="AB1100" s="752"/>
      <c r="AC1100" s="752"/>
      <c r="AD1100" s="752"/>
      <c r="AE1100" s="752"/>
      <c r="AF1100" s="752"/>
      <c r="AG1100" s="752"/>
      <c r="AH1100" s="753"/>
      <c r="AM1100" s="357" t="str">
        <f>D1100</f>
        <v>Mathémathiques</v>
      </c>
      <c r="AN1100" s="754" t="str">
        <f>AM1100</f>
        <v>Mathémathiques</v>
      </c>
      <c r="AO1100" s="755"/>
      <c r="AP1100" s="755"/>
      <c r="AQ1100" s="755"/>
      <c r="AR1100" s="755"/>
      <c r="AS1100" s="755"/>
      <c r="AT1100" s="755"/>
      <c r="AU1100" s="755"/>
      <c r="AV1100" s="755"/>
      <c r="AW1100" s="755"/>
      <c r="AX1100" s="755"/>
      <c r="AY1100" s="755"/>
      <c r="AZ1100" s="755"/>
      <c r="BA1100" s="755"/>
      <c r="BB1100" s="755"/>
      <c r="BC1100" s="755"/>
      <c r="BD1100" s="755"/>
      <c r="BE1100" s="755"/>
      <c r="BF1100" s="755"/>
      <c r="BG1100" s="755"/>
      <c r="BH1100" s="755"/>
      <c r="BI1100" s="755"/>
      <c r="BJ1100" s="755"/>
      <c r="BK1100" s="755"/>
      <c r="BL1100" s="755"/>
      <c r="BM1100" s="755"/>
      <c r="BN1100" s="755"/>
      <c r="BO1100" s="755"/>
      <c r="BP1100" s="755"/>
      <c r="BQ1100" s="756"/>
    </row>
    <row r="1101" spans="1:72" ht="39" customHeight="1" thickTop="1" thickBot="1">
      <c r="A1101" s="468"/>
      <c r="B1101" s="248"/>
      <c r="C1101" s="249"/>
      <c r="D1101" s="250" t="s">
        <v>916</v>
      </c>
      <c r="E1101" s="611" t="str">
        <f>D1101</f>
        <v>Connaissance des nombres entiers</v>
      </c>
      <c r="F1101" s="612"/>
      <c r="G1101" s="612"/>
      <c r="H1101" s="612"/>
      <c r="I1101" s="612"/>
      <c r="J1101" s="612"/>
      <c r="K1101" s="612"/>
      <c r="L1101" s="612"/>
      <c r="M1101" s="612"/>
      <c r="N1101" s="612"/>
      <c r="O1101" s="612"/>
      <c r="P1101" s="612"/>
      <c r="Q1101" s="612"/>
      <c r="R1101" s="612"/>
      <c r="S1101" s="612"/>
      <c r="T1101" s="612"/>
      <c r="U1101" s="612"/>
      <c r="V1101" s="612"/>
      <c r="W1101" s="612"/>
      <c r="X1101" s="612"/>
      <c r="Y1101" s="612"/>
      <c r="Z1101" s="612"/>
      <c r="AA1101" s="612"/>
      <c r="AB1101" s="612"/>
      <c r="AC1101" s="612"/>
      <c r="AD1101" s="612"/>
      <c r="AE1101" s="612"/>
      <c r="AF1101" s="612"/>
      <c r="AG1101" s="612"/>
      <c r="AH1101" s="613"/>
      <c r="AM1101" s="363" t="str">
        <f>D1101</f>
        <v>Connaissance des nombres entiers</v>
      </c>
      <c r="AN1101" s="606" t="str">
        <f>AM1101</f>
        <v>Connaissance des nombres entiers</v>
      </c>
      <c r="AO1101" s="607"/>
      <c r="AP1101" s="607"/>
      <c r="AQ1101" s="607"/>
      <c r="AR1101" s="607"/>
      <c r="AS1101" s="607"/>
      <c r="AT1101" s="607"/>
      <c r="AU1101" s="607"/>
      <c r="AV1101" s="607"/>
      <c r="AW1101" s="607"/>
      <c r="AX1101" s="607"/>
      <c r="AY1101" s="607"/>
      <c r="AZ1101" s="607"/>
      <c r="BA1101" s="607"/>
      <c r="BB1101" s="607"/>
      <c r="BC1101" s="607"/>
      <c r="BD1101" s="607"/>
      <c r="BE1101" s="607"/>
      <c r="BF1101" s="607"/>
      <c r="BG1101" s="607"/>
      <c r="BH1101" s="607"/>
      <c r="BI1101" s="607"/>
      <c r="BJ1101" s="607"/>
      <c r="BK1101" s="607"/>
      <c r="BL1101" s="607"/>
      <c r="BM1101" s="607"/>
      <c r="BN1101" s="607"/>
      <c r="BO1101" s="607"/>
      <c r="BP1101" s="607"/>
      <c r="BQ1101" s="607"/>
    </row>
    <row r="1102" spans="1:72" ht="11.25" customHeight="1" thickTop="1">
      <c r="A1102" s="468"/>
      <c r="B1102" s="181"/>
      <c r="C1102" s="230"/>
      <c r="D1102" s="761" t="s">
        <v>829</v>
      </c>
      <c r="E1102" s="668" t="str">
        <f>D1102</f>
        <v>Lire, écrire, nommer, décomposer</v>
      </c>
      <c r="F1102" s="669"/>
      <c r="G1102" s="669"/>
      <c r="H1102" s="669"/>
      <c r="I1102" s="669"/>
      <c r="J1102" s="669"/>
      <c r="K1102" s="669"/>
      <c r="L1102" s="669"/>
      <c r="M1102" s="669"/>
      <c r="N1102" s="669"/>
      <c r="O1102" s="669"/>
      <c r="P1102" s="669"/>
      <c r="Q1102" s="669"/>
      <c r="R1102" s="669"/>
      <c r="S1102" s="669"/>
      <c r="T1102" s="669"/>
      <c r="U1102" s="669"/>
      <c r="V1102" s="669"/>
      <c r="W1102" s="669"/>
      <c r="X1102" s="669"/>
      <c r="Y1102" s="669"/>
      <c r="Z1102" s="669"/>
      <c r="AA1102" s="669"/>
      <c r="AB1102" s="669"/>
      <c r="AC1102" s="669"/>
      <c r="AD1102" s="669"/>
      <c r="AE1102" s="669"/>
      <c r="AF1102" s="669"/>
      <c r="AG1102" s="669"/>
      <c r="AH1102" s="670"/>
      <c r="AM1102" s="648" t="str">
        <f>D1102</f>
        <v>Lire, écrire, nommer, décomposer</v>
      </c>
      <c r="AN1102" s="353">
        <f t="shared" ref="AN1102:BQ1102" si="410">IF(ISERROR(AVERAGE(AN1105,AN1114,AN1123,AN1132)),"",AVERAGE(AN1105,AN1114,AN1123,AN1132))</f>
        <v>1.5</v>
      </c>
      <c r="AO1102" s="353">
        <f t="shared" si="410"/>
        <v>1.5</v>
      </c>
      <c r="AP1102" s="353">
        <f t="shared" si="410"/>
        <v>2</v>
      </c>
      <c r="AQ1102" s="353">
        <f t="shared" si="410"/>
        <v>3</v>
      </c>
      <c r="AR1102" s="353">
        <f t="shared" si="410"/>
        <v>4</v>
      </c>
      <c r="AS1102" s="353">
        <f t="shared" si="410"/>
        <v>3.3333333333333335</v>
      </c>
      <c r="AT1102" s="353">
        <f t="shared" si="410"/>
        <v>2.6666666666666665</v>
      </c>
      <c r="AU1102" s="353">
        <f t="shared" si="410"/>
        <v>2</v>
      </c>
      <c r="AV1102" s="353">
        <f t="shared" si="410"/>
        <v>3</v>
      </c>
      <c r="AW1102" s="353">
        <f t="shared" si="410"/>
        <v>4</v>
      </c>
      <c r="AX1102" s="353">
        <f t="shared" si="410"/>
        <v>3.3333333333333335</v>
      </c>
      <c r="AY1102" s="353">
        <f t="shared" si="410"/>
        <v>2.6666666666666665</v>
      </c>
      <c r="AZ1102" s="353">
        <f t="shared" si="410"/>
        <v>2</v>
      </c>
      <c r="BA1102" s="353">
        <f t="shared" si="410"/>
        <v>3</v>
      </c>
      <c r="BB1102" s="353">
        <f t="shared" si="410"/>
        <v>4</v>
      </c>
      <c r="BC1102" s="353">
        <f t="shared" si="410"/>
        <v>3.3333333333333335</v>
      </c>
      <c r="BD1102" s="353">
        <f t="shared" si="410"/>
        <v>2.6666666666666665</v>
      </c>
      <c r="BE1102" s="353">
        <f t="shared" si="410"/>
        <v>2</v>
      </c>
      <c r="BF1102" s="353">
        <f t="shared" si="410"/>
        <v>3</v>
      </c>
      <c r="BG1102" s="353">
        <f t="shared" si="410"/>
        <v>4</v>
      </c>
      <c r="BH1102" s="353">
        <f t="shared" si="410"/>
        <v>3.3333333333333335</v>
      </c>
      <c r="BI1102" s="353">
        <f t="shared" si="410"/>
        <v>2.6666666666666665</v>
      </c>
      <c r="BJ1102" s="353">
        <f t="shared" si="410"/>
        <v>2</v>
      </c>
      <c r="BK1102" s="353">
        <f t="shared" si="410"/>
        <v>3</v>
      </c>
      <c r="BL1102" s="353">
        <f t="shared" si="410"/>
        <v>4</v>
      </c>
      <c r="BM1102" s="353">
        <f t="shared" si="410"/>
        <v>3.3333333333333335</v>
      </c>
      <c r="BN1102" s="353">
        <f t="shared" si="410"/>
        <v>2.6666666666666665</v>
      </c>
      <c r="BO1102" s="353">
        <f t="shared" si="410"/>
        <v>2</v>
      </c>
      <c r="BP1102" s="353">
        <f t="shared" si="410"/>
        <v>3</v>
      </c>
      <c r="BQ1102" s="353">
        <f t="shared" si="410"/>
        <v>4</v>
      </c>
    </row>
    <row r="1103" spans="1:72" ht="11.25" customHeight="1">
      <c r="A1103" s="468"/>
      <c r="B1103" s="181"/>
      <c r="C1103" s="230"/>
      <c r="D1103" s="762"/>
      <c r="E1103" s="617"/>
      <c r="F1103" s="618"/>
      <c r="G1103" s="618"/>
      <c r="H1103" s="618"/>
      <c r="I1103" s="618"/>
      <c r="J1103" s="618"/>
      <c r="K1103" s="618"/>
      <c r="L1103" s="618"/>
      <c r="M1103" s="618"/>
      <c r="N1103" s="618"/>
      <c r="O1103" s="618"/>
      <c r="P1103" s="618"/>
      <c r="Q1103" s="618"/>
      <c r="R1103" s="618"/>
      <c r="S1103" s="618"/>
      <c r="T1103" s="618"/>
      <c r="U1103" s="618"/>
      <c r="V1103" s="618"/>
      <c r="W1103" s="618"/>
      <c r="X1103" s="618"/>
      <c r="Y1103" s="618"/>
      <c r="Z1103" s="618"/>
      <c r="AA1103" s="618"/>
      <c r="AB1103" s="618"/>
      <c r="AC1103" s="618"/>
      <c r="AD1103" s="618"/>
      <c r="AE1103" s="618"/>
      <c r="AF1103" s="618"/>
      <c r="AG1103" s="618"/>
      <c r="AH1103" s="619"/>
      <c r="AM1103" s="649"/>
      <c r="AN1103" s="351">
        <f t="shared" ref="AN1103:BQ1103" si="411">IF(ISERROR(AVERAGE(AN1108,AN1117,AN1126,AN1135)),"",AVERAGE(AN1108,AN1117,AN1126,AN1135))</f>
        <v>2</v>
      </c>
      <c r="AO1103" s="351">
        <f t="shared" si="411"/>
        <v>3.5</v>
      </c>
      <c r="AP1103" s="351">
        <f t="shared" si="411"/>
        <v>4.666666666666667</v>
      </c>
      <c r="AQ1103" s="351">
        <f t="shared" si="411"/>
        <v>2.3333333333333335</v>
      </c>
      <c r="AR1103" s="351">
        <f t="shared" si="411"/>
        <v>1.6666666666666667</v>
      </c>
      <c r="AS1103" s="351">
        <f t="shared" si="411"/>
        <v>2.6666666666666665</v>
      </c>
      <c r="AT1103" s="351">
        <f t="shared" si="411"/>
        <v>3.6666666666666665</v>
      </c>
      <c r="AU1103" s="351">
        <f t="shared" si="411"/>
        <v>4.666666666666667</v>
      </c>
      <c r="AV1103" s="351">
        <f t="shared" si="411"/>
        <v>2.3333333333333335</v>
      </c>
      <c r="AW1103" s="351">
        <f t="shared" si="411"/>
        <v>1.6666666666666667</v>
      </c>
      <c r="AX1103" s="351">
        <f t="shared" si="411"/>
        <v>2.6666666666666665</v>
      </c>
      <c r="AY1103" s="351">
        <f t="shared" si="411"/>
        <v>3.6666666666666665</v>
      </c>
      <c r="AZ1103" s="351">
        <f t="shared" si="411"/>
        <v>4.666666666666667</v>
      </c>
      <c r="BA1103" s="351">
        <f t="shared" si="411"/>
        <v>2.3333333333333335</v>
      </c>
      <c r="BB1103" s="351">
        <f t="shared" si="411"/>
        <v>1.6666666666666667</v>
      </c>
      <c r="BC1103" s="351">
        <f t="shared" si="411"/>
        <v>2.6666666666666665</v>
      </c>
      <c r="BD1103" s="351">
        <f t="shared" si="411"/>
        <v>3.6666666666666665</v>
      </c>
      <c r="BE1103" s="351">
        <f t="shared" si="411"/>
        <v>4.666666666666667</v>
      </c>
      <c r="BF1103" s="351">
        <f t="shared" si="411"/>
        <v>2.3333333333333335</v>
      </c>
      <c r="BG1103" s="351">
        <f t="shared" si="411"/>
        <v>1.6666666666666667</v>
      </c>
      <c r="BH1103" s="351">
        <f t="shared" si="411"/>
        <v>2.6666666666666665</v>
      </c>
      <c r="BI1103" s="351">
        <f t="shared" si="411"/>
        <v>3.6666666666666665</v>
      </c>
      <c r="BJ1103" s="351">
        <f t="shared" si="411"/>
        <v>4.666666666666667</v>
      </c>
      <c r="BK1103" s="351">
        <f t="shared" si="411"/>
        <v>2.3333333333333335</v>
      </c>
      <c r="BL1103" s="351">
        <f t="shared" si="411"/>
        <v>1.6666666666666667</v>
      </c>
      <c r="BM1103" s="351">
        <f t="shared" si="411"/>
        <v>2.6666666666666665</v>
      </c>
      <c r="BN1103" s="351">
        <f t="shared" si="411"/>
        <v>3.6666666666666665</v>
      </c>
      <c r="BO1103" s="351">
        <f t="shared" si="411"/>
        <v>4.666666666666667</v>
      </c>
      <c r="BP1103" s="351">
        <f t="shared" si="411"/>
        <v>2.3333333333333335</v>
      </c>
      <c r="BQ1103" s="351">
        <f t="shared" si="411"/>
        <v>1.6666666666666667</v>
      </c>
    </row>
    <row r="1104" spans="1:72" ht="11.25" customHeight="1" thickBot="1">
      <c r="A1104" s="468"/>
      <c r="B1104" s="181"/>
      <c r="C1104" s="230"/>
      <c r="D1104" s="763"/>
      <c r="E1104" s="620"/>
      <c r="F1104" s="621"/>
      <c r="G1104" s="621"/>
      <c r="H1104" s="621"/>
      <c r="I1104" s="621"/>
      <c r="J1104" s="621"/>
      <c r="K1104" s="621"/>
      <c r="L1104" s="621"/>
      <c r="M1104" s="621"/>
      <c r="N1104" s="621"/>
      <c r="O1104" s="621"/>
      <c r="P1104" s="621"/>
      <c r="Q1104" s="621"/>
      <c r="R1104" s="621"/>
      <c r="S1104" s="621"/>
      <c r="T1104" s="621"/>
      <c r="U1104" s="621"/>
      <c r="V1104" s="621"/>
      <c r="W1104" s="621"/>
      <c r="X1104" s="621"/>
      <c r="Y1104" s="621"/>
      <c r="Z1104" s="621"/>
      <c r="AA1104" s="621"/>
      <c r="AB1104" s="621"/>
      <c r="AC1104" s="621"/>
      <c r="AD1104" s="621"/>
      <c r="AE1104" s="621"/>
      <c r="AF1104" s="621"/>
      <c r="AG1104" s="621"/>
      <c r="AH1104" s="622"/>
      <c r="AM1104" s="650"/>
      <c r="AN1104" s="352">
        <f t="shared" ref="AN1104:BQ1104" si="412">IF(ISERROR(AVERAGE(AN1111,AN1120,AN1129,AN1138)),"",AVERAGE(AN1111,AN1120,AN1129,AN1138))</f>
        <v>3</v>
      </c>
      <c r="AO1104" s="352">
        <f t="shared" si="412"/>
        <v>4.5</v>
      </c>
      <c r="AP1104" s="352">
        <f t="shared" si="412"/>
        <v>3.3333333333333335</v>
      </c>
      <c r="AQ1104" s="352">
        <f t="shared" si="412"/>
        <v>2.6666666666666665</v>
      </c>
      <c r="AR1104" s="352">
        <f t="shared" si="412"/>
        <v>2</v>
      </c>
      <c r="AS1104" s="352">
        <f t="shared" si="412"/>
        <v>3</v>
      </c>
      <c r="AT1104" s="352">
        <f t="shared" si="412"/>
        <v>4</v>
      </c>
      <c r="AU1104" s="352">
        <f t="shared" si="412"/>
        <v>3.3333333333333335</v>
      </c>
      <c r="AV1104" s="352">
        <f t="shared" si="412"/>
        <v>2.6666666666666665</v>
      </c>
      <c r="AW1104" s="352">
        <f t="shared" si="412"/>
        <v>2</v>
      </c>
      <c r="AX1104" s="352">
        <f t="shared" si="412"/>
        <v>3</v>
      </c>
      <c r="AY1104" s="352">
        <f t="shared" si="412"/>
        <v>4</v>
      </c>
      <c r="AZ1104" s="352">
        <f t="shared" si="412"/>
        <v>3.3333333333333335</v>
      </c>
      <c r="BA1104" s="352">
        <f t="shared" si="412"/>
        <v>2.6666666666666665</v>
      </c>
      <c r="BB1104" s="352">
        <f t="shared" si="412"/>
        <v>2</v>
      </c>
      <c r="BC1104" s="352">
        <f t="shared" si="412"/>
        <v>3</v>
      </c>
      <c r="BD1104" s="352">
        <f t="shared" si="412"/>
        <v>4</v>
      </c>
      <c r="BE1104" s="352">
        <f t="shared" si="412"/>
        <v>3.3333333333333335</v>
      </c>
      <c r="BF1104" s="352">
        <f t="shared" si="412"/>
        <v>2.6666666666666665</v>
      </c>
      <c r="BG1104" s="352">
        <f t="shared" si="412"/>
        <v>2</v>
      </c>
      <c r="BH1104" s="352">
        <f t="shared" si="412"/>
        <v>3</v>
      </c>
      <c r="BI1104" s="352">
        <f t="shared" si="412"/>
        <v>4</v>
      </c>
      <c r="BJ1104" s="352">
        <f t="shared" si="412"/>
        <v>3.3333333333333335</v>
      </c>
      <c r="BK1104" s="352">
        <f t="shared" si="412"/>
        <v>2.6666666666666665</v>
      </c>
      <c r="BL1104" s="352">
        <f t="shared" si="412"/>
        <v>2</v>
      </c>
      <c r="BM1104" s="352">
        <f t="shared" si="412"/>
        <v>3</v>
      </c>
      <c r="BN1104" s="352">
        <f t="shared" si="412"/>
        <v>4</v>
      </c>
      <c r="BO1104" s="352">
        <f t="shared" si="412"/>
        <v>3.3333333333333335</v>
      </c>
      <c r="BP1104" s="352">
        <f t="shared" si="412"/>
        <v>2.6666666666666665</v>
      </c>
      <c r="BQ1104" s="352">
        <f t="shared" si="412"/>
        <v>2</v>
      </c>
    </row>
    <row r="1105" spans="1:69" ht="13.5" customHeight="1" thickTop="1">
      <c r="A1105" s="584"/>
      <c r="B1105" s="585" t="s">
        <v>32</v>
      </c>
      <c r="C1105" s="588">
        <f>IF(ISERROR(AVERAGE(E1105:AH1107)),"",AVERAGE(E1105:AH1107))</f>
        <v>2.9425287356321839</v>
      </c>
      <c r="D1105" s="676" t="s">
        <v>920</v>
      </c>
      <c r="E1105" s="25">
        <v>1</v>
      </c>
      <c r="F1105" s="25">
        <v>2</v>
      </c>
      <c r="G1105" s="25">
        <v>3</v>
      </c>
      <c r="H1105" s="25">
        <v>4</v>
      </c>
      <c r="I1105" s="25">
        <v>5</v>
      </c>
      <c r="J1105" s="25">
        <v>1</v>
      </c>
      <c r="K1105" s="25">
        <v>2</v>
      </c>
      <c r="L1105" s="25">
        <v>3</v>
      </c>
      <c r="M1105" s="25">
        <v>4</v>
      </c>
      <c r="N1105" s="25">
        <v>5</v>
      </c>
      <c r="O1105" s="25">
        <v>1</v>
      </c>
      <c r="P1105" s="25">
        <v>2</v>
      </c>
      <c r="Q1105" s="25">
        <v>3</v>
      </c>
      <c r="R1105" s="25">
        <v>4</v>
      </c>
      <c r="S1105" s="25">
        <v>5</v>
      </c>
      <c r="T1105" s="25">
        <v>1</v>
      </c>
      <c r="U1105" s="25">
        <v>2</v>
      </c>
      <c r="V1105" s="25">
        <v>3</v>
      </c>
      <c r="W1105" s="25">
        <v>4</v>
      </c>
      <c r="X1105" s="25">
        <v>5</v>
      </c>
      <c r="Y1105" s="25">
        <v>1</v>
      </c>
      <c r="Z1105" s="25">
        <v>2</v>
      </c>
      <c r="AA1105" s="25">
        <v>3</v>
      </c>
      <c r="AB1105" s="25">
        <v>4</v>
      </c>
      <c r="AC1105" s="25">
        <v>5</v>
      </c>
      <c r="AD1105" s="25">
        <v>1</v>
      </c>
      <c r="AE1105" s="25">
        <v>2</v>
      </c>
      <c r="AF1105" s="25">
        <v>3</v>
      </c>
      <c r="AG1105" s="25">
        <v>4</v>
      </c>
      <c r="AH1105" s="25">
        <v>5</v>
      </c>
      <c r="AM1105" s="594" t="str">
        <f>D1105</f>
        <v>Connaître , savoir écrire et nommer les nombres entiers jusqu'au milliard
Associer désignations orale et écrite</v>
      </c>
      <c r="AN1105" s="576">
        <f>IF(ISERROR(AVERAGE(E1105:E1107)),"",AVERAGE(E1105:E1107))</f>
        <v>1</v>
      </c>
      <c r="AO1105" s="575">
        <f t="shared" ref="AO1105:BQ1105" si="413">IF(ISERROR(AVERAGE(F1105:F1107)),"",AVERAGE(F1105:F1107))</f>
        <v>1.5</v>
      </c>
      <c r="AP1105" s="576">
        <f t="shared" si="413"/>
        <v>2</v>
      </c>
      <c r="AQ1105" s="575">
        <f t="shared" si="413"/>
        <v>3</v>
      </c>
      <c r="AR1105" s="576">
        <f t="shared" si="413"/>
        <v>4</v>
      </c>
      <c r="AS1105" s="575">
        <f t="shared" si="413"/>
        <v>3.3333333333333335</v>
      </c>
      <c r="AT1105" s="576">
        <f t="shared" si="413"/>
        <v>2.6666666666666665</v>
      </c>
      <c r="AU1105" s="575">
        <f t="shared" si="413"/>
        <v>2</v>
      </c>
      <c r="AV1105" s="576">
        <f t="shared" si="413"/>
        <v>3</v>
      </c>
      <c r="AW1105" s="575">
        <f t="shared" si="413"/>
        <v>4</v>
      </c>
      <c r="AX1105" s="576">
        <f t="shared" si="413"/>
        <v>3.3333333333333335</v>
      </c>
      <c r="AY1105" s="575">
        <f t="shared" si="413"/>
        <v>2.6666666666666665</v>
      </c>
      <c r="AZ1105" s="576">
        <f t="shared" si="413"/>
        <v>2</v>
      </c>
      <c r="BA1105" s="575">
        <f t="shared" si="413"/>
        <v>3</v>
      </c>
      <c r="BB1105" s="576">
        <f t="shared" si="413"/>
        <v>4</v>
      </c>
      <c r="BC1105" s="575">
        <f t="shared" si="413"/>
        <v>3.3333333333333335</v>
      </c>
      <c r="BD1105" s="576">
        <f t="shared" si="413"/>
        <v>2.6666666666666665</v>
      </c>
      <c r="BE1105" s="575">
        <f t="shared" si="413"/>
        <v>2</v>
      </c>
      <c r="BF1105" s="576">
        <f t="shared" si="413"/>
        <v>3</v>
      </c>
      <c r="BG1105" s="575">
        <f t="shared" si="413"/>
        <v>4</v>
      </c>
      <c r="BH1105" s="576">
        <f t="shared" si="413"/>
        <v>3.3333333333333335</v>
      </c>
      <c r="BI1105" s="575">
        <f t="shared" si="413"/>
        <v>2.6666666666666665</v>
      </c>
      <c r="BJ1105" s="576">
        <f t="shared" si="413"/>
        <v>2</v>
      </c>
      <c r="BK1105" s="575">
        <f t="shared" si="413"/>
        <v>3</v>
      </c>
      <c r="BL1105" s="576">
        <f t="shared" si="413"/>
        <v>4</v>
      </c>
      <c r="BM1105" s="575">
        <f t="shared" si="413"/>
        <v>3.3333333333333335</v>
      </c>
      <c r="BN1105" s="576">
        <f t="shared" si="413"/>
        <v>2.6666666666666665</v>
      </c>
      <c r="BO1105" s="575">
        <f t="shared" si="413"/>
        <v>2</v>
      </c>
      <c r="BP1105" s="576">
        <f t="shared" si="413"/>
        <v>3</v>
      </c>
      <c r="BQ1105" s="578">
        <f t="shared" si="413"/>
        <v>4</v>
      </c>
    </row>
    <row r="1106" spans="1:69" ht="12.75" customHeight="1">
      <c r="A1106" s="584"/>
      <c r="B1106" s="586"/>
      <c r="C1106" s="573"/>
      <c r="D1106" s="677"/>
      <c r="E1106" s="26"/>
      <c r="F1106" s="26">
        <v>1</v>
      </c>
      <c r="G1106" s="26">
        <v>2</v>
      </c>
      <c r="H1106" s="26">
        <v>3</v>
      </c>
      <c r="I1106" s="26">
        <v>4</v>
      </c>
      <c r="J1106" s="26">
        <v>5</v>
      </c>
      <c r="K1106" s="26">
        <v>1</v>
      </c>
      <c r="L1106" s="26">
        <v>2</v>
      </c>
      <c r="M1106" s="26">
        <v>3</v>
      </c>
      <c r="N1106" s="26">
        <v>4</v>
      </c>
      <c r="O1106" s="26">
        <v>5</v>
      </c>
      <c r="P1106" s="26">
        <v>1</v>
      </c>
      <c r="Q1106" s="26">
        <v>2</v>
      </c>
      <c r="R1106" s="26">
        <v>3</v>
      </c>
      <c r="S1106" s="26">
        <v>4</v>
      </c>
      <c r="T1106" s="26">
        <v>5</v>
      </c>
      <c r="U1106" s="26">
        <v>1</v>
      </c>
      <c r="V1106" s="26">
        <v>2</v>
      </c>
      <c r="W1106" s="26">
        <v>3</v>
      </c>
      <c r="X1106" s="26">
        <v>4</v>
      </c>
      <c r="Y1106" s="26">
        <v>5</v>
      </c>
      <c r="Z1106" s="26">
        <v>1</v>
      </c>
      <c r="AA1106" s="26">
        <v>2</v>
      </c>
      <c r="AB1106" s="26">
        <v>3</v>
      </c>
      <c r="AC1106" s="26">
        <v>4</v>
      </c>
      <c r="AD1106" s="26">
        <v>5</v>
      </c>
      <c r="AE1106" s="26">
        <v>1</v>
      </c>
      <c r="AF1106" s="26">
        <v>2</v>
      </c>
      <c r="AG1106" s="26">
        <v>3</v>
      </c>
      <c r="AH1106" s="26">
        <v>4</v>
      </c>
      <c r="AM1106" s="595"/>
      <c r="AN1106" s="577"/>
      <c r="AO1106" s="559"/>
      <c r="AP1106" s="577"/>
      <c r="AQ1106" s="559"/>
      <c r="AR1106" s="577"/>
      <c r="AS1106" s="559"/>
      <c r="AT1106" s="577"/>
      <c r="AU1106" s="559"/>
      <c r="AV1106" s="577"/>
      <c r="AW1106" s="559"/>
      <c r="AX1106" s="577"/>
      <c r="AY1106" s="559"/>
      <c r="AZ1106" s="577"/>
      <c r="BA1106" s="559"/>
      <c r="BB1106" s="577"/>
      <c r="BC1106" s="559"/>
      <c r="BD1106" s="577"/>
      <c r="BE1106" s="559"/>
      <c r="BF1106" s="577"/>
      <c r="BG1106" s="559"/>
      <c r="BH1106" s="577"/>
      <c r="BI1106" s="559"/>
      <c r="BJ1106" s="577"/>
      <c r="BK1106" s="559"/>
      <c r="BL1106" s="577"/>
      <c r="BM1106" s="559"/>
      <c r="BN1106" s="577"/>
      <c r="BO1106" s="559"/>
      <c r="BP1106" s="577"/>
      <c r="BQ1106" s="551"/>
    </row>
    <row r="1107" spans="1:69" ht="12.75" customHeight="1" thickBot="1">
      <c r="A1107" s="584"/>
      <c r="B1107" s="587"/>
      <c r="C1107" s="573"/>
      <c r="D1107" s="677"/>
      <c r="E1107" s="27"/>
      <c r="F1107" s="27"/>
      <c r="G1107" s="27">
        <v>1</v>
      </c>
      <c r="H1107" s="27">
        <v>2</v>
      </c>
      <c r="I1107" s="27">
        <v>3</v>
      </c>
      <c r="J1107" s="27">
        <v>4</v>
      </c>
      <c r="K1107" s="27">
        <v>5</v>
      </c>
      <c r="L1107" s="27">
        <v>1</v>
      </c>
      <c r="M1107" s="27">
        <v>2</v>
      </c>
      <c r="N1107" s="27">
        <v>3</v>
      </c>
      <c r="O1107" s="27">
        <v>4</v>
      </c>
      <c r="P1107" s="27">
        <v>5</v>
      </c>
      <c r="Q1107" s="27">
        <v>1</v>
      </c>
      <c r="R1107" s="27">
        <v>2</v>
      </c>
      <c r="S1107" s="27">
        <v>3</v>
      </c>
      <c r="T1107" s="27">
        <v>4</v>
      </c>
      <c r="U1107" s="27">
        <v>5</v>
      </c>
      <c r="V1107" s="27">
        <v>1</v>
      </c>
      <c r="W1107" s="27">
        <v>2</v>
      </c>
      <c r="X1107" s="27">
        <v>3</v>
      </c>
      <c r="Y1107" s="27">
        <v>4</v>
      </c>
      <c r="Z1107" s="27">
        <v>5</v>
      </c>
      <c r="AA1107" s="27">
        <v>1</v>
      </c>
      <c r="AB1107" s="27">
        <v>2</v>
      </c>
      <c r="AC1107" s="27">
        <v>3</v>
      </c>
      <c r="AD1107" s="27">
        <v>4</v>
      </c>
      <c r="AE1107" s="27">
        <v>5</v>
      </c>
      <c r="AF1107" s="27">
        <v>1</v>
      </c>
      <c r="AG1107" s="27">
        <v>2</v>
      </c>
      <c r="AH1107" s="27">
        <v>3</v>
      </c>
      <c r="AM1107" s="595"/>
      <c r="AN1107" s="577"/>
      <c r="AO1107" s="559"/>
      <c r="AP1107" s="577"/>
      <c r="AQ1107" s="559"/>
      <c r="AR1107" s="577"/>
      <c r="AS1107" s="559"/>
      <c r="AT1107" s="577"/>
      <c r="AU1107" s="559"/>
      <c r="AV1107" s="577"/>
      <c r="AW1107" s="559"/>
      <c r="AX1107" s="577"/>
      <c r="AY1107" s="559"/>
      <c r="AZ1107" s="577"/>
      <c r="BA1107" s="559"/>
      <c r="BB1107" s="577"/>
      <c r="BC1107" s="559"/>
      <c r="BD1107" s="577"/>
      <c r="BE1107" s="559"/>
      <c r="BF1107" s="577"/>
      <c r="BG1107" s="559"/>
      <c r="BH1107" s="577"/>
      <c r="BI1107" s="559"/>
      <c r="BJ1107" s="577"/>
      <c r="BK1107" s="559"/>
      <c r="BL1107" s="577"/>
      <c r="BM1107" s="559"/>
      <c r="BN1107" s="577"/>
      <c r="BO1107" s="559"/>
      <c r="BP1107" s="577"/>
      <c r="BQ1107" s="551"/>
    </row>
    <row r="1108" spans="1:69" ht="12.75" customHeight="1">
      <c r="A1108" s="584"/>
      <c r="B1108" s="579" t="s">
        <v>36</v>
      </c>
      <c r="C1108" s="572">
        <f>IF(ISERROR(AVERAGE(E1108:AH1110)),"",AVERAGE(E1108:AH1110))</f>
        <v>2.9885057471264367</v>
      </c>
      <c r="D1108" s="677"/>
      <c r="E1108" s="32">
        <v>2</v>
      </c>
      <c r="F1108" s="32">
        <v>3</v>
      </c>
      <c r="G1108" s="32">
        <v>4</v>
      </c>
      <c r="H1108" s="32">
        <v>5</v>
      </c>
      <c r="I1108" s="32">
        <v>1</v>
      </c>
      <c r="J1108" s="32">
        <v>2</v>
      </c>
      <c r="K1108" s="32">
        <v>3</v>
      </c>
      <c r="L1108" s="32">
        <v>4</v>
      </c>
      <c r="M1108" s="32">
        <v>5</v>
      </c>
      <c r="N1108" s="32">
        <v>1</v>
      </c>
      <c r="O1108" s="32">
        <v>2</v>
      </c>
      <c r="P1108" s="32">
        <v>3</v>
      </c>
      <c r="Q1108" s="32">
        <v>4</v>
      </c>
      <c r="R1108" s="32">
        <v>5</v>
      </c>
      <c r="S1108" s="32">
        <v>1</v>
      </c>
      <c r="T1108" s="32">
        <v>2</v>
      </c>
      <c r="U1108" s="32">
        <v>3</v>
      </c>
      <c r="V1108" s="32">
        <v>4</v>
      </c>
      <c r="W1108" s="32">
        <v>5</v>
      </c>
      <c r="X1108" s="32">
        <v>1</v>
      </c>
      <c r="Y1108" s="32">
        <v>2</v>
      </c>
      <c r="Z1108" s="32">
        <v>3</v>
      </c>
      <c r="AA1108" s="32">
        <v>4</v>
      </c>
      <c r="AB1108" s="32">
        <v>5</v>
      </c>
      <c r="AC1108" s="32">
        <v>1</v>
      </c>
      <c r="AD1108" s="32">
        <v>2</v>
      </c>
      <c r="AE1108" s="32">
        <v>3</v>
      </c>
      <c r="AF1108" s="32">
        <v>4</v>
      </c>
      <c r="AG1108" s="32">
        <v>5</v>
      </c>
      <c r="AH1108" s="32">
        <v>1</v>
      </c>
      <c r="AM1108" s="595"/>
      <c r="AN1108" s="565">
        <f t="shared" ref="AN1108:BQ1108" si="414">IF(ISERROR(AVERAGE(E1108:E1110)),"",AVERAGE(E1108:E1110))</f>
        <v>2</v>
      </c>
      <c r="AO1108" s="558">
        <f t="shared" si="414"/>
        <v>3.5</v>
      </c>
      <c r="AP1108" s="565">
        <f t="shared" si="414"/>
        <v>4.666666666666667</v>
      </c>
      <c r="AQ1108" s="558">
        <f t="shared" si="414"/>
        <v>2.3333333333333335</v>
      </c>
      <c r="AR1108" s="565">
        <f t="shared" si="414"/>
        <v>1.6666666666666667</v>
      </c>
      <c r="AS1108" s="558">
        <f t="shared" si="414"/>
        <v>2.6666666666666665</v>
      </c>
      <c r="AT1108" s="565">
        <f t="shared" si="414"/>
        <v>3.6666666666666665</v>
      </c>
      <c r="AU1108" s="558">
        <f t="shared" si="414"/>
        <v>4.666666666666667</v>
      </c>
      <c r="AV1108" s="565">
        <f t="shared" si="414"/>
        <v>2.3333333333333335</v>
      </c>
      <c r="AW1108" s="558">
        <f t="shared" si="414"/>
        <v>1.6666666666666667</v>
      </c>
      <c r="AX1108" s="565">
        <f t="shared" si="414"/>
        <v>2.6666666666666665</v>
      </c>
      <c r="AY1108" s="558">
        <f t="shared" si="414"/>
        <v>3.6666666666666665</v>
      </c>
      <c r="AZ1108" s="565">
        <f t="shared" si="414"/>
        <v>4.666666666666667</v>
      </c>
      <c r="BA1108" s="558">
        <f t="shared" si="414"/>
        <v>2.3333333333333335</v>
      </c>
      <c r="BB1108" s="565">
        <f t="shared" si="414"/>
        <v>1.6666666666666667</v>
      </c>
      <c r="BC1108" s="558">
        <f t="shared" si="414"/>
        <v>2.6666666666666665</v>
      </c>
      <c r="BD1108" s="565">
        <f t="shared" si="414"/>
        <v>3.6666666666666665</v>
      </c>
      <c r="BE1108" s="558">
        <f t="shared" si="414"/>
        <v>4.666666666666667</v>
      </c>
      <c r="BF1108" s="565">
        <f t="shared" si="414"/>
        <v>2.3333333333333335</v>
      </c>
      <c r="BG1108" s="558">
        <f t="shared" si="414"/>
        <v>1.6666666666666667</v>
      </c>
      <c r="BH1108" s="565">
        <f t="shared" si="414"/>
        <v>2.6666666666666665</v>
      </c>
      <c r="BI1108" s="558">
        <f t="shared" si="414"/>
        <v>3.6666666666666665</v>
      </c>
      <c r="BJ1108" s="565">
        <f t="shared" si="414"/>
        <v>4.666666666666667</v>
      </c>
      <c r="BK1108" s="558">
        <f t="shared" si="414"/>
        <v>2.3333333333333335</v>
      </c>
      <c r="BL1108" s="565">
        <f t="shared" si="414"/>
        <v>1.6666666666666667</v>
      </c>
      <c r="BM1108" s="558">
        <f t="shared" si="414"/>
        <v>2.6666666666666665</v>
      </c>
      <c r="BN1108" s="565">
        <f t="shared" si="414"/>
        <v>3.6666666666666665</v>
      </c>
      <c r="BO1108" s="558">
        <f t="shared" si="414"/>
        <v>4.666666666666667</v>
      </c>
      <c r="BP1108" s="565">
        <f t="shared" si="414"/>
        <v>2.3333333333333335</v>
      </c>
      <c r="BQ1108" s="550">
        <f t="shared" si="414"/>
        <v>1.6666666666666667</v>
      </c>
    </row>
    <row r="1109" spans="1:69" ht="12.75" customHeight="1">
      <c r="A1109" s="584"/>
      <c r="B1109" s="580"/>
      <c r="C1109" s="573"/>
      <c r="D1109" s="677"/>
      <c r="E1109" s="28"/>
      <c r="F1109" s="28">
        <v>4</v>
      </c>
      <c r="G1109" s="28">
        <v>5</v>
      </c>
      <c r="H1109" s="28">
        <v>1</v>
      </c>
      <c r="I1109" s="28">
        <v>2</v>
      </c>
      <c r="J1109" s="28">
        <v>3</v>
      </c>
      <c r="K1109" s="28">
        <v>4</v>
      </c>
      <c r="L1109" s="28">
        <v>5</v>
      </c>
      <c r="M1109" s="28">
        <v>1</v>
      </c>
      <c r="N1109" s="28">
        <v>2</v>
      </c>
      <c r="O1109" s="28">
        <v>3</v>
      </c>
      <c r="P1109" s="28">
        <v>4</v>
      </c>
      <c r="Q1109" s="28">
        <v>5</v>
      </c>
      <c r="R1109" s="28">
        <v>1</v>
      </c>
      <c r="S1109" s="28">
        <v>2</v>
      </c>
      <c r="T1109" s="28">
        <v>3</v>
      </c>
      <c r="U1109" s="28">
        <v>4</v>
      </c>
      <c r="V1109" s="28">
        <v>5</v>
      </c>
      <c r="W1109" s="28">
        <v>1</v>
      </c>
      <c r="X1109" s="28">
        <v>2</v>
      </c>
      <c r="Y1109" s="28">
        <v>3</v>
      </c>
      <c r="Z1109" s="28">
        <v>4</v>
      </c>
      <c r="AA1109" s="28">
        <v>5</v>
      </c>
      <c r="AB1109" s="28">
        <v>1</v>
      </c>
      <c r="AC1109" s="28">
        <v>2</v>
      </c>
      <c r="AD1109" s="28">
        <v>3</v>
      </c>
      <c r="AE1109" s="28">
        <v>4</v>
      </c>
      <c r="AF1109" s="28">
        <v>5</v>
      </c>
      <c r="AG1109" s="28">
        <v>1</v>
      </c>
      <c r="AH1109" s="28">
        <v>2</v>
      </c>
      <c r="AM1109" s="595"/>
      <c r="AN1109" s="566"/>
      <c r="AO1109" s="559"/>
      <c r="AP1109" s="566"/>
      <c r="AQ1109" s="559"/>
      <c r="AR1109" s="566"/>
      <c r="AS1109" s="559"/>
      <c r="AT1109" s="566"/>
      <c r="AU1109" s="559"/>
      <c r="AV1109" s="566"/>
      <c r="AW1109" s="559"/>
      <c r="AX1109" s="566"/>
      <c r="AY1109" s="559"/>
      <c r="AZ1109" s="566"/>
      <c r="BA1109" s="559"/>
      <c r="BB1109" s="566"/>
      <c r="BC1109" s="559"/>
      <c r="BD1109" s="566"/>
      <c r="BE1109" s="559"/>
      <c r="BF1109" s="566"/>
      <c r="BG1109" s="559"/>
      <c r="BH1109" s="566"/>
      <c r="BI1109" s="559"/>
      <c r="BJ1109" s="566"/>
      <c r="BK1109" s="559"/>
      <c r="BL1109" s="566"/>
      <c r="BM1109" s="559"/>
      <c r="BN1109" s="566"/>
      <c r="BO1109" s="559"/>
      <c r="BP1109" s="566"/>
      <c r="BQ1109" s="551"/>
    </row>
    <row r="1110" spans="1:69" ht="12.75" customHeight="1" thickBot="1">
      <c r="A1110" s="584"/>
      <c r="B1110" s="581"/>
      <c r="C1110" s="582"/>
      <c r="D1110" s="677"/>
      <c r="E1110" s="33"/>
      <c r="F1110" s="33"/>
      <c r="G1110" s="33">
        <v>5</v>
      </c>
      <c r="H1110" s="33">
        <v>1</v>
      </c>
      <c r="I1110" s="33">
        <v>2</v>
      </c>
      <c r="J1110" s="33">
        <v>3</v>
      </c>
      <c r="K1110" s="33">
        <v>4</v>
      </c>
      <c r="L1110" s="33">
        <v>5</v>
      </c>
      <c r="M1110" s="33">
        <v>1</v>
      </c>
      <c r="N1110" s="33">
        <v>2</v>
      </c>
      <c r="O1110" s="33">
        <v>3</v>
      </c>
      <c r="P1110" s="33">
        <v>4</v>
      </c>
      <c r="Q1110" s="33">
        <v>5</v>
      </c>
      <c r="R1110" s="33">
        <v>1</v>
      </c>
      <c r="S1110" s="33">
        <v>2</v>
      </c>
      <c r="T1110" s="33">
        <v>3</v>
      </c>
      <c r="U1110" s="33">
        <v>4</v>
      </c>
      <c r="V1110" s="33">
        <v>5</v>
      </c>
      <c r="W1110" s="33">
        <v>1</v>
      </c>
      <c r="X1110" s="33">
        <v>2</v>
      </c>
      <c r="Y1110" s="33">
        <v>3</v>
      </c>
      <c r="Z1110" s="33">
        <v>4</v>
      </c>
      <c r="AA1110" s="33">
        <v>5</v>
      </c>
      <c r="AB1110" s="33">
        <v>1</v>
      </c>
      <c r="AC1110" s="33">
        <v>2</v>
      </c>
      <c r="AD1110" s="33">
        <v>3</v>
      </c>
      <c r="AE1110" s="33">
        <v>4</v>
      </c>
      <c r="AF1110" s="33">
        <v>5</v>
      </c>
      <c r="AG1110" s="33">
        <v>1</v>
      </c>
      <c r="AH1110" s="33">
        <v>2</v>
      </c>
      <c r="AM1110" s="595"/>
      <c r="AN1110" s="567"/>
      <c r="AO1110" s="564"/>
      <c r="AP1110" s="567"/>
      <c r="AQ1110" s="564"/>
      <c r="AR1110" s="567"/>
      <c r="AS1110" s="564"/>
      <c r="AT1110" s="567"/>
      <c r="AU1110" s="564"/>
      <c r="AV1110" s="567"/>
      <c r="AW1110" s="564"/>
      <c r="AX1110" s="567"/>
      <c r="AY1110" s="564"/>
      <c r="AZ1110" s="567"/>
      <c r="BA1110" s="564"/>
      <c r="BB1110" s="567"/>
      <c r="BC1110" s="564"/>
      <c r="BD1110" s="567"/>
      <c r="BE1110" s="564"/>
      <c r="BF1110" s="567"/>
      <c r="BG1110" s="564"/>
      <c r="BH1110" s="567"/>
      <c r="BI1110" s="564"/>
      <c r="BJ1110" s="567"/>
      <c r="BK1110" s="564"/>
      <c r="BL1110" s="567"/>
      <c r="BM1110" s="564"/>
      <c r="BN1110" s="567"/>
      <c r="BO1110" s="564"/>
      <c r="BP1110" s="567"/>
      <c r="BQ1110" s="568"/>
    </row>
    <row r="1111" spans="1:69" ht="12.75" customHeight="1">
      <c r="A1111" s="584"/>
      <c r="B1111" s="569" t="s">
        <v>37</v>
      </c>
      <c r="C1111" s="572">
        <f>IF(ISERROR(AVERAGE(E1111:AH1113)),"",AVERAGE(E1111:AH1113))</f>
        <v>3</v>
      </c>
      <c r="D1111" s="677"/>
      <c r="E1111" s="31">
        <v>3</v>
      </c>
      <c r="F1111" s="31">
        <v>4</v>
      </c>
      <c r="G1111" s="31">
        <v>5</v>
      </c>
      <c r="H1111" s="31">
        <v>1</v>
      </c>
      <c r="I1111" s="31">
        <v>2</v>
      </c>
      <c r="J1111" s="31">
        <v>3</v>
      </c>
      <c r="K1111" s="31">
        <v>4</v>
      </c>
      <c r="L1111" s="31">
        <v>5</v>
      </c>
      <c r="M1111" s="31">
        <v>1</v>
      </c>
      <c r="N1111" s="31">
        <v>2</v>
      </c>
      <c r="O1111" s="31">
        <v>3</v>
      </c>
      <c r="P1111" s="31">
        <v>4</v>
      </c>
      <c r="Q1111" s="31">
        <v>5</v>
      </c>
      <c r="R1111" s="31">
        <v>1</v>
      </c>
      <c r="S1111" s="31">
        <v>2</v>
      </c>
      <c r="T1111" s="31">
        <v>3</v>
      </c>
      <c r="U1111" s="31">
        <v>4</v>
      </c>
      <c r="V1111" s="31">
        <v>5</v>
      </c>
      <c r="W1111" s="31">
        <v>1</v>
      </c>
      <c r="X1111" s="31">
        <v>2</v>
      </c>
      <c r="Y1111" s="31">
        <v>3</v>
      </c>
      <c r="Z1111" s="31">
        <v>4</v>
      </c>
      <c r="AA1111" s="31">
        <v>5</v>
      </c>
      <c r="AB1111" s="31">
        <v>1</v>
      </c>
      <c r="AC1111" s="31">
        <v>2</v>
      </c>
      <c r="AD1111" s="31">
        <v>3</v>
      </c>
      <c r="AE1111" s="31">
        <v>4</v>
      </c>
      <c r="AF1111" s="31">
        <v>5</v>
      </c>
      <c r="AG1111" s="31">
        <v>1</v>
      </c>
      <c r="AH1111" s="31">
        <v>2</v>
      </c>
      <c r="AM1111" s="595" t="e">
        <f>#REF!</f>
        <v>#REF!</v>
      </c>
      <c r="AN1111" s="561">
        <f t="shared" ref="AN1111:BQ1111" si="415">IF(ISERROR(AVERAGE(E1111:E1113)),"",AVERAGE(E1111:E1113))</f>
        <v>3</v>
      </c>
      <c r="AO1111" s="558">
        <f t="shared" si="415"/>
        <v>4.5</v>
      </c>
      <c r="AP1111" s="561">
        <f t="shared" si="415"/>
        <v>3.3333333333333335</v>
      </c>
      <c r="AQ1111" s="558">
        <f t="shared" si="415"/>
        <v>2.6666666666666665</v>
      </c>
      <c r="AR1111" s="561">
        <f t="shared" si="415"/>
        <v>2</v>
      </c>
      <c r="AS1111" s="558">
        <f t="shared" si="415"/>
        <v>3</v>
      </c>
      <c r="AT1111" s="561">
        <f t="shared" si="415"/>
        <v>4</v>
      </c>
      <c r="AU1111" s="558">
        <f t="shared" si="415"/>
        <v>3.3333333333333335</v>
      </c>
      <c r="AV1111" s="561">
        <f t="shared" si="415"/>
        <v>2.6666666666666665</v>
      </c>
      <c r="AW1111" s="558">
        <f t="shared" si="415"/>
        <v>2</v>
      </c>
      <c r="AX1111" s="561">
        <f t="shared" si="415"/>
        <v>3</v>
      </c>
      <c r="AY1111" s="558">
        <f t="shared" si="415"/>
        <v>4</v>
      </c>
      <c r="AZ1111" s="561">
        <f t="shared" si="415"/>
        <v>3.3333333333333335</v>
      </c>
      <c r="BA1111" s="558">
        <f t="shared" si="415"/>
        <v>2.6666666666666665</v>
      </c>
      <c r="BB1111" s="561">
        <f t="shared" si="415"/>
        <v>2</v>
      </c>
      <c r="BC1111" s="558">
        <f t="shared" si="415"/>
        <v>3</v>
      </c>
      <c r="BD1111" s="561">
        <f t="shared" si="415"/>
        <v>4</v>
      </c>
      <c r="BE1111" s="558">
        <f t="shared" si="415"/>
        <v>3.3333333333333335</v>
      </c>
      <c r="BF1111" s="561">
        <f t="shared" si="415"/>
        <v>2.6666666666666665</v>
      </c>
      <c r="BG1111" s="558">
        <f t="shared" si="415"/>
        <v>2</v>
      </c>
      <c r="BH1111" s="561">
        <f t="shared" si="415"/>
        <v>3</v>
      </c>
      <c r="BI1111" s="558">
        <f t="shared" si="415"/>
        <v>4</v>
      </c>
      <c r="BJ1111" s="561">
        <f t="shared" si="415"/>
        <v>3.3333333333333335</v>
      </c>
      <c r="BK1111" s="558">
        <f t="shared" si="415"/>
        <v>2.6666666666666665</v>
      </c>
      <c r="BL1111" s="561">
        <f t="shared" si="415"/>
        <v>2</v>
      </c>
      <c r="BM1111" s="558">
        <f t="shared" si="415"/>
        <v>3</v>
      </c>
      <c r="BN1111" s="561">
        <f t="shared" si="415"/>
        <v>4</v>
      </c>
      <c r="BO1111" s="558">
        <f t="shared" si="415"/>
        <v>3.3333333333333335</v>
      </c>
      <c r="BP1111" s="561">
        <f t="shared" si="415"/>
        <v>2.6666666666666665</v>
      </c>
      <c r="BQ1111" s="550">
        <f t="shared" si="415"/>
        <v>2</v>
      </c>
    </row>
    <row r="1112" spans="1:69" ht="12.75" customHeight="1">
      <c r="A1112" s="584"/>
      <c r="B1112" s="570"/>
      <c r="C1112" s="573"/>
      <c r="D1112" s="677"/>
      <c r="E1112" s="29"/>
      <c r="F1112" s="29">
        <v>5</v>
      </c>
      <c r="G1112" s="29">
        <v>1</v>
      </c>
      <c r="H1112" s="29">
        <v>2</v>
      </c>
      <c r="I1112" s="29">
        <v>3</v>
      </c>
      <c r="J1112" s="29">
        <v>4</v>
      </c>
      <c r="K1112" s="29">
        <v>5</v>
      </c>
      <c r="L1112" s="29">
        <v>1</v>
      </c>
      <c r="M1112" s="29">
        <v>2</v>
      </c>
      <c r="N1112" s="29">
        <v>3</v>
      </c>
      <c r="O1112" s="29">
        <v>4</v>
      </c>
      <c r="P1112" s="29">
        <v>5</v>
      </c>
      <c r="Q1112" s="29">
        <v>1</v>
      </c>
      <c r="R1112" s="29">
        <v>2</v>
      </c>
      <c r="S1112" s="29">
        <v>3</v>
      </c>
      <c r="T1112" s="29">
        <v>4</v>
      </c>
      <c r="U1112" s="29">
        <v>5</v>
      </c>
      <c r="V1112" s="29">
        <v>1</v>
      </c>
      <c r="W1112" s="29">
        <v>2</v>
      </c>
      <c r="X1112" s="29">
        <v>3</v>
      </c>
      <c r="Y1112" s="29">
        <v>4</v>
      </c>
      <c r="Z1112" s="29">
        <v>5</v>
      </c>
      <c r="AA1112" s="29">
        <v>1</v>
      </c>
      <c r="AB1112" s="29">
        <v>2</v>
      </c>
      <c r="AC1112" s="29">
        <v>3</v>
      </c>
      <c r="AD1112" s="29">
        <v>4</v>
      </c>
      <c r="AE1112" s="29">
        <v>5</v>
      </c>
      <c r="AF1112" s="29">
        <v>1</v>
      </c>
      <c r="AG1112" s="29">
        <v>2</v>
      </c>
      <c r="AH1112" s="29">
        <v>3</v>
      </c>
      <c r="AM1112" s="595" t="e">
        <f>#REF!</f>
        <v>#REF!</v>
      </c>
      <c r="AN1112" s="562"/>
      <c r="AO1112" s="559"/>
      <c r="AP1112" s="562"/>
      <c r="AQ1112" s="559"/>
      <c r="AR1112" s="562"/>
      <c r="AS1112" s="559"/>
      <c r="AT1112" s="562"/>
      <c r="AU1112" s="559"/>
      <c r="AV1112" s="562"/>
      <c r="AW1112" s="559"/>
      <c r="AX1112" s="562"/>
      <c r="AY1112" s="559"/>
      <c r="AZ1112" s="562"/>
      <c r="BA1112" s="559"/>
      <c r="BB1112" s="562"/>
      <c r="BC1112" s="559"/>
      <c r="BD1112" s="562"/>
      <c r="BE1112" s="559"/>
      <c r="BF1112" s="562"/>
      <c r="BG1112" s="559"/>
      <c r="BH1112" s="562"/>
      <c r="BI1112" s="559"/>
      <c r="BJ1112" s="562"/>
      <c r="BK1112" s="559"/>
      <c r="BL1112" s="562"/>
      <c r="BM1112" s="559"/>
      <c r="BN1112" s="562"/>
      <c r="BO1112" s="559"/>
      <c r="BP1112" s="562"/>
      <c r="BQ1112" s="551"/>
    </row>
    <row r="1113" spans="1:69" ht="13.5" customHeight="1" thickBot="1">
      <c r="A1113" s="584"/>
      <c r="B1113" s="571"/>
      <c r="C1113" s="574"/>
      <c r="D1113" s="418"/>
      <c r="E1113" s="30"/>
      <c r="F1113" s="30"/>
      <c r="G1113" s="30">
        <v>4</v>
      </c>
      <c r="H1113" s="30">
        <v>5</v>
      </c>
      <c r="I1113" s="30">
        <v>1</v>
      </c>
      <c r="J1113" s="30">
        <v>2</v>
      </c>
      <c r="K1113" s="30">
        <v>3</v>
      </c>
      <c r="L1113" s="30">
        <v>4</v>
      </c>
      <c r="M1113" s="30">
        <v>5</v>
      </c>
      <c r="N1113" s="30">
        <v>1</v>
      </c>
      <c r="O1113" s="30">
        <v>2</v>
      </c>
      <c r="P1113" s="30">
        <v>3</v>
      </c>
      <c r="Q1113" s="30">
        <v>4</v>
      </c>
      <c r="R1113" s="30">
        <v>5</v>
      </c>
      <c r="S1113" s="30">
        <v>1</v>
      </c>
      <c r="T1113" s="30">
        <v>2</v>
      </c>
      <c r="U1113" s="30">
        <v>3</v>
      </c>
      <c r="V1113" s="30">
        <v>4</v>
      </c>
      <c r="W1113" s="30">
        <v>5</v>
      </c>
      <c r="X1113" s="30">
        <v>1</v>
      </c>
      <c r="Y1113" s="30">
        <v>2</v>
      </c>
      <c r="Z1113" s="30">
        <v>3</v>
      </c>
      <c r="AA1113" s="30">
        <v>4</v>
      </c>
      <c r="AB1113" s="30">
        <v>5</v>
      </c>
      <c r="AC1113" s="30">
        <v>1</v>
      </c>
      <c r="AD1113" s="30">
        <v>2</v>
      </c>
      <c r="AE1113" s="30">
        <v>3</v>
      </c>
      <c r="AF1113" s="30">
        <v>4</v>
      </c>
      <c r="AG1113" s="30">
        <v>5</v>
      </c>
      <c r="AH1113" s="30">
        <v>1</v>
      </c>
      <c r="AM1113" s="596">
        <f>D1113</f>
        <v>0</v>
      </c>
      <c r="AN1113" s="563"/>
      <c r="AO1113" s="560"/>
      <c r="AP1113" s="563"/>
      <c r="AQ1113" s="560"/>
      <c r="AR1113" s="563"/>
      <c r="AS1113" s="560"/>
      <c r="AT1113" s="563"/>
      <c r="AU1113" s="560"/>
      <c r="AV1113" s="563"/>
      <c r="AW1113" s="560"/>
      <c r="AX1113" s="563"/>
      <c r="AY1113" s="560"/>
      <c r="AZ1113" s="563"/>
      <c r="BA1113" s="560"/>
      <c r="BB1113" s="563"/>
      <c r="BC1113" s="560"/>
      <c r="BD1113" s="563"/>
      <c r="BE1113" s="560"/>
      <c r="BF1113" s="563"/>
      <c r="BG1113" s="560"/>
      <c r="BH1113" s="563"/>
      <c r="BI1113" s="560"/>
      <c r="BJ1113" s="563"/>
      <c r="BK1113" s="560"/>
      <c r="BL1113" s="563"/>
      <c r="BM1113" s="560"/>
      <c r="BN1113" s="563"/>
      <c r="BO1113" s="560"/>
      <c r="BP1113" s="563"/>
      <c r="BQ1113" s="552"/>
    </row>
    <row r="1114" spans="1:69" ht="13.5" customHeight="1" thickTop="1">
      <c r="A1114" s="584"/>
      <c r="B1114" s="585" t="s">
        <v>32</v>
      </c>
      <c r="C1114" s="588" t="str">
        <f>IF(ISERROR(AVERAGE(E1114:AH1116)),"",AVERAGE(E1114:AH1116))</f>
        <v/>
      </c>
      <c r="D1114" s="676" t="s">
        <v>967</v>
      </c>
      <c r="E1114" s="25"/>
      <c r="F1114" s="25"/>
      <c r="G1114" s="25"/>
      <c r="H1114" s="25"/>
      <c r="I1114" s="25"/>
      <c r="J1114" s="25"/>
      <c r="K1114" s="25"/>
      <c r="L1114" s="25"/>
      <c r="M1114" s="25"/>
      <c r="N1114" s="25"/>
      <c r="O1114" s="25"/>
      <c r="P1114" s="25"/>
      <c r="Q1114" s="25"/>
      <c r="R1114" s="25"/>
      <c r="S1114" s="25"/>
      <c r="T1114" s="25"/>
      <c r="U1114" s="25"/>
      <c r="V1114" s="25"/>
      <c r="W1114" s="25"/>
      <c r="X1114" s="25"/>
      <c r="Y1114" s="25"/>
      <c r="Z1114" s="25"/>
      <c r="AA1114" s="25"/>
      <c r="AB1114" s="25"/>
      <c r="AC1114" s="25"/>
      <c r="AD1114" s="25"/>
      <c r="AE1114" s="25"/>
      <c r="AF1114" s="25"/>
      <c r="AG1114" s="25"/>
      <c r="AH1114" s="25"/>
      <c r="AM1114" s="594" t="str">
        <f>D1114</f>
        <v xml:space="preserve">Numération de position
Donner diverses décompositions d'un nombre, et
retrouver un nombre à partir d'une décomposition
</v>
      </c>
      <c r="AN1114" s="576" t="str">
        <f t="shared" ref="AN1114:BQ1114" si="416">IF(ISERROR(AVERAGE(E1114:E1116)),"",AVERAGE(E1114:E1116))</f>
        <v/>
      </c>
      <c r="AO1114" s="575" t="str">
        <f t="shared" si="416"/>
        <v/>
      </c>
      <c r="AP1114" s="576" t="str">
        <f t="shared" si="416"/>
        <v/>
      </c>
      <c r="AQ1114" s="575" t="str">
        <f t="shared" si="416"/>
        <v/>
      </c>
      <c r="AR1114" s="576" t="str">
        <f t="shared" si="416"/>
        <v/>
      </c>
      <c r="AS1114" s="575" t="str">
        <f t="shared" si="416"/>
        <v/>
      </c>
      <c r="AT1114" s="576" t="str">
        <f t="shared" si="416"/>
        <v/>
      </c>
      <c r="AU1114" s="575" t="str">
        <f t="shared" si="416"/>
        <v/>
      </c>
      <c r="AV1114" s="576" t="str">
        <f t="shared" si="416"/>
        <v/>
      </c>
      <c r="AW1114" s="575" t="str">
        <f t="shared" si="416"/>
        <v/>
      </c>
      <c r="AX1114" s="576" t="str">
        <f t="shared" si="416"/>
        <v/>
      </c>
      <c r="AY1114" s="575" t="str">
        <f t="shared" si="416"/>
        <v/>
      </c>
      <c r="AZ1114" s="576" t="str">
        <f t="shared" si="416"/>
        <v/>
      </c>
      <c r="BA1114" s="575" t="str">
        <f t="shared" si="416"/>
        <v/>
      </c>
      <c r="BB1114" s="576" t="str">
        <f t="shared" si="416"/>
        <v/>
      </c>
      <c r="BC1114" s="575" t="str">
        <f t="shared" si="416"/>
        <v/>
      </c>
      <c r="BD1114" s="576" t="str">
        <f t="shared" si="416"/>
        <v/>
      </c>
      <c r="BE1114" s="575" t="str">
        <f t="shared" si="416"/>
        <v/>
      </c>
      <c r="BF1114" s="576" t="str">
        <f t="shared" si="416"/>
        <v/>
      </c>
      <c r="BG1114" s="575" t="str">
        <f t="shared" si="416"/>
        <v/>
      </c>
      <c r="BH1114" s="576" t="str">
        <f t="shared" si="416"/>
        <v/>
      </c>
      <c r="BI1114" s="575" t="str">
        <f t="shared" si="416"/>
        <v/>
      </c>
      <c r="BJ1114" s="576" t="str">
        <f t="shared" si="416"/>
        <v/>
      </c>
      <c r="BK1114" s="575" t="str">
        <f t="shared" si="416"/>
        <v/>
      </c>
      <c r="BL1114" s="576" t="str">
        <f t="shared" si="416"/>
        <v/>
      </c>
      <c r="BM1114" s="575" t="str">
        <f t="shared" si="416"/>
        <v/>
      </c>
      <c r="BN1114" s="576" t="str">
        <f t="shared" si="416"/>
        <v/>
      </c>
      <c r="BO1114" s="575" t="str">
        <f t="shared" si="416"/>
        <v/>
      </c>
      <c r="BP1114" s="576" t="str">
        <f t="shared" si="416"/>
        <v/>
      </c>
      <c r="BQ1114" s="578" t="str">
        <f t="shared" si="416"/>
        <v/>
      </c>
    </row>
    <row r="1115" spans="1:69" ht="12.75" customHeight="1">
      <c r="A1115" s="584"/>
      <c r="B1115" s="586"/>
      <c r="C1115" s="573"/>
      <c r="D1115" s="677"/>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M1115" s="595"/>
      <c r="AN1115" s="577"/>
      <c r="AO1115" s="559"/>
      <c r="AP1115" s="577"/>
      <c r="AQ1115" s="559"/>
      <c r="AR1115" s="577"/>
      <c r="AS1115" s="559"/>
      <c r="AT1115" s="577"/>
      <c r="AU1115" s="559"/>
      <c r="AV1115" s="577"/>
      <c r="AW1115" s="559"/>
      <c r="AX1115" s="577"/>
      <c r="AY1115" s="559"/>
      <c r="AZ1115" s="577"/>
      <c r="BA1115" s="559"/>
      <c r="BB1115" s="577"/>
      <c r="BC1115" s="559"/>
      <c r="BD1115" s="577"/>
      <c r="BE1115" s="559"/>
      <c r="BF1115" s="577"/>
      <c r="BG1115" s="559"/>
      <c r="BH1115" s="577"/>
      <c r="BI1115" s="559"/>
      <c r="BJ1115" s="577"/>
      <c r="BK1115" s="559"/>
      <c r="BL1115" s="577"/>
      <c r="BM1115" s="559"/>
      <c r="BN1115" s="577"/>
      <c r="BO1115" s="559"/>
      <c r="BP1115" s="577"/>
      <c r="BQ1115" s="551"/>
    </row>
    <row r="1116" spans="1:69" ht="12.75" customHeight="1" thickBot="1">
      <c r="A1116" s="584"/>
      <c r="B1116" s="587"/>
      <c r="C1116" s="573"/>
      <c r="D1116" s="677"/>
      <c r="E1116" s="27"/>
      <c r="F1116" s="27"/>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M1116" s="595"/>
      <c r="AN1116" s="577"/>
      <c r="AO1116" s="559"/>
      <c r="AP1116" s="577"/>
      <c r="AQ1116" s="559"/>
      <c r="AR1116" s="577"/>
      <c r="AS1116" s="559"/>
      <c r="AT1116" s="577"/>
      <c r="AU1116" s="559"/>
      <c r="AV1116" s="577"/>
      <c r="AW1116" s="559"/>
      <c r="AX1116" s="577"/>
      <c r="AY1116" s="559"/>
      <c r="AZ1116" s="577"/>
      <c r="BA1116" s="559"/>
      <c r="BB1116" s="577"/>
      <c r="BC1116" s="559"/>
      <c r="BD1116" s="577"/>
      <c r="BE1116" s="559"/>
      <c r="BF1116" s="577"/>
      <c r="BG1116" s="559"/>
      <c r="BH1116" s="577"/>
      <c r="BI1116" s="559"/>
      <c r="BJ1116" s="577"/>
      <c r="BK1116" s="559"/>
      <c r="BL1116" s="577"/>
      <c r="BM1116" s="559"/>
      <c r="BN1116" s="577"/>
      <c r="BO1116" s="559"/>
      <c r="BP1116" s="577"/>
      <c r="BQ1116" s="551"/>
    </row>
    <row r="1117" spans="1:69" ht="12.75" customHeight="1">
      <c r="A1117" s="584"/>
      <c r="B1117" s="579" t="s">
        <v>36</v>
      </c>
      <c r="C1117" s="572" t="str">
        <f>IF(ISERROR(AVERAGE(E1117:AH1119)),"",AVERAGE(E1117:AH1119))</f>
        <v/>
      </c>
      <c r="D1117" s="677"/>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M1117" s="595"/>
      <c r="AN1117" s="565" t="str">
        <f t="shared" ref="AN1117:BQ1117" si="417">IF(ISERROR(AVERAGE(E1117:E1119)),"",AVERAGE(E1117:E1119))</f>
        <v/>
      </c>
      <c r="AO1117" s="558" t="str">
        <f t="shared" si="417"/>
        <v/>
      </c>
      <c r="AP1117" s="565" t="str">
        <f t="shared" si="417"/>
        <v/>
      </c>
      <c r="AQ1117" s="558" t="str">
        <f t="shared" si="417"/>
        <v/>
      </c>
      <c r="AR1117" s="565" t="str">
        <f t="shared" si="417"/>
        <v/>
      </c>
      <c r="AS1117" s="558" t="str">
        <f t="shared" si="417"/>
        <v/>
      </c>
      <c r="AT1117" s="565" t="str">
        <f t="shared" si="417"/>
        <v/>
      </c>
      <c r="AU1117" s="558" t="str">
        <f t="shared" si="417"/>
        <v/>
      </c>
      <c r="AV1117" s="565" t="str">
        <f t="shared" si="417"/>
        <v/>
      </c>
      <c r="AW1117" s="558" t="str">
        <f t="shared" si="417"/>
        <v/>
      </c>
      <c r="AX1117" s="565" t="str">
        <f t="shared" si="417"/>
        <v/>
      </c>
      <c r="AY1117" s="558" t="str">
        <f t="shared" si="417"/>
        <v/>
      </c>
      <c r="AZ1117" s="565" t="str">
        <f t="shared" si="417"/>
        <v/>
      </c>
      <c r="BA1117" s="558" t="str">
        <f t="shared" si="417"/>
        <v/>
      </c>
      <c r="BB1117" s="565" t="str">
        <f t="shared" si="417"/>
        <v/>
      </c>
      <c r="BC1117" s="558" t="str">
        <f t="shared" si="417"/>
        <v/>
      </c>
      <c r="BD1117" s="565" t="str">
        <f t="shared" si="417"/>
        <v/>
      </c>
      <c r="BE1117" s="558" t="str">
        <f t="shared" si="417"/>
        <v/>
      </c>
      <c r="BF1117" s="565" t="str">
        <f t="shared" si="417"/>
        <v/>
      </c>
      <c r="BG1117" s="558" t="str">
        <f t="shared" si="417"/>
        <v/>
      </c>
      <c r="BH1117" s="565" t="str">
        <f t="shared" si="417"/>
        <v/>
      </c>
      <c r="BI1117" s="558" t="str">
        <f t="shared" si="417"/>
        <v/>
      </c>
      <c r="BJ1117" s="565" t="str">
        <f t="shared" si="417"/>
        <v/>
      </c>
      <c r="BK1117" s="558" t="str">
        <f t="shared" si="417"/>
        <v/>
      </c>
      <c r="BL1117" s="565" t="str">
        <f t="shared" si="417"/>
        <v/>
      </c>
      <c r="BM1117" s="558" t="str">
        <f t="shared" si="417"/>
        <v/>
      </c>
      <c r="BN1117" s="565" t="str">
        <f t="shared" si="417"/>
        <v/>
      </c>
      <c r="BO1117" s="558" t="str">
        <f t="shared" si="417"/>
        <v/>
      </c>
      <c r="BP1117" s="565" t="str">
        <f t="shared" si="417"/>
        <v/>
      </c>
      <c r="BQ1117" s="550" t="str">
        <f t="shared" si="417"/>
        <v/>
      </c>
    </row>
    <row r="1118" spans="1:69" ht="12.75" customHeight="1">
      <c r="A1118" s="584"/>
      <c r="B1118" s="580"/>
      <c r="C1118" s="573"/>
      <c r="D1118" s="677"/>
      <c r="E1118" s="28"/>
      <c r="F1118" s="28"/>
      <c r="G1118" s="28"/>
      <c r="H1118" s="28"/>
      <c r="I1118" s="28"/>
      <c r="J1118" s="28"/>
      <c r="K1118" s="28"/>
      <c r="L1118" s="28"/>
      <c r="M1118" s="28"/>
      <c r="N1118" s="28"/>
      <c r="O1118" s="28"/>
      <c r="P1118" s="28"/>
      <c r="Q1118" s="28"/>
      <c r="R1118" s="28"/>
      <c r="S1118" s="28"/>
      <c r="T1118" s="28"/>
      <c r="U1118" s="28"/>
      <c r="V1118" s="28"/>
      <c r="W1118" s="28"/>
      <c r="X1118" s="28"/>
      <c r="Y1118" s="28"/>
      <c r="Z1118" s="28"/>
      <c r="AA1118" s="28"/>
      <c r="AB1118" s="28"/>
      <c r="AC1118" s="28"/>
      <c r="AD1118" s="28"/>
      <c r="AE1118" s="28"/>
      <c r="AF1118" s="28"/>
      <c r="AG1118" s="28"/>
      <c r="AH1118" s="28"/>
      <c r="AM1118" s="595"/>
      <c r="AN1118" s="566"/>
      <c r="AO1118" s="559"/>
      <c r="AP1118" s="566"/>
      <c r="AQ1118" s="559"/>
      <c r="AR1118" s="566"/>
      <c r="AS1118" s="559"/>
      <c r="AT1118" s="566"/>
      <c r="AU1118" s="559"/>
      <c r="AV1118" s="566"/>
      <c r="AW1118" s="559"/>
      <c r="AX1118" s="566"/>
      <c r="AY1118" s="559"/>
      <c r="AZ1118" s="566"/>
      <c r="BA1118" s="559"/>
      <c r="BB1118" s="566"/>
      <c r="BC1118" s="559"/>
      <c r="BD1118" s="566"/>
      <c r="BE1118" s="559"/>
      <c r="BF1118" s="566"/>
      <c r="BG1118" s="559"/>
      <c r="BH1118" s="566"/>
      <c r="BI1118" s="559"/>
      <c r="BJ1118" s="566"/>
      <c r="BK1118" s="559"/>
      <c r="BL1118" s="566"/>
      <c r="BM1118" s="559"/>
      <c r="BN1118" s="566"/>
      <c r="BO1118" s="559"/>
      <c r="BP1118" s="566"/>
      <c r="BQ1118" s="551"/>
    </row>
    <row r="1119" spans="1:69" ht="12.75" customHeight="1" thickBot="1">
      <c r="A1119" s="584"/>
      <c r="B1119" s="581"/>
      <c r="C1119" s="582"/>
      <c r="D1119" s="677"/>
      <c r="E1119" s="33"/>
      <c r="F1119" s="33"/>
      <c r="G1119" s="33"/>
      <c r="H1119" s="33"/>
      <c r="I1119" s="33"/>
      <c r="J1119" s="33"/>
      <c r="K1119" s="33"/>
      <c r="L1119" s="33"/>
      <c r="M1119" s="33"/>
      <c r="N1119" s="33"/>
      <c r="O1119" s="33"/>
      <c r="P1119" s="33"/>
      <c r="Q1119" s="33"/>
      <c r="R1119" s="33"/>
      <c r="S1119" s="33"/>
      <c r="T1119" s="33"/>
      <c r="U1119" s="33"/>
      <c r="V1119" s="33"/>
      <c r="W1119" s="33"/>
      <c r="X1119" s="33"/>
      <c r="Y1119" s="33"/>
      <c r="Z1119" s="33"/>
      <c r="AA1119" s="33"/>
      <c r="AB1119" s="33"/>
      <c r="AC1119" s="33"/>
      <c r="AD1119" s="33"/>
      <c r="AE1119" s="33"/>
      <c r="AF1119" s="33"/>
      <c r="AG1119" s="33"/>
      <c r="AH1119" s="33"/>
      <c r="AM1119" s="595"/>
      <c r="AN1119" s="567"/>
      <c r="AO1119" s="564"/>
      <c r="AP1119" s="567"/>
      <c r="AQ1119" s="564"/>
      <c r="AR1119" s="567"/>
      <c r="AS1119" s="564"/>
      <c r="AT1119" s="567"/>
      <c r="AU1119" s="564"/>
      <c r="AV1119" s="567"/>
      <c r="AW1119" s="564"/>
      <c r="AX1119" s="567"/>
      <c r="AY1119" s="564"/>
      <c r="AZ1119" s="567"/>
      <c r="BA1119" s="564"/>
      <c r="BB1119" s="567"/>
      <c r="BC1119" s="564"/>
      <c r="BD1119" s="567"/>
      <c r="BE1119" s="564"/>
      <c r="BF1119" s="567"/>
      <c r="BG1119" s="564"/>
      <c r="BH1119" s="567"/>
      <c r="BI1119" s="564"/>
      <c r="BJ1119" s="567"/>
      <c r="BK1119" s="564"/>
      <c r="BL1119" s="567"/>
      <c r="BM1119" s="564"/>
      <c r="BN1119" s="567"/>
      <c r="BO1119" s="564"/>
      <c r="BP1119" s="567"/>
      <c r="BQ1119" s="568"/>
    </row>
    <row r="1120" spans="1:69" ht="12.75" customHeight="1">
      <c r="A1120" s="584"/>
      <c r="B1120" s="569" t="s">
        <v>37</v>
      </c>
      <c r="C1120" s="572" t="str">
        <f>IF(ISERROR(AVERAGE(E1120:AH1122)),"",AVERAGE(E1120:AH1122))</f>
        <v/>
      </c>
      <c r="D1120" s="677"/>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c r="AF1120" s="31"/>
      <c r="AG1120" s="31"/>
      <c r="AH1120" s="31"/>
      <c r="AM1120" s="595" t="e">
        <f>#REF!</f>
        <v>#REF!</v>
      </c>
      <c r="AN1120" s="561" t="str">
        <f t="shared" ref="AN1120:BQ1120" si="418">IF(ISERROR(AVERAGE(E1120:E1122)),"",AVERAGE(E1120:E1122))</f>
        <v/>
      </c>
      <c r="AO1120" s="558" t="str">
        <f t="shared" si="418"/>
        <v/>
      </c>
      <c r="AP1120" s="561" t="str">
        <f t="shared" si="418"/>
        <v/>
      </c>
      <c r="AQ1120" s="558" t="str">
        <f t="shared" si="418"/>
        <v/>
      </c>
      <c r="AR1120" s="561" t="str">
        <f t="shared" si="418"/>
        <v/>
      </c>
      <c r="AS1120" s="558" t="str">
        <f t="shared" si="418"/>
        <v/>
      </c>
      <c r="AT1120" s="561" t="str">
        <f t="shared" si="418"/>
        <v/>
      </c>
      <c r="AU1120" s="558" t="str">
        <f t="shared" si="418"/>
        <v/>
      </c>
      <c r="AV1120" s="561" t="str">
        <f t="shared" si="418"/>
        <v/>
      </c>
      <c r="AW1120" s="558" t="str">
        <f t="shared" si="418"/>
        <v/>
      </c>
      <c r="AX1120" s="561" t="str">
        <f t="shared" si="418"/>
        <v/>
      </c>
      <c r="AY1120" s="558" t="str">
        <f t="shared" si="418"/>
        <v/>
      </c>
      <c r="AZ1120" s="561" t="str">
        <f t="shared" si="418"/>
        <v/>
      </c>
      <c r="BA1120" s="558" t="str">
        <f t="shared" si="418"/>
        <v/>
      </c>
      <c r="BB1120" s="561" t="str">
        <f t="shared" si="418"/>
        <v/>
      </c>
      <c r="BC1120" s="558" t="str">
        <f t="shared" si="418"/>
        <v/>
      </c>
      <c r="BD1120" s="561" t="str">
        <f t="shared" si="418"/>
        <v/>
      </c>
      <c r="BE1120" s="558" t="str">
        <f t="shared" si="418"/>
        <v/>
      </c>
      <c r="BF1120" s="561" t="str">
        <f t="shared" si="418"/>
        <v/>
      </c>
      <c r="BG1120" s="558" t="str">
        <f t="shared" si="418"/>
        <v/>
      </c>
      <c r="BH1120" s="561" t="str">
        <f t="shared" si="418"/>
        <v/>
      </c>
      <c r="BI1120" s="558" t="str">
        <f t="shared" si="418"/>
        <v/>
      </c>
      <c r="BJ1120" s="561" t="str">
        <f t="shared" si="418"/>
        <v/>
      </c>
      <c r="BK1120" s="558" t="str">
        <f t="shared" si="418"/>
        <v/>
      </c>
      <c r="BL1120" s="561" t="str">
        <f t="shared" si="418"/>
        <v/>
      </c>
      <c r="BM1120" s="558" t="str">
        <f t="shared" si="418"/>
        <v/>
      </c>
      <c r="BN1120" s="561" t="str">
        <f t="shared" si="418"/>
        <v/>
      </c>
      <c r="BO1120" s="558" t="str">
        <f t="shared" si="418"/>
        <v/>
      </c>
      <c r="BP1120" s="561" t="str">
        <f t="shared" si="418"/>
        <v/>
      </c>
      <c r="BQ1120" s="550" t="str">
        <f t="shared" si="418"/>
        <v/>
      </c>
    </row>
    <row r="1121" spans="1:69" ht="12.75" customHeight="1">
      <c r="A1121" s="584"/>
      <c r="B1121" s="570"/>
      <c r="C1121" s="573"/>
      <c r="D1121" s="677"/>
      <c r="E1121" s="29"/>
      <c r="F1121" s="29"/>
      <c r="G1121" s="29"/>
      <c r="H1121" s="29"/>
      <c r="I1121" s="29"/>
      <c r="J1121" s="29"/>
      <c r="K1121" s="29"/>
      <c r="L1121" s="29"/>
      <c r="M1121" s="29"/>
      <c r="N1121" s="29"/>
      <c r="O1121" s="29"/>
      <c r="P1121" s="29"/>
      <c r="Q1121" s="29"/>
      <c r="R1121" s="29"/>
      <c r="S1121" s="29"/>
      <c r="T1121" s="29"/>
      <c r="U1121" s="29"/>
      <c r="V1121" s="29"/>
      <c r="W1121" s="29"/>
      <c r="X1121" s="29"/>
      <c r="Y1121" s="29"/>
      <c r="Z1121" s="29"/>
      <c r="AA1121" s="29"/>
      <c r="AB1121" s="29"/>
      <c r="AC1121" s="29"/>
      <c r="AD1121" s="29"/>
      <c r="AE1121" s="29"/>
      <c r="AF1121" s="29"/>
      <c r="AG1121" s="29"/>
      <c r="AH1121" s="29"/>
      <c r="AM1121" s="595" t="e">
        <f>#REF!</f>
        <v>#REF!</v>
      </c>
      <c r="AN1121" s="562"/>
      <c r="AO1121" s="559"/>
      <c r="AP1121" s="562"/>
      <c r="AQ1121" s="559"/>
      <c r="AR1121" s="562"/>
      <c r="AS1121" s="559"/>
      <c r="AT1121" s="562"/>
      <c r="AU1121" s="559"/>
      <c r="AV1121" s="562"/>
      <c r="AW1121" s="559"/>
      <c r="AX1121" s="562"/>
      <c r="AY1121" s="559"/>
      <c r="AZ1121" s="562"/>
      <c r="BA1121" s="559"/>
      <c r="BB1121" s="562"/>
      <c r="BC1121" s="559"/>
      <c r="BD1121" s="562"/>
      <c r="BE1121" s="559"/>
      <c r="BF1121" s="562"/>
      <c r="BG1121" s="559"/>
      <c r="BH1121" s="562"/>
      <c r="BI1121" s="559"/>
      <c r="BJ1121" s="562"/>
      <c r="BK1121" s="559"/>
      <c r="BL1121" s="562"/>
      <c r="BM1121" s="559"/>
      <c r="BN1121" s="562"/>
      <c r="BO1121" s="559"/>
      <c r="BP1121" s="562"/>
      <c r="BQ1121" s="551"/>
    </row>
    <row r="1122" spans="1:69" ht="13.5" customHeight="1" thickBot="1">
      <c r="A1122" s="584"/>
      <c r="B1122" s="571"/>
      <c r="C1122" s="574"/>
      <c r="D1122" s="418"/>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M1122" s="596">
        <f>D1122</f>
        <v>0</v>
      </c>
      <c r="AN1122" s="563"/>
      <c r="AO1122" s="560"/>
      <c r="AP1122" s="563"/>
      <c r="AQ1122" s="560"/>
      <c r="AR1122" s="563"/>
      <c r="AS1122" s="560"/>
      <c r="AT1122" s="563"/>
      <c r="AU1122" s="560"/>
      <c r="AV1122" s="563"/>
      <c r="AW1122" s="560"/>
      <c r="AX1122" s="563"/>
      <c r="AY1122" s="560"/>
      <c r="AZ1122" s="563"/>
      <c r="BA1122" s="560"/>
      <c r="BB1122" s="563"/>
      <c r="BC1122" s="560"/>
      <c r="BD1122" s="563"/>
      <c r="BE1122" s="560"/>
      <c r="BF1122" s="563"/>
      <c r="BG1122" s="560"/>
      <c r="BH1122" s="563"/>
      <c r="BI1122" s="560"/>
      <c r="BJ1122" s="563"/>
      <c r="BK1122" s="560"/>
      <c r="BL1122" s="563"/>
      <c r="BM1122" s="560"/>
      <c r="BN1122" s="563"/>
      <c r="BO1122" s="560"/>
      <c r="BP1122" s="563"/>
      <c r="BQ1122" s="552"/>
    </row>
    <row r="1123" spans="1:69" ht="13.5" customHeight="1" thickTop="1">
      <c r="A1123" s="584"/>
      <c r="B1123" s="585" t="s">
        <v>32</v>
      </c>
      <c r="C1123" s="588" t="str">
        <f>IF(ISERROR(AVERAGE(E1123:AH1125)),"",AVERAGE(E1123:AH1125))</f>
        <v/>
      </c>
      <c r="D1123" s="676" t="s">
        <v>921</v>
      </c>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M1123" s="594" t="str">
        <f>D1123</f>
        <v>Comprendre la notion de multiples et reconnaître les multiples (2, 5 et 10) des nombres d'usage courant</v>
      </c>
      <c r="AN1123" s="576" t="str">
        <f t="shared" ref="AN1123:BQ1123" si="419">IF(ISERROR(AVERAGE(E1123:E1125)),"",AVERAGE(E1123:E1125))</f>
        <v/>
      </c>
      <c r="AO1123" s="575" t="str">
        <f t="shared" si="419"/>
        <v/>
      </c>
      <c r="AP1123" s="576" t="str">
        <f t="shared" si="419"/>
        <v/>
      </c>
      <c r="AQ1123" s="575" t="str">
        <f t="shared" si="419"/>
        <v/>
      </c>
      <c r="AR1123" s="576" t="str">
        <f t="shared" si="419"/>
        <v/>
      </c>
      <c r="AS1123" s="575" t="str">
        <f t="shared" si="419"/>
        <v/>
      </c>
      <c r="AT1123" s="576" t="str">
        <f t="shared" si="419"/>
        <v/>
      </c>
      <c r="AU1123" s="575" t="str">
        <f t="shared" si="419"/>
        <v/>
      </c>
      <c r="AV1123" s="576" t="str">
        <f t="shared" si="419"/>
        <v/>
      </c>
      <c r="AW1123" s="575" t="str">
        <f t="shared" si="419"/>
        <v/>
      </c>
      <c r="AX1123" s="576" t="str">
        <f t="shared" si="419"/>
        <v/>
      </c>
      <c r="AY1123" s="575" t="str">
        <f t="shared" si="419"/>
        <v/>
      </c>
      <c r="AZ1123" s="576" t="str">
        <f t="shared" si="419"/>
        <v/>
      </c>
      <c r="BA1123" s="575" t="str">
        <f t="shared" si="419"/>
        <v/>
      </c>
      <c r="BB1123" s="576" t="str">
        <f t="shared" si="419"/>
        <v/>
      </c>
      <c r="BC1123" s="575" t="str">
        <f t="shared" si="419"/>
        <v/>
      </c>
      <c r="BD1123" s="576" t="str">
        <f t="shared" si="419"/>
        <v/>
      </c>
      <c r="BE1123" s="575" t="str">
        <f t="shared" si="419"/>
        <v/>
      </c>
      <c r="BF1123" s="576" t="str">
        <f t="shared" si="419"/>
        <v/>
      </c>
      <c r="BG1123" s="575" t="str">
        <f t="shared" si="419"/>
        <v/>
      </c>
      <c r="BH1123" s="576" t="str">
        <f t="shared" si="419"/>
        <v/>
      </c>
      <c r="BI1123" s="575" t="str">
        <f t="shared" si="419"/>
        <v/>
      </c>
      <c r="BJ1123" s="576" t="str">
        <f t="shared" si="419"/>
        <v/>
      </c>
      <c r="BK1123" s="575" t="str">
        <f t="shared" si="419"/>
        <v/>
      </c>
      <c r="BL1123" s="576" t="str">
        <f t="shared" si="419"/>
        <v/>
      </c>
      <c r="BM1123" s="575" t="str">
        <f t="shared" si="419"/>
        <v/>
      </c>
      <c r="BN1123" s="576" t="str">
        <f t="shared" si="419"/>
        <v/>
      </c>
      <c r="BO1123" s="575" t="str">
        <f t="shared" si="419"/>
        <v/>
      </c>
      <c r="BP1123" s="576" t="str">
        <f t="shared" si="419"/>
        <v/>
      </c>
      <c r="BQ1123" s="578" t="str">
        <f t="shared" si="419"/>
        <v/>
      </c>
    </row>
    <row r="1124" spans="1:69" ht="12.75" customHeight="1">
      <c r="A1124" s="584"/>
      <c r="B1124" s="586"/>
      <c r="C1124" s="573"/>
      <c r="D1124" s="677"/>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M1124" s="595"/>
      <c r="AN1124" s="577"/>
      <c r="AO1124" s="559"/>
      <c r="AP1124" s="577"/>
      <c r="AQ1124" s="559"/>
      <c r="AR1124" s="577"/>
      <c r="AS1124" s="559"/>
      <c r="AT1124" s="577"/>
      <c r="AU1124" s="559"/>
      <c r="AV1124" s="577"/>
      <c r="AW1124" s="559"/>
      <c r="AX1124" s="577"/>
      <c r="AY1124" s="559"/>
      <c r="AZ1124" s="577"/>
      <c r="BA1124" s="559"/>
      <c r="BB1124" s="577"/>
      <c r="BC1124" s="559"/>
      <c r="BD1124" s="577"/>
      <c r="BE1124" s="559"/>
      <c r="BF1124" s="577"/>
      <c r="BG1124" s="559"/>
      <c r="BH1124" s="577"/>
      <c r="BI1124" s="559"/>
      <c r="BJ1124" s="577"/>
      <c r="BK1124" s="559"/>
      <c r="BL1124" s="577"/>
      <c r="BM1124" s="559"/>
      <c r="BN1124" s="577"/>
      <c r="BO1124" s="559"/>
      <c r="BP1124" s="577"/>
      <c r="BQ1124" s="551"/>
    </row>
    <row r="1125" spans="1:69" ht="12.75" customHeight="1" thickBot="1">
      <c r="A1125" s="584"/>
      <c r="B1125" s="587"/>
      <c r="C1125" s="573"/>
      <c r="D1125" s="677"/>
      <c r="E1125" s="27"/>
      <c r="F1125" s="27"/>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M1125" s="595"/>
      <c r="AN1125" s="577"/>
      <c r="AO1125" s="559"/>
      <c r="AP1125" s="577"/>
      <c r="AQ1125" s="559"/>
      <c r="AR1125" s="577"/>
      <c r="AS1125" s="559"/>
      <c r="AT1125" s="577"/>
      <c r="AU1125" s="559"/>
      <c r="AV1125" s="577"/>
      <c r="AW1125" s="559"/>
      <c r="AX1125" s="577"/>
      <c r="AY1125" s="559"/>
      <c r="AZ1125" s="577"/>
      <c r="BA1125" s="559"/>
      <c r="BB1125" s="577"/>
      <c r="BC1125" s="559"/>
      <c r="BD1125" s="577"/>
      <c r="BE1125" s="559"/>
      <c r="BF1125" s="577"/>
      <c r="BG1125" s="559"/>
      <c r="BH1125" s="577"/>
      <c r="BI1125" s="559"/>
      <c r="BJ1125" s="577"/>
      <c r="BK1125" s="559"/>
      <c r="BL1125" s="577"/>
      <c r="BM1125" s="559"/>
      <c r="BN1125" s="577"/>
      <c r="BO1125" s="559"/>
      <c r="BP1125" s="577"/>
      <c r="BQ1125" s="551"/>
    </row>
    <row r="1126" spans="1:69" ht="12.75" customHeight="1">
      <c r="A1126" s="584"/>
      <c r="B1126" s="579" t="s">
        <v>36</v>
      </c>
      <c r="C1126" s="572" t="str">
        <f>IF(ISERROR(AVERAGE(E1126:AH1128)),"",AVERAGE(E1126:AH1128))</f>
        <v/>
      </c>
      <c r="D1126" s="677"/>
      <c r="E1126" s="32"/>
      <c r="F1126" s="32"/>
      <c r="G1126" s="32"/>
      <c r="H1126" s="32"/>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M1126" s="595"/>
      <c r="AN1126" s="565" t="str">
        <f t="shared" ref="AN1126:BQ1126" si="420">IF(ISERROR(AVERAGE(E1126:E1128)),"",AVERAGE(E1126:E1128))</f>
        <v/>
      </c>
      <c r="AO1126" s="558" t="str">
        <f t="shared" si="420"/>
        <v/>
      </c>
      <c r="AP1126" s="565" t="str">
        <f t="shared" si="420"/>
        <v/>
      </c>
      <c r="AQ1126" s="558" t="str">
        <f t="shared" si="420"/>
        <v/>
      </c>
      <c r="AR1126" s="565" t="str">
        <f t="shared" si="420"/>
        <v/>
      </c>
      <c r="AS1126" s="558" t="str">
        <f t="shared" si="420"/>
        <v/>
      </c>
      <c r="AT1126" s="565" t="str">
        <f t="shared" si="420"/>
        <v/>
      </c>
      <c r="AU1126" s="558" t="str">
        <f t="shared" si="420"/>
        <v/>
      </c>
      <c r="AV1126" s="565" t="str">
        <f t="shared" si="420"/>
        <v/>
      </c>
      <c r="AW1126" s="558" t="str">
        <f t="shared" si="420"/>
        <v/>
      </c>
      <c r="AX1126" s="565" t="str">
        <f t="shared" si="420"/>
        <v/>
      </c>
      <c r="AY1126" s="558" t="str">
        <f t="shared" si="420"/>
        <v/>
      </c>
      <c r="AZ1126" s="565" t="str">
        <f t="shared" si="420"/>
        <v/>
      </c>
      <c r="BA1126" s="558" t="str">
        <f t="shared" si="420"/>
        <v/>
      </c>
      <c r="BB1126" s="565" t="str">
        <f t="shared" si="420"/>
        <v/>
      </c>
      <c r="BC1126" s="558" t="str">
        <f t="shared" si="420"/>
        <v/>
      </c>
      <c r="BD1126" s="565" t="str">
        <f t="shared" si="420"/>
        <v/>
      </c>
      <c r="BE1126" s="558" t="str">
        <f t="shared" si="420"/>
        <v/>
      </c>
      <c r="BF1126" s="565" t="str">
        <f t="shared" si="420"/>
        <v/>
      </c>
      <c r="BG1126" s="558" t="str">
        <f t="shared" si="420"/>
        <v/>
      </c>
      <c r="BH1126" s="565" t="str">
        <f t="shared" si="420"/>
        <v/>
      </c>
      <c r="BI1126" s="558" t="str">
        <f t="shared" si="420"/>
        <v/>
      </c>
      <c r="BJ1126" s="565" t="str">
        <f t="shared" si="420"/>
        <v/>
      </c>
      <c r="BK1126" s="558" t="str">
        <f t="shared" si="420"/>
        <v/>
      </c>
      <c r="BL1126" s="565" t="str">
        <f t="shared" si="420"/>
        <v/>
      </c>
      <c r="BM1126" s="558" t="str">
        <f t="shared" si="420"/>
        <v/>
      </c>
      <c r="BN1126" s="565" t="str">
        <f t="shared" si="420"/>
        <v/>
      </c>
      <c r="BO1126" s="558" t="str">
        <f t="shared" si="420"/>
        <v/>
      </c>
      <c r="BP1126" s="565" t="str">
        <f t="shared" si="420"/>
        <v/>
      </c>
      <c r="BQ1126" s="550" t="str">
        <f t="shared" si="420"/>
        <v/>
      </c>
    </row>
    <row r="1127" spans="1:69" ht="12.75" customHeight="1">
      <c r="A1127" s="584"/>
      <c r="B1127" s="580"/>
      <c r="C1127" s="573"/>
      <c r="D1127" s="677"/>
      <c r="E1127" s="28"/>
      <c r="F1127" s="28"/>
      <c r="G1127" s="28"/>
      <c r="H1127" s="28"/>
      <c r="I1127" s="28"/>
      <c r="J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28"/>
      <c r="AF1127" s="28"/>
      <c r="AG1127" s="28"/>
      <c r="AH1127" s="28"/>
      <c r="AM1127" s="595"/>
      <c r="AN1127" s="566"/>
      <c r="AO1127" s="559"/>
      <c r="AP1127" s="566"/>
      <c r="AQ1127" s="559"/>
      <c r="AR1127" s="566"/>
      <c r="AS1127" s="559"/>
      <c r="AT1127" s="566"/>
      <c r="AU1127" s="559"/>
      <c r="AV1127" s="566"/>
      <c r="AW1127" s="559"/>
      <c r="AX1127" s="566"/>
      <c r="AY1127" s="559"/>
      <c r="AZ1127" s="566"/>
      <c r="BA1127" s="559"/>
      <c r="BB1127" s="566"/>
      <c r="BC1127" s="559"/>
      <c r="BD1127" s="566"/>
      <c r="BE1127" s="559"/>
      <c r="BF1127" s="566"/>
      <c r="BG1127" s="559"/>
      <c r="BH1127" s="566"/>
      <c r="BI1127" s="559"/>
      <c r="BJ1127" s="566"/>
      <c r="BK1127" s="559"/>
      <c r="BL1127" s="566"/>
      <c r="BM1127" s="559"/>
      <c r="BN1127" s="566"/>
      <c r="BO1127" s="559"/>
      <c r="BP1127" s="566"/>
      <c r="BQ1127" s="551"/>
    </row>
    <row r="1128" spans="1:69" ht="12.75" customHeight="1" thickBot="1">
      <c r="A1128" s="584"/>
      <c r="B1128" s="581"/>
      <c r="C1128" s="582"/>
      <c r="D1128" s="677"/>
      <c r="E1128" s="33"/>
      <c r="F1128" s="33"/>
      <c r="G1128" s="33"/>
      <c r="H1128" s="33"/>
      <c r="I1128" s="33"/>
      <c r="J1128" s="33"/>
      <c r="K1128" s="33"/>
      <c r="L1128" s="33"/>
      <c r="M1128" s="33"/>
      <c r="N1128" s="33"/>
      <c r="O1128" s="33"/>
      <c r="P1128" s="33"/>
      <c r="Q1128" s="33"/>
      <c r="R1128" s="33"/>
      <c r="S1128" s="33"/>
      <c r="T1128" s="33"/>
      <c r="U1128" s="33"/>
      <c r="V1128" s="33"/>
      <c r="W1128" s="33"/>
      <c r="X1128" s="33"/>
      <c r="Y1128" s="33"/>
      <c r="Z1128" s="33"/>
      <c r="AA1128" s="33"/>
      <c r="AB1128" s="33"/>
      <c r="AC1128" s="33"/>
      <c r="AD1128" s="33"/>
      <c r="AE1128" s="33"/>
      <c r="AF1128" s="33"/>
      <c r="AG1128" s="33"/>
      <c r="AH1128" s="33"/>
      <c r="AM1128" s="595"/>
      <c r="AN1128" s="567"/>
      <c r="AO1128" s="564"/>
      <c r="AP1128" s="567"/>
      <c r="AQ1128" s="564"/>
      <c r="AR1128" s="567"/>
      <c r="AS1128" s="564"/>
      <c r="AT1128" s="567"/>
      <c r="AU1128" s="564"/>
      <c r="AV1128" s="567"/>
      <c r="AW1128" s="564"/>
      <c r="AX1128" s="567"/>
      <c r="AY1128" s="564"/>
      <c r="AZ1128" s="567"/>
      <c r="BA1128" s="564"/>
      <c r="BB1128" s="567"/>
      <c r="BC1128" s="564"/>
      <c r="BD1128" s="567"/>
      <c r="BE1128" s="564"/>
      <c r="BF1128" s="567"/>
      <c r="BG1128" s="564"/>
      <c r="BH1128" s="567"/>
      <c r="BI1128" s="564"/>
      <c r="BJ1128" s="567"/>
      <c r="BK1128" s="564"/>
      <c r="BL1128" s="567"/>
      <c r="BM1128" s="564"/>
      <c r="BN1128" s="567"/>
      <c r="BO1128" s="564"/>
      <c r="BP1128" s="567"/>
      <c r="BQ1128" s="568"/>
    </row>
    <row r="1129" spans="1:69" ht="12.75" customHeight="1">
      <c r="A1129" s="584"/>
      <c r="B1129" s="569" t="s">
        <v>37</v>
      </c>
      <c r="C1129" s="572" t="str">
        <f>IF(ISERROR(AVERAGE(E1129:AH1131)),"",AVERAGE(E1129:AH1131))</f>
        <v/>
      </c>
      <c r="D1129" s="677"/>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c r="AF1129" s="31"/>
      <c r="AG1129" s="31"/>
      <c r="AH1129" s="31"/>
      <c r="AM1129" s="595" t="e">
        <f>#REF!</f>
        <v>#REF!</v>
      </c>
      <c r="AN1129" s="561" t="str">
        <f t="shared" ref="AN1129:BQ1129" si="421">IF(ISERROR(AVERAGE(E1129:E1131)),"",AVERAGE(E1129:E1131))</f>
        <v/>
      </c>
      <c r="AO1129" s="558" t="str">
        <f t="shared" si="421"/>
        <v/>
      </c>
      <c r="AP1129" s="561" t="str">
        <f t="shared" si="421"/>
        <v/>
      </c>
      <c r="AQ1129" s="558" t="str">
        <f t="shared" si="421"/>
        <v/>
      </c>
      <c r="AR1129" s="561" t="str">
        <f t="shared" si="421"/>
        <v/>
      </c>
      <c r="AS1129" s="558" t="str">
        <f t="shared" si="421"/>
        <v/>
      </c>
      <c r="AT1129" s="561" t="str">
        <f t="shared" si="421"/>
        <v/>
      </c>
      <c r="AU1129" s="558" t="str">
        <f t="shared" si="421"/>
        <v/>
      </c>
      <c r="AV1129" s="561" t="str">
        <f t="shared" si="421"/>
        <v/>
      </c>
      <c r="AW1129" s="558" t="str">
        <f t="shared" si="421"/>
        <v/>
      </c>
      <c r="AX1129" s="561" t="str">
        <f t="shared" si="421"/>
        <v/>
      </c>
      <c r="AY1129" s="558" t="str">
        <f t="shared" si="421"/>
        <v/>
      </c>
      <c r="AZ1129" s="561" t="str">
        <f t="shared" si="421"/>
        <v/>
      </c>
      <c r="BA1129" s="558" t="str">
        <f t="shared" si="421"/>
        <v/>
      </c>
      <c r="BB1129" s="561" t="str">
        <f t="shared" si="421"/>
        <v/>
      </c>
      <c r="BC1129" s="558" t="str">
        <f t="shared" si="421"/>
        <v/>
      </c>
      <c r="BD1129" s="561" t="str">
        <f t="shared" si="421"/>
        <v/>
      </c>
      <c r="BE1129" s="558" t="str">
        <f t="shared" si="421"/>
        <v/>
      </c>
      <c r="BF1129" s="561" t="str">
        <f t="shared" si="421"/>
        <v/>
      </c>
      <c r="BG1129" s="558" t="str">
        <f t="shared" si="421"/>
        <v/>
      </c>
      <c r="BH1129" s="561" t="str">
        <f t="shared" si="421"/>
        <v/>
      </c>
      <c r="BI1129" s="558" t="str">
        <f t="shared" si="421"/>
        <v/>
      </c>
      <c r="BJ1129" s="561" t="str">
        <f t="shared" si="421"/>
        <v/>
      </c>
      <c r="BK1129" s="558" t="str">
        <f t="shared" si="421"/>
        <v/>
      </c>
      <c r="BL1129" s="561" t="str">
        <f t="shared" si="421"/>
        <v/>
      </c>
      <c r="BM1129" s="558" t="str">
        <f t="shared" si="421"/>
        <v/>
      </c>
      <c r="BN1129" s="561" t="str">
        <f t="shared" si="421"/>
        <v/>
      </c>
      <c r="BO1129" s="558" t="str">
        <f t="shared" si="421"/>
        <v/>
      </c>
      <c r="BP1129" s="561" t="str">
        <f t="shared" si="421"/>
        <v/>
      </c>
      <c r="BQ1129" s="550" t="str">
        <f t="shared" si="421"/>
        <v/>
      </c>
    </row>
    <row r="1130" spans="1:69" ht="12.75" customHeight="1">
      <c r="A1130" s="584"/>
      <c r="B1130" s="570"/>
      <c r="C1130" s="573"/>
      <c r="D1130" s="677"/>
      <c r="E1130" s="29"/>
      <c r="F1130" s="29"/>
      <c r="G1130" s="29"/>
      <c r="H1130" s="29"/>
      <c r="I1130" s="29"/>
      <c r="J1130" s="29"/>
      <c r="K1130" s="29"/>
      <c r="L1130" s="29"/>
      <c r="M1130" s="29"/>
      <c r="N1130" s="29"/>
      <c r="O1130" s="29"/>
      <c r="P1130" s="29"/>
      <c r="Q1130" s="29"/>
      <c r="R1130" s="29"/>
      <c r="S1130" s="29"/>
      <c r="T1130" s="29"/>
      <c r="U1130" s="29"/>
      <c r="V1130" s="29"/>
      <c r="W1130" s="29"/>
      <c r="X1130" s="29"/>
      <c r="Y1130" s="29"/>
      <c r="Z1130" s="29"/>
      <c r="AA1130" s="29"/>
      <c r="AB1130" s="29"/>
      <c r="AC1130" s="29"/>
      <c r="AD1130" s="29"/>
      <c r="AE1130" s="29"/>
      <c r="AF1130" s="29"/>
      <c r="AG1130" s="29"/>
      <c r="AH1130" s="29"/>
      <c r="AM1130" s="595" t="e">
        <f>#REF!</f>
        <v>#REF!</v>
      </c>
      <c r="AN1130" s="562"/>
      <c r="AO1130" s="559"/>
      <c r="AP1130" s="562"/>
      <c r="AQ1130" s="559"/>
      <c r="AR1130" s="562"/>
      <c r="AS1130" s="559"/>
      <c r="AT1130" s="562"/>
      <c r="AU1130" s="559"/>
      <c r="AV1130" s="562"/>
      <c r="AW1130" s="559"/>
      <c r="AX1130" s="562"/>
      <c r="AY1130" s="559"/>
      <c r="AZ1130" s="562"/>
      <c r="BA1130" s="559"/>
      <c r="BB1130" s="562"/>
      <c r="BC1130" s="559"/>
      <c r="BD1130" s="562"/>
      <c r="BE1130" s="559"/>
      <c r="BF1130" s="562"/>
      <c r="BG1130" s="559"/>
      <c r="BH1130" s="562"/>
      <c r="BI1130" s="559"/>
      <c r="BJ1130" s="562"/>
      <c r="BK1130" s="559"/>
      <c r="BL1130" s="562"/>
      <c r="BM1130" s="559"/>
      <c r="BN1130" s="562"/>
      <c r="BO1130" s="559"/>
      <c r="BP1130" s="562"/>
      <c r="BQ1130" s="551"/>
    </row>
    <row r="1131" spans="1:69" ht="13.5" customHeight="1" thickBot="1">
      <c r="A1131" s="584"/>
      <c r="B1131" s="571"/>
      <c r="C1131" s="574"/>
      <c r="D1131" s="418"/>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M1131" s="596">
        <f>D1131</f>
        <v>0</v>
      </c>
      <c r="AN1131" s="563"/>
      <c r="AO1131" s="560"/>
      <c r="AP1131" s="563"/>
      <c r="AQ1131" s="560"/>
      <c r="AR1131" s="563"/>
      <c r="AS1131" s="560"/>
      <c r="AT1131" s="563"/>
      <c r="AU1131" s="560"/>
      <c r="AV1131" s="563"/>
      <c r="AW1131" s="560"/>
      <c r="AX1131" s="563"/>
      <c r="AY1131" s="560"/>
      <c r="AZ1131" s="563"/>
      <c r="BA1131" s="560"/>
      <c r="BB1131" s="563"/>
      <c r="BC1131" s="560"/>
      <c r="BD1131" s="563"/>
      <c r="BE1131" s="560"/>
      <c r="BF1131" s="563"/>
      <c r="BG1131" s="560"/>
      <c r="BH1131" s="563"/>
      <c r="BI1131" s="560"/>
      <c r="BJ1131" s="563"/>
      <c r="BK1131" s="560"/>
      <c r="BL1131" s="563"/>
      <c r="BM1131" s="560"/>
      <c r="BN1131" s="563"/>
      <c r="BO1131" s="560"/>
      <c r="BP1131" s="563"/>
      <c r="BQ1131" s="552"/>
    </row>
    <row r="1132" spans="1:69" ht="18.75" customHeight="1" thickTop="1">
      <c r="A1132" s="584"/>
      <c r="B1132" s="585" t="s">
        <v>32</v>
      </c>
      <c r="C1132" s="588">
        <f>IF(ISERROR(AVERAGE(E1132:AH1134)),"",AVERAGE(E1132:AH1134))</f>
        <v>2</v>
      </c>
      <c r="D1132" s="635" t="s">
        <v>388</v>
      </c>
      <c r="E1132" s="25"/>
      <c r="F1132" s="25"/>
      <c r="G1132" s="25"/>
      <c r="H1132" s="25"/>
      <c r="I1132" s="25"/>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E1132" s="25"/>
      <c r="AF1132" s="25"/>
      <c r="AG1132" s="25"/>
      <c r="AH1132" s="25"/>
      <c r="AM1132" s="555" t="str">
        <f>D1132</f>
        <v>Les nombres entiers jusqu’au million</v>
      </c>
      <c r="AN1132" s="576">
        <f t="shared" ref="AN1132:BQ1132" si="422">IF(ISERROR(AVERAGE(E1132:E1134)),"",AVERAGE(E1132:E1134))</f>
        <v>2</v>
      </c>
      <c r="AO1132" s="575" t="str">
        <f t="shared" si="422"/>
        <v/>
      </c>
      <c r="AP1132" s="576" t="str">
        <f t="shared" si="422"/>
        <v/>
      </c>
      <c r="AQ1132" s="575" t="str">
        <f t="shared" si="422"/>
        <v/>
      </c>
      <c r="AR1132" s="576" t="str">
        <f t="shared" si="422"/>
        <v/>
      </c>
      <c r="AS1132" s="575" t="str">
        <f t="shared" si="422"/>
        <v/>
      </c>
      <c r="AT1132" s="576" t="str">
        <f t="shared" si="422"/>
        <v/>
      </c>
      <c r="AU1132" s="575" t="str">
        <f t="shared" si="422"/>
        <v/>
      </c>
      <c r="AV1132" s="576" t="str">
        <f t="shared" si="422"/>
        <v/>
      </c>
      <c r="AW1132" s="575" t="str">
        <f t="shared" si="422"/>
        <v/>
      </c>
      <c r="AX1132" s="576" t="str">
        <f t="shared" si="422"/>
        <v/>
      </c>
      <c r="AY1132" s="575" t="str">
        <f t="shared" si="422"/>
        <v/>
      </c>
      <c r="AZ1132" s="576" t="str">
        <f t="shared" si="422"/>
        <v/>
      </c>
      <c r="BA1132" s="575" t="str">
        <f t="shared" si="422"/>
        <v/>
      </c>
      <c r="BB1132" s="576" t="str">
        <f t="shared" si="422"/>
        <v/>
      </c>
      <c r="BC1132" s="575" t="str">
        <f t="shared" si="422"/>
        <v/>
      </c>
      <c r="BD1132" s="576" t="str">
        <f t="shared" si="422"/>
        <v/>
      </c>
      <c r="BE1132" s="575" t="str">
        <f t="shared" si="422"/>
        <v/>
      </c>
      <c r="BF1132" s="576" t="str">
        <f t="shared" si="422"/>
        <v/>
      </c>
      <c r="BG1132" s="575" t="str">
        <f t="shared" si="422"/>
        <v/>
      </c>
      <c r="BH1132" s="576" t="str">
        <f t="shared" si="422"/>
        <v/>
      </c>
      <c r="BI1132" s="575" t="str">
        <f t="shared" si="422"/>
        <v/>
      </c>
      <c r="BJ1132" s="576" t="str">
        <f t="shared" si="422"/>
        <v/>
      </c>
      <c r="BK1132" s="575" t="str">
        <f t="shared" si="422"/>
        <v/>
      </c>
      <c r="BL1132" s="576" t="str">
        <f t="shared" si="422"/>
        <v/>
      </c>
      <c r="BM1132" s="575" t="str">
        <f t="shared" si="422"/>
        <v/>
      </c>
      <c r="BN1132" s="576" t="str">
        <f t="shared" si="422"/>
        <v/>
      </c>
      <c r="BO1132" s="575" t="str">
        <f t="shared" si="422"/>
        <v/>
      </c>
      <c r="BP1132" s="576" t="str">
        <f t="shared" si="422"/>
        <v/>
      </c>
      <c r="BQ1132" s="578" t="str">
        <f t="shared" si="422"/>
        <v/>
      </c>
    </row>
    <row r="1133" spans="1:69" ht="18.75" customHeight="1">
      <c r="A1133" s="584"/>
      <c r="B1133" s="586"/>
      <c r="C1133" s="573"/>
      <c r="D1133" s="543"/>
      <c r="E1133" s="26">
        <v>2</v>
      </c>
      <c r="F1133" s="26"/>
      <c r="G1133" s="26"/>
      <c r="H1133" s="26"/>
      <c r="I1133" s="26"/>
      <c r="J1133" s="26"/>
      <c r="K1133" s="26"/>
      <c r="L1133" s="26"/>
      <c r="M1133" s="26"/>
      <c r="N1133" s="26"/>
      <c r="O1133" s="26"/>
      <c r="P1133" s="26"/>
      <c r="Q1133" s="26"/>
      <c r="R1133" s="26"/>
      <c r="S1133" s="26"/>
      <c r="T1133" s="26"/>
      <c r="U1133" s="26"/>
      <c r="V1133" s="26"/>
      <c r="W1133" s="26"/>
      <c r="X1133" s="26"/>
      <c r="Y1133" s="26"/>
      <c r="Z1133" s="26"/>
      <c r="AA1133" s="26"/>
      <c r="AB1133" s="26"/>
      <c r="AC1133" s="26"/>
      <c r="AD1133" s="26"/>
      <c r="AE1133" s="26"/>
      <c r="AF1133" s="26"/>
      <c r="AG1133" s="26"/>
      <c r="AH1133" s="26"/>
      <c r="AM1133" s="546"/>
      <c r="AN1133" s="577"/>
      <c r="AO1133" s="559"/>
      <c r="AP1133" s="577"/>
      <c r="AQ1133" s="559"/>
      <c r="AR1133" s="577"/>
      <c r="AS1133" s="559"/>
      <c r="AT1133" s="577"/>
      <c r="AU1133" s="559"/>
      <c r="AV1133" s="577"/>
      <c r="AW1133" s="559"/>
      <c r="AX1133" s="577"/>
      <c r="AY1133" s="559"/>
      <c r="AZ1133" s="577"/>
      <c r="BA1133" s="559"/>
      <c r="BB1133" s="577"/>
      <c r="BC1133" s="559"/>
      <c r="BD1133" s="577"/>
      <c r="BE1133" s="559"/>
      <c r="BF1133" s="577"/>
      <c r="BG1133" s="559"/>
      <c r="BH1133" s="577"/>
      <c r="BI1133" s="559"/>
      <c r="BJ1133" s="577"/>
      <c r="BK1133" s="559"/>
      <c r="BL1133" s="577"/>
      <c r="BM1133" s="559"/>
      <c r="BN1133" s="577"/>
      <c r="BO1133" s="559"/>
      <c r="BP1133" s="577"/>
      <c r="BQ1133" s="551"/>
    </row>
    <row r="1134" spans="1:69" ht="18.75" customHeight="1" thickBot="1">
      <c r="A1134" s="584"/>
      <c r="B1134" s="587"/>
      <c r="C1134" s="573"/>
      <c r="D1134" s="543"/>
      <c r="E1134" s="27"/>
      <c r="F1134" s="27"/>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M1134" s="546"/>
      <c r="AN1134" s="577"/>
      <c r="AO1134" s="559"/>
      <c r="AP1134" s="577"/>
      <c r="AQ1134" s="559"/>
      <c r="AR1134" s="577"/>
      <c r="AS1134" s="559"/>
      <c r="AT1134" s="577"/>
      <c r="AU1134" s="559"/>
      <c r="AV1134" s="577"/>
      <c r="AW1134" s="559"/>
      <c r="AX1134" s="577"/>
      <c r="AY1134" s="559"/>
      <c r="AZ1134" s="577"/>
      <c r="BA1134" s="559"/>
      <c r="BB1134" s="577"/>
      <c r="BC1134" s="559"/>
      <c r="BD1134" s="577"/>
      <c r="BE1134" s="559"/>
      <c r="BF1134" s="577"/>
      <c r="BG1134" s="559"/>
      <c r="BH1134" s="577"/>
      <c r="BI1134" s="559"/>
      <c r="BJ1134" s="577"/>
      <c r="BK1134" s="559"/>
      <c r="BL1134" s="577"/>
      <c r="BM1134" s="559"/>
      <c r="BN1134" s="577"/>
      <c r="BO1134" s="559"/>
      <c r="BP1134" s="577"/>
      <c r="BQ1134" s="551"/>
    </row>
    <row r="1135" spans="1:69" ht="18.75" customHeight="1">
      <c r="A1135" s="584"/>
      <c r="B1135" s="579" t="s">
        <v>36</v>
      </c>
      <c r="C1135" s="572" t="str">
        <f>IF(ISERROR(AVERAGE(E1135:AH1137)),"",AVERAGE(E1135:AH1137))</f>
        <v/>
      </c>
      <c r="D1135" s="542" t="s">
        <v>388</v>
      </c>
      <c r="E1135" s="32"/>
      <c r="F1135" s="32"/>
      <c r="G1135" s="32"/>
      <c r="H1135" s="32"/>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2"/>
      <c r="AF1135" s="32"/>
      <c r="AG1135" s="32"/>
      <c r="AH1135" s="32"/>
      <c r="AM1135" s="545" t="str">
        <f>D1135</f>
        <v>Les nombres entiers jusqu’au million</v>
      </c>
      <c r="AN1135" s="565" t="str">
        <f t="shared" ref="AN1135:BQ1135" si="423">IF(ISERROR(AVERAGE(E1135:E1137)),"",AVERAGE(E1135:E1137))</f>
        <v/>
      </c>
      <c r="AO1135" s="558" t="str">
        <f t="shared" si="423"/>
        <v/>
      </c>
      <c r="AP1135" s="565" t="str">
        <f t="shared" si="423"/>
        <v/>
      </c>
      <c r="AQ1135" s="558" t="str">
        <f t="shared" si="423"/>
        <v/>
      </c>
      <c r="AR1135" s="565" t="str">
        <f t="shared" si="423"/>
        <v/>
      </c>
      <c r="AS1135" s="558" t="str">
        <f t="shared" si="423"/>
        <v/>
      </c>
      <c r="AT1135" s="565" t="str">
        <f t="shared" si="423"/>
        <v/>
      </c>
      <c r="AU1135" s="558" t="str">
        <f t="shared" si="423"/>
        <v/>
      </c>
      <c r="AV1135" s="565" t="str">
        <f t="shared" si="423"/>
        <v/>
      </c>
      <c r="AW1135" s="558" t="str">
        <f t="shared" si="423"/>
        <v/>
      </c>
      <c r="AX1135" s="565" t="str">
        <f t="shared" si="423"/>
        <v/>
      </c>
      <c r="AY1135" s="558" t="str">
        <f t="shared" si="423"/>
        <v/>
      </c>
      <c r="AZ1135" s="565" t="str">
        <f t="shared" si="423"/>
        <v/>
      </c>
      <c r="BA1135" s="558" t="str">
        <f t="shared" si="423"/>
        <v/>
      </c>
      <c r="BB1135" s="565" t="str">
        <f t="shared" si="423"/>
        <v/>
      </c>
      <c r="BC1135" s="558" t="str">
        <f t="shared" si="423"/>
        <v/>
      </c>
      <c r="BD1135" s="565" t="str">
        <f t="shared" si="423"/>
        <v/>
      </c>
      <c r="BE1135" s="558" t="str">
        <f t="shared" si="423"/>
        <v/>
      </c>
      <c r="BF1135" s="565" t="str">
        <f t="shared" si="423"/>
        <v/>
      </c>
      <c r="BG1135" s="558" t="str">
        <f t="shared" si="423"/>
        <v/>
      </c>
      <c r="BH1135" s="565" t="str">
        <f t="shared" si="423"/>
        <v/>
      </c>
      <c r="BI1135" s="558" t="str">
        <f t="shared" si="423"/>
        <v/>
      </c>
      <c r="BJ1135" s="565" t="str">
        <f t="shared" si="423"/>
        <v/>
      </c>
      <c r="BK1135" s="558" t="str">
        <f t="shared" si="423"/>
        <v/>
      </c>
      <c r="BL1135" s="565" t="str">
        <f t="shared" si="423"/>
        <v/>
      </c>
      <c r="BM1135" s="558" t="str">
        <f t="shared" si="423"/>
        <v/>
      </c>
      <c r="BN1135" s="565" t="str">
        <f t="shared" si="423"/>
        <v/>
      </c>
      <c r="BO1135" s="558" t="str">
        <f t="shared" si="423"/>
        <v/>
      </c>
      <c r="BP1135" s="565" t="str">
        <f t="shared" si="423"/>
        <v/>
      </c>
      <c r="BQ1135" s="550" t="str">
        <f t="shared" si="423"/>
        <v/>
      </c>
    </row>
    <row r="1136" spans="1:69" ht="18.75" customHeight="1">
      <c r="A1136" s="584"/>
      <c r="B1136" s="580"/>
      <c r="C1136" s="573"/>
      <c r="D1136" s="543"/>
      <c r="E1136" s="28"/>
      <c r="F1136" s="28"/>
      <c r="G1136" s="28"/>
      <c r="H1136" s="28"/>
      <c r="I1136" s="28"/>
      <c r="J1136" s="28"/>
      <c r="K1136" s="28"/>
      <c r="L1136" s="28"/>
      <c r="M1136" s="28"/>
      <c r="N1136" s="28"/>
      <c r="O1136" s="28"/>
      <c r="P1136" s="28"/>
      <c r="Q1136" s="28"/>
      <c r="R1136" s="28"/>
      <c r="S1136" s="28"/>
      <c r="T1136" s="28"/>
      <c r="U1136" s="28"/>
      <c r="V1136" s="28"/>
      <c r="W1136" s="28"/>
      <c r="X1136" s="28"/>
      <c r="Y1136" s="28"/>
      <c r="Z1136" s="28"/>
      <c r="AA1136" s="28"/>
      <c r="AB1136" s="28"/>
      <c r="AC1136" s="28"/>
      <c r="AD1136" s="28"/>
      <c r="AE1136" s="28"/>
      <c r="AF1136" s="28"/>
      <c r="AG1136" s="28"/>
      <c r="AH1136" s="28"/>
      <c r="AM1136" s="546"/>
      <c r="AN1136" s="566"/>
      <c r="AO1136" s="559"/>
      <c r="AP1136" s="566"/>
      <c r="AQ1136" s="559"/>
      <c r="AR1136" s="566"/>
      <c r="AS1136" s="559"/>
      <c r="AT1136" s="566"/>
      <c r="AU1136" s="559"/>
      <c r="AV1136" s="566"/>
      <c r="AW1136" s="559"/>
      <c r="AX1136" s="566"/>
      <c r="AY1136" s="559"/>
      <c r="AZ1136" s="566"/>
      <c r="BA1136" s="559"/>
      <c r="BB1136" s="566"/>
      <c r="BC1136" s="559"/>
      <c r="BD1136" s="566"/>
      <c r="BE1136" s="559"/>
      <c r="BF1136" s="566"/>
      <c r="BG1136" s="559"/>
      <c r="BH1136" s="566"/>
      <c r="BI1136" s="559"/>
      <c r="BJ1136" s="566"/>
      <c r="BK1136" s="559"/>
      <c r="BL1136" s="566"/>
      <c r="BM1136" s="559"/>
      <c r="BN1136" s="566"/>
      <c r="BO1136" s="559"/>
      <c r="BP1136" s="566"/>
      <c r="BQ1136" s="551"/>
    </row>
    <row r="1137" spans="1:69" ht="18.75" customHeight="1" thickBot="1">
      <c r="A1137" s="584"/>
      <c r="B1137" s="581"/>
      <c r="C1137" s="582"/>
      <c r="D1137" s="544"/>
      <c r="E1137" s="33"/>
      <c r="F1137" s="33"/>
      <c r="G1137" s="33"/>
      <c r="H1137" s="33"/>
      <c r="I1137" s="33"/>
      <c r="J1137" s="33"/>
      <c r="K1137" s="33"/>
      <c r="L1137" s="33"/>
      <c r="M1137" s="33"/>
      <c r="N1137" s="33"/>
      <c r="O1137" s="33"/>
      <c r="P1137" s="33"/>
      <c r="Q1137" s="33"/>
      <c r="R1137" s="33"/>
      <c r="S1137" s="33"/>
      <c r="T1137" s="33"/>
      <c r="U1137" s="33"/>
      <c r="V1137" s="33"/>
      <c r="W1137" s="33"/>
      <c r="X1137" s="33"/>
      <c r="Y1137" s="33"/>
      <c r="Z1137" s="33"/>
      <c r="AA1137" s="33"/>
      <c r="AB1137" s="33"/>
      <c r="AC1137" s="33"/>
      <c r="AD1137" s="33"/>
      <c r="AE1137" s="33"/>
      <c r="AF1137" s="33"/>
      <c r="AG1137" s="33"/>
      <c r="AH1137" s="33"/>
      <c r="AM1137" s="547"/>
      <c r="AN1137" s="567"/>
      <c r="AO1137" s="564"/>
      <c r="AP1137" s="567"/>
      <c r="AQ1137" s="564"/>
      <c r="AR1137" s="567"/>
      <c r="AS1137" s="564"/>
      <c r="AT1137" s="567"/>
      <c r="AU1137" s="564"/>
      <c r="AV1137" s="567"/>
      <c r="AW1137" s="564"/>
      <c r="AX1137" s="567"/>
      <c r="AY1137" s="564"/>
      <c r="AZ1137" s="567"/>
      <c r="BA1137" s="564"/>
      <c r="BB1137" s="567"/>
      <c r="BC1137" s="564"/>
      <c r="BD1137" s="567"/>
      <c r="BE1137" s="564"/>
      <c r="BF1137" s="567"/>
      <c r="BG1137" s="564"/>
      <c r="BH1137" s="567"/>
      <c r="BI1137" s="564"/>
      <c r="BJ1137" s="567"/>
      <c r="BK1137" s="564"/>
      <c r="BL1137" s="567"/>
      <c r="BM1137" s="564"/>
      <c r="BN1137" s="567"/>
      <c r="BO1137" s="564"/>
      <c r="BP1137" s="567"/>
      <c r="BQ1137" s="568"/>
    </row>
    <row r="1138" spans="1:69" ht="18.75" customHeight="1">
      <c r="A1138" s="584"/>
      <c r="B1138" s="569" t="s">
        <v>37</v>
      </c>
      <c r="C1138" s="572" t="str">
        <f>IF(ISERROR(AVERAGE(E1138:AH1140)),"",AVERAGE(E1138:AH1140))</f>
        <v/>
      </c>
      <c r="D1138" s="542" t="s">
        <v>388</v>
      </c>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c r="AF1138" s="31"/>
      <c r="AG1138" s="31"/>
      <c r="AH1138" s="31"/>
      <c r="AM1138" s="545" t="str">
        <f>D1138</f>
        <v>Les nombres entiers jusqu’au million</v>
      </c>
      <c r="AN1138" s="561" t="str">
        <f t="shared" ref="AN1138:BQ1138" si="424">IF(ISERROR(AVERAGE(E1138:E1140)),"",AVERAGE(E1138:E1140))</f>
        <v/>
      </c>
      <c r="AO1138" s="558" t="str">
        <f t="shared" si="424"/>
        <v/>
      </c>
      <c r="AP1138" s="561" t="str">
        <f t="shared" si="424"/>
        <v/>
      </c>
      <c r="AQ1138" s="558" t="str">
        <f t="shared" si="424"/>
        <v/>
      </c>
      <c r="AR1138" s="561" t="str">
        <f t="shared" si="424"/>
        <v/>
      </c>
      <c r="AS1138" s="558" t="str">
        <f t="shared" si="424"/>
        <v/>
      </c>
      <c r="AT1138" s="561" t="str">
        <f t="shared" si="424"/>
        <v/>
      </c>
      <c r="AU1138" s="558" t="str">
        <f t="shared" si="424"/>
        <v/>
      </c>
      <c r="AV1138" s="561" t="str">
        <f t="shared" si="424"/>
        <v/>
      </c>
      <c r="AW1138" s="558" t="str">
        <f t="shared" si="424"/>
        <v/>
      </c>
      <c r="AX1138" s="561" t="str">
        <f t="shared" si="424"/>
        <v/>
      </c>
      <c r="AY1138" s="558" t="str">
        <f t="shared" si="424"/>
        <v/>
      </c>
      <c r="AZ1138" s="561" t="str">
        <f t="shared" si="424"/>
        <v/>
      </c>
      <c r="BA1138" s="558" t="str">
        <f t="shared" si="424"/>
        <v/>
      </c>
      <c r="BB1138" s="561" t="str">
        <f t="shared" si="424"/>
        <v/>
      </c>
      <c r="BC1138" s="558" t="str">
        <f t="shared" si="424"/>
        <v/>
      </c>
      <c r="BD1138" s="561" t="str">
        <f t="shared" si="424"/>
        <v/>
      </c>
      <c r="BE1138" s="558" t="str">
        <f t="shared" si="424"/>
        <v/>
      </c>
      <c r="BF1138" s="561" t="str">
        <f t="shared" si="424"/>
        <v/>
      </c>
      <c r="BG1138" s="558" t="str">
        <f t="shared" si="424"/>
        <v/>
      </c>
      <c r="BH1138" s="561" t="str">
        <f t="shared" si="424"/>
        <v/>
      </c>
      <c r="BI1138" s="558" t="str">
        <f t="shared" si="424"/>
        <v/>
      </c>
      <c r="BJ1138" s="561" t="str">
        <f t="shared" si="424"/>
        <v/>
      </c>
      <c r="BK1138" s="558" t="str">
        <f t="shared" si="424"/>
        <v/>
      </c>
      <c r="BL1138" s="561" t="str">
        <f t="shared" si="424"/>
        <v/>
      </c>
      <c r="BM1138" s="558" t="str">
        <f t="shared" si="424"/>
        <v/>
      </c>
      <c r="BN1138" s="561" t="str">
        <f t="shared" si="424"/>
        <v/>
      </c>
      <c r="BO1138" s="558" t="str">
        <f t="shared" si="424"/>
        <v/>
      </c>
      <c r="BP1138" s="561" t="str">
        <f t="shared" si="424"/>
        <v/>
      </c>
      <c r="BQ1138" s="550" t="str">
        <f t="shared" si="424"/>
        <v/>
      </c>
    </row>
    <row r="1139" spans="1:69" ht="18.75" customHeight="1">
      <c r="A1139" s="584"/>
      <c r="B1139" s="570"/>
      <c r="C1139" s="573"/>
      <c r="D1139" s="543"/>
      <c r="E1139" s="29"/>
      <c r="F1139" s="29"/>
      <c r="G1139" s="29"/>
      <c r="H1139" s="29"/>
      <c r="I1139" s="29"/>
      <c r="J1139" s="29"/>
      <c r="K1139" s="29"/>
      <c r="L1139" s="29"/>
      <c r="M1139" s="29"/>
      <c r="N1139" s="29"/>
      <c r="O1139" s="29"/>
      <c r="P1139" s="29"/>
      <c r="Q1139" s="29"/>
      <c r="R1139" s="29"/>
      <c r="S1139" s="29"/>
      <c r="T1139" s="29"/>
      <c r="U1139" s="29"/>
      <c r="V1139" s="29"/>
      <c r="W1139" s="29"/>
      <c r="X1139" s="29"/>
      <c r="Y1139" s="29"/>
      <c r="Z1139" s="29"/>
      <c r="AA1139" s="29"/>
      <c r="AB1139" s="29"/>
      <c r="AC1139" s="29"/>
      <c r="AD1139" s="29"/>
      <c r="AE1139" s="29"/>
      <c r="AF1139" s="29"/>
      <c r="AG1139" s="29"/>
      <c r="AH1139" s="29"/>
      <c r="AM1139" s="546" t="e">
        <f>#REF!</f>
        <v>#REF!</v>
      </c>
      <c r="AN1139" s="562"/>
      <c r="AO1139" s="559"/>
      <c r="AP1139" s="562"/>
      <c r="AQ1139" s="559"/>
      <c r="AR1139" s="562"/>
      <c r="AS1139" s="559"/>
      <c r="AT1139" s="562"/>
      <c r="AU1139" s="559"/>
      <c r="AV1139" s="562"/>
      <c r="AW1139" s="559"/>
      <c r="AX1139" s="562"/>
      <c r="AY1139" s="559"/>
      <c r="AZ1139" s="562"/>
      <c r="BA1139" s="559"/>
      <c r="BB1139" s="562"/>
      <c r="BC1139" s="559"/>
      <c r="BD1139" s="562"/>
      <c r="BE1139" s="559"/>
      <c r="BF1139" s="562"/>
      <c r="BG1139" s="559"/>
      <c r="BH1139" s="562"/>
      <c r="BI1139" s="559"/>
      <c r="BJ1139" s="562"/>
      <c r="BK1139" s="559"/>
      <c r="BL1139" s="562"/>
      <c r="BM1139" s="559"/>
      <c r="BN1139" s="562"/>
      <c r="BO1139" s="559"/>
      <c r="BP1139" s="562"/>
      <c r="BQ1139" s="551"/>
    </row>
    <row r="1140" spans="1:69" ht="18.75" customHeight="1" thickBot="1">
      <c r="A1140" s="584"/>
      <c r="B1140" s="571"/>
      <c r="C1140" s="574"/>
      <c r="D1140" s="548"/>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M1140" s="549" t="e">
        <f>#REF!</f>
        <v>#REF!</v>
      </c>
      <c r="AN1140" s="563"/>
      <c r="AO1140" s="560"/>
      <c r="AP1140" s="563"/>
      <c r="AQ1140" s="560"/>
      <c r="AR1140" s="563"/>
      <c r="AS1140" s="560"/>
      <c r="AT1140" s="563"/>
      <c r="AU1140" s="560"/>
      <c r="AV1140" s="563"/>
      <c r="AW1140" s="560"/>
      <c r="AX1140" s="563"/>
      <c r="AY1140" s="560"/>
      <c r="AZ1140" s="563"/>
      <c r="BA1140" s="560"/>
      <c r="BB1140" s="563"/>
      <c r="BC1140" s="560"/>
      <c r="BD1140" s="563"/>
      <c r="BE1140" s="560"/>
      <c r="BF1140" s="563"/>
      <c r="BG1140" s="560"/>
      <c r="BH1140" s="563"/>
      <c r="BI1140" s="560"/>
      <c r="BJ1140" s="563"/>
      <c r="BK1140" s="560"/>
      <c r="BL1140" s="563"/>
      <c r="BM1140" s="560"/>
      <c r="BN1140" s="563"/>
      <c r="BO1140" s="560"/>
      <c r="BP1140" s="563"/>
      <c r="BQ1140" s="552"/>
    </row>
    <row r="1141" spans="1:69" ht="11.25" customHeight="1" thickTop="1">
      <c r="A1141" s="468"/>
      <c r="B1141" s="682"/>
      <c r="C1141" s="685"/>
      <c r="D1141" s="764" t="s">
        <v>830</v>
      </c>
      <c r="E1141" s="614" t="str">
        <f>D1141</f>
        <v>Comparer, ordonner, encadrer</v>
      </c>
      <c r="F1141" s="615"/>
      <c r="G1141" s="615"/>
      <c r="H1141" s="615"/>
      <c r="I1141" s="615"/>
      <c r="J1141" s="615"/>
      <c r="K1141" s="615"/>
      <c r="L1141" s="615"/>
      <c r="M1141" s="615"/>
      <c r="N1141" s="615"/>
      <c r="O1141" s="615"/>
      <c r="P1141" s="615"/>
      <c r="Q1141" s="615"/>
      <c r="R1141" s="615"/>
      <c r="S1141" s="615"/>
      <c r="T1141" s="615"/>
      <c r="U1141" s="615"/>
      <c r="V1141" s="615"/>
      <c r="W1141" s="615"/>
      <c r="X1141" s="615"/>
      <c r="Y1141" s="615"/>
      <c r="Z1141" s="615"/>
      <c r="AA1141" s="615"/>
      <c r="AB1141" s="615"/>
      <c r="AC1141" s="615"/>
      <c r="AD1141" s="615"/>
      <c r="AE1141" s="615"/>
      <c r="AF1141" s="615"/>
      <c r="AG1141" s="615"/>
      <c r="AH1141" s="616"/>
      <c r="AM1141" s="765" t="str">
        <f>D1141</f>
        <v>Comparer, ordonner, encadrer</v>
      </c>
      <c r="AN1141" s="353">
        <f>IF(ISERROR(AVERAGE(AN1144,AN1153)),"",AVERAGE(AN1144,AN1153))</f>
        <v>1</v>
      </c>
      <c r="AO1141" s="353">
        <f t="shared" ref="AO1141:BQ1141" si="425">IF(ISERROR(AVERAGE(AO1144,AO1153)),"",AVERAGE(AO1144,AO1153))</f>
        <v>1.5</v>
      </c>
      <c r="AP1141" s="353">
        <f t="shared" si="425"/>
        <v>2</v>
      </c>
      <c r="AQ1141" s="353">
        <f t="shared" si="425"/>
        <v>3</v>
      </c>
      <c r="AR1141" s="353">
        <f t="shared" si="425"/>
        <v>4</v>
      </c>
      <c r="AS1141" s="353">
        <f t="shared" si="425"/>
        <v>3.3333333333333335</v>
      </c>
      <c r="AT1141" s="353">
        <f t="shared" si="425"/>
        <v>2.6666666666666665</v>
      </c>
      <c r="AU1141" s="353">
        <f t="shared" si="425"/>
        <v>2</v>
      </c>
      <c r="AV1141" s="353">
        <f t="shared" si="425"/>
        <v>3</v>
      </c>
      <c r="AW1141" s="353">
        <f t="shared" si="425"/>
        <v>4</v>
      </c>
      <c r="AX1141" s="353">
        <f t="shared" si="425"/>
        <v>3.3333333333333335</v>
      </c>
      <c r="AY1141" s="353">
        <f t="shared" si="425"/>
        <v>2.6666666666666665</v>
      </c>
      <c r="AZ1141" s="353">
        <f t="shared" si="425"/>
        <v>2</v>
      </c>
      <c r="BA1141" s="353">
        <f t="shared" si="425"/>
        <v>3</v>
      </c>
      <c r="BB1141" s="353">
        <f t="shared" si="425"/>
        <v>4</v>
      </c>
      <c r="BC1141" s="353">
        <f t="shared" si="425"/>
        <v>3.3333333333333335</v>
      </c>
      <c r="BD1141" s="353">
        <f t="shared" si="425"/>
        <v>2.6666666666666665</v>
      </c>
      <c r="BE1141" s="353">
        <f t="shared" si="425"/>
        <v>2</v>
      </c>
      <c r="BF1141" s="353">
        <f t="shared" si="425"/>
        <v>3</v>
      </c>
      <c r="BG1141" s="353">
        <f t="shared" si="425"/>
        <v>4</v>
      </c>
      <c r="BH1141" s="353">
        <f t="shared" si="425"/>
        <v>3.3333333333333335</v>
      </c>
      <c r="BI1141" s="353">
        <f t="shared" si="425"/>
        <v>2.6666666666666665</v>
      </c>
      <c r="BJ1141" s="353">
        <f t="shared" si="425"/>
        <v>2</v>
      </c>
      <c r="BK1141" s="353">
        <f t="shared" si="425"/>
        <v>3</v>
      </c>
      <c r="BL1141" s="353">
        <f t="shared" si="425"/>
        <v>4</v>
      </c>
      <c r="BM1141" s="353">
        <f t="shared" si="425"/>
        <v>3.3333333333333335</v>
      </c>
      <c r="BN1141" s="353">
        <f t="shared" si="425"/>
        <v>2.6666666666666665</v>
      </c>
      <c r="BO1141" s="353">
        <f t="shared" si="425"/>
        <v>2</v>
      </c>
      <c r="BP1141" s="353">
        <f t="shared" si="425"/>
        <v>3</v>
      </c>
      <c r="BQ1141" s="353">
        <f t="shared" si="425"/>
        <v>4</v>
      </c>
    </row>
    <row r="1142" spans="1:69" ht="11.25" customHeight="1">
      <c r="A1142" s="468"/>
      <c r="B1142" s="683"/>
      <c r="C1142" s="686"/>
      <c r="D1142" s="762"/>
      <c r="E1142" s="617"/>
      <c r="F1142" s="618"/>
      <c r="G1142" s="618"/>
      <c r="H1142" s="618"/>
      <c r="I1142" s="618"/>
      <c r="J1142" s="618"/>
      <c r="K1142" s="618"/>
      <c r="L1142" s="618"/>
      <c r="M1142" s="618"/>
      <c r="N1142" s="618"/>
      <c r="O1142" s="618"/>
      <c r="P1142" s="618"/>
      <c r="Q1142" s="618"/>
      <c r="R1142" s="618"/>
      <c r="S1142" s="618"/>
      <c r="T1142" s="618"/>
      <c r="U1142" s="618"/>
      <c r="V1142" s="618"/>
      <c r="W1142" s="618"/>
      <c r="X1142" s="618"/>
      <c r="Y1142" s="618"/>
      <c r="Z1142" s="618"/>
      <c r="AA1142" s="618"/>
      <c r="AB1142" s="618"/>
      <c r="AC1142" s="618"/>
      <c r="AD1142" s="618"/>
      <c r="AE1142" s="618"/>
      <c r="AF1142" s="618"/>
      <c r="AG1142" s="618"/>
      <c r="AH1142" s="619"/>
      <c r="AM1142" s="649"/>
      <c r="AN1142" s="351">
        <f>IF(ISERROR(AVERAGE(AN1147,AN1156)),"",AVERAGE(AN1147,AN1156))</f>
        <v>2</v>
      </c>
      <c r="AO1142" s="351">
        <f t="shared" ref="AO1142:BQ1142" si="426">IF(ISERROR(AVERAGE(AO1147,AO1156)),"",AVERAGE(AO1147,AO1156))</f>
        <v>3.5</v>
      </c>
      <c r="AP1142" s="351">
        <f t="shared" si="426"/>
        <v>4.666666666666667</v>
      </c>
      <c r="AQ1142" s="351">
        <f t="shared" si="426"/>
        <v>2.3333333333333335</v>
      </c>
      <c r="AR1142" s="351">
        <f t="shared" si="426"/>
        <v>1.6666666666666667</v>
      </c>
      <c r="AS1142" s="351">
        <f t="shared" si="426"/>
        <v>2.6666666666666665</v>
      </c>
      <c r="AT1142" s="351">
        <f t="shared" si="426"/>
        <v>3.6666666666666665</v>
      </c>
      <c r="AU1142" s="351">
        <f t="shared" si="426"/>
        <v>4.666666666666667</v>
      </c>
      <c r="AV1142" s="351">
        <f t="shared" si="426"/>
        <v>2.3333333333333335</v>
      </c>
      <c r="AW1142" s="351">
        <f t="shared" si="426"/>
        <v>1.6666666666666667</v>
      </c>
      <c r="AX1142" s="351">
        <f t="shared" si="426"/>
        <v>2.6666666666666665</v>
      </c>
      <c r="AY1142" s="351">
        <f t="shared" si="426"/>
        <v>3.6666666666666665</v>
      </c>
      <c r="AZ1142" s="351">
        <f t="shared" si="426"/>
        <v>4.666666666666667</v>
      </c>
      <c r="BA1142" s="351">
        <f t="shared" si="426"/>
        <v>2.3333333333333335</v>
      </c>
      <c r="BB1142" s="351">
        <f t="shared" si="426"/>
        <v>1.6666666666666667</v>
      </c>
      <c r="BC1142" s="351">
        <f t="shared" si="426"/>
        <v>2.6666666666666665</v>
      </c>
      <c r="BD1142" s="351">
        <f t="shared" si="426"/>
        <v>3.6666666666666665</v>
      </c>
      <c r="BE1142" s="351">
        <f t="shared" si="426"/>
        <v>4.666666666666667</v>
      </c>
      <c r="BF1142" s="351">
        <f t="shared" si="426"/>
        <v>2.3333333333333335</v>
      </c>
      <c r="BG1142" s="351">
        <f t="shared" si="426"/>
        <v>1.6666666666666667</v>
      </c>
      <c r="BH1142" s="351">
        <f t="shared" si="426"/>
        <v>2.6666666666666665</v>
      </c>
      <c r="BI1142" s="351">
        <f t="shared" si="426"/>
        <v>3.6666666666666665</v>
      </c>
      <c r="BJ1142" s="351">
        <f t="shared" si="426"/>
        <v>4.666666666666667</v>
      </c>
      <c r="BK1142" s="351">
        <f t="shared" si="426"/>
        <v>2.3333333333333335</v>
      </c>
      <c r="BL1142" s="351">
        <f t="shared" si="426"/>
        <v>1.6666666666666667</v>
      </c>
      <c r="BM1142" s="351">
        <f t="shared" si="426"/>
        <v>2.6666666666666665</v>
      </c>
      <c r="BN1142" s="351">
        <f t="shared" si="426"/>
        <v>3.6666666666666665</v>
      </c>
      <c r="BO1142" s="351">
        <f t="shared" si="426"/>
        <v>4.666666666666667</v>
      </c>
      <c r="BP1142" s="351">
        <f t="shared" si="426"/>
        <v>2.3333333333333335</v>
      </c>
      <c r="BQ1142" s="351">
        <f t="shared" si="426"/>
        <v>1.6666666666666667</v>
      </c>
    </row>
    <row r="1143" spans="1:69" ht="11.25" customHeight="1" thickBot="1">
      <c r="A1143" s="468"/>
      <c r="B1143" s="684"/>
      <c r="C1143" s="687"/>
      <c r="D1143" s="763"/>
      <c r="E1143" s="620"/>
      <c r="F1143" s="621"/>
      <c r="G1143" s="621"/>
      <c r="H1143" s="621"/>
      <c r="I1143" s="621"/>
      <c r="J1143" s="621"/>
      <c r="K1143" s="621"/>
      <c r="L1143" s="621"/>
      <c r="M1143" s="621"/>
      <c r="N1143" s="621"/>
      <c r="O1143" s="621"/>
      <c r="P1143" s="621"/>
      <c r="Q1143" s="621"/>
      <c r="R1143" s="621"/>
      <c r="S1143" s="621"/>
      <c r="T1143" s="621"/>
      <c r="U1143" s="621"/>
      <c r="V1143" s="621"/>
      <c r="W1143" s="621"/>
      <c r="X1143" s="621"/>
      <c r="Y1143" s="621"/>
      <c r="Z1143" s="621"/>
      <c r="AA1143" s="621"/>
      <c r="AB1143" s="621"/>
      <c r="AC1143" s="621"/>
      <c r="AD1143" s="621"/>
      <c r="AE1143" s="621"/>
      <c r="AF1143" s="621"/>
      <c r="AG1143" s="621"/>
      <c r="AH1143" s="622"/>
      <c r="AM1143" s="650"/>
      <c r="AN1143" s="352">
        <f>IF(ISERROR(AVERAGE(AN1150,AN1159)),"",AVERAGE(AN1150,AN1159))</f>
        <v>3</v>
      </c>
      <c r="AO1143" s="352">
        <f t="shared" ref="AO1143:BQ1143" si="427">IF(ISERROR(AVERAGE(AO1150,AO1159)),"",AVERAGE(AO1150,AO1159))</f>
        <v>4.5</v>
      </c>
      <c r="AP1143" s="352">
        <f t="shared" si="427"/>
        <v>3.3333333333333335</v>
      </c>
      <c r="AQ1143" s="352">
        <f t="shared" si="427"/>
        <v>2.6666666666666665</v>
      </c>
      <c r="AR1143" s="352">
        <f t="shared" si="427"/>
        <v>2</v>
      </c>
      <c r="AS1143" s="352">
        <f t="shared" si="427"/>
        <v>3</v>
      </c>
      <c r="AT1143" s="352">
        <f t="shared" si="427"/>
        <v>4</v>
      </c>
      <c r="AU1143" s="352">
        <f t="shared" si="427"/>
        <v>3.3333333333333335</v>
      </c>
      <c r="AV1143" s="352">
        <f t="shared" si="427"/>
        <v>2.6666666666666665</v>
      </c>
      <c r="AW1143" s="352">
        <f t="shared" si="427"/>
        <v>2</v>
      </c>
      <c r="AX1143" s="352">
        <f t="shared" si="427"/>
        <v>3</v>
      </c>
      <c r="AY1143" s="352">
        <f t="shared" si="427"/>
        <v>4</v>
      </c>
      <c r="AZ1143" s="352">
        <f t="shared" si="427"/>
        <v>3.3333333333333335</v>
      </c>
      <c r="BA1143" s="352">
        <f t="shared" si="427"/>
        <v>2.6666666666666665</v>
      </c>
      <c r="BB1143" s="352">
        <f t="shared" si="427"/>
        <v>2</v>
      </c>
      <c r="BC1143" s="352">
        <f t="shared" si="427"/>
        <v>3</v>
      </c>
      <c r="BD1143" s="352">
        <f t="shared" si="427"/>
        <v>4</v>
      </c>
      <c r="BE1143" s="352">
        <f t="shared" si="427"/>
        <v>3.3333333333333335</v>
      </c>
      <c r="BF1143" s="352">
        <f t="shared" si="427"/>
        <v>2.6666666666666665</v>
      </c>
      <c r="BG1143" s="352">
        <f t="shared" si="427"/>
        <v>2</v>
      </c>
      <c r="BH1143" s="352">
        <f t="shared" si="427"/>
        <v>3</v>
      </c>
      <c r="BI1143" s="352">
        <f t="shared" si="427"/>
        <v>4</v>
      </c>
      <c r="BJ1143" s="352">
        <f t="shared" si="427"/>
        <v>3.3333333333333335</v>
      </c>
      <c r="BK1143" s="352">
        <f t="shared" si="427"/>
        <v>2.6666666666666665</v>
      </c>
      <c r="BL1143" s="352">
        <f t="shared" si="427"/>
        <v>2</v>
      </c>
      <c r="BM1143" s="352">
        <f t="shared" si="427"/>
        <v>3</v>
      </c>
      <c r="BN1143" s="352">
        <f t="shared" si="427"/>
        <v>4</v>
      </c>
      <c r="BO1143" s="352">
        <f t="shared" si="427"/>
        <v>3.3333333333333335</v>
      </c>
      <c r="BP1143" s="352">
        <f t="shared" si="427"/>
        <v>2.6666666666666665</v>
      </c>
      <c r="BQ1143" s="352">
        <f t="shared" si="427"/>
        <v>2</v>
      </c>
    </row>
    <row r="1144" spans="1:69" ht="13.5" customHeight="1" thickTop="1">
      <c r="A1144" s="584"/>
      <c r="B1144" s="585" t="s">
        <v>32</v>
      </c>
      <c r="C1144" s="588">
        <f>IF(ISERROR(AVERAGE(E1144:AH1146)),"",AVERAGE(E1144:AH1146))</f>
        <v>2.9425287356321839</v>
      </c>
      <c r="D1144" s="676" t="s">
        <v>830</v>
      </c>
      <c r="E1144" s="25">
        <v>1</v>
      </c>
      <c r="F1144" s="25">
        <v>2</v>
      </c>
      <c r="G1144" s="25">
        <v>3</v>
      </c>
      <c r="H1144" s="25">
        <v>4</v>
      </c>
      <c r="I1144" s="25">
        <v>5</v>
      </c>
      <c r="J1144" s="25">
        <v>1</v>
      </c>
      <c r="K1144" s="25">
        <v>2</v>
      </c>
      <c r="L1144" s="25">
        <v>3</v>
      </c>
      <c r="M1144" s="25">
        <v>4</v>
      </c>
      <c r="N1144" s="25">
        <v>5</v>
      </c>
      <c r="O1144" s="25">
        <v>1</v>
      </c>
      <c r="P1144" s="25">
        <v>2</v>
      </c>
      <c r="Q1144" s="25">
        <v>3</v>
      </c>
      <c r="R1144" s="25">
        <v>4</v>
      </c>
      <c r="S1144" s="25">
        <v>5</v>
      </c>
      <c r="T1144" s="25">
        <v>1</v>
      </c>
      <c r="U1144" s="25">
        <v>2</v>
      </c>
      <c r="V1144" s="25">
        <v>3</v>
      </c>
      <c r="W1144" s="25">
        <v>4</v>
      </c>
      <c r="X1144" s="25">
        <v>5</v>
      </c>
      <c r="Y1144" s="25">
        <v>1</v>
      </c>
      <c r="Z1144" s="25">
        <v>2</v>
      </c>
      <c r="AA1144" s="25">
        <v>3</v>
      </c>
      <c r="AB1144" s="25">
        <v>4</v>
      </c>
      <c r="AC1144" s="25">
        <v>5</v>
      </c>
      <c r="AD1144" s="25">
        <v>1</v>
      </c>
      <c r="AE1144" s="25">
        <v>2</v>
      </c>
      <c r="AF1144" s="25">
        <v>3</v>
      </c>
      <c r="AG1144" s="25">
        <v>4</v>
      </c>
      <c r="AH1144" s="25">
        <v>5</v>
      </c>
      <c r="AM1144" s="594" t="str">
        <f>D1144</f>
        <v>Comparer, ordonner, encadrer</v>
      </c>
      <c r="AN1144" s="576">
        <f>IF(ISERROR(AVERAGE(E1144:E1146)),"",AVERAGE(E1144:E1146))</f>
        <v>1</v>
      </c>
      <c r="AO1144" s="575">
        <f t="shared" ref="AO1144:BQ1144" si="428">IF(ISERROR(AVERAGE(F1144:F1146)),"",AVERAGE(F1144:F1146))</f>
        <v>1.5</v>
      </c>
      <c r="AP1144" s="576">
        <f t="shared" si="428"/>
        <v>2</v>
      </c>
      <c r="AQ1144" s="575">
        <f t="shared" si="428"/>
        <v>3</v>
      </c>
      <c r="AR1144" s="576">
        <f t="shared" si="428"/>
        <v>4</v>
      </c>
      <c r="AS1144" s="575">
        <f t="shared" si="428"/>
        <v>3.3333333333333335</v>
      </c>
      <c r="AT1144" s="576">
        <f t="shared" si="428"/>
        <v>2.6666666666666665</v>
      </c>
      <c r="AU1144" s="575">
        <f t="shared" si="428"/>
        <v>2</v>
      </c>
      <c r="AV1144" s="576">
        <f t="shared" si="428"/>
        <v>3</v>
      </c>
      <c r="AW1144" s="575">
        <f t="shared" si="428"/>
        <v>4</v>
      </c>
      <c r="AX1144" s="576">
        <f t="shared" si="428"/>
        <v>3.3333333333333335</v>
      </c>
      <c r="AY1144" s="575">
        <f t="shared" si="428"/>
        <v>2.6666666666666665</v>
      </c>
      <c r="AZ1144" s="576">
        <f t="shared" si="428"/>
        <v>2</v>
      </c>
      <c r="BA1144" s="575">
        <f t="shared" si="428"/>
        <v>3</v>
      </c>
      <c r="BB1144" s="576">
        <f t="shared" si="428"/>
        <v>4</v>
      </c>
      <c r="BC1144" s="575">
        <f t="shared" si="428"/>
        <v>3.3333333333333335</v>
      </c>
      <c r="BD1144" s="576">
        <f t="shared" si="428"/>
        <v>2.6666666666666665</v>
      </c>
      <c r="BE1144" s="575">
        <f t="shared" si="428"/>
        <v>2</v>
      </c>
      <c r="BF1144" s="576">
        <f t="shared" si="428"/>
        <v>3</v>
      </c>
      <c r="BG1144" s="575">
        <f t="shared" si="428"/>
        <v>4</v>
      </c>
      <c r="BH1144" s="576">
        <f t="shared" si="428"/>
        <v>3.3333333333333335</v>
      </c>
      <c r="BI1144" s="575">
        <f t="shared" si="428"/>
        <v>2.6666666666666665</v>
      </c>
      <c r="BJ1144" s="576">
        <f t="shared" si="428"/>
        <v>2</v>
      </c>
      <c r="BK1144" s="575">
        <f t="shared" si="428"/>
        <v>3</v>
      </c>
      <c r="BL1144" s="576">
        <f t="shared" si="428"/>
        <v>4</v>
      </c>
      <c r="BM1144" s="575">
        <f t="shared" si="428"/>
        <v>3.3333333333333335</v>
      </c>
      <c r="BN1144" s="576">
        <f t="shared" si="428"/>
        <v>2.6666666666666665</v>
      </c>
      <c r="BO1144" s="575">
        <f t="shared" si="428"/>
        <v>2</v>
      </c>
      <c r="BP1144" s="576">
        <f t="shared" si="428"/>
        <v>3</v>
      </c>
      <c r="BQ1144" s="578">
        <f t="shared" si="428"/>
        <v>4</v>
      </c>
    </row>
    <row r="1145" spans="1:69" ht="12.75" customHeight="1">
      <c r="A1145" s="584"/>
      <c r="B1145" s="586"/>
      <c r="C1145" s="573"/>
      <c r="D1145" s="677"/>
      <c r="E1145" s="26"/>
      <c r="F1145" s="26">
        <v>1</v>
      </c>
      <c r="G1145" s="26">
        <v>2</v>
      </c>
      <c r="H1145" s="26">
        <v>3</v>
      </c>
      <c r="I1145" s="26">
        <v>4</v>
      </c>
      <c r="J1145" s="26">
        <v>5</v>
      </c>
      <c r="K1145" s="26">
        <v>1</v>
      </c>
      <c r="L1145" s="26">
        <v>2</v>
      </c>
      <c r="M1145" s="26">
        <v>3</v>
      </c>
      <c r="N1145" s="26">
        <v>4</v>
      </c>
      <c r="O1145" s="26">
        <v>5</v>
      </c>
      <c r="P1145" s="26">
        <v>1</v>
      </c>
      <c r="Q1145" s="26">
        <v>2</v>
      </c>
      <c r="R1145" s="26">
        <v>3</v>
      </c>
      <c r="S1145" s="26">
        <v>4</v>
      </c>
      <c r="T1145" s="26">
        <v>5</v>
      </c>
      <c r="U1145" s="26">
        <v>1</v>
      </c>
      <c r="V1145" s="26">
        <v>2</v>
      </c>
      <c r="W1145" s="26">
        <v>3</v>
      </c>
      <c r="X1145" s="26">
        <v>4</v>
      </c>
      <c r="Y1145" s="26">
        <v>5</v>
      </c>
      <c r="Z1145" s="26">
        <v>1</v>
      </c>
      <c r="AA1145" s="26">
        <v>2</v>
      </c>
      <c r="AB1145" s="26">
        <v>3</v>
      </c>
      <c r="AC1145" s="26">
        <v>4</v>
      </c>
      <c r="AD1145" s="26">
        <v>5</v>
      </c>
      <c r="AE1145" s="26">
        <v>1</v>
      </c>
      <c r="AF1145" s="26">
        <v>2</v>
      </c>
      <c r="AG1145" s="26">
        <v>3</v>
      </c>
      <c r="AH1145" s="26">
        <v>4</v>
      </c>
      <c r="AM1145" s="595"/>
      <c r="AN1145" s="577"/>
      <c r="AO1145" s="559"/>
      <c r="AP1145" s="577"/>
      <c r="AQ1145" s="559"/>
      <c r="AR1145" s="577"/>
      <c r="AS1145" s="559"/>
      <c r="AT1145" s="577"/>
      <c r="AU1145" s="559"/>
      <c r="AV1145" s="577"/>
      <c r="AW1145" s="559"/>
      <c r="AX1145" s="577"/>
      <c r="AY1145" s="559"/>
      <c r="AZ1145" s="577"/>
      <c r="BA1145" s="559"/>
      <c r="BB1145" s="577"/>
      <c r="BC1145" s="559"/>
      <c r="BD1145" s="577"/>
      <c r="BE1145" s="559"/>
      <c r="BF1145" s="577"/>
      <c r="BG1145" s="559"/>
      <c r="BH1145" s="577"/>
      <c r="BI1145" s="559"/>
      <c r="BJ1145" s="577"/>
      <c r="BK1145" s="559"/>
      <c r="BL1145" s="577"/>
      <c r="BM1145" s="559"/>
      <c r="BN1145" s="577"/>
      <c r="BO1145" s="559"/>
      <c r="BP1145" s="577"/>
      <c r="BQ1145" s="551"/>
    </row>
    <row r="1146" spans="1:69" ht="12.75" customHeight="1" thickBot="1">
      <c r="A1146" s="584"/>
      <c r="B1146" s="587"/>
      <c r="C1146" s="573"/>
      <c r="D1146" s="677"/>
      <c r="E1146" s="27"/>
      <c r="F1146" s="27"/>
      <c r="G1146" s="27">
        <v>1</v>
      </c>
      <c r="H1146" s="27">
        <v>2</v>
      </c>
      <c r="I1146" s="27">
        <v>3</v>
      </c>
      <c r="J1146" s="27">
        <v>4</v>
      </c>
      <c r="K1146" s="27">
        <v>5</v>
      </c>
      <c r="L1146" s="27">
        <v>1</v>
      </c>
      <c r="M1146" s="27">
        <v>2</v>
      </c>
      <c r="N1146" s="27">
        <v>3</v>
      </c>
      <c r="O1146" s="27">
        <v>4</v>
      </c>
      <c r="P1146" s="27">
        <v>5</v>
      </c>
      <c r="Q1146" s="27">
        <v>1</v>
      </c>
      <c r="R1146" s="27">
        <v>2</v>
      </c>
      <c r="S1146" s="27">
        <v>3</v>
      </c>
      <c r="T1146" s="27">
        <v>4</v>
      </c>
      <c r="U1146" s="27">
        <v>5</v>
      </c>
      <c r="V1146" s="27">
        <v>1</v>
      </c>
      <c r="W1146" s="27">
        <v>2</v>
      </c>
      <c r="X1146" s="27">
        <v>3</v>
      </c>
      <c r="Y1146" s="27">
        <v>4</v>
      </c>
      <c r="Z1146" s="27">
        <v>5</v>
      </c>
      <c r="AA1146" s="27">
        <v>1</v>
      </c>
      <c r="AB1146" s="27">
        <v>2</v>
      </c>
      <c r="AC1146" s="27">
        <v>3</v>
      </c>
      <c r="AD1146" s="27">
        <v>4</v>
      </c>
      <c r="AE1146" s="27">
        <v>5</v>
      </c>
      <c r="AF1146" s="27">
        <v>1</v>
      </c>
      <c r="AG1146" s="27">
        <v>2</v>
      </c>
      <c r="AH1146" s="27">
        <v>3</v>
      </c>
      <c r="AM1146" s="595"/>
      <c r="AN1146" s="577"/>
      <c r="AO1146" s="559"/>
      <c r="AP1146" s="577"/>
      <c r="AQ1146" s="559"/>
      <c r="AR1146" s="577"/>
      <c r="AS1146" s="559"/>
      <c r="AT1146" s="577"/>
      <c r="AU1146" s="559"/>
      <c r="AV1146" s="577"/>
      <c r="AW1146" s="559"/>
      <c r="AX1146" s="577"/>
      <c r="AY1146" s="559"/>
      <c r="AZ1146" s="577"/>
      <c r="BA1146" s="559"/>
      <c r="BB1146" s="577"/>
      <c r="BC1146" s="559"/>
      <c r="BD1146" s="577"/>
      <c r="BE1146" s="559"/>
      <c r="BF1146" s="577"/>
      <c r="BG1146" s="559"/>
      <c r="BH1146" s="577"/>
      <c r="BI1146" s="559"/>
      <c r="BJ1146" s="577"/>
      <c r="BK1146" s="559"/>
      <c r="BL1146" s="577"/>
      <c r="BM1146" s="559"/>
      <c r="BN1146" s="577"/>
      <c r="BO1146" s="559"/>
      <c r="BP1146" s="577"/>
      <c r="BQ1146" s="551"/>
    </row>
    <row r="1147" spans="1:69" ht="12.75" customHeight="1">
      <c r="A1147" s="584"/>
      <c r="B1147" s="579" t="s">
        <v>36</v>
      </c>
      <c r="C1147" s="572">
        <f>IF(ISERROR(AVERAGE(E1147:AH1149)),"",AVERAGE(E1147:AH1149))</f>
        <v>2.9885057471264367</v>
      </c>
      <c r="D1147" s="677"/>
      <c r="E1147" s="32">
        <v>2</v>
      </c>
      <c r="F1147" s="32">
        <v>3</v>
      </c>
      <c r="G1147" s="32">
        <v>4</v>
      </c>
      <c r="H1147" s="32">
        <v>5</v>
      </c>
      <c r="I1147" s="32">
        <v>1</v>
      </c>
      <c r="J1147" s="32">
        <v>2</v>
      </c>
      <c r="K1147" s="32">
        <v>3</v>
      </c>
      <c r="L1147" s="32">
        <v>4</v>
      </c>
      <c r="M1147" s="32">
        <v>5</v>
      </c>
      <c r="N1147" s="32">
        <v>1</v>
      </c>
      <c r="O1147" s="32">
        <v>2</v>
      </c>
      <c r="P1147" s="32">
        <v>3</v>
      </c>
      <c r="Q1147" s="32">
        <v>4</v>
      </c>
      <c r="R1147" s="32">
        <v>5</v>
      </c>
      <c r="S1147" s="32">
        <v>1</v>
      </c>
      <c r="T1147" s="32">
        <v>2</v>
      </c>
      <c r="U1147" s="32">
        <v>3</v>
      </c>
      <c r="V1147" s="32">
        <v>4</v>
      </c>
      <c r="W1147" s="32">
        <v>5</v>
      </c>
      <c r="X1147" s="32">
        <v>1</v>
      </c>
      <c r="Y1147" s="32">
        <v>2</v>
      </c>
      <c r="Z1147" s="32">
        <v>3</v>
      </c>
      <c r="AA1147" s="32">
        <v>4</v>
      </c>
      <c r="AB1147" s="32">
        <v>5</v>
      </c>
      <c r="AC1147" s="32">
        <v>1</v>
      </c>
      <c r="AD1147" s="32">
        <v>2</v>
      </c>
      <c r="AE1147" s="32">
        <v>3</v>
      </c>
      <c r="AF1147" s="32">
        <v>4</v>
      </c>
      <c r="AG1147" s="32">
        <v>5</v>
      </c>
      <c r="AH1147" s="32">
        <v>1</v>
      </c>
      <c r="AM1147" s="595"/>
      <c r="AN1147" s="565">
        <f t="shared" ref="AN1147:BQ1147" si="429">IF(ISERROR(AVERAGE(E1147:E1149)),"",AVERAGE(E1147:E1149))</f>
        <v>2</v>
      </c>
      <c r="AO1147" s="558">
        <f t="shared" si="429"/>
        <v>3.5</v>
      </c>
      <c r="AP1147" s="565">
        <f t="shared" si="429"/>
        <v>4.666666666666667</v>
      </c>
      <c r="AQ1147" s="558">
        <f t="shared" si="429"/>
        <v>2.3333333333333335</v>
      </c>
      <c r="AR1147" s="565">
        <f t="shared" si="429"/>
        <v>1.6666666666666667</v>
      </c>
      <c r="AS1147" s="558">
        <f t="shared" si="429"/>
        <v>2.6666666666666665</v>
      </c>
      <c r="AT1147" s="565">
        <f t="shared" si="429"/>
        <v>3.6666666666666665</v>
      </c>
      <c r="AU1147" s="558">
        <f t="shared" si="429"/>
        <v>4.666666666666667</v>
      </c>
      <c r="AV1147" s="565">
        <f t="shared" si="429"/>
        <v>2.3333333333333335</v>
      </c>
      <c r="AW1147" s="558">
        <f t="shared" si="429"/>
        <v>1.6666666666666667</v>
      </c>
      <c r="AX1147" s="565">
        <f t="shared" si="429"/>
        <v>2.6666666666666665</v>
      </c>
      <c r="AY1147" s="558">
        <f t="shared" si="429"/>
        <v>3.6666666666666665</v>
      </c>
      <c r="AZ1147" s="565">
        <f t="shared" si="429"/>
        <v>4.666666666666667</v>
      </c>
      <c r="BA1147" s="558">
        <f t="shared" si="429"/>
        <v>2.3333333333333335</v>
      </c>
      <c r="BB1147" s="565">
        <f t="shared" si="429"/>
        <v>1.6666666666666667</v>
      </c>
      <c r="BC1147" s="558">
        <f t="shared" si="429"/>
        <v>2.6666666666666665</v>
      </c>
      <c r="BD1147" s="565">
        <f t="shared" si="429"/>
        <v>3.6666666666666665</v>
      </c>
      <c r="BE1147" s="558">
        <f t="shared" si="429"/>
        <v>4.666666666666667</v>
      </c>
      <c r="BF1147" s="565">
        <f t="shared" si="429"/>
        <v>2.3333333333333335</v>
      </c>
      <c r="BG1147" s="558">
        <f t="shared" si="429"/>
        <v>1.6666666666666667</v>
      </c>
      <c r="BH1147" s="565">
        <f t="shared" si="429"/>
        <v>2.6666666666666665</v>
      </c>
      <c r="BI1147" s="558">
        <f t="shared" si="429"/>
        <v>3.6666666666666665</v>
      </c>
      <c r="BJ1147" s="565">
        <f t="shared" si="429"/>
        <v>4.666666666666667</v>
      </c>
      <c r="BK1147" s="558">
        <f t="shared" si="429"/>
        <v>2.3333333333333335</v>
      </c>
      <c r="BL1147" s="565">
        <f t="shared" si="429"/>
        <v>1.6666666666666667</v>
      </c>
      <c r="BM1147" s="558">
        <f t="shared" si="429"/>
        <v>2.6666666666666665</v>
      </c>
      <c r="BN1147" s="565">
        <f t="shared" si="429"/>
        <v>3.6666666666666665</v>
      </c>
      <c r="BO1147" s="558">
        <f t="shared" si="429"/>
        <v>4.666666666666667</v>
      </c>
      <c r="BP1147" s="565">
        <f t="shared" si="429"/>
        <v>2.3333333333333335</v>
      </c>
      <c r="BQ1147" s="550">
        <f t="shared" si="429"/>
        <v>1.6666666666666667</v>
      </c>
    </row>
    <row r="1148" spans="1:69" ht="12.75" customHeight="1">
      <c r="A1148" s="584"/>
      <c r="B1148" s="580"/>
      <c r="C1148" s="573"/>
      <c r="D1148" s="677"/>
      <c r="E1148" s="28"/>
      <c r="F1148" s="28">
        <v>4</v>
      </c>
      <c r="G1148" s="28">
        <v>5</v>
      </c>
      <c r="H1148" s="28">
        <v>1</v>
      </c>
      <c r="I1148" s="28">
        <v>2</v>
      </c>
      <c r="J1148" s="28">
        <v>3</v>
      </c>
      <c r="K1148" s="28">
        <v>4</v>
      </c>
      <c r="L1148" s="28">
        <v>5</v>
      </c>
      <c r="M1148" s="28">
        <v>1</v>
      </c>
      <c r="N1148" s="28">
        <v>2</v>
      </c>
      <c r="O1148" s="28">
        <v>3</v>
      </c>
      <c r="P1148" s="28">
        <v>4</v>
      </c>
      <c r="Q1148" s="28">
        <v>5</v>
      </c>
      <c r="R1148" s="28">
        <v>1</v>
      </c>
      <c r="S1148" s="28">
        <v>2</v>
      </c>
      <c r="T1148" s="28">
        <v>3</v>
      </c>
      <c r="U1148" s="28">
        <v>4</v>
      </c>
      <c r="V1148" s="28">
        <v>5</v>
      </c>
      <c r="W1148" s="28">
        <v>1</v>
      </c>
      <c r="X1148" s="28">
        <v>2</v>
      </c>
      <c r="Y1148" s="28">
        <v>3</v>
      </c>
      <c r="Z1148" s="28">
        <v>4</v>
      </c>
      <c r="AA1148" s="28">
        <v>5</v>
      </c>
      <c r="AB1148" s="28">
        <v>1</v>
      </c>
      <c r="AC1148" s="28">
        <v>2</v>
      </c>
      <c r="AD1148" s="28">
        <v>3</v>
      </c>
      <c r="AE1148" s="28">
        <v>4</v>
      </c>
      <c r="AF1148" s="28">
        <v>5</v>
      </c>
      <c r="AG1148" s="28">
        <v>1</v>
      </c>
      <c r="AH1148" s="28">
        <v>2</v>
      </c>
      <c r="AM1148" s="595"/>
      <c r="AN1148" s="566"/>
      <c r="AO1148" s="559"/>
      <c r="AP1148" s="566"/>
      <c r="AQ1148" s="559"/>
      <c r="AR1148" s="566"/>
      <c r="AS1148" s="559"/>
      <c r="AT1148" s="566"/>
      <c r="AU1148" s="559"/>
      <c r="AV1148" s="566"/>
      <c r="AW1148" s="559"/>
      <c r="AX1148" s="566"/>
      <c r="AY1148" s="559"/>
      <c r="AZ1148" s="566"/>
      <c r="BA1148" s="559"/>
      <c r="BB1148" s="566"/>
      <c r="BC1148" s="559"/>
      <c r="BD1148" s="566"/>
      <c r="BE1148" s="559"/>
      <c r="BF1148" s="566"/>
      <c r="BG1148" s="559"/>
      <c r="BH1148" s="566"/>
      <c r="BI1148" s="559"/>
      <c r="BJ1148" s="566"/>
      <c r="BK1148" s="559"/>
      <c r="BL1148" s="566"/>
      <c r="BM1148" s="559"/>
      <c r="BN1148" s="566"/>
      <c r="BO1148" s="559"/>
      <c r="BP1148" s="566"/>
      <c r="BQ1148" s="551"/>
    </row>
    <row r="1149" spans="1:69" ht="12.75" customHeight="1" thickBot="1">
      <c r="A1149" s="584"/>
      <c r="B1149" s="581"/>
      <c r="C1149" s="582"/>
      <c r="D1149" s="677"/>
      <c r="E1149" s="33"/>
      <c r="F1149" s="33"/>
      <c r="G1149" s="33">
        <v>5</v>
      </c>
      <c r="H1149" s="33">
        <v>1</v>
      </c>
      <c r="I1149" s="33">
        <v>2</v>
      </c>
      <c r="J1149" s="33">
        <v>3</v>
      </c>
      <c r="K1149" s="33">
        <v>4</v>
      </c>
      <c r="L1149" s="33">
        <v>5</v>
      </c>
      <c r="M1149" s="33">
        <v>1</v>
      </c>
      <c r="N1149" s="33">
        <v>2</v>
      </c>
      <c r="O1149" s="33">
        <v>3</v>
      </c>
      <c r="P1149" s="33">
        <v>4</v>
      </c>
      <c r="Q1149" s="33">
        <v>5</v>
      </c>
      <c r="R1149" s="33">
        <v>1</v>
      </c>
      <c r="S1149" s="33">
        <v>2</v>
      </c>
      <c r="T1149" s="33">
        <v>3</v>
      </c>
      <c r="U1149" s="33">
        <v>4</v>
      </c>
      <c r="V1149" s="33">
        <v>5</v>
      </c>
      <c r="W1149" s="33">
        <v>1</v>
      </c>
      <c r="X1149" s="33">
        <v>2</v>
      </c>
      <c r="Y1149" s="33">
        <v>3</v>
      </c>
      <c r="Z1149" s="33">
        <v>4</v>
      </c>
      <c r="AA1149" s="33">
        <v>5</v>
      </c>
      <c r="AB1149" s="33">
        <v>1</v>
      </c>
      <c r="AC1149" s="33">
        <v>2</v>
      </c>
      <c r="AD1149" s="33">
        <v>3</v>
      </c>
      <c r="AE1149" s="33">
        <v>4</v>
      </c>
      <c r="AF1149" s="33">
        <v>5</v>
      </c>
      <c r="AG1149" s="33">
        <v>1</v>
      </c>
      <c r="AH1149" s="33">
        <v>2</v>
      </c>
      <c r="AM1149" s="595"/>
      <c r="AN1149" s="567"/>
      <c r="AO1149" s="564"/>
      <c r="AP1149" s="567"/>
      <c r="AQ1149" s="564"/>
      <c r="AR1149" s="567"/>
      <c r="AS1149" s="564"/>
      <c r="AT1149" s="567"/>
      <c r="AU1149" s="564"/>
      <c r="AV1149" s="567"/>
      <c r="AW1149" s="564"/>
      <c r="AX1149" s="567"/>
      <c r="AY1149" s="564"/>
      <c r="AZ1149" s="567"/>
      <c r="BA1149" s="564"/>
      <c r="BB1149" s="567"/>
      <c r="BC1149" s="564"/>
      <c r="BD1149" s="567"/>
      <c r="BE1149" s="564"/>
      <c r="BF1149" s="567"/>
      <c r="BG1149" s="564"/>
      <c r="BH1149" s="567"/>
      <c r="BI1149" s="564"/>
      <c r="BJ1149" s="567"/>
      <c r="BK1149" s="564"/>
      <c r="BL1149" s="567"/>
      <c r="BM1149" s="564"/>
      <c r="BN1149" s="567"/>
      <c r="BO1149" s="564"/>
      <c r="BP1149" s="567"/>
      <c r="BQ1149" s="568"/>
    </row>
    <row r="1150" spans="1:69" ht="12.75" customHeight="1">
      <c r="A1150" s="584"/>
      <c r="B1150" s="569" t="s">
        <v>37</v>
      </c>
      <c r="C1150" s="572">
        <f>IF(ISERROR(AVERAGE(E1150:AH1152)),"",AVERAGE(E1150:AH1152))</f>
        <v>3</v>
      </c>
      <c r="D1150" s="677"/>
      <c r="E1150" s="31">
        <v>3</v>
      </c>
      <c r="F1150" s="31">
        <v>4</v>
      </c>
      <c r="G1150" s="31">
        <v>5</v>
      </c>
      <c r="H1150" s="31">
        <v>1</v>
      </c>
      <c r="I1150" s="31">
        <v>2</v>
      </c>
      <c r="J1150" s="31">
        <v>3</v>
      </c>
      <c r="K1150" s="31">
        <v>4</v>
      </c>
      <c r="L1150" s="31">
        <v>5</v>
      </c>
      <c r="M1150" s="31">
        <v>1</v>
      </c>
      <c r="N1150" s="31">
        <v>2</v>
      </c>
      <c r="O1150" s="31">
        <v>3</v>
      </c>
      <c r="P1150" s="31">
        <v>4</v>
      </c>
      <c r="Q1150" s="31">
        <v>5</v>
      </c>
      <c r="R1150" s="31">
        <v>1</v>
      </c>
      <c r="S1150" s="31">
        <v>2</v>
      </c>
      <c r="T1150" s="31">
        <v>3</v>
      </c>
      <c r="U1150" s="31">
        <v>4</v>
      </c>
      <c r="V1150" s="31">
        <v>5</v>
      </c>
      <c r="W1150" s="31">
        <v>1</v>
      </c>
      <c r="X1150" s="31">
        <v>2</v>
      </c>
      <c r="Y1150" s="31">
        <v>3</v>
      </c>
      <c r="Z1150" s="31">
        <v>4</v>
      </c>
      <c r="AA1150" s="31">
        <v>5</v>
      </c>
      <c r="AB1150" s="31">
        <v>1</v>
      </c>
      <c r="AC1150" s="31">
        <v>2</v>
      </c>
      <c r="AD1150" s="31">
        <v>3</v>
      </c>
      <c r="AE1150" s="31">
        <v>4</v>
      </c>
      <c r="AF1150" s="31">
        <v>5</v>
      </c>
      <c r="AG1150" s="31">
        <v>1</v>
      </c>
      <c r="AH1150" s="31">
        <v>2</v>
      </c>
      <c r="AM1150" s="595" t="e">
        <f>#REF!</f>
        <v>#REF!</v>
      </c>
      <c r="AN1150" s="561">
        <f t="shared" ref="AN1150:BQ1150" si="430">IF(ISERROR(AVERAGE(E1150:E1152)),"",AVERAGE(E1150:E1152))</f>
        <v>3</v>
      </c>
      <c r="AO1150" s="558">
        <f t="shared" si="430"/>
        <v>4.5</v>
      </c>
      <c r="AP1150" s="561">
        <f t="shared" si="430"/>
        <v>3.3333333333333335</v>
      </c>
      <c r="AQ1150" s="558">
        <f t="shared" si="430"/>
        <v>2.6666666666666665</v>
      </c>
      <c r="AR1150" s="561">
        <f t="shared" si="430"/>
        <v>2</v>
      </c>
      <c r="AS1150" s="558">
        <f t="shared" si="430"/>
        <v>3</v>
      </c>
      <c r="AT1150" s="561">
        <f t="shared" si="430"/>
        <v>4</v>
      </c>
      <c r="AU1150" s="558">
        <f t="shared" si="430"/>
        <v>3.3333333333333335</v>
      </c>
      <c r="AV1150" s="561">
        <f t="shared" si="430"/>
        <v>2.6666666666666665</v>
      </c>
      <c r="AW1150" s="558">
        <f t="shared" si="430"/>
        <v>2</v>
      </c>
      <c r="AX1150" s="561">
        <f t="shared" si="430"/>
        <v>3</v>
      </c>
      <c r="AY1150" s="558">
        <f t="shared" si="430"/>
        <v>4</v>
      </c>
      <c r="AZ1150" s="561">
        <f t="shared" si="430"/>
        <v>3.3333333333333335</v>
      </c>
      <c r="BA1150" s="558">
        <f t="shared" si="430"/>
        <v>2.6666666666666665</v>
      </c>
      <c r="BB1150" s="561">
        <f t="shared" si="430"/>
        <v>2</v>
      </c>
      <c r="BC1150" s="558">
        <f t="shared" si="430"/>
        <v>3</v>
      </c>
      <c r="BD1150" s="561">
        <f t="shared" si="430"/>
        <v>4</v>
      </c>
      <c r="BE1150" s="558">
        <f t="shared" si="430"/>
        <v>3.3333333333333335</v>
      </c>
      <c r="BF1150" s="561">
        <f t="shared" si="430"/>
        <v>2.6666666666666665</v>
      </c>
      <c r="BG1150" s="558">
        <f t="shared" si="430"/>
        <v>2</v>
      </c>
      <c r="BH1150" s="561">
        <f t="shared" si="430"/>
        <v>3</v>
      </c>
      <c r="BI1150" s="558">
        <f t="shared" si="430"/>
        <v>4</v>
      </c>
      <c r="BJ1150" s="561">
        <f t="shared" si="430"/>
        <v>3.3333333333333335</v>
      </c>
      <c r="BK1150" s="558">
        <f t="shared" si="430"/>
        <v>2.6666666666666665</v>
      </c>
      <c r="BL1150" s="561">
        <f t="shared" si="430"/>
        <v>2</v>
      </c>
      <c r="BM1150" s="558">
        <f t="shared" si="430"/>
        <v>3</v>
      </c>
      <c r="BN1150" s="561">
        <f t="shared" si="430"/>
        <v>4</v>
      </c>
      <c r="BO1150" s="558">
        <f t="shared" si="430"/>
        <v>3.3333333333333335</v>
      </c>
      <c r="BP1150" s="561">
        <f t="shared" si="430"/>
        <v>2.6666666666666665</v>
      </c>
      <c r="BQ1150" s="550">
        <f t="shared" si="430"/>
        <v>2</v>
      </c>
    </row>
    <row r="1151" spans="1:69" ht="12.75" customHeight="1">
      <c r="A1151" s="584"/>
      <c r="B1151" s="570"/>
      <c r="C1151" s="573"/>
      <c r="D1151" s="677"/>
      <c r="E1151" s="29"/>
      <c r="F1151" s="29">
        <v>5</v>
      </c>
      <c r="G1151" s="29">
        <v>1</v>
      </c>
      <c r="H1151" s="29">
        <v>2</v>
      </c>
      <c r="I1151" s="29">
        <v>3</v>
      </c>
      <c r="J1151" s="29">
        <v>4</v>
      </c>
      <c r="K1151" s="29">
        <v>5</v>
      </c>
      <c r="L1151" s="29">
        <v>1</v>
      </c>
      <c r="M1151" s="29">
        <v>2</v>
      </c>
      <c r="N1151" s="29">
        <v>3</v>
      </c>
      <c r="O1151" s="29">
        <v>4</v>
      </c>
      <c r="P1151" s="29">
        <v>5</v>
      </c>
      <c r="Q1151" s="29">
        <v>1</v>
      </c>
      <c r="R1151" s="29">
        <v>2</v>
      </c>
      <c r="S1151" s="29">
        <v>3</v>
      </c>
      <c r="T1151" s="29">
        <v>4</v>
      </c>
      <c r="U1151" s="29">
        <v>5</v>
      </c>
      <c r="V1151" s="29">
        <v>1</v>
      </c>
      <c r="W1151" s="29">
        <v>2</v>
      </c>
      <c r="X1151" s="29">
        <v>3</v>
      </c>
      <c r="Y1151" s="29">
        <v>4</v>
      </c>
      <c r="Z1151" s="29">
        <v>5</v>
      </c>
      <c r="AA1151" s="29">
        <v>1</v>
      </c>
      <c r="AB1151" s="29">
        <v>2</v>
      </c>
      <c r="AC1151" s="29">
        <v>3</v>
      </c>
      <c r="AD1151" s="29">
        <v>4</v>
      </c>
      <c r="AE1151" s="29">
        <v>5</v>
      </c>
      <c r="AF1151" s="29">
        <v>1</v>
      </c>
      <c r="AG1151" s="29">
        <v>2</v>
      </c>
      <c r="AH1151" s="29">
        <v>3</v>
      </c>
      <c r="AM1151" s="595" t="e">
        <f>#REF!</f>
        <v>#REF!</v>
      </c>
      <c r="AN1151" s="562"/>
      <c r="AO1151" s="559"/>
      <c r="AP1151" s="562"/>
      <c r="AQ1151" s="559"/>
      <c r="AR1151" s="562"/>
      <c r="AS1151" s="559"/>
      <c r="AT1151" s="562"/>
      <c r="AU1151" s="559"/>
      <c r="AV1151" s="562"/>
      <c r="AW1151" s="559"/>
      <c r="AX1151" s="562"/>
      <c r="AY1151" s="559"/>
      <c r="AZ1151" s="562"/>
      <c r="BA1151" s="559"/>
      <c r="BB1151" s="562"/>
      <c r="BC1151" s="559"/>
      <c r="BD1151" s="562"/>
      <c r="BE1151" s="559"/>
      <c r="BF1151" s="562"/>
      <c r="BG1151" s="559"/>
      <c r="BH1151" s="562"/>
      <c r="BI1151" s="559"/>
      <c r="BJ1151" s="562"/>
      <c r="BK1151" s="559"/>
      <c r="BL1151" s="562"/>
      <c r="BM1151" s="559"/>
      <c r="BN1151" s="562"/>
      <c r="BO1151" s="559"/>
      <c r="BP1151" s="562"/>
      <c r="BQ1151" s="551"/>
    </row>
    <row r="1152" spans="1:69" ht="13.5" customHeight="1" thickBot="1">
      <c r="A1152" s="584"/>
      <c r="B1152" s="571"/>
      <c r="C1152" s="574"/>
      <c r="D1152" s="418"/>
      <c r="E1152" s="30"/>
      <c r="F1152" s="30"/>
      <c r="G1152" s="30">
        <v>4</v>
      </c>
      <c r="H1152" s="30">
        <v>5</v>
      </c>
      <c r="I1152" s="30">
        <v>1</v>
      </c>
      <c r="J1152" s="30">
        <v>2</v>
      </c>
      <c r="K1152" s="30">
        <v>3</v>
      </c>
      <c r="L1152" s="30">
        <v>4</v>
      </c>
      <c r="M1152" s="30">
        <v>5</v>
      </c>
      <c r="N1152" s="30">
        <v>1</v>
      </c>
      <c r="O1152" s="30">
        <v>2</v>
      </c>
      <c r="P1152" s="30">
        <v>3</v>
      </c>
      <c r="Q1152" s="30">
        <v>4</v>
      </c>
      <c r="R1152" s="30">
        <v>5</v>
      </c>
      <c r="S1152" s="30">
        <v>1</v>
      </c>
      <c r="T1152" s="30">
        <v>2</v>
      </c>
      <c r="U1152" s="30">
        <v>3</v>
      </c>
      <c r="V1152" s="30">
        <v>4</v>
      </c>
      <c r="W1152" s="30">
        <v>5</v>
      </c>
      <c r="X1152" s="30">
        <v>1</v>
      </c>
      <c r="Y1152" s="30">
        <v>2</v>
      </c>
      <c r="Z1152" s="30">
        <v>3</v>
      </c>
      <c r="AA1152" s="30">
        <v>4</v>
      </c>
      <c r="AB1152" s="30">
        <v>5</v>
      </c>
      <c r="AC1152" s="30">
        <v>1</v>
      </c>
      <c r="AD1152" s="30">
        <v>2</v>
      </c>
      <c r="AE1152" s="30">
        <v>3</v>
      </c>
      <c r="AF1152" s="30">
        <v>4</v>
      </c>
      <c r="AG1152" s="30">
        <v>5</v>
      </c>
      <c r="AH1152" s="30">
        <v>1</v>
      </c>
      <c r="AM1152" s="596" t="e">
        <f>#REF!</f>
        <v>#REF!</v>
      </c>
      <c r="AN1152" s="563"/>
      <c r="AO1152" s="560"/>
      <c r="AP1152" s="563"/>
      <c r="AQ1152" s="560"/>
      <c r="AR1152" s="563"/>
      <c r="AS1152" s="560"/>
      <c r="AT1152" s="563"/>
      <c r="AU1152" s="560"/>
      <c r="AV1152" s="563"/>
      <c r="AW1152" s="560"/>
      <c r="AX1152" s="563"/>
      <c r="AY1152" s="560"/>
      <c r="AZ1152" s="563"/>
      <c r="BA1152" s="560"/>
      <c r="BB1152" s="563"/>
      <c r="BC1152" s="560"/>
      <c r="BD1152" s="563"/>
      <c r="BE1152" s="560"/>
      <c r="BF1152" s="563"/>
      <c r="BG1152" s="560"/>
      <c r="BH1152" s="563"/>
      <c r="BI1152" s="560"/>
      <c r="BJ1152" s="563"/>
      <c r="BK1152" s="560"/>
      <c r="BL1152" s="563"/>
      <c r="BM1152" s="560"/>
      <c r="BN1152" s="563"/>
      <c r="BO1152" s="560"/>
      <c r="BP1152" s="563"/>
      <c r="BQ1152" s="552"/>
    </row>
    <row r="1153" spans="1:71" ht="13.5" customHeight="1" thickTop="1">
      <c r="A1153" s="584"/>
      <c r="B1153" s="585" t="s">
        <v>32</v>
      </c>
      <c r="C1153" s="588">
        <f>IF(ISERROR(AVERAGE(E1153:AH1155)),"",AVERAGE(E1153:AH1155))</f>
        <v>1</v>
      </c>
      <c r="D1153" s="676" t="s">
        <v>841</v>
      </c>
      <c r="E1153" s="25"/>
      <c r="F1153" s="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M1153" s="594" t="str">
        <f>D1153</f>
        <v>Placer les nombres sur une droite graduée</v>
      </c>
      <c r="AN1153" s="576">
        <f t="shared" ref="AN1153:BQ1153" si="431">IF(ISERROR(AVERAGE(E1153:E1155)),"",AVERAGE(E1153:E1155))</f>
        <v>1</v>
      </c>
      <c r="AO1153" s="575" t="str">
        <f t="shared" si="431"/>
        <v/>
      </c>
      <c r="AP1153" s="576" t="str">
        <f t="shared" si="431"/>
        <v/>
      </c>
      <c r="AQ1153" s="575" t="str">
        <f t="shared" si="431"/>
        <v/>
      </c>
      <c r="AR1153" s="576" t="str">
        <f t="shared" si="431"/>
        <v/>
      </c>
      <c r="AS1153" s="575" t="str">
        <f t="shared" si="431"/>
        <v/>
      </c>
      <c r="AT1153" s="576" t="str">
        <f t="shared" si="431"/>
        <v/>
      </c>
      <c r="AU1153" s="575" t="str">
        <f t="shared" si="431"/>
        <v/>
      </c>
      <c r="AV1153" s="576" t="str">
        <f t="shared" si="431"/>
        <v/>
      </c>
      <c r="AW1153" s="575" t="str">
        <f t="shared" si="431"/>
        <v/>
      </c>
      <c r="AX1153" s="576" t="str">
        <f t="shared" si="431"/>
        <v/>
      </c>
      <c r="AY1153" s="575" t="str">
        <f t="shared" si="431"/>
        <v/>
      </c>
      <c r="AZ1153" s="576" t="str">
        <f t="shared" si="431"/>
        <v/>
      </c>
      <c r="BA1153" s="575" t="str">
        <f t="shared" si="431"/>
        <v/>
      </c>
      <c r="BB1153" s="576" t="str">
        <f t="shared" si="431"/>
        <v/>
      </c>
      <c r="BC1153" s="575" t="str">
        <f t="shared" si="431"/>
        <v/>
      </c>
      <c r="BD1153" s="576" t="str">
        <f t="shared" si="431"/>
        <v/>
      </c>
      <c r="BE1153" s="575" t="str">
        <f t="shared" si="431"/>
        <v/>
      </c>
      <c r="BF1153" s="576" t="str">
        <f t="shared" si="431"/>
        <v/>
      </c>
      <c r="BG1153" s="575" t="str">
        <f t="shared" si="431"/>
        <v/>
      </c>
      <c r="BH1153" s="576" t="str">
        <f t="shared" si="431"/>
        <v/>
      </c>
      <c r="BI1153" s="575" t="str">
        <f t="shared" si="431"/>
        <v/>
      </c>
      <c r="BJ1153" s="576" t="str">
        <f t="shared" si="431"/>
        <v/>
      </c>
      <c r="BK1153" s="575" t="str">
        <f t="shared" si="431"/>
        <v/>
      </c>
      <c r="BL1153" s="576" t="str">
        <f t="shared" si="431"/>
        <v/>
      </c>
      <c r="BM1153" s="575" t="str">
        <f t="shared" si="431"/>
        <v/>
      </c>
      <c r="BN1153" s="576" t="str">
        <f t="shared" si="431"/>
        <v/>
      </c>
      <c r="BO1153" s="575" t="str">
        <f t="shared" si="431"/>
        <v/>
      </c>
      <c r="BP1153" s="576" t="str">
        <f t="shared" si="431"/>
        <v/>
      </c>
      <c r="BQ1153" s="578" t="str">
        <f t="shared" si="431"/>
        <v/>
      </c>
    </row>
    <row r="1154" spans="1:71" ht="12.75" customHeight="1">
      <c r="A1154" s="584"/>
      <c r="B1154" s="586"/>
      <c r="C1154" s="573"/>
      <c r="D1154" s="677"/>
      <c r="E1154" s="26">
        <v>1</v>
      </c>
      <c r="F1154" s="26"/>
      <c r="G1154" s="26"/>
      <c r="H1154" s="26"/>
      <c r="I1154" s="26"/>
      <c r="J1154" s="26"/>
      <c r="K1154" s="26"/>
      <c r="L1154" s="26"/>
      <c r="M1154" s="26"/>
      <c r="N1154" s="26"/>
      <c r="O1154" s="26"/>
      <c r="P1154" s="26"/>
      <c r="Q1154" s="26"/>
      <c r="R1154" s="26"/>
      <c r="S1154" s="26"/>
      <c r="T1154" s="26"/>
      <c r="U1154" s="26"/>
      <c r="V1154" s="26"/>
      <c r="W1154" s="26"/>
      <c r="X1154" s="26"/>
      <c r="Y1154" s="26"/>
      <c r="Z1154" s="26"/>
      <c r="AA1154" s="26"/>
      <c r="AB1154" s="26"/>
      <c r="AC1154" s="26"/>
      <c r="AD1154" s="26"/>
      <c r="AE1154" s="26"/>
      <c r="AF1154" s="26"/>
      <c r="AG1154" s="26"/>
      <c r="AH1154" s="26"/>
      <c r="AM1154" s="595"/>
      <c r="AN1154" s="577"/>
      <c r="AO1154" s="559"/>
      <c r="AP1154" s="577"/>
      <c r="AQ1154" s="559"/>
      <c r="AR1154" s="577"/>
      <c r="AS1154" s="559"/>
      <c r="AT1154" s="577"/>
      <c r="AU1154" s="559"/>
      <c r="AV1154" s="577"/>
      <c r="AW1154" s="559"/>
      <c r="AX1154" s="577"/>
      <c r="AY1154" s="559"/>
      <c r="AZ1154" s="577"/>
      <c r="BA1154" s="559"/>
      <c r="BB1154" s="577"/>
      <c r="BC1154" s="559"/>
      <c r="BD1154" s="577"/>
      <c r="BE1154" s="559"/>
      <c r="BF1154" s="577"/>
      <c r="BG1154" s="559"/>
      <c r="BH1154" s="577"/>
      <c r="BI1154" s="559"/>
      <c r="BJ1154" s="577"/>
      <c r="BK1154" s="559"/>
      <c r="BL1154" s="577"/>
      <c r="BM1154" s="559"/>
      <c r="BN1154" s="577"/>
      <c r="BO1154" s="559"/>
      <c r="BP1154" s="577"/>
      <c r="BQ1154" s="551"/>
    </row>
    <row r="1155" spans="1:71" ht="12.75" customHeight="1" thickBot="1">
      <c r="A1155" s="584"/>
      <c r="B1155" s="587"/>
      <c r="C1155" s="573"/>
      <c r="D1155" s="677"/>
      <c r="E1155" s="27"/>
      <c r="F1155" s="27"/>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M1155" s="595"/>
      <c r="AN1155" s="577"/>
      <c r="AO1155" s="559"/>
      <c r="AP1155" s="577"/>
      <c r="AQ1155" s="559"/>
      <c r="AR1155" s="577"/>
      <c r="AS1155" s="559"/>
      <c r="AT1155" s="577"/>
      <c r="AU1155" s="559"/>
      <c r="AV1155" s="577"/>
      <c r="AW1155" s="559"/>
      <c r="AX1155" s="577"/>
      <c r="AY1155" s="559"/>
      <c r="AZ1155" s="577"/>
      <c r="BA1155" s="559"/>
      <c r="BB1155" s="577"/>
      <c r="BC1155" s="559"/>
      <c r="BD1155" s="577"/>
      <c r="BE1155" s="559"/>
      <c r="BF1155" s="577"/>
      <c r="BG1155" s="559"/>
      <c r="BH1155" s="577"/>
      <c r="BI1155" s="559"/>
      <c r="BJ1155" s="577"/>
      <c r="BK1155" s="559"/>
      <c r="BL1155" s="577"/>
      <c r="BM1155" s="559"/>
      <c r="BN1155" s="577"/>
      <c r="BO1155" s="559"/>
      <c r="BP1155" s="577"/>
      <c r="BQ1155" s="551"/>
    </row>
    <row r="1156" spans="1:71" ht="12.75" customHeight="1">
      <c r="A1156" s="584"/>
      <c r="B1156" s="579" t="s">
        <v>36</v>
      </c>
      <c r="C1156" s="572" t="str">
        <f>IF(ISERROR(AVERAGE(E1156:AH1158)),"",AVERAGE(E1156:AH1158))</f>
        <v/>
      </c>
      <c r="D1156" s="677"/>
      <c r="E1156" s="32"/>
      <c r="F1156" s="32"/>
      <c r="G1156" s="32"/>
      <c r="H1156" s="32"/>
      <c r="I1156" s="32"/>
      <c r="J1156" s="32"/>
      <c r="K1156" s="32"/>
      <c r="L1156" s="32"/>
      <c r="M1156" s="32"/>
      <c r="N1156" s="32"/>
      <c r="O1156" s="32"/>
      <c r="P1156" s="32"/>
      <c r="Q1156" s="32"/>
      <c r="R1156" s="32"/>
      <c r="S1156" s="32"/>
      <c r="T1156" s="32"/>
      <c r="U1156" s="32"/>
      <c r="V1156" s="32"/>
      <c r="W1156" s="32"/>
      <c r="X1156" s="32"/>
      <c r="Y1156" s="32"/>
      <c r="Z1156" s="32"/>
      <c r="AA1156" s="32"/>
      <c r="AB1156" s="32"/>
      <c r="AC1156" s="32"/>
      <c r="AD1156" s="32"/>
      <c r="AE1156" s="32"/>
      <c r="AF1156" s="32"/>
      <c r="AG1156" s="32"/>
      <c r="AH1156" s="32"/>
      <c r="AM1156" s="595"/>
      <c r="AN1156" s="565" t="str">
        <f t="shared" ref="AN1156:BQ1156" si="432">IF(ISERROR(AVERAGE(E1156:E1158)),"",AVERAGE(E1156:E1158))</f>
        <v/>
      </c>
      <c r="AO1156" s="558" t="str">
        <f t="shared" si="432"/>
        <v/>
      </c>
      <c r="AP1156" s="565" t="str">
        <f t="shared" si="432"/>
        <v/>
      </c>
      <c r="AQ1156" s="558" t="str">
        <f t="shared" si="432"/>
        <v/>
      </c>
      <c r="AR1156" s="565" t="str">
        <f t="shared" si="432"/>
        <v/>
      </c>
      <c r="AS1156" s="558" t="str">
        <f t="shared" si="432"/>
        <v/>
      </c>
      <c r="AT1156" s="565" t="str">
        <f t="shared" si="432"/>
        <v/>
      </c>
      <c r="AU1156" s="558" t="str">
        <f t="shared" si="432"/>
        <v/>
      </c>
      <c r="AV1156" s="565" t="str">
        <f t="shared" si="432"/>
        <v/>
      </c>
      <c r="AW1156" s="558" t="str">
        <f t="shared" si="432"/>
        <v/>
      </c>
      <c r="AX1156" s="565" t="str">
        <f t="shared" si="432"/>
        <v/>
      </c>
      <c r="AY1156" s="558" t="str">
        <f t="shared" si="432"/>
        <v/>
      </c>
      <c r="AZ1156" s="565" t="str">
        <f t="shared" si="432"/>
        <v/>
      </c>
      <c r="BA1156" s="558" t="str">
        <f t="shared" si="432"/>
        <v/>
      </c>
      <c r="BB1156" s="565" t="str">
        <f t="shared" si="432"/>
        <v/>
      </c>
      <c r="BC1156" s="558" t="str">
        <f t="shared" si="432"/>
        <v/>
      </c>
      <c r="BD1156" s="565" t="str">
        <f t="shared" si="432"/>
        <v/>
      </c>
      <c r="BE1156" s="558" t="str">
        <f t="shared" si="432"/>
        <v/>
      </c>
      <c r="BF1156" s="565" t="str">
        <f t="shared" si="432"/>
        <v/>
      </c>
      <c r="BG1156" s="558" t="str">
        <f t="shared" si="432"/>
        <v/>
      </c>
      <c r="BH1156" s="565" t="str">
        <f t="shared" si="432"/>
        <v/>
      </c>
      <c r="BI1156" s="558" t="str">
        <f t="shared" si="432"/>
        <v/>
      </c>
      <c r="BJ1156" s="565" t="str">
        <f t="shared" si="432"/>
        <v/>
      </c>
      <c r="BK1156" s="558" t="str">
        <f t="shared" si="432"/>
        <v/>
      </c>
      <c r="BL1156" s="565" t="str">
        <f t="shared" si="432"/>
        <v/>
      </c>
      <c r="BM1156" s="558" t="str">
        <f t="shared" si="432"/>
        <v/>
      </c>
      <c r="BN1156" s="565" t="str">
        <f t="shared" si="432"/>
        <v/>
      </c>
      <c r="BO1156" s="558" t="str">
        <f t="shared" si="432"/>
        <v/>
      </c>
      <c r="BP1156" s="565" t="str">
        <f t="shared" si="432"/>
        <v/>
      </c>
      <c r="BQ1156" s="550" t="str">
        <f t="shared" si="432"/>
        <v/>
      </c>
    </row>
    <row r="1157" spans="1:71" ht="12.75" customHeight="1">
      <c r="A1157" s="584"/>
      <c r="B1157" s="580"/>
      <c r="C1157" s="573"/>
      <c r="D1157" s="677"/>
      <c r="E1157" s="28"/>
      <c r="F1157" s="28"/>
      <c r="G1157" s="28"/>
      <c r="H1157" s="28"/>
      <c r="I1157" s="28"/>
      <c r="J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28"/>
      <c r="AF1157" s="28"/>
      <c r="AG1157" s="28"/>
      <c r="AH1157" s="28"/>
      <c r="AM1157" s="595"/>
      <c r="AN1157" s="566"/>
      <c r="AO1157" s="559"/>
      <c r="AP1157" s="566"/>
      <c r="AQ1157" s="559"/>
      <c r="AR1157" s="566"/>
      <c r="AS1157" s="559"/>
      <c r="AT1157" s="566"/>
      <c r="AU1157" s="559"/>
      <c r="AV1157" s="566"/>
      <c r="AW1157" s="559"/>
      <c r="AX1157" s="566"/>
      <c r="AY1157" s="559"/>
      <c r="AZ1157" s="566"/>
      <c r="BA1157" s="559"/>
      <c r="BB1157" s="566"/>
      <c r="BC1157" s="559"/>
      <c r="BD1157" s="566"/>
      <c r="BE1157" s="559"/>
      <c r="BF1157" s="566"/>
      <c r="BG1157" s="559"/>
      <c r="BH1157" s="566"/>
      <c r="BI1157" s="559"/>
      <c r="BJ1157" s="566"/>
      <c r="BK1157" s="559"/>
      <c r="BL1157" s="566"/>
      <c r="BM1157" s="559"/>
      <c r="BN1157" s="566"/>
      <c r="BO1157" s="559"/>
      <c r="BP1157" s="566"/>
      <c r="BQ1157" s="551"/>
    </row>
    <row r="1158" spans="1:71" ht="12.75" customHeight="1" thickBot="1">
      <c r="A1158" s="584"/>
      <c r="B1158" s="581"/>
      <c r="C1158" s="582"/>
      <c r="D1158" s="677"/>
      <c r="E1158" s="33"/>
      <c r="F1158" s="33"/>
      <c r="G1158" s="33"/>
      <c r="H1158" s="33"/>
      <c r="I1158" s="33"/>
      <c r="J1158" s="33"/>
      <c r="K1158" s="33"/>
      <c r="L1158" s="33"/>
      <c r="M1158" s="33"/>
      <c r="N1158" s="33"/>
      <c r="O1158" s="33"/>
      <c r="P1158" s="33"/>
      <c r="Q1158" s="33"/>
      <c r="R1158" s="33"/>
      <c r="S1158" s="33"/>
      <c r="T1158" s="33"/>
      <c r="U1158" s="33"/>
      <c r="V1158" s="33"/>
      <c r="W1158" s="33"/>
      <c r="X1158" s="33"/>
      <c r="Y1158" s="33"/>
      <c r="Z1158" s="33"/>
      <c r="AA1158" s="33"/>
      <c r="AB1158" s="33"/>
      <c r="AC1158" s="33"/>
      <c r="AD1158" s="33"/>
      <c r="AE1158" s="33"/>
      <c r="AF1158" s="33"/>
      <c r="AG1158" s="33"/>
      <c r="AH1158" s="33"/>
      <c r="AM1158" s="595"/>
      <c r="AN1158" s="567"/>
      <c r="AO1158" s="564"/>
      <c r="AP1158" s="567"/>
      <c r="AQ1158" s="564"/>
      <c r="AR1158" s="567"/>
      <c r="AS1158" s="564"/>
      <c r="AT1158" s="567"/>
      <c r="AU1158" s="564"/>
      <c r="AV1158" s="567"/>
      <c r="AW1158" s="564"/>
      <c r="AX1158" s="567"/>
      <c r="AY1158" s="564"/>
      <c r="AZ1158" s="567"/>
      <c r="BA1158" s="564"/>
      <c r="BB1158" s="567"/>
      <c r="BC1158" s="564"/>
      <c r="BD1158" s="567"/>
      <c r="BE1158" s="564"/>
      <c r="BF1158" s="567"/>
      <c r="BG1158" s="564"/>
      <c r="BH1158" s="567"/>
      <c r="BI1158" s="564"/>
      <c r="BJ1158" s="567"/>
      <c r="BK1158" s="564"/>
      <c r="BL1158" s="567"/>
      <c r="BM1158" s="564"/>
      <c r="BN1158" s="567"/>
      <c r="BO1158" s="564"/>
      <c r="BP1158" s="567"/>
      <c r="BQ1158" s="568"/>
    </row>
    <row r="1159" spans="1:71" ht="12.75" customHeight="1">
      <c r="A1159" s="584"/>
      <c r="B1159" s="569" t="s">
        <v>37</v>
      </c>
      <c r="C1159" s="572" t="str">
        <f>IF(ISERROR(AVERAGE(E1159:AH1161)),"",AVERAGE(E1159:AH1161))</f>
        <v/>
      </c>
      <c r="D1159" s="677"/>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c r="AF1159" s="31"/>
      <c r="AG1159" s="31"/>
      <c r="AH1159" s="31"/>
      <c r="AM1159" s="595" t="e">
        <f>#REF!</f>
        <v>#REF!</v>
      </c>
      <c r="AN1159" s="561" t="str">
        <f t="shared" ref="AN1159:BQ1159" si="433">IF(ISERROR(AVERAGE(E1159:E1161)),"",AVERAGE(E1159:E1161))</f>
        <v/>
      </c>
      <c r="AO1159" s="558" t="str">
        <f t="shared" si="433"/>
        <v/>
      </c>
      <c r="AP1159" s="561" t="str">
        <f t="shared" si="433"/>
        <v/>
      </c>
      <c r="AQ1159" s="558" t="str">
        <f t="shared" si="433"/>
        <v/>
      </c>
      <c r="AR1159" s="561" t="str">
        <f t="shared" si="433"/>
        <v/>
      </c>
      <c r="AS1159" s="558" t="str">
        <f t="shared" si="433"/>
        <v/>
      </c>
      <c r="AT1159" s="561" t="str">
        <f t="shared" si="433"/>
        <v/>
      </c>
      <c r="AU1159" s="558" t="str">
        <f t="shared" si="433"/>
        <v/>
      </c>
      <c r="AV1159" s="561" t="str">
        <f t="shared" si="433"/>
        <v/>
      </c>
      <c r="AW1159" s="558" t="str">
        <f t="shared" si="433"/>
        <v/>
      </c>
      <c r="AX1159" s="561" t="str">
        <f t="shared" si="433"/>
        <v/>
      </c>
      <c r="AY1159" s="558" t="str">
        <f t="shared" si="433"/>
        <v/>
      </c>
      <c r="AZ1159" s="561" t="str">
        <f t="shared" si="433"/>
        <v/>
      </c>
      <c r="BA1159" s="558" t="str">
        <f t="shared" si="433"/>
        <v/>
      </c>
      <c r="BB1159" s="561" t="str">
        <f t="shared" si="433"/>
        <v/>
      </c>
      <c r="BC1159" s="558" t="str">
        <f t="shared" si="433"/>
        <v/>
      </c>
      <c r="BD1159" s="561" t="str">
        <f t="shared" si="433"/>
        <v/>
      </c>
      <c r="BE1159" s="558" t="str">
        <f t="shared" si="433"/>
        <v/>
      </c>
      <c r="BF1159" s="561" t="str">
        <f t="shared" si="433"/>
        <v/>
      </c>
      <c r="BG1159" s="558" t="str">
        <f t="shared" si="433"/>
        <v/>
      </c>
      <c r="BH1159" s="561" t="str">
        <f t="shared" si="433"/>
        <v/>
      </c>
      <c r="BI1159" s="558" t="str">
        <f t="shared" si="433"/>
        <v/>
      </c>
      <c r="BJ1159" s="561" t="str">
        <f t="shared" si="433"/>
        <v/>
      </c>
      <c r="BK1159" s="558" t="str">
        <f t="shared" si="433"/>
        <v/>
      </c>
      <c r="BL1159" s="561" t="str">
        <f t="shared" si="433"/>
        <v/>
      </c>
      <c r="BM1159" s="558" t="str">
        <f t="shared" si="433"/>
        <v/>
      </c>
      <c r="BN1159" s="561" t="str">
        <f t="shared" si="433"/>
        <v/>
      </c>
      <c r="BO1159" s="558" t="str">
        <f t="shared" si="433"/>
        <v/>
      </c>
      <c r="BP1159" s="561" t="str">
        <f t="shared" si="433"/>
        <v/>
      </c>
      <c r="BQ1159" s="550" t="str">
        <f t="shared" si="433"/>
        <v/>
      </c>
    </row>
    <row r="1160" spans="1:71" ht="12.75" customHeight="1">
      <c r="A1160" s="584"/>
      <c r="B1160" s="570"/>
      <c r="C1160" s="573"/>
      <c r="D1160" s="677"/>
      <c r="E1160" s="29"/>
      <c r="F1160" s="29"/>
      <c r="G1160" s="29"/>
      <c r="H1160" s="29"/>
      <c r="I1160" s="29"/>
      <c r="J1160" s="29"/>
      <c r="K1160" s="29"/>
      <c r="L1160" s="29"/>
      <c r="M1160" s="29"/>
      <c r="N1160" s="29"/>
      <c r="O1160" s="29"/>
      <c r="P1160" s="29"/>
      <c r="Q1160" s="29"/>
      <c r="R1160" s="29"/>
      <c r="S1160" s="29"/>
      <c r="T1160" s="29"/>
      <c r="U1160" s="29"/>
      <c r="V1160" s="29"/>
      <c r="W1160" s="29"/>
      <c r="X1160" s="29"/>
      <c r="Y1160" s="29"/>
      <c r="Z1160" s="29"/>
      <c r="AA1160" s="29"/>
      <c r="AB1160" s="29"/>
      <c r="AC1160" s="29"/>
      <c r="AD1160" s="29"/>
      <c r="AE1160" s="29"/>
      <c r="AF1160" s="29"/>
      <c r="AG1160" s="29"/>
      <c r="AH1160" s="29"/>
      <c r="AM1160" s="595" t="e">
        <f>#REF!</f>
        <v>#REF!</v>
      </c>
      <c r="AN1160" s="562"/>
      <c r="AO1160" s="559"/>
      <c r="AP1160" s="562"/>
      <c r="AQ1160" s="559"/>
      <c r="AR1160" s="562"/>
      <c r="AS1160" s="559"/>
      <c r="AT1160" s="562"/>
      <c r="AU1160" s="559"/>
      <c r="AV1160" s="562"/>
      <c r="AW1160" s="559"/>
      <c r="AX1160" s="562"/>
      <c r="AY1160" s="559"/>
      <c r="AZ1160" s="562"/>
      <c r="BA1160" s="559"/>
      <c r="BB1160" s="562"/>
      <c r="BC1160" s="559"/>
      <c r="BD1160" s="562"/>
      <c r="BE1160" s="559"/>
      <c r="BF1160" s="562"/>
      <c r="BG1160" s="559"/>
      <c r="BH1160" s="562"/>
      <c r="BI1160" s="559"/>
      <c r="BJ1160" s="562"/>
      <c r="BK1160" s="559"/>
      <c r="BL1160" s="562"/>
      <c r="BM1160" s="559"/>
      <c r="BN1160" s="562"/>
      <c r="BO1160" s="559"/>
      <c r="BP1160" s="562"/>
      <c r="BQ1160" s="551"/>
    </row>
    <row r="1161" spans="1:71" ht="13.5" customHeight="1" thickBot="1">
      <c r="A1161" s="584"/>
      <c r="B1161" s="571"/>
      <c r="C1161" s="574"/>
      <c r="D1161" s="418"/>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M1161" s="596" t="e">
        <f>#REF!</f>
        <v>#REF!</v>
      </c>
      <c r="AN1161" s="563"/>
      <c r="AO1161" s="560"/>
      <c r="AP1161" s="563"/>
      <c r="AQ1161" s="560"/>
      <c r="AR1161" s="563"/>
      <c r="AS1161" s="560"/>
      <c r="AT1161" s="563"/>
      <c r="AU1161" s="560"/>
      <c r="AV1161" s="563"/>
      <c r="AW1161" s="560"/>
      <c r="AX1161" s="563"/>
      <c r="AY1161" s="560"/>
      <c r="AZ1161" s="563"/>
      <c r="BA1161" s="560"/>
      <c r="BB1161" s="563"/>
      <c r="BC1161" s="560"/>
      <c r="BD1161" s="563"/>
      <c r="BE1161" s="560"/>
      <c r="BF1161" s="563"/>
      <c r="BG1161" s="560"/>
      <c r="BH1161" s="563"/>
      <c r="BI1161" s="560"/>
      <c r="BJ1161" s="563"/>
      <c r="BK1161" s="560"/>
      <c r="BL1161" s="563"/>
      <c r="BM1161" s="560"/>
      <c r="BN1161" s="563"/>
      <c r="BO1161" s="560"/>
      <c r="BP1161" s="563"/>
      <c r="BQ1161" s="552"/>
    </row>
    <row r="1162" spans="1:71" s="1" customFormat="1" ht="16.5" thickTop="1">
      <c r="A1162" s="469"/>
      <c r="B1162" s="47"/>
      <c r="C1162" s="45"/>
      <c r="D1162" s="124"/>
      <c r="E1162" s="121"/>
      <c r="F1162" s="122"/>
      <c r="G1162" s="122"/>
      <c r="H1162" s="122"/>
      <c r="I1162" s="122"/>
      <c r="J1162" s="122"/>
      <c r="K1162" s="122"/>
      <c r="L1162" s="122"/>
      <c r="M1162" s="122"/>
      <c r="N1162" s="122"/>
      <c r="O1162" s="122"/>
      <c r="P1162" s="122"/>
      <c r="Q1162" s="122"/>
      <c r="R1162" s="122"/>
      <c r="S1162" s="122"/>
      <c r="T1162" s="122"/>
      <c r="U1162" s="122"/>
      <c r="V1162" s="122"/>
      <c r="W1162" s="122"/>
      <c r="X1162" s="122"/>
      <c r="Y1162" s="122"/>
      <c r="Z1162" s="122"/>
      <c r="AA1162" s="122"/>
      <c r="AB1162" s="122"/>
      <c r="AC1162" s="122"/>
      <c r="AD1162" s="122"/>
      <c r="AE1162" s="122"/>
      <c r="AF1162" s="122"/>
      <c r="AG1162" s="122"/>
      <c r="AH1162" s="123"/>
      <c r="AI1162" s="8"/>
      <c r="AJ1162" s="38"/>
      <c r="AK1162" s="38"/>
      <c r="AL1162" s="38"/>
      <c r="AM1162" s="354"/>
      <c r="AN1162" s="355"/>
      <c r="AO1162" s="355"/>
      <c r="AP1162" s="355"/>
      <c r="AQ1162" s="355"/>
      <c r="AR1162" s="355"/>
      <c r="AS1162" s="355"/>
      <c r="AT1162" s="355"/>
      <c r="AU1162" s="355"/>
      <c r="AV1162" s="355"/>
      <c r="AW1162" s="355"/>
      <c r="AX1162" s="355"/>
      <c r="AY1162" s="355"/>
      <c r="AZ1162" s="355"/>
      <c r="BA1162" s="355"/>
      <c r="BB1162" s="355"/>
      <c r="BC1162" s="355"/>
      <c r="BD1162" s="355"/>
      <c r="BE1162" s="355"/>
      <c r="BF1162" s="355"/>
      <c r="BG1162" s="355"/>
      <c r="BH1162" s="355"/>
      <c r="BI1162" s="8"/>
      <c r="BJ1162" s="8"/>
      <c r="BK1162" s="8"/>
      <c r="BL1162" s="8"/>
      <c r="BM1162" s="8"/>
      <c r="BN1162" s="8"/>
      <c r="BO1162" s="8"/>
      <c r="BP1162" s="8"/>
      <c r="BQ1162" s="8"/>
      <c r="BR1162" s="38"/>
      <c r="BS1162" s="38"/>
    </row>
    <row r="1163" spans="1:71" ht="37.5" customHeight="1" thickBot="1">
      <c r="A1163" s="468"/>
      <c r="B1163" s="251"/>
      <c r="C1163" s="247"/>
      <c r="D1163" s="243" t="s">
        <v>917</v>
      </c>
      <c r="E1163" s="608" t="str">
        <f>D1163</f>
        <v>Connaissance des nombres décimaux</v>
      </c>
      <c r="F1163" s="609"/>
      <c r="G1163" s="609"/>
      <c r="H1163" s="609"/>
      <c r="I1163" s="609"/>
      <c r="J1163" s="609"/>
      <c r="K1163" s="609"/>
      <c r="L1163" s="609"/>
      <c r="M1163" s="609"/>
      <c r="N1163" s="609"/>
      <c r="O1163" s="609"/>
      <c r="P1163" s="609"/>
      <c r="Q1163" s="609"/>
      <c r="R1163" s="609"/>
      <c r="S1163" s="609"/>
      <c r="T1163" s="609"/>
      <c r="U1163" s="609"/>
      <c r="V1163" s="609"/>
      <c r="W1163" s="609"/>
      <c r="X1163" s="609"/>
      <c r="Y1163" s="609"/>
      <c r="Z1163" s="609"/>
      <c r="AA1163" s="609"/>
      <c r="AB1163" s="609"/>
      <c r="AC1163" s="609"/>
      <c r="AD1163" s="609"/>
      <c r="AE1163" s="609"/>
      <c r="AF1163" s="609"/>
      <c r="AG1163" s="609"/>
      <c r="AH1163" s="610"/>
      <c r="AM1163" s="338" t="str">
        <f>D1163</f>
        <v>Connaissance des nombres décimaux</v>
      </c>
      <c r="AN1163" s="606" t="str">
        <f>AM1163</f>
        <v>Connaissance des nombres décimaux</v>
      </c>
      <c r="AO1163" s="607"/>
      <c r="AP1163" s="607"/>
      <c r="AQ1163" s="607"/>
      <c r="AR1163" s="607"/>
      <c r="AS1163" s="607"/>
      <c r="AT1163" s="607"/>
      <c r="AU1163" s="607"/>
      <c r="AV1163" s="607"/>
      <c r="AW1163" s="607"/>
      <c r="AX1163" s="607"/>
      <c r="AY1163" s="607"/>
      <c r="AZ1163" s="607"/>
      <c r="BA1163" s="607"/>
      <c r="BB1163" s="607"/>
      <c r="BC1163" s="607"/>
      <c r="BD1163" s="607"/>
      <c r="BE1163" s="607"/>
      <c r="BF1163" s="607"/>
      <c r="BG1163" s="607"/>
      <c r="BH1163" s="607"/>
      <c r="BI1163" s="607"/>
      <c r="BJ1163" s="607"/>
      <c r="BK1163" s="607"/>
      <c r="BL1163" s="607"/>
      <c r="BM1163" s="607"/>
      <c r="BN1163" s="607"/>
      <c r="BO1163" s="607"/>
      <c r="BP1163" s="607"/>
      <c r="BQ1163" s="607"/>
    </row>
    <row r="1164" spans="1:71" ht="11.25" customHeight="1" thickTop="1">
      <c r="A1164" s="468"/>
      <c r="B1164" s="663" t="str">
        <f>D1163</f>
        <v>Connaissance des nombres décimaux</v>
      </c>
      <c r="C1164" s="664"/>
      <c r="D1164" s="688" t="s">
        <v>829</v>
      </c>
      <c r="E1164" s="614" t="str">
        <f>D1164</f>
        <v>Lire, écrire, nommer, décomposer</v>
      </c>
      <c r="F1164" s="615"/>
      <c r="G1164" s="615"/>
      <c r="H1164" s="615"/>
      <c r="I1164" s="615"/>
      <c r="J1164" s="615"/>
      <c r="K1164" s="615"/>
      <c r="L1164" s="615"/>
      <c r="M1164" s="615"/>
      <c r="N1164" s="615"/>
      <c r="O1164" s="615"/>
      <c r="P1164" s="615"/>
      <c r="Q1164" s="615"/>
      <c r="R1164" s="615"/>
      <c r="S1164" s="615"/>
      <c r="T1164" s="615"/>
      <c r="U1164" s="615"/>
      <c r="V1164" s="615"/>
      <c r="W1164" s="615"/>
      <c r="X1164" s="615"/>
      <c r="Y1164" s="615"/>
      <c r="Z1164" s="615"/>
      <c r="AA1164" s="615"/>
      <c r="AB1164" s="615"/>
      <c r="AC1164" s="615"/>
      <c r="AD1164" s="615"/>
      <c r="AE1164" s="615"/>
      <c r="AF1164" s="615"/>
      <c r="AG1164" s="615"/>
      <c r="AH1164" s="616"/>
      <c r="AM1164" s="681" t="str">
        <f>D1164</f>
        <v>Lire, écrire, nommer, décomposer</v>
      </c>
      <c r="AN1164" s="353">
        <f>IF(ISERROR(AVERAGE(AN1167,AN1176,AN1185,AN1194,AN1203)),"",AVERAGE(AN1167,AN1176,AN1185,AN1194,AN1203))</f>
        <v>1.5</v>
      </c>
      <c r="AO1164" s="353">
        <f t="shared" ref="AO1164:BQ1164" si="434">IF(ISERROR(AVERAGE(AO1167,AO1176,AO1185,AO1194,AO1203)),"",AVERAGE(AO1167,AO1176,AO1185,AO1194,AO1203))</f>
        <v>1.5</v>
      </c>
      <c r="AP1164" s="353">
        <f t="shared" si="434"/>
        <v>2</v>
      </c>
      <c r="AQ1164" s="353">
        <f t="shared" si="434"/>
        <v>3</v>
      </c>
      <c r="AR1164" s="353">
        <f t="shared" si="434"/>
        <v>4</v>
      </c>
      <c r="AS1164" s="353">
        <f t="shared" si="434"/>
        <v>3.3333333333333335</v>
      </c>
      <c r="AT1164" s="353">
        <f t="shared" si="434"/>
        <v>2.6666666666666665</v>
      </c>
      <c r="AU1164" s="353">
        <f t="shared" si="434"/>
        <v>2</v>
      </c>
      <c r="AV1164" s="353">
        <f t="shared" si="434"/>
        <v>3</v>
      </c>
      <c r="AW1164" s="353">
        <f t="shared" si="434"/>
        <v>4</v>
      </c>
      <c r="AX1164" s="353">
        <f t="shared" si="434"/>
        <v>3.3333333333333335</v>
      </c>
      <c r="AY1164" s="353">
        <f t="shared" si="434"/>
        <v>2.6666666666666665</v>
      </c>
      <c r="AZ1164" s="353">
        <f t="shared" si="434"/>
        <v>2</v>
      </c>
      <c r="BA1164" s="353">
        <f t="shared" si="434"/>
        <v>3</v>
      </c>
      <c r="BB1164" s="353">
        <f t="shared" si="434"/>
        <v>4</v>
      </c>
      <c r="BC1164" s="353">
        <f t="shared" si="434"/>
        <v>3.3333333333333335</v>
      </c>
      <c r="BD1164" s="353">
        <f t="shared" si="434"/>
        <v>2.6666666666666665</v>
      </c>
      <c r="BE1164" s="353">
        <f t="shared" si="434"/>
        <v>2</v>
      </c>
      <c r="BF1164" s="353">
        <f t="shared" si="434"/>
        <v>3</v>
      </c>
      <c r="BG1164" s="353">
        <f t="shared" si="434"/>
        <v>4</v>
      </c>
      <c r="BH1164" s="353">
        <f t="shared" si="434"/>
        <v>3.3333333333333335</v>
      </c>
      <c r="BI1164" s="353">
        <f t="shared" si="434"/>
        <v>2.6666666666666665</v>
      </c>
      <c r="BJ1164" s="353">
        <f t="shared" si="434"/>
        <v>2</v>
      </c>
      <c r="BK1164" s="353">
        <f t="shared" si="434"/>
        <v>3</v>
      </c>
      <c r="BL1164" s="353">
        <f t="shared" si="434"/>
        <v>4</v>
      </c>
      <c r="BM1164" s="353">
        <f t="shared" si="434"/>
        <v>3.3333333333333335</v>
      </c>
      <c r="BN1164" s="353">
        <f t="shared" si="434"/>
        <v>2.6666666666666665</v>
      </c>
      <c r="BO1164" s="353">
        <f t="shared" si="434"/>
        <v>2</v>
      </c>
      <c r="BP1164" s="353">
        <f t="shared" si="434"/>
        <v>3</v>
      </c>
      <c r="BQ1164" s="353">
        <f t="shared" si="434"/>
        <v>4</v>
      </c>
    </row>
    <row r="1165" spans="1:71" ht="11.25" customHeight="1">
      <c r="A1165" s="468"/>
      <c r="B1165" s="625"/>
      <c r="C1165" s="626"/>
      <c r="D1165" s="666"/>
      <c r="E1165" s="617"/>
      <c r="F1165" s="618"/>
      <c r="G1165" s="618"/>
      <c r="H1165" s="618"/>
      <c r="I1165" s="618"/>
      <c r="J1165" s="618"/>
      <c r="K1165" s="618"/>
      <c r="L1165" s="618"/>
      <c r="M1165" s="618"/>
      <c r="N1165" s="618"/>
      <c r="O1165" s="618"/>
      <c r="P1165" s="618"/>
      <c r="Q1165" s="618"/>
      <c r="R1165" s="618"/>
      <c r="S1165" s="618"/>
      <c r="T1165" s="618"/>
      <c r="U1165" s="618"/>
      <c r="V1165" s="618"/>
      <c r="W1165" s="618"/>
      <c r="X1165" s="618"/>
      <c r="Y1165" s="618"/>
      <c r="Z1165" s="618"/>
      <c r="AA1165" s="618"/>
      <c r="AB1165" s="618"/>
      <c r="AC1165" s="618"/>
      <c r="AD1165" s="618"/>
      <c r="AE1165" s="618"/>
      <c r="AF1165" s="618"/>
      <c r="AG1165" s="618"/>
      <c r="AH1165" s="619"/>
      <c r="AM1165" s="592"/>
      <c r="AN1165" s="351">
        <f>IF(ISERROR(AVERAGE(AN1167,AN1179,AN1188,AN1197,AN1206)),"",AVERAGE(AN1167,AN1179,AN1188,AN1197,AN1206))</f>
        <v>1</v>
      </c>
      <c r="AO1165" s="351">
        <f t="shared" ref="AO1165:BQ1165" si="435">IF(ISERROR(AVERAGE(AO1167,AO1179,AO1188,AO1197,AO1206)),"",AVERAGE(AO1167,AO1179,AO1188,AO1197,AO1206))</f>
        <v>1.5</v>
      </c>
      <c r="AP1165" s="351">
        <f t="shared" si="435"/>
        <v>2</v>
      </c>
      <c r="AQ1165" s="351">
        <f t="shared" si="435"/>
        <v>3</v>
      </c>
      <c r="AR1165" s="351">
        <f t="shared" si="435"/>
        <v>4</v>
      </c>
      <c r="AS1165" s="351">
        <f t="shared" si="435"/>
        <v>3.3333333333333335</v>
      </c>
      <c r="AT1165" s="351">
        <f t="shared" si="435"/>
        <v>2.6666666666666665</v>
      </c>
      <c r="AU1165" s="351">
        <f t="shared" si="435"/>
        <v>2</v>
      </c>
      <c r="AV1165" s="351">
        <f t="shared" si="435"/>
        <v>3</v>
      </c>
      <c r="AW1165" s="351">
        <f t="shared" si="435"/>
        <v>4</v>
      </c>
      <c r="AX1165" s="351">
        <f t="shared" si="435"/>
        <v>3.3333333333333335</v>
      </c>
      <c r="AY1165" s="351">
        <f t="shared" si="435"/>
        <v>2.6666666666666665</v>
      </c>
      <c r="AZ1165" s="351">
        <f t="shared" si="435"/>
        <v>2</v>
      </c>
      <c r="BA1165" s="351">
        <f t="shared" si="435"/>
        <v>3</v>
      </c>
      <c r="BB1165" s="351">
        <f t="shared" si="435"/>
        <v>4</v>
      </c>
      <c r="BC1165" s="351">
        <f t="shared" si="435"/>
        <v>3.3333333333333335</v>
      </c>
      <c r="BD1165" s="351">
        <f t="shared" si="435"/>
        <v>2.6666666666666665</v>
      </c>
      <c r="BE1165" s="351">
        <f t="shared" si="435"/>
        <v>2</v>
      </c>
      <c r="BF1165" s="351">
        <f t="shared" si="435"/>
        <v>3</v>
      </c>
      <c r="BG1165" s="351">
        <f t="shared" si="435"/>
        <v>4</v>
      </c>
      <c r="BH1165" s="351">
        <f t="shared" si="435"/>
        <v>3.3333333333333335</v>
      </c>
      <c r="BI1165" s="351">
        <f t="shared" si="435"/>
        <v>2.6666666666666665</v>
      </c>
      <c r="BJ1165" s="351">
        <f t="shared" si="435"/>
        <v>2</v>
      </c>
      <c r="BK1165" s="351">
        <f t="shared" si="435"/>
        <v>3</v>
      </c>
      <c r="BL1165" s="351">
        <f t="shared" si="435"/>
        <v>4</v>
      </c>
      <c r="BM1165" s="351">
        <f t="shared" si="435"/>
        <v>3.3333333333333335</v>
      </c>
      <c r="BN1165" s="351">
        <f t="shared" si="435"/>
        <v>2.6666666666666665</v>
      </c>
      <c r="BO1165" s="351">
        <f t="shared" si="435"/>
        <v>2</v>
      </c>
      <c r="BP1165" s="351">
        <f t="shared" si="435"/>
        <v>3</v>
      </c>
      <c r="BQ1165" s="351">
        <f t="shared" si="435"/>
        <v>4</v>
      </c>
    </row>
    <row r="1166" spans="1:71" ht="11.25" customHeight="1" thickBot="1">
      <c r="A1166" s="468"/>
      <c r="B1166" s="627"/>
      <c r="C1166" s="628"/>
      <c r="D1166" s="667"/>
      <c r="E1166" s="620"/>
      <c r="F1166" s="621"/>
      <c r="G1166" s="621"/>
      <c r="H1166" s="621"/>
      <c r="I1166" s="621"/>
      <c r="J1166" s="621"/>
      <c r="K1166" s="621"/>
      <c r="L1166" s="621"/>
      <c r="M1166" s="621"/>
      <c r="N1166" s="621"/>
      <c r="O1166" s="621"/>
      <c r="P1166" s="621"/>
      <c r="Q1166" s="621"/>
      <c r="R1166" s="621"/>
      <c r="S1166" s="621"/>
      <c r="T1166" s="621"/>
      <c r="U1166" s="621"/>
      <c r="V1166" s="621"/>
      <c r="W1166" s="621"/>
      <c r="X1166" s="621"/>
      <c r="Y1166" s="621"/>
      <c r="Z1166" s="621"/>
      <c r="AA1166" s="621"/>
      <c r="AB1166" s="621"/>
      <c r="AC1166" s="621"/>
      <c r="AD1166" s="621"/>
      <c r="AE1166" s="621"/>
      <c r="AF1166" s="621"/>
      <c r="AG1166" s="621"/>
      <c r="AH1166" s="622"/>
      <c r="AM1166" s="593"/>
      <c r="AN1166" s="352">
        <f>IF(ISERROR(AVERAGE(AN1167,AN1182,AN1191,AN1200,AN1209)),"",AVERAGE(AN1167,AN1182,AN1191,AN1200,AN1209))</f>
        <v>1</v>
      </c>
      <c r="AO1166" s="352">
        <f t="shared" ref="AO1166:BQ1166" si="436">IF(ISERROR(AVERAGE(AO1167,AO1182,AO1191,AO1200,AO1209)),"",AVERAGE(AO1167,AO1182,AO1191,AO1200,AO1209))</f>
        <v>1.5</v>
      </c>
      <c r="AP1166" s="352">
        <f t="shared" si="436"/>
        <v>2</v>
      </c>
      <c r="AQ1166" s="352">
        <f t="shared" si="436"/>
        <v>3</v>
      </c>
      <c r="AR1166" s="352">
        <f t="shared" si="436"/>
        <v>4</v>
      </c>
      <c r="AS1166" s="352">
        <f t="shared" si="436"/>
        <v>3.3333333333333335</v>
      </c>
      <c r="AT1166" s="352">
        <f t="shared" si="436"/>
        <v>2.6666666666666665</v>
      </c>
      <c r="AU1166" s="352">
        <f t="shared" si="436"/>
        <v>2</v>
      </c>
      <c r="AV1166" s="352">
        <f t="shared" si="436"/>
        <v>3</v>
      </c>
      <c r="AW1166" s="352">
        <f t="shared" si="436"/>
        <v>4</v>
      </c>
      <c r="AX1166" s="352">
        <f t="shared" si="436"/>
        <v>3.3333333333333335</v>
      </c>
      <c r="AY1166" s="352">
        <f t="shared" si="436"/>
        <v>2.6666666666666665</v>
      </c>
      <c r="AZ1166" s="352">
        <f t="shared" si="436"/>
        <v>2</v>
      </c>
      <c r="BA1166" s="352">
        <f t="shared" si="436"/>
        <v>3</v>
      </c>
      <c r="BB1166" s="352">
        <f t="shared" si="436"/>
        <v>4</v>
      </c>
      <c r="BC1166" s="352">
        <f t="shared" si="436"/>
        <v>3.3333333333333335</v>
      </c>
      <c r="BD1166" s="352">
        <f t="shared" si="436"/>
        <v>2.6666666666666665</v>
      </c>
      <c r="BE1166" s="352">
        <f t="shared" si="436"/>
        <v>2</v>
      </c>
      <c r="BF1166" s="352">
        <f t="shared" si="436"/>
        <v>3</v>
      </c>
      <c r="BG1166" s="352">
        <f t="shared" si="436"/>
        <v>4</v>
      </c>
      <c r="BH1166" s="352">
        <f t="shared" si="436"/>
        <v>3.3333333333333335</v>
      </c>
      <c r="BI1166" s="352">
        <f t="shared" si="436"/>
        <v>2.6666666666666665</v>
      </c>
      <c r="BJ1166" s="352">
        <f t="shared" si="436"/>
        <v>2</v>
      </c>
      <c r="BK1166" s="352">
        <f t="shared" si="436"/>
        <v>3</v>
      </c>
      <c r="BL1166" s="352">
        <f t="shared" si="436"/>
        <v>4</v>
      </c>
      <c r="BM1166" s="352">
        <f t="shared" si="436"/>
        <v>3.3333333333333335</v>
      </c>
      <c r="BN1166" s="352">
        <f t="shared" si="436"/>
        <v>2.6666666666666665</v>
      </c>
      <c r="BO1166" s="352">
        <f t="shared" si="436"/>
        <v>2</v>
      </c>
      <c r="BP1166" s="352">
        <f t="shared" si="436"/>
        <v>3</v>
      </c>
      <c r="BQ1166" s="352">
        <f t="shared" si="436"/>
        <v>4</v>
      </c>
    </row>
    <row r="1167" spans="1:71" ht="13.5" customHeight="1" thickTop="1">
      <c r="A1167" s="584"/>
      <c r="B1167" s="585" t="s">
        <v>32</v>
      </c>
      <c r="C1167" s="588">
        <f>IF(ISERROR(AVERAGE(E1167:AH1169)),"",AVERAGE(E1167:AH1169))</f>
        <v>2.9425287356321839</v>
      </c>
      <c r="D1167" s="676" t="s">
        <v>922</v>
      </c>
      <c r="E1167" s="25">
        <v>1</v>
      </c>
      <c r="F1167" s="25">
        <v>2</v>
      </c>
      <c r="G1167" s="25">
        <v>3</v>
      </c>
      <c r="H1167" s="25">
        <v>4</v>
      </c>
      <c r="I1167" s="25">
        <v>5</v>
      </c>
      <c r="J1167" s="25">
        <v>1</v>
      </c>
      <c r="K1167" s="25">
        <v>2</v>
      </c>
      <c r="L1167" s="25">
        <v>3</v>
      </c>
      <c r="M1167" s="25">
        <v>4</v>
      </c>
      <c r="N1167" s="25">
        <v>5</v>
      </c>
      <c r="O1167" s="25">
        <v>1</v>
      </c>
      <c r="P1167" s="25">
        <v>2</v>
      </c>
      <c r="Q1167" s="25">
        <v>3</v>
      </c>
      <c r="R1167" s="25">
        <v>4</v>
      </c>
      <c r="S1167" s="25">
        <v>5</v>
      </c>
      <c r="T1167" s="25">
        <v>1</v>
      </c>
      <c r="U1167" s="25">
        <v>2</v>
      </c>
      <c r="V1167" s="25">
        <v>3</v>
      </c>
      <c r="W1167" s="25">
        <v>4</v>
      </c>
      <c r="X1167" s="25">
        <v>5</v>
      </c>
      <c r="Y1167" s="25">
        <v>1</v>
      </c>
      <c r="Z1167" s="25">
        <v>2</v>
      </c>
      <c r="AA1167" s="25">
        <v>3</v>
      </c>
      <c r="AB1167" s="25">
        <v>4</v>
      </c>
      <c r="AC1167" s="25">
        <v>5</v>
      </c>
      <c r="AD1167" s="25">
        <v>1</v>
      </c>
      <c r="AE1167" s="25">
        <v>2</v>
      </c>
      <c r="AF1167" s="25">
        <v>3</v>
      </c>
      <c r="AG1167" s="25">
        <v>4</v>
      </c>
      <c r="AH1167" s="25">
        <v>5</v>
      </c>
      <c r="AM1167" s="594" t="str">
        <f>D1167</f>
        <v>Savoir écrire et nommer les fractions</v>
      </c>
      <c r="AN1167" s="576">
        <f t="shared" ref="AN1167:BQ1167" si="437">IF(ISERROR(AVERAGE(E1167:E1169)),"",AVERAGE(E1167:E1169))</f>
        <v>1</v>
      </c>
      <c r="AO1167" s="575">
        <f t="shared" si="437"/>
        <v>1.5</v>
      </c>
      <c r="AP1167" s="576">
        <f t="shared" si="437"/>
        <v>2</v>
      </c>
      <c r="AQ1167" s="575">
        <f t="shared" si="437"/>
        <v>3</v>
      </c>
      <c r="AR1167" s="576">
        <f t="shared" si="437"/>
        <v>4</v>
      </c>
      <c r="AS1167" s="575">
        <f t="shared" si="437"/>
        <v>3.3333333333333335</v>
      </c>
      <c r="AT1167" s="576">
        <f t="shared" si="437"/>
        <v>2.6666666666666665</v>
      </c>
      <c r="AU1167" s="575">
        <f t="shared" si="437"/>
        <v>2</v>
      </c>
      <c r="AV1167" s="576">
        <f t="shared" si="437"/>
        <v>3</v>
      </c>
      <c r="AW1167" s="575">
        <f t="shared" si="437"/>
        <v>4</v>
      </c>
      <c r="AX1167" s="576">
        <f t="shared" si="437"/>
        <v>3.3333333333333335</v>
      </c>
      <c r="AY1167" s="575">
        <f t="shared" si="437"/>
        <v>2.6666666666666665</v>
      </c>
      <c r="AZ1167" s="576">
        <f t="shared" si="437"/>
        <v>2</v>
      </c>
      <c r="BA1167" s="575">
        <f t="shared" si="437"/>
        <v>3</v>
      </c>
      <c r="BB1167" s="576">
        <f t="shared" si="437"/>
        <v>4</v>
      </c>
      <c r="BC1167" s="575">
        <f t="shared" si="437"/>
        <v>3.3333333333333335</v>
      </c>
      <c r="BD1167" s="576">
        <f t="shared" si="437"/>
        <v>2.6666666666666665</v>
      </c>
      <c r="BE1167" s="575">
        <f t="shared" si="437"/>
        <v>2</v>
      </c>
      <c r="BF1167" s="576">
        <f t="shared" si="437"/>
        <v>3</v>
      </c>
      <c r="BG1167" s="575">
        <f t="shared" si="437"/>
        <v>4</v>
      </c>
      <c r="BH1167" s="576">
        <f t="shared" si="437"/>
        <v>3.3333333333333335</v>
      </c>
      <c r="BI1167" s="575">
        <f t="shared" si="437"/>
        <v>2.6666666666666665</v>
      </c>
      <c r="BJ1167" s="576">
        <f t="shared" si="437"/>
        <v>2</v>
      </c>
      <c r="BK1167" s="575">
        <f t="shared" si="437"/>
        <v>3</v>
      </c>
      <c r="BL1167" s="576">
        <f t="shared" si="437"/>
        <v>4</v>
      </c>
      <c r="BM1167" s="575">
        <f t="shared" si="437"/>
        <v>3.3333333333333335</v>
      </c>
      <c r="BN1167" s="576">
        <f t="shared" si="437"/>
        <v>2.6666666666666665</v>
      </c>
      <c r="BO1167" s="575">
        <f t="shared" si="437"/>
        <v>2</v>
      </c>
      <c r="BP1167" s="576">
        <f t="shared" si="437"/>
        <v>3</v>
      </c>
      <c r="BQ1167" s="578">
        <f t="shared" si="437"/>
        <v>4</v>
      </c>
    </row>
    <row r="1168" spans="1:71" ht="12.75" customHeight="1">
      <c r="A1168" s="584"/>
      <c r="B1168" s="586"/>
      <c r="C1168" s="573"/>
      <c r="D1168" s="677"/>
      <c r="E1168" s="26"/>
      <c r="F1168" s="26">
        <v>1</v>
      </c>
      <c r="G1168" s="26">
        <v>2</v>
      </c>
      <c r="H1168" s="26">
        <v>3</v>
      </c>
      <c r="I1168" s="26">
        <v>4</v>
      </c>
      <c r="J1168" s="26">
        <v>5</v>
      </c>
      <c r="K1168" s="26">
        <v>1</v>
      </c>
      <c r="L1168" s="26">
        <v>2</v>
      </c>
      <c r="M1168" s="26">
        <v>3</v>
      </c>
      <c r="N1168" s="26">
        <v>4</v>
      </c>
      <c r="O1168" s="26">
        <v>5</v>
      </c>
      <c r="P1168" s="26">
        <v>1</v>
      </c>
      <c r="Q1168" s="26">
        <v>2</v>
      </c>
      <c r="R1168" s="26">
        <v>3</v>
      </c>
      <c r="S1168" s="26">
        <v>4</v>
      </c>
      <c r="T1168" s="26">
        <v>5</v>
      </c>
      <c r="U1168" s="26">
        <v>1</v>
      </c>
      <c r="V1168" s="26">
        <v>2</v>
      </c>
      <c r="W1168" s="26">
        <v>3</v>
      </c>
      <c r="X1168" s="26">
        <v>4</v>
      </c>
      <c r="Y1168" s="26">
        <v>5</v>
      </c>
      <c r="Z1168" s="26">
        <v>1</v>
      </c>
      <c r="AA1168" s="26">
        <v>2</v>
      </c>
      <c r="AB1168" s="26">
        <v>3</v>
      </c>
      <c r="AC1168" s="26">
        <v>4</v>
      </c>
      <c r="AD1168" s="26">
        <v>5</v>
      </c>
      <c r="AE1168" s="26">
        <v>1</v>
      </c>
      <c r="AF1168" s="26">
        <v>2</v>
      </c>
      <c r="AG1168" s="26">
        <v>3</v>
      </c>
      <c r="AH1168" s="26">
        <v>4</v>
      </c>
      <c r="AM1168" s="595"/>
      <c r="AN1168" s="577"/>
      <c r="AO1168" s="559"/>
      <c r="AP1168" s="577"/>
      <c r="AQ1168" s="559"/>
      <c r="AR1168" s="577"/>
      <c r="AS1168" s="559"/>
      <c r="AT1168" s="577"/>
      <c r="AU1168" s="559"/>
      <c r="AV1168" s="577"/>
      <c r="AW1168" s="559"/>
      <c r="AX1168" s="577"/>
      <c r="AY1168" s="559"/>
      <c r="AZ1168" s="577"/>
      <c r="BA1168" s="559"/>
      <c r="BB1168" s="577"/>
      <c r="BC1168" s="559"/>
      <c r="BD1168" s="577"/>
      <c r="BE1168" s="559"/>
      <c r="BF1168" s="577"/>
      <c r="BG1168" s="559"/>
      <c r="BH1168" s="577"/>
      <c r="BI1168" s="559"/>
      <c r="BJ1168" s="577"/>
      <c r="BK1168" s="559"/>
      <c r="BL1168" s="577"/>
      <c r="BM1168" s="559"/>
      <c r="BN1168" s="577"/>
      <c r="BO1168" s="559"/>
      <c r="BP1168" s="577"/>
      <c r="BQ1168" s="551"/>
    </row>
    <row r="1169" spans="1:69" ht="12.75" customHeight="1" thickBot="1">
      <c r="A1169" s="584"/>
      <c r="B1169" s="587"/>
      <c r="C1169" s="573"/>
      <c r="D1169" s="677"/>
      <c r="E1169" s="27"/>
      <c r="F1169" s="27"/>
      <c r="G1169" s="27">
        <v>1</v>
      </c>
      <c r="H1169" s="27">
        <v>2</v>
      </c>
      <c r="I1169" s="27">
        <v>3</v>
      </c>
      <c r="J1169" s="27">
        <v>4</v>
      </c>
      <c r="K1169" s="27">
        <v>5</v>
      </c>
      <c r="L1169" s="27">
        <v>1</v>
      </c>
      <c r="M1169" s="27">
        <v>2</v>
      </c>
      <c r="N1169" s="27">
        <v>3</v>
      </c>
      <c r="O1169" s="27">
        <v>4</v>
      </c>
      <c r="P1169" s="27">
        <v>5</v>
      </c>
      <c r="Q1169" s="27">
        <v>1</v>
      </c>
      <c r="R1169" s="27">
        <v>2</v>
      </c>
      <c r="S1169" s="27">
        <v>3</v>
      </c>
      <c r="T1169" s="27">
        <v>4</v>
      </c>
      <c r="U1169" s="27">
        <v>5</v>
      </c>
      <c r="V1169" s="27">
        <v>1</v>
      </c>
      <c r="W1169" s="27">
        <v>2</v>
      </c>
      <c r="X1169" s="27">
        <v>3</v>
      </c>
      <c r="Y1169" s="27">
        <v>4</v>
      </c>
      <c r="Z1169" s="27">
        <v>5</v>
      </c>
      <c r="AA1169" s="27">
        <v>1</v>
      </c>
      <c r="AB1169" s="27">
        <v>2</v>
      </c>
      <c r="AC1169" s="27">
        <v>3</v>
      </c>
      <c r="AD1169" s="27">
        <v>4</v>
      </c>
      <c r="AE1169" s="27">
        <v>5</v>
      </c>
      <c r="AF1169" s="27">
        <v>1</v>
      </c>
      <c r="AG1169" s="27">
        <v>2</v>
      </c>
      <c r="AH1169" s="27">
        <v>3</v>
      </c>
      <c r="AM1169" s="595"/>
      <c r="AN1169" s="577"/>
      <c r="AO1169" s="559"/>
      <c r="AP1169" s="577"/>
      <c r="AQ1169" s="559"/>
      <c r="AR1169" s="577"/>
      <c r="AS1169" s="559"/>
      <c r="AT1169" s="577"/>
      <c r="AU1169" s="559"/>
      <c r="AV1169" s="577"/>
      <c r="AW1169" s="559"/>
      <c r="AX1169" s="577"/>
      <c r="AY1169" s="559"/>
      <c r="AZ1169" s="577"/>
      <c r="BA1169" s="559"/>
      <c r="BB1169" s="577"/>
      <c r="BC1169" s="559"/>
      <c r="BD1169" s="577"/>
      <c r="BE1169" s="559"/>
      <c r="BF1169" s="577"/>
      <c r="BG1169" s="559"/>
      <c r="BH1169" s="577"/>
      <c r="BI1169" s="559"/>
      <c r="BJ1169" s="577"/>
      <c r="BK1169" s="559"/>
      <c r="BL1169" s="577"/>
      <c r="BM1169" s="559"/>
      <c r="BN1169" s="577"/>
      <c r="BO1169" s="559"/>
      <c r="BP1169" s="577"/>
      <c r="BQ1169" s="551"/>
    </row>
    <row r="1170" spans="1:69" ht="12.75" customHeight="1">
      <c r="A1170" s="584"/>
      <c r="B1170" s="579" t="s">
        <v>36</v>
      </c>
      <c r="C1170" s="572">
        <f>IF(ISERROR(AVERAGE(E1170:AH1172)),"",AVERAGE(E1170:AH1172))</f>
        <v>2.9885057471264367</v>
      </c>
      <c r="D1170" s="677"/>
      <c r="E1170" s="32">
        <v>2</v>
      </c>
      <c r="F1170" s="32">
        <v>3</v>
      </c>
      <c r="G1170" s="32">
        <v>4</v>
      </c>
      <c r="H1170" s="32">
        <v>5</v>
      </c>
      <c r="I1170" s="32">
        <v>1</v>
      </c>
      <c r="J1170" s="32">
        <v>2</v>
      </c>
      <c r="K1170" s="32">
        <v>3</v>
      </c>
      <c r="L1170" s="32">
        <v>4</v>
      </c>
      <c r="M1170" s="32">
        <v>5</v>
      </c>
      <c r="N1170" s="32">
        <v>1</v>
      </c>
      <c r="O1170" s="32">
        <v>2</v>
      </c>
      <c r="P1170" s="32">
        <v>3</v>
      </c>
      <c r="Q1170" s="32">
        <v>4</v>
      </c>
      <c r="R1170" s="32">
        <v>5</v>
      </c>
      <c r="S1170" s="32">
        <v>1</v>
      </c>
      <c r="T1170" s="32">
        <v>2</v>
      </c>
      <c r="U1170" s="32">
        <v>3</v>
      </c>
      <c r="V1170" s="32">
        <v>4</v>
      </c>
      <c r="W1170" s="32">
        <v>5</v>
      </c>
      <c r="X1170" s="32">
        <v>1</v>
      </c>
      <c r="Y1170" s="32">
        <v>2</v>
      </c>
      <c r="Z1170" s="32">
        <v>3</v>
      </c>
      <c r="AA1170" s="32">
        <v>4</v>
      </c>
      <c r="AB1170" s="32">
        <v>5</v>
      </c>
      <c r="AC1170" s="32">
        <v>1</v>
      </c>
      <c r="AD1170" s="32">
        <v>2</v>
      </c>
      <c r="AE1170" s="32">
        <v>3</v>
      </c>
      <c r="AF1170" s="32">
        <v>4</v>
      </c>
      <c r="AG1170" s="32">
        <v>5</v>
      </c>
      <c r="AH1170" s="32">
        <v>1</v>
      </c>
      <c r="AM1170" s="595"/>
      <c r="AN1170" s="565">
        <f t="shared" ref="AN1170:BQ1170" si="438">IF(ISERROR(AVERAGE(E1170:E1172)),"",AVERAGE(E1170:E1172))</f>
        <v>2</v>
      </c>
      <c r="AO1170" s="558">
        <f t="shared" si="438"/>
        <v>3.5</v>
      </c>
      <c r="AP1170" s="565">
        <f t="shared" si="438"/>
        <v>4.666666666666667</v>
      </c>
      <c r="AQ1170" s="558">
        <f t="shared" si="438"/>
        <v>2.3333333333333335</v>
      </c>
      <c r="AR1170" s="565">
        <f t="shared" si="438"/>
        <v>1.6666666666666667</v>
      </c>
      <c r="AS1170" s="558">
        <f t="shared" si="438"/>
        <v>2.6666666666666665</v>
      </c>
      <c r="AT1170" s="565">
        <f t="shared" si="438"/>
        <v>3.6666666666666665</v>
      </c>
      <c r="AU1170" s="558">
        <f t="shared" si="438"/>
        <v>4.666666666666667</v>
      </c>
      <c r="AV1170" s="565">
        <f t="shared" si="438"/>
        <v>2.3333333333333335</v>
      </c>
      <c r="AW1170" s="558">
        <f t="shared" si="438"/>
        <v>1.6666666666666667</v>
      </c>
      <c r="AX1170" s="565">
        <f t="shared" si="438"/>
        <v>2.6666666666666665</v>
      </c>
      <c r="AY1170" s="558">
        <f t="shared" si="438"/>
        <v>3.6666666666666665</v>
      </c>
      <c r="AZ1170" s="565">
        <f t="shared" si="438"/>
        <v>4.666666666666667</v>
      </c>
      <c r="BA1170" s="558">
        <f t="shared" si="438"/>
        <v>2.3333333333333335</v>
      </c>
      <c r="BB1170" s="565">
        <f t="shared" si="438"/>
        <v>1.6666666666666667</v>
      </c>
      <c r="BC1170" s="558">
        <f t="shared" si="438"/>
        <v>2.6666666666666665</v>
      </c>
      <c r="BD1170" s="565">
        <f t="shared" si="438"/>
        <v>3.6666666666666665</v>
      </c>
      <c r="BE1170" s="558">
        <f t="shared" si="438"/>
        <v>4.666666666666667</v>
      </c>
      <c r="BF1170" s="565">
        <f t="shared" si="438"/>
        <v>2.3333333333333335</v>
      </c>
      <c r="BG1170" s="558">
        <f t="shared" si="438"/>
        <v>1.6666666666666667</v>
      </c>
      <c r="BH1170" s="565">
        <f t="shared" si="438"/>
        <v>2.6666666666666665</v>
      </c>
      <c r="BI1170" s="558">
        <f t="shared" si="438"/>
        <v>3.6666666666666665</v>
      </c>
      <c r="BJ1170" s="565">
        <f t="shared" si="438"/>
        <v>4.666666666666667</v>
      </c>
      <c r="BK1170" s="558">
        <f t="shared" si="438"/>
        <v>2.3333333333333335</v>
      </c>
      <c r="BL1170" s="565">
        <f t="shared" si="438"/>
        <v>1.6666666666666667</v>
      </c>
      <c r="BM1170" s="558">
        <f t="shared" si="438"/>
        <v>2.6666666666666665</v>
      </c>
      <c r="BN1170" s="565">
        <f t="shared" si="438"/>
        <v>3.6666666666666665</v>
      </c>
      <c r="BO1170" s="558">
        <f t="shared" si="438"/>
        <v>4.666666666666667</v>
      </c>
      <c r="BP1170" s="565">
        <f t="shared" si="438"/>
        <v>2.3333333333333335</v>
      </c>
      <c r="BQ1170" s="550">
        <f t="shared" si="438"/>
        <v>1.6666666666666667</v>
      </c>
    </row>
    <row r="1171" spans="1:69" ht="12.75" customHeight="1">
      <c r="A1171" s="584"/>
      <c r="B1171" s="580"/>
      <c r="C1171" s="573"/>
      <c r="D1171" s="677"/>
      <c r="E1171" s="28"/>
      <c r="F1171" s="28">
        <v>4</v>
      </c>
      <c r="G1171" s="28">
        <v>5</v>
      </c>
      <c r="H1171" s="28">
        <v>1</v>
      </c>
      <c r="I1171" s="28">
        <v>2</v>
      </c>
      <c r="J1171" s="28">
        <v>3</v>
      </c>
      <c r="K1171" s="28">
        <v>4</v>
      </c>
      <c r="L1171" s="28">
        <v>5</v>
      </c>
      <c r="M1171" s="28">
        <v>1</v>
      </c>
      <c r="N1171" s="28">
        <v>2</v>
      </c>
      <c r="O1171" s="28">
        <v>3</v>
      </c>
      <c r="P1171" s="28">
        <v>4</v>
      </c>
      <c r="Q1171" s="28">
        <v>5</v>
      </c>
      <c r="R1171" s="28">
        <v>1</v>
      </c>
      <c r="S1171" s="28">
        <v>2</v>
      </c>
      <c r="T1171" s="28">
        <v>3</v>
      </c>
      <c r="U1171" s="28">
        <v>4</v>
      </c>
      <c r="V1171" s="28">
        <v>5</v>
      </c>
      <c r="W1171" s="28">
        <v>1</v>
      </c>
      <c r="X1171" s="28">
        <v>2</v>
      </c>
      <c r="Y1171" s="28">
        <v>3</v>
      </c>
      <c r="Z1171" s="28">
        <v>4</v>
      </c>
      <c r="AA1171" s="28">
        <v>5</v>
      </c>
      <c r="AB1171" s="28">
        <v>1</v>
      </c>
      <c r="AC1171" s="28">
        <v>2</v>
      </c>
      <c r="AD1171" s="28">
        <v>3</v>
      </c>
      <c r="AE1171" s="28">
        <v>4</v>
      </c>
      <c r="AF1171" s="28">
        <v>5</v>
      </c>
      <c r="AG1171" s="28">
        <v>1</v>
      </c>
      <c r="AH1171" s="28">
        <v>2</v>
      </c>
      <c r="AM1171" s="595"/>
      <c r="AN1171" s="566"/>
      <c r="AO1171" s="559"/>
      <c r="AP1171" s="566"/>
      <c r="AQ1171" s="559"/>
      <c r="AR1171" s="566"/>
      <c r="AS1171" s="559"/>
      <c r="AT1171" s="566"/>
      <c r="AU1171" s="559"/>
      <c r="AV1171" s="566"/>
      <c r="AW1171" s="559"/>
      <c r="AX1171" s="566"/>
      <c r="AY1171" s="559"/>
      <c r="AZ1171" s="566"/>
      <c r="BA1171" s="559"/>
      <c r="BB1171" s="566"/>
      <c r="BC1171" s="559"/>
      <c r="BD1171" s="566"/>
      <c r="BE1171" s="559"/>
      <c r="BF1171" s="566"/>
      <c r="BG1171" s="559"/>
      <c r="BH1171" s="566"/>
      <c r="BI1171" s="559"/>
      <c r="BJ1171" s="566"/>
      <c r="BK1171" s="559"/>
      <c r="BL1171" s="566"/>
      <c r="BM1171" s="559"/>
      <c r="BN1171" s="566"/>
      <c r="BO1171" s="559"/>
      <c r="BP1171" s="566"/>
      <c r="BQ1171" s="551"/>
    </row>
    <row r="1172" spans="1:69" ht="12.75" customHeight="1" thickBot="1">
      <c r="A1172" s="584"/>
      <c r="B1172" s="581"/>
      <c r="C1172" s="582"/>
      <c r="D1172" s="677"/>
      <c r="E1172" s="33"/>
      <c r="F1172" s="33"/>
      <c r="G1172" s="33">
        <v>5</v>
      </c>
      <c r="H1172" s="33">
        <v>1</v>
      </c>
      <c r="I1172" s="33">
        <v>2</v>
      </c>
      <c r="J1172" s="33">
        <v>3</v>
      </c>
      <c r="K1172" s="33">
        <v>4</v>
      </c>
      <c r="L1172" s="33">
        <v>5</v>
      </c>
      <c r="M1172" s="33">
        <v>1</v>
      </c>
      <c r="N1172" s="33">
        <v>2</v>
      </c>
      <c r="O1172" s="33">
        <v>3</v>
      </c>
      <c r="P1172" s="33">
        <v>4</v>
      </c>
      <c r="Q1172" s="33">
        <v>5</v>
      </c>
      <c r="R1172" s="33">
        <v>1</v>
      </c>
      <c r="S1172" s="33">
        <v>2</v>
      </c>
      <c r="T1172" s="33">
        <v>3</v>
      </c>
      <c r="U1172" s="33">
        <v>4</v>
      </c>
      <c r="V1172" s="33">
        <v>5</v>
      </c>
      <c r="W1172" s="33">
        <v>1</v>
      </c>
      <c r="X1172" s="33">
        <v>2</v>
      </c>
      <c r="Y1172" s="33">
        <v>3</v>
      </c>
      <c r="Z1172" s="33">
        <v>4</v>
      </c>
      <c r="AA1172" s="33">
        <v>5</v>
      </c>
      <c r="AB1172" s="33">
        <v>1</v>
      </c>
      <c r="AC1172" s="33">
        <v>2</v>
      </c>
      <c r="AD1172" s="33">
        <v>3</v>
      </c>
      <c r="AE1172" s="33">
        <v>4</v>
      </c>
      <c r="AF1172" s="33">
        <v>5</v>
      </c>
      <c r="AG1172" s="33">
        <v>1</v>
      </c>
      <c r="AH1172" s="33">
        <v>2</v>
      </c>
      <c r="AM1172" s="595"/>
      <c r="AN1172" s="567"/>
      <c r="AO1172" s="564"/>
      <c r="AP1172" s="567"/>
      <c r="AQ1172" s="564"/>
      <c r="AR1172" s="567"/>
      <c r="AS1172" s="564"/>
      <c r="AT1172" s="567"/>
      <c r="AU1172" s="564"/>
      <c r="AV1172" s="567"/>
      <c r="AW1172" s="564"/>
      <c r="AX1172" s="567"/>
      <c r="AY1172" s="564"/>
      <c r="AZ1172" s="567"/>
      <c r="BA1172" s="564"/>
      <c r="BB1172" s="567"/>
      <c r="BC1172" s="564"/>
      <c r="BD1172" s="567"/>
      <c r="BE1172" s="564"/>
      <c r="BF1172" s="567"/>
      <c r="BG1172" s="564"/>
      <c r="BH1172" s="567"/>
      <c r="BI1172" s="564"/>
      <c r="BJ1172" s="567"/>
      <c r="BK1172" s="564"/>
      <c r="BL1172" s="567"/>
      <c r="BM1172" s="564"/>
      <c r="BN1172" s="567"/>
      <c r="BO1172" s="564"/>
      <c r="BP1172" s="567"/>
      <c r="BQ1172" s="568"/>
    </row>
    <row r="1173" spans="1:69" ht="12.75" customHeight="1">
      <c r="A1173" s="584"/>
      <c r="B1173" s="569" t="s">
        <v>37</v>
      </c>
      <c r="C1173" s="572">
        <f>IF(ISERROR(AVERAGE(E1173:AH1175)),"",AVERAGE(E1173:AH1175))</f>
        <v>3</v>
      </c>
      <c r="D1173" s="677"/>
      <c r="E1173" s="31">
        <v>3</v>
      </c>
      <c r="F1173" s="31">
        <v>4</v>
      </c>
      <c r="G1173" s="31">
        <v>5</v>
      </c>
      <c r="H1173" s="31">
        <v>1</v>
      </c>
      <c r="I1173" s="31">
        <v>2</v>
      </c>
      <c r="J1173" s="31">
        <v>3</v>
      </c>
      <c r="K1173" s="31">
        <v>4</v>
      </c>
      <c r="L1173" s="31">
        <v>5</v>
      </c>
      <c r="M1173" s="31">
        <v>1</v>
      </c>
      <c r="N1173" s="31">
        <v>2</v>
      </c>
      <c r="O1173" s="31">
        <v>3</v>
      </c>
      <c r="P1173" s="31">
        <v>4</v>
      </c>
      <c r="Q1173" s="31">
        <v>5</v>
      </c>
      <c r="R1173" s="31">
        <v>1</v>
      </c>
      <c r="S1173" s="31">
        <v>2</v>
      </c>
      <c r="T1173" s="31">
        <v>3</v>
      </c>
      <c r="U1173" s="31">
        <v>4</v>
      </c>
      <c r="V1173" s="31">
        <v>5</v>
      </c>
      <c r="W1173" s="31">
        <v>1</v>
      </c>
      <c r="X1173" s="31">
        <v>2</v>
      </c>
      <c r="Y1173" s="31">
        <v>3</v>
      </c>
      <c r="Z1173" s="31">
        <v>4</v>
      </c>
      <c r="AA1173" s="31">
        <v>5</v>
      </c>
      <c r="AB1173" s="31">
        <v>1</v>
      </c>
      <c r="AC1173" s="31">
        <v>2</v>
      </c>
      <c r="AD1173" s="31">
        <v>3</v>
      </c>
      <c r="AE1173" s="31">
        <v>4</v>
      </c>
      <c r="AF1173" s="31">
        <v>5</v>
      </c>
      <c r="AG1173" s="31">
        <v>1</v>
      </c>
      <c r="AH1173" s="31">
        <v>2</v>
      </c>
      <c r="AM1173" s="595"/>
      <c r="AN1173" s="561">
        <f t="shared" ref="AN1173:BQ1173" si="439">IF(ISERROR(AVERAGE(E1173:E1175)),"",AVERAGE(E1173:E1175))</f>
        <v>3</v>
      </c>
      <c r="AO1173" s="558">
        <f t="shared" si="439"/>
        <v>4.5</v>
      </c>
      <c r="AP1173" s="561">
        <f t="shared" si="439"/>
        <v>3.3333333333333335</v>
      </c>
      <c r="AQ1173" s="558">
        <f t="shared" si="439"/>
        <v>2.6666666666666665</v>
      </c>
      <c r="AR1173" s="561">
        <f t="shared" si="439"/>
        <v>2</v>
      </c>
      <c r="AS1173" s="558">
        <f t="shared" si="439"/>
        <v>3</v>
      </c>
      <c r="AT1173" s="561">
        <f t="shared" si="439"/>
        <v>4</v>
      </c>
      <c r="AU1173" s="558">
        <f t="shared" si="439"/>
        <v>3.3333333333333335</v>
      </c>
      <c r="AV1173" s="561">
        <f t="shared" si="439"/>
        <v>2.6666666666666665</v>
      </c>
      <c r="AW1173" s="558">
        <f t="shared" si="439"/>
        <v>2</v>
      </c>
      <c r="AX1173" s="561">
        <f t="shared" si="439"/>
        <v>3</v>
      </c>
      <c r="AY1173" s="558">
        <f t="shared" si="439"/>
        <v>4</v>
      </c>
      <c r="AZ1173" s="561">
        <f t="shared" si="439"/>
        <v>3.3333333333333335</v>
      </c>
      <c r="BA1173" s="558">
        <f t="shared" si="439"/>
        <v>2.6666666666666665</v>
      </c>
      <c r="BB1173" s="561">
        <f t="shared" si="439"/>
        <v>2</v>
      </c>
      <c r="BC1173" s="558">
        <f t="shared" si="439"/>
        <v>3</v>
      </c>
      <c r="BD1173" s="561">
        <f t="shared" si="439"/>
        <v>4</v>
      </c>
      <c r="BE1173" s="558">
        <f t="shared" si="439"/>
        <v>3.3333333333333335</v>
      </c>
      <c r="BF1173" s="561">
        <f t="shared" si="439"/>
        <v>2.6666666666666665</v>
      </c>
      <c r="BG1173" s="558">
        <f t="shared" si="439"/>
        <v>2</v>
      </c>
      <c r="BH1173" s="561">
        <f t="shared" si="439"/>
        <v>3</v>
      </c>
      <c r="BI1173" s="558">
        <f t="shared" si="439"/>
        <v>4</v>
      </c>
      <c r="BJ1173" s="561">
        <f t="shared" si="439"/>
        <v>3.3333333333333335</v>
      </c>
      <c r="BK1173" s="558">
        <f t="shared" si="439"/>
        <v>2.6666666666666665</v>
      </c>
      <c r="BL1173" s="561">
        <f t="shared" si="439"/>
        <v>2</v>
      </c>
      <c r="BM1173" s="558">
        <f t="shared" si="439"/>
        <v>3</v>
      </c>
      <c r="BN1173" s="561">
        <f t="shared" si="439"/>
        <v>4</v>
      </c>
      <c r="BO1173" s="558">
        <f t="shared" si="439"/>
        <v>3.3333333333333335</v>
      </c>
      <c r="BP1173" s="561">
        <f t="shared" si="439"/>
        <v>2.6666666666666665</v>
      </c>
      <c r="BQ1173" s="550">
        <f t="shared" si="439"/>
        <v>2</v>
      </c>
    </row>
    <row r="1174" spans="1:69" ht="12.75" customHeight="1">
      <c r="A1174" s="584"/>
      <c r="B1174" s="570"/>
      <c r="C1174" s="573"/>
      <c r="D1174" s="677"/>
      <c r="E1174" s="29"/>
      <c r="F1174" s="29">
        <v>5</v>
      </c>
      <c r="G1174" s="29">
        <v>1</v>
      </c>
      <c r="H1174" s="29">
        <v>2</v>
      </c>
      <c r="I1174" s="29">
        <v>3</v>
      </c>
      <c r="J1174" s="29">
        <v>4</v>
      </c>
      <c r="K1174" s="29">
        <v>5</v>
      </c>
      <c r="L1174" s="29">
        <v>1</v>
      </c>
      <c r="M1174" s="29">
        <v>2</v>
      </c>
      <c r="N1174" s="29">
        <v>3</v>
      </c>
      <c r="O1174" s="29">
        <v>4</v>
      </c>
      <c r="P1174" s="29">
        <v>5</v>
      </c>
      <c r="Q1174" s="29">
        <v>1</v>
      </c>
      <c r="R1174" s="29">
        <v>2</v>
      </c>
      <c r="S1174" s="29">
        <v>3</v>
      </c>
      <c r="T1174" s="29">
        <v>4</v>
      </c>
      <c r="U1174" s="29">
        <v>5</v>
      </c>
      <c r="V1174" s="29">
        <v>1</v>
      </c>
      <c r="W1174" s="29">
        <v>2</v>
      </c>
      <c r="X1174" s="29">
        <v>3</v>
      </c>
      <c r="Y1174" s="29">
        <v>4</v>
      </c>
      <c r="Z1174" s="29">
        <v>5</v>
      </c>
      <c r="AA1174" s="29">
        <v>1</v>
      </c>
      <c r="AB1174" s="29">
        <v>2</v>
      </c>
      <c r="AC1174" s="29">
        <v>3</v>
      </c>
      <c r="AD1174" s="29">
        <v>4</v>
      </c>
      <c r="AE1174" s="29">
        <v>5</v>
      </c>
      <c r="AF1174" s="29">
        <v>1</v>
      </c>
      <c r="AG1174" s="29">
        <v>2</v>
      </c>
      <c r="AH1174" s="29">
        <v>3</v>
      </c>
      <c r="AM1174" s="595"/>
      <c r="AN1174" s="562"/>
      <c r="AO1174" s="559"/>
      <c r="AP1174" s="562"/>
      <c r="AQ1174" s="559"/>
      <c r="AR1174" s="562"/>
      <c r="AS1174" s="559"/>
      <c r="AT1174" s="562"/>
      <c r="AU1174" s="559"/>
      <c r="AV1174" s="562"/>
      <c r="AW1174" s="559"/>
      <c r="AX1174" s="562"/>
      <c r="AY1174" s="559"/>
      <c r="AZ1174" s="562"/>
      <c r="BA1174" s="559"/>
      <c r="BB1174" s="562"/>
      <c r="BC1174" s="559"/>
      <c r="BD1174" s="562"/>
      <c r="BE1174" s="559"/>
      <c r="BF1174" s="562"/>
      <c r="BG1174" s="559"/>
      <c r="BH1174" s="562"/>
      <c r="BI1174" s="559"/>
      <c r="BJ1174" s="562"/>
      <c r="BK1174" s="559"/>
      <c r="BL1174" s="562"/>
      <c r="BM1174" s="559"/>
      <c r="BN1174" s="562"/>
      <c r="BO1174" s="559"/>
      <c r="BP1174" s="562"/>
      <c r="BQ1174" s="551"/>
    </row>
    <row r="1175" spans="1:69" ht="13.5" customHeight="1" thickBot="1">
      <c r="A1175" s="584"/>
      <c r="B1175" s="571"/>
      <c r="C1175" s="574"/>
      <c r="D1175" s="418"/>
      <c r="E1175" s="30"/>
      <c r="F1175" s="30"/>
      <c r="G1175" s="30">
        <v>4</v>
      </c>
      <c r="H1175" s="30">
        <v>5</v>
      </c>
      <c r="I1175" s="30">
        <v>1</v>
      </c>
      <c r="J1175" s="30">
        <v>2</v>
      </c>
      <c r="K1175" s="30">
        <v>3</v>
      </c>
      <c r="L1175" s="30">
        <v>4</v>
      </c>
      <c r="M1175" s="30">
        <v>5</v>
      </c>
      <c r="N1175" s="30">
        <v>1</v>
      </c>
      <c r="O1175" s="30">
        <v>2</v>
      </c>
      <c r="P1175" s="30">
        <v>3</v>
      </c>
      <c r="Q1175" s="30">
        <v>4</v>
      </c>
      <c r="R1175" s="30">
        <v>5</v>
      </c>
      <c r="S1175" s="30">
        <v>1</v>
      </c>
      <c r="T1175" s="30">
        <v>2</v>
      </c>
      <c r="U1175" s="30">
        <v>3</v>
      </c>
      <c r="V1175" s="30">
        <v>4</v>
      </c>
      <c r="W1175" s="30">
        <v>5</v>
      </c>
      <c r="X1175" s="30">
        <v>1</v>
      </c>
      <c r="Y1175" s="30">
        <v>2</v>
      </c>
      <c r="Z1175" s="30">
        <v>3</v>
      </c>
      <c r="AA1175" s="30">
        <v>4</v>
      </c>
      <c r="AB1175" s="30">
        <v>5</v>
      </c>
      <c r="AC1175" s="30">
        <v>1</v>
      </c>
      <c r="AD1175" s="30">
        <v>2</v>
      </c>
      <c r="AE1175" s="30">
        <v>3</v>
      </c>
      <c r="AF1175" s="30">
        <v>4</v>
      </c>
      <c r="AG1175" s="30">
        <v>5</v>
      </c>
      <c r="AH1175" s="30">
        <v>1</v>
      </c>
      <c r="AM1175" s="596"/>
      <c r="AN1175" s="563"/>
      <c r="AO1175" s="560"/>
      <c r="AP1175" s="563"/>
      <c r="AQ1175" s="560"/>
      <c r="AR1175" s="563"/>
      <c r="AS1175" s="560"/>
      <c r="AT1175" s="563"/>
      <c r="AU1175" s="560"/>
      <c r="AV1175" s="563"/>
      <c r="AW1175" s="560"/>
      <c r="AX1175" s="563"/>
      <c r="AY1175" s="560"/>
      <c r="AZ1175" s="563"/>
      <c r="BA1175" s="560"/>
      <c r="BB1175" s="563"/>
      <c r="BC1175" s="560"/>
      <c r="BD1175" s="563"/>
      <c r="BE1175" s="560"/>
      <c r="BF1175" s="563"/>
      <c r="BG1175" s="560"/>
      <c r="BH1175" s="563"/>
      <c r="BI1175" s="560"/>
      <c r="BJ1175" s="563"/>
      <c r="BK1175" s="560"/>
      <c r="BL1175" s="563"/>
      <c r="BM1175" s="560"/>
      <c r="BN1175" s="563"/>
      <c r="BO1175" s="560"/>
      <c r="BP1175" s="563"/>
      <c r="BQ1175" s="552"/>
    </row>
    <row r="1176" spans="1:69" ht="13.5" customHeight="1" thickTop="1">
      <c r="A1176" s="584"/>
      <c r="B1176" s="585" t="s">
        <v>32</v>
      </c>
      <c r="C1176" s="588" t="str">
        <f>IF(ISERROR(AVERAGE(E1176:AH1178)),"",AVERAGE(E1176:AH1178))</f>
        <v/>
      </c>
      <c r="D1176" s="676" t="s">
        <v>842</v>
      </c>
      <c r="E1176" s="25"/>
      <c r="F1176" s="25"/>
      <c r="G1176" s="25"/>
      <c r="H1176" s="25"/>
      <c r="I1176" s="25"/>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E1176" s="25"/>
      <c r="AF1176" s="25"/>
      <c r="AG1176" s="25"/>
      <c r="AH1176" s="25"/>
      <c r="AM1176" s="594" t="str">
        <f>D1176</f>
        <v>Passer d'une écriture fractionnaire à une écriture à virgule</v>
      </c>
      <c r="AN1176" s="576" t="str">
        <f>IF(ISERROR(AVERAGE(E1176:E1178)),"",AVERAGE(E1176:E1178))</f>
        <v/>
      </c>
      <c r="AO1176" s="575" t="str">
        <f t="shared" ref="AO1176:BQ1176" si="440">IF(ISERROR(AVERAGE(F1176:F1178)),"",AVERAGE(F1176:F1178))</f>
        <v/>
      </c>
      <c r="AP1176" s="576" t="str">
        <f t="shared" si="440"/>
        <v/>
      </c>
      <c r="AQ1176" s="575" t="str">
        <f t="shared" si="440"/>
        <v/>
      </c>
      <c r="AR1176" s="576" t="str">
        <f t="shared" si="440"/>
        <v/>
      </c>
      <c r="AS1176" s="575" t="str">
        <f t="shared" si="440"/>
        <v/>
      </c>
      <c r="AT1176" s="576" t="str">
        <f t="shared" si="440"/>
        <v/>
      </c>
      <c r="AU1176" s="575" t="str">
        <f t="shared" si="440"/>
        <v/>
      </c>
      <c r="AV1176" s="576" t="str">
        <f t="shared" si="440"/>
        <v/>
      </c>
      <c r="AW1176" s="575" t="str">
        <f t="shared" si="440"/>
        <v/>
      </c>
      <c r="AX1176" s="576" t="str">
        <f t="shared" si="440"/>
        <v/>
      </c>
      <c r="AY1176" s="575" t="str">
        <f t="shared" si="440"/>
        <v/>
      </c>
      <c r="AZ1176" s="576" t="str">
        <f t="shared" si="440"/>
        <v/>
      </c>
      <c r="BA1176" s="575" t="str">
        <f t="shared" si="440"/>
        <v/>
      </c>
      <c r="BB1176" s="576" t="str">
        <f t="shared" si="440"/>
        <v/>
      </c>
      <c r="BC1176" s="575" t="str">
        <f t="shared" si="440"/>
        <v/>
      </c>
      <c r="BD1176" s="576" t="str">
        <f t="shared" si="440"/>
        <v/>
      </c>
      <c r="BE1176" s="575" t="str">
        <f t="shared" si="440"/>
        <v/>
      </c>
      <c r="BF1176" s="576" t="str">
        <f t="shared" si="440"/>
        <v/>
      </c>
      <c r="BG1176" s="575" t="str">
        <f t="shared" si="440"/>
        <v/>
      </c>
      <c r="BH1176" s="576" t="str">
        <f t="shared" si="440"/>
        <v/>
      </c>
      <c r="BI1176" s="575" t="str">
        <f t="shared" si="440"/>
        <v/>
      </c>
      <c r="BJ1176" s="576" t="str">
        <f t="shared" si="440"/>
        <v/>
      </c>
      <c r="BK1176" s="575" t="str">
        <f t="shared" si="440"/>
        <v/>
      </c>
      <c r="BL1176" s="576" t="str">
        <f t="shared" si="440"/>
        <v/>
      </c>
      <c r="BM1176" s="575" t="str">
        <f t="shared" si="440"/>
        <v/>
      </c>
      <c r="BN1176" s="576" t="str">
        <f t="shared" si="440"/>
        <v/>
      </c>
      <c r="BO1176" s="575" t="str">
        <f t="shared" si="440"/>
        <v/>
      </c>
      <c r="BP1176" s="576" t="str">
        <f t="shared" si="440"/>
        <v/>
      </c>
      <c r="BQ1176" s="578" t="str">
        <f t="shared" si="440"/>
        <v/>
      </c>
    </row>
    <row r="1177" spans="1:69" ht="12.75" customHeight="1">
      <c r="A1177" s="584"/>
      <c r="B1177" s="586"/>
      <c r="C1177" s="573"/>
      <c r="D1177" s="677"/>
      <c r="E1177" s="26"/>
      <c r="F1177" s="26"/>
      <c r="G1177" s="26"/>
      <c r="H1177" s="26"/>
      <c r="I1177" s="26"/>
      <c r="J1177" s="26"/>
      <c r="K1177" s="26"/>
      <c r="L1177" s="26"/>
      <c r="M1177" s="26"/>
      <c r="N1177" s="26"/>
      <c r="O1177" s="26"/>
      <c r="P1177" s="26"/>
      <c r="Q1177" s="26"/>
      <c r="R1177" s="26"/>
      <c r="S1177" s="26"/>
      <c r="T1177" s="26"/>
      <c r="U1177" s="26"/>
      <c r="V1177" s="26"/>
      <c r="W1177" s="26"/>
      <c r="X1177" s="26"/>
      <c r="Y1177" s="26"/>
      <c r="Z1177" s="26"/>
      <c r="AA1177" s="26"/>
      <c r="AB1177" s="26"/>
      <c r="AC1177" s="26"/>
      <c r="AD1177" s="26"/>
      <c r="AE1177" s="26"/>
      <c r="AF1177" s="26"/>
      <c r="AG1177" s="26"/>
      <c r="AH1177" s="26"/>
      <c r="AM1177" s="595"/>
      <c r="AN1177" s="577"/>
      <c r="AO1177" s="559"/>
      <c r="AP1177" s="577"/>
      <c r="AQ1177" s="559"/>
      <c r="AR1177" s="577"/>
      <c r="AS1177" s="559"/>
      <c r="AT1177" s="577"/>
      <c r="AU1177" s="559"/>
      <c r="AV1177" s="577"/>
      <c r="AW1177" s="559"/>
      <c r="AX1177" s="577"/>
      <c r="AY1177" s="559"/>
      <c r="AZ1177" s="577"/>
      <c r="BA1177" s="559"/>
      <c r="BB1177" s="577"/>
      <c r="BC1177" s="559"/>
      <c r="BD1177" s="577"/>
      <c r="BE1177" s="559"/>
      <c r="BF1177" s="577"/>
      <c r="BG1177" s="559"/>
      <c r="BH1177" s="577"/>
      <c r="BI1177" s="559"/>
      <c r="BJ1177" s="577"/>
      <c r="BK1177" s="559"/>
      <c r="BL1177" s="577"/>
      <c r="BM1177" s="559"/>
      <c r="BN1177" s="577"/>
      <c r="BO1177" s="559"/>
      <c r="BP1177" s="577"/>
      <c r="BQ1177" s="551"/>
    </row>
    <row r="1178" spans="1:69" ht="12.75" customHeight="1" thickBot="1">
      <c r="A1178" s="584"/>
      <c r="B1178" s="587"/>
      <c r="C1178" s="573"/>
      <c r="D1178" s="677"/>
      <c r="E1178" s="27"/>
      <c r="F1178" s="27"/>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M1178" s="595"/>
      <c r="AN1178" s="577"/>
      <c r="AO1178" s="559"/>
      <c r="AP1178" s="577"/>
      <c r="AQ1178" s="559"/>
      <c r="AR1178" s="577"/>
      <c r="AS1178" s="559"/>
      <c r="AT1178" s="577"/>
      <c r="AU1178" s="559"/>
      <c r="AV1178" s="577"/>
      <c r="AW1178" s="559"/>
      <c r="AX1178" s="577"/>
      <c r="AY1178" s="559"/>
      <c r="AZ1178" s="577"/>
      <c r="BA1178" s="559"/>
      <c r="BB1178" s="577"/>
      <c r="BC1178" s="559"/>
      <c r="BD1178" s="577"/>
      <c r="BE1178" s="559"/>
      <c r="BF1178" s="577"/>
      <c r="BG1178" s="559"/>
      <c r="BH1178" s="577"/>
      <c r="BI1178" s="559"/>
      <c r="BJ1178" s="577"/>
      <c r="BK1178" s="559"/>
      <c r="BL1178" s="577"/>
      <c r="BM1178" s="559"/>
      <c r="BN1178" s="577"/>
      <c r="BO1178" s="559"/>
      <c r="BP1178" s="577"/>
      <c r="BQ1178" s="551"/>
    </row>
    <row r="1179" spans="1:69" ht="12.75" customHeight="1">
      <c r="A1179" s="584"/>
      <c r="B1179" s="579" t="s">
        <v>36</v>
      </c>
      <c r="C1179" s="572" t="str">
        <f>IF(ISERROR(AVERAGE(E1179:AH1181)),"",AVERAGE(E1179:AH1181))</f>
        <v/>
      </c>
      <c r="D1179" s="677"/>
      <c r="E1179" s="32"/>
      <c r="F1179" s="32"/>
      <c r="G1179" s="32"/>
      <c r="H1179" s="32"/>
      <c r="I1179" s="32"/>
      <c r="J1179" s="32"/>
      <c r="K1179" s="32"/>
      <c r="L1179" s="32"/>
      <c r="M1179" s="32"/>
      <c r="N1179" s="32"/>
      <c r="O1179" s="32"/>
      <c r="P1179" s="32"/>
      <c r="Q1179" s="32"/>
      <c r="R1179" s="32"/>
      <c r="S1179" s="32"/>
      <c r="T1179" s="32"/>
      <c r="U1179" s="32"/>
      <c r="V1179" s="32"/>
      <c r="W1179" s="32"/>
      <c r="X1179" s="32"/>
      <c r="Y1179" s="32"/>
      <c r="Z1179" s="32"/>
      <c r="AA1179" s="32"/>
      <c r="AB1179" s="32"/>
      <c r="AC1179" s="32"/>
      <c r="AD1179" s="32"/>
      <c r="AE1179" s="32"/>
      <c r="AF1179" s="32"/>
      <c r="AG1179" s="32"/>
      <c r="AH1179" s="32"/>
      <c r="AM1179" s="595"/>
      <c r="AN1179" s="565" t="str">
        <f t="shared" ref="AN1179:BQ1179" si="441">IF(ISERROR(AVERAGE(E1179:E1181)),"",AVERAGE(E1179:E1181))</f>
        <v/>
      </c>
      <c r="AO1179" s="558" t="str">
        <f t="shared" si="441"/>
        <v/>
      </c>
      <c r="AP1179" s="565" t="str">
        <f t="shared" si="441"/>
        <v/>
      </c>
      <c r="AQ1179" s="558" t="str">
        <f t="shared" si="441"/>
        <v/>
      </c>
      <c r="AR1179" s="565" t="str">
        <f t="shared" si="441"/>
        <v/>
      </c>
      <c r="AS1179" s="558" t="str">
        <f t="shared" si="441"/>
        <v/>
      </c>
      <c r="AT1179" s="565" t="str">
        <f t="shared" si="441"/>
        <v/>
      </c>
      <c r="AU1179" s="558" t="str">
        <f t="shared" si="441"/>
        <v/>
      </c>
      <c r="AV1179" s="565" t="str">
        <f t="shared" si="441"/>
        <v/>
      </c>
      <c r="AW1179" s="558" t="str">
        <f t="shared" si="441"/>
        <v/>
      </c>
      <c r="AX1179" s="565" t="str">
        <f t="shared" si="441"/>
        <v/>
      </c>
      <c r="AY1179" s="558" t="str">
        <f t="shared" si="441"/>
        <v/>
      </c>
      <c r="AZ1179" s="565" t="str">
        <f t="shared" si="441"/>
        <v/>
      </c>
      <c r="BA1179" s="558" t="str">
        <f t="shared" si="441"/>
        <v/>
      </c>
      <c r="BB1179" s="565" t="str">
        <f t="shared" si="441"/>
        <v/>
      </c>
      <c r="BC1179" s="558" t="str">
        <f t="shared" si="441"/>
        <v/>
      </c>
      <c r="BD1179" s="565" t="str">
        <f t="shared" si="441"/>
        <v/>
      </c>
      <c r="BE1179" s="558" t="str">
        <f t="shared" si="441"/>
        <v/>
      </c>
      <c r="BF1179" s="565" t="str">
        <f t="shared" si="441"/>
        <v/>
      </c>
      <c r="BG1179" s="558" t="str">
        <f t="shared" si="441"/>
        <v/>
      </c>
      <c r="BH1179" s="565" t="str">
        <f t="shared" si="441"/>
        <v/>
      </c>
      <c r="BI1179" s="558" t="str">
        <f t="shared" si="441"/>
        <v/>
      </c>
      <c r="BJ1179" s="565" t="str">
        <f t="shared" si="441"/>
        <v/>
      </c>
      <c r="BK1179" s="558" t="str">
        <f t="shared" si="441"/>
        <v/>
      </c>
      <c r="BL1179" s="565" t="str">
        <f t="shared" si="441"/>
        <v/>
      </c>
      <c r="BM1179" s="558" t="str">
        <f t="shared" si="441"/>
        <v/>
      </c>
      <c r="BN1179" s="565" t="str">
        <f t="shared" si="441"/>
        <v/>
      </c>
      <c r="BO1179" s="558" t="str">
        <f t="shared" si="441"/>
        <v/>
      </c>
      <c r="BP1179" s="565" t="str">
        <f t="shared" si="441"/>
        <v/>
      </c>
      <c r="BQ1179" s="550" t="str">
        <f t="shared" si="441"/>
        <v/>
      </c>
    </row>
    <row r="1180" spans="1:69" ht="12.75" customHeight="1">
      <c r="A1180" s="584"/>
      <c r="B1180" s="580"/>
      <c r="C1180" s="573"/>
      <c r="D1180" s="677"/>
      <c r="E1180" s="28"/>
      <c r="F1180" s="28"/>
      <c r="G1180" s="28"/>
      <c r="H1180" s="28"/>
      <c r="I1180" s="28"/>
      <c r="J1180" s="28"/>
      <c r="K1180" s="28"/>
      <c r="L1180" s="28"/>
      <c r="M1180" s="28"/>
      <c r="N1180" s="28"/>
      <c r="O1180" s="28"/>
      <c r="P1180" s="28"/>
      <c r="Q1180" s="28"/>
      <c r="R1180" s="28"/>
      <c r="S1180" s="28"/>
      <c r="T1180" s="28"/>
      <c r="U1180" s="28"/>
      <c r="V1180" s="28"/>
      <c r="W1180" s="28"/>
      <c r="X1180" s="28"/>
      <c r="Y1180" s="28"/>
      <c r="Z1180" s="28"/>
      <c r="AA1180" s="28"/>
      <c r="AB1180" s="28"/>
      <c r="AC1180" s="28"/>
      <c r="AD1180" s="28"/>
      <c r="AE1180" s="28"/>
      <c r="AF1180" s="28"/>
      <c r="AG1180" s="28"/>
      <c r="AH1180" s="28"/>
      <c r="AM1180" s="595"/>
      <c r="AN1180" s="566"/>
      <c r="AO1180" s="559"/>
      <c r="AP1180" s="566"/>
      <c r="AQ1180" s="559"/>
      <c r="AR1180" s="566"/>
      <c r="AS1180" s="559"/>
      <c r="AT1180" s="566"/>
      <c r="AU1180" s="559"/>
      <c r="AV1180" s="566"/>
      <c r="AW1180" s="559"/>
      <c r="AX1180" s="566"/>
      <c r="AY1180" s="559"/>
      <c r="AZ1180" s="566"/>
      <c r="BA1180" s="559"/>
      <c r="BB1180" s="566"/>
      <c r="BC1180" s="559"/>
      <c r="BD1180" s="566"/>
      <c r="BE1180" s="559"/>
      <c r="BF1180" s="566"/>
      <c r="BG1180" s="559"/>
      <c r="BH1180" s="566"/>
      <c r="BI1180" s="559"/>
      <c r="BJ1180" s="566"/>
      <c r="BK1180" s="559"/>
      <c r="BL1180" s="566"/>
      <c r="BM1180" s="559"/>
      <c r="BN1180" s="566"/>
      <c r="BO1180" s="559"/>
      <c r="BP1180" s="566"/>
      <c r="BQ1180" s="551"/>
    </row>
    <row r="1181" spans="1:69" ht="12.75" customHeight="1" thickBot="1">
      <c r="A1181" s="584"/>
      <c r="B1181" s="581"/>
      <c r="C1181" s="582"/>
      <c r="D1181" s="677"/>
      <c r="E1181" s="33"/>
      <c r="F1181" s="33"/>
      <c r="G1181" s="33"/>
      <c r="H1181" s="33"/>
      <c r="I1181" s="33"/>
      <c r="J1181" s="33"/>
      <c r="K1181" s="33"/>
      <c r="L1181" s="33"/>
      <c r="M1181" s="33"/>
      <c r="N1181" s="33"/>
      <c r="O1181" s="33"/>
      <c r="P1181" s="33"/>
      <c r="Q1181" s="33"/>
      <c r="R1181" s="33"/>
      <c r="S1181" s="33"/>
      <c r="T1181" s="33"/>
      <c r="U1181" s="33"/>
      <c r="V1181" s="33"/>
      <c r="W1181" s="33"/>
      <c r="X1181" s="33"/>
      <c r="Y1181" s="33"/>
      <c r="Z1181" s="33"/>
      <c r="AA1181" s="33"/>
      <c r="AB1181" s="33"/>
      <c r="AC1181" s="33"/>
      <c r="AD1181" s="33"/>
      <c r="AE1181" s="33"/>
      <c r="AF1181" s="33"/>
      <c r="AG1181" s="33"/>
      <c r="AH1181" s="33"/>
      <c r="AM1181" s="595"/>
      <c r="AN1181" s="567"/>
      <c r="AO1181" s="564"/>
      <c r="AP1181" s="567"/>
      <c r="AQ1181" s="564"/>
      <c r="AR1181" s="567"/>
      <c r="AS1181" s="564"/>
      <c r="AT1181" s="567"/>
      <c r="AU1181" s="564"/>
      <c r="AV1181" s="567"/>
      <c r="AW1181" s="564"/>
      <c r="AX1181" s="567"/>
      <c r="AY1181" s="564"/>
      <c r="AZ1181" s="567"/>
      <c r="BA1181" s="564"/>
      <c r="BB1181" s="567"/>
      <c r="BC1181" s="564"/>
      <c r="BD1181" s="567"/>
      <c r="BE1181" s="564"/>
      <c r="BF1181" s="567"/>
      <c r="BG1181" s="564"/>
      <c r="BH1181" s="567"/>
      <c r="BI1181" s="564"/>
      <c r="BJ1181" s="567"/>
      <c r="BK1181" s="564"/>
      <c r="BL1181" s="567"/>
      <c r="BM1181" s="564"/>
      <c r="BN1181" s="567"/>
      <c r="BO1181" s="564"/>
      <c r="BP1181" s="567"/>
      <c r="BQ1181" s="568"/>
    </row>
    <row r="1182" spans="1:69" ht="12.75" customHeight="1">
      <c r="A1182" s="584"/>
      <c r="B1182" s="569" t="s">
        <v>37</v>
      </c>
      <c r="C1182" s="572" t="str">
        <f>IF(ISERROR(AVERAGE(E1182:AH1184)),"",AVERAGE(E1182:AH1184))</f>
        <v/>
      </c>
      <c r="D1182" s="677"/>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c r="AF1182" s="31"/>
      <c r="AG1182" s="31"/>
      <c r="AH1182" s="31"/>
      <c r="AM1182" s="595"/>
      <c r="AN1182" s="561" t="str">
        <f t="shared" ref="AN1182:BQ1182" si="442">IF(ISERROR(AVERAGE(E1182:E1184)),"",AVERAGE(E1182:E1184))</f>
        <v/>
      </c>
      <c r="AO1182" s="558" t="str">
        <f t="shared" si="442"/>
        <v/>
      </c>
      <c r="AP1182" s="561" t="str">
        <f t="shared" si="442"/>
        <v/>
      </c>
      <c r="AQ1182" s="558" t="str">
        <f t="shared" si="442"/>
        <v/>
      </c>
      <c r="AR1182" s="561" t="str">
        <f t="shared" si="442"/>
        <v/>
      </c>
      <c r="AS1182" s="558" t="str">
        <f t="shared" si="442"/>
        <v/>
      </c>
      <c r="AT1182" s="561" t="str">
        <f t="shared" si="442"/>
        <v/>
      </c>
      <c r="AU1182" s="558" t="str">
        <f t="shared" si="442"/>
        <v/>
      </c>
      <c r="AV1182" s="561" t="str">
        <f t="shared" si="442"/>
        <v/>
      </c>
      <c r="AW1182" s="558" t="str">
        <f t="shared" si="442"/>
        <v/>
      </c>
      <c r="AX1182" s="561" t="str">
        <f t="shared" si="442"/>
        <v/>
      </c>
      <c r="AY1182" s="558" t="str">
        <f t="shared" si="442"/>
        <v/>
      </c>
      <c r="AZ1182" s="561" t="str">
        <f t="shared" si="442"/>
        <v/>
      </c>
      <c r="BA1182" s="558" t="str">
        <f t="shared" si="442"/>
        <v/>
      </c>
      <c r="BB1182" s="561" t="str">
        <f t="shared" si="442"/>
        <v/>
      </c>
      <c r="BC1182" s="558" t="str">
        <f t="shared" si="442"/>
        <v/>
      </c>
      <c r="BD1182" s="561" t="str">
        <f t="shared" si="442"/>
        <v/>
      </c>
      <c r="BE1182" s="558" t="str">
        <f t="shared" si="442"/>
        <v/>
      </c>
      <c r="BF1182" s="561" t="str">
        <f t="shared" si="442"/>
        <v/>
      </c>
      <c r="BG1182" s="558" t="str">
        <f t="shared" si="442"/>
        <v/>
      </c>
      <c r="BH1182" s="561" t="str">
        <f t="shared" si="442"/>
        <v/>
      </c>
      <c r="BI1182" s="558" t="str">
        <f t="shared" si="442"/>
        <v/>
      </c>
      <c r="BJ1182" s="561" t="str">
        <f t="shared" si="442"/>
        <v/>
      </c>
      <c r="BK1182" s="558" t="str">
        <f t="shared" si="442"/>
        <v/>
      </c>
      <c r="BL1182" s="561" t="str">
        <f t="shared" si="442"/>
        <v/>
      </c>
      <c r="BM1182" s="558" t="str">
        <f t="shared" si="442"/>
        <v/>
      </c>
      <c r="BN1182" s="561" t="str">
        <f t="shared" si="442"/>
        <v/>
      </c>
      <c r="BO1182" s="558" t="str">
        <f t="shared" si="442"/>
        <v/>
      </c>
      <c r="BP1182" s="561" t="str">
        <f t="shared" si="442"/>
        <v/>
      </c>
      <c r="BQ1182" s="550" t="str">
        <f t="shared" si="442"/>
        <v/>
      </c>
    </row>
    <row r="1183" spans="1:69" ht="12.75" customHeight="1">
      <c r="A1183" s="584"/>
      <c r="B1183" s="570"/>
      <c r="C1183" s="573"/>
      <c r="D1183" s="677"/>
      <c r="E1183" s="29"/>
      <c r="F1183" s="29"/>
      <c r="G1183" s="29"/>
      <c r="H1183" s="29"/>
      <c r="I1183" s="29"/>
      <c r="J1183" s="29"/>
      <c r="K1183" s="29"/>
      <c r="L1183" s="29"/>
      <c r="M1183" s="29"/>
      <c r="N1183" s="29"/>
      <c r="O1183" s="29"/>
      <c r="P1183" s="29"/>
      <c r="Q1183" s="29"/>
      <c r="R1183" s="29"/>
      <c r="S1183" s="29"/>
      <c r="T1183" s="29"/>
      <c r="U1183" s="29"/>
      <c r="V1183" s="29"/>
      <c r="W1183" s="29"/>
      <c r="X1183" s="29"/>
      <c r="Y1183" s="29"/>
      <c r="Z1183" s="29"/>
      <c r="AA1183" s="29"/>
      <c r="AB1183" s="29"/>
      <c r="AC1183" s="29"/>
      <c r="AD1183" s="29"/>
      <c r="AE1183" s="29"/>
      <c r="AF1183" s="29"/>
      <c r="AG1183" s="29"/>
      <c r="AH1183" s="29"/>
      <c r="AM1183" s="595"/>
      <c r="AN1183" s="562"/>
      <c r="AO1183" s="559"/>
      <c r="AP1183" s="562"/>
      <c r="AQ1183" s="559"/>
      <c r="AR1183" s="562"/>
      <c r="AS1183" s="559"/>
      <c r="AT1183" s="562"/>
      <c r="AU1183" s="559"/>
      <c r="AV1183" s="562"/>
      <c r="AW1183" s="559"/>
      <c r="AX1183" s="562"/>
      <c r="AY1183" s="559"/>
      <c r="AZ1183" s="562"/>
      <c r="BA1183" s="559"/>
      <c r="BB1183" s="562"/>
      <c r="BC1183" s="559"/>
      <c r="BD1183" s="562"/>
      <c r="BE1183" s="559"/>
      <c r="BF1183" s="562"/>
      <c r="BG1183" s="559"/>
      <c r="BH1183" s="562"/>
      <c r="BI1183" s="559"/>
      <c r="BJ1183" s="562"/>
      <c r="BK1183" s="559"/>
      <c r="BL1183" s="562"/>
      <c r="BM1183" s="559"/>
      <c r="BN1183" s="562"/>
      <c r="BO1183" s="559"/>
      <c r="BP1183" s="562"/>
      <c r="BQ1183" s="551"/>
    </row>
    <row r="1184" spans="1:69" ht="13.5" customHeight="1" thickBot="1">
      <c r="A1184" s="584"/>
      <c r="B1184" s="571"/>
      <c r="C1184" s="574"/>
      <c r="D1184" s="418"/>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c r="AH1184" s="30"/>
      <c r="AM1184" s="107"/>
      <c r="AN1184" s="563"/>
      <c r="AO1184" s="560"/>
      <c r="AP1184" s="563"/>
      <c r="AQ1184" s="560"/>
      <c r="AR1184" s="563"/>
      <c r="AS1184" s="560"/>
      <c r="AT1184" s="563"/>
      <c r="AU1184" s="560"/>
      <c r="AV1184" s="563"/>
      <c r="AW1184" s="560"/>
      <c r="AX1184" s="563"/>
      <c r="AY1184" s="560"/>
      <c r="AZ1184" s="563"/>
      <c r="BA1184" s="560"/>
      <c r="BB1184" s="563"/>
      <c r="BC1184" s="560"/>
      <c r="BD1184" s="563"/>
      <c r="BE1184" s="560"/>
      <c r="BF1184" s="563"/>
      <c r="BG1184" s="560"/>
      <c r="BH1184" s="563"/>
      <c r="BI1184" s="560"/>
      <c r="BJ1184" s="563"/>
      <c r="BK1184" s="560"/>
      <c r="BL1184" s="563"/>
      <c r="BM1184" s="560"/>
      <c r="BN1184" s="563"/>
      <c r="BO1184" s="560"/>
      <c r="BP1184" s="563"/>
      <c r="BQ1184" s="552"/>
    </row>
    <row r="1185" spans="1:69" ht="13.5" customHeight="1" thickTop="1">
      <c r="A1185" s="584"/>
      <c r="B1185" s="585" t="s">
        <v>32</v>
      </c>
      <c r="C1185" s="588">
        <f>IF(ISERROR(AVERAGE(E1185:AH1187)),"",AVERAGE(E1185:AH1187))</f>
        <v>2</v>
      </c>
      <c r="D1185" s="676" t="s">
        <v>840</v>
      </c>
      <c r="E1185" s="25"/>
      <c r="F1185" s="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M1185" s="594" t="str">
        <f>D1185</f>
        <v>Comprendre le fonctionnement de la partie décimale; valeur des chiffres de la partie décimale en fonction de leur position</v>
      </c>
      <c r="AN1185" s="576">
        <f t="shared" ref="AN1185:BQ1185" si="443">IF(ISERROR(AVERAGE(E1185:E1187)),"",AVERAGE(E1185:E1187))</f>
        <v>2</v>
      </c>
      <c r="AO1185" s="575" t="str">
        <f t="shared" si="443"/>
        <v/>
      </c>
      <c r="AP1185" s="576" t="str">
        <f t="shared" si="443"/>
        <v/>
      </c>
      <c r="AQ1185" s="575" t="str">
        <f t="shared" si="443"/>
        <v/>
      </c>
      <c r="AR1185" s="576" t="str">
        <f t="shared" si="443"/>
        <v/>
      </c>
      <c r="AS1185" s="575" t="str">
        <f t="shared" si="443"/>
        <v/>
      </c>
      <c r="AT1185" s="576" t="str">
        <f t="shared" si="443"/>
        <v/>
      </c>
      <c r="AU1185" s="575" t="str">
        <f t="shared" si="443"/>
        <v/>
      </c>
      <c r="AV1185" s="576" t="str">
        <f t="shared" si="443"/>
        <v/>
      </c>
      <c r="AW1185" s="575" t="str">
        <f t="shared" si="443"/>
        <v/>
      </c>
      <c r="AX1185" s="576" t="str">
        <f t="shared" si="443"/>
        <v/>
      </c>
      <c r="AY1185" s="575" t="str">
        <f t="shared" si="443"/>
        <v/>
      </c>
      <c r="AZ1185" s="576" t="str">
        <f t="shared" si="443"/>
        <v/>
      </c>
      <c r="BA1185" s="575" t="str">
        <f t="shared" si="443"/>
        <v/>
      </c>
      <c r="BB1185" s="576" t="str">
        <f t="shared" si="443"/>
        <v/>
      </c>
      <c r="BC1185" s="575" t="str">
        <f t="shared" si="443"/>
        <v/>
      </c>
      <c r="BD1185" s="576" t="str">
        <f t="shared" si="443"/>
        <v/>
      </c>
      <c r="BE1185" s="575" t="str">
        <f t="shared" si="443"/>
        <v/>
      </c>
      <c r="BF1185" s="576" t="str">
        <f t="shared" si="443"/>
        <v/>
      </c>
      <c r="BG1185" s="575" t="str">
        <f t="shared" si="443"/>
        <v/>
      </c>
      <c r="BH1185" s="576" t="str">
        <f t="shared" si="443"/>
        <v/>
      </c>
      <c r="BI1185" s="575" t="str">
        <f t="shared" si="443"/>
        <v/>
      </c>
      <c r="BJ1185" s="576" t="str">
        <f t="shared" si="443"/>
        <v/>
      </c>
      <c r="BK1185" s="575" t="str">
        <f t="shared" si="443"/>
        <v/>
      </c>
      <c r="BL1185" s="576" t="str">
        <f t="shared" si="443"/>
        <v/>
      </c>
      <c r="BM1185" s="575" t="str">
        <f t="shared" si="443"/>
        <v/>
      </c>
      <c r="BN1185" s="576" t="str">
        <f t="shared" si="443"/>
        <v/>
      </c>
      <c r="BO1185" s="575" t="str">
        <f t="shared" si="443"/>
        <v/>
      </c>
      <c r="BP1185" s="576" t="str">
        <f t="shared" si="443"/>
        <v/>
      </c>
      <c r="BQ1185" s="578" t="str">
        <f t="shared" si="443"/>
        <v/>
      </c>
    </row>
    <row r="1186" spans="1:69" ht="12.75" customHeight="1">
      <c r="A1186" s="584"/>
      <c r="B1186" s="586"/>
      <c r="C1186" s="573"/>
      <c r="D1186" s="677"/>
      <c r="E1186" s="26">
        <v>2</v>
      </c>
      <c r="F1186" s="26"/>
      <c r="G1186" s="26"/>
      <c r="H1186" s="26"/>
      <c r="I1186" s="26"/>
      <c r="J1186" s="26"/>
      <c r="K1186" s="26"/>
      <c r="L1186" s="26"/>
      <c r="M1186" s="26"/>
      <c r="N1186" s="26"/>
      <c r="O1186" s="26"/>
      <c r="P1186" s="26"/>
      <c r="Q1186" s="26"/>
      <c r="R1186" s="26"/>
      <c r="S1186" s="26"/>
      <c r="T1186" s="26"/>
      <c r="U1186" s="26"/>
      <c r="V1186" s="26"/>
      <c r="W1186" s="26"/>
      <c r="X1186" s="26"/>
      <c r="Y1186" s="26"/>
      <c r="Z1186" s="26"/>
      <c r="AA1186" s="26"/>
      <c r="AB1186" s="26"/>
      <c r="AC1186" s="26"/>
      <c r="AD1186" s="26"/>
      <c r="AE1186" s="26"/>
      <c r="AF1186" s="26"/>
      <c r="AG1186" s="26"/>
      <c r="AH1186" s="26"/>
      <c r="AM1186" s="595"/>
      <c r="AN1186" s="577"/>
      <c r="AO1186" s="559"/>
      <c r="AP1186" s="577"/>
      <c r="AQ1186" s="559"/>
      <c r="AR1186" s="577"/>
      <c r="AS1186" s="559"/>
      <c r="AT1186" s="577"/>
      <c r="AU1186" s="559"/>
      <c r="AV1186" s="577"/>
      <c r="AW1186" s="559"/>
      <c r="AX1186" s="577"/>
      <c r="AY1186" s="559"/>
      <c r="AZ1186" s="577"/>
      <c r="BA1186" s="559"/>
      <c r="BB1186" s="577"/>
      <c r="BC1186" s="559"/>
      <c r="BD1186" s="577"/>
      <c r="BE1186" s="559"/>
      <c r="BF1186" s="577"/>
      <c r="BG1186" s="559"/>
      <c r="BH1186" s="577"/>
      <c r="BI1186" s="559"/>
      <c r="BJ1186" s="577"/>
      <c r="BK1186" s="559"/>
      <c r="BL1186" s="577"/>
      <c r="BM1186" s="559"/>
      <c r="BN1186" s="577"/>
      <c r="BO1186" s="559"/>
      <c r="BP1186" s="577"/>
      <c r="BQ1186" s="551"/>
    </row>
    <row r="1187" spans="1:69" ht="12.75" customHeight="1" thickBot="1">
      <c r="A1187" s="584"/>
      <c r="B1187" s="587"/>
      <c r="C1187" s="573"/>
      <c r="D1187" s="677"/>
      <c r="E1187" s="27"/>
      <c r="F1187" s="27"/>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M1187" s="595"/>
      <c r="AN1187" s="577"/>
      <c r="AO1187" s="559"/>
      <c r="AP1187" s="577"/>
      <c r="AQ1187" s="559"/>
      <c r="AR1187" s="577"/>
      <c r="AS1187" s="559"/>
      <c r="AT1187" s="577"/>
      <c r="AU1187" s="559"/>
      <c r="AV1187" s="577"/>
      <c r="AW1187" s="559"/>
      <c r="AX1187" s="577"/>
      <c r="AY1187" s="559"/>
      <c r="AZ1187" s="577"/>
      <c r="BA1187" s="559"/>
      <c r="BB1187" s="577"/>
      <c r="BC1187" s="559"/>
      <c r="BD1187" s="577"/>
      <c r="BE1187" s="559"/>
      <c r="BF1187" s="577"/>
      <c r="BG1187" s="559"/>
      <c r="BH1187" s="577"/>
      <c r="BI1187" s="559"/>
      <c r="BJ1187" s="577"/>
      <c r="BK1187" s="559"/>
      <c r="BL1187" s="577"/>
      <c r="BM1187" s="559"/>
      <c r="BN1187" s="577"/>
      <c r="BO1187" s="559"/>
      <c r="BP1187" s="577"/>
      <c r="BQ1187" s="551"/>
    </row>
    <row r="1188" spans="1:69" ht="12.75" customHeight="1">
      <c r="A1188" s="584"/>
      <c r="B1188" s="579" t="s">
        <v>36</v>
      </c>
      <c r="C1188" s="572" t="str">
        <f>IF(ISERROR(AVERAGE(E1188:AH1190)),"",AVERAGE(E1188:AH1190))</f>
        <v/>
      </c>
      <c r="D1188" s="677"/>
      <c r="E1188" s="32"/>
      <c r="F1188" s="32"/>
      <c r="G1188" s="32"/>
      <c r="H1188" s="32"/>
      <c r="I1188" s="32"/>
      <c r="J1188" s="32"/>
      <c r="K1188" s="32"/>
      <c r="L1188" s="32"/>
      <c r="M1188" s="32"/>
      <c r="N1188" s="32"/>
      <c r="O1188" s="32"/>
      <c r="P1188" s="32"/>
      <c r="Q1188" s="32"/>
      <c r="R1188" s="32"/>
      <c r="S1188" s="32"/>
      <c r="T1188" s="32"/>
      <c r="U1188" s="32"/>
      <c r="V1188" s="32"/>
      <c r="W1188" s="32"/>
      <c r="X1188" s="32"/>
      <c r="Y1188" s="32"/>
      <c r="Z1188" s="32"/>
      <c r="AA1188" s="32"/>
      <c r="AB1188" s="32"/>
      <c r="AC1188" s="32"/>
      <c r="AD1188" s="32"/>
      <c r="AE1188" s="32"/>
      <c r="AF1188" s="32"/>
      <c r="AG1188" s="32"/>
      <c r="AH1188" s="32"/>
      <c r="AM1188" s="595"/>
      <c r="AN1188" s="565" t="str">
        <f t="shared" ref="AN1188:BQ1188" si="444">IF(ISERROR(AVERAGE(E1188:E1190)),"",AVERAGE(E1188:E1190))</f>
        <v/>
      </c>
      <c r="AO1188" s="558" t="str">
        <f t="shared" si="444"/>
        <v/>
      </c>
      <c r="AP1188" s="565" t="str">
        <f t="shared" si="444"/>
        <v/>
      </c>
      <c r="AQ1188" s="558" t="str">
        <f t="shared" si="444"/>
        <v/>
      </c>
      <c r="AR1188" s="565" t="str">
        <f t="shared" si="444"/>
        <v/>
      </c>
      <c r="AS1188" s="558" t="str">
        <f t="shared" si="444"/>
        <v/>
      </c>
      <c r="AT1188" s="565" t="str">
        <f t="shared" si="444"/>
        <v/>
      </c>
      <c r="AU1188" s="558" t="str">
        <f t="shared" si="444"/>
        <v/>
      </c>
      <c r="AV1188" s="565" t="str">
        <f t="shared" si="444"/>
        <v/>
      </c>
      <c r="AW1188" s="558" t="str">
        <f t="shared" si="444"/>
        <v/>
      </c>
      <c r="AX1188" s="565" t="str">
        <f t="shared" si="444"/>
        <v/>
      </c>
      <c r="AY1188" s="558" t="str">
        <f t="shared" si="444"/>
        <v/>
      </c>
      <c r="AZ1188" s="565" t="str">
        <f t="shared" si="444"/>
        <v/>
      </c>
      <c r="BA1188" s="558" t="str">
        <f t="shared" si="444"/>
        <v/>
      </c>
      <c r="BB1188" s="565" t="str">
        <f t="shared" si="444"/>
        <v/>
      </c>
      <c r="BC1188" s="558" t="str">
        <f t="shared" si="444"/>
        <v/>
      </c>
      <c r="BD1188" s="565" t="str">
        <f t="shared" si="444"/>
        <v/>
      </c>
      <c r="BE1188" s="558" t="str">
        <f t="shared" si="444"/>
        <v/>
      </c>
      <c r="BF1188" s="565" t="str">
        <f t="shared" si="444"/>
        <v/>
      </c>
      <c r="BG1188" s="558" t="str">
        <f t="shared" si="444"/>
        <v/>
      </c>
      <c r="BH1188" s="565" t="str">
        <f t="shared" si="444"/>
        <v/>
      </c>
      <c r="BI1188" s="558" t="str">
        <f t="shared" si="444"/>
        <v/>
      </c>
      <c r="BJ1188" s="565" t="str">
        <f t="shared" si="444"/>
        <v/>
      </c>
      <c r="BK1188" s="558" t="str">
        <f t="shared" si="444"/>
        <v/>
      </c>
      <c r="BL1188" s="565" t="str">
        <f t="shared" si="444"/>
        <v/>
      </c>
      <c r="BM1188" s="558" t="str">
        <f t="shared" si="444"/>
        <v/>
      </c>
      <c r="BN1188" s="565" t="str">
        <f t="shared" si="444"/>
        <v/>
      </c>
      <c r="BO1188" s="558" t="str">
        <f t="shared" si="444"/>
        <v/>
      </c>
      <c r="BP1188" s="565" t="str">
        <f t="shared" si="444"/>
        <v/>
      </c>
      <c r="BQ1188" s="550" t="str">
        <f t="shared" si="444"/>
        <v/>
      </c>
    </row>
    <row r="1189" spans="1:69" ht="12.75" customHeight="1">
      <c r="A1189" s="584"/>
      <c r="B1189" s="580"/>
      <c r="C1189" s="573"/>
      <c r="D1189" s="677"/>
      <c r="E1189" s="28"/>
      <c r="F1189" s="28"/>
      <c r="G1189" s="28"/>
      <c r="H1189" s="28"/>
      <c r="I1189" s="28"/>
      <c r="J1189" s="28"/>
      <c r="K1189" s="28"/>
      <c r="L1189" s="28"/>
      <c r="M1189" s="28"/>
      <c r="N1189" s="28"/>
      <c r="O1189" s="28"/>
      <c r="P1189" s="28"/>
      <c r="Q1189" s="28"/>
      <c r="R1189" s="28"/>
      <c r="S1189" s="28"/>
      <c r="T1189" s="28"/>
      <c r="U1189" s="28"/>
      <c r="V1189" s="28"/>
      <c r="W1189" s="28"/>
      <c r="X1189" s="28"/>
      <c r="Y1189" s="28"/>
      <c r="Z1189" s="28"/>
      <c r="AA1189" s="28"/>
      <c r="AB1189" s="28"/>
      <c r="AC1189" s="28"/>
      <c r="AD1189" s="28"/>
      <c r="AE1189" s="28"/>
      <c r="AF1189" s="28"/>
      <c r="AG1189" s="28"/>
      <c r="AH1189" s="28"/>
      <c r="AM1189" s="595"/>
      <c r="AN1189" s="566"/>
      <c r="AO1189" s="559"/>
      <c r="AP1189" s="566"/>
      <c r="AQ1189" s="559"/>
      <c r="AR1189" s="566"/>
      <c r="AS1189" s="559"/>
      <c r="AT1189" s="566"/>
      <c r="AU1189" s="559"/>
      <c r="AV1189" s="566"/>
      <c r="AW1189" s="559"/>
      <c r="AX1189" s="566"/>
      <c r="AY1189" s="559"/>
      <c r="AZ1189" s="566"/>
      <c r="BA1189" s="559"/>
      <c r="BB1189" s="566"/>
      <c r="BC1189" s="559"/>
      <c r="BD1189" s="566"/>
      <c r="BE1189" s="559"/>
      <c r="BF1189" s="566"/>
      <c r="BG1189" s="559"/>
      <c r="BH1189" s="566"/>
      <c r="BI1189" s="559"/>
      <c r="BJ1189" s="566"/>
      <c r="BK1189" s="559"/>
      <c r="BL1189" s="566"/>
      <c r="BM1189" s="559"/>
      <c r="BN1189" s="566"/>
      <c r="BO1189" s="559"/>
      <c r="BP1189" s="566"/>
      <c r="BQ1189" s="551"/>
    </row>
    <row r="1190" spans="1:69" ht="12.75" customHeight="1" thickBot="1">
      <c r="A1190" s="584"/>
      <c r="B1190" s="581"/>
      <c r="C1190" s="582"/>
      <c r="D1190" s="677"/>
      <c r="E1190" s="33"/>
      <c r="F1190" s="33"/>
      <c r="G1190" s="33"/>
      <c r="H1190" s="33"/>
      <c r="I1190" s="33"/>
      <c r="J1190" s="33"/>
      <c r="K1190" s="33"/>
      <c r="L1190" s="33"/>
      <c r="M1190" s="33"/>
      <c r="N1190" s="33"/>
      <c r="O1190" s="33"/>
      <c r="P1190" s="33"/>
      <c r="Q1190" s="33"/>
      <c r="R1190" s="33"/>
      <c r="S1190" s="33"/>
      <c r="T1190" s="33"/>
      <c r="U1190" s="33"/>
      <c r="V1190" s="33"/>
      <c r="W1190" s="33"/>
      <c r="X1190" s="33"/>
      <c r="Y1190" s="33"/>
      <c r="Z1190" s="33"/>
      <c r="AA1190" s="33"/>
      <c r="AB1190" s="33"/>
      <c r="AC1190" s="33"/>
      <c r="AD1190" s="33"/>
      <c r="AE1190" s="33"/>
      <c r="AF1190" s="33"/>
      <c r="AG1190" s="33"/>
      <c r="AH1190" s="33"/>
      <c r="AM1190" s="595"/>
      <c r="AN1190" s="567"/>
      <c r="AO1190" s="564"/>
      <c r="AP1190" s="567"/>
      <c r="AQ1190" s="564"/>
      <c r="AR1190" s="567"/>
      <c r="AS1190" s="564"/>
      <c r="AT1190" s="567"/>
      <c r="AU1190" s="564"/>
      <c r="AV1190" s="567"/>
      <c r="AW1190" s="564"/>
      <c r="AX1190" s="567"/>
      <c r="AY1190" s="564"/>
      <c r="AZ1190" s="567"/>
      <c r="BA1190" s="564"/>
      <c r="BB1190" s="567"/>
      <c r="BC1190" s="564"/>
      <c r="BD1190" s="567"/>
      <c r="BE1190" s="564"/>
      <c r="BF1190" s="567"/>
      <c r="BG1190" s="564"/>
      <c r="BH1190" s="567"/>
      <c r="BI1190" s="564"/>
      <c r="BJ1190" s="567"/>
      <c r="BK1190" s="564"/>
      <c r="BL1190" s="567"/>
      <c r="BM1190" s="564"/>
      <c r="BN1190" s="567"/>
      <c r="BO1190" s="564"/>
      <c r="BP1190" s="567"/>
      <c r="BQ1190" s="568"/>
    </row>
    <row r="1191" spans="1:69" ht="12.75" customHeight="1">
      <c r="A1191" s="584"/>
      <c r="B1191" s="569" t="s">
        <v>37</v>
      </c>
      <c r="C1191" s="572" t="str">
        <f>IF(ISERROR(AVERAGE(E1191:AH1193)),"",AVERAGE(E1191:AH1193))</f>
        <v/>
      </c>
      <c r="D1191" s="677"/>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c r="AF1191" s="31"/>
      <c r="AG1191" s="31"/>
      <c r="AH1191" s="31"/>
      <c r="AM1191" s="595"/>
      <c r="AN1191" s="561" t="str">
        <f t="shared" ref="AN1191:BQ1191" si="445">IF(ISERROR(AVERAGE(E1191:E1193)),"",AVERAGE(E1191:E1193))</f>
        <v/>
      </c>
      <c r="AO1191" s="558" t="str">
        <f t="shared" si="445"/>
        <v/>
      </c>
      <c r="AP1191" s="561" t="str">
        <f t="shared" si="445"/>
        <v/>
      </c>
      <c r="AQ1191" s="558" t="str">
        <f t="shared" si="445"/>
        <v/>
      </c>
      <c r="AR1191" s="561" t="str">
        <f t="shared" si="445"/>
        <v/>
      </c>
      <c r="AS1191" s="558" t="str">
        <f t="shared" si="445"/>
        <v/>
      </c>
      <c r="AT1191" s="561" t="str">
        <f t="shared" si="445"/>
        <v/>
      </c>
      <c r="AU1191" s="558" t="str">
        <f t="shared" si="445"/>
        <v/>
      </c>
      <c r="AV1191" s="561" t="str">
        <f t="shared" si="445"/>
        <v/>
      </c>
      <c r="AW1191" s="558" t="str">
        <f t="shared" si="445"/>
        <v/>
      </c>
      <c r="AX1191" s="561" t="str">
        <f t="shared" si="445"/>
        <v/>
      </c>
      <c r="AY1191" s="558" t="str">
        <f t="shared" si="445"/>
        <v/>
      </c>
      <c r="AZ1191" s="561" t="str">
        <f t="shared" si="445"/>
        <v/>
      </c>
      <c r="BA1191" s="558" t="str">
        <f t="shared" si="445"/>
        <v/>
      </c>
      <c r="BB1191" s="561" t="str">
        <f t="shared" si="445"/>
        <v/>
      </c>
      <c r="BC1191" s="558" t="str">
        <f t="shared" si="445"/>
        <v/>
      </c>
      <c r="BD1191" s="561" t="str">
        <f t="shared" si="445"/>
        <v/>
      </c>
      <c r="BE1191" s="558" t="str">
        <f t="shared" si="445"/>
        <v/>
      </c>
      <c r="BF1191" s="561" t="str">
        <f t="shared" si="445"/>
        <v/>
      </c>
      <c r="BG1191" s="558" t="str">
        <f t="shared" si="445"/>
        <v/>
      </c>
      <c r="BH1191" s="561" t="str">
        <f t="shared" si="445"/>
        <v/>
      </c>
      <c r="BI1191" s="558" t="str">
        <f t="shared" si="445"/>
        <v/>
      </c>
      <c r="BJ1191" s="561" t="str">
        <f t="shared" si="445"/>
        <v/>
      </c>
      <c r="BK1191" s="558" t="str">
        <f t="shared" si="445"/>
        <v/>
      </c>
      <c r="BL1191" s="561" t="str">
        <f t="shared" si="445"/>
        <v/>
      </c>
      <c r="BM1191" s="558" t="str">
        <f t="shared" si="445"/>
        <v/>
      </c>
      <c r="BN1191" s="561" t="str">
        <f t="shared" si="445"/>
        <v/>
      </c>
      <c r="BO1191" s="558" t="str">
        <f t="shared" si="445"/>
        <v/>
      </c>
      <c r="BP1191" s="561" t="str">
        <f t="shared" si="445"/>
        <v/>
      </c>
      <c r="BQ1191" s="550" t="str">
        <f t="shared" si="445"/>
        <v/>
      </c>
    </row>
    <row r="1192" spans="1:69" ht="12.75" customHeight="1">
      <c r="A1192" s="584"/>
      <c r="B1192" s="570"/>
      <c r="C1192" s="573"/>
      <c r="D1192" s="677"/>
      <c r="E1192" s="29"/>
      <c r="F1192" s="29"/>
      <c r="G1192" s="29"/>
      <c r="H1192" s="29"/>
      <c r="I1192" s="29"/>
      <c r="J1192" s="29"/>
      <c r="K1192" s="29"/>
      <c r="L1192" s="29"/>
      <c r="M1192" s="29"/>
      <c r="N1192" s="29"/>
      <c r="O1192" s="29"/>
      <c r="P1192" s="29"/>
      <c r="Q1192" s="29"/>
      <c r="R1192" s="29"/>
      <c r="S1192" s="29"/>
      <c r="T1192" s="29"/>
      <c r="U1192" s="29"/>
      <c r="V1192" s="29"/>
      <c r="W1192" s="29"/>
      <c r="X1192" s="29"/>
      <c r="Y1192" s="29"/>
      <c r="Z1192" s="29"/>
      <c r="AA1192" s="29"/>
      <c r="AB1192" s="29"/>
      <c r="AC1192" s="29"/>
      <c r="AD1192" s="29"/>
      <c r="AE1192" s="29"/>
      <c r="AF1192" s="29"/>
      <c r="AG1192" s="29"/>
      <c r="AH1192" s="29"/>
      <c r="AM1192" s="595"/>
      <c r="AN1192" s="562"/>
      <c r="AO1192" s="559"/>
      <c r="AP1192" s="562"/>
      <c r="AQ1192" s="559"/>
      <c r="AR1192" s="562"/>
      <c r="AS1192" s="559"/>
      <c r="AT1192" s="562"/>
      <c r="AU1192" s="559"/>
      <c r="AV1192" s="562"/>
      <c r="AW1192" s="559"/>
      <c r="AX1192" s="562"/>
      <c r="AY1192" s="559"/>
      <c r="AZ1192" s="562"/>
      <c r="BA1192" s="559"/>
      <c r="BB1192" s="562"/>
      <c r="BC1192" s="559"/>
      <c r="BD1192" s="562"/>
      <c r="BE1192" s="559"/>
      <c r="BF1192" s="562"/>
      <c r="BG1192" s="559"/>
      <c r="BH1192" s="562"/>
      <c r="BI1192" s="559"/>
      <c r="BJ1192" s="562"/>
      <c r="BK1192" s="559"/>
      <c r="BL1192" s="562"/>
      <c r="BM1192" s="559"/>
      <c r="BN1192" s="562"/>
      <c r="BO1192" s="559"/>
      <c r="BP1192" s="562"/>
      <c r="BQ1192" s="551"/>
    </row>
    <row r="1193" spans="1:69" ht="13.5" customHeight="1" thickBot="1">
      <c r="A1193" s="584"/>
      <c r="B1193" s="571"/>
      <c r="C1193" s="574"/>
      <c r="D1193" s="418"/>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M1193" s="596"/>
      <c r="AN1193" s="563"/>
      <c r="AO1193" s="560"/>
      <c r="AP1193" s="563"/>
      <c r="AQ1193" s="560"/>
      <c r="AR1193" s="563"/>
      <c r="AS1193" s="560"/>
      <c r="AT1193" s="563"/>
      <c r="AU1193" s="560"/>
      <c r="AV1193" s="563"/>
      <c r="AW1193" s="560"/>
      <c r="AX1193" s="563"/>
      <c r="AY1193" s="560"/>
      <c r="AZ1193" s="563"/>
      <c r="BA1193" s="560"/>
      <c r="BB1193" s="563"/>
      <c r="BC1193" s="560"/>
      <c r="BD1193" s="563"/>
      <c r="BE1193" s="560"/>
      <c r="BF1193" s="563"/>
      <c r="BG1193" s="560"/>
      <c r="BH1193" s="563"/>
      <c r="BI1193" s="560"/>
      <c r="BJ1193" s="563"/>
      <c r="BK1193" s="560"/>
      <c r="BL1193" s="563"/>
      <c r="BM1193" s="560"/>
      <c r="BN1193" s="563"/>
      <c r="BO1193" s="560"/>
      <c r="BP1193" s="563"/>
      <c r="BQ1193" s="552"/>
    </row>
    <row r="1194" spans="1:69" ht="13.5" customHeight="1" thickTop="1">
      <c r="A1194" s="584"/>
      <c r="B1194" s="585" t="s">
        <v>32</v>
      </c>
      <c r="C1194" s="588" t="str">
        <f>IF(ISERROR(AVERAGE(E1194:AH1196)),"",AVERAGE(E1194:AH1196))</f>
        <v/>
      </c>
      <c r="D1194" s="676" t="s">
        <v>843</v>
      </c>
      <c r="E1194" s="25"/>
      <c r="F1194" s="25"/>
      <c r="G1194" s="25"/>
      <c r="H1194" s="25"/>
      <c r="I1194" s="25"/>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E1194" s="25"/>
      <c r="AF1194" s="25"/>
      <c r="AG1194" s="25"/>
      <c r="AH1194" s="25"/>
      <c r="AM1194" s="594" t="str">
        <f>D1194</f>
        <v>Repérer, placer les nombres décimaux sur une droite graduée</v>
      </c>
      <c r="AN1194" s="576" t="str">
        <f t="shared" ref="AN1194:BQ1194" si="446">IF(ISERROR(AVERAGE(E1194:E1196)),"",AVERAGE(E1194:E1196))</f>
        <v/>
      </c>
      <c r="AO1194" s="575" t="str">
        <f t="shared" si="446"/>
        <v/>
      </c>
      <c r="AP1194" s="576" t="str">
        <f t="shared" si="446"/>
        <v/>
      </c>
      <c r="AQ1194" s="575" t="str">
        <f t="shared" si="446"/>
        <v/>
      </c>
      <c r="AR1194" s="576" t="str">
        <f t="shared" si="446"/>
        <v/>
      </c>
      <c r="AS1194" s="575" t="str">
        <f t="shared" si="446"/>
        <v/>
      </c>
      <c r="AT1194" s="576" t="str">
        <f t="shared" si="446"/>
        <v/>
      </c>
      <c r="AU1194" s="575" t="str">
        <f t="shared" si="446"/>
        <v/>
      </c>
      <c r="AV1194" s="576" t="str">
        <f t="shared" si="446"/>
        <v/>
      </c>
      <c r="AW1194" s="575" t="str">
        <f t="shared" si="446"/>
        <v/>
      </c>
      <c r="AX1194" s="576" t="str">
        <f t="shared" si="446"/>
        <v/>
      </c>
      <c r="AY1194" s="575" t="str">
        <f t="shared" si="446"/>
        <v/>
      </c>
      <c r="AZ1194" s="576" t="str">
        <f t="shared" si="446"/>
        <v/>
      </c>
      <c r="BA1194" s="575" t="str">
        <f t="shared" si="446"/>
        <v/>
      </c>
      <c r="BB1194" s="576" t="str">
        <f t="shared" si="446"/>
        <v/>
      </c>
      <c r="BC1194" s="575" t="str">
        <f t="shared" si="446"/>
        <v/>
      </c>
      <c r="BD1194" s="576" t="str">
        <f t="shared" si="446"/>
        <v/>
      </c>
      <c r="BE1194" s="575" t="str">
        <f t="shared" si="446"/>
        <v/>
      </c>
      <c r="BF1194" s="576" t="str">
        <f t="shared" si="446"/>
        <v/>
      </c>
      <c r="BG1194" s="575" t="str">
        <f t="shared" si="446"/>
        <v/>
      </c>
      <c r="BH1194" s="576" t="str">
        <f t="shared" si="446"/>
        <v/>
      </c>
      <c r="BI1194" s="575" t="str">
        <f t="shared" si="446"/>
        <v/>
      </c>
      <c r="BJ1194" s="576" t="str">
        <f t="shared" si="446"/>
        <v/>
      </c>
      <c r="BK1194" s="575" t="str">
        <f t="shared" si="446"/>
        <v/>
      </c>
      <c r="BL1194" s="576" t="str">
        <f t="shared" si="446"/>
        <v/>
      </c>
      <c r="BM1194" s="575" t="str">
        <f t="shared" si="446"/>
        <v/>
      </c>
      <c r="BN1194" s="576" t="str">
        <f t="shared" si="446"/>
        <v/>
      </c>
      <c r="BO1194" s="575" t="str">
        <f t="shared" si="446"/>
        <v/>
      </c>
      <c r="BP1194" s="576" t="str">
        <f t="shared" si="446"/>
        <v/>
      </c>
      <c r="BQ1194" s="578" t="str">
        <f t="shared" si="446"/>
        <v/>
      </c>
    </row>
    <row r="1195" spans="1:69" ht="12.75" customHeight="1">
      <c r="A1195" s="584"/>
      <c r="B1195" s="586"/>
      <c r="C1195" s="573"/>
      <c r="D1195" s="677"/>
      <c r="E1195" s="26"/>
      <c r="F1195" s="26"/>
      <c r="G1195" s="26"/>
      <c r="H1195" s="26"/>
      <c r="I1195" s="26"/>
      <c r="J1195" s="26"/>
      <c r="K1195" s="26"/>
      <c r="L1195" s="26"/>
      <c r="M1195" s="26"/>
      <c r="N1195" s="26"/>
      <c r="O1195" s="26"/>
      <c r="P1195" s="26"/>
      <c r="Q1195" s="26"/>
      <c r="R1195" s="26"/>
      <c r="S1195" s="26"/>
      <c r="T1195" s="26"/>
      <c r="U1195" s="26"/>
      <c r="V1195" s="26"/>
      <c r="W1195" s="26"/>
      <c r="X1195" s="26"/>
      <c r="Y1195" s="26"/>
      <c r="Z1195" s="26"/>
      <c r="AA1195" s="26"/>
      <c r="AB1195" s="26"/>
      <c r="AC1195" s="26"/>
      <c r="AD1195" s="26"/>
      <c r="AE1195" s="26"/>
      <c r="AF1195" s="26"/>
      <c r="AG1195" s="26"/>
      <c r="AH1195" s="26"/>
      <c r="AM1195" s="595"/>
      <c r="AN1195" s="577"/>
      <c r="AO1195" s="559"/>
      <c r="AP1195" s="577"/>
      <c r="AQ1195" s="559"/>
      <c r="AR1195" s="577"/>
      <c r="AS1195" s="559"/>
      <c r="AT1195" s="577"/>
      <c r="AU1195" s="559"/>
      <c r="AV1195" s="577"/>
      <c r="AW1195" s="559"/>
      <c r="AX1195" s="577"/>
      <c r="AY1195" s="559"/>
      <c r="AZ1195" s="577"/>
      <c r="BA1195" s="559"/>
      <c r="BB1195" s="577"/>
      <c r="BC1195" s="559"/>
      <c r="BD1195" s="577"/>
      <c r="BE1195" s="559"/>
      <c r="BF1195" s="577"/>
      <c r="BG1195" s="559"/>
      <c r="BH1195" s="577"/>
      <c r="BI1195" s="559"/>
      <c r="BJ1195" s="577"/>
      <c r="BK1195" s="559"/>
      <c r="BL1195" s="577"/>
      <c r="BM1195" s="559"/>
      <c r="BN1195" s="577"/>
      <c r="BO1195" s="559"/>
      <c r="BP1195" s="577"/>
      <c r="BQ1195" s="551"/>
    </row>
    <row r="1196" spans="1:69" ht="12.75" customHeight="1" thickBot="1">
      <c r="A1196" s="584"/>
      <c r="B1196" s="587"/>
      <c r="C1196" s="573"/>
      <c r="D1196" s="677"/>
      <c r="E1196" s="27"/>
      <c r="F1196" s="27"/>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M1196" s="595"/>
      <c r="AN1196" s="577"/>
      <c r="AO1196" s="559"/>
      <c r="AP1196" s="577"/>
      <c r="AQ1196" s="559"/>
      <c r="AR1196" s="577"/>
      <c r="AS1196" s="559"/>
      <c r="AT1196" s="577"/>
      <c r="AU1196" s="559"/>
      <c r="AV1196" s="577"/>
      <c r="AW1196" s="559"/>
      <c r="AX1196" s="577"/>
      <c r="AY1196" s="559"/>
      <c r="AZ1196" s="577"/>
      <c r="BA1196" s="559"/>
      <c r="BB1196" s="577"/>
      <c r="BC1196" s="559"/>
      <c r="BD1196" s="577"/>
      <c r="BE1196" s="559"/>
      <c r="BF1196" s="577"/>
      <c r="BG1196" s="559"/>
      <c r="BH1196" s="577"/>
      <c r="BI1196" s="559"/>
      <c r="BJ1196" s="577"/>
      <c r="BK1196" s="559"/>
      <c r="BL1196" s="577"/>
      <c r="BM1196" s="559"/>
      <c r="BN1196" s="577"/>
      <c r="BO1196" s="559"/>
      <c r="BP1196" s="577"/>
      <c r="BQ1196" s="551"/>
    </row>
    <row r="1197" spans="1:69" ht="12.75" customHeight="1">
      <c r="A1197" s="584"/>
      <c r="B1197" s="579" t="s">
        <v>36</v>
      </c>
      <c r="C1197" s="572" t="str">
        <f>IF(ISERROR(AVERAGE(E1197:AH1199)),"",AVERAGE(E1197:AH1199))</f>
        <v/>
      </c>
      <c r="D1197" s="677"/>
      <c r="E1197" s="32"/>
      <c r="F1197" s="32"/>
      <c r="G1197" s="32"/>
      <c r="H1197" s="32"/>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2"/>
      <c r="AF1197" s="32"/>
      <c r="AG1197" s="32"/>
      <c r="AH1197" s="32"/>
      <c r="AM1197" s="595"/>
      <c r="AN1197" s="565" t="str">
        <f t="shared" ref="AN1197:BQ1197" si="447">IF(ISERROR(AVERAGE(E1197:E1199)),"",AVERAGE(E1197:E1199))</f>
        <v/>
      </c>
      <c r="AO1197" s="558" t="str">
        <f t="shared" si="447"/>
        <v/>
      </c>
      <c r="AP1197" s="565" t="str">
        <f t="shared" si="447"/>
        <v/>
      </c>
      <c r="AQ1197" s="558" t="str">
        <f t="shared" si="447"/>
        <v/>
      </c>
      <c r="AR1197" s="565" t="str">
        <f t="shared" si="447"/>
        <v/>
      </c>
      <c r="AS1197" s="558" t="str">
        <f t="shared" si="447"/>
        <v/>
      </c>
      <c r="AT1197" s="565" t="str">
        <f t="shared" si="447"/>
        <v/>
      </c>
      <c r="AU1197" s="558" t="str">
        <f t="shared" si="447"/>
        <v/>
      </c>
      <c r="AV1197" s="565" t="str">
        <f t="shared" si="447"/>
        <v/>
      </c>
      <c r="AW1197" s="558" t="str">
        <f t="shared" si="447"/>
        <v/>
      </c>
      <c r="AX1197" s="565" t="str">
        <f t="shared" si="447"/>
        <v/>
      </c>
      <c r="AY1197" s="558" t="str">
        <f t="shared" si="447"/>
        <v/>
      </c>
      <c r="AZ1197" s="565" t="str">
        <f t="shared" si="447"/>
        <v/>
      </c>
      <c r="BA1197" s="558" t="str">
        <f t="shared" si="447"/>
        <v/>
      </c>
      <c r="BB1197" s="565" t="str">
        <f t="shared" si="447"/>
        <v/>
      </c>
      <c r="BC1197" s="558" t="str">
        <f t="shared" si="447"/>
        <v/>
      </c>
      <c r="BD1197" s="565" t="str">
        <f t="shared" si="447"/>
        <v/>
      </c>
      <c r="BE1197" s="558" t="str">
        <f t="shared" si="447"/>
        <v/>
      </c>
      <c r="BF1197" s="565" t="str">
        <f t="shared" si="447"/>
        <v/>
      </c>
      <c r="BG1197" s="558" t="str">
        <f t="shared" si="447"/>
        <v/>
      </c>
      <c r="BH1197" s="565" t="str">
        <f t="shared" si="447"/>
        <v/>
      </c>
      <c r="BI1197" s="558" t="str">
        <f t="shared" si="447"/>
        <v/>
      </c>
      <c r="BJ1197" s="565" t="str">
        <f t="shared" si="447"/>
        <v/>
      </c>
      <c r="BK1197" s="558" t="str">
        <f t="shared" si="447"/>
        <v/>
      </c>
      <c r="BL1197" s="565" t="str">
        <f t="shared" si="447"/>
        <v/>
      </c>
      <c r="BM1197" s="558" t="str">
        <f t="shared" si="447"/>
        <v/>
      </c>
      <c r="BN1197" s="565" t="str">
        <f t="shared" si="447"/>
        <v/>
      </c>
      <c r="BO1197" s="558" t="str">
        <f t="shared" si="447"/>
        <v/>
      </c>
      <c r="BP1197" s="565" t="str">
        <f t="shared" si="447"/>
        <v/>
      </c>
      <c r="BQ1197" s="550" t="str">
        <f t="shared" si="447"/>
        <v/>
      </c>
    </row>
    <row r="1198" spans="1:69" ht="12.75" customHeight="1">
      <c r="A1198" s="584"/>
      <c r="B1198" s="580"/>
      <c r="C1198" s="573"/>
      <c r="D1198" s="677"/>
      <c r="E1198" s="28"/>
      <c r="F1198" s="28"/>
      <c r="G1198" s="28"/>
      <c r="H1198" s="28"/>
      <c r="I1198" s="28"/>
      <c r="J1198" s="28"/>
      <c r="K1198" s="28"/>
      <c r="L1198" s="28"/>
      <c r="M1198" s="28"/>
      <c r="N1198" s="28"/>
      <c r="O1198" s="28"/>
      <c r="P1198" s="28"/>
      <c r="Q1198" s="28"/>
      <c r="R1198" s="28"/>
      <c r="S1198" s="28"/>
      <c r="T1198" s="28"/>
      <c r="U1198" s="28"/>
      <c r="V1198" s="28"/>
      <c r="W1198" s="28"/>
      <c r="X1198" s="28"/>
      <c r="Y1198" s="28"/>
      <c r="Z1198" s="28"/>
      <c r="AA1198" s="28"/>
      <c r="AB1198" s="28"/>
      <c r="AC1198" s="28"/>
      <c r="AD1198" s="28"/>
      <c r="AE1198" s="28"/>
      <c r="AF1198" s="28"/>
      <c r="AG1198" s="28"/>
      <c r="AH1198" s="28"/>
      <c r="AM1198" s="595"/>
      <c r="AN1198" s="566"/>
      <c r="AO1198" s="559"/>
      <c r="AP1198" s="566"/>
      <c r="AQ1198" s="559"/>
      <c r="AR1198" s="566"/>
      <c r="AS1198" s="559"/>
      <c r="AT1198" s="566"/>
      <c r="AU1198" s="559"/>
      <c r="AV1198" s="566"/>
      <c r="AW1198" s="559"/>
      <c r="AX1198" s="566"/>
      <c r="AY1198" s="559"/>
      <c r="AZ1198" s="566"/>
      <c r="BA1198" s="559"/>
      <c r="BB1198" s="566"/>
      <c r="BC1198" s="559"/>
      <c r="BD1198" s="566"/>
      <c r="BE1198" s="559"/>
      <c r="BF1198" s="566"/>
      <c r="BG1198" s="559"/>
      <c r="BH1198" s="566"/>
      <c r="BI1198" s="559"/>
      <c r="BJ1198" s="566"/>
      <c r="BK1198" s="559"/>
      <c r="BL1198" s="566"/>
      <c r="BM1198" s="559"/>
      <c r="BN1198" s="566"/>
      <c r="BO1198" s="559"/>
      <c r="BP1198" s="566"/>
      <c r="BQ1198" s="551"/>
    </row>
    <row r="1199" spans="1:69" ht="12.75" customHeight="1" thickBot="1">
      <c r="A1199" s="584"/>
      <c r="B1199" s="581"/>
      <c r="C1199" s="582"/>
      <c r="D1199" s="677"/>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33"/>
      <c r="AE1199" s="33"/>
      <c r="AF1199" s="33"/>
      <c r="AG1199" s="33"/>
      <c r="AH1199" s="33"/>
      <c r="AM1199" s="595"/>
      <c r="AN1199" s="567"/>
      <c r="AO1199" s="564"/>
      <c r="AP1199" s="567"/>
      <c r="AQ1199" s="564"/>
      <c r="AR1199" s="567"/>
      <c r="AS1199" s="564"/>
      <c r="AT1199" s="567"/>
      <c r="AU1199" s="564"/>
      <c r="AV1199" s="567"/>
      <c r="AW1199" s="564"/>
      <c r="AX1199" s="567"/>
      <c r="AY1199" s="564"/>
      <c r="AZ1199" s="567"/>
      <c r="BA1199" s="564"/>
      <c r="BB1199" s="567"/>
      <c r="BC1199" s="564"/>
      <c r="BD1199" s="567"/>
      <c r="BE1199" s="564"/>
      <c r="BF1199" s="567"/>
      <c r="BG1199" s="564"/>
      <c r="BH1199" s="567"/>
      <c r="BI1199" s="564"/>
      <c r="BJ1199" s="567"/>
      <c r="BK1199" s="564"/>
      <c r="BL1199" s="567"/>
      <c r="BM1199" s="564"/>
      <c r="BN1199" s="567"/>
      <c r="BO1199" s="564"/>
      <c r="BP1199" s="567"/>
      <c r="BQ1199" s="568"/>
    </row>
    <row r="1200" spans="1:69" ht="12.75" customHeight="1">
      <c r="A1200" s="584"/>
      <c r="B1200" s="569" t="s">
        <v>37</v>
      </c>
      <c r="C1200" s="572" t="str">
        <f>IF(ISERROR(AVERAGE(E1200:AH1202)),"",AVERAGE(E1200:AH1202))</f>
        <v/>
      </c>
      <c r="D1200" s="677"/>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c r="AF1200" s="31"/>
      <c r="AG1200" s="31"/>
      <c r="AH1200" s="31"/>
      <c r="AM1200" s="595"/>
      <c r="AN1200" s="561" t="str">
        <f t="shared" ref="AN1200:BQ1200" si="448">IF(ISERROR(AVERAGE(E1200:E1202)),"",AVERAGE(E1200:E1202))</f>
        <v/>
      </c>
      <c r="AO1200" s="558" t="str">
        <f t="shared" si="448"/>
        <v/>
      </c>
      <c r="AP1200" s="561" t="str">
        <f t="shared" si="448"/>
        <v/>
      </c>
      <c r="AQ1200" s="558" t="str">
        <f t="shared" si="448"/>
        <v/>
      </c>
      <c r="AR1200" s="561" t="str">
        <f t="shared" si="448"/>
        <v/>
      </c>
      <c r="AS1200" s="558" t="str">
        <f t="shared" si="448"/>
        <v/>
      </c>
      <c r="AT1200" s="561" t="str">
        <f t="shared" si="448"/>
        <v/>
      </c>
      <c r="AU1200" s="558" t="str">
        <f t="shared" si="448"/>
        <v/>
      </c>
      <c r="AV1200" s="561" t="str">
        <f t="shared" si="448"/>
        <v/>
      </c>
      <c r="AW1200" s="558" t="str">
        <f t="shared" si="448"/>
        <v/>
      </c>
      <c r="AX1200" s="561" t="str">
        <f t="shared" si="448"/>
        <v/>
      </c>
      <c r="AY1200" s="558" t="str">
        <f t="shared" si="448"/>
        <v/>
      </c>
      <c r="AZ1200" s="561" t="str">
        <f t="shared" si="448"/>
        <v/>
      </c>
      <c r="BA1200" s="558" t="str">
        <f t="shared" si="448"/>
        <v/>
      </c>
      <c r="BB1200" s="561" t="str">
        <f t="shared" si="448"/>
        <v/>
      </c>
      <c r="BC1200" s="558" t="str">
        <f t="shared" si="448"/>
        <v/>
      </c>
      <c r="BD1200" s="561" t="str">
        <f t="shared" si="448"/>
        <v/>
      </c>
      <c r="BE1200" s="558" t="str">
        <f t="shared" si="448"/>
        <v/>
      </c>
      <c r="BF1200" s="561" t="str">
        <f t="shared" si="448"/>
        <v/>
      </c>
      <c r="BG1200" s="558" t="str">
        <f t="shared" si="448"/>
        <v/>
      </c>
      <c r="BH1200" s="561" t="str">
        <f t="shared" si="448"/>
        <v/>
      </c>
      <c r="BI1200" s="558" t="str">
        <f t="shared" si="448"/>
        <v/>
      </c>
      <c r="BJ1200" s="561" t="str">
        <f t="shared" si="448"/>
        <v/>
      </c>
      <c r="BK1200" s="558" t="str">
        <f t="shared" si="448"/>
        <v/>
      </c>
      <c r="BL1200" s="561" t="str">
        <f t="shared" si="448"/>
        <v/>
      </c>
      <c r="BM1200" s="558" t="str">
        <f t="shared" si="448"/>
        <v/>
      </c>
      <c r="BN1200" s="561" t="str">
        <f t="shared" si="448"/>
        <v/>
      </c>
      <c r="BO1200" s="558" t="str">
        <f t="shared" si="448"/>
        <v/>
      </c>
      <c r="BP1200" s="561" t="str">
        <f t="shared" si="448"/>
        <v/>
      </c>
      <c r="BQ1200" s="550" t="str">
        <f t="shared" si="448"/>
        <v/>
      </c>
    </row>
    <row r="1201" spans="1:69" ht="12.75" customHeight="1">
      <c r="A1201" s="584"/>
      <c r="B1201" s="570"/>
      <c r="C1201" s="573"/>
      <c r="D1201" s="677"/>
      <c r="E1201" s="29"/>
      <c r="F1201" s="29"/>
      <c r="G1201" s="29"/>
      <c r="H1201" s="29"/>
      <c r="I1201" s="29"/>
      <c r="J1201" s="29"/>
      <c r="K1201" s="29"/>
      <c r="L1201" s="29"/>
      <c r="M1201" s="29"/>
      <c r="N1201" s="29"/>
      <c r="O1201" s="29"/>
      <c r="P1201" s="29"/>
      <c r="Q1201" s="29"/>
      <c r="R1201" s="29"/>
      <c r="S1201" s="29"/>
      <c r="T1201" s="29"/>
      <c r="U1201" s="29"/>
      <c r="V1201" s="29"/>
      <c r="W1201" s="29"/>
      <c r="X1201" s="29"/>
      <c r="Y1201" s="29"/>
      <c r="Z1201" s="29"/>
      <c r="AA1201" s="29"/>
      <c r="AB1201" s="29"/>
      <c r="AC1201" s="29"/>
      <c r="AD1201" s="29"/>
      <c r="AE1201" s="29"/>
      <c r="AF1201" s="29"/>
      <c r="AG1201" s="29"/>
      <c r="AH1201" s="29"/>
      <c r="AM1201" s="595"/>
      <c r="AN1201" s="562"/>
      <c r="AO1201" s="559"/>
      <c r="AP1201" s="562"/>
      <c r="AQ1201" s="559"/>
      <c r="AR1201" s="562"/>
      <c r="AS1201" s="559"/>
      <c r="AT1201" s="562"/>
      <c r="AU1201" s="559"/>
      <c r="AV1201" s="562"/>
      <c r="AW1201" s="559"/>
      <c r="AX1201" s="562"/>
      <c r="AY1201" s="559"/>
      <c r="AZ1201" s="562"/>
      <c r="BA1201" s="559"/>
      <c r="BB1201" s="562"/>
      <c r="BC1201" s="559"/>
      <c r="BD1201" s="562"/>
      <c r="BE1201" s="559"/>
      <c r="BF1201" s="562"/>
      <c r="BG1201" s="559"/>
      <c r="BH1201" s="562"/>
      <c r="BI1201" s="559"/>
      <c r="BJ1201" s="562"/>
      <c r="BK1201" s="559"/>
      <c r="BL1201" s="562"/>
      <c r="BM1201" s="559"/>
      <c r="BN1201" s="562"/>
      <c r="BO1201" s="559"/>
      <c r="BP1201" s="562"/>
      <c r="BQ1201" s="551"/>
    </row>
    <row r="1202" spans="1:69" ht="13.5" customHeight="1" thickBot="1">
      <c r="A1202" s="584"/>
      <c r="B1202" s="571"/>
      <c r="C1202" s="574"/>
      <c r="D1202" s="418"/>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M1202" s="596"/>
      <c r="AN1202" s="563"/>
      <c r="AO1202" s="560"/>
      <c r="AP1202" s="563"/>
      <c r="AQ1202" s="560"/>
      <c r="AR1202" s="563"/>
      <c r="AS1202" s="560"/>
      <c r="AT1202" s="563"/>
      <c r="AU1202" s="560"/>
      <c r="AV1202" s="563"/>
      <c r="AW1202" s="560"/>
      <c r="AX1202" s="563"/>
      <c r="AY1202" s="560"/>
      <c r="AZ1202" s="563"/>
      <c r="BA1202" s="560"/>
      <c r="BB1202" s="563"/>
      <c r="BC1202" s="560"/>
      <c r="BD1202" s="563"/>
      <c r="BE1202" s="560"/>
      <c r="BF1202" s="563"/>
      <c r="BG1202" s="560"/>
      <c r="BH1202" s="563"/>
      <c r="BI1202" s="560"/>
      <c r="BJ1202" s="563"/>
      <c r="BK1202" s="560"/>
      <c r="BL1202" s="563"/>
      <c r="BM1202" s="560"/>
      <c r="BN1202" s="563"/>
      <c r="BO1202" s="560"/>
      <c r="BP1202" s="563"/>
      <c r="BQ1202" s="552"/>
    </row>
    <row r="1203" spans="1:69" ht="18.75" customHeight="1" thickTop="1">
      <c r="A1203" s="584"/>
      <c r="B1203" s="585" t="s">
        <v>32</v>
      </c>
      <c r="C1203" s="588" t="str">
        <f>IF(ISERROR(AVERAGE(E1203:AH1205)),"",AVERAGE(E1203:AH1205))</f>
        <v/>
      </c>
      <c r="D1203" s="635" t="s">
        <v>412</v>
      </c>
      <c r="E1203" s="25"/>
      <c r="F1203" s="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M1203" s="555" t="str">
        <f>D1203</f>
        <v>Donner une valeur approchée à l’unité près, au dixième ou au centième près.</v>
      </c>
      <c r="AN1203" s="576" t="str">
        <f t="shared" ref="AN1203:BQ1203" si="449">IF(ISERROR(AVERAGE(E1203:E1205)),"",AVERAGE(E1203:E1205))</f>
        <v/>
      </c>
      <c r="AO1203" s="575" t="str">
        <f t="shared" si="449"/>
        <v/>
      </c>
      <c r="AP1203" s="576" t="str">
        <f t="shared" si="449"/>
        <v/>
      </c>
      <c r="AQ1203" s="575" t="str">
        <f t="shared" si="449"/>
        <v/>
      </c>
      <c r="AR1203" s="576" t="str">
        <f t="shared" si="449"/>
        <v/>
      </c>
      <c r="AS1203" s="575" t="str">
        <f t="shared" si="449"/>
        <v/>
      </c>
      <c r="AT1203" s="576" t="str">
        <f t="shared" si="449"/>
        <v/>
      </c>
      <c r="AU1203" s="575" t="str">
        <f t="shared" si="449"/>
        <v/>
      </c>
      <c r="AV1203" s="576" t="str">
        <f t="shared" si="449"/>
        <v/>
      </c>
      <c r="AW1203" s="575" t="str">
        <f t="shared" si="449"/>
        <v/>
      </c>
      <c r="AX1203" s="576" t="str">
        <f t="shared" si="449"/>
        <v/>
      </c>
      <c r="AY1203" s="575" t="str">
        <f t="shared" si="449"/>
        <v/>
      </c>
      <c r="AZ1203" s="576" t="str">
        <f t="shared" si="449"/>
        <v/>
      </c>
      <c r="BA1203" s="575" t="str">
        <f t="shared" si="449"/>
        <v/>
      </c>
      <c r="BB1203" s="576" t="str">
        <f t="shared" si="449"/>
        <v/>
      </c>
      <c r="BC1203" s="575" t="str">
        <f t="shared" si="449"/>
        <v/>
      </c>
      <c r="BD1203" s="576" t="str">
        <f t="shared" si="449"/>
        <v/>
      </c>
      <c r="BE1203" s="575" t="str">
        <f t="shared" si="449"/>
        <v/>
      </c>
      <c r="BF1203" s="576" t="str">
        <f t="shared" si="449"/>
        <v/>
      </c>
      <c r="BG1203" s="575" t="str">
        <f t="shared" si="449"/>
        <v/>
      </c>
      <c r="BH1203" s="576" t="str">
        <f t="shared" si="449"/>
        <v/>
      </c>
      <c r="BI1203" s="575" t="str">
        <f t="shared" si="449"/>
        <v/>
      </c>
      <c r="BJ1203" s="576" t="str">
        <f t="shared" si="449"/>
        <v/>
      </c>
      <c r="BK1203" s="575" t="str">
        <f t="shared" si="449"/>
        <v/>
      </c>
      <c r="BL1203" s="576" t="str">
        <f t="shared" si="449"/>
        <v/>
      </c>
      <c r="BM1203" s="575" t="str">
        <f t="shared" si="449"/>
        <v/>
      </c>
      <c r="BN1203" s="576" t="str">
        <f t="shared" si="449"/>
        <v/>
      </c>
      <c r="BO1203" s="575" t="str">
        <f t="shared" si="449"/>
        <v/>
      </c>
      <c r="BP1203" s="576" t="str">
        <f t="shared" si="449"/>
        <v/>
      </c>
      <c r="BQ1203" s="578" t="str">
        <f t="shared" si="449"/>
        <v/>
      </c>
    </row>
    <row r="1204" spans="1:69" ht="18.75" customHeight="1">
      <c r="A1204" s="584"/>
      <c r="B1204" s="586"/>
      <c r="C1204" s="573"/>
      <c r="D1204" s="543"/>
      <c r="E1204" s="26"/>
      <c r="F1204" s="26"/>
      <c r="G1204" s="26"/>
      <c r="H1204" s="26"/>
      <c r="I1204" s="26"/>
      <c r="J1204" s="26"/>
      <c r="K1204" s="26"/>
      <c r="L1204" s="26"/>
      <c r="M1204" s="26"/>
      <c r="N1204" s="26"/>
      <c r="O1204" s="26"/>
      <c r="P1204" s="26"/>
      <c r="Q1204" s="26"/>
      <c r="R1204" s="26"/>
      <c r="S1204" s="26"/>
      <c r="T1204" s="26"/>
      <c r="U1204" s="26"/>
      <c r="V1204" s="26"/>
      <c r="W1204" s="26"/>
      <c r="X1204" s="26"/>
      <c r="Y1204" s="26"/>
      <c r="Z1204" s="26"/>
      <c r="AA1204" s="26"/>
      <c r="AB1204" s="26"/>
      <c r="AC1204" s="26"/>
      <c r="AD1204" s="26"/>
      <c r="AE1204" s="26"/>
      <c r="AF1204" s="26"/>
      <c r="AG1204" s="26"/>
      <c r="AH1204" s="26"/>
      <c r="AM1204" s="546"/>
      <c r="AN1204" s="577"/>
      <c r="AO1204" s="559"/>
      <c r="AP1204" s="577"/>
      <c r="AQ1204" s="559"/>
      <c r="AR1204" s="577"/>
      <c r="AS1204" s="559"/>
      <c r="AT1204" s="577"/>
      <c r="AU1204" s="559"/>
      <c r="AV1204" s="577"/>
      <c r="AW1204" s="559"/>
      <c r="AX1204" s="577"/>
      <c r="AY1204" s="559"/>
      <c r="AZ1204" s="577"/>
      <c r="BA1204" s="559"/>
      <c r="BB1204" s="577"/>
      <c r="BC1204" s="559"/>
      <c r="BD1204" s="577"/>
      <c r="BE1204" s="559"/>
      <c r="BF1204" s="577"/>
      <c r="BG1204" s="559"/>
      <c r="BH1204" s="577"/>
      <c r="BI1204" s="559"/>
      <c r="BJ1204" s="577"/>
      <c r="BK1204" s="559"/>
      <c r="BL1204" s="577"/>
      <c r="BM1204" s="559"/>
      <c r="BN1204" s="577"/>
      <c r="BO1204" s="559"/>
      <c r="BP1204" s="577"/>
      <c r="BQ1204" s="551"/>
    </row>
    <row r="1205" spans="1:69" ht="18.75" customHeight="1" thickBot="1">
      <c r="A1205" s="584"/>
      <c r="B1205" s="587"/>
      <c r="C1205" s="573"/>
      <c r="D1205" s="543"/>
      <c r="E1205" s="27"/>
      <c r="F1205" s="27"/>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M1205" s="546"/>
      <c r="AN1205" s="577"/>
      <c r="AO1205" s="559"/>
      <c r="AP1205" s="577"/>
      <c r="AQ1205" s="559"/>
      <c r="AR1205" s="577"/>
      <c r="AS1205" s="559"/>
      <c r="AT1205" s="577"/>
      <c r="AU1205" s="559"/>
      <c r="AV1205" s="577"/>
      <c r="AW1205" s="559"/>
      <c r="AX1205" s="577"/>
      <c r="AY1205" s="559"/>
      <c r="AZ1205" s="577"/>
      <c r="BA1205" s="559"/>
      <c r="BB1205" s="577"/>
      <c r="BC1205" s="559"/>
      <c r="BD1205" s="577"/>
      <c r="BE1205" s="559"/>
      <c r="BF1205" s="577"/>
      <c r="BG1205" s="559"/>
      <c r="BH1205" s="577"/>
      <c r="BI1205" s="559"/>
      <c r="BJ1205" s="577"/>
      <c r="BK1205" s="559"/>
      <c r="BL1205" s="577"/>
      <c r="BM1205" s="559"/>
      <c r="BN1205" s="577"/>
      <c r="BO1205" s="559"/>
      <c r="BP1205" s="577"/>
      <c r="BQ1205" s="551"/>
    </row>
    <row r="1206" spans="1:69" ht="18.75" customHeight="1">
      <c r="A1206" s="584"/>
      <c r="B1206" s="579" t="s">
        <v>36</v>
      </c>
      <c r="C1206" s="572" t="str">
        <f>IF(ISERROR(AVERAGE(E1206:AH1208)),"",AVERAGE(E1206:AH1208))</f>
        <v/>
      </c>
      <c r="D1206" s="542" t="s">
        <v>411</v>
      </c>
      <c r="E1206" s="32"/>
      <c r="F1206" s="32"/>
      <c r="G1206" s="32"/>
      <c r="H1206" s="32"/>
      <c r="I1206" s="32"/>
      <c r="J1206" s="32"/>
      <c r="K1206" s="32"/>
      <c r="L1206" s="32"/>
      <c r="M1206" s="32"/>
      <c r="N1206" s="32"/>
      <c r="O1206" s="32"/>
      <c r="P1206" s="32"/>
      <c r="Q1206" s="32"/>
      <c r="R1206" s="32"/>
      <c r="S1206" s="32"/>
      <c r="T1206" s="32"/>
      <c r="U1206" s="32"/>
      <c r="V1206" s="32"/>
      <c r="W1206" s="32"/>
      <c r="X1206" s="32"/>
      <c r="Y1206" s="32"/>
      <c r="Z1206" s="32"/>
      <c r="AA1206" s="32"/>
      <c r="AB1206" s="32"/>
      <c r="AC1206" s="32"/>
      <c r="AD1206" s="32"/>
      <c r="AE1206" s="32"/>
      <c r="AF1206" s="32"/>
      <c r="AG1206" s="32"/>
      <c r="AH1206" s="32"/>
      <c r="AM1206" s="545" t="str">
        <f>D1206</f>
        <v>- produire des décompositions liées à une écriture à virgule, en utilisant 10 ; 100 ; 1 000... et 0,1 ; 0,01 ; 0,001...</v>
      </c>
      <c r="AN1206" s="565" t="str">
        <f t="shared" ref="AN1206:BQ1206" si="450">IF(ISERROR(AVERAGE(E1206:E1208)),"",AVERAGE(E1206:E1208))</f>
        <v/>
      </c>
      <c r="AO1206" s="558" t="str">
        <f t="shared" si="450"/>
        <v/>
      </c>
      <c r="AP1206" s="565" t="str">
        <f t="shared" si="450"/>
        <v/>
      </c>
      <c r="AQ1206" s="558" t="str">
        <f t="shared" si="450"/>
        <v/>
      </c>
      <c r="AR1206" s="565" t="str">
        <f t="shared" si="450"/>
        <v/>
      </c>
      <c r="AS1206" s="558" t="str">
        <f t="shared" si="450"/>
        <v/>
      </c>
      <c r="AT1206" s="565" t="str">
        <f t="shared" si="450"/>
        <v/>
      </c>
      <c r="AU1206" s="558" t="str">
        <f t="shared" si="450"/>
        <v/>
      </c>
      <c r="AV1206" s="565" t="str">
        <f t="shared" si="450"/>
        <v/>
      </c>
      <c r="AW1206" s="558" t="str">
        <f t="shared" si="450"/>
        <v/>
      </c>
      <c r="AX1206" s="565" t="str">
        <f t="shared" si="450"/>
        <v/>
      </c>
      <c r="AY1206" s="558" t="str">
        <f t="shared" si="450"/>
        <v/>
      </c>
      <c r="AZ1206" s="565" t="str">
        <f t="shared" si="450"/>
        <v/>
      </c>
      <c r="BA1206" s="558" t="str">
        <f t="shared" si="450"/>
        <v/>
      </c>
      <c r="BB1206" s="565" t="str">
        <f t="shared" si="450"/>
        <v/>
      </c>
      <c r="BC1206" s="558" t="str">
        <f t="shared" si="450"/>
        <v/>
      </c>
      <c r="BD1206" s="565" t="str">
        <f t="shared" si="450"/>
        <v/>
      </c>
      <c r="BE1206" s="558" t="str">
        <f t="shared" si="450"/>
        <v/>
      </c>
      <c r="BF1206" s="565" t="str">
        <f t="shared" si="450"/>
        <v/>
      </c>
      <c r="BG1206" s="558" t="str">
        <f t="shared" si="450"/>
        <v/>
      </c>
      <c r="BH1206" s="565" t="str">
        <f t="shared" si="450"/>
        <v/>
      </c>
      <c r="BI1206" s="558" t="str">
        <f t="shared" si="450"/>
        <v/>
      </c>
      <c r="BJ1206" s="565" t="str">
        <f t="shared" si="450"/>
        <v/>
      </c>
      <c r="BK1206" s="558" t="str">
        <f t="shared" si="450"/>
        <v/>
      </c>
      <c r="BL1206" s="565" t="str">
        <f t="shared" si="450"/>
        <v/>
      </c>
      <c r="BM1206" s="558" t="str">
        <f t="shared" si="450"/>
        <v/>
      </c>
      <c r="BN1206" s="565" t="str">
        <f t="shared" si="450"/>
        <v/>
      </c>
      <c r="BO1206" s="558" t="str">
        <f t="shared" si="450"/>
        <v/>
      </c>
      <c r="BP1206" s="565" t="str">
        <f t="shared" si="450"/>
        <v/>
      </c>
      <c r="BQ1206" s="550" t="str">
        <f t="shared" si="450"/>
        <v/>
      </c>
    </row>
    <row r="1207" spans="1:69" ht="18.75" customHeight="1">
      <c r="A1207" s="584"/>
      <c r="B1207" s="580"/>
      <c r="C1207" s="573"/>
      <c r="D1207" s="543"/>
      <c r="E1207" s="28"/>
      <c r="F1207" s="28"/>
      <c r="G1207" s="28"/>
      <c r="H1207" s="28"/>
      <c r="I1207" s="28"/>
      <c r="J1207" s="28"/>
      <c r="K1207" s="28"/>
      <c r="L1207" s="28"/>
      <c r="M1207" s="28"/>
      <c r="N1207" s="28"/>
      <c r="O1207" s="28"/>
      <c r="P1207" s="28"/>
      <c r="Q1207" s="28"/>
      <c r="R1207" s="28"/>
      <c r="S1207" s="28"/>
      <c r="T1207" s="28"/>
      <c r="U1207" s="28"/>
      <c r="V1207" s="28"/>
      <c r="W1207" s="28"/>
      <c r="X1207" s="28"/>
      <c r="Y1207" s="28"/>
      <c r="Z1207" s="28"/>
      <c r="AA1207" s="28"/>
      <c r="AB1207" s="28"/>
      <c r="AC1207" s="28"/>
      <c r="AD1207" s="28"/>
      <c r="AE1207" s="28"/>
      <c r="AF1207" s="28"/>
      <c r="AG1207" s="28"/>
      <c r="AH1207" s="28"/>
      <c r="AM1207" s="546"/>
      <c r="AN1207" s="566"/>
      <c r="AO1207" s="559"/>
      <c r="AP1207" s="566"/>
      <c r="AQ1207" s="559"/>
      <c r="AR1207" s="566"/>
      <c r="AS1207" s="559"/>
      <c r="AT1207" s="566"/>
      <c r="AU1207" s="559"/>
      <c r="AV1207" s="566"/>
      <c r="AW1207" s="559"/>
      <c r="AX1207" s="566"/>
      <c r="AY1207" s="559"/>
      <c r="AZ1207" s="566"/>
      <c r="BA1207" s="559"/>
      <c r="BB1207" s="566"/>
      <c r="BC1207" s="559"/>
      <c r="BD1207" s="566"/>
      <c r="BE1207" s="559"/>
      <c r="BF1207" s="566"/>
      <c r="BG1207" s="559"/>
      <c r="BH1207" s="566"/>
      <c r="BI1207" s="559"/>
      <c r="BJ1207" s="566"/>
      <c r="BK1207" s="559"/>
      <c r="BL1207" s="566"/>
      <c r="BM1207" s="559"/>
      <c r="BN1207" s="566"/>
      <c r="BO1207" s="559"/>
      <c r="BP1207" s="566"/>
      <c r="BQ1207" s="551"/>
    </row>
    <row r="1208" spans="1:69" ht="18.75" customHeight="1" thickBot="1">
      <c r="A1208" s="584"/>
      <c r="B1208" s="581"/>
      <c r="C1208" s="582"/>
      <c r="D1208" s="544"/>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33"/>
      <c r="AE1208" s="33"/>
      <c r="AF1208" s="33"/>
      <c r="AG1208" s="33"/>
      <c r="AH1208" s="33"/>
      <c r="AM1208" s="547"/>
      <c r="AN1208" s="567"/>
      <c r="AO1208" s="564"/>
      <c r="AP1208" s="567"/>
      <c r="AQ1208" s="564"/>
      <c r="AR1208" s="567"/>
      <c r="AS1208" s="564"/>
      <c r="AT1208" s="567"/>
      <c r="AU1208" s="564"/>
      <c r="AV1208" s="567"/>
      <c r="AW1208" s="564"/>
      <c r="AX1208" s="567"/>
      <c r="AY1208" s="564"/>
      <c r="AZ1208" s="567"/>
      <c r="BA1208" s="564"/>
      <c r="BB1208" s="567"/>
      <c r="BC1208" s="564"/>
      <c r="BD1208" s="567"/>
      <c r="BE1208" s="564"/>
      <c r="BF1208" s="567"/>
      <c r="BG1208" s="564"/>
      <c r="BH1208" s="567"/>
      <c r="BI1208" s="564"/>
      <c r="BJ1208" s="567"/>
      <c r="BK1208" s="564"/>
      <c r="BL1208" s="567"/>
      <c r="BM1208" s="564"/>
      <c r="BN1208" s="567"/>
      <c r="BO1208" s="564"/>
      <c r="BP1208" s="567"/>
      <c r="BQ1208" s="568"/>
    </row>
    <row r="1209" spans="1:69" ht="18.75" customHeight="1">
      <c r="A1209" s="584"/>
      <c r="B1209" s="569" t="s">
        <v>37</v>
      </c>
      <c r="C1209" s="572" t="str">
        <f>IF(ISERROR(AVERAGE(E1209:AH1211)),"",AVERAGE(E1209:AH1211))</f>
        <v/>
      </c>
      <c r="D1209" s="542" t="s">
        <v>400</v>
      </c>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c r="AF1209" s="31"/>
      <c r="AG1209" s="31"/>
      <c r="AH1209" s="31"/>
      <c r="AM1209" s="545" t="str">
        <f>D1209</f>
        <v>Écrire une fraction sous forme de somme d’un entier et d’une fraction inférieure à 1.</v>
      </c>
      <c r="AN1209" s="561" t="str">
        <f t="shared" ref="AN1209:BQ1209" si="451">IF(ISERROR(AVERAGE(E1209:E1211)),"",AVERAGE(E1209:E1211))</f>
        <v/>
      </c>
      <c r="AO1209" s="558" t="str">
        <f t="shared" si="451"/>
        <v/>
      </c>
      <c r="AP1209" s="561" t="str">
        <f t="shared" si="451"/>
        <v/>
      </c>
      <c r="AQ1209" s="558" t="str">
        <f t="shared" si="451"/>
        <v/>
      </c>
      <c r="AR1209" s="561" t="str">
        <f t="shared" si="451"/>
        <v/>
      </c>
      <c r="AS1209" s="558" t="str">
        <f t="shared" si="451"/>
        <v/>
      </c>
      <c r="AT1209" s="561" t="str">
        <f t="shared" si="451"/>
        <v/>
      </c>
      <c r="AU1209" s="558" t="str">
        <f t="shared" si="451"/>
        <v/>
      </c>
      <c r="AV1209" s="561" t="str">
        <f t="shared" si="451"/>
        <v/>
      </c>
      <c r="AW1209" s="558" t="str">
        <f t="shared" si="451"/>
        <v/>
      </c>
      <c r="AX1209" s="561" t="str">
        <f t="shared" si="451"/>
        <v/>
      </c>
      <c r="AY1209" s="558" t="str">
        <f t="shared" si="451"/>
        <v/>
      </c>
      <c r="AZ1209" s="561" t="str">
        <f t="shared" si="451"/>
        <v/>
      </c>
      <c r="BA1209" s="558" t="str">
        <f t="shared" si="451"/>
        <v/>
      </c>
      <c r="BB1209" s="561" t="str">
        <f t="shared" si="451"/>
        <v/>
      </c>
      <c r="BC1209" s="558" t="str">
        <f t="shared" si="451"/>
        <v/>
      </c>
      <c r="BD1209" s="561" t="str">
        <f t="shared" si="451"/>
        <v/>
      </c>
      <c r="BE1209" s="558" t="str">
        <f t="shared" si="451"/>
        <v/>
      </c>
      <c r="BF1209" s="561" t="str">
        <f t="shared" si="451"/>
        <v/>
      </c>
      <c r="BG1209" s="558" t="str">
        <f t="shared" si="451"/>
        <v/>
      </c>
      <c r="BH1209" s="561" t="str">
        <f t="shared" si="451"/>
        <v/>
      </c>
      <c r="BI1209" s="558" t="str">
        <f t="shared" si="451"/>
        <v/>
      </c>
      <c r="BJ1209" s="561" t="str">
        <f t="shared" si="451"/>
        <v/>
      </c>
      <c r="BK1209" s="558" t="str">
        <f t="shared" si="451"/>
        <v/>
      </c>
      <c r="BL1209" s="561" t="str">
        <f t="shared" si="451"/>
        <v/>
      </c>
      <c r="BM1209" s="558" t="str">
        <f t="shared" si="451"/>
        <v/>
      </c>
      <c r="BN1209" s="561" t="str">
        <f t="shared" si="451"/>
        <v/>
      </c>
      <c r="BO1209" s="558" t="str">
        <f t="shared" si="451"/>
        <v/>
      </c>
      <c r="BP1209" s="561" t="str">
        <f t="shared" si="451"/>
        <v/>
      </c>
      <c r="BQ1209" s="550" t="str">
        <f t="shared" si="451"/>
        <v/>
      </c>
    </row>
    <row r="1210" spans="1:69" ht="18.75" customHeight="1">
      <c r="A1210" s="584"/>
      <c r="B1210" s="570"/>
      <c r="C1210" s="573"/>
      <c r="D1210" s="543"/>
      <c r="E1210" s="29"/>
      <c r="F1210" s="29"/>
      <c r="G1210" s="29"/>
      <c r="H1210" s="29"/>
      <c r="I1210" s="29"/>
      <c r="J1210" s="29"/>
      <c r="K1210" s="29"/>
      <c r="L1210" s="29"/>
      <c r="M1210" s="29"/>
      <c r="N1210" s="29"/>
      <c r="O1210" s="29"/>
      <c r="P1210" s="29"/>
      <c r="Q1210" s="29"/>
      <c r="R1210" s="29"/>
      <c r="S1210" s="29"/>
      <c r="T1210" s="29"/>
      <c r="U1210" s="29"/>
      <c r="V1210" s="29"/>
      <c r="W1210" s="29"/>
      <c r="X1210" s="29"/>
      <c r="Y1210" s="29"/>
      <c r="Z1210" s="29"/>
      <c r="AA1210" s="29"/>
      <c r="AB1210" s="29"/>
      <c r="AC1210" s="29"/>
      <c r="AD1210" s="29"/>
      <c r="AE1210" s="29"/>
      <c r="AF1210" s="29"/>
      <c r="AG1210" s="29"/>
      <c r="AH1210" s="29"/>
      <c r="AM1210" s="546"/>
      <c r="AN1210" s="562"/>
      <c r="AO1210" s="559"/>
      <c r="AP1210" s="562"/>
      <c r="AQ1210" s="559"/>
      <c r="AR1210" s="562"/>
      <c r="AS1210" s="559"/>
      <c r="AT1210" s="562"/>
      <c r="AU1210" s="559"/>
      <c r="AV1210" s="562"/>
      <c r="AW1210" s="559"/>
      <c r="AX1210" s="562"/>
      <c r="AY1210" s="559"/>
      <c r="AZ1210" s="562"/>
      <c r="BA1210" s="559"/>
      <c r="BB1210" s="562"/>
      <c r="BC1210" s="559"/>
      <c r="BD1210" s="562"/>
      <c r="BE1210" s="559"/>
      <c r="BF1210" s="562"/>
      <c r="BG1210" s="559"/>
      <c r="BH1210" s="562"/>
      <c r="BI1210" s="559"/>
      <c r="BJ1210" s="562"/>
      <c r="BK1210" s="559"/>
      <c r="BL1210" s="562"/>
      <c r="BM1210" s="559"/>
      <c r="BN1210" s="562"/>
      <c r="BO1210" s="559"/>
      <c r="BP1210" s="562"/>
      <c r="BQ1210" s="551"/>
    </row>
    <row r="1211" spans="1:69" ht="18.75" customHeight="1" thickBot="1">
      <c r="A1211" s="584"/>
      <c r="B1211" s="571"/>
      <c r="C1211" s="574"/>
      <c r="D1211" s="548"/>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c r="AH1211" s="30"/>
      <c r="AM1211" s="549"/>
      <c r="AN1211" s="563"/>
      <c r="AO1211" s="560"/>
      <c r="AP1211" s="563"/>
      <c r="AQ1211" s="560"/>
      <c r="AR1211" s="563"/>
      <c r="AS1211" s="560"/>
      <c r="AT1211" s="563"/>
      <c r="AU1211" s="560"/>
      <c r="AV1211" s="563"/>
      <c r="AW1211" s="560"/>
      <c r="AX1211" s="563"/>
      <c r="AY1211" s="560"/>
      <c r="AZ1211" s="563"/>
      <c r="BA1211" s="560"/>
      <c r="BB1211" s="563"/>
      <c r="BC1211" s="560"/>
      <c r="BD1211" s="563"/>
      <c r="BE1211" s="560"/>
      <c r="BF1211" s="563"/>
      <c r="BG1211" s="560"/>
      <c r="BH1211" s="563"/>
      <c r="BI1211" s="560"/>
      <c r="BJ1211" s="563"/>
      <c r="BK1211" s="560"/>
      <c r="BL1211" s="563"/>
      <c r="BM1211" s="560"/>
      <c r="BN1211" s="563"/>
      <c r="BO1211" s="560"/>
      <c r="BP1211" s="563"/>
      <c r="BQ1211" s="552"/>
    </row>
    <row r="1212" spans="1:69" ht="11.25" customHeight="1" thickTop="1">
      <c r="A1212" s="468"/>
      <c r="B1212" s="663" t="str">
        <f>D1163</f>
        <v>Connaissance des nombres décimaux</v>
      </c>
      <c r="C1212" s="664"/>
      <c r="D1212" s="665" t="s">
        <v>830</v>
      </c>
      <c r="E1212" s="614" t="str">
        <f>D1212</f>
        <v>Comparer, ordonner, encadrer</v>
      </c>
      <c r="F1212" s="615"/>
      <c r="G1212" s="615"/>
      <c r="H1212" s="615"/>
      <c r="I1212" s="615"/>
      <c r="J1212" s="615"/>
      <c r="K1212" s="615"/>
      <c r="L1212" s="615"/>
      <c r="M1212" s="615"/>
      <c r="N1212" s="615"/>
      <c r="O1212" s="615"/>
      <c r="P1212" s="615"/>
      <c r="Q1212" s="615"/>
      <c r="R1212" s="615"/>
      <c r="S1212" s="615"/>
      <c r="T1212" s="615"/>
      <c r="U1212" s="615"/>
      <c r="V1212" s="615"/>
      <c r="W1212" s="615"/>
      <c r="X1212" s="615"/>
      <c r="Y1212" s="615"/>
      <c r="Z1212" s="615"/>
      <c r="AA1212" s="615"/>
      <c r="AB1212" s="615"/>
      <c r="AC1212" s="615"/>
      <c r="AD1212" s="615"/>
      <c r="AE1212" s="615"/>
      <c r="AF1212" s="615"/>
      <c r="AG1212" s="615"/>
      <c r="AH1212" s="616"/>
      <c r="AM1212" s="591" t="str">
        <f>D1212</f>
        <v>Comparer, ordonner, encadrer</v>
      </c>
      <c r="AN1212" s="353">
        <f>IF(ISERROR(AVERAGE(AN1215,AN1224,AN1233)),"",AVERAGE(AN1215,AN1224,AN1233))</f>
        <v>1</v>
      </c>
      <c r="AO1212" s="353">
        <f t="shared" ref="AO1212:BQ1212" si="452">IF(ISERROR(AVERAGE(AO1215,AO1224,AO1233)),"",AVERAGE(AO1215,AO1224,AO1233))</f>
        <v>1.5</v>
      </c>
      <c r="AP1212" s="353">
        <f t="shared" si="452"/>
        <v>2</v>
      </c>
      <c r="AQ1212" s="353">
        <f t="shared" si="452"/>
        <v>3</v>
      </c>
      <c r="AR1212" s="353">
        <f t="shared" si="452"/>
        <v>4</v>
      </c>
      <c r="AS1212" s="353">
        <f t="shared" si="452"/>
        <v>3.3333333333333335</v>
      </c>
      <c r="AT1212" s="353">
        <f t="shared" si="452"/>
        <v>2.6666666666666665</v>
      </c>
      <c r="AU1212" s="353">
        <f t="shared" si="452"/>
        <v>2</v>
      </c>
      <c r="AV1212" s="353">
        <f t="shared" si="452"/>
        <v>3</v>
      </c>
      <c r="AW1212" s="353">
        <f t="shared" si="452"/>
        <v>4</v>
      </c>
      <c r="AX1212" s="353">
        <f t="shared" si="452"/>
        <v>3.3333333333333335</v>
      </c>
      <c r="AY1212" s="353">
        <f t="shared" si="452"/>
        <v>2.6666666666666665</v>
      </c>
      <c r="AZ1212" s="353">
        <f t="shared" si="452"/>
        <v>2</v>
      </c>
      <c r="BA1212" s="353">
        <f t="shared" si="452"/>
        <v>3</v>
      </c>
      <c r="BB1212" s="353">
        <f t="shared" si="452"/>
        <v>4</v>
      </c>
      <c r="BC1212" s="353">
        <f t="shared" si="452"/>
        <v>3.3333333333333335</v>
      </c>
      <c r="BD1212" s="353">
        <f t="shared" si="452"/>
        <v>2.6666666666666665</v>
      </c>
      <c r="BE1212" s="353">
        <f t="shared" si="452"/>
        <v>2</v>
      </c>
      <c r="BF1212" s="353">
        <f t="shared" si="452"/>
        <v>3</v>
      </c>
      <c r="BG1212" s="353">
        <f t="shared" si="452"/>
        <v>4</v>
      </c>
      <c r="BH1212" s="353">
        <f t="shared" si="452"/>
        <v>3.3333333333333335</v>
      </c>
      <c r="BI1212" s="353">
        <f t="shared" si="452"/>
        <v>2.6666666666666665</v>
      </c>
      <c r="BJ1212" s="353">
        <f t="shared" si="452"/>
        <v>2</v>
      </c>
      <c r="BK1212" s="353">
        <f t="shared" si="452"/>
        <v>3</v>
      </c>
      <c r="BL1212" s="353">
        <f t="shared" si="452"/>
        <v>4</v>
      </c>
      <c r="BM1212" s="353">
        <f t="shared" si="452"/>
        <v>3.3333333333333335</v>
      </c>
      <c r="BN1212" s="353">
        <f t="shared" si="452"/>
        <v>2.6666666666666665</v>
      </c>
      <c r="BO1212" s="353">
        <f t="shared" si="452"/>
        <v>2</v>
      </c>
      <c r="BP1212" s="353">
        <f t="shared" si="452"/>
        <v>3</v>
      </c>
      <c r="BQ1212" s="353">
        <f t="shared" si="452"/>
        <v>4</v>
      </c>
    </row>
    <row r="1213" spans="1:69" ht="11.25" customHeight="1">
      <c r="A1213" s="468"/>
      <c r="B1213" s="625"/>
      <c r="C1213" s="626"/>
      <c r="D1213" s="666"/>
      <c r="E1213" s="617"/>
      <c r="F1213" s="618"/>
      <c r="G1213" s="618"/>
      <c r="H1213" s="618"/>
      <c r="I1213" s="618"/>
      <c r="J1213" s="618"/>
      <c r="K1213" s="618"/>
      <c r="L1213" s="618"/>
      <c r="M1213" s="618"/>
      <c r="N1213" s="618"/>
      <c r="O1213" s="618"/>
      <c r="P1213" s="618"/>
      <c r="Q1213" s="618"/>
      <c r="R1213" s="618"/>
      <c r="S1213" s="618"/>
      <c r="T1213" s="618"/>
      <c r="U1213" s="618"/>
      <c r="V1213" s="618"/>
      <c r="W1213" s="618"/>
      <c r="X1213" s="618"/>
      <c r="Y1213" s="618"/>
      <c r="Z1213" s="618"/>
      <c r="AA1213" s="618"/>
      <c r="AB1213" s="618"/>
      <c r="AC1213" s="618"/>
      <c r="AD1213" s="618"/>
      <c r="AE1213" s="618"/>
      <c r="AF1213" s="618"/>
      <c r="AG1213" s="618"/>
      <c r="AH1213" s="619"/>
      <c r="AM1213" s="592"/>
      <c r="AN1213" s="351">
        <f>IF(ISERROR(AVERAGE(AN1218,AN1227,AN1236)),"",AVERAGE(AN1218,AN1227,AN1236))</f>
        <v>2</v>
      </c>
      <c r="AO1213" s="351">
        <f t="shared" ref="AO1213:BQ1213" si="453">IF(ISERROR(AVERAGE(AO1218,AO1227,AO1236)),"",AVERAGE(AO1218,AO1227,AO1236))</f>
        <v>3.5</v>
      </c>
      <c r="AP1213" s="351">
        <f t="shared" si="453"/>
        <v>4.666666666666667</v>
      </c>
      <c r="AQ1213" s="351">
        <f t="shared" si="453"/>
        <v>2.3333333333333335</v>
      </c>
      <c r="AR1213" s="351">
        <f t="shared" si="453"/>
        <v>1.6666666666666667</v>
      </c>
      <c r="AS1213" s="351">
        <f t="shared" si="453"/>
        <v>2.6666666666666665</v>
      </c>
      <c r="AT1213" s="351">
        <f t="shared" si="453"/>
        <v>3.6666666666666665</v>
      </c>
      <c r="AU1213" s="351">
        <f t="shared" si="453"/>
        <v>4.666666666666667</v>
      </c>
      <c r="AV1213" s="351">
        <f t="shared" si="453"/>
        <v>2.3333333333333335</v>
      </c>
      <c r="AW1213" s="351">
        <f t="shared" si="453"/>
        <v>1.6666666666666667</v>
      </c>
      <c r="AX1213" s="351">
        <f t="shared" si="453"/>
        <v>2.6666666666666665</v>
      </c>
      <c r="AY1213" s="351">
        <f t="shared" si="453"/>
        <v>3.6666666666666665</v>
      </c>
      <c r="AZ1213" s="351">
        <f t="shared" si="453"/>
        <v>4.666666666666667</v>
      </c>
      <c r="BA1213" s="351">
        <f t="shared" si="453"/>
        <v>2.3333333333333335</v>
      </c>
      <c r="BB1213" s="351">
        <f t="shared" si="453"/>
        <v>1.6666666666666667</v>
      </c>
      <c r="BC1213" s="351">
        <f t="shared" si="453"/>
        <v>2.6666666666666665</v>
      </c>
      <c r="BD1213" s="351">
        <f t="shared" si="453"/>
        <v>3.6666666666666665</v>
      </c>
      <c r="BE1213" s="351">
        <f t="shared" si="453"/>
        <v>4.666666666666667</v>
      </c>
      <c r="BF1213" s="351">
        <f t="shared" si="453"/>
        <v>2.3333333333333335</v>
      </c>
      <c r="BG1213" s="351">
        <f t="shared" si="453"/>
        <v>1.6666666666666667</v>
      </c>
      <c r="BH1213" s="351">
        <f t="shared" si="453"/>
        <v>2.6666666666666665</v>
      </c>
      <c r="BI1213" s="351">
        <f t="shared" si="453"/>
        <v>3.6666666666666665</v>
      </c>
      <c r="BJ1213" s="351">
        <f t="shared" si="453"/>
        <v>4.666666666666667</v>
      </c>
      <c r="BK1213" s="351">
        <f t="shared" si="453"/>
        <v>2.3333333333333335</v>
      </c>
      <c r="BL1213" s="351">
        <f t="shared" si="453"/>
        <v>1.6666666666666667</v>
      </c>
      <c r="BM1213" s="351">
        <f t="shared" si="453"/>
        <v>2.6666666666666665</v>
      </c>
      <c r="BN1213" s="351">
        <f t="shared" si="453"/>
        <v>3.6666666666666665</v>
      </c>
      <c r="BO1213" s="351">
        <f t="shared" si="453"/>
        <v>4.666666666666667</v>
      </c>
      <c r="BP1213" s="351">
        <f t="shared" si="453"/>
        <v>2.3333333333333335</v>
      </c>
      <c r="BQ1213" s="351">
        <f t="shared" si="453"/>
        <v>1.6666666666666667</v>
      </c>
    </row>
    <row r="1214" spans="1:69" ht="11.25" customHeight="1" thickBot="1">
      <c r="A1214" s="468"/>
      <c r="B1214" s="627"/>
      <c r="C1214" s="628"/>
      <c r="D1214" s="667"/>
      <c r="E1214" s="620"/>
      <c r="F1214" s="621"/>
      <c r="G1214" s="621"/>
      <c r="H1214" s="621"/>
      <c r="I1214" s="621"/>
      <c r="J1214" s="621"/>
      <c r="K1214" s="621"/>
      <c r="L1214" s="621"/>
      <c r="M1214" s="621"/>
      <c r="N1214" s="621"/>
      <c r="O1214" s="621"/>
      <c r="P1214" s="621"/>
      <c r="Q1214" s="621"/>
      <c r="R1214" s="621"/>
      <c r="S1214" s="621"/>
      <c r="T1214" s="621"/>
      <c r="U1214" s="621"/>
      <c r="V1214" s="621"/>
      <c r="W1214" s="621"/>
      <c r="X1214" s="621"/>
      <c r="Y1214" s="621"/>
      <c r="Z1214" s="621"/>
      <c r="AA1214" s="621"/>
      <c r="AB1214" s="621"/>
      <c r="AC1214" s="621"/>
      <c r="AD1214" s="621"/>
      <c r="AE1214" s="621"/>
      <c r="AF1214" s="621"/>
      <c r="AG1214" s="621"/>
      <c r="AH1214" s="622"/>
      <c r="AM1214" s="593"/>
      <c r="AN1214" s="352">
        <f>IF(ISERROR(AVERAGE(AN1221,AN1230,AN1239)),"",AVERAGE(AN1221,AN1230,AN1239))</f>
        <v>3</v>
      </c>
      <c r="AO1214" s="352">
        <f t="shared" ref="AO1214:BQ1214" si="454">IF(ISERROR(AVERAGE(AO1221,AO1230,AO1239)),"",AVERAGE(AO1221,AO1230,AO1239))</f>
        <v>4.5</v>
      </c>
      <c r="AP1214" s="352">
        <f t="shared" si="454"/>
        <v>3.3333333333333335</v>
      </c>
      <c r="AQ1214" s="352">
        <f t="shared" si="454"/>
        <v>2.6666666666666665</v>
      </c>
      <c r="AR1214" s="352">
        <f t="shared" si="454"/>
        <v>2</v>
      </c>
      <c r="AS1214" s="352">
        <f t="shared" si="454"/>
        <v>3</v>
      </c>
      <c r="AT1214" s="352">
        <f t="shared" si="454"/>
        <v>4</v>
      </c>
      <c r="AU1214" s="352">
        <f t="shared" si="454"/>
        <v>3.3333333333333335</v>
      </c>
      <c r="AV1214" s="352">
        <f t="shared" si="454"/>
        <v>2.6666666666666665</v>
      </c>
      <c r="AW1214" s="352">
        <f t="shared" si="454"/>
        <v>2</v>
      </c>
      <c r="AX1214" s="352">
        <f t="shared" si="454"/>
        <v>3</v>
      </c>
      <c r="AY1214" s="352">
        <f t="shared" si="454"/>
        <v>4</v>
      </c>
      <c r="AZ1214" s="352">
        <f t="shared" si="454"/>
        <v>3.3333333333333335</v>
      </c>
      <c r="BA1214" s="352">
        <f t="shared" si="454"/>
        <v>2.6666666666666665</v>
      </c>
      <c r="BB1214" s="352">
        <f t="shared" si="454"/>
        <v>2</v>
      </c>
      <c r="BC1214" s="352">
        <f t="shared" si="454"/>
        <v>3</v>
      </c>
      <c r="BD1214" s="352">
        <f t="shared" si="454"/>
        <v>4</v>
      </c>
      <c r="BE1214" s="352">
        <f t="shared" si="454"/>
        <v>3.3333333333333335</v>
      </c>
      <c r="BF1214" s="352">
        <f t="shared" si="454"/>
        <v>2.6666666666666665</v>
      </c>
      <c r="BG1214" s="352">
        <f t="shared" si="454"/>
        <v>2</v>
      </c>
      <c r="BH1214" s="352">
        <f t="shared" si="454"/>
        <v>3</v>
      </c>
      <c r="BI1214" s="352">
        <f t="shared" si="454"/>
        <v>4</v>
      </c>
      <c r="BJ1214" s="352">
        <f t="shared" si="454"/>
        <v>3.3333333333333335</v>
      </c>
      <c r="BK1214" s="352">
        <f t="shared" si="454"/>
        <v>2.6666666666666665</v>
      </c>
      <c r="BL1214" s="352">
        <f t="shared" si="454"/>
        <v>2</v>
      </c>
      <c r="BM1214" s="352">
        <f t="shared" si="454"/>
        <v>3</v>
      </c>
      <c r="BN1214" s="352">
        <f t="shared" si="454"/>
        <v>4</v>
      </c>
      <c r="BO1214" s="352">
        <f t="shared" si="454"/>
        <v>3.3333333333333335</v>
      </c>
      <c r="BP1214" s="352">
        <f t="shared" si="454"/>
        <v>2.6666666666666665</v>
      </c>
      <c r="BQ1214" s="352">
        <f t="shared" si="454"/>
        <v>2</v>
      </c>
    </row>
    <row r="1215" spans="1:69" ht="13.5" customHeight="1" thickTop="1">
      <c r="A1215" s="584"/>
      <c r="B1215" s="585" t="s">
        <v>32</v>
      </c>
      <c r="C1215" s="588">
        <f>IF(ISERROR(AVERAGE(E1215:AH1217)),"",AVERAGE(E1215:AH1217))</f>
        <v>2.9425287356321839</v>
      </c>
      <c r="D1215" s="676" t="s">
        <v>838</v>
      </c>
      <c r="E1215" s="25">
        <v>1</v>
      </c>
      <c r="F1215" s="25">
        <v>2</v>
      </c>
      <c r="G1215" s="25">
        <v>3</v>
      </c>
      <c r="H1215" s="25">
        <v>4</v>
      </c>
      <c r="I1215" s="25">
        <v>5</v>
      </c>
      <c r="J1215" s="25">
        <v>1</v>
      </c>
      <c r="K1215" s="25">
        <v>2</v>
      </c>
      <c r="L1215" s="25">
        <v>3</v>
      </c>
      <c r="M1215" s="25">
        <v>4</v>
      </c>
      <c r="N1215" s="25">
        <v>5</v>
      </c>
      <c r="O1215" s="25">
        <v>1</v>
      </c>
      <c r="P1215" s="25">
        <v>2</v>
      </c>
      <c r="Q1215" s="25">
        <v>3</v>
      </c>
      <c r="R1215" s="25">
        <v>4</v>
      </c>
      <c r="S1215" s="25">
        <v>5</v>
      </c>
      <c r="T1215" s="25">
        <v>1</v>
      </c>
      <c r="U1215" s="25">
        <v>2</v>
      </c>
      <c r="V1215" s="25">
        <v>3</v>
      </c>
      <c r="W1215" s="25">
        <v>4</v>
      </c>
      <c r="X1215" s="25">
        <v>5</v>
      </c>
      <c r="Y1215" s="25">
        <v>1</v>
      </c>
      <c r="Z1215" s="25">
        <v>2</v>
      </c>
      <c r="AA1215" s="25">
        <v>3</v>
      </c>
      <c r="AB1215" s="25">
        <v>4</v>
      </c>
      <c r="AC1215" s="25">
        <v>5</v>
      </c>
      <c r="AD1215" s="25">
        <v>1</v>
      </c>
      <c r="AE1215" s="25">
        <v>2</v>
      </c>
      <c r="AF1215" s="25">
        <v>3</v>
      </c>
      <c r="AG1215" s="25">
        <v>4</v>
      </c>
      <c r="AH1215" s="25">
        <v>5</v>
      </c>
      <c r="AM1215" s="594" t="str">
        <f>D1215</f>
        <v xml:space="preserve">comparer, ranger, encadrer des nombres décimaux
</v>
      </c>
      <c r="AN1215" s="576">
        <f t="shared" ref="AN1215:BQ1215" si="455">IF(ISERROR(AVERAGE(E1215:E1217)),"",AVERAGE(E1215:E1217))</f>
        <v>1</v>
      </c>
      <c r="AO1215" s="575">
        <f t="shared" si="455"/>
        <v>1.5</v>
      </c>
      <c r="AP1215" s="576">
        <f t="shared" si="455"/>
        <v>2</v>
      </c>
      <c r="AQ1215" s="575">
        <f t="shared" si="455"/>
        <v>3</v>
      </c>
      <c r="AR1215" s="576">
        <f t="shared" si="455"/>
        <v>4</v>
      </c>
      <c r="AS1215" s="575">
        <f t="shared" si="455"/>
        <v>3.3333333333333335</v>
      </c>
      <c r="AT1215" s="576">
        <f t="shared" si="455"/>
        <v>2.6666666666666665</v>
      </c>
      <c r="AU1215" s="575">
        <f t="shared" si="455"/>
        <v>2</v>
      </c>
      <c r="AV1215" s="576">
        <f t="shared" si="455"/>
        <v>3</v>
      </c>
      <c r="AW1215" s="575">
        <f t="shared" si="455"/>
        <v>4</v>
      </c>
      <c r="AX1215" s="576">
        <f t="shared" si="455"/>
        <v>3.3333333333333335</v>
      </c>
      <c r="AY1215" s="575">
        <f t="shared" si="455"/>
        <v>2.6666666666666665</v>
      </c>
      <c r="AZ1215" s="576">
        <f t="shared" si="455"/>
        <v>2</v>
      </c>
      <c r="BA1215" s="575">
        <f t="shared" si="455"/>
        <v>3</v>
      </c>
      <c r="BB1215" s="576">
        <f t="shared" si="455"/>
        <v>4</v>
      </c>
      <c r="BC1215" s="575">
        <f t="shared" si="455"/>
        <v>3.3333333333333335</v>
      </c>
      <c r="BD1215" s="576">
        <f t="shared" si="455"/>
        <v>2.6666666666666665</v>
      </c>
      <c r="BE1215" s="575">
        <f t="shared" si="455"/>
        <v>2</v>
      </c>
      <c r="BF1215" s="576">
        <f t="shared" si="455"/>
        <v>3</v>
      </c>
      <c r="BG1215" s="575">
        <f t="shared" si="455"/>
        <v>4</v>
      </c>
      <c r="BH1215" s="576">
        <f t="shared" si="455"/>
        <v>3.3333333333333335</v>
      </c>
      <c r="BI1215" s="575">
        <f t="shared" si="455"/>
        <v>2.6666666666666665</v>
      </c>
      <c r="BJ1215" s="576">
        <f t="shared" si="455"/>
        <v>2</v>
      </c>
      <c r="BK1215" s="575">
        <f t="shared" si="455"/>
        <v>3</v>
      </c>
      <c r="BL1215" s="576">
        <f t="shared" si="455"/>
        <v>4</v>
      </c>
      <c r="BM1215" s="575">
        <f t="shared" si="455"/>
        <v>3.3333333333333335</v>
      </c>
      <c r="BN1215" s="576">
        <f t="shared" si="455"/>
        <v>2.6666666666666665</v>
      </c>
      <c r="BO1215" s="575">
        <f t="shared" si="455"/>
        <v>2</v>
      </c>
      <c r="BP1215" s="576">
        <f t="shared" si="455"/>
        <v>3</v>
      </c>
      <c r="BQ1215" s="578">
        <f t="shared" si="455"/>
        <v>4</v>
      </c>
    </row>
    <row r="1216" spans="1:69" ht="12.75" customHeight="1">
      <c r="A1216" s="584"/>
      <c r="B1216" s="586"/>
      <c r="C1216" s="573"/>
      <c r="D1216" s="677"/>
      <c r="E1216" s="26"/>
      <c r="F1216" s="26">
        <v>1</v>
      </c>
      <c r="G1216" s="26">
        <v>2</v>
      </c>
      <c r="H1216" s="26">
        <v>3</v>
      </c>
      <c r="I1216" s="26">
        <v>4</v>
      </c>
      <c r="J1216" s="26">
        <v>5</v>
      </c>
      <c r="K1216" s="26">
        <v>1</v>
      </c>
      <c r="L1216" s="26">
        <v>2</v>
      </c>
      <c r="M1216" s="26">
        <v>3</v>
      </c>
      <c r="N1216" s="26">
        <v>4</v>
      </c>
      <c r="O1216" s="26">
        <v>5</v>
      </c>
      <c r="P1216" s="26">
        <v>1</v>
      </c>
      <c r="Q1216" s="26">
        <v>2</v>
      </c>
      <c r="R1216" s="26">
        <v>3</v>
      </c>
      <c r="S1216" s="26">
        <v>4</v>
      </c>
      <c r="T1216" s="26">
        <v>5</v>
      </c>
      <c r="U1216" s="26">
        <v>1</v>
      </c>
      <c r="V1216" s="26">
        <v>2</v>
      </c>
      <c r="W1216" s="26">
        <v>3</v>
      </c>
      <c r="X1216" s="26">
        <v>4</v>
      </c>
      <c r="Y1216" s="26">
        <v>5</v>
      </c>
      <c r="Z1216" s="26">
        <v>1</v>
      </c>
      <c r="AA1216" s="26">
        <v>2</v>
      </c>
      <c r="AB1216" s="26">
        <v>3</v>
      </c>
      <c r="AC1216" s="26">
        <v>4</v>
      </c>
      <c r="AD1216" s="26">
        <v>5</v>
      </c>
      <c r="AE1216" s="26">
        <v>1</v>
      </c>
      <c r="AF1216" s="26">
        <v>2</v>
      </c>
      <c r="AG1216" s="26">
        <v>3</v>
      </c>
      <c r="AH1216" s="26">
        <v>4</v>
      </c>
      <c r="AM1216" s="595"/>
      <c r="AN1216" s="577"/>
      <c r="AO1216" s="559"/>
      <c r="AP1216" s="577"/>
      <c r="AQ1216" s="559"/>
      <c r="AR1216" s="577"/>
      <c r="AS1216" s="559"/>
      <c r="AT1216" s="577"/>
      <c r="AU1216" s="559"/>
      <c r="AV1216" s="577"/>
      <c r="AW1216" s="559"/>
      <c r="AX1216" s="577"/>
      <c r="AY1216" s="559"/>
      <c r="AZ1216" s="577"/>
      <c r="BA1216" s="559"/>
      <c r="BB1216" s="577"/>
      <c r="BC1216" s="559"/>
      <c r="BD1216" s="577"/>
      <c r="BE1216" s="559"/>
      <c r="BF1216" s="577"/>
      <c r="BG1216" s="559"/>
      <c r="BH1216" s="577"/>
      <c r="BI1216" s="559"/>
      <c r="BJ1216" s="577"/>
      <c r="BK1216" s="559"/>
      <c r="BL1216" s="577"/>
      <c r="BM1216" s="559"/>
      <c r="BN1216" s="577"/>
      <c r="BO1216" s="559"/>
      <c r="BP1216" s="577"/>
      <c r="BQ1216" s="551"/>
    </row>
    <row r="1217" spans="1:69" ht="12.75" customHeight="1" thickBot="1">
      <c r="A1217" s="584"/>
      <c r="B1217" s="587"/>
      <c r="C1217" s="573"/>
      <c r="D1217" s="677"/>
      <c r="E1217" s="27"/>
      <c r="F1217" s="27"/>
      <c r="G1217" s="27">
        <v>1</v>
      </c>
      <c r="H1217" s="27">
        <v>2</v>
      </c>
      <c r="I1217" s="27">
        <v>3</v>
      </c>
      <c r="J1217" s="27">
        <v>4</v>
      </c>
      <c r="K1217" s="27">
        <v>5</v>
      </c>
      <c r="L1217" s="27">
        <v>1</v>
      </c>
      <c r="M1217" s="27">
        <v>2</v>
      </c>
      <c r="N1217" s="27">
        <v>3</v>
      </c>
      <c r="O1217" s="27">
        <v>4</v>
      </c>
      <c r="P1217" s="27">
        <v>5</v>
      </c>
      <c r="Q1217" s="27">
        <v>1</v>
      </c>
      <c r="R1217" s="27">
        <v>2</v>
      </c>
      <c r="S1217" s="27">
        <v>3</v>
      </c>
      <c r="T1217" s="27">
        <v>4</v>
      </c>
      <c r="U1217" s="27">
        <v>5</v>
      </c>
      <c r="V1217" s="27">
        <v>1</v>
      </c>
      <c r="W1217" s="27">
        <v>2</v>
      </c>
      <c r="X1217" s="27">
        <v>3</v>
      </c>
      <c r="Y1217" s="27">
        <v>4</v>
      </c>
      <c r="Z1217" s="27">
        <v>5</v>
      </c>
      <c r="AA1217" s="27">
        <v>1</v>
      </c>
      <c r="AB1217" s="27">
        <v>2</v>
      </c>
      <c r="AC1217" s="27">
        <v>3</v>
      </c>
      <c r="AD1217" s="27">
        <v>4</v>
      </c>
      <c r="AE1217" s="27">
        <v>5</v>
      </c>
      <c r="AF1217" s="27">
        <v>1</v>
      </c>
      <c r="AG1217" s="27">
        <v>2</v>
      </c>
      <c r="AH1217" s="27">
        <v>3</v>
      </c>
      <c r="AM1217" s="595"/>
      <c r="AN1217" s="577"/>
      <c r="AO1217" s="559"/>
      <c r="AP1217" s="577"/>
      <c r="AQ1217" s="559"/>
      <c r="AR1217" s="577"/>
      <c r="AS1217" s="559"/>
      <c r="AT1217" s="577"/>
      <c r="AU1217" s="559"/>
      <c r="AV1217" s="577"/>
      <c r="AW1217" s="559"/>
      <c r="AX1217" s="577"/>
      <c r="AY1217" s="559"/>
      <c r="AZ1217" s="577"/>
      <c r="BA1217" s="559"/>
      <c r="BB1217" s="577"/>
      <c r="BC1217" s="559"/>
      <c r="BD1217" s="577"/>
      <c r="BE1217" s="559"/>
      <c r="BF1217" s="577"/>
      <c r="BG1217" s="559"/>
      <c r="BH1217" s="577"/>
      <c r="BI1217" s="559"/>
      <c r="BJ1217" s="577"/>
      <c r="BK1217" s="559"/>
      <c r="BL1217" s="577"/>
      <c r="BM1217" s="559"/>
      <c r="BN1217" s="577"/>
      <c r="BO1217" s="559"/>
      <c r="BP1217" s="577"/>
      <c r="BQ1217" s="551"/>
    </row>
    <row r="1218" spans="1:69" ht="12.75" customHeight="1">
      <c r="A1218" s="584"/>
      <c r="B1218" s="579" t="s">
        <v>36</v>
      </c>
      <c r="C1218" s="572">
        <f>IF(ISERROR(AVERAGE(E1218:AH1220)),"",AVERAGE(E1218:AH1220))</f>
        <v>2.9885057471264367</v>
      </c>
      <c r="D1218" s="677"/>
      <c r="E1218" s="32">
        <v>2</v>
      </c>
      <c r="F1218" s="32">
        <v>3</v>
      </c>
      <c r="G1218" s="32">
        <v>4</v>
      </c>
      <c r="H1218" s="32">
        <v>5</v>
      </c>
      <c r="I1218" s="32">
        <v>1</v>
      </c>
      <c r="J1218" s="32">
        <v>2</v>
      </c>
      <c r="K1218" s="32">
        <v>3</v>
      </c>
      <c r="L1218" s="32">
        <v>4</v>
      </c>
      <c r="M1218" s="32">
        <v>5</v>
      </c>
      <c r="N1218" s="32">
        <v>1</v>
      </c>
      <c r="O1218" s="32">
        <v>2</v>
      </c>
      <c r="P1218" s="32">
        <v>3</v>
      </c>
      <c r="Q1218" s="32">
        <v>4</v>
      </c>
      <c r="R1218" s="32">
        <v>5</v>
      </c>
      <c r="S1218" s="32">
        <v>1</v>
      </c>
      <c r="T1218" s="32">
        <v>2</v>
      </c>
      <c r="U1218" s="32">
        <v>3</v>
      </c>
      <c r="V1218" s="32">
        <v>4</v>
      </c>
      <c r="W1218" s="32">
        <v>5</v>
      </c>
      <c r="X1218" s="32">
        <v>1</v>
      </c>
      <c r="Y1218" s="32">
        <v>2</v>
      </c>
      <c r="Z1218" s="32">
        <v>3</v>
      </c>
      <c r="AA1218" s="32">
        <v>4</v>
      </c>
      <c r="AB1218" s="32">
        <v>5</v>
      </c>
      <c r="AC1218" s="32">
        <v>1</v>
      </c>
      <c r="AD1218" s="32">
        <v>2</v>
      </c>
      <c r="AE1218" s="32">
        <v>3</v>
      </c>
      <c r="AF1218" s="32">
        <v>4</v>
      </c>
      <c r="AG1218" s="32">
        <v>5</v>
      </c>
      <c r="AH1218" s="32">
        <v>1</v>
      </c>
      <c r="AM1218" s="595"/>
      <c r="AN1218" s="565">
        <f t="shared" ref="AN1218:BQ1218" si="456">IF(ISERROR(AVERAGE(E1218:E1220)),"",AVERAGE(E1218:E1220))</f>
        <v>2</v>
      </c>
      <c r="AO1218" s="558">
        <f t="shared" si="456"/>
        <v>3.5</v>
      </c>
      <c r="AP1218" s="565">
        <f t="shared" si="456"/>
        <v>4.666666666666667</v>
      </c>
      <c r="AQ1218" s="558">
        <f t="shared" si="456"/>
        <v>2.3333333333333335</v>
      </c>
      <c r="AR1218" s="565">
        <f t="shared" si="456"/>
        <v>1.6666666666666667</v>
      </c>
      <c r="AS1218" s="558">
        <f t="shared" si="456"/>
        <v>2.6666666666666665</v>
      </c>
      <c r="AT1218" s="565">
        <f t="shared" si="456"/>
        <v>3.6666666666666665</v>
      </c>
      <c r="AU1218" s="558">
        <f t="shared" si="456"/>
        <v>4.666666666666667</v>
      </c>
      <c r="AV1218" s="565">
        <f t="shared" si="456"/>
        <v>2.3333333333333335</v>
      </c>
      <c r="AW1218" s="558">
        <f t="shared" si="456"/>
        <v>1.6666666666666667</v>
      </c>
      <c r="AX1218" s="565">
        <f t="shared" si="456"/>
        <v>2.6666666666666665</v>
      </c>
      <c r="AY1218" s="558">
        <f t="shared" si="456"/>
        <v>3.6666666666666665</v>
      </c>
      <c r="AZ1218" s="565">
        <f t="shared" si="456"/>
        <v>4.666666666666667</v>
      </c>
      <c r="BA1218" s="558">
        <f t="shared" si="456"/>
        <v>2.3333333333333335</v>
      </c>
      <c r="BB1218" s="565">
        <f t="shared" si="456"/>
        <v>1.6666666666666667</v>
      </c>
      <c r="BC1218" s="558">
        <f t="shared" si="456"/>
        <v>2.6666666666666665</v>
      </c>
      <c r="BD1218" s="565">
        <f t="shared" si="456"/>
        <v>3.6666666666666665</v>
      </c>
      <c r="BE1218" s="558">
        <f t="shared" si="456"/>
        <v>4.666666666666667</v>
      </c>
      <c r="BF1218" s="565">
        <f t="shared" si="456"/>
        <v>2.3333333333333335</v>
      </c>
      <c r="BG1218" s="558">
        <f t="shared" si="456"/>
        <v>1.6666666666666667</v>
      </c>
      <c r="BH1218" s="565">
        <f t="shared" si="456"/>
        <v>2.6666666666666665</v>
      </c>
      <c r="BI1218" s="558">
        <f t="shared" si="456"/>
        <v>3.6666666666666665</v>
      </c>
      <c r="BJ1218" s="565">
        <f t="shared" si="456"/>
        <v>4.666666666666667</v>
      </c>
      <c r="BK1218" s="558">
        <f t="shared" si="456"/>
        <v>2.3333333333333335</v>
      </c>
      <c r="BL1218" s="565">
        <f t="shared" si="456"/>
        <v>1.6666666666666667</v>
      </c>
      <c r="BM1218" s="558">
        <f t="shared" si="456"/>
        <v>2.6666666666666665</v>
      </c>
      <c r="BN1218" s="565">
        <f t="shared" si="456"/>
        <v>3.6666666666666665</v>
      </c>
      <c r="BO1218" s="558">
        <f t="shared" si="456"/>
        <v>4.666666666666667</v>
      </c>
      <c r="BP1218" s="565">
        <f t="shared" si="456"/>
        <v>2.3333333333333335</v>
      </c>
      <c r="BQ1218" s="550">
        <f t="shared" si="456"/>
        <v>1.6666666666666667</v>
      </c>
    </row>
    <row r="1219" spans="1:69" ht="12.75" customHeight="1">
      <c r="A1219" s="584"/>
      <c r="B1219" s="580"/>
      <c r="C1219" s="573"/>
      <c r="D1219" s="677"/>
      <c r="E1219" s="28"/>
      <c r="F1219" s="28">
        <v>4</v>
      </c>
      <c r="G1219" s="28">
        <v>5</v>
      </c>
      <c r="H1219" s="28">
        <v>1</v>
      </c>
      <c r="I1219" s="28">
        <v>2</v>
      </c>
      <c r="J1219" s="28">
        <v>3</v>
      </c>
      <c r="K1219" s="28">
        <v>4</v>
      </c>
      <c r="L1219" s="28">
        <v>5</v>
      </c>
      <c r="M1219" s="28">
        <v>1</v>
      </c>
      <c r="N1219" s="28">
        <v>2</v>
      </c>
      <c r="O1219" s="28">
        <v>3</v>
      </c>
      <c r="P1219" s="28">
        <v>4</v>
      </c>
      <c r="Q1219" s="28">
        <v>5</v>
      </c>
      <c r="R1219" s="28">
        <v>1</v>
      </c>
      <c r="S1219" s="28">
        <v>2</v>
      </c>
      <c r="T1219" s="28">
        <v>3</v>
      </c>
      <c r="U1219" s="28">
        <v>4</v>
      </c>
      <c r="V1219" s="28">
        <v>5</v>
      </c>
      <c r="W1219" s="28">
        <v>1</v>
      </c>
      <c r="X1219" s="28">
        <v>2</v>
      </c>
      <c r="Y1219" s="28">
        <v>3</v>
      </c>
      <c r="Z1219" s="28">
        <v>4</v>
      </c>
      <c r="AA1219" s="28">
        <v>5</v>
      </c>
      <c r="AB1219" s="28">
        <v>1</v>
      </c>
      <c r="AC1219" s="28">
        <v>2</v>
      </c>
      <c r="AD1219" s="28">
        <v>3</v>
      </c>
      <c r="AE1219" s="28">
        <v>4</v>
      </c>
      <c r="AF1219" s="28">
        <v>5</v>
      </c>
      <c r="AG1219" s="28">
        <v>1</v>
      </c>
      <c r="AH1219" s="28">
        <v>2</v>
      </c>
      <c r="AM1219" s="595"/>
      <c r="AN1219" s="566"/>
      <c r="AO1219" s="559"/>
      <c r="AP1219" s="566"/>
      <c r="AQ1219" s="559"/>
      <c r="AR1219" s="566"/>
      <c r="AS1219" s="559"/>
      <c r="AT1219" s="566"/>
      <c r="AU1219" s="559"/>
      <c r="AV1219" s="566"/>
      <c r="AW1219" s="559"/>
      <c r="AX1219" s="566"/>
      <c r="AY1219" s="559"/>
      <c r="AZ1219" s="566"/>
      <c r="BA1219" s="559"/>
      <c r="BB1219" s="566"/>
      <c r="BC1219" s="559"/>
      <c r="BD1219" s="566"/>
      <c r="BE1219" s="559"/>
      <c r="BF1219" s="566"/>
      <c r="BG1219" s="559"/>
      <c r="BH1219" s="566"/>
      <c r="BI1219" s="559"/>
      <c r="BJ1219" s="566"/>
      <c r="BK1219" s="559"/>
      <c r="BL1219" s="566"/>
      <c r="BM1219" s="559"/>
      <c r="BN1219" s="566"/>
      <c r="BO1219" s="559"/>
      <c r="BP1219" s="566"/>
      <c r="BQ1219" s="551"/>
    </row>
    <row r="1220" spans="1:69" ht="12.75" customHeight="1" thickBot="1">
      <c r="A1220" s="584"/>
      <c r="B1220" s="581"/>
      <c r="C1220" s="582"/>
      <c r="D1220" s="677"/>
      <c r="E1220" s="33"/>
      <c r="F1220" s="33"/>
      <c r="G1220" s="33">
        <v>5</v>
      </c>
      <c r="H1220" s="33">
        <v>1</v>
      </c>
      <c r="I1220" s="33">
        <v>2</v>
      </c>
      <c r="J1220" s="33">
        <v>3</v>
      </c>
      <c r="K1220" s="33">
        <v>4</v>
      </c>
      <c r="L1220" s="33">
        <v>5</v>
      </c>
      <c r="M1220" s="33">
        <v>1</v>
      </c>
      <c r="N1220" s="33">
        <v>2</v>
      </c>
      <c r="O1220" s="33">
        <v>3</v>
      </c>
      <c r="P1220" s="33">
        <v>4</v>
      </c>
      <c r="Q1220" s="33">
        <v>5</v>
      </c>
      <c r="R1220" s="33">
        <v>1</v>
      </c>
      <c r="S1220" s="33">
        <v>2</v>
      </c>
      <c r="T1220" s="33">
        <v>3</v>
      </c>
      <c r="U1220" s="33">
        <v>4</v>
      </c>
      <c r="V1220" s="33">
        <v>5</v>
      </c>
      <c r="W1220" s="33">
        <v>1</v>
      </c>
      <c r="X1220" s="33">
        <v>2</v>
      </c>
      <c r="Y1220" s="33">
        <v>3</v>
      </c>
      <c r="Z1220" s="33">
        <v>4</v>
      </c>
      <c r="AA1220" s="33">
        <v>5</v>
      </c>
      <c r="AB1220" s="33">
        <v>1</v>
      </c>
      <c r="AC1220" s="33">
        <v>2</v>
      </c>
      <c r="AD1220" s="33">
        <v>3</v>
      </c>
      <c r="AE1220" s="33">
        <v>4</v>
      </c>
      <c r="AF1220" s="33">
        <v>5</v>
      </c>
      <c r="AG1220" s="33">
        <v>1</v>
      </c>
      <c r="AH1220" s="33">
        <v>2</v>
      </c>
      <c r="AM1220" s="595"/>
      <c r="AN1220" s="567"/>
      <c r="AO1220" s="564"/>
      <c r="AP1220" s="567"/>
      <c r="AQ1220" s="564"/>
      <c r="AR1220" s="567"/>
      <c r="AS1220" s="564"/>
      <c r="AT1220" s="567"/>
      <c r="AU1220" s="564"/>
      <c r="AV1220" s="567"/>
      <c r="AW1220" s="564"/>
      <c r="AX1220" s="567"/>
      <c r="AY1220" s="564"/>
      <c r="AZ1220" s="567"/>
      <c r="BA1220" s="564"/>
      <c r="BB1220" s="567"/>
      <c r="BC1220" s="564"/>
      <c r="BD1220" s="567"/>
      <c r="BE1220" s="564"/>
      <c r="BF1220" s="567"/>
      <c r="BG1220" s="564"/>
      <c r="BH1220" s="567"/>
      <c r="BI1220" s="564"/>
      <c r="BJ1220" s="567"/>
      <c r="BK1220" s="564"/>
      <c r="BL1220" s="567"/>
      <c r="BM1220" s="564"/>
      <c r="BN1220" s="567"/>
      <c r="BO1220" s="564"/>
      <c r="BP1220" s="567"/>
      <c r="BQ1220" s="568"/>
    </row>
    <row r="1221" spans="1:69" ht="12.75" customHeight="1">
      <c r="A1221" s="584"/>
      <c r="B1221" s="569" t="s">
        <v>37</v>
      </c>
      <c r="C1221" s="572">
        <f>IF(ISERROR(AVERAGE(E1221:AH1223)),"",AVERAGE(E1221:AH1223))</f>
        <v>3</v>
      </c>
      <c r="D1221" s="677"/>
      <c r="E1221" s="31">
        <v>3</v>
      </c>
      <c r="F1221" s="31">
        <v>4</v>
      </c>
      <c r="G1221" s="31">
        <v>5</v>
      </c>
      <c r="H1221" s="31">
        <v>1</v>
      </c>
      <c r="I1221" s="31">
        <v>2</v>
      </c>
      <c r="J1221" s="31">
        <v>3</v>
      </c>
      <c r="K1221" s="31">
        <v>4</v>
      </c>
      <c r="L1221" s="31">
        <v>5</v>
      </c>
      <c r="M1221" s="31">
        <v>1</v>
      </c>
      <c r="N1221" s="31">
        <v>2</v>
      </c>
      <c r="O1221" s="31">
        <v>3</v>
      </c>
      <c r="P1221" s="31">
        <v>4</v>
      </c>
      <c r="Q1221" s="31">
        <v>5</v>
      </c>
      <c r="R1221" s="31">
        <v>1</v>
      </c>
      <c r="S1221" s="31">
        <v>2</v>
      </c>
      <c r="T1221" s="31">
        <v>3</v>
      </c>
      <c r="U1221" s="31">
        <v>4</v>
      </c>
      <c r="V1221" s="31">
        <v>5</v>
      </c>
      <c r="W1221" s="31">
        <v>1</v>
      </c>
      <c r="X1221" s="31">
        <v>2</v>
      </c>
      <c r="Y1221" s="31">
        <v>3</v>
      </c>
      <c r="Z1221" s="31">
        <v>4</v>
      </c>
      <c r="AA1221" s="31">
        <v>5</v>
      </c>
      <c r="AB1221" s="31">
        <v>1</v>
      </c>
      <c r="AC1221" s="31">
        <v>2</v>
      </c>
      <c r="AD1221" s="31">
        <v>3</v>
      </c>
      <c r="AE1221" s="31">
        <v>4</v>
      </c>
      <c r="AF1221" s="31">
        <v>5</v>
      </c>
      <c r="AG1221" s="31">
        <v>1</v>
      </c>
      <c r="AH1221" s="31">
        <v>2</v>
      </c>
      <c r="AM1221" s="595"/>
      <c r="AN1221" s="561">
        <f t="shared" ref="AN1221:BQ1221" si="457">IF(ISERROR(AVERAGE(E1221:E1223)),"",AVERAGE(E1221:E1223))</f>
        <v>3</v>
      </c>
      <c r="AO1221" s="558">
        <f t="shared" si="457"/>
        <v>4.5</v>
      </c>
      <c r="AP1221" s="561">
        <f t="shared" si="457"/>
        <v>3.3333333333333335</v>
      </c>
      <c r="AQ1221" s="558">
        <f t="shared" si="457"/>
        <v>2.6666666666666665</v>
      </c>
      <c r="AR1221" s="561">
        <f t="shared" si="457"/>
        <v>2</v>
      </c>
      <c r="AS1221" s="558">
        <f t="shared" si="457"/>
        <v>3</v>
      </c>
      <c r="AT1221" s="561">
        <f t="shared" si="457"/>
        <v>4</v>
      </c>
      <c r="AU1221" s="558">
        <f t="shared" si="457"/>
        <v>3.3333333333333335</v>
      </c>
      <c r="AV1221" s="561">
        <f t="shared" si="457"/>
        <v>2.6666666666666665</v>
      </c>
      <c r="AW1221" s="558">
        <f t="shared" si="457"/>
        <v>2</v>
      </c>
      <c r="AX1221" s="561">
        <f t="shared" si="457"/>
        <v>3</v>
      </c>
      <c r="AY1221" s="558">
        <f t="shared" si="457"/>
        <v>4</v>
      </c>
      <c r="AZ1221" s="561">
        <f t="shared" si="457"/>
        <v>3.3333333333333335</v>
      </c>
      <c r="BA1221" s="558">
        <f t="shared" si="457"/>
        <v>2.6666666666666665</v>
      </c>
      <c r="BB1221" s="561">
        <f t="shared" si="457"/>
        <v>2</v>
      </c>
      <c r="BC1221" s="558">
        <f t="shared" si="457"/>
        <v>3</v>
      </c>
      <c r="BD1221" s="561">
        <f t="shared" si="457"/>
        <v>4</v>
      </c>
      <c r="BE1221" s="558">
        <f t="shared" si="457"/>
        <v>3.3333333333333335</v>
      </c>
      <c r="BF1221" s="561">
        <f t="shared" si="457"/>
        <v>2.6666666666666665</v>
      </c>
      <c r="BG1221" s="558">
        <f t="shared" si="457"/>
        <v>2</v>
      </c>
      <c r="BH1221" s="561">
        <f t="shared" si="457"/>
        <v>3</v>
      </c>
      <c r="BI1221" s="558">
        <f t="shared" si="457"/>
        <v>4</v>
      </c>
      <c r="BJ1221" s="561">
        <f t="shared" si="457"/>
        <v>3.3333333333333335</v>
      </c>
      <c r="BK1221" s="558">
        <f t="shared" si="457"/>
        <v>2.6666666666666665</v>
      </c>
      <c r="BL1221" s="561">
        <f t="shared" si="457"/>
        <v>2</v>
      </c>
      <c r="BM1221" s="558">
        <f t="shared" si="457"/>
        <v>3</v>
      </c>
      <c r="BN1221" s="561">
        <f t="shared" si="457"/>
        <v>4</v>
      </c>
      <c r="BO1221" s="558">
        <f t="shared" si="457"/>
        <v>3.3333333333333335</v>
      </c>
      <c r="BP1221" s="561">
        <f t="shared" si="457"/>
        <v>2.6666666666666665</v>
      </c>
      <c r="BQ1221" s="550">
        <f t="shared" si="457"/>
        <v>2</v>
      </c>
    </row>
    <row r="1222" spans="1:69" ht="12.75" customHeight="1">
      <c r="A1222" s="584"/>
      <c r="B1222" s="570"/>
      <c r="C1222" s="573"/>
      <c r="D1222" s="677"/>
      <c r="E1222" s="29"/>
      <c r="F1222" s="29">
        <v>5</v>
      </c>
      <c r="G1222" s="29">
        <v>1</v>
      </c>
      <c r="H1222" s="29">
        <v>2</v>
      </c>
      <c r="I1222" s="29">
        <v>3</v>
      </c>
      <c r="J1222" s="29">
        <v>4</v>
      </c>
      <c r="K1222" s="29">
        <v>5</v>
      </c>
      <c r="L1222" s="29">
        <v>1</v>
      </c>
      <c r="M1222" s="29">
        <v>2</v>
      </c>
      <c r="N1222" s="29">
        <v>3</v>
      </c>
      <c r="O1222" s="29">
        <v>4</v>
      </c>
      <c r="P1222" s="29">
        <v>5</v>
      </c>
      <c r="Q1222" s="29">
        <v>1</v>
      </c>
      <c r="R1222" s="29">
        <v>2</v>
      </c>
      <c r="S1222" s="29">
        <v>3</v>
      </c>
      <c r="T1222" s="29">
        <v>4</v>
      </c>
      <c r="U1222" s="29">
        <v>5</v>
      </c>
      <c r="V1222" s="29">
        <v>1</v>
      </c>
      <c r="W1222" s="29">
        <v>2</v>
      </c>
      <c r="X1222" s="29">
        <v>3</v>
      </c>
      <c r="Y1222" s="29">
        <v>4</v>
      </c>
      <c r="Z1222" s="29">
        <v>5</v>
      </c>
      <c r="AA1222" s="29">
        <v>1</v>
      </c>
      <c r="AB1222" s="29">
        <v>2</v>
      </c>
      <c r="AC1222" s="29">
        <v>3</v>
      </c>
      <c r="AD1222" s="29">
        <v>4</v>
      </c>
      <c r="AE1222" s="29">
        <v>5</v>
      </c>
      <c r="AF1222" s="29">
        <v>1</v>
      </c>
      <c r="AG1222" s="29">
        <v>2</v>
      </c>
      <c r="AH1222" s="29">
        <v>3</v>
      </c>
      <c r="AM1222" s="595"/>
      <c r="AN1222" s="562"/>
      <c r="AO1222" s="559"/>
      <c r="AP1222" s="562"/>
      <c r="AQ1222" s="559"/>
      <c r="AR1222" s="562"/>
      <c r="AS1222" s="559"/>
      <c r="AT1222" s="562"/>
      <c r="AU1222" s="559"/>
      <c r="AV1222" s="562"/>
      <c r="AW1222" s="559"/>
      <c r="AX1222" s="562"/>
      <c r="AY1222" s="559"/>
      <c r="AZ1222" s="562"/>
      <c r="BA1222" s="559"/>
      <c r="BB1222" s="562"/>
      <c r="BC1222" s="559"/>
      <c r="BD1222" s="562"/>
      <c r="BE1222" s="559"/>
      <c r="BF1222" s="562"/>
      <c r="BG1222" s="559"/>
      <c r="BH1222" s="562"/>
      <c r="BI1222" s="559"/>
      <c r="BJ1222" s="562"/>
      <c r="BK1222" s="559"/>
      <c r="BL1222" s="562"/>
      <c r="BM1222" s="559"/>
      <c r="BN1222" s="562"/>
      <c r="BO1222" s="559"/>
      <c r="BP1222" s="562"/>
      <c r="BQ1222" s="551"/>
    </row>
    <row r="1223" spans="1:69" ht="13.5" customHeight="1" thickBot="1">
      <c r="A1223" s="584"/>
      <c r="B1223" s="571"/>
      <c r="C1223" s="574"/>
      <c r="D1223" s="418"/>
      <c r="E1223" s="30"/>
      <c r="F1223" s="30"/>
      <c r="G1223" s="30">
        <v>4</v>
      </c>
      <c r="H1223" s="30">
        <v>5</v>
      </c>
      <c r="I1223" s="30">
        <v>1</v>
      </c>
      <c r="J1223" s="30">
        <v>2</v>
      </c>
      <c r="K1223" s="30">
        <v>3</v>
      </c>
      <c r="L1223" s="30">
        <v>4</v>
      </c>
      <c r="M1223" s="30">
        <v>5</v>
      </c>
      <c r="N1223" s="30">
        <v>1</v>
      </c>
      <c r="O1223" s="30">
        <v>2</v>
      </c>
      <c r="P1223" s="30">
        <v>3</v>
      </c>
      <c r="Q1223" s="30">
        <v>4</v>
      </c>
      <c r="R1223" s="30">
        <v>5</v>
      </c>
      <c r="S1223" s="30">
        <v>1</v>
      </c>
      <c r="T1223" s="30">
        <v>2</v>
      </c>
      <c r="U1223" s="30">
        <v>3</v>
      </c>
      <c r="V1223" s="30">
        <v>4</v>
      </c>
      <c r="W1223" s="30">
        <v>5</v>
      </c>
      <c r="X1223" s="30">
        <v>1</v>
      </c>
      <c r="Y1223" s="30">
        <v>2</v>
      </c>
      <c r="Z1223" s="30">
        <v>3</v>
      </c>
      <c r="AA1223" s="30">
        <v>4</v>
      </c>
      <c r="AB1223" s="30">
        <v>5</v>
      </c>
      <c r="AC1223" s="30">
        <v>1</v>
      </c>
      <c r="AD1223" s="30">
        <v>2</v>
      </c>
      <c r="AE1223" s="30">
        <v>3</v>
      </c>
      <c r="AF1223" s="30">
        <v>4</v>
      </c>
      <c r="AG1223" s="30">
        <v>5</v>
      </c>
      <c r="AH1223" s="30">
        <v>1</v>
      </c>
      <c r="AM1223" s="596"/>
      <c r="AN1223" s="563"/>
      <c r="AO1223" s="560"/>
      <c r="AP1223" s="563"/>
      <c r="AQ1223" s="560"/>
      <c r="AR1223" s="563"/>
      <c r="AS1223" s="560"/>
      <c r="AT1223" s="563"/>
      <c r="AU1223" s="560"/>
      <c r="AV1223" s="563"/>
      <c r="AW1223" s="560"/>
      <c r="AX1223" s="563"/>
      <c r="AY1223" s="560"/>
      <c r="AZ1223" s="563"/>
      <c r="BA1223" s="560"/>
      <c r="BB1223" s="563"/>
      <c r="BC1223" s="560"/>
      <c r="BD1223" s="563"/>
      <c r="BE1223" s="560"/>
      <c r="BF1223" s="563"/>
      <c r="BG1223" s="560"/>
      <c r="BH1223" s="563"/>
      <c r="BI1223" s="560"/>
      <c r="BJ1223" s="563"/>
      <c r="BK1223" s="560"/>
      <c r="BL1223" s="563"/>
      <c r="BM1223" s="560"/>
      <c r="BN1223" s="563"/>
      <c r="BO1223" s="560"/>
      <c r="BP1223" s="563"/>
      <c r="BQ1223" s="552"/>
    </row>
    <row r="1224" spans="1:69" ht="13.5" customHeight="1" thickTop="1">
      <c r="A1224" s="584"/>
      <c r="B1224" s="585" t="s">
        <v>32</v>
      </c>
      <c r="C1224" s="588" t="str">
        <f>IF(ISERROR(AVERAGE(E1224:AH1226)),"",AVERAGE(E1224:AH1226))</f>
        <v/>
      </c>
      <c r="D1224" s="676" t="s">
        <v>839</v>
      </c>
      <c r="E1224" s="25"/>
      <c r="F1224" s="25"/>
      <c r="G1224" s="25"/>
      <c r="H1224" s="25"/>
      <c r="I1224" s="25"/>
      <c r="J1224" s="25"/>
      <c r="K1224" s="25"/>
      <c r="L1224" s="25"/>
      <c r="M1224" s="25"/>
      <c r="N1224" s="25"/>
      <c r="O1224" s="25"/>
      <c r="P1224" s="25"/>
      <c r="Q1224" s="25"/>
      <c r="R1224" s="25"/>
      <c r="S1224" s="25"/>
      <c r="T1224" s="25"/>
      <c r="U1224" s="25"/>
      <c r="V1224" s="25"/>
      <c r="W1224" s="25"/>
      <c r="X1224" s="25"/>
      <c r="Y1224" s="25"/>
      <c r="Z1224" s="25"/>
      <c r="AA1224" s="25"/>
      <c r="AB1224" s="25"/>
      <c r="AC1224" s="25"/>
      <c r="AD1224" s="25"/>
      <c r="AE1224" s="25"/>
      <c r="AF1224" s="25"/>
      <c r="AG1224" s="25"/>
      <c r="AH1224" s="25"/>
      <c r="AM1224" s="594" t="str">
        <f>D1224</f>
        <v>Encadrer une fraction simple par deux entiers</v>
      </c>
      <c r="AN1224" s="576" t="str">
        <f t="shared" ref="AN1224:BQ1224" si="458">IF(ISERROR(AVERAGE(E1224:E1226)),"",AVERAGE(E1224:E1226))</f>
        <v/>
      </c>
      <c r="AO1224" s="575" t="str">
        <f t="shared" si="458"/>
        <v/>
      </c>
      <c r="AP1224" s="576" t="str">
        <f t="shared" si="458"/>
        <v/>
      </c>
      <c r="AQ1224" s="575" t="str">
        <f t="shared" si="458"/>
        <v/>
      </c>
      <c r="AR1224" s="576" t="str">
        <f t="shared" si="458"/>
        <v/>
      </c>
      <c r="AS1224" s="575" t="str">
        <f t="shared" si="458"/>
        <v/>
      </c>
      <c r="AT1224" s="576" t="str">
        <f t="shared" si="458"/>
        <v/>
      </c>
      <c r="AU1224" s="575" t="str">
        <f t="shared" si="458"/>
        <v/>
      </c>
      <c r="AV1224" s="576" t="str">
        <f t="shared" si="458"/>
        <v/>
      </c>
      <c r="AW1224" s="575" t="str">
        <f t="shared" si="458"/>
        <v/>
      </c>
      <c r="AX1224" s="576" t="str">
        <f t="shared" si="458"/>
        <v/>
      </c>
      <c r="AY1224" s="575" t="str">
        <f t="shared" si="458"/>
        <v/>
      </c>
      <c r="AZ1224" s="576" t="str">
        <f t="shared" si="458"/>
        <v/>
      </c>
      <c r="BA1224" s="575" t="str">
        <f t="shared" si="458"/>
        <v/>
      </c>
      <c r="BB1224" s="576" t="str">
        <f t="shared" si="458"/>
        <v/>
      </c>
      <c r="BC1224" s="575" t="str">
        <f t="shared" si="458"/>
        <v/>
      </c>
      <c r="BD1224" s="576" t="str">
        <f t="shared" si="458"/>
        <v/>
      </c>
      <c r="BE1224" s="575" t="str">
        <f t="shared" si="458"/>
        <v/>
      </c>
      <c r="BF1224" s="576" t="str">
        <f t="shared" si="458"/>
        <v/>
      </c>
      <c r="BG1224" s="575" t="str">
        <f t="shared" si="458"/>
        <v/>
      </c>
      <c r="BH1224" s="576" t="str">
        <f t="shared" si="458"/>
        <v/>
      </c>
      <c r="BI1224" s="575" t="str">
        <f t="shared" si="458"/>
        <v/>
      </c>
      <c r="BJ1224" s="576" t="str">
        <f t="shared" si="458"/>
        <v/>
      </c>
      <c r="BK1224" s="575" t="str">
        <f t="shared" si="458"/>
        <v/>
      </c>
      <c r="BL1224" s="576" t="str">
        <f t="shared" si="458"/>
        <v/>
      </c>
      <c r="BM1224" s="575" t="str">
        <f t="shared" si="458"/>
        <v/>
      </c>
      <c r="BN1224" s="576" t="str">
        <f t="shared" si="458"/>
        <v/>
      </c>
      <c r="BO1224" s="575" t="str">
        <f t="shared" si="458"/>
        <v/>
      </c>
      <c r="BP1224" s="576" t="str">
        <f t="shared" si="458"/>
        <v/>
      </c>
      <c r="BQ1224" s="578" t="str">
        <f t="shared" si="458"/>
        <v/>
      </c>
    </row>
    <row r="1225" spans="1:69" ht="12.75" customHeight="1">
      <c r="A1225" s="584"/>
      <c r="B1225" s="586"/>
      <c r="C1225" s="573"/>
      <c r="D1225" s="677"/>
      <c r="E1225" s="26"/>
      <c r="F1225" s="26"/>
      <c r="G1225" s="26"/>
      <c r="H1225" s="26"/>
      <c r="I1225" s="26"/>
      <c r="J1225" s="26"/>
      <c r="K1225" s="26"/>
      <c r="L1225" s="26"/>
      <c r="M1225" s="26"/>
      <c r="N1225" s="26"/>
      <c r="O1225" s="26"/>
      <c r="P1225" s="26"/>
      <c r="Q1225" s="26"/>
      <c r="R1225" s="26"/>
      <c r="S1225" s="26"/>
      <c r="T1225" s="26"/>
      <c r="U1225" s="26"/>
      <c r="V1225" s="26"/>
      <c r="W1225" s="26"/>
      <c r="X1225" s="26"/>
      <c r="Y1225" s="26"/>
      <c r="Z1225" s="26"/>
      <c r="AA1225" s="26"/>
      <c r="AB1225" s="26"/>
      <c r="AC1225" s="26"/>
      <c r="AD1225" s="26"/>
      <c r="AE1225" s="26"/>
      <c r="AF1225" s="26"/>
      <c r="AG1225" s="26"/>
      <c r="AH1225" s="26"/>
      <c r="AM1225" s="595"/>
      <c r="AN1225" s="577"/>
      <c r="AO1225" s="559"/>
      <c r="AP1225" s="577"/>
      <c r="AQ1225" s="559"/>
      <c r="AR1225" s="577"/>
      <c r="AS1225" s="559"/>
      <c r="AT1225" s="577"/>
      <c r="AU1225" s="559"/>
      <c r="AV1225" s="577"/>
      <c r="AW1225" s="559"/>
      <c r="AX1225" s="577"/>
      <c r="AY1225" s="559"/>
      <c r="AZ1225" s="577"/>
      <c r="BA1225" s="559"/>
      <c r="BB1225" s="577"/>
      <c r="BC1225" s="559"/>
      <c r="BD1225" s="577"/>
      <c r="BE1225" s="559"/>
      <c r="BF1225" s="577"/>
      <c r="BG1225" s="559"/>
      <c r="BH1225" s="577"/>
      <c r="BI1225" s="559"/>
      <c r="BJ1225" s="577"/>
      <c r="BK1225" s="559"/>
      <c r="BL1225" s="577"/>
      <c r="BM1225" s="559"/>
      <c r="BN1225" s="577"/>
      <c r="BO1225" s="559"/>
      <c r="BP1225" s="577"/>
      <c r="BQ1225" s="551"/>
    </row>
    <row r="1226" spans="1:69" ht="12.75" customHeight="1" thickBot="1">
      <c r="A1226" s="584"/>
      <c r="B1226" s="587"/>
      <c r="C1226" s="573"/>
      <c r="D1226" s="677"/>
      <c r="E1226" s="27"/>
      <c r="F1226" s="27"/>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M1226" s="595"/>
      <c r="AN1226" s="577"/>
      <c r="AO1226" s="559"/>
      <c r="AP1226" s="577"/>
      <c r="AQ1226" s="559"/>
      <c r="AR1226" s="577"/>
      <c r="AS1226" s="559"/>
      <c r="AT1226" s="577"/>
      <c r="AU1226" s="559"/>
      <c r="AV1226" s="577"/>
      <c r="AW1226" s="559"/>
      <c r="AX1226" s="577"/>
      <c r="AY1226" s="559"/>
      <c r="AZ1226" s="577"/>
      <c r="BA1226" s="559"/>
      <c r="BB1226" s="577"/>
      <c r="BC1226" s="559"/>
      <c r="BD1226" s="577"/>
      <c r="BE1226" s="559"/>
      <c r="BF1226" s="577"/>
      <c r="BG1226" s="559"/>
      <c r="BH1226" s="577"/>
      <c r="BI1226" s="559"/>
      <c r="BJ1226" s="577"/>
      <c r="BK1226" s="559"/>
      <c r="BL1226" s="577"/>
      <c r="BM1226" s="559"/>
      <c r="BN1226" s="577"/>
      <c r="BO1226" s="559"/>
      <c r="BP1226" s="577"/>
      <c r="BQ1226" s="551"/>
    </row>
    <row r="1227" spans="1:69" ht="12.75" customHeight="1">
      <c r="A1227" s="584"/>
      <c r="B1227" s="579" t="s">
        <v>36</v>
      </c>
      <c r="C1227" s="572" t="str">
        <f>IF(ISERROR(AVERAGE(E1227:AH1229)),"",AVERAGE(E1227:AH1229))</f>
        <v/>
      </c>
      <c r="D1227" s="677"/>
      <c r="E1227" s="32"/>
      <c r="F1227" s="32"/>
      <c r="G1227" s="32"/>
      <c r="H1227" s="32"/>
      <c r="I1227" s="32"/>
      <c r="J1227" s="32"/>
      <c r="K1227" s="32"/>
      <c r="L1227" s="32"/>
      <c r="M1227" s="32"/>
      <c r="N1227" s="32"/>
      <c r="O1227" s="32"/>
      <c r="P1227" s="32"/>
      <c r="Q1227" s="32"/>
      <c r="R1227" s="32"/>
      <c r="S1227" s="32"/>
      <c r="T1227" s="32"/>
      <c r="U1227" s="32"/>
      <c r="V1227" s="32"/>
      <c r="W1227" s="32"/>
      <c r="X1227" s="32"/>
      <c r="Y1227" s="32"/>
      <c r="Z1227" s="32"/>
      <c r="AA1227" s="32"/>
      <c r="AB1227" s="32"/>
      <c r="AC1227" s="32"/>
      <c r="AD1227" s="32"/>
      <c r="AE1227" s="32"/>
      <c r="AF1227" s="32"/>
      <c r="AG1227" s="32"/>
      <c r="AH1227" s="32"/>
      <c r="AM1227" s="595"/>
      <c r="AN1227" s="565" t="str">
        <f t="shared" ref="AN1227:BQ1227" si="459">IF(ISERROR(AVERAGE(E1227:E1229)),"",AVERAGE(E1227:E1229))</f>
        <v/>
      </c>
      <c r="AO1227" s="558" t="str">
        <f t="shared" si="459"/>
        <v/>
      </c>
      <c r="AP1227" s="565" t="str">
        <f t="shared" si="459"/>
        <v/>
      </c>
      <c r="AQ1227" s="558" t="str">
        <f t="shared" si="459"/>
        <v/>
      </c>
      <c r="AR1227" s="565" t="str">
        <f t="shared" si="459"/>
        <v/>
      </c>
      <c r="AS1227" s="558" t="str">
        <f t="shared" si="459"/>
        <v/>
      </c>
      <c r="AT1227" s="565" t="str">
        <f t="shared" si="459"/>
        <v/>
      </c>
      <c r="AU1227" s="558" t="str">
        <f t="shared" si="459"/>
        <v/>
      </c>
      <c r="AV1227" s="565" t="str">
        <f t="shared" si="459"/>
        <v/>
      </c>
      <c r="AW1227" s="558" t="str">
        <f t="shared" si="459"/>
        <v/>
      </c>
      <c r="AX1227" s="565" t="str">
        <f t="shared" si="459"/>
        <v/>
      </c>
      <c r="AY1227" s="558" t="str">
        <f t="shared" si="459"/>
        <v/>
      </c>
      <c r="AZ1227" s="565" t="str">
        <f t="shared" si="459"/>
        <v/>
      </c>
      <c r="BA1227" s="558" t="str">
        <f t="shared" si="459"/>
        <v/>
      </c>
      <c r="BB1227" s="565" t="str">
        <f t="shared" si="459"/>
        <v/>
      </c>
      <c r="BC1227" s="558" t="str">
        <f t="shared" si="459"/>
        <v/>
      </c>
      <c r="BD1227" s="565" t="str">
        <f t="shared" si="459"/>
        <v/>
      </c>
      <c r="BE1227" s="558" t="str">
        <f t="shared" si="459"/>
        <v/>
      </c>
      <c r="BF1227" s="565" t="str">
        <f t="shared" si="459"/>
        <v/>
      </c>
      <c r="BG1227" s="558" t="str">
        <f t="shared" si="459"/>
        <v/>
      </c>
      <c r="BH1227" s="565" t="str">
        <f t="shared" si="459"/>
        <v/>
      </c>
      <c r="BI1227" s="558" t="str">
        <f t="shared" si="459"/>
        <v/>
      </c>
      <c r="BJ1227" s="565" t="str">
        <f t="shared" si="459"/>
        <v/>
      </c>
      <c r="BK1227" s="558" t="str">
        <f t="shared" si="459"/>
        <v/>
      </c>
      <c r="BL1227" s="565" t="str">
        <f t="shared" si="459"/>
        <v/>
      </c>
      <c r="BM1227" s="558" t="str">
        <f t="shared" si="459"/>
        <v/>
      </c>
      <c r="BN1227" s="565" t="str">
        <f t="shared" si="459"/>
        <v/>
      </c>
      <c r="BO1227" s="558" t="str">
        <f t="shared" si="459"/>
        <v/>
      </c>
      <c r="BP1227" s="565" t="str">
        <f t="shared" si="459"/>
        <v/>
      </c>
      <c r="BQ1227" s="550" t="str">
        <f t="shared" si="459"/>
        <v/>
      </c>
    </row>
    <row r="1228" spans="1:69" ht="12.75" customHeight="1">
      <c r="A1228" s="584"/>
      <c r="B1228" s="580"/>
      <c r="C1228" s="573"/>
      <c r="D1228" s="677"/>
      <c r="E1228" s="28"/>
      <c r="F1228" s="28"/>
      <c r="G1228" s="28"/>
      <c r="H1228" s="28"/>
      <c r="I1228" s="28"/>
      <c r="J1228" s="28"/>
      <c r="K1228" s="28"/>
      <c r="L1228" s="28"/>
      <c r="M1228" s="28"/>
      <c r="N1228" s="28"/>
      <c r="O1228" s="28"/>
      <c r="P1228" s="28"/>
      <c r="Q1228" s="28"/>
      <c r="R1228" s="28"/>
      <c r="S1228" s="28"/>
      <c r="T1228" s="28"/>
      <c r="U1228" s="28"/>
      <c r="V1228" s="28"/>
      <c r="W1228" s="28"/>
      <c r="X1228" s="28"/>
      <c r="Y1228" s="28"/>
      <c r="Z1228" s="28"/>
      <c r="AA1228" s="28"/>
      <c r="AB1228" s="28"/>
      <c r="AC1228" s="28"/>
      <c r="AD1228" s="28"/>
      <c r="AE1228" s="28"/>
      <c r="AF1228" s="28"/>
      <c r="AG1228" s="28"/>
      <c r="AH1228" s="28"/>
      <c r="AM1228" s="595"/>
      <c r="AN1228" s="566"/>
      <c r="AO1228" s="559"/>
      <c r="AP1228" s="566"/>
      <c r="AQ1228" s="559"/>
      <c r="AR1228" s="566"/>
      <c r="AS1228" s="559"/>
      <c r="AT1228" s="566"/>
      <c r="AU1228" s="559"/>
      <c r="AV1228" s="566"/>
      <c r="AW1228" s="559"/>
      <c r="AX1228" s="566"/>
      <c r="AY1228" s="559"/>
      <c r="AZ1228" s="566"/>
      <c r="BA1228" s="559"/>
      <c r="BB1228" s="566"/>
      <c r="BC1228" s="559"/>
      <c r="BD1228" s="566"/>
      <c r="BE1228" s="559"/>
      <c r="BF1228" s="566"/>
      <c r="BG1228" s="559"/>
      <c r="BH1228" s="566"/>
      <c r="BI1228" s="559"/>
      <c r="BJ1228" s="566"/>
      <c r="BK1228" s="559"/>
      <c r="BL1228" s="566"/>
      <c r="BM1228" s="559"/>
      <c r="BN1228" s="566"/>
      <c r="BO1228" s="559"/>
      <c r="BP1228" s="566"/>
      <c r="BQ1228" s="551"/>
    </row>
    <row r="1229" spans="1:69" ht="12.75" customHeight="1" thickBot="1">
      <c r="A1229" s="584"/>
      <c r="B1229" s="581"/>
      <c r="C1229" s="582"/>
      <c r="D1229" s="677"/>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3"/>
      <c r="AE1229" s="33"/>
      <c r="AF1229" s="33"/>
      <c r="AG1229" s="33"/>
      <c r="AH1229" s="33"/>
      <c r="AM1229" s="595"/>
      <c r="AN1229" s="567"/>
      <c r="AO1229" s="564"/>
      <c r="AP1229" s="567"/>
      <c r="AQ1229" s="564"/>
      <c r="AR1229" s="567"/>
      <c r="AS1229" s="564"/>
      <c r="AT1229" s="567"/>
      <c r="AU1229" s="564"/>
      <c r="AV1229" s="567"/>
      <c r="AW1229" s="564"/>
      <c r="AX1229" s="567"/>
      <c r="AY1229" s="564"/>
      <c r="AZ1229" s="567"/>
      <c r="BA1229" s="564"/>
      <c r="BB1229" s="567"/>
      <c r="BC1229" s="564"/>
      <c r="BD1229" s="567"/>
      <c r="BE1229" s="564"/>
      <c r="BF1229" s="567"/>
      <c r="BG1229" s="564"/>
      <c r="BH1229" s="567"/>
      <c r="BI1229" s="564"/>
      <c r="BJ1229" s="567"/>
      <c r="BK1229" s="564"/>
      <c r="BL1229" s="567"/>
      <c r="BM1229" s="564"/>
      <c r="BN1229" s="567"/>
      <c r="BO1229" s="564"/>
      <c r="BP1229" s="567"/>
      <c r="BQ1229" s="568"/>
    </row>
    <row r="1230" spans="1:69" ht="12.75" customHeight="1">
      <c r="A1230" s="584"/>
      <c r="B1230" s="569" t="s">
        <v>37</v>
      </c>
      <c r="C1230" s="572" t="str">
        <f>IF(ISERROR(AVERAGE(E1230:AH1232)),"",AVERAGE(E1230:AH1232))</f>
        <v/>
      </c>
      <c r="D1230" s="677"/>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c r="AF1230" s="31"/>
      <c r="AG1230" s="31"/>
      <c r="AH1230" s="31"/>
      <c r="AM1230" s="595"/>
      <c r="AN1230" s="561" t="str">
        <f t="shared" ref="AN1230:BQ1230" si="460">IF(ISERROR(AVERAGE(E1230:E1232)),"",AVERAGE(E1230:E1232))</f>
        <v/>
      </c>
      <c r="AO1230" s="558" t="str">
        <f t="shared" si="460"/>
        <v/>
      </c>
      <c r="AP1230" s="561" t="str">
        <f t="shared" si="460"/>
        <v/>
      </c>
      <c r="AQ1230" s="558" t="str">
        <f t="shared" si="460"/>
        <v/>
      </c>
      <c r="AR1230" s="561" t="str">
        <f t="shared" si="460"/>
        <v/>
      </c>
      <c r="AS1230" s="558" t="str">
        <f t="shared" si="460"/>
        <v/>
      </c>
      <c r="AT1230" s="561" t="str">
        <f t="shared" si="460"/>
        <v/>
      </c>
      <c r="AU1230" s="558" t="str">
        <f t="shared" si="460"/>
        <v/>
      </c>
      <c r="AV1230" s="561" t="str">
        <f t="shared" si="460"/>
        <v/>
      </c>
      <c r="AW1230" s="558" t="str">
        <f t="shared" si="460"/>
        <v/>
      </c>
      <c r="AX1230" s="561" t="str">
        <f t="shared" si="460"/>
        <v/>
      </c>
      <c r="AY1230" s="558" t="str">
        <f t="shared" si="460"/>
        <v/>
      </c>
      <c r="AZ1230" s="561" t="str">
        <f t="shared" si="460"/>
        <v/>
      </c>
      <c r="BA1230" s="558" t="str">
        <f t="shared" si="460"/>
        <v/>
      </c>
      <c r="BB1230" s="561" t="str">
        <f t="shared" si="460"/>
        <v/>
      </c>
      <c r="BC1230" s="558" t="str">
        <f t="shared" si="460"/>
        <v/>
      </c>
      <c r="BD1230" s="561" t="str">
        <f t="shared" si="460"/>
        <v/>
      </c>
      <c r="BE1230" s="558" t="str">
        <f t="shared" si="460"/>
        <v/>
      </c>
      <c r="BF1230" s="561" t="str">
        <f t="shared" si="460"/>
        <v/>
      </c>
      <c r="BG1230" s="558" t="str">
        <f t="shared" si="460"/>
        <v/>
      </c>
      <c r="BH1230" s="561" t="str">
        <f t="shared" si="460"/>
        <v/>
      </c>
      <c r="BI1230" s="558" t="str">
        <f t="shared" si="460"/>
        <v/>
      </c>
      <c r="BJ1230" s="561" t="str">
        <f t="shared" si="460"/>
        <v/>
      </c>
      <c r="BK1230" s="558" t="str">
        <f t="shared" si="460"/>
        <v/>
      </c>
      <c r="BL1230" s="561" t="str">
        <f t="shared" si="460"/>
        <v/>
      </c>
      <c r="BM1230" s="558" t="str">
        <f t="shared" si="460"/>
        <v/>
      </c>
      <c r="BN1230" s="561" t="str">
        <f t="shared" si="460"/>
        <v/>
      </c>
      <c r="BO1230" s="558" t="str">
        <f t="shared" si="460"/>
        <v/>
      </c>
      <c r="BP1230" s="561" t="str">
        <f t="shared" si="460"/>
        <v/>
      </c>
      <c r="BQ1230" s="550" t="str">
        <f t="shared" si="460"/>
        <v/>
      </c>
    </row>
    <row r="1231" spans="1:69" ht="12.75" customHeight="1">
      <c r="A1231" s="584"/>
      <c r="B1231" s="570"/>
      <c r="C1231" s="573"/>
      <c r="D1231" s="677"/>
      <c r="E1231" s="29"/>
      <c r="F1231" s="29"/>
      <c r="G1231" s="29"/>
      <c r="H1231" s="29"/>
      <c r="I1231" s="29"/>
      <c r="J1231" s="29"/>
      <c r="K1231" s="29"/>
      <c r="L1231" s="29"/>
      <c r="M1231" s="29"/>
      <c r="N1231" s="29"/>
      <c r="O1231" s="29"/>
      <c r="P1231" s="29"/>
      <c r="Q1231" s="29"/>
      <c r="R1231" s="29"/>
      <c r="S1231" s="29"/>
      <c r="T1231" s="29"/>
      <c r="U1231" s="29"/>
      <c r="V1231" s="29"/>
      <c r="W1231" s="29"/>
      <c r="X1231" s="29"/>
      <c r="Y1231" s="29"/>
      <c r="Z1231" s="29"/>
      <c r="AA1231" s="29"/>
      <c r="AB1231" s="29"/>
      <c r="AC1231" s="29"/>
      <c r="AD1231" s="29"/>
      <c r="AE1231" s="29"/>
      <c r="AF1231" s="29"/>
      <c r="AG1231" s="29"/>
      <c r="AH1231" s="29"/>
      <c r="AM1231" s="595"/>
      <c r="AN1231" s="562"/>
      <c r="AO1231" s="559"/>
      <c r="AP1231" s="562"/>
      <c r="AQ1231" s="559"/>
      <c r="AR1231" s="562"/>
      <c r="AS1231" s="559"/>
      <c r="AT1231" s="562"/>
      <c r="AU1231" s="559"/>
      <c r="AV1231" s="562"/>
      <c r="AW1231" s="559"/>
      <c r="AX1231" s="562"/>
      <c r="AY1231" s="559"/>
      <c r="AZ1231" s="562"/>
      <c r="BA1231" s="559"/>
      <c r="BB1231" s="562"/>
      <c r="BC1231" s="559"/>
      <c r="BD1231" s="562"/>
      <c r="BE1231" s="559"/>
      <c r="BF1231" s="562"/>
      <c r="BG1231" s="559"/>
      <c r="BH1231" s="562"/>
      <c r="BI1231" s="559"/>
      <c r="BJ1231" s="562"/>
      <c r="BK1231" s="559"/>
      <c r="BL1231" s="562"/>
      <c r="BM1231" s="559"/>
      <c r="BN1231" s="562"/>
      <c r="BO1231" s="559"/>
      <c r="BP1231" s="562"/>
      <c r="BQ1231" s="551"/>
    </row>
    <row r="1232" spans="1:69" ht="13.5" customHeight="1" thickBot="1">
      <c r="A1232" s="584"/>
      <c r="B1232" s="571"/>
      <c r="C1232" s="574"/>
      <c r="D1232" s="418"/>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M1232" s="596"/>
      <c r="AN1232" s="563"/>
      <c r="AO1232" s="560"/>
      <c r="AP1232" s="563"/>
      <c r="AQ1232" s="560"/>
      <c r="AR1232" s="563"/>
      <c r="AS1232" s="560"/>
      <c r="AT1232" s="563"/>
      <c r="AU1232" s="560"/>
      <c r="AV1232" s="563"/>
      <c r="AW1232" s="560"/>
      <c r="AX1232" s="563"/>
      <c r="AY1232" s="560"/>
      <c r="AZ1232" s="563"/>
      <c r="BA1232" s="560"/>
      <c r="BB1232" s="563"/>
      <c r="BC1232" s="560"/>
      <c r="BD1232" s="563"/>
      <c r="BE1232" s="560"/>
      <c r="BF1232" s="563"/>
      <c r="BG1232" s="560"/>
      <c r="BH1232" s="563"/>
      <c r="BI1232" s="560"/>
      <c r="BJ1232" s="563"/>
      <c r="BK1232" s="560"/>
      <c r="BL1232" s="563"/>
      <c r="BM1232" s="560"/>
      <c r="BN1232" s="563"/>
      <c r="BO1232" s="560"/>
      <c r="BP1232" s="563"/>
      <c r="BQ1232" s="552"/>
    </row>
    <row r="1233" spans="1:71" ht="18.75" customHeight="1" thickTop="1">
      <c r="A1233" s="584"/>
      <c r="B1233" s="585" t="s">
        <v>32</v>
      </c>
      <c r="C1233" s="588">
        <f>IF(ISERROR(AVERAGE(E1233:AH1235)),"",AVERAGE(E1233:AH1235))</f>
        <v>1</v>
      </c>
      <c r="D1233" s="635" t="s">
        <v>980</v>
      </c>
      <c r="E1233" s="25">
        <v>1</v>
      </c>
      <c r="F1233" s="25"/>
      <c r="G1233" s="25"/>
      <c r="H1233" s="25"/>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M1233" s="555" t="str">
        <f>D1233</f>
        <v>Connaître et utiliser les relations entre : 1/4 (ou 0,25) et 1/2 (ou 0,5) ; 1/100 et 1/10 ; 1/1000 et 1/100</v>
      </c>
      <c r="AN1233" s="576">
        <f t="shared" ref="AN1233:BQ1233" si="461">IF(ISERROR(AVERAGE(E1233:E1235)),"",AVERAGE(E1233:E1235))</f>
        <v>1</v>
      </c>
      <c r="AO1233" s="575" t="str">
        <f t="shared" si="461"/>
        <v/>
      </c>
      <c r="AP1233" s="576" t="str">
        <f t="shared" si="461"/>
        <v/>
      </c>
      <c r="AQ1233" s="575" t="str">
        <f t="shared" si="461"/>
        <v/>
      </c>
      <c r="AR1233" s="576" t="str">
        <f t="shared" si="461"/>
        <v/>
      </c>
      <c r="AS1233" s="575" t="str">
        <f t="shared" si="461"/>
        <v/>
      </c>
      <c r="AT1233" s="576" t="str">
        <f t="shared" si="461"/>
        <v/>
      </c>
      <c r="AU1233" s="575" t="str">
        <f t="shared" si="461"/>
        <v/>
      </c>
      <c r="AV1233" s="576" t="str">
        <f t="shared" si="461"/>
        <v/>
      </c>
      <c r="AW1233" s="575" t="str">
        <f t="shared" si="461"/>
        <v/>
      </c>
      <c r="AX1233" s="576" t="str">
        <f t="shared" si="461"/>
        <v/>
      </c>
      <c r="AY1233" s="575" t="str">
        <f t="shared" si="461"/>
        <v/>
      </c>
      <c r="AZ1233" s="576" t="str">
        <f t="shared" si="461"/>
        <v/>
      </c>
      <c r="BA1233" s="575" t="str">
        <f t="shared" si="461"/>
        <v/>
      </c>
      <c r="BB1233" s="576" t="str">
        <f t="shared" si="461"/>
        <v/>
      </c>
      <c r="BC1233" s="575" t="str">
        <f t="shared" si="461"/>
        <v/>
      </c>
      <c r="BD1233" s="576" t="str">
        <f t="shared" si="461"/>
        <v/>
      </c>
      <c r="BE1233" s="575" t="str">
        <f t="shared" si="461"/>
        <v/>
      </c>
      <c r="BF1233" s="576" t="str">
        <f t="shared" si="461"/>
        <v/>
      </c>
      <c r="BG1233" s="575" t="str">
        <f t="shared" si="461"/>
        <v/>
      </c>
      <c r="BH1233" s="576" t="str">
        <f t="shared" si="461"/>
        <v/>
      </c>
      <c r="BI1233" s="575" t="str">
        <f t="shared" si="461"/>
        <v/>
      </c>
      <c r="BJ1233" s="576" t="str">
        <f t="shared" si="461"/>
        <v/>
      </c>
      <c r="BK1233" s="575" t="str">
        <f t="shared" si="461"/>
        <v/>
      </c>
      <c r="BL1233" s="576" t="str">
        <f t="shared" si="461"/>
        <v/>
      </c>
      <c r="BM1233" s="575" t="str">
        <f t="shared" si="461"/>
        <v/>
      </c>
      <c r="BN1233" s="576" t="str">
        <f t="shared" si="461"/>
        <v/>
      </c>
      <c r="BO1233" s="575" t="str">
        <f t="shared" si="461"/>
        <v/>
      </c>
      <c r="BP1233" s="576" t="str">
        <f t="shared" si="461"/>
        <v/>
      </c>
      <c r="BQ1233" s="578" t="str">
        <f t="shared" si="461"/>
        <v/>
      </c>
    </row>
    <row r="1234" spans="1:71" ht="18.75" customHeight="1">
      <c r="A1234" s="584"/>
      <c r="B1234" s="586"/>
      <c r="C1234" s="573"/>
      <c r="D1234" s="543"/>
      <c r="E1234" s="26"/>
      <c r="F1234" s="26"/>
      <c r="G1234" s="26"/>
      <c r="H1234" s="26"/>
      <c r="I1234" s="26"/>
      <c r="J1234" s="26"/>
      <c r="K1234" s="26"/>
      <c r="L1234" s="26"/>
      <c r="M1234" s="26"/>
      <c r="N1234" s="26"/>
      <c r="O1234" s="26"/>
      <c r="P1234" s="26"/>
      <c r="Q1234" s="26"/>
      <c r="R1234" s="26"/>
      <c r="S1234" s="26"/>
      <c r="T1234" s="26"/>
      <c r="U1234" s="26"/>
      <c r="V1234" s="26"/>
      <c r="W1234" s="26"/>
      <c r="X1234" s="26"/>
      <c r="Y1234" s="26"/>
      <c r="Z1234" s="26"/>
      <c r="AA1234" s="26"/>
      <c r="AB1234" s="26"/>
      <c r="AC1234" s="26"/>
      <c r="AD1234" s="26"/>
      <c r="AE1234" s="26"/>
      <c r="AF1234" s="26"/>
      <c r="AG1234" s="26"/>
      <c r="AH1234" s="26"/>
      <c r="AM1234" s="546"/>
      <c r="AN1234" s="577"/>
      <c r="AO1234" s="559"/>
      <c r="AP1234" s="577"/>
      <c r="AQ1234" s="559"/>
      <c r="AR1234" s="577"/>
      <c r="AS1234" s="559"/>
      <c r="AT1234" s="577"/>
      <c r="AU1234" s="559"/>
      <c r="AV1234" s="577"/>
      <c r="AW1234" s="559"/>
      <c r="AX1234" s="577"/>
      <c r="AY1234" s="559"/>
      <c r="AZ1234" s="577"/>
      <c r="BA1234" s="559"/>
      <c r="BB1234" s="577"/>
      <c r="BC1234" s="559"/>
      <c r="BD1234" s="577"/>
      <c r="BE1234" s="559"/>
      <c r="BF1234" s="577"/>
      <c r="BG1234" s="559"/>
      <c r="BH1234" s="577"/>
      <c r="BI1234" s="559"/>
      <c r="BJ1234" s="577"/>
      <c r="BK1234" s="559"/>
      <c r="BL1234" s="577"/>
      <c r="BM1234" s="559"/>
      <c r="BN1234" s="577"/>
      <c r="BO1234" s="559"/>
      <c r="BP1234" s="577"/>
      <c r="BQ1234" s="551"/>
    </row>
    <row r="1235" spans="1:71" ht="18.75" customHeight="1" thickBot="1">
      <c r="A1235" s="584"/>
      <c r="B1235" s="587"/>
      <c r="C1235" s="573"/>
      <c r="D1235" s="543"/>
      <c r="E1235" s="27"/>
      <c r="F1235" s="27"/>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M1235" s="546"/>
      <c r="AN1235" s="577"/>
      <c r="AO1235" s="559"/>
      <c r="AP1235" s="577"/>
      <c r="AQ1235" s="559"/>
      <c r="AR1235" s="577"/>
      <c r="AS1235" s="559"/>
      <c r="AT1235" s="577"/>
      <c r="AU1235" s="559"/>
      <c r="AV1235" s="577"/>
      <c r="AW1235" s="559"/>
      <c r="AX1235" s="577"/>
      <c r="AY1235" s="559"/>
      <c r="AZ1235" s="577"/>
      <c r="BA1235" s="559"/>
      <c r="BB1235" s="577"/>
      <c r="BC1235" s="559"/>
      <c r="BD1235" s="577"/>
      <c r="BE1235" s="559"/>
      <c r="BF1235" s="577"/>
      <c r="BG1235" s="559"/>
      <c r="BH1235" s="577"/>
      <c r="BI1235" s="559"/>
      <c r="BJ1235" s="577"/>
      <c r="BK1235" s="559"/>
      <c r="BL1235" s="577"/>
      <c r="BM1235" s="559"/>
      <c r="BN1235" s="577"/>
      <c r="BO1235" s="559"/>
      <c r="BP1235" s="577"/>
      <c r="BQ1235" s="551"/>
    </row>
    <row r="1236" spans="1:71" ht="18.75" customHeight="1">
      <c r="A1236" s="584"/>
      <c r="B1236" s="579" t="s">
        <v>36</v>
      </c>
      <c r="C1236" s="572" t="str">
        <f>IF(ISERROR(AVERAGE(E1236:AH1238)),"",AVERAGE(E1236:AH1238))</f>
        <v/>
      </c>
      <c r="D1236" s="542">
        <v>0</v>
      </c>
      <c r="E1236" s="32"/>
      <c r="F1236" s="32"/>
      <c r="G1236" s="32"/>
      <c r="H1236" s="32"/>
      <c r="I1236" s="32"/>
      <c r="J1236" s="32"/>
      <c r="K1236" s="32"/>
      <c r="L1236" s="32"/>
      <c r="M1236" s="32"/>
      <c r="N1236" s="32"/>
      <c r="O1236" s="32"/>
      <c r="P1236" s="32"/>
      <c r="Q1236" s="32"/>
      <c r="R1236" s="32"/>
      <c r="S1236" s="32"/>
      <c r="T1236" s="32"/>
      <c r="U1236" s="32"/>
      <c r="V1236" s="32"/>
      <c r="W1236" s="32"/>
      <c r="X1236" s="32"/>
      <c r="Y1236" s="32"/>
      <c r="Z1236" s="32"/>
      <c r="AA1236" s="32"/>
      <c r="AB1236" s="32"/>
      <c r="AC1236" s="32"/>
      <c r="AD1236" s="32"/>
      <c r="AE1236" s="32"/>
      <c r="AF1236" s="32"/>
      <c r="AG1236" s="32"/>
      <c r="AH1236" s="32"/>
      <c r="AM1236" s="545">
        <f>D1236</f>
        <v>0</v>
      </c>
      <c r="AN1236" s="565" t="str">
        <f t="shared" ref="AN1236:BQ1236" si="462">IF(ISERROR(AVERAGE(E1236:E1238)),"",AVERAGE(E1236:E1238))</f>
        <v/>
      </c>
      <c r="AO1236" s="558" t="str">
        <f t="shared" si="462"/>
        <v/>
      </c>
      <c r="AP1236" s="565" t="str">
        <f t="shared" si="462"/>
        <v/>
      </c>
      <c r="AQ1236" s="558" t="str">
        <f t="shared" si="462"/>
        <v/>
      </c>
      <c r="AR1236" s="565" t="str">
        <f t="shared" si="462"/>
        <v/>
      </c>
      <c r="AS1236" s="558" t="str">
        <f t="shared" si="462"/>
        <v/>
      </c>
      <c r="AT1236" s="565" t="str">
        <f t="shared" si="462"/>
        <v/>
      </c>
      <c r="AU1236" s="558" t="str">
        <f t="shared" si="462"/>
        <v/>
      </c>
      <c r="AV1236" s="565" t="str">
        <f t="shared" si="462"/>
        <v/>
      </c>
      <c r="AW1236" s="558" t="str">
        <f t="shared" si="462"/>
        <v/>
      </c>
      <c r="AX1236" s="565" t="str">
        <f t="shared" si="462"/>
        <v/>
      </c>
      <c r="AY1236" s="558" t="str">
        <f t="shared" si="462"/>
        <v/>
      </c>
      <c r="AZ1236" s="565" t="str">
        <f t="shared" si="462"/>
        <v/>
      </c>
      <c r="BA1236" s="558" t="str">
        <f t="shared" si="462"/>
        <v/>
      </c>
      <c r="BB1236" s="565" t="str">
        <f t="shared" si="462"/>
        <v/>
      </c>
      <c r="BC1236" s="558" t="str">
        <f t="shared" si="462"/>
        <v/>
      </c>
      <c r="BD1236" s="565" t="str">
        <f t="shared" si="462"/>
        <v/>
      </c>
      <c r="BE1236" s="558" t="str">
        <f t="shared" si="462"/>
        <v/>
      </c>
      <c r="BF1236" s="565" t="str">
        <f t="shared" si="462"/>
        <v/>
      </c>
      <c r="BG1236" s="558" t="str">
        <f t="shared" si="462"/>
        <v/>
      </c>
      <c r="BH1236" s="565" t="str">
        <f t="shared" si="462"/>
        <v/>
      </c>
      <c r="BI1236" s="558" t="str">
        <f t="shared" si="462"/>
        <v/>
      </c>
      <c r="BJ1236" s="565" t="str">
        <f t="shared" si="462"/>
        <v/>
      </c>
      <c r="BK1236" s="558" t="str">
        <f t="shared" si="462"/>
        <v/>
      </c>
      <c r="BL1236" s="565" t="str">
        <f t="shared" si="462"/>
        <v/>
      </c>
      <c r="BM1236" s="558" t="str">
        <f t="shared" si="462"/>
        <v/>
      </c>
      <c r="BN1236" s="565" t="str">
        <f t="shared" si="462"/>
        <v/>
      </c>
      <c r="BO1236" s="558" t="str">
        <f t="shared" si="462"/>
        <v/>
      </c>
      <c r="BP1236" s="565" t="str">
        <f t="shared" si="462"/>
        <v/>
      </c>
      <c r="BQ1236" s="550" t="str">
        <f t="shared" si="462"/>
        <v/>
      </c>
    </row>
    <row r="1237" spans="1:71" ht="18.75" customHeight="1">
      <c r="A1237" s="584"/>
      <c r="B1237" s="580"/>
      <c r="C1237" s="573"/>
      <c r="D1237" s="543"/>
      <c r="E1237" s="28"/>
      <c r="F1237" s="28"/>
      <c r="G1237" s="28"/>
      <c r="H1237" s="28"/>
      <c r="I1237" s="28"/>
      <c r="J1237" s="28"/>
      <c r="K1237" s="28"/>
      <c r="L1237" s="28"/>
      <c r="M1237" s="28"/>
      <c r="N1237" s="28"/>
      <c r="O1237" s="28"/>
      <c r="P1237" s="28"/>
      <c r="Q1237" s="28"/>
      <c r="R1237" s="28"/>
      <c r="S1237" s="28"/>
      <c r="T1237" s="28"/>
      <c r="U1237" s="28"/>
      <c r="V1237" s="28"/>
      <c r="W1237" s="28"/>
      <c r="X1237" s="28"/>
      <c r="Y1237" s="28"/>
      <c r="Z1237" s="28"/>
      <c r="AA1237" s="28"/>
      <c r="AB1237" s="28"/>
      <c r="AC1237" s="28"/>
      <c r="AD1237" s="28"/>
      <c r="AE1237" s="28"/>
      <c r="AF1237" s="28"/>
      <c r="AG1237" s="28"/>
      <c r="AH1237" s="28"/>
      <c r="AM1237" s="546"/>
      <c r="AN1237" s="566"/>
      <c r="AO1237" s="559"/>
      <c r="AP1237" s="566"/>
      <c r="AQ1237" s="559"/>
      <c r="AR1237" s="566"/>
      <c r="AS1237" s="559"/>
      <c r="AT1237" s="566"/>
      <c r="AU1237" s="559"/>
      <c r="AV1237" s="566"/>
      <c r="AW1237" s="559"/>
      <c r="AX1237" s="566"/>
      <c r="AY1237" s="559"/>
      <c r="AZ1237" s="566"/>
      <c r="BA1237" s="559"/>
      <c r="BB1237" s="566"/>
      <c r="BC1237" s="559"/>
      <c r="BD1237" s="566"/>
      <c r="BE1237" s="559"/>
      <c r="BF1237" s="566"/>
      <c r="BG1237" s="559"/>
      <c r="BH1237" s="566"/>
      <c r="BI1237" s="559"/>
      <c r="BJ1237" s="566"/>
      <c r="BK1237" s="559"/>
      <c r="BL1237" s="566"/>
      <c r="BM1237" s="559"/>
      <c r="BN1237" s="566"/>
      <c r="BO1237" s="559"/>
      <c r="BP1237" s="566"/>
      <c r="BQ1237" s="551"/>
    </row>
    <row r="1238" spans="1:71" ht="18.75" customHeight="1" thickBot="1">
      <c r="A1238" s="584"/>
      <c r="B1238" s="581"/>
      <c r="C1238" s="582"/>
      <c r="D1238" s="544"/>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3"/>
      <c r="AE1238" s="33"/>
      <c r="AF1238" s="33"/>
      <c r="AG1238" s="33"/>
      <c r="AH1238" s="33"/>
      <c r="AM1238" s="547"/>
      <c r="AN1238" s="567"/>
      <c r="AO1238" s="564"/>
      <c r="AP1238" s="567"/>
      <c r="AQ1238" s="564"/>
      <c r="AR1238" s="567"/>
      <c r="AS1238" s="564"/>
      <c r="AT1238" s="567"/>
      <c r="AU1238" s="564"/>
      <c r="AV1238" s="567"/>
      <c r="AW1238" s="564"/>
      <c r="AX1238" s="567"/>
      <c r="AY1238" s="564"/>
      <c r="AZ1238" s="567"/>
      <c r="BA1238" s="564"/>
      <c r="BB1238" s="567"/>
      <c r="BC1238" s="564"/>
      <c r="BD1238" s="567"/>
      <c r="BE1238" s="564"/>
      <c r="BF1238" s="567"/>
      <c r="BG1238" s="564"/>
      <c r="BH1238" s="567"/>
      <c r="BI1238" s="564"/>
      <c r="BJ1238" s="567"/>
      <c r="BK1238" s="564"/>
      <c r="BL1238" s="567"/>
      <c r="BM1238" s="564"/>
      <c r="BN1238" s="567"/>
      <c r="BO1238" s="564"/>
      <c r="BP1238" s="567"/>
      <c r="BQ1238" s="568"/>
    </row>
    <row r="1239" spans="1:71" ht="18.75" customHeight="1">
      <c r="A1239" s="584"/>
      <c r="B1239" s="569" t="s">
        <v>37</v>
      </c>
      <c r="C1239" s="572" t="str">
        <f>IF(ISERROR(AVERAGE(E1239:AH1241)),"",AVERAGE(E1239:AH1241))</f>
        <v/>
      </c>
      <c r="D1239" s="542">
        <v>0</v>
      </c>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c r="AF1239" s="31"/>
      <c r="AG1239" s="31"/>
      <c r="AH1239" s="31"/>
      <c r="AM1239" s="545">
        <f>D1239</f>
        <v>0</v>
      </c>
      <c r="AN1239" s="561" t="str">
        <f t="shared" ref="AN1239:BQ1239" si="463">IF(ISERROR(AVERAGE(E1239:E1241)),"",AVERAGE(E1239:E1241))</f>
        <v/>
      </c>
      <c r="AO1239" s="558" t="str">
        <f t="shared" si="463"/>
        <v/>
      </c>
      <c r="AP1239" s="561" t="str">
        <f t="shared" si="463"/>
        <v/>
      </c>
      <c r="AQ1239" s="558" t="str">
        <f t="shared" si="463"/>
        <v/>
      </c>
      <c r="AR1239" s="561" t="str">
        <f t="shared" si="463"/>
        <v/>
      </c>
      <c r="AS1239" s="558" t="str">
        <f t="shared" si="463"/>
        <v/>
      </c>
      <c r="AT1239" s="561" t="str">
        <f t="shared" si="463"/>
        <v/>
      </c>
      <c r="AU1239" s="558" t="str">
        <f t="shared" si="463"/>
        <v/>
      </c>
      <c r="AV1239" s="561" t="str">
        <f t="shared" si="463"/>
        <v/>
      </c>
      <c r="AW1239" s="558" t="str">
        <f t="shared" si="463"/>
        <v/>
      </c>
      <c r="AX1239" s="561" t="str">
        <f t="shared" si="463"/>
        <v/>
      </c>
      <c r="AY1239" s="558" t="str">
        <f t="shared" si="463"/>
        <v/>
      </c>
      <c r="AZ1239" s="561" t="str">
        <f t="shared" si="463"/>
        <v/>
      </c>
      <c r="BA1239" s="558" t="str">
        <f t="shared" si="463"/>
        <v/>
      </c>
      <c r="BB1239" s="561" t="str">
        <f t="shared" si="463"/>
        <v/>
      </c>
      <c r="BC1239" s="558" t="str">
        <f t="shared" si="463"/>
        <v/>
      </c>
      <c r="BD1239" s="561" t="str">
        <f t="shared" si="463"/>
        <v/>
      </c>
      <c r="BE1239" s="558" t="str">
        <f t="shared" si="463"/>
        <v/>
      </c>
      <c r="BF1239" s="561" t="str">
        <f t="shared" si="463"/>
        <v/>
      </c>
      <c r="BG1239" s="558" t="str">
        <f t="shared" si="463"/>
        <v/>
      </c>
      <c r="BH1239" s="561" t="str">
        <f t="shared" si="463"/>
        <v/>
      </c>
      <c r="BI1239" s="558" t="str">
        <f t="shared" si="463"/>
        <v/>
      </c>
      <c r="BJ1239" s="561" t="str">
        <f t="shared" si="463"/>
        <v/>
      </c>
      <c r="BK1239" s="558" t="str">
        <f t="shared" si="463"/>
        <v/>
      </c>
      <c r="BL1239" s="561" t="str">
        <f t="shared" si="463"/>
        <v/>
      </c>
      <c r="BM1239" s="558" t="str">
        <f t="shared" si="463"/>
        <v/>
      </c>
      <c r="BN1239" s="561" t="str">
        <f t="shared" si="463"/>
        <v/>
      </c>
      <c r="BO1239" s="558" t="str">
        <f t="shared" si="463"/>
        <v/>
      </c>
      <c r="BP1239" s="561" t="str">
        <f t="shared" si="463"/>
        <v/>
      </c>
      <c r="BQ1239" s="550" t="str">
        <f t="shared" si="463"/>
        <v/>
      </c>
    </row>
    <row r="1240" spans="1:71" ht="18.75" customHeight="1">
      <c r="A1240" s="584"/>
      <c r="B1240" s="570"/>
      <c r="C1240" s="573"/>
      <c r="D1240" s="543"/>
      <c r="E1240" s="29"/>
      <c r="F1240" s="29"/>
      <c r="G1240" s="29"/>
      <c r="H1240" s="29"/>
      <c r="I1240" s="29"/>
      <c r="J1240" s="29"/>
      <c r="K1240" s="29"/>
      <c r="L1240" s="29"/>
      <c r="M1240" s="29"/>
      <c r="N1240" s="29"/>
      <c r="O1240" s="29"/>
      <c r="P1240" s="29"/>
      <c r="Q1240" s="29"/>
      <c r="R1240" s="29"/>
      <c r="S1240" s="29"/>
      <c r="T1240" s="29"/>
      <c r="U1240" s="29"/>
      <c r="V1240" s="29"/>
      <c r="W1240" s="29"/>
      <c r="X1240" s="29"/>
      <c r="Y1240" s="29"/>
      <c r="Z1240" s="29"/>
      <c r="AA1240" s="29"/>
      <c r="AB1240" s="29"/>
      <c r="AC1240" s="29"/>
      <c r="AD1240" s="29"/>
      <c r="AE1240" s="29"/>
      <c r="AF1240" s="29"/>
      <c r="AG1240" s="29"/>
      <c r="AH1240" s="29"/>
      <c r="AM1240" s="546"/>
      <c r="AN1240" s="562"/>
      <c r="AO1240" s="559"/>
      <c r="AP1240" s="562"/>
      <c r="AQ1240" s="559"/>
      <c r="AR1240" s="562"/>
      <c r="AS1240" s="559"/>
      <c r="AT1240" s="562"/>
      <c r="AU1240" s="559"/>
      <c r="AV1240" s="562"/>
      <c r="AW1240" s="559"/>
      <c r="AX1240" s="562"/>
      <c r="AY1240" s="559"/>
      <c r="AZ1240" s="562"/>
      <c r="BA1240" s="559"/>
      <c r="BB1240" s="562"/>
      <c r="BC1240" s="559"/>
      <c r="BD1240" s="562"/>
      <c r="BE1240" s="559"/>
      <c r="BF1240" s="562"/>
      <c r="BG1240" s="559"/>
      <c r="BH1240" s="562"/>
      <c r="BI1240" s="559"/>
      <c r="BJ1240" s="562"/>
      <c r="BK1240" s="559"/>
      <c r="BL1240" s="562"/>
      <c r="BM1240" s="559"/>
      <c r="BN1240" s="562"/>
      <c r="BO1240" s="559"/>
      <c r="BP1240" s="562"/>
      <c r="BQ1240" s="551"/>
    </row>
    <row r="1241" spans="1:71" ht="18.75" customHeight="1" thickBot="1">
      <c r="A1241" s="584"/>
      <c r="B1241" s="571"/>
      <c r="C1241" s="574"/>
      <c r="D1241" s="548"/>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M1241" s="549"/>
      <c r="AN1241" s="563"/>
      <c r="AO1241" s="560"/>
      <c r="AP1241" s="563"/>
      <c r="AQ1241" s="560"/>
      <c r="AR1241" s="563"/>
      <c r="AS1241" s="560"/>
      <c r="AT1241" s="563"/>
      <c r="AU1241" s="560"/>
      <c r="AV1241" s="563"/>
      <c r="AW1241" s="560"/>
      <c r="AX1241" s="563"/>
      <c r="AY1241" s="560"/>
      <c r="AZ1241" s="563"/>
      <c r="BA1241" s="560"/>
      <c r="BB1241" s="563"/>
      <c r="BC1241" s="560"/>
      <c r="BD1241" s="563"/>
      <c r="BE1241" s="560"/>
      <c r="BF1241" s="563"/>
      <c r="BG1241" s="560"/>
      <c r="BH1241" s="563"/>
      <c r="BI1241" s="560"/>
      <c r="BJ1241" s="563"/>
      <c r="BK1241" s="560"/>
      <c r="BL1241" s="563"/>
      <c r="BM1241" s="560"/>
      <c r="BN1241" s="563"/>
      <c r="BO1241" s="560"/>
      <c r="BP1241" s="563"/>
      <c r="BQ1241" s="552"/>
    </row>
    <row r="1242" spans="1:71" s="1" customFormat="1" ht="16.5" thickTop="1">
      <c r="A1242" s="469"/>
      <c r="B1242" s="47"/>
      <c r="C1242" s="45"/>
      <c r="D1242" s="124"/>
      <c r="E1242" s="121"/>
      <c r="F1242" s="122"/>
      <c r="G1242" s="122"/>
      <c r="H1242" s="122"/>
      <c r="I1242" s="122"/>
      <c r="J1242" s="122"/>
      <c r="K1242" s="122"/>
      <c r="L1242" s="122"/>
      <c r="M1242" s="122"/>
      <c r="N1242" s="122"/>
      <c r="O1242" s="122"/>
      <c r="P1242" s="122"/>
      <c r="Q1242" s="122"/>
      <c r="R1242" s="122"/>
      <c r="S1242" s="122"/>
      <c r="T1242" s="122"/>
      <c r="U1242" s="122"/>
      <c r="V1242" s="122"/>
      <c r="W1242" s="122"/>
      <c r="X1242" s="122"/>
      <c r="Y1242" s="122"/>
      <c r="Z1242" s="122"/>
      <c r="AA1242" s="122"/>
      <c r="AB1242" s="122"/>
      <c r="AC1242" s="122"/>
      <c r="AD1242" s="122"/>
      <c r="AE1242" s="122"/>
      <c r="AF1242" s="122"/>
      <c r="AG1242" s="122"/>
      <c r="AH1242" s="123"/>
      <c r="AI1242" s="8"/>
      <c r="AJ1242" s="38"/>
      <c r="AK1242" s="38"/>
      <c r="AL1242" s="38"/>
      <c r="AM1242" s="354"/>
      <c r="AN1242" s="355"/>
      <c r="AO1242" s="355"/>
      <c r="AP1242" s="355"/>
      <c r="AQ1242" s="355"/>
      <c r="AR1242" s="355"/>
      <c r="AS1242" s="355"/>
      <c r="AT1242" s="355"/>
      <c r="AU1242" s="355"/>
      <c r="AV1242" s="355"/>
      <c r="AW1242" s="355"/>
      <c r="AX1242" s="355"/>
      <c r="AY1242" s="355"/>
      <c r="AZ1242" s="355"/>
      <c r="BA1242" s="355"/>
      <c r="BB1242" s="355"/>
      <c r="BC1242" s="355"/>
      <c r="BD1242" s="355"/>
      <c r="BE1242" s="355"/>
      <c r="BF1242" s="355"/>
      <c r="BG1242" s="355"/>
      <c r="BH1242" s="355"/>
      <c r="BI1242" s="8"/>
      <c r="BJ1242" s="8"/>
      <c r="BK1242" s="8"/>
      <c r="BL1242" s="8"/>
      <c r="BM1242" s="8"/>
      <c r="BN1242" s="8"/>
      <c r="BO1242" s="8"/>
      <c r="BP1242" s="8"/>
      <c r="BQ1242" s="8"/>
      <c r="BR1242" s="38"/>
      <c r="BS1242" s="38"/>
    </row>
    <row r="1243" spans="1:71" ht="37.5" customHeight="1" thickBot="1">
      <c r="A1243" s="468"/>
      <c r="B1243" s="251"/>
      <c r="C1243" s="247"/>
      <c r="D1243" s="243" t="s">
        <v>831</v>
      </c>
      <c r="E1243" s="608" t="str">
        <f>D1243</f>
        <v>Calculs</v>
      </c>
      <c r="F1243" s="609"/>
      <c r="G1243" s="609"/>
      <c r="H1243" s="609"/>
      <c r="I1243" s="609"/>
      <c r="J1243" s="609"/>
      <c r="K1243" s="609"/>
      <c r="L1243" s="609"/>
      <c r="M1243" s="609"/>
      <c r="N1243" s="609"/>
      <c r="O1243" s="609"/>
      <c r="P1243" s="609"/>
      <c r="Q1243" s="609"/>
      <c r="R1243" s="609"/>
      <c r="S1243" s="609"/>
      <c r="T1243" s="609"/>
      <c r="U1243" s="609"/>
      <c r="V1243" s="609"/>
      <c r="W1243" s="609"/>
      <c r="X1243" s="609"/>
      <c r="Y1243" s="609"/>
      <c r="Z1243" s="609"/>
      <c r="AA1243" s="609"/>
      <c r="AB1243" s="609"/>
      <c r="AC1243" s="609"/>
      <c r="AD1243" s="609"/>
      <c r="AE1243" s="609"/>
      <c r="AF1243" s="609"/>
      <c r="AG1243" s="609"/>
      <c r="AH1243" s="610"/>
      <c r="AM1243" s="338" t="str">
        <f>D1243</f>
        <v>Calculs</v>
      </c>
      <c r="AN1243" s="606" t="str">
        <f>AM1243</f>
        <v>Calculs</v>
      </c>
      <c r="AO1243" s="607"/>
      <c r="AP1243" s="607"/>
      <c r="AQ1243" s="607"/>
      <c r="AR1243" s="607"/>
      <c r="AS1243" s="607"/>
      <c r="AT1243" s="607"/>
      <c r="AU1243" s="607"/>
      <c r="AV1243" s="607"/>
      <c r="AW1243" s="607"/>
      <c r="AX1243" s="607"/>
      <c r="AY1243" s="607"/>
      <c r="AZ1243" s="607"/>
      <c r="BA1243" s="607"/>
      <c r="BB1243" s="607"/>
      <c r="BC1243" s="607"/>
      <c r="BD1243" s="607"/>
      <c r="BE1243" s="607"/>
      <c r="BF1243" s="607"/>
      <c r="BG1243" s="607"/>
      <c r="BH1243" s="607"/>
      <c r="BI1243" s="607"/>
      <c r="BJ1243" s="607"/>
      <c r="BK1243" s="607"/>
      <c r="BL1243" s="607"/>
      <c r="BM1243" s="607"/>
      <c r="BN1243" s="607"/>
      <c r="BO1243" s="607"/>
      <c r="BP1243" s="607"/>
      <c r="BQ1243" s="607"/>
    </row>
    <row r="1244" spans="1:71" ht="11.25" customHeight="1" thickTop="1">
      <c r="A1244" s="468"/>
      <c r="B1244" s="682"/>
      <c r="C1244" s="685"/>
      <c r="D1244" s="688" t="s">
        <v>1024</v>
      </c>
      <c r="E1244" s="614" t="str">
        <f>D1244</f>
        <v>Calculer mentalement</v>
      </c>
      <c r="F1244" s="615"/>
      <c r="G1244" s="615"/>
      <c r="H1244" s="615"/>
      <c r="I1244" s="615"/>
      <c r="J1244" s="615"/>
      <c r="K1244" s="615"/>
      <c r="L1244" s="615"/>
      <c r="M1244" s="615"/>
      <c r="N1244" s="615"/>
      <c r="O1244" s="615"/>
      <c r="P1244" s="615"/>
      <c r="Q1244" s="615"/>
      <c r="R1244" s="615"/>
      <c r="S1244" s="615"/>
      <c r="T1244" s="615"/>
      <c r="U1244" s="615"/>
      <c r="V1244" s="615"/>
      <c r="W1244" s="615"/>
      <c r="X1244" s="615"/>
      <c r="Y1244" s="615"/>
      <c r="Z1244" s="615"/>
      <c r="AA1244" s="615"/>
      <c r="AB1244" s="615"/>
      <c r="AC1244" s="615"/>
      <c r="AD1244" s="615"/>
      <c r="AE1244" s="615"/>
      <c r="AF1244" s="615"/>
      <c r="AG1244" s="615"/>
      <c r="AH1244" s="616"/>
      <c r="AM1244" s="681" t="str">
        <f>D1244</f>
        <v>Calculer mentalement</v>
      </c>
      <c r="AN1244" s="353">
        <f>IF(ISERROR(AVERAGE(AN1247,AN1256,AN1265,AN1274,AN1283)),"",AVERAGE(AN1247,AN1256,AN1265,AN1274,AN1283))</f>
        <v>1.3333333333333333</v>
      </c>
      <c r="AO1244" s="353">
        <f t="shared" ref="AO1244:BQ1244" si="464">IF(ISERROR(AVERAGE(AO1247,AO1256,AO1265,AO1274,AO1283)),"",AVERAGE(AO1247,AO1256,AO1265,AO1274,AO1283))</f>
        <v>1.5</v>
      </c>
      <c r="AP1244" s="353">
        <f t="shared" si="464"/>
        <v>2</v>
      </c>
      <c r="AQ1244" s="353">
        <f t="shared" si="464"/>
        <v>3</v>
      </c>
      <c r="AR1244" s="353">
        <f t="shared" si="464"/>
        <v>4</v>
      </c>
      <c r="AS1244" s="353">
        <f t="shared" si="464"/>
        <v>3.3333333333333335</v>
      </c>
      <c r="AT1244" s="353">
        <f t="shared" si="464"/>
        <v>2.6666666666666665</v>
      </c>
      <c r="AU1244" s="353">
        <f t="shared" si="464"/>
        <v>2</v>
      </c>
      <c r="AV1244" s="353">
        <f t="shared" si="464"/>
        <v>3</v>
      </c>
      <c r="AW1244" s="353">
        <f t="shared" si="464"/>
        <v>4</v>
      </c>
      <c r="AX1244" s="353">
        <f t="shared" si="464"/>
        <v>3.3333333333333335</v>
      </c>
      <c r="AY1244" s="353">
        <f t="shared" si="464"/>
        <v>2.6666666666666665</v>
      </c>
      <c r="AZ1244" s="353">
        <f t="shared" si="464"/>
        <v>2</v>
      </c>
      <c r="BA1244" s="353">
        <f t="shared" si="464"/>
        <v>3</v>
      </c>
      <c r="BB1244" s="353">
        <f t="shared" si="464"/>
        <v>4</v>
      </c>
      <c r="BC1244" s="353">
        <f t="shared" si="464"/>
        <v>3.3333333333333335</v>
      </c>
      <c r="BD1244" s="353">
        <f t="shared" si="464"/>
        <v>2.6666666666666665</v>
      </c>
      <c r="BE1244" s="353">
        <f t="shared" si="464"/>
        <v>2</v>
      </c>
      <c r="BF1244" s="353">
        <f t="shared" si="464"/>
        <v>3</v>
      </c>
      <c r="BG1244" s="353">
        <f t="shared" si="464"/>
        <v>4</v>
      </c>
      <c r="BH1244" s="353">
        <f t="shared" si="464"/>
        <v>3.3333333333333335</v>
      </c>
      <c r="BI1244" s="353">
        <f t="shared" si="464"/>
        <v>2.6666666666666665</v>
      </c>
      <c r="BJ1244" s="353">
        <f t="shared" si="464"/>
        <v>2</v>
      </c>
      <c r="BK1244" s="353">
        <f t="shared" si="464"/>
        <v>3</v>
      </c>
      <c r="BL1244" s="353">
        <f t="shared" si="464"/>
        <v>4</v>
      </c>
      <c r="BM1244" s="353">
        <f t="shared" si="464"/>
        <v>3.3333333333333335</v>
      </c>
      <c r="BN1244" s="353">
        <f t="shared" si="464"/>
        <v>2.6666666666666665</v>
      </c>
      <c r="BO1244" s="353">
        <f t="shared" si="464"/>
        <v>2</v>
      </c>
      <c r="BP1244" s="353">
        <f t="shared" si="464"/>
        <v>3</v>
      </c>
      <c r="BQ1244" s="353">
        <f t="shared" si="464"/>
        <v>4</v>
      </c>
    </row>
    <row r="1245" spans="1:71" ht="11.25" customHeight="1">
      <c r="A1245" s="468"/>
      <c r="B1245" s="683"/>
      <c r="C1245" s="686"/>
      <c r="D1245" s="666"/>
      <c r="E1245" s="617"/>
      <c r="F1245" s="618"/>
      <c r="G1245" s="618"/>
      <c r="H1245" s="618"/>
      <c r="I1245" s="618"/>
      <c r="J1245" s="618"/>
      <c r="K1245" s="618"/>
      <c r="L1245" s="618"/>
      <c r="M1245" s="618"/>
      <c r="N1245" s="618"/>
      <c r="O1245" s="618"/>
      <c r="P1245" s="618"/>
      <c r="Q1245" s="618"/>
      <c r="R1245" s="618"/>
      <c r="S1245" s="618"/>
      <c r="T1245" s="618"/>
      <c r="U1245" s="618"/>
      <c r="V1245" s="618"/>
      <c r="W1245" s="618"/>
      <c r="X1245" s="618"/>
      <c r="Y1245" s="618"/>
      <c r="Z1245" s="618"/>
      <c r="AA1245" s="618"/>
      <c r="AB1245" s="618"/>
      <c r="AC1245" s="618"/>
      <c r="AD1245" s="618"/>
      <c r="AE1245" s="618"/>
      <c r="AF1245" s="618"/>
      <c r="AG1245" s="618"/>
      <c r="AH1245" s="619"/>
      <c r="AM1245" s="592"/>
      <c r="AN1245" s="351">
        <f>IF(ISERROR(AVERAGE(AN1250,AN1259,AN1268,AN1277,AN1286)),"",AVERAGE(AN1250,AN1259,AN1268,AN1277,AN1286))</f>
        <v>2</v>
      </c>
      <c r="AO1245" s="351">
        <f t="shared" ref="AO1245:BQ1245" si="465">IF(ISERROR(AVERAGE(AO1250,AO1259,AO1268,AO1277,AO1286)),"",AVERAGE(AO1250,AO1259,AO1268,AO1277,AO1286))</f>
        <v>3.5</v>
      </c>
      <c r="AP1245" s="351">
        <f t="shared" si="465"/>
        <v>4.666666666666667</v>
      </c>
      <c r="AQ1245" s="351">
        <f t="shared" si="465"/>
        <v>2.3333333333333335</v>
      </c>
      <c r="AR1245" s="351">
        <f t="shared" si="465"/>
        <v>1.6666666666666667</v>
      </c>
      <c r="AS1245" s="351">
        <f t="shared" si="465"/>
        <v>2.6666666666666665</v>
      </c>
      <c r="AT1245" s="351">
        <f t="shared" si="465"/>
        <v>3.6666666666666665</v>
      </c>
      <c r="AU1245" s="351">
        <f t="shared" si="465"/>
        <v>4.666666666666667</v>
      </c>
      <c r="AV1245" s="351">
        <f t="shared" si="465"/>
        <v>2.3333333333333335</v>
      </c>
      <c r="AW1245" s="351">
        <f t="shared" si="465"/>
        <v>1.6666666666666667</v>
      </c>
      <c r="AX1245" s="351">
        <f t="shared" si="465"/>
        <v>2.6666666666666665</v>
      </c>
      <c r="AY1245" s="351">
        <f t="shared" si="465"/>
        <v>3.6666666666666665</v>
      </c>
      <c r="AZ1245" s="351">
        <f t="shared" si="465"/>
        <v>4.666666666666667</v>
      </c>
      <c r="BA1245" s="351">
        <f t="shared" si="465"/>
        <v>2.3333333333333335</v>
      </c>
      <c r="BB1245" s="351">
        <f t="shared" si="465"/>
        <v>1.6666666666666667</v>
      </c>
      <c r="BC1245" s="351">
        <f t="shared" si="465"/>
        <v>2.6666666666666665</v>
      </c>
      <c r="BD1245" s="351">
        <f t="shared" si="465"/>
        <v>3.6666666666666665</v>
      </c>
      <c r="BE1245" s="351">
        <f t="shared" si="465"/>
        <v>4.666666666666667</v>
      </c>
      <c r="BF1245" s="351">
        <f t="shared" si="465"/>
        <v>2.3333333333333335</v>
      </c>
      <c r="BG1245" s="351">
        <f t="shared" si="465"/>
        <v>1.6666666666666667</v>
      </c>
      <c r="BH1245" s="351">
        <f t="shared" si="465"/>
        <v>2.6666666666666665</v>
      </c>
      <c r="BI1245" s="351">
        <f t="shared" si="465"/>
        <v>3.6666666666666665</v>
      </c>
      <c r="BJ1245" s="351">
        <f t="shared" si="465"/>
        <v>4.666666666666667</v>
      </c>
      <c r="BK1245" s="351">
        <f t="shared" si="465"/>
        <v>2.3333333333333335</v>
      </c>
      <c r="BL1245" s="351">
        <f t="shared" si="465"/>
        <v>1.6666666666666667</v>
      </c>
      <c r="BM1245" s="351">
        <f t="shared" si="465"/>
        <v>2.6666666666666665</v>
      </c>
      <c r="BN1245" s="351">
        <f t="shared" si="465"/>
        <v>3.6666666666666665</v>
      </c>
      <c r="BO1245" s="351">
        <f t="shared" si="465"/>
        <v>4.666666666666667</v>
      </c>
      <c r="BP1245" s="351">
        <f t="shared" si="465"/>
        <v>2.3333333333333335</v>
      </c>
      <c r="BQ1245" s="351">
        <f t="shared" si="465"/>
        <v>1.6666666666666667</v>
      </c>
    </row>
    <row r="1246" spans="1:71" ht="11.25" customHeight="1" thickBot="1">
      <c r="A1246" s="468"/>
      <c r="B1246" s="684"/>
      <c r="C1246" s="687"/>
      <c r="D1246" s="667"/>
      <c r="E1246" s="620"/>
      <c r="F1246" s="621"/>
      <c r="G1246" s="621"/>
      <c r="H1246" s="621"/>
      <c r="I1246" s="621"/>
      <c r="J1246" s="621"/>
      <c r="K1246" s="621"/>
      <c r="L1246" s="621"/>
      <c r="M1246" s="621"/>
      <c r="N1246" s="621"/>
      <c r="O1246" s="621"/>
      <c r="P1246" s="621"/>
      <c r="Q1246" s="621"/>
      <c r="R1246" s="621"/>
      <c r="S1246" s="621"/>
      <c r="T1246" s="621"/>
      <c r="U1246" s="621"/>
      <c r="V1246" s="621"/>
      <c r="W1246" s="621"/>
      <c r="X1246" s="621"/>
      <c r="Y1246" s="621"/>
      <c r="Z1246" s="621"/>
      <c r="AA1246" s="621"/>
      <c r="AB1246" s="621"/>
      <c r="AC1246" s="621"/>
      <c r="AD1246" s="621"/>
      <c r="AE1246" s="621"/>
      <c r="AF1246" s="621"/>
      <c r="AG1246" s="621"/>
      <c r="AH1246" s="622"/>
      <c r="AM1246" s="593"/>
      <c r="AN1246" s="352">
        <f>IF(ISERROR(AVERAGE(AN1253,AN1262,AN1271,AN1280,AN1289)),"",AVERAGE(AN1253,AN1262,AN1271,AN1280,AN1289))</f>
        <v>3</v>
      </c>
      <c r="AO1246" s="352">
        <f t="shared" ref="AO1246:BQ1246" si="466">IF(ISERROR(AVERAGE(AO1253,AO1262,AO1271,AO1280,AO1289)),"",AVERAGE(AO1253,AO1262,AO1271,AO1280,AO1289))</f>
        <v>4.5</v>
      </c>
      <c r="AP1246" s="352">
        <f t="shared" si="466"/>
        <v>3.3333333333333335</v>
      </c>
      <c r="AQ1246" s="352">
        <f t="shared" si="466"/>
        <v>2.6666666666666665</v>
      </c>
      <c r="AR1246" s="352">
        <f t="shared" si="466"/>
        <v>2</v>
      </c>
      <c r="AS1246" s="352">
        <f t="shared" si="466"/>
        <v>3</v>
      </c>
      <c r="AT1246" s="352">
        <f t="shared" si="466"/>
        <v>4</v>
      </c>
      <c r="AU1246" s="352">
        <f t="shared" si="466"/>
        <v>3.3333333333333335</v>
      </c>
      <c r="AV1246" s="352">
        <f t="shared" si="466"/>
        <v>2.6666666666666665</v>
      </c>
      <c r="AW1246" s="352">
        <f t="shared" si="466"/>
        <v>2</v>
      </c>
      <c r="AX1246" s="352">
        <f t="shared" si="466"/>
        <v>3</v>
      </c>
      <c r="AY1246" s="352">
        <f t="shared" si="466"/>
        <v>4</v>
      </c>
      <c r="AZ1246" s="352">
        <f t="shared" si="466"/>
        <v>3.3333333333333335</v>
      </c>
      <c r="BA1246" s="352">
        <f t="shared" si="466"/>
        <v>2.6666666666666665</v>
      </c>
      <c r="BB1246" s="352">
        <f t="shared" si="466"/>
        <v>2</v>
      </c>
      <c r="BC1246" s="352">
        <f t="shared" si="466"/>
        <v>3</v>
      </c>
      <c r="BD1246" s="352">
        <f t="shared" si="466"/>
        <v>4</v>
      </c>
      <c r="BE1246" s="352">
        <f t="shared" si="466"/>
        <v>3.3333333333333335</v>
      </c>
      <c r="BF1246" s="352">
        <f t="shared" si="466"/>
        <v>2.6666666666666665</v>
      </c>
      <c r="BG1246" s="352">
        <f t="shared" si="466"/>
        <v>2</v>
      </c>
      <c r="BH1246" s="352">
        <f t="shared" si="466"/>
        <v>3</v>
      </c>
      <c r="BI1246" s="352">
        <f t="shared" si="466"/>
        <v>4</v>
      </c>
      <c r="BJ1246" s="352">
        <f t="shared" si="466"/>
        <v>3.3333333333333335</v>
      </c>
      <c r="BK1246" s="352">
        <f t="shared" si="466"/>
        <v>2.6666666666666665</v>
      </c>
      <c r="BL1246" s="352">
        <f t="shared" si="466"/>
        <v>2</v>
      </c>
      <c r="BM1246" s="352">
        <f t="shared" si="466"/>
        <v>3</v>
      </c>
      <c r="BN1246" s="352">
        <f t="shared" si="466"/>
        <v>4</v>
      </c>
      <c r="BO1246" s="352">
        <f t="shared" si="466"/>
        <v>3.3333333333333335</v>
      </c>
      <c r="BP1246" s="352">
        <f t="shared" si="466"/>
        <v>2.6666666666666665</v>
      </c>
      <c r="BQ1246" s="352">
        <f t="shared" si="466"/>
        <v>2</v>
      </c>
    </row>
    <row r="1247" spans="1:71" ht="13.5" customHeight="1" thickTop="1">
      <c r="A1247" s="584"/>
      <c r="B1247" s="585" t="s">
        <v>32</v>
      </c>
      <c r="C1247" s="588" t="str">
        <f>IF(ISERROR(AVERAGE(E1247:AH1249)),"",AVERAGE(E1247:AH1249))</f>
        <v/>
      </c>
      <c r="D1247" s="676" t="s">
        <v>844</v>
      </c>
      <c r="E1247" s="25"/>
      <c r="F1247" s="25"/>
      <c r="G1247" s="25"/>
      <c r="H1247" s="25"/>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M1247" s="594" t="str">
        <f>D1247</f>
        <v>Mémoriser et utiliser tables d'additions et de multiplications;
Calculer mentalement des sommes, des différences, des produits</v>
      </c>
      <c r="AN1247" s="576" t="str">
        <f t="shared" ref="AN1247:BQ1247" si="467">IF(ISERROR(AVERAGE(E1247:E1249)),"",AVERAGE(E1247:E1249))</f>
        <v/>
      </c>
      <c r="AO1247" s="575" t="str">
        <f t="shared" si="467"/>
        <v/>
      </c>
      <c r="AP1247" s="576" t="str">
        <f t="shared" si="467"/>
        <v/>
      </c>
      <c r="AQ1247" s="575" t="str">
        <f t="shared" si="467"/>
        <v/>
      </c>
      <c r="AR1247" s="576" t="str">
        <f t="shared" si="467"/>
        <v/>
      </c>
      <c r="AS1247" s="575" t="str">
        <f t="shared" si="467"/>
        <v/>
      </c>
      <c r="AT1247" s="576" t="str">
        <f t="shared" si="467"/>
        <v/>
      </c>
      <c r="AU1247" s="575" t="str">
        <f t="shared" si="467"/>
        <v/>
      </c>
      <c r="AV1247" s="576" t="str">
        <f t="shared" si="467"/>
        <v/>
      </c>
      <c r="AW1247" s="575" t="str">
        <f t="shared" si="467"/>
        <v/>
      </c>
      <c r="AX1247" s="576" t="str">
        <f t="shared" si="467"/>
        <v/>
      </c>
      <c r="AY1247" s="575" t="str">
        <f t="shared" si="467"/>
        <v/>
      </c>
      <c r="AZ1247" s="576" t="str">
        <f t="shared" si="467"/>
        <v/>
      </c>
      <c r="BA1247" s="575" t="str">
        <f t="shared" si="467"/>
        <v/>
      </c>
      <c r="BB1247" s="576" t="str">
        <f t="shared" si="467"/>
        <v/>
      </c>
      <c r="BC1247" s="575" t="str">
        <f t="shared" si="467"/>
        <v/>
      </c>
      <c r="BD1247" s="576" t="str">
        <f t="shared" si="467"/>
        <v/>
      </c>
      <c r="BE1247" s="575" t="str">
        <f t="shared" si="467"/>
        <v/>
      </c>
      <c r="BF1247" s="576" t="str">
        <f t="shared" si="467"/>
        <v/>
      </c>
      <c r="BG1247" s="575" t="str">
        <f t="shared" si="467"/>
        <v/>
      </c>
      <c r="BH1247" s="576" t="str">
        <f t="shared" si="467"/>
        <v/>
      </c>
      <c r="BI1247" s="575" t="str">
        <f t="shared" si="467"/>
        <v/>
      </c>
      <c r="BJ1247" s="576" t="str">
        <f t="shared" si="467"/>
        <v/>
      </c>
      <c r="BK1247" s="575" t="str">
        <f t="shared" si="467"/>
        <v/>
      </c>
      <c r="BL1247" s="576" t="str">
        <f t="shared" si="467"/>
        <v/>
      </c>
      <c r="BM1247" s="575" t="str">
        <f t="shared" si="467"/>
        <v/>
      </c>
      <c r="BN1247" s="576" t="str">
        <f t="shared" si="467"/>
        <v/>
      </c>
      <c r="BO1247" s="575" t="str">
        <f t="shared" si="467"/>
        <v/>
      </c>
      <c r="BP1247" s="576" t="str">
        <f t="shared" si="467"/>
        <v/>
      </c>
      <c r="BQ1247" s="578" t="str">
        <f t="shared" si="467"/>
        <v/>
      </c>
    </row>
    <row r="1248" spans="1:71" ht="12.75" customHeight="1">
      <c r="A1248" s="584"/>
      <c r="B1248" s="586"/>
      <c r="C1248" s="573"/>
      <c r="D1248" s="677"/>
      <c r="E1248" s="26"/>
      <c r="F1248" s="26"/>
      <c r="G1248" s="26"/>
      <c r="H1248" s="26"/>
      <c r="I1248" s="26"/>
      <c r="J1248" s="26"/>
      <c r="K1248" s="26"/>
      <c r="L1248" s="26"/>
      <c r="M1248" s="26"/>
      <c r="N1248" s="26"/>
      <c r="O1248" s="26"/>
      <c r="P1248" s="26"/>
      <c r="Q1248" s="26"/>
      <c r="R1248" s="26"/>
      <c r="S1248" s="26"/>
      <c r="T1248" s="26"/>
      <c r="U1248" s="26"/>
      <c r="V1248" s="26"/>
      <c r="W1248" s="26"/>
      <c r="X1248" s="26"/>
      <c r="Y1248" s="26"/>
      <c r="Z1248" s="26"/>
      <c r="AA1248" s="26"/>
      <c r="AB1248" s="26"/>
      <c r="AC1248" s="26"/>
      <c r="AD1248" s="26"/>
      <c r="AE1248" s="26"/>
      <c r="AF1248" s="26"/>
      <c r="AG1248" s="26"/>
      <c r="AH1248" s="26"/>
      <c r="AM1248" s="595"/>
      <c r="AN1248" s="577"/>
      <c r="AO1248" s="559"/>
      <c r="AP1248" s="577"/>
      <c r="AQ1248" s="559"/>
      <c r="AR1248" s="577"/>
      <c r="AS1248" s="559"/>
      <c r="AT1248" s="577"/>
      <c r="AU1248" s="559"/>
      <c r="AV1248" s="577"/>
      <c r="AW1248" s="559"/>
      <c r="AX1248" s="577"/>
      <c r="AY1248" s="559"/>
      <c r="AZ1248" s="577"/>
      <c r="BA1248" s="559"/>
      <c r="BB1248" s="577"/>
      <c r="BC1248" s="559"/>
      <c r="BD1248" s="577"/>
      <c r="BE1248" s="559"/>
      <c r="BF1248" s="577"/>
      <c r="BG1248" s="559"/>
      <c r="BH1248" s="577"/>
      <c r="BI1248" s="559"/>
      <c r="BJ1248" s="577"/>
      <c r="BK1248" s="559"/>
      <c r="BL1248" s="577"/>
      <c r="BM1248" s="559"/>
      <c r="BN1248" s="577"/>
      <c r="BO1248" s="559"/>
      <c r="BP1248" s="577"/>
      <c r="BQ1248" s="551"/>
    </row>
    <row r="1249" spans="1:69" ht="12.75" customHeight="1" thickBot="1">
      <c r="A1249" s="584"/>
      <c r="B1249" s="587"/>
      <c r="C1249" s="573"/>
      <c r="D1249" s="677"/>
      <c r="E1249" s="27"/>
      <c r="F1249" s="27"/>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M1249" s="595"/>
      <c r="AN1249" s="577"/>
      <c r="AO1249" s="559"/>
      <c r="AP1249" s="577"/>
      <c r="AQ1249" s="559"/>
      <c r="AR1249" s="577"/>
      <c r="AS1249" s="559"/>
      <c r="AT1249" s="577"/>
      <c r="AU1249" s="559"/>
      <c r="AV1249" s="577"/>
      <c r="AW1249" s="559"/>
      <c r="AX1249" s="577"/>
      <c r="AY1249" s="559"/>
      <c r="AZ1249" s="577"/>
      <c r="BA1249" s="559"/>
      <c r="BB1249" s="577"/>
      <c r="BC1249" s="559"/>
      <c r="BD1249" s="577"/>
      <c r="BE1249" s="559"/>
      <c r="BF1249" s="577"/>
      <c r="BG1249" s="559"/>
      <c r="BH1249" s="577"/>
      <c r="BI1249" s="559"/>
      <c r="BJ1249" s="577"/>
      <c r="BK1249" s="559"/>
      <c r="BL1249" s="577"/>
      <c r="BM1249" s="559"/>
      <c r="BN1249" s="577"/>
      <c r="BO1249" s="559"/>
      <c r="BP1249" s="577"/>
      <c r="BQ1249" s="551"/>
    </row>
    <row r="1250" spans="1:69" ht="12.75" customHeight="1">
      <c r="A1250" s="584"/>
      <c r="B1250" s="579" t="s">
        <v>36</v>
      </c>
      <c r="C1250" s="572" t="str">
        <f>IF(ISERROR(AVERAGE(E1250:AH1252)),"",AVERAGE(E1250:AH1252))</f>
        <v/>
      </c>
      <c r="D1250" s="677"/>
      <c r="E1250" s="32"/>
      <c r="F1250" s="32"/>
      <c r="G1250" s="32"/>
      <c r="H1250" s="32"/>
      <c r="I1250" s="32"/>
      <c r="J1250" s="32"/>
      <c r="K1250" s="32"/>
      <c r="L1250" s="32"/>
      <c r="M1250" s="32"/>
      <c r="N1250" s="32"/>
      <c r="O1250" s="32"/>
      <c r="P1250" s="32"/>
      <c r="Q1250" s="32"/>
      <c r="R1250" s="32"/>
      <c r="S1250" s="32"/>
      <c r="T1250" s="32"/>
      <c r="U1250" s="32"/>
      <c r="V1250" s="32"/>
      <c r="W1250" s="32"/>
      <c r="X1250" s="32"/>
      <c r="Y1250" s="32"/>
      <c r="Z1250" s="32"/>
      <c r="AA1250" s="32"/>
      <c r="AB1250" s="32"/>
      <c r="AC1250" s="32"/>
      <c r="AD1250" s="32"/>
      <c r="AE1250" s="32"/>
      <c r="AF1250" s="32"/>
      <c r="AG1250" s="32"/>
      <c r="AH1250" s="32"/>
      <c r="AM1250" s="595"/>
      <c r="AN1250" s="565" t="str">
        <f t="shared" ref="AN1250:BQ1250" si="468">IF(ISERROR(AVERAGE(E1250:E1252)),"",AVERAGE(E1250:E1252))</f>
        <v/>
      </c>
      <c r="AO1250" s="558" t="str">
        <f t="shared" si="468"/>
        <v/>
      </c>
      <c r="AP1250" s="565" t="str">
        <f t="shared" si="468"/>
        <v/>
      </c>
      <c r="AQ1250" s="558" t="str">
        <f t="shared" si="468"/>
        <v/>
      </c>
      <c r="AR1250" s="565" t="str">
        <f t="shared" si="468"/>
        <v/>
      </c>
      <c r="AS1250" s="558" t="str">
        <f t="shared" si="468"/>
        <v/>
      </c>
      <c r="AT1250" s="565" t="str">
        <f t="shared" si="468"/>
        <v/>
      </c>
      <c r="AU1250" s="558" t="str">
        <f t="shared" si="468"/>
        <v/>
      </c>
      <c r="AV1250" s="565" t="str">
        <f t="shared" si="468"/>
        <v/>
      </c>
      <c r="AW1250" s="558" t="str">
        <f t="shared" si="468"/>
        <v/>
      </c>
      <c r="AX1250" s="565" t="str">
        <f t="shared" si="468"/>
        <v/>
      </c>
      <c r="AY1250" s="558" t="str">
        <f t="shared" si="468"/>
        <v/>
      </c>
      <c r="AZ1250" s="565" t="str">
        <f t="shared" si="468"/>
        <v/>
      </c>
      <c r="BA1250" s="558" t="str">
        <f t="shared" si="468"/>
        <v/>
      </c>
      <c r="BB1250" s="565" t="str">
        <f t="shared" si="468"/>
        <v/>
      </c>
      <c r="BC1250" s="558" t="str">
        <f t="shared" si="468"/>
        <v/>
      </c>
      <c r="BD1250" s="565" t="str">
        <f t="shared" si="468"/>
        <v/>
      </c>
      <c r="BE1250" s="558" t="str">
        <f t="shared" si="468"/>
        <v/>
      </c>
      <c r="BF1250" s="565" t="str">
        <f t="shared" si="468"/>
        <v/>
      </c>
      <c r="BG1250" s="558" t="str">
        <f t="shared" si="468"/>
        <v/>
      </c>
      <c r="BH1250" s="565" t="str">
        <f t="shared" si="468"/>
        <v/>
      </c>
      <c r="BI1250" s="558" t="str">
        <f t="shared" si="468"/>
        <v/>
      </c>
      <c r="BJ1250" s="565" t="str">
        <f t="shared" si="468"/>
        <v/>
      </c>
      <c r="BK1250" s="558" t="str">
        <f t="shared" si="468"/>
        <v/>
      </c>
      <c r="BL1250" s="565" t="str">
        <f t="shared" si="468"/>
        <v/>
      </c>
      <c r="BM1250" s="558" t="str">
        <f t="shared" si="468"/>
        <v/>
      </c>
      <c r="BN1250" s="565" t="str">
        <f t="shared" si="468"/>
        <v/>
      </c>
      <c r="BO1250" s="558" t="str">
        <f t="shared" si="468"/>
        <v/>
      </c>
      <c r="BP1250" s="565" t="str">
        <f t="shared" si="468"/>
        <v/>
      </c>
      <c r="BQ1250" s="550" t="str">
        <f t="shared" si="468"/>
        <v/>
      </c>
    </row>
    <row r="1251" spans="1:69" ht="12.75" customHeight="1">
      <c r="A1251" s="584"/>
      <c r="B1251" s="580"/>
      <c r="C1251" s="573"/>
      <c r="D1251" s="677"/>
      <c r="E1251" s="28"/>
      <c r="F1251" s="28"/>
      <c r="G1251" s="28"/>
      <c r="H1251" s="28"/>
      <c r="I1251" s="28"/>
      <c r="J1251" s="28"/>
      <c r="K1251" s="28"/>
      <c r="L1251" s="28"/>
      <c r="M1251" s="28"/>
      <c r="N1251" s="28"/>
      <c r="O1251" s="28"/>
      <c r="P1251" s="28"/>
      <c r="Q1251" s="28"/>
      <c r="R1251" s="28"/>
      <c r="S1251" s="28"/>
      <c r="T1251" s="28"/>
      <c r="U1251" s="28"/>
      <c r="V1251" s="28"/>
      <c r="W1251" s="28"/>
      <c r="X1251" s="28"/>
      <c r="Y1251" s="28"/>
      <c r="Z1251" s="28"/>
      <c r="AA1251" s="28"/>
      <c r="AB1251" s="28"/>
      <c r="AC1251" s="28"/>
      <c r="AD1251" s="28"/>
      <c r="AE1251" s="28"/>
      <c r="AF1251" s="28"/>
      <c r="AG1251" s="28"/>
      <c r="AH1251" s="28"/>
      <c r="AM1251" s="595"/>
      <c r="AN1251" s="566"/>
      <c r="AO1251" s="559"/>
      <c r="AP1251" s="566"/>
      <c r="AQ1251" s="559"/>
      <c r="AR1251" s="566"/>
      <c r="AS1251" s="559"/>
      <c r="AT1251" s="566"/>
      <c r="AU1251" s="559"/>
      <c r="AV1251" s="566"/>
      <c r="AW1251" s="559"/>
      <c r="AX1251" s="566"/>
      <c r="AY1251" s="559"/>
      <c r="AZ1251" s="566"/>
      <c r="BA1251" s="559"/>
      <c r="BB1251" s="566"/>
      <c r="BC1251" s="559"/>
      <c r="BD1251" s="566"/>
      <c r="BE1251" s="559"/>
      <c r="BF1251" s="566"/>
      <c r="BG1251" s="559"/>
      <c r="BH1251" s="566"/>
      <c r="BI1251" s="559"/>
      <c r="BJ1251" s="566"/>
      <c r="BK1251" s="559"/>
      <c r="BL1251" s="566"/>
      <c r="BM1251" s="559"/>
      <c r="BN1251" s="566"/>
      <c r="BO1251" s="559"/>
      <c r="BP1251" s="566"/>
      <c r="BQ1251" s="551"/>
    </row>
    <row r="1252" spans="1:69" ht="12.75" customHeight="1" thickBot="1">
      <c r="A1252" s="584"/>
      <c r="B1252" s="581"/>
      <c r="C1252" s="582"/>
      <c r="D1252" s="677"/>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33"/>
      <c r="AE1252" s="33"/>
      <c r="AF1252" s="33"/>
      <c r="AG1252" s="33"/>
      <c r="AH1252" s="33"/>
      <c r="AM1252" s="595"/>
      <c r="AN1252" s="567"/>
      <c r="AO1252" s="564"/>
      <c r="AP1252" s="567"/>
      <c r="AQ1252" s="564"/>
      <c r="AR1252" s="567"/>
      <c r="AS1252" s="564"/>
      <c r="AT1252" s="567"/>
      <c r="AU1252" s="564"/>
      <c r="AV1252" s="567"/>
      <c r="AW1252" s="564"/>
      <c r="AX1252" s="567"/>
      <c r="AY1252" s="564"/>
      <c r="AZ1252" s="567"/>
      <c r="BA1252" s="564"/>
      <c r="BB1252" s="567"/>
      <c r="BC1252" s="564"/>
      <c r="BD1252" s="567"/>
      <c r="BE1252" s="564"/>
      <c r="BF1252" s="567"/>
      <c r="BG1252" s="564"/>
      <c r="BH1252" s="567"/>
      <c r="BI1252" s="564"/>
      <c r="BJ1252" s="567"/>
      <c r="BK1252" s="564"/>
      <c r="BL1252" s="567"/>
      <c r="BM1252" s="564"/>
      <c r="BN1252" s="567"/>
      <c r="BO1252" s="564"/>
      <c r="BP1252" s="567"/>
      <c r="BQ1252" s="568"/>
    </row>
    <row r="1253" spans="1:69" ht="12.75" customHeight="1">
      <c r="A1253" s="584"/>
      <c r="B1253" s="569" t="s">
        <v>37</v>
      </c>
      <c r="C1253" s="572" t="str">
        <f>IF(ISERROR(AVERAGE(E1253:AH1255)),"",AVERAGE(E1253:AH1255))</f>
        <v/>
      </c>
      <c r="D1253" s="677"/>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c r="AF1253" s="31"/>
      <c r="AG1253" s="31"/>
      <c r="AH1253" s="31"/>
      <c r="AM1253" s="595"/>
      <c r="AN1253" s="561" t="str">
        <f t="shared" ref="AN1253:BQ1253" si="469">IF(ISERROR(AVERAGE(E1253:E1255)),"",AVERAGE(E1253:E1255))</f>
        <v/>
      </c>
      <c r="AO1253" s="558" t="str">
        <f t="shared" si="469"/>
        <v/>
      </c>
      <c r="AP1253" s="561" t="str">
        <f t="shared" si="469"/>
        <v/>
      </c>
      <c r="AQ1253" s="558" t="str">
        <f t="shared" si="469"/>
        <v/>
      </c>
      <c r="AR1253" s="561" t="str">
        <f t="shared" si="469"/>
        <v/>
      </c>
      <c r="AS1253" s="558" t="str">
        <f t="shared" si="469"/>
        <v/>
      </c>
      <c r="AT1253" s="561" t="str">
        <f t="shared" si="469"/>
        <v/>
      </c>
      <c r="AU1253" s="558" t="str">
        <f t="shared" si="469"/>
        <v/>
      </c>
      <c r="AV1253" s="561" t="str">
        <f t="shared" si="469"/>
        <v/>
      </c>
      <c r="AW1253" s="558" t="str">
        <f t="shared" si="469"/>
        <v/>
      </c>
      <c r="AX1253" s="561" t="str">
        <f t="shared" si="469"/>
        <v/>
      </c>
      <c r="AY1253" s="558" t="str">
        <f t="shared" si="469"/>
        <v/>
      </c>
      <c r="AZ1253" s="561" t="str">
        <f t="shared" si="469"/>
        <v/>
      </c>
      <c r="BA1253" s="558" t="str">
        <f t="shared" si="469"/>
        <v/>
      </c>
      <c r="BB1253" s="561" t="str">
        <f t="shared" si="469"/>
        <v/>
      </c>
      <c r="BC1253" s="558" t="str">
        <f t="shared" si="469"/>
        <v/>
      </c>
      <c r="BD1253" s="561" t="str">
        <f t="shared" si="469"/>
        <v/>
      </c>
      <c r="BE1253" s="558" t="str">
        <f t="shared" si="469"/>
        <v/>
      </c>
      <c r="BF1253" s="561" t="str">
        <f t="shared" si="469"/>
        <v/>
      </c>
      <c r="BG1253" s="558" t="str">
        <f t="shared" si="469"/>
        <v/>
      </c>
      <c r="BH1253" s="561" t="str">
        <f t="shared" si="469"/>
        <v/>
      </c>
      <c r="BI1253" s="558" t="str">
        <f t="shared" si="469"/>
        <v/>
      </c>
      <c r="BJ1253" s="561" t="str">
        <f t="shared" si="469"/>
        <v/>
      </c>
      <c r="BK1253" s="558" t="str">
        <f t="shared" si="469"/>
        <v/>
      </c>
      <c r="BL1253" s="561" t="str">
        <f t="shared" si="469"/>
        <v/>
      </c>
      <c r="BM1253" s="558" t="str">
        <f t="shared" si="469"/>
        <v/>
      </c>
      <c r="BN1253" s="561" t="str">
        <f t="shared" si="469"/>
        <v/>
      </c>
      <c r="BO1253" s="558" t="str">
        <f t="shared" si="469"/>
        <v/>
      </c>
      <c r="BP1253" s="561" t="str">
        <f t="shared" si="469"/>
        <v/>
      </c>
      <c r="BQ1253" s="550" t="str">
        <f t="shared" si="469"/>
        <v/>
      </c>
    </row>
    <row r="1254" spans="1:69" ht="12.75" customHeight="1">
      <c r="A1254" s="584"/>
      <c r="B1254" s="570"/>
      <c r="C1254" s="573"/>
      <c r="D1254" s="677"/>
      <c r="E1254" s="29"/>
      <c r="F1254" s="29"/>
      <c r="G1254" s="29"/>
      <c r="H1254" s="29"/>
      <c r="I1254" s="29"/>
      <c r="J1254" s="29"/>
      <c r="K1254" s="29"/>
      <c r="L1254" s="29"/>
      <c r="M1254" s="29"/>
      <c r="N1254" s="29"/>
      <c r="O1254" s="29"/>
      <c r="P1254" s="29"/>
      <c r="Q1254" s="29"/>
      <c r="R1254" s="29"/>
      <c r="S1254" s="29"/>
      <c r="T1254" s="29"/>
      <c r="U1254" s="29"/>
      <c r="V1254" s="29"/>
      <c r="W1254" s="29"/>
      <c r="X1254" s="29"/>
      <c r="Y1254" s="29"/>
      <c r="Z1254" s="29"/>
      <c r="AA1254" s="29"/>
      <c r="AB1254" s="29"/>
      <c r="AC1254" s="29"/>
      <c r="AD1254" s="29"/>
      <c r="AE1254" s="29"/>
      <c r="AF1254" s="29"/>
      <c r="AG1254" s="29"/>
      <c r="AH1254" s="29"/>
      <c r="AM1254" s="595"/>
      <c r="AN1254" s="562"/>
      <c r="AO1254" s="559"/>
      <c r="AP1254" s="562"/>
      <c r="AQ1254" s="559"/>
      <c r="AR1254" s="562"/>
      <c r="AS1254" s="559"/>
      <c r="AT1254" s="562"/>
      <c r="AU1254" s="559"/>
      <c r="AV1254" s="562"/>
      <c r="AW1254" s="559"/>
      <c r="AX1254" s="562"/>
      <c r="AY1254" s="559"/>
      <c r="AZ1254" s="562"/>
      <c r="BA1254" s="559"/>
      <c r="BB1254" s="562"/>
      <c r="BC1254" s="559"/>
      <c r="BD1254" s="562"/>
      <c r="BE1254" s="559"/>
      <c r="BF1254" s="562"/>
      <c r="BG1254" s="559"/>
      <c r="BH1254" s="562"/>
      <c r="BI1254" s="559"/>
      <c r="BJ1254" s="562"/>
      <c r="BK1254" s="559"/>
      <c r="BL1254" s="562"/>
      <c r="BM1254" s="559"/>
      <c r="BN1254" s="562"/>
      <c r="BO1254" s="559"/>
      <c r="BP1254" s="562"/>
      <c r="BQ1254" s="551"/>
    </row>
    <row r="1255" spans="1:69" ht="13.5" customHeight="1" thickBot="1">
      <c r="A1255" s="584"/>
      <c r="B1255" s="571"/>
      <c r="C1255" s="574"/>
      <c r="D1255" s="418"/>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c r="AH1255" s="30"/>
      <c r="AM1255" s="596"/>
      <c r="AN1255" s="563"/>
      <c r="AO1255" s="560"/>
      <c r="AP1255" s="563"/>
      <c r="AQ1255" s="560"/>
      <c r="AR1255" s="563"/>
      <c r="AS1255" s="560"/>
      <c r="AT1255" s="563"/>
      <c r="AU1255" s="560"/>
      <c r="AV1255" s="563"/>
      <c r="AW1255" s="560"/>
      <c r="AX1255" s="563"/>
      <c r="AY1255" s="560"/>
      <c r="AZ1255" s="563"/>
      <c r="BA1255" s="560"/>
      <c r="BB1255" s="563"/>
      <c r="BC1255" s="560"/>
      <c r="BD1255" s="563"/>
      <c r="BE1255" s="560"/>
      <c r="BF1255" s="563"/>
      <c r="BG1255" s="560"/>
      <c r="BH1255" s="563"/>
      <c r="BI1255" s="560"/>
      <c r="BJ1255" s="563"/>
      <c r="BK1255" s="560"/>
      <c r="BL1255" s="563"/>
      <c r="BM1255" s="560"/>
      <c r="BN1255" s="563"/>
      <c r="BO1255" s="560"/>
      <c r="BP1255" s="563"/>
      <c r="BQ1255" s="552"/>
    </row>
    <row r="1256" spans="1:69" ht="13.5" customHeight="1" thickTop="1">
      <c r="A1256" s="584"/>
      <c r="B1256" s="585" t="s">
        <v>32</v>
      </c>
      <c r="C1256" s="588">
        <f>IF(ISERROR(AVERAGE(E1256:AH1258)),"",AVERAGE(E1256:AH1258))</f>
        <v>2</v>
      </c>
      <c r="D1256" s="676" t="s">
        <v>968</v>
      </c>
      <c r="E1256" s="25"/>
      <c r="F1256" s="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5"/>
      <c r="AF1256" s="25"/>
      <c r="AG1256" s="25"/>
      <c r="AH1256" s="25"/>
      <c r="AM1256" s="594" t="str">
        <f>D1256</f>
        <v xml:space="preserve">Multiplier par 10, 100, 1000
par 20, 300, 4000 etc…
</v>
      </c>
      <c r="AN1256" s="576">
        <f t="shared" ref="AN1256:BQ1256" si="470">IF(ISERROR(AVERAGE(E1256:E1258)),"",AVERAGE(E1256:E1258))</f>
        <v>2</v>
      </c>
      <c r="AO1256" s="575" t="str">
        <f t="shared" si="470"/>
        <v/>
      </c>
      <c r="AP1256" s="576" t="str">
        <f t="shared" si="470"/>
        <v/>
      </c>
      <c r="AQ1256" s="575" t="str">
        <f t="shared" si="470"/>
        <v/>
      </c>
      <c r="AR1256" s="576" t="str">
        <f t="shared" si="470"/>
        <v/>
      </c>
      <c r="AS1256" s="575" t="str">
        <f t="shared" si="470"/>
        <v/>
      </c>
      <c r="AT1256" s="576" t="str">
        <f t="shared" si="470"/>
        <v/>
      </c>
      <c r="AU1256" s="575" t="str">
        <f t="shared" si="470"/>
        <v/>
      </c>
      <c r="AV1256" s="576" t="str">
        <f t="shared" si="470"/>
        <v/>
      </c>
      <c r="AW1256" s="575" t="str">
        <f t="shared" si="470"/>
        <v/>
      </c>
      <c r="AX1256" s="576" t="str">
        <f t="shared" si="470"/>
        <v/>
      </c>
      <c r="AY1256" s="575" t="str">
        <f t="shared" si="470"/>
        <v/>
      </c>
      <c r="AZ1256" s="576" t="str">
        <f t="shared" si="470"/>
        <v/>
      </c>
      <c r="BA1256" s="575" t="str">
        <f t="shared" si="470"/>
        <v/>
      </c>
      <c r="BB1256" s="576" t="str">
        <f t="shared" si="470"/>
        <v/>
      </c>
      <c r="BC1256" s="575" t="str">
        <f t="shared" si="470"/>
        <v/>
      </c>
      <c r="BD1256" s="576" t="str">
        <f t="shared" si="470"/>
        <v/>
      </c>
      <c r="BE1256" s="575" t="str">
        <f t="shared" si="470"/>
        <v/>
      </c>
      <c r="BF1256" s="576" t="str">
        <f t="shared" si="470"/>
        <v/>
      </c>
      <c r="BG1256" s="575" t="str">
        <f t="shared" si="470"/>
        <v/>
      </c>
      <c r="BH1256" s="576" t="str">
        <f t="shared" si="470"/>
        <v/>
      </c>
      <c r="BI1256" s="575" t="str">
        <f t="shared" si="470"/>
        <v/>
      </c>
      <c r="BJ1256" s="576" t="str">
        <f t="shared" si="470"/>
        <v/>
      </c>
      <c r="BK1256" s="575" t="str">
        <f t="shared" si="470"/>
        <v/>
      </c>
      <c r="BL1256" s="576" t="str">
        <f t="shared" si="470"/>
        <v/>
      </c>
      <c r="BM1256" s="575" t="str">
        <f t="shared" si="470"/>
        <v/>
      </c>
      <c r="BN1256" s="576" t="str">
        <f t="shared" si="470"/>
        <v/>
      </c>
      <c r="BO1256" s="575" t="str">
        <f t="shared" si="470"/>
        <v/>
      </c>
      <c r="BP1256" s="576" t="str">
        <f t="shared" si="470"/>
        <v/>
      </c>
      <c r="BQ1256" s="578" t="str">
        <f t="shared" si="470"/>
        <v/>
      </c>
    </row>
    <row r="1257" spans="1:69" ht="12.75" customHeight="1">
      <c r="A1257" s="584"/>
      <c r="B1257" s="586"/>
      <c r="C1257" s="573"/>
      <c r="D1257" s="677"/>
      <c r="E1257" s="26">
        <v>2</v>
      </c>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M1257" s="595"/>
      <c r="AN1257" s="577"/>
      <c r="AO1257" s="559"/>
      <c r="AP1257" s="577"/>
      <c r="AQ1257" s="559"/>
      <c r="AR1257" s="577"/>
      <c r="AS1257" s="559"/>
      <c r="AT1257" s="577"/>
      <c r="AU1257" s="559"/>
      <c r="AV1257" s="577"/>
      <c r="AW1257" s="559"/>
      <c r="AX1257" s="577"/>
      <c r="AY1257" s="559"/>
      <c r="AZ1257" s="577"/>
      <c r="BA1257" s="559"/>
      <c r="BB1257" s="577"/>
      <c r="BC1257" s="559"/>
      <c r="BD1257" s="577"/>
      <c r="BE1257" s="559"/>
      <c r="BF1257" s="577"/>
      <c r="BG1257" s="559"/>
      <c r="BH1257" s="577"/>
      <c r="BI1257" s="559"/>
      <c r="BJ1257" s="577"/>
      <c r="BK1257" s="559"/>
      <c r="BL1257" s="577"/>
      <c r="BM1257" s="559"/>
      <c r="BN1257" s="577"/>
      <c r="BO1257" s="559"/>
      <c r="BP1257" s="577"/>
      <c r="BQ1257" s="551"/>
    </row>
    <row r="1258" spans="1:69" ht="12.75" customHeight="1" thickBot="1">
      <c r="A1258" s="584"/>
      <c r="B1258" s="587"/>
      <c r="C1258" s="573"/>
      <c r="D1258" s="677"/>
      <c r="E1258" s="27"/>
      <c r="F1258" s="27"/>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M1258" s="595"/>
      <c r="AN1258" s="577"/>
      <c r="AO1258" s="559"/>
      <c r="AP1258" s="577"/>
      <c r="AQ1258" s="559"/>
      <c r="AR1258" s="577"/>
      <c r="AS1258" s="559"/>
      <c r="AT1258" s="577"/>
      <c r="AU1258" s="559"/>
      <c r="AV1258" s="577"/>
      <c r="AW1258" s="559"/>
      <c r="AX1258" s="577"/>
      <c r="AY1258" s="559"/>
      <c r="AZ1258" s="577"/>
      <c r="BA1258" s="559"/>
      <c r="BB1258" s="577"/>
      <c r="BC1258" s="559"/>
      <c r="BD1258" s="577"/>
      <c r="BE1258" s="559"/>
      <c r="BF1258" s="577"/>
      <c r="BG1258" s="559"/>
      <c r="BH1258" s="577"/>
      <c r="BI1258" s="559"/>
      <c r="BJ1258" s="577"/>
      <c r="BK1258" s="559"/>
      <c r="BL1258" s="577"/>
      <c r="BM1258" s="559"/>
      <c r="BN1258" s="577"/>
      <c r="BO1258" s="559"/>
      <c r="BP1258" s="577"/>
      <c r="BQ1258" s="551"/>
    </row>
    <row r="1259" spans="1:69" ht="12.75" customHeight="1">
      <c r="A1259" s="584"/>
      <c r="B1259" s="579" t="s">
        <v>36</v>
      </c>
      <c r="C1259" s="572" t="str">
        <f>IF(ISERROR(AVERAGE(E1259:AH1261)),"",AVERAGE(E1259:AH1261))</f>
        <v/>
      </c>
      <c r="D1259" s="677"/>
      <c r="E1259" s="32"/>
      <c r="F1259" s="32"/>
      <c r="G1259" s="32"/>
      <c r="H1259" s="32"/>
      <c r="I1259" s="32"/>
      <c r="J1259" s="32"/>
      <c r="K1259" s="32"/>
      <c r="L1259" s="32"/>
      <c r="M1259" s="32"/>
      <c r="N1259" s="32"/>
      <c r="O1259" s="32"/>
      <c r="P1259" s="32"/>
      <c r="Q1259" s="32"/>
      <c r="R1259" s="32"/>
      <c r="S1259" s="32"/>
      <c r="T1259" s="32"/>
      <c r="U1259" s="32"/>
      <c r="V1259" s="32"/>
      <c r="W1259" s="32"/>
      <c r="X1259" s="32"/>
      <c r="Y1259" s="32"/>
      <c r="Z1259" s="32"/>
      <c r="AA1259" s="32"/>
      <c r="AB1259" s="32"/>
      <c r="AC1259" s="32"/>
      <c r="AD1259" s="32"/>
      <c r="AE1259" s="32"/>
      <c r="AF1259" s="32"/>
      <c r="AG1259" s="32"/>
      <c r="AH1259" s="32"/>
      <c r="AM1259" s="595"/>
      <c r="AN1259" s="565" t="str">
        <f t="shared" ref="AN1259:BQ1259" si="471">IF(ISERROR(AVERAGE(E1259:E1261)),"",AVERAGE(E1259:E1261))</f>
        <v/>
      </c>
      <c r="AO1259" s="558" t="str">
        <f t="shared" si="471"/>
        <v/>
      </c>
      <c r="AP1259" s="565" t="str">
        <f t="shared" si="471"/>
        <v/>
      </c>
      <c r="AQ1259" s="558" t="str">
        <f t="shared" si="471"/>
        <v/>
      </c>
      <c r="AR1259" s="565" t="str">
        <f t="shared" si="471"/>
        <v/>
      </c>
      <c r="AS1259" s="558" t="str">
        <f t="shared" si="471"/>
        <v/>
      </c>
      <c r="AT1259" s="565" t="str">
        <f t="shared" si="471"/>
        <v/>
      </c>
      <c r="AU1259" s="558" t="str">
        <f t="shared" si="471"/>
        <v/>
      </c>
      <c r="AV1259" s="565" t="str">
        <f t="shared" si="471"/>
        <v/>
      </c>
      <c r="AW1259" s="558" t="str">
        <f t="shared" si="471"/>
        <v/>
      </c>
      <c r="AX1259" s="565" t="str">
        <f t="shared" si="471"/>
        <v/>
      </c>
      <c r="AY1259" s="558" t="str">
        <f t="shared" si="471"/>
        <v/>
      </c>
      <c r="AZ1259" s="565" t="str">
        <f t="shared" si="471"/>
        <v/>
      </c>
      <c r="BA1259" s="558" t="str">
        <f t="shared" si="471"/>
        <v/>
      </c>
      <c r="BB1259" s="565" t="str">
        <f t="shared" si="471"/>
        <v/>
      </c>
      <c r="BC1259" s="558" t="str">
        <f t="shared" si="471"/>
        <v/>
      </c>
      <c r="BD1259" s="565" t="str">
        <f t="shared" si="471"/>
        <v/>
      </c>
      <c r="BE1259" s="558" t="str">
        <f t="shared" si="471"/>
        <v/>
      </c>
      <c r="BF1259" s="565" t="str">
        <f t="shared" si="471"/>
        <v/>
      </c>
      <c r="BG1259" s="558" t="str">
        <f t="shared" si="471"/>
        <v/>
      </c>
      <c r="BH1259" s="565" t="str">
        <f t="shared" si="471"/>
        <v/>
      </c>
      <c r="BI1259" s="558" t="str">
        <f t="shared" si="471"/>
        <v/>
      </c>
      <c r="BJ1259" s="565" t="str">
        <f t="shared" si="471"/>
        <v/>
      </c>
      <c r="BK1259" s="558" t="str">
        <f t="shared" si="471"/>
        <v/>
      </c>
      <c r="BL1259" s="565" t="str">
        <f t="shared" si="471"/>
        <v/>
      </c>
      <c r="BM1259" s="558" t="str">
        <f t="shared" si="471"/>
        <v/>
      </c>
      <c r="BN1259" s="565" t="str">
        <f t="shared" si="471"/>
        <v/>
      </c>
      <c r="BO1259" s="558" t="str">
        <f t="shared" si="471"/>
        <v/>
      </c>
      <c r="BP1259" s="565" t="str">
        <f t="shared" si="471"/>
        <v/>
      </c>
      <c r="BQ1259" s="550" t="str">
        <f t="shared" si="471"/>
        <v/>
      </c>
    </row>
    <row r="1260" spans="1:69" ht="12.75" customHeight="1">
      <c r="A1260" s="584"/>
      <c r="B1260" s="580"/>
      <c r="C1260" s="573"/>
      <c r="D1260" s="677"/>
      <c r="E1260" s="28"/>
      <c r="F1260" s="28"/>
      <c r="G1260" s="28"/>
      <c r="H1260" s="28"/>
      <c r="I1260" s="28"/>
      <c r="J1260" s="28"/>
      <c r="K1260" s="28"/>
      <c r="L1260" s="28"/>
      <c r="M1260" s="28"/>
      <c r="N1260" s="28"/>
      <c r="O1260" s="28"/>
      <c r="P1260" s="28"/>
      <c r="Q1260" s="28"/>
      <c r="R1260" s="28"/>
      <c r="S1260" s="28"/>
      <c r="T1260" s="28"/>
      <c r="U1260" s="28"/>
      <c r="V1260" s="28"/>
      <c r="W1260" s="28"/>
      <c r="X1260" s="28"/>
      <c r="Y1260" s="28"/>
      <c r="Z1260" s="28"/>
      <c r="AA1260" s="28"/>
      <c r="AB1260" s="28"/>
      <c r="AC1260" s="28"/>
      <c r="AD1260" s="28"/>
      <c r="AE1260" s="28"/>
      <c r="AF1260" s="28"/>
      <c r="AG1260" s="28"/>
      <c r="AH1260" s="28"/>
      <c r="AM1260" s="595"/>
      <c r="AN1260" s="566"/>
      <c r="AO1260" s="559"/>
      <c r="AP1260" s="566"/>
      <c r="AQ1260" s="559"/>
      <c r="AR1260" s="566"/>
      <c r="AS1260" s="559"/>
      <c r="AT1260" s="566"/>
      <c r="AU1260" s="559"/>
      <c r="AV1260" s="566"/>
      <c r="AW1260" s="559"/>
      <c r="AX1260" s="566"/>
      <c r="AY1260" s="559"/>
      <c r="AZ1260" s="566"/>
      <c r="BA1260" s="559"/>
      <c r="BB1260" s="566"/>
      <c r="BC1260" s="559"/>
      <c r="BD1260" s="566"/>
      <c r="BE1260" s="559"/>
      <c r="BF1260" s="566"/>
      <c r="BG1260" s="559"/>
      <c r="BH1260" s="566"/>
      <c r="BI1260" s="559"/>
      <c r="BJ1260" s="566"/>
      <c r="BK1260" s="559"/>
      <c r="BL1260" s="566"/>
      <c r="BM1260" s="559"/>
      <c r="BN1260" s="566"/>
      <c r="BO1260" s="559"/>
      <c r="BP1260" s="566"/>
      <c r="BQ1260" s="551"/>
    </row>
    <row r="1261" spans="1:69" ht="12.75" customHeight="1" thickBot="1">
      <c r="A1261" s="584"/>
      <c r="B1261" s="581"/>
      <c r="C1261" s="582"/>
      <c r="D1261" s="677"/>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33"/>
      <c r="AE1261" s="33"/>
      <c r="AF1261" s="33"/>
      <c r="AG1261" s="33"/>
      <c r="AH1261" s="33"/>
      <c r="AM1261" s="595"/>
      <c r="AN1261" s="567"/>
      <c r="AO1261" s="564"/>
      <c r="AP1261" s="567"/>
      <c r="AQ1261" s="564"/>
      <c r="AR1261" s="567"/>
      <c r="AS1261" s="564"/>
      <c r="AT1261" s="567"/>
      <c r="AU1261" s="564"/>
      <c r="AV1261" s="567"/>
      <c r="AW1261" s="564"/>
      <c r="AX1261" s="567"/>
      <c r="AY1261" s="564"/>
      <c r="AZ1261" s="567"/>
      <c r="BA1261" s="564"/>
      <c r="BB1261" s="567"/>
      <c r="BC1261" s="564"/>
      <c r="BD1261" s="567"/>
      <c r="BE1261" s="564"/>
      <c r="BF1261" s="567"/>
      <c r="BG1261" s="564"/>
      <c r="BH1261" s="567"/>
      <c r="BI1261" s="564"/>
      <c r="BJ1261" s="567"/>
      <c r="BK1261" s="564"/>
      <c r="BL1261" s="567"/>
      <c r="BM1261" s="564"/>
      <c r="BN1261" s="567"/>
      <c r="BO1261" s="564"/>
      <c r="BP1261" s="567"/>
      <c r="BQ1261" s="568"/>
    </row>
    <row r="1262" spans="1:69" ht="12.75" customHeight="1">
      <c r="A1262" s="584"/>
      <c r="B1262" s="569" t="s">
        <v>37</v>
      </c>
      <c r="C1262" s="572" t="str">
        <f>IF(ISERROR(AVERAGE(E1262:AH1264)),"",AVERAGE(E1262:AH1264))</f>
        <v/>
      </c>
      <c r="D1262" s="677"/>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c r="AF1262" s="31"/>
      <c r="AG1262" s="31"/>
      <c r="AH1262" s="31"/>
      <c r="AM1262" s="595"/>
      <c r="AN1262" s="561" t="str">
        <f t="shared" ref="AN1262:BQ1262" si="472">IF(ISERROR(AVERAGE(E1262:E1264)),"",AVERAGE(E1262:E1264))</f>
        <v/>
      </c>
      <c r="AO1262" s="558" t="str">
        <f t="shared" si="472"/>
        <v/>
      </c>
      <c r="AP1262" s="561" t="str">
        <f t="shared" si="472"/>
        <v/>
      </c>
      <c r="AQ1262" s="558" t="str">
        <f t="shared" si="472"/>
        <v/>
      </c>
      <c r="AR1262" s="561" t="str">
        <f t="shared" si="472"/>
        <v/>
      </c>
      <c r="AS1262" s="558" t="str">
        <f t="shared" si="472"/>
        <v/>
      </c>
      <c r="AT1262" s="561" t="str">
        <f t="shared" si="472"/>
        <v/>
      </c>
      <c r="AU1262" s="558" t="str">
        <f t="shared" si="472"/>
        <v/>
      </c>
      <c r="AV1262" s="561" t="str">
        <f t="shared" si="472"/>
        <v/>
      </c>
      <c r="AW1262" s="558" t="str">
        <f t="shared" si="472"/>
        <v/>
      </c>
      <c r="AX1262" s="561" t="str">
        <f t="shared" si="472"/>
        <v/>
      </c>
      <c r="AY1262" s="558" t="str">
        <f t="shared" si="472"/>
        <v/>
      </c>
      <c r="AZ1262" s="561" t="str">
        <f t="shared" si="472"/>
        <v/>
      </c>
      <c r="BA1262" s="558" t="str">
        <f t="shared" si="472"/>
        <v/>
      </c>
      <c r="BB1262" s="561" t="str">
        <f t="shared" si="472"/>
        <v/>
      </c>
      <c r="BC1262" s="558" t="str">
        <f t="shared" si="472"/>
        <v/>
      </c>
      <c r="BD1262" s="561" t="str">
        <f t="shared" si="472"/>
        <v/>
      </c>
      <c r="BE1262" s="558" t="str">
        <f t="shared" si="472"/>
        <v/>
      </c>
      <c r="BF1262" s="561" t="str">
        <f t="shared" si="472"/>
        <v/>
      </c>
      <c r="BG1262" s="558" t="str">
        <f t="shared" si="472"/>
        <v/>
      </c>
      <c r="BH1262" s="561" t="str">
        <f t="shared" si="472"/>
        <v/>
      </c>
      <c r="BI1262" s="558" t="str">
        <f t="shared" si="472"/>
        <v/>
      </c>
      <c r="BJ1262" s="561" t="str">
        <f t="shared" si="472"/>
        <v/>
      </c>
      <c r="BK1262" s="558" t="str">
        <f t="shared" si="472"/>
        <v/>
      </c>
      <c r="BL1262" s="561" t="str">
        <f t="shared" si="472"/>
        <v/>
      </c>
      <c r="BM1262" s="558" t="str">
        <f t="shared" si="472"/>
        <v/>
      </c>
      <c r="BN1262" s="561" t="str">
        <f t="shared" si="472"/>
        <v/>
      </c>
      <c r="BO1262" s="558" t="str">
        <f t="shared" si="472"/>
        <v/>
      </c>
      <c r="BP1262" s="561" t="str">
        <f t="shared" si="472"/>
        <v/>
      </c>
      <c r="BQ1262" s="550" t="str">
        <f t="shared" si="472"/>
        <v/>
      </c>
    </row>
    <row r="1263" spans="1:69" ht="12.75" customHeight="1">
      <c r="A1263" s="584"/>
      <c r="B1263" s="570"/>
      <c r="C1263" s="573"/>
      <c r="D1263" s="677"/>
      <c r="E1263" s="29"/>
      <c r="F1263" s="29"/>
      <c r="G1263" s="29"/>
      <c r="H1263" s="29"/>
      <c r="I1263" s="29"/>
      <c r="J1263" s="29"/>
      <c r="K1263" s="29"/>
      <c r="L1263" s="29"/>
      <c r="M1263" s="29"/>
      <c r="N1263" s="29"/>
      <c r="O1263" s="29"/>
      <c r="P1263" s="29"/>
      <c r="Q1263" s="29"/>
      <c r="R1263" s="29"/>
      <c r="S1263" s="29"/>
      <c r="T1263" s="29"/>
      <c r="U1263" s="29"/>
      <c r="V1263" s="29"/>
      <c r="W1263" s="29"/>
      <c r="X1263" s="29"/>
      <c r="Y1263" s="29"/>
      <c r="Z1263" s="29"/>
      <c r="AA1263" s="29"/>
      <c r="AB1263" s="29"/>
      <c r="AC1263" s="29"/>
      <c r="AD1263" s="29"/>
      <c r="AE1263" s="29"/>
      <c r="AF1263" s="29"/>
      <c r="AG1263" s="29"/>
      <c r="AH1263" s="29"/>
      <c r="AM1263" s="595"/>
      <c r="AN1263" s="562"/>
      <c r="AO1263" s="559"/>
      <c r="AP1263" s="562"/>
      <c r="AQ1263" s="559"/>
      <c r="AR1263" s="562"/>
      <c r="AS1263" s="559"/>
      <c r="AT1263" s="562"/>
      <c r="AU1263" s="559"/>
      <c r="AV1263" s="562"/>
      <c r="AW1263" s="559"/>
      <c r="AX1263" s="562"/>
      <c r="AY1263" s="559"/>
      <c r="AZ1263" s="562"/>
      <c r="BA1263" s="559"/>
      <c r="BB1263" s="562"/>
      <c r="BC1263" s="559"/>
      <c r="BD1263" s="562"/>
      <c r="BE1263" s="559"/>
      <c r="BF1263" s="562"/>
      <c r="BG1263" s="559"/>
      <c r="BH1263" s="562"/>
      <c r="BI1263" s="559"/>
      <c r="BJ1263" s="562"/>
      <c r="BK1263" s="559"/>
      <c r="BL1263" s="562"/>
      <c r="BM1263" s="559"/>
      <c r="BN1263" s="562"/>
      <c r="BO1263" s="559"/>
      <c r="BP1263" s="562"/>
      <c r="BQ1263" s="551"/>
    </row>
    <row r="1264" spans="1:69" ht="13.5" customHeight="1" thickBot="1">
      <c r="A1264" s="584"/>
      <c r="B1264" s="571"/>
      <c r="C1264" s="574"/>
      <c r="D1264" s="418"/>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M1264" s="596"/>
      <c r="AN1264" s="563"/>
      <c r="AO1264" s="560"/>
      <c r="AP1264" s="563"/>
      <c r="AQ1264" s="560"/>
      <c r="AR1264" s="563"/>
      <c r="AS1264" s="560"/>
      <c r="AT1264" s="563"/>
      <c r="AU1264" s="560"/>
      <c r="AV1264" s="563"/>
      <c r="AW1264" s="560"/>
      <c r="AX1264" s="563"/>
      <c r="AY1264" s="560"/>
      <c r="AZ1264" s="563"/>
      <c r="BA1264" s="560"/>
      <c r="BB1264" s="563"/>
      <c r="BC1264" s="560"/>
      <c r="BD1264" s="563"/>
      <c r="BE1264" s="560"/>
      <c r="BF1264" s="563"/>
      <c r="BG1264" s="560"/>
      <c r="BH1264" s="563"/>
      <c r="BI1264" s="560"/>
      <c r="BJ1264" s="563"/>
      <c r="BK1264" s="560"/>
      <c r="BL1264" s="563"/>
      <c r="BM1264" s="560"/>
      <c r="BN1264" s="563"/>
      <c r="BO1264" s="560"/>
      <c r="BP1264" s="563"/>
      <c r="BQ1264" s="552"/>
    </row>
    <row r="1265" spans="1:69" ht="13.5" customHeight="1" thickTop="1">
      <c r="A1265" s="584"/>
      <c r="B1265" s="585" t="s">
        <v>32</v>
      </c>
      <c r="C1265" s="588">
        <f>IF(ISERROR(AVERAGE(E1265:AH1267)),"",AVERAGE(E1265:AH1267))</f>
        <v>2.9425287356321839</v>
      </c>
      <c r="D1265" s="676" t="s">
        <v>919</v>
      </c>
      <c r="E1265" s="25">
        <v>1</v>
      </c>
      <c r="F1265" s="25">
        <v>2</v>
      </c>
      <c r="G1265" s="25">
        <v>3</v>
      </c>
      <c r="H1265" s="25">
        <v>4</v>
      </c>
      <c r="I1265" s="25">
        <v>5</v>
      </c>
      <c r="J1265" s="25">
        <v>1</v>
      </c>
      <c r="K1265" s="25">
        <v>2</v>
      </c>
      <c r="L1265" s="25">
        <v>3</v>
      </c>
      <c r="M1265" s="25">
        <v>4</v>
      </c>
      <c r="N1265" s="25">
        <v>5</v>
      </c>
      <c r="O1265" s="25">
        <v>1</v>
      </c>
      <c r="P1265" s="25">
        <v>2</v>
      </c>
      <c r="Q1265" s="25">
        <v>3</v>
      </c>
      <c r="R1265" s="25">
        <v>4</v>
      </c>
      <c r="S1265" s="25">
        <v>5</v>
      </c>
      <c r="T1265" s="25">
        <v>1</v>
      </c>
      <c r="U1265" s="25">
        <v>2</v>
      </c>
      <c r="V1265" s="25">
        <v>3</v>
      </c>
      <c r="W1265" s="25">
        <v>4</v>
      </c>
      <c r="X1265" s="25">
        <v>5</v>
      </c>
      <c r="Y1265" s="25">
        <v>1</v>
      </c>
      <c r="Z1265" s="25">
        <v>2</v>
      </c>
      <c r="AA1265" s="25">
        <v>3</v>
      </c>
      <c r="AB1265" s="25">
        <v>4</v>
      </c>
      <c r="AC1265" s="25">
        <v>5</v>
      </c>
      <c r="AD1265" s="25">
        <v>1</v>
      </c>
      <c r="AE1265" s="25">
        <v>2</v>
      </c>
      <c r="AF1265" s="25">
        <v>3</v>
      </c>
      <c r="AG1265" s="25">
        <v>4</v>
      </c>
      <c r="AH1265" s="25">
        <v>5</v>
      </c>
      <c r="AM1265" s="594" t="str">
        <f>D1265</f>
        <v>Trouver le comlément à la dizaine supérieure pour tous les nombres
Trouver le complément à l'entier supérieur pour les nombres décimaux</v>
      </c>
      <c r="AN1265" s="576">
        <f t="shared" ref="AN1265:BQ1265" si="473">IF(ISERROR(AVERAGE(E1265:E1267)),"",AVERAGE(E1265:E1267))</f>
        <v>1</v>
      </c>
      <c r="AO1265" s="575">
        <f t="shared" si="473"/>
        <v>1.5</v>
      </c>
      <c r="AP1265" s="576">
        <f t="shared" si="473"/>
        <v>2</v>
      </c>
      <c r="AQ1265" s="575">
        <f t="shared" si="473"/>
        <v>3</v>
      </c>
      <c r="AR1265" s="576">
        <f t="shared" si="473"/>
        <v>4</v>
      </c>
      <c r="AS1265" s="575">
        <f t="shared" si="473"/>
        <v>3.3333333333333335</v>
      </c>
      <c r="AT1265" s="576">
        <f t="shared" si="473"/>
        <v>2.6666666666666665</v>
      </c>
      <c r="AU1265" s="575">
        <f t="shared" si="473"/>
        <v>2</v>
      </c>
      <c r="AV1265" s="576">
        <f t="shared" si="473"/>
        <v>3</v>
      </c>
      <c r="AW1265" s="575">
        <f t="shared" si="473"/>
        <v>4</v>
      </c>
      <c r="AX1265" s="576">
        <f t="shared" si="473"/>
        <v>3.3333333333333335</v>
      </c>
      <c r="AY1265" s="575">
        <f t="shared" si="473"/>
        <v>2.6666666666666665</v>
      </c>
      <c r="AZ1265" s="576">
        <f t="shared" si="473"/>
        <v>2</v>
      </c>
      <c r="BA1265" s="575">
        <f t="shared" si="473"/>
        <v>3</v>
      </c>
      <c r="BB1265" s="576">
        <f t="shared" si="473"/>
        <v>4</v>
      </c>
      <c r="BC1265" s="575">
        <f t="shared" si="473"/>
        <v>3.3333333333333335</v>
      </c>
      <c r="BD1265" s="576">
        <f t="shared" si="473"/>
        <v>2.6666666666666665</v>
      </c>
      <c r="BE1265" s="575">
        <f t="shared" si="473"/>
        <v>2</v>
      </c>
      <c r="BF1265" s="576">
        <f t="shared" si="473"/>
        <v>3</v>
      </c>
      <c r="BG1265" s="575">
        <f t="shared" si="473"/>
        <v>4</v>
      </c>
      <c r="BH1265" s="576">
        <f t="shared" si="473"/>
        <v>3.3333333333333335</v>
      </c>
      <c r="BI1265" s="575">
        <f t="shared" si="473"/>
        <v>2.6666666666666665</v>
      </c>
      <c r="BJ1265" s="576">
        <f t="shared" si="473"/>
        <v>2</v>
      </c>
      <c r="BK1265" s="575">
        <f t="shared" si="473"/>
        <v>3</v>
      </c>
      <c r="BL1265" s="576">
        <f t="shared" si="473"/>
        <v>4</v>
      </c>
      <c r="BM1265" s="575">
        <f t="shared" si="473"/>
        <v>3.3333333333333335</v>
      </c>
      <c r="BN1265" s="576">
        <f t="shared" si="473"/>
        <v>2.6666666666666665</v>
      </c>
      <c r="BO1265" s="575">
        <f t="shared" si="473"/>
        <v>2</v>
      </c>
      <c r="BP1265" s="576">
        <f t="shared" si="473"/>
        <v>3</v>
      </c>
      <c r="BQ1265" s="578">
        <f t="shared" si="473"/>
        <v>4</v>
      </c>
    </row>
    <row r="1266" spans="1:69" ht="12.75" customHeight="1">
      <c r="A1266" s="584"/>
      <c r="B1266" s="586"/>
      <c r="C1266" s="573"/>
      <c r="D1266" s="677"/>
      <c r="E1266" s="26"/>
      <c r="F1266" s="26">
        <v>1</v>
      </c>
      <c r="G1266" s="26">
        <v>2</v>
      </c>
      <c r="H1266" s="26">
        <v>3</v>
      </c>
      <c r="I1266" s="26">
        <v>4</v>
      </c>
      <c r="J1266" s="26">
        <v>5</v>
      </c>
      <c r="K1266" s="26">
        <v>1</v>
      </c>
      <c r="L1266" s="26">
        <v>2</v>
      </c>
      <c r="M1266" s="26">
        <v>3</v>
      </c>
      <c r="N1266" s="26">
        <v>4</v>
      </c>
      <c r="O1266" s="26">
        <v>5</v>
      </c>
      <c r="P1266" s="26">
        <v>1</v>
      </c>
      <c r="Q1266" s="26">
        <v>2</v>
      </c>
      <c r="R1266" s="26">
        <v>3</v>
      </c>
      <c r="S1266" s="26">
        <v>4</v>
      </c>
      <c r="T1266" s="26">
        <v>5</v>
      </c>
      <c r="U1266" s="26">
        <v>1</v>
      </c>
      <c r="V1266" s="26">
        <v>2</v>
      </c>
      <c r="W1266" s="26">
        <v>3</v>
      </c>
      <c r="X1266" s="26">
        <v>4</v>
      </c>
      <c r="Y1266" s="26">
        <v>5</v>
      </c>
      <c r="Z1266" s="26">
        <v>1</v>
      </c>
      <c r="AA1266" s="26">
        <v>2</v>
      </c>
      <c r="AB1266" s="26">
        <v>3</v>
      </c>
      <c r="AC1266" s="26">
        <v>4</v>
      </c>
      <c r="AD1266" s="26">
        <v>5</v>
      </c>
      <c r="AE1266" s="26">
        <v>1</v>
      </c>
      <c r="AF1266" s="26">
        <v>2</v>
      </c>
      <c r="AG1266" s="26">
        <v>3</v>
      </c>
      <c r="AH1266" s="26">
        <v>4</v>
      </c>
      <c r="AM1266" s="595"/>
      <c r="AN1266" s="577"/>
      <c r="AO1266" s="559"/>
      <c r="AP1266" s="577"/>
      <c r="AQ1266" s="559"/>
      <c r="AR1266" s="577"/>
      <c r="AS1266" s="559"/>
      <c r="AT1266" s="577"/>
      <c r="AU1266" s="559"/>
      <c r="AV1266" s="577"/>
      <c r="AW1266" s="559"/>
      <c r="AX1266" s="577"/>
      <c r="AY1266" s="559"/>
      <c r="AZ1266" s="577"/>
      <c r="BA1266" s="559"/>
      <c r="BB1266" s="577"/>
      <c r="BC1266" s="559"/>
      <c r="BD1266" s="577"/>
      <c r="BE1266" s="559"/>
      <c r="BF1266" s="577"/>
      <c r="BG1266" s="559"/>
      <c r="BH1266" s="577"/>
      <c r="BI1266" s="559"/>
      <c r="BJ1266" s="577"/>
      <c r="BK1266" s="559"/>
      <c r="BL1266" s="577"/>
      <c r="BM1266" s="559"/>
      <c r="BN1266" s="577"/>
      <c r="BO1266" s="559"/>
      <c r="BP1266" s="577"/>
      <c r="BQ1266" s="551"/>
    </row>
    <row r="1267" spans="1:69" ht="12.75" customHeight="1" thickBot="1">
      <c r="A1267" s="584"/>
      <c r="B1267" s="587"/>
      <c r="C1267" s="573"/>
      <c r="D1267" s="677"/>
      <c r="E1267" s="27"/>
      <c r="F1267" s="27"/>
      <c r="G1267" s="27">
        <v>1</v>
      </c>
      <c r="H1267" s="27">
        <v>2</v>
      </c>
      <c r="I1267" s="27">
        <v>3</v>
      </c>
      <c r="J1267" s="27">
        <v>4</v>
      </c>
      <c r="K1267" s="27">
        <v>5</v>
      </c>
      <c r="L1267" s="27">
        <v>1</v>
      </c>
      <c r="M1267" s="27">
        <v>2</v>
      </c>
      <c r="N1267" s="27">
        <v>3</v>
      </c>
      <c r="O1267" s="27">
        <v>4</v>
      </c>
      <c r="P1267" s="27">
        <v>5</v>
      </c>
      <c r="Q1267" s="27">
        <v>1</v>
      </c>
      <c r="R1267" s="27">
        <v>2</v>
      </c>
      <c r="S1267" s="27">
        <v>3</v>
      </c>
      <c r="T1267" s="27">
        <v>4</v>
      </c>
      <c r="U1267" s="27">
        <v>5</v>
      </c>
      <c r="V1267" s="27">
        <v>1</v>
      </c>
      <c r="W1267" s="27">
        <v>2</v>
      </c>
      <c r="X1267" s="27">
        <v>3</v>
      </c>
      <c r="Y1267" s="27">
        <v>4</v>
      </c>
      <c r="Z1267" s="27">
        <v>5</v>
      </c>
      <c r="AA1267" s="27">
        <v>1</v>
      </c>
      <c r="AB1267" s="27">
        <v>2</v>
      </c>
      <c r="AC1267" s="27">
        <v>3</v>
      </c>
      <c r="AD1267" s="27">
        <v>4</v>
      </c>
      <c r="AE1267" s="27">
        <v>5</v>
      </c>
      <c r="AF1267" s="27">
        <v>1</v>
      </c>
      <c r="AG1267" s="27">
        <v>2</v>
      </c>
      <c r="AH1267" s="27">
        <v>3</v>
      </c>
      <c r="AM1267" s="595"/>
      <c r="AN1267" s="577"/>
      <c r="AO1267" s="559"/>
      <c r="AP1267" s="577"/>
      <c r="AQ1267" s="559"/>
      <c r="AR1267" s="577"/>
      <c r="AS1267" s="559"/>
      <c r="AT1267" s="577"/>
      <c r="AU1267" s="559"/>
      <c r="AV1267" s="577"/>
      <c r="AW1267" s="559"/>
      <c r="AX1267" s="577"/>
      <c r="AY1267" s="559"/>
      <c r="AZ1267" s="577"/>
      <c r="BA1267" s="559"/>
      <c r="BB1267" s="577"/>
      <c r="BC1267" s="559"/>
      <c r="BD1267" s="577"/>
      <c r="BE1267" s="559"/>
      <c r="BF1267" s="577"/>
      <c r="BG1267" s="559"/>
      <c r="BH1267" s="577"/>
      <c r="BI1267" s="559"/>
      <c r="BJ1267" s="577"/>
      <c r="BK1267" s="559"/>
      <c r="BL1267" s="577"/>
      <c r="BM1267" s="559"/>
      <c r="BN1267" s="577"/>
      <c r="BO1267" s="559"/>
      <c r="BP1267" s="577"/>
      <c r="BQ1267" s="551"/>
    </row>
    <row r="1268" spans="1:69" ht="12.75" customHeight="1">
      <c r="A1268" s="584"/>
      <c r="B1268" s="579" t="s">
        <v>36</v>
      </c>
      <c r="C1268" s="572">
        <f>IF(ISERROR(AVERAGE(E1268:AH1270)),"",AVERAGE(E1268:AH1270))</f>
        <v>2.9885057471264367</v>
      </c>
      <c r="D1268" s="677"/>
      <c r="E1268" s="32">
        <v>2</v>
      </c>
      <c r="F1268" s="32">
        <v>3</v>
      </c>
      <c r="G1268" s="32">
        <v>4</v>
      </c>
      <c r="H1268" s="32">
        <v>5</v>
      </c>
      <c r="I1268" s="32">
        <v>1</v>
      </c>
      <c r="J1268" s="32">
        <v>2</v>
      </c>
      <c r="K1268" s="32">
        <v>3</v>
      </c>
      <c r="L1268" s="32">
        <v>4</v>
      </c>
      <c r="M1268" s="32">
        <v>5</v>
      </c>
      <c r="N1268" s="32">
        <v>1</v>
      </c>
      <c r="O1268" s="32">
        <v>2</v>
      </c>
      <c r="P1268" s="32">
        <v>3</v>
      </c>
      <c r="Q1268" s="32">
        <v>4</v>
      </c>
      <c r="R1268" s="32">
        <v>5</v>
      </c>
      <c r="S1268" s="32">
        <v>1</v>
      </c>
      <c r="T1268" s="32">
        <v>2</v>
      </c>
      <c r="U1268" s="32">
        <v>3</v>
      </c>
      <c r="V1268" s="32">
        <v>4</v>
      </c>
      <c r="W1268" s="32">
        <v>5</v>
      </c>
      <c r="X1268" s="32">
        <v>1</v>
      </c>
      <c r="Y1268" s="32">
        <v>2</v>
      </c>
      <c r="Z1268" s="32">
        <v>3</v>
      </c>
      <c r="AA1268" s="32">
        <v>4</v>
      </c>
      <c r="AB1268" s="32">
        <v>5</v>
      </c>
      <c r="AC1268" s="32">
        <v>1</v>
      </c>
      <c r="AD1268" s="32">
        <v>2</v>
      </c>
      <c r="AE1268" s="32">
        <v>3</v>
      </c>
      <c r="AF1268" s="32">
        <v>4</v>
      </c>
      <c r="AG1268" s="32">
        <v>5</v>
      </c>
      <c r="AH1268" s="32">
        <v>1</v>
      </c>
      <c r="AM1268" s="595"/>
      <c r="AN1268" s="565">
        <f t="shared" ref="AN1268:BQ1268" si="474">IF(ISERROR(AVERAGE(E1268:E1270)),"",AVERAGE(E1268:E1270))</f>
        <v>2</v>
      </c>
      <c r="AO1268" s="558">
        <f t="shared" si="474"/>
        <v>3.5</v>
      </c>
      <c r="AP1268" s="565">
        <f t="shared" si="474"/>
        <v>4.666666666666667</v>
      </c>
      <c r="AQ1268" s="558">
        <f t="shared" si="474"/>
        <v>2.3333333333333335</v>
      </c>
      <c r="AR1268" s="565">
        <f t="shared" si="474"/>
        <v>1.6666666666666667</v>
      </c>
      <c r="AS1268" s="558">
        <f t="shared" si="474"/>
        <v>2.6666666666666665</v>
      </c>
      <c r="AT1268" s="565">
        <f t="shared" si="474"/>
        <v>3.6666666666666665</v>
      </c>
      <c r="AU1268" s="558">
        <f t="shared" si="474"/>
        <v>4.666666666666667</v>
      </c>
      <c r="AV1268" s="565">
        <f t="shared" si="474"/>
        <v>2.3333333333333335</v>
      </c>
      <c r="AW1268" s="558">
        <f t="shared" si="474"/>
        <v>1.6666666666666667</v>
      </c>
      <c r="AX1268" s="565">
        <f t="shared" si="474"/>
        <v>2.6666666666666665</v>
      </c>
      <c r="AY1268" s="558">
        <f t="shared" si="474"/>
        <v>3.6666666666666665</v>
      </c>
      <c r="AZ1268" s="565">
        <f t="shared" si="474"/>
        <v>4.666666666666667</v>
      </c>
      <c r="BA1268" s="558">
        <f t="shared" si="474"/>
        <v>2.3333333333333335</v>
      </c>
      <c r="BB1268" s="565">
        <f t="shared" si="474"/>
        <v>1.6666666666666667</v>
      </c>
      <c r="BC1268" s="558">
        <f t="shared" si="474"/>
        <v>2.6666666666666665</v>
      </c>
      <c r="BD1268" s="565">
        <f t="shared" si="474"/>
        <v>3.6666666666666665</v>
      </c>
      <c r="BE1268" s="558">
        <f t="shared" si="474"/>
        <v>4.666666666666667</v>
      </c>
      <c r="BF1268" s="565">
        <f t="shared" si="474"/>
        <v>2.3333333333333335</v>
      </c>
      <c r="BG1268" s="558">
        <f t="shared" si="474"/>
        <v>1.6666666666666667</v>
      </c>
      <c r="BH1268" s="565">
        <f t="shared" si="474"/>
        <v>2.6666666666666665</v>
      </c>
      <c r="BI1268" s="558">
        <f t="shared" si="474"/>
        <v>3.6666666666666665</v>
      </c>
      <c r="BJ1268" s="565">
        <f t="shared" si="474"/>
        <v>4.666666666666667</v>
      </c>
      <c r="BK1268" s="558">
        <f t="shared" si="474"/>
        <v>2.3333333333333335</v>
      </c>
      <c r="BL1268" s="565">
        <f t="shared" si="474"/>
        <v>1.6666666666666667</v>
      </c>
      <c r="BM1268" s="558">
        <f t="shared" si="474"/>
        <v>2.6666666666666665</v>
      </c>
      <c r="BN1268" s="565">
        <f t="shared" si="474"/>
        <v>3.6666666666666665</v>
      </c>
      <c r="BO1268" s="558">
        <f t="shared" si="474"/>
        <v>4.666666666666667</v>
      </c>
      <c r="BP1268" s="565">
        <f t="shared" si="474"/>
        <v>2.3333333333333335</v>
      </c>
      <c r="BQ1268" s="550">
        <f t="shared" si="474"/>
        <v>1.6666666666666667</v>
      </c>
    </row>
    <row r="1269" spans="1:69" ht="12.75" customHeight="1">
      <c r="A1269" s="584"/>
      <c r="B1269" s="580"/>
      <c r="C1269" s="573"/>
      <c r="D1269" s="677"/>
      <c r="E1269" s="28"/>
      <c r="F1269" s="28">
        <v>4</v>
      </c>
      <c r="G1269" s="28">
        <v>5</v>
      </c>
      <c r="H1269" s="28">
        <v>1</v>
      </c>
      <c r="I1269" s="28">
        <v>2</v>
      </c>
      <c r="J1269" s="28">
        <v>3</v>
      </c>
      <c r="K1269" s="28">
        <v>4</v>
      </c>
      <c r="L1269" s="28">
        <v>5</v>
      </c>
      <c r="M1269" s="28">
        <v>1</v>
      </c>
      <c r="N1269" s="28">
        <v>2</v>
      </c>
      <c r="O1269" s="28">
        <v>3</v>
      </c>
      <c r="P1269" s="28">
        <v>4</v>
      </c>
      <c r="Q1269" s="28">
        <v>5</v>
      </c>
      <c r="R1269" s="28">
        <v>1</v>
      </c>
      <c r="S1269" s="28">
        <v>2</v>
      </c>
      <c r="T1269" s="28">
        <v>3</v>
      </c>
      <c r="U1269" s="28">
        <v>4</v>
      </c>
      <c r="V1269" s="28">
        <v>5</v>
      </c>
      <c r="W1269" s="28">
        <v>1</v>
      </c>
      <c r="X1269" s="28">
        <v>2</v>
      </c>
      <c r="Y1269" s="28">
        <v>3</v>
      </c>
      <c r="Z1269" s="28">
        <v>4</v>
      </c>
      <c r="AA1269" s="28">
        <v>5</v>
      </c>
      <c r="AB1269" s="28">
        <v>1</v>
      </c>
      <c r="AC1269" s="28">
        <v>2</v>
      </c>
      <c r="AD1269" s="28">
        <v>3</v>
      </c>
      <c r="AE1269" s="28">
        <v>4</v>
      </c>
      <c r="AF1269" s="28">
        <v>5</v>
      </c>
      <c r="AG1269" s="28">
        <v>1</v>
      </c>
      <c r="AH1269" s="28">
        <v>2</v>
      </c>
      <c r="AM1269" s="595"/>
      <c r="AN1269" s="566"/>
      <c r="AO1269" s="559"/>
      <c r="AP1269" s="566"/>
      <c r="AQ1269" s="559"/>
      <c r="AR1269" s="566"/>
      <c r="AS1269" s="559"/>
      <c r="AT1269" s="566"/>
      <c r="AU1269" s="559"/>
      <c r="AV1269" s="566"/>
      <c r="AW1269" s="559"/>
      <c r="AX1269" s="566"/>
      <c r="AY1269" s="559"/>
      <c r="AZ1269" s="566"/>
      <c r="BA1269" s="559"/>
      <c r="BB1269" s="566"/>
      <c r="BC1269" s="559"/>
      <c r="BD1269" s="566"/>
      <c r="BE1269" s="559"/>
      <c r="BF1269" s="566"/>
      <c r="BG1269" s="559"/>
      <c r="BH1269" s="566"/>
      <c r="BI1269" s="559"/>
      <c r="BJ1269" s="566"/>
      <c r="BK1269" s="559"/>
      <c r="BL1269" s="566"/>
      <c r="BM1269" s="559"/>
      <c r="BN1269" s="566"/>
      <c r="BO1269" s="559"/>
      <c r="BP1269" s="566"/>
      <c r="BQ1269" s="551"/>
    </row>
    <row r="1270" spans="1:69" ht="12.75" customHeight="1" thickBot="1">
      <c r="A1270" s="584"/>
      <c r="B1270" s="581"/>
      <c r="C1270" s="582"/>
      <c r="D1270" s="677"/>
      <c r="E1270" s="33"/>
      <c r="F1270" s="33"/>
      <c r="G1270" s="33">
        <v>5</v>
      </c>
      <c r="H1270" s="33">
        <v>1</v>
      </c>
      <c r="I1270" s="33">
        <v>2</v>
      </c>
      <c r="J1270" s="33">
        <v>3</v>
      </c>
      <c r="K1270" s="33">
        <v>4</v>
      </c>
      <c r="L1270" s="33">
        <v>5</v>
      </c>
      <c r="M1270" s="33">
        <v>1</v>
      </c>
      <c r="N1270" s="33">
        <v>2</v>
      </c>
      <c r="O1270" s="33">
        <v>3</v>
      </c>
      <c r="P1270" s="33">
        <v>4</v>
      </c>
      <c r="Q1270" s="33">
        <v>5</v>
      </c>
      <c r="R1270" s="33">
        <v>1</v>
      </c>
      <c r="S1270" s="33">
        <v>2</v>
      </c>
      <c r="T1270" s="33">
        <v>3</v>
      </c>
      <c r="U1270" s="33">
        <v>4</v>
      </c>
      <c r="V1270" s="33">
        <v>5</v>
      </c>
      <c r="W1270" s="33">
        <v>1</v>
      </c>
      <c r="X1270" s="33">
        <v>2</v>
      </c>
      <c r="Y1270" s="33">
        <v>3</v>
      </c>
      <c r="Z1270" s="33">
        <v>4</v>
      </c>
      <c r="AA1270" s="33">
        <v>5</v>
      </c>
      <c r="AB1270" s="33">
        <v>1</v>
      </c>
      <c r="AC1270" s="33">
        <v>2</v>
      </c>
      <c r="AD1270" s="33">
        <v>3</v>
      </c>
      <c r="AE1270" s="33">
        <v>4</v>
      </c>
      <c r="AF1270" s="33">
        <v>5</v>
      </c>
      <c r="AG1270" s="33">
        <v>1</v>
      </c>
      <c r="AH1270" s="33">
        <v>2</v>
      </c>
      <c r="AM1270" s="595"/>
      <c r="AN1270" s="567"/>
      <c r="AO1270" s="564"/>
      <c r="AP1270" s="567"/>
      <c r="AQ1270" s="564"/>
      <c r="AR1270" s="567"/>
      <c r="AS1270" s="564"/>
      <c r="AT1270" s="567"/>
      <c r="AU1270" s="564"/>
      <c r="AV1270" s="567"/>
      <c r="AW1270" s="564"/>
      <c r="AX1270" s="567"/>
      <c r="AY1270" s="564"/>
      <c r="AZ1270" s="567"/>
      <c r="BA1270" s="564"/>
      <c r="BB1270" s="567"/>
      <c r="BC1270" s="564"/>
      <c r="BD1270" s="567"/>
      <c r="BE1270" s="564"/>
      <c r="BF1270" s="567"/>
      <c r="BG1270" s="564"/>
      <c r="BH1270" s="567"/>
      <c r="BI1270" s="564"/>
      <c r="BJ1270" s="567"/>
      <c r="BK1270" s="564"/>
      <c r="BL1270" s="567"/>
      <c r="BM1270" s="564"/>
      <c r="BN1270" s="567"/>
      <c r="BO1270" s="564"/>
      <c r="BP1270" s="567"/>
      <c r="BQ1270" s="568"/>
    </row>
    <row r="1271" spans="1:69" ht="12.75" customHeight="1">
      <c r="A1271" s="584"/>
      <c r="B1271" s="569" t="s">
        <v>37</v>
      </c>
      <c r="C1271" s="572">
        <f>IF(ISERROR(AVERAGE(E1271:AH1273)),"",AVERAGE(E1271:AH1273))</f>
        <v>3</v>
      </c>
      <c r="D1271" s="677"/>
      <c r="E1271" s="31">
        <v>3</v>
      </c>
      <c r="F1271" s="31">
        <v>4</v>
      </c>
      <c r="G1271" s="31">
        <v>5</v>
      </c>
      <c r="H1271" s="31">
        <v>1</v>
      </c>
      <c r="I1271" s="31">
        <v>2</v>
      </c>
      <c r="J1271" s="31">
        <v>3</v>
      </c>
      <c r="K1271" s="31">
        <v>4</v>
      </c>
      <c r="L1271" s="31">
        <v>5</v>
      </c>
      <c r="M1271" s="31">
        <v>1</v>
      </c>
      <c r="N1271" s="31">
        <v>2</v>
      </c>
      <c r="O1271" s="31">
        <v>3</v>
      </c>
      <c r="P1271" s="31">
        <v>4</v>
      </c>
      <c r="Q1271" s="31">
        <v>5</v>
      </c>
      <c r="R1271" s="31">
        <v>1</v>
      </c>
      <c r="S1271" s="31">
        <v>2</v>
      </c>
      <c r="T1271" s="31">
        <v>3</v>
      </c>
      <c r="U1271" s="31">
        <v>4</v>
      </c>
      <c r="V1271" s="31">
        <v>5</v>
      </c>
      <c r="W1271" s="31">
        <v>1</v>
      </c>
      <c r="X1271" s="31">
        <v>2</v>
      </c>
      <c r="Y1271" s="31">
        <v>3</v>
      </c>
      <c r="Z1271" s="31">
        <v>4</v>
      </c>
      <c r="AA1271" s="31">
        <v>5</v>
      </c>
      <c r="AB1271" s="31">
        <v>1</v>
      </c>
      <c r="AC1271" s="31">
        <v>2</v>
      </c>
      <c r="AD1271" s="31">
        <v>3</v>
      </c>
      <c r="AE1271" s="31">
        <v>4</v>
      </c>
      <c r="AF1271" s="31">
        <v>5</v>
      </c>
      <c r="AG1271" s="31">
        <v>1</v>
      </c>
      <c r="AH1271" s="31">
        <v>2</v>
      </c>
      <c r="AM1271" s="595"/>
      <c r="AN1271" s="561">
        <f t="shared" ref="AN1271:BQ1271" si="475">IF(ISERROR(AVERAGE(E1271:E1273)),"",AVERAGE(E1271:E1273))</f>
        <v>3</v>
      </c>
      <c r="AO1271" s="558">
        <f t="shared" si="475"/>
        <v>4.5</v>
      </c>
      <c r="AP1271" s="561">
        <f t="shared" si="475"/>
        <v>3.3333333333333335</v>
      </c>
      <c r="AQ1271" s="558">
        <f t="shared" si="475"/>
        <v>2.6666666666666665</v>
      </c>
      <c r="AR1271" s="561">
        <f t="shared" si="475"/>
        <v>2</v>
      </c>
      <c r="AS1271" s="558">
        <f t="shared" si="475"/>
        <v>3</v>
      </c>
      <c r="AT1271" s="561">
        <f t="shared" si="475"/>
        <v>4</v>
      </c>
      <c r="AU1271" s="558">
        <f t="shared" si="475"/>
        <v>3.3333333333333335</v>
      </c>
      <c r="AV1271" s="561">
        <f t="shared" si="475"/>
        <v>2.6666666666666665</v>
      </c>
      <c r="AW1271" s="558">
        <f t="shared" si="475"/>
        <v>2</v>
      </c>
      <c r="AX1271" s="561">
        <f t="shared" si="475"/>
        <v>3</v>
      </c>
      <c r="AY1271" s="558">
        <f t="shared" si="475"/>
        <v>4</v>
      </c>
      <c r="AZ1271" s="561">
        <f t="shared" si="475"/>
        <v>3.3333333333333335</v>
      </c>
      <c r="BA1271" s="558">
        <f t="shared" si="475"/>
        <v>2.6666666666666665</v>
      </c>
      <c r="BB1271" s="561">
        <f t="shared" si="475"/>
        <v>2</v>
      </c>
      <c r="BC1271" s="558">
        <f t="shared" si="475"/>
        <v>3</v>
      </c>
      <c r="BD1271" s="561">
        <f t="shared" si="475"/>
        <v>4</v>
      </c>
      <c r="BE1271" s="558">
        <f t="shared" si="475"/>
        <v>3.3333333333333335</v>
      </c>
      <c r="BF1271" s="561">
        <f t="shared" si="475"/>
        <v>2.6666666666666665</v>
      </c>
      <c r="BG1271" s="558">
        <f t="shared" si="475"/>
        <v>2</v>
      </c>
      <c r="BH1271" s="561">
        <f t="shared" si="475"/>
        <v>3</v>
      </c>
      <c r="BI1271" s="558">
        <f t="shared" si="475"/>
        <v>4</v>
      </c>
      <c r="BJ1271" s="561">
        <f t="shared" si="475"/>
        <v>3.3333333333333335</v>
      </c>
      <c r="BK1271" s="558">
        <f t="shared" si="475"/>
        <v>2.6666666666666665</v>
      </c>
      <c r="BL1271" s="561">
        <f t="shared" si="475"/>
        <v>2</v>
      </c>
      <c r="BM1271" s="558">
        <f t="shared" si="475"/>
        <v>3</v>
      </c>
      <c r="BN1271" s="561">
        <f t="shared" si="475"/>
        <v>4</v>
      </c>
      <c r="BO1271" s="558">
        <f t="shared" si="475"/>
        <v>3.3333333333333335</v>
      </c>
      <c r="BP1271" s="561">
        <f t="shared" si="475"/>
        <v>2.6666666666666665</v>
      </c>
      <c r="BQ1271" s="550">
        <f t="shared" si="475"/>
        <v>2</v>
      </c>
    </row>
    <row r="1272" spans="1:69" ht="12.75" customHeight="1">
      <c r="A1272" s="584"/>
      <c r="B1272" s="570"/>
      <c r="C1272" s="573"/>
      <c r="D1272" s="677"/>
      <c r="E1272" s="29"/>
      <c r="F1272" s="29">
        <v>5</v>
      </c>
      <c r="G1272" s="29">
        <v>1</v>
      </c>
      <c r="H1272" s="29">
        <v>2</v>
      </c>
      <c r="I1272" s="29">
        <v>3</v>
      </c>
      <c r="J1272" s="29">
        <v>4</v>
      </c>
      <c r="K1272" s="29">
        <v>5</v>
      </c>
      <c r="L1272" s="29">
        <v>1</v>
      </c>
      <c r="M1272" s="29">
        <v>2</v>
      </c>
      <c r="N1272" s="29">
        <v>3</v>
      </c>
      <c r="O1272" s="29">
        <v>4</v>
      </c>
      <c r="P1272" s="29">
        <v>5</v>
      </c>
      <c r="Q1272" s="29">
        <v>1</v>
      </c>
      <c r="R1272" s="29">
        <v>2</v>
      </c>
      <c r="S1272" s="29">
        <v>3</v>
      </c>
      <c r="T1272" s="29">
        <v>4</v>
      </c>
      <c r="U1272" s="29">
        <v>5</v>
      </c>
      <c r="V1272" s="29">
        <v>1</v>
      </c>
      <c r="W1272" s="29">
        <v>2</v>
      </c>
      <c r="X1272" s="29">
        <v>3</v>
      </c>
      <c r="Y1272" s="29">
        <v>4</v>
      </c>
      <c r="Z1272" s="29">
        <v>5</v>
      </c>
      <c r="AA1272" s="29">
        <v>1</v>
      </c>
      <c r="AB1272" s="29">
        <v>2</v>
      </c>
      <c r="AC1272" s="29">
        <v>3</v>
      </c>
      <c r="AD1272" s="29">
        <v>4</v>
      </c>
      <c r="AE1272" s="29">
        <v>5</v>
      </c>
      <c r="AF1272" s="29">
        <v>1</v>
      </c>
      <c r="AG1272" s="29">
        <v>2</v>
      </c>
      <c r="AH1272" s="29">
        <v>3</v>
      </c>
      <c r="AM1272" s="595"/>
      <c r="AN1272" s="562"/>
      <c r="AO1272" s="559"/>
      <c r="AP1272" s="562"/>
      <c r="AQ1272" s="559"/>
      <c r="AR1272" s="562"/>
      <c r="AS1272" s="559"/>
      <c r="AT1272" s="562"/>
      <c r="AU1272" s="559"/>
      <c r="AV1272" s="562"/>
      <c r="AW1272" s="559"/>
      <c r="AX1272" s="562"/>
      <c r="AY1272" s="559"/>
      <c r="AZ1272" s="562"/>
      <c r="BA1272" s="559"/>
      <c r="BB1272" s="562"/>
      <c r="BC1272" s="559"/>
      <c r="BD1272" s="562"/>
      <c r="BE1272" s="559"/>
      <c r="BF1272" s="562"/>
      <c r="BG1272" s="559"/>
      <c r="BH1272" s="562"/>
      <c r="BI1272" s="559"/>
      <c r="BJ1272" s="562"/>
      <c r="BK1272" s="559"/>
      <c r="BL1272" s="562"/>
      <c r="BM1272" s="559"/>
      <c r="BN1272" s="562"/>
      <c r="BO1272" s="559"/>
      <c r="BP1272" s="562"/>
      <c r="BQ1272" s="551"/>
    </row>
    <row r="1273" spans="1:69" ht="13.5" customHeight="1" thickBot="1">
      <c r="A1273" s="584"/>
      <c r="B1273" s="571"/>
      <c r="C1273" s="574"/>
      <c r="D1273" s="418"/>
      <c r="E1273" s="30"/>
      <c r="F1273" s="30"/>
      <c r="G1273" s="30">
        <v>4</v>
      </c>
      <c r="H1273" s="30">
        <v>5</v>
      </c>
      <c r="I1273" s="30">
        <v>1</v>
      </c>
      <c r="J1273" s="30">
        <v>2</v>
      </c>
      <c r="K1273" s="30">
        <v>3</v>
      </c>
      <c r="L1273" s="30">
        <v>4</v>
      </c>
      <c r="M1273" s="30">
        <v>5</v>
      </c>
      <c r="N1273" s="30">
        <v>1</v>
      </c>
      <c r="O1273" s="30">
        <v>2</v>
      </c>
      <c r="P1273" s="30">
        <v>3</v>
      </c>
      <c r="Q1273" s="30">
        <v>4</v>
      </c>
      <c r="R1273" s="30">
        <v>5</v>
      </c>
      <c r="S1273" s="30">
        <v>1</v>
      </c>
      <c r="T1273" s="30">
        <v>2</v>
      </c>
      <c r="U1273" s="30">
        <v>3</v>
      </c>
      <c r="V1273" s="30">
        <v>4</v>
      </c>
      <c r="W1273" s="30">
        <v>5</v>
      </c>
      <c r="X1273" s="30">
        <v>1</v>
      </c>
      <c r="Y1273" s="30">
        <v>2</v>
      </c>
      <c r="Z1273" s="30">
        <v>3</v>
      </c>
      <c r="AA1273" s="30">
        <v>4</v>
      </c>
      <c r="AB1273" s="30">
        <v>5</v>
      </c>
      <c r="AC1273" s="30">
        <v>1</v>
      </c>
      <c r="AD1273" s="30">
        <v>2</v>
      </c>
      <c r="AE1273" s="30">
        <v>3</v>
      </c>
      <c r="AF1273" s="30">
        <v>4</v>
      </c>
      <c r="AG1273" s="30">
        <v>5</v>
      </c>
      <c r="AH1273" s="30">
        <v>1</v>
      </c>
      <c r="AM1273" s="596"/>
      <c r="AN1273" s="563"/>
      <c r="AO1273" s="560"/>
      <c r="AP1273" s="563"/>
      <c r="AQ1273" s="560"/>
      <c r="AR1273" s="563"/>
      <c r="AS1273" s="560"/>
      <c r="AT1273" s="563"/>
      <c r="AU1273" s="560"/>
      <c r="AV1273" s="563"/>
      <c r="AW1273" s="560"/>
      <c r="AX1273" s="563"/>
      <c r="AY1273" s="560"/>
      <c r="AZ1273" s="563"/>
      <c r="BA1273" s="560"/>
      <c r="BB1273" s="563"/>
      <c r="BC1273" s="560"/>
      <c r="BD1273" s="563"/>
      <c r="BE1273" s="560"/>
      <c r="BF1273" s="563"/>
      <c r="BG1273" s="560"/>
      <c r="BH1273" s="563"/>
      <c r="BI1273" s="560"/>
      <c r="BJ1273" s="563"/>
      <c r="BK1273" s="560"/>
      <c r="BL1273" s="563"/>
      <c r="BM1273" s="560"/>
      <c r="BN1273" s="563"/>
      <c r="BO1273" s="560"/>
      <c r="BP1273" s="563"/>
      <c r="BQ1273" s="552"/>
    </row>
    <row r="1274" spans="1:69" ht="13.5" customHeight="1" thickTop="1">
      <c r="A1274" s="584"/>
      <c r="B1274" s="585" t="s">
        <v>32</v>
      </c>
      <c r="C1274" s="588" t="str">
        <f>IF(ISERROR(AVERAGE(E1274:AH1276)),"",AVERAGE(E1274:AH1276))</f>
        <v/>
      </c>
      <c r="D1274" s="676" t="s">
        <v>845</v>
      </c>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5"/>
      <c r="AF1274" s="25"/>
      <c r="AG1274" s="25"/>
      <c r="AH1274" s="25"/>
      <c r="AM1274" s="594" t="str">
        <f>D1274</f>
        <v>Estimer mentalement un ordre de grandeur</v>
      </c>
      <c r="AN1274" s="576" t="str">
        <f t="shared" ref="AN1274:BQ1274" si="476">IF(ISERROR(AVERAGE(E1274:E1276)),"",AVERAGE(E1274:E1276))</f>
        <v/>
      </c>
      <c r="AO1274" s="575" t="str">
        <f t="shared" si="476"/>
        <v/>
      </c>
      <c r="AP1274" s="576" t="str">
        <f t="shared" si="476"/>
        <v/>
      </c>
      <c r="AQ1274" s="575" t="str">
        <f t="shared" si="476"/>
        <v/>
      </c>
      <c r="AR1274" s="576" t="str">
        <f t="shared" si="476"/>
        <v/>
      </c>
      <c r="AS1274" s="575" t="str">
        <f t="shared" si="476"/>
        <v/>
      </c>
      <c r="AT1274" s="576" t="str">
        <f t="shared" si="476"/>
        <v/>
      </c>
      <c r="AU1274" s="575" t="str">
        <f t="shared" si="476"/>
        <v/>
      </c>
      <c r="AV1274" s="576" t="str">
        <f t="shared" si="476"/>
        <v/>
      </c>
      <c r="AW1274" s="575" t="str">
        <f t="shared" si="476"/>
        <v/>
      </c>
      <c r="AX1274" s="576" t="str">
        <f t="shared" si="476"/>
        <v/>
      </c>
      <c r="AY1274" s="575" t="str">
        <f t="shared" si="476"/>
        <v/>
      </c>
      <c r="AZ1274" s="576" t="str">
        <f t="shared" si="476"/>
        <v/>
      </c>
      <c r="BA1274" s="575" t="str">
        <f t="shared" si="476"/>
        <v/>
      </c>
      <c r="BB1274" s="576" t="str">
        <f t="shared" si="476"/>
        <v/>
      </c>
      <c r="BC1274" s="575" t="str">
        <f t="shared" si="476"/>
        <v/>
      </c>
      <c r="BD1274" s="576" t="str">
        <f t="shared" si="476"/>
        <v/>
      </c>
      <c r="BE1274" s="575" t="str">
        <f t="shared" si="476"/>
        <v/>
      </c>
      <c r="BF1274" s="576" t="str">
        <f t="shared" si="476"/>
        <v/>
      </c>
      <c r="BG1274" s="575" t="str">
        <f t="shared" si="476"/>
        <v/>
      </c>
      <c r="BH1274" s="576" t="str">
        <f t="shared" si="476"/>
        <v/>
      </c>
      <c r="BI1274" s="575" t="str">
        <f t="shared" si="476"/>
        <v/>
      </c>
      <c r="BJ1274" s="576" t="str">
        <f t="shared" si="476"/>
        <v/>
      </c>
      <c r="BK1274" s="575" t="str">
        <f t="shared" si="476"/>
        <v/>
      </c>
      <c r="BL1274" s="576" t="str">
        <f t="shared" si="476"/>
        <v/>
      </c>
      <c r="BM1274" s="575" t="str">
        <f t="shared" si="476"/>
        <v/>
      </c>
      <c r="BN1274" s="576" t="str">
        <f t="shared" si="476"/>
        <v/>
      </c>
      <c r="BO1274" s="575" t="str">
        <f t="shared" si="476"/>
        <v/>
      </c>
      <c r="BP1274" s="576" t="str">
        <f t="shared" si="476"/>
        <v/>
      </c>
      <c r="BQ1274" s="578" t="str">
        <f t="shared" si="476"/>
        <v/>
      </c>
    </row>
    <row r="1275" spans="1:69" ht="12.75" customHeight="1">
      <c r="A1275" s="584"/>
      <c r="B1275" s="586"/>
      <c r="C1275" s="573"/>
      <c r="D1275" s="677"/>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M1275" s="595"/>
      <c r="AN1275" s="577"/>
      <c r="AO1275" s="559"/>
      <c r="AP1275" s="577"/>
      <c r="AQ1275" s="559"/>
      <c r="AR1275" s="577"/>
      <c r="AS1275" s="559"/>
      <c r="AT1275" s="577"/>
      <c r="AU1275" s="559"/>
      <c r="AV1275" s="577"/>
      <c r="AW1275" s="559"/>
      <c r="AX1275" s="577"/>
      <c r="AY1275" s="559"/>
      <c r="AZ1275" s="577"/>
      <c r="BA1275" s="559"/>
      <c r="BB1275" s="577"/>
      <c r="BC1275" s="559"/>
      <c r="BD1275" s="577"/>
      <c r="BE1275" s="559"/>
      <c r="BF1275" s="577"/>
      <c r="BG1275" s="559"/>
      <c r="BH1275" s="577"/>
      <c r="BI1275" s="559"/>
      <c r="BJ1275" s="577"/>
      <c r="BK1275" s="559"/>
      <c r="BL1275" s="577"/>
      <c r="BM1275" s="559"/>
      <c r="BN1275" s="577"/>
      <c r="BO1275" s="559"/>
      <c r="BP1275" s="577"/>
      <c r="BQ1275" s="551"/>
    </row>
    <row r="1276" spans="1:69" ht="12.75" customHeight="1" thickBot="1">
      <c r="A1276" s="584"/>
      <c r="B1276" s="587"/>
      <c r="C1276" s="573"/>
      <c r="D1276" s="677"/>
      <c r="E1276" s="27"/>
      <c r="F1276" s="27"/>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M1276" s="595"/>
      <c r="AN1276" s="577"/>
      <c r="AO1276" s="559"/>
      <c r="AP1276" s="577"/>
      <c r="AQ1276" s="559"/>
      <c r="AR1276" s="577"/>
      <c r="AS1276" s="559"/>
      <c r="AT1276" s="577"/>
      <c r="AU1276" s="559"/>
      <c r="AV1276" s="577"/>
      <c r="AW1276" s="559"/>
      <c r="AX1276" s="577"/>
      <c r="AY1276" s="559"/>
      <c r="AZ1276" s="577"/>
      <c r="BA1276" s="559"/>
      <c r="BB1276" s="577"/>
      <c r="BC1276" s="559"/>
      <c r="BD1276" s="577"/>
      <c r="BE1276" s="559"/>
      <c r="BF1276" s="577"/>
      <c r="BG1276" s="559"/>
      <c r="BH1276" s="577"/>
      <c r="BI1276" s="559"/>
      <c r="BJ1276" s="577"/>
      <c r="BK1276" s="559"/>
      <c r="BL1276" s="577"/>
      <c r="BM1276" s="559"/>
      <c r="BN1276" s="577"/>
      <c r="BO1276" s="559"/>
      <c r="BP1276" s="577"/>
      <c r="BQ1276" s="551"/>
    </row>
    <row r="1277" spans="1:69" ht="12.75" customHeight="1">
      <c r="A1277" s="584"/>
      <c r="B1277" s="579" t="s">
        <v>36</v>
      </c>
      <c r="C1277" s="572" t="str">
        <f>IF(ISERROR(AVERAGE(E1277:AH1279)),"",AVERAGE(E1277:AH1279))</f>
        <v/>
      </c>
      <c r="D1277" s="677"/>
      <c r="E1277" s="32"/>
      <c r="F1277" s="32"/>
      <c r="G1277" s="32"/>
      <c r="H1277" s="32"/>
      <c r="I1277" s="32"/>
      <c r="J1277" s="32"/>
      <c r="K1277" s="32"/>
      <c r="L1277" s="32"/>
      <c r="M1277" s="32"/>
      <c r="N1277" s="32"/>
      <c r="O1277" s="32"/>
      <c r="P1277" s="32"/>
      <c r="Q1277" s="32"/>
      <c r="R1277" s="32"/>
      <c r="S1277" s="32"/>
      <c r="T1277" s="32"/>
      <c r="U1277" s="32"/>
      <c r="V1277" s="32"/>
      <c r="W1277" s="32"/>
      <c r="X1277" s="32"/>
      <c r="Y1277" s="32"/>
      <c r="Z1277" s="32"/>
      <c r="AA1277" s="32"/>
      <c r="AB1277" s="32"/>
      <c r="AC1277" s="32"/>
      <c r="AD1277" s="32"/>
      <c r="AE1277" s="32"/>
      <c r="AF1277" s="32"/>
      <c r="AG1277" s="32"/>
      <c r="AH1277" s="32"/>
      <c r="AM1277" s="595"/>
      <c r="AN1277" s="565" t="str">
        <f t="shared" ref="AN1277:BQ1277" si="477">IF(ISERROR(AVERAGE(E1277:E1279)),"",AVERAGE(E1277:E1279))</f>
        <v/>
      </c>
      <c r="AO1277" s="558" t="str">
        <f t="shared" si="477"/>
        <v/>
      </c>
      <c r="AP1277" s="565" t="str">
        <f t="shared" si="477"/>
        <v/>
      </c>
      <c r="AQ1277" s="558" t="str">
        <f t="shared" si="477"/>
        <v/>
      </c>
      <c r="AR1277" s="565" t="str">
        <f t="shared" si="477"/>
        <v/>
      </c>
      <c r="AS1277" s="558" t="str">
        <f t="shared" si="477"/>
        <v/>
      </c>
      <c r="AT1277" s="565" t="str">
        <f t="shared" si="477"/>
        <v/>
      </c>
      <c r="AU1277" s="558" t="str">
        <f t="shared" si="477"/>
        <v/>
      </c>
      <c r="AV1277" s="565" t="str">
        <f t="shared" si="477"/>
        <v/>
      </c>
      <c r="AW1277" s="558" t="str">
        <f t="shared" si="477"/>
        <v/>
      </c>
      <c r="AX1277" s="565" t="str">
        <f t="shared" si="477"/>
        <v/>
      </c>
      <c r="AY1277" s="558" t="str">
        <f t="shared" si="477"/>
        <v/>
      </c>
      <c r="AZ1277" s="565" t="str">
        <f t="shared" si="477"/>
        <v/>
      </c>
      <c r="BA1277" s="558" t="str">
        <f t="shared" si="477"/>
        <v/>
      </c>
      <c r="BB1277" s="565" t="str">
        <f t="shared" si="477"/>
        <v/>
      </c>
      <c r="BC1277" s="558" t="str">
        <f t="shared" si="477"/>
        <v/>
      </c>
      <c r="BD1277" s="565" t="str">
        <f t="shared" si="477"/>
        <v/>
      </c>
      <c r="BE1277" s="558" t="str">
        <f t="shared" si="477"/>
        <v/>
      </c>
      <c r="BF1277" s="565" t="str">
        <f t="shared" si="477"/>
        <v/>
      </c>
      <c r="BG1277" s="558" t="str">
        <f t="shared" si="477"/>
        <v/>
      </c>
      <c r="BH1277" s="565" t="str">
        <f t="shared" si="477"/>
        <v/>
      </c>
      <c r="BI1277" s="558" t="str">
        <f t="shared" si="477"/>
        <v/>
      </c>
      <c r="BJ1277" s="565" t="str">
        <f t="shared" si="477"/>
        <v/>
      </c>
      <c r="BK1277" s="558" t="str">
        <f t="shared" si="477"/>
        <v/>
      </c>
      <c r="BL1277" s="565" t="str">
        <f t="shared" si="477"/>
        <v/>
      </c>
      <c r="BM1277" s="558" t="str">
        <f t="shared" si="477"/>
        <v/>
      </c>
      <c r="BN1277" s="565" t="str">
        <f t="shared" si="477"/>
        <v/>
      </c>
      <c r="BO1277" s="558" t="str">
        <f t="shared" si="477"/>
        <v/>
      </c>
      <c r="BP1277" s="565" t="str">
        <f t="shared" si="477"/>
        <v/>
      </c>
      <c r="BQ1277" s="550" t="str">
        <f t="shared" si="477"/>
        <v/>
      </c>
    </row>
    <row r="1278" spans="1:69" ht="12.75" customHeight="1">
      <c r="A1278" s="584"/>
      <c r="B1278" s="580"/>
      <c r="C1278" s="573"/>
      <c r="D1278" s="677"/>
      <c r="E1278" s="28"/>
      <c r="F1278" s="28"/>
      <c r="G1278" s="28"/>
      <c r="H1278" s="28"/>
      <c r="I1278" s="28"/>
      <c r="J1278" s="28"/>
      <c r="K1278" s="28"/>
      <c r="L1278" s="28"/>
      <c r="M1278" s="28"/>
      <c r="N1278" s="28"/>
      <c r="O1278" s="28"/>
      <c r="P1278" s="28"/>
      <c r="Q1278" s="28"/>
      <c r="R1278" s="28"/>
      <c r="S1278" s="28"/>
      <c r="T1278" s="28"/>
      <c r="U1278" s="28"/>
      <c r="V1278" s="28"/>
      <c r="W1278" s="28"/>
      <c r="X1278" s="28"/>
      <c r="Y1278" s="28"/>
      <c r="Z1278" s="28"/>
      <c r="AA1278" s="28"/>
      <c r="AB1278" s="28"/>
      <c r="AC1278" s="28"/>
      <c r="AD1278" s="28"/>
      <c r="AE1278" s="28"/>
      <c r="AF1278" s="28"/>
      <c r="AG1278" s="28"/>
      <c r="AH1278" s="28"/>
      <c r="AM1278" s="595"/>
      <c r="AN1278" s="566"/>
      <c r="AO1278" s="559"/>
      <c r="AP1278" s="566"/>
      <c r="AQ1278" s="559"/>
      <c r="AR1278" s="566"/>
      <c r="AS1278" s="559"/>
      <c r="AT1278" s="566"/>
      <c r="AU1278" s="559"/>
      <c r="AV1278" s="566"/>
      <c r="AW1278" s="559"/>
      <c r="AX1278" s="566"/>
      <c r="AY1278" s="559"/>
      <c r="AZ1278" s="566"/>
      <c r="BA1278" s="559"/>
      <c r="BB1278" s="566"/>
      <c r="BC1278" s="559"/>
      <c r="BD1278" s="566"/>
      <c r="BE1278" s="559"/>
      <c r="BF1278" s="566"/>
      <c r="BG1278" s="559"/>
      <c r="BH1278" s="566"/>
      <c r="BI1278" s="559"/>
      <c r="BJ1278" s="566"/>
      <c r="BK1278" s="559"/>
      <c r="BL1278" s="566"/>
      <c r="BM1278" s="559"/>
      <c r="BN1278" s="566"/>
      <c r="BO1278" s="559"/>
      <c r="BP1278" s="566"/>
      <c r="BQ1278" s="551"/>
    </row>
    <row r="1279" spans="1:69" ht="12.75" customHeight="1" thickBot="1">
      <c r="A1279" s="584"/>
      <c r="B1279" s="581"/>
      <c r="C1279" s="582"/>
      <c r="D1279" s="677"/>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3"/>
      <c r="AE1279" s="33"/>
      <c r="AF1279" s="33"/>
      <c r="AG1279" s="33"/>
      <c r="AH1279" s="33"/>
      <c r="AM1279" s="595"/>
      <c r="AN1279" s="567"/>
      <c r="AO1279" s="564"/>
      <c r="AP1279" s="567"/>
      <c r="AQ1279" s="564"/>
      <c r="AR1279" s="567"/>
      <c r="AS1279" s="564"/>
      <c r="AT1279" s="567"/>
      <c r="AU1279" s="564"/>
      <c r="AV1279" s="567"/>
      <c r="AW1279" s="564"/>
      <c r="AX1279" s="567"/>
      <c r="AY1279" s="564"/>
      <c r="AZ1279" s="567"/>
      <c r="BA1279" s="564"/>
      <c r="BB1279" s="567"/>
      <c r="BC1279" s="564"/>
      <c r="BD1279" s="567"/>
      <c r="BE1279" s="564"/>
      <c r="BF1279" s="567"/>
      <c r="BG1279" s="564"/>
      <c r="BH1279" s="567"/>
      <c r="BI1279" s="564"/>
      <c r="BJ1279" s="567"/>
      <c r="BK1279" s="564"/>
      <c r="BL1279" s="567"/>
      <c r="BM1279" s="564"/>
      <c r="BN1279" s="567"/>
      <c r="BO1279" s="564"/>
      <c r="BP1279" s="567"/>
      <c r="BQ1279" s="568"/>
    </row>
    <row r="1280" spans="1:69" ht="12.75" customHeight="1">
      <c r="A1280" s="584"/>
      <c r="B1280" s="569" t="s">
        <v>37</v>
      </c>
      <c r="C1280" s="572" t="str">
        <f>IF(ISERROR(AVERAGE(E1280:AH1282)),"",AVERAGE(E1280:AH1282))</f>
        <v/>
      </c>
      <c r="D1280" s="677"/>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c r="AF1280" s="31"/>
      <c r="AG1280" s="31"/>
      <c r="AH1280" s="31"/>
      <c r="AM1280" s="595"/>
      <c r="AN1280" s="561" t="str">
        <f t="shared" ref="AN1280:BQ1280" si="478">IF(ISERROR(AVERAGE(E1280:E1282)),"",AVERAGE(E1280:E1282))</f>
        <v/>
      </c>
      <c r="AO1280" s="558" t="str">
        <f t="shared" si="478"/>
        <v/>
      </c>
      <c r="AP1280" s="561" t="str">
        <f t="shared" si="478"/>
        <v/>
      </c>
      <c r="AQ1280" s="558" t="str">
        <f t="shared" si="478"/>
        <v/>
      </c>
      <c r="AR1280" s="561" t="str">
        <f t="shared" si="478"/>
        <v/>
      </c>
      <c r="AS1280" s="558" t="str">
        <f t="shared" si="478"/>
        <v/>
      </c>
      <c r="AT1280" s="561" t="str">
        <f t="shared" si="478"/>
        <v/>
      </c>
      <c r="AU1280" s="558" t="str">
        <f t="shared" si="478"/>
        <v/>
      </c>
      <c r="AV1280" s="561" t="str">
        <f t="shared" si="478"/>
        <v/>
      </c>
      <c r="AW1280" s="558" t="str">
        <f t="shared" si="478"/>
        <v/>
      </c>
      <c r="AX1280" s="561" t="str">
        <f t="shared" si="478"/>
        <v/>
      </c>
      <c r="AY1280" s="558" t="str">
        <f t="shared" si="478"/>
        <v/>
      </c>
      <c r="AZ1280" s="561" t="str">
        <f t="shared" si="478"/>
        <v/>
      </c>
      <c r="BA1280" s="558" t="str">
        <f t="shared" si="478"/>
        <v/>
      </c>
      <c r="BB1280" s="561" t="str">
        <f t="shared" si="478"/>
        <v/>
      </c>
      <c r="BC1280" s="558" t="str">
        <f t="shared" si="478"/>
        <v/>
      </c>
      <c r="BD1280" s="561" t="str">
        <f t="shared" si="478"/>
        <v/>
      </c>
      <c r="BE1280" s="558" t="str">
        <f t="shared" si="478"/>
        <v/>
      </c>
      <c r="BF1280" s="561" t="str">
        <f t="shared" si="478"/>
        <v/>
      </c>
      <c r="BG1280" s="558" t="str">
        <f t="shared" si="478"/>
        <v/>
      </c>
      <c r="BH1280" s="561" t="str">
        <f t="shared" si="478"/>
        <v/>
      </c>
      <c r="BI1280" s="558" t="str">
        <f t="shared" si="478"/>
        <v/>
      </c>
      <c r="BJ1280" s="561" t="str">
        <f t="shared" si="478"/>
        <v/>
      </c>
      <c r="BK1280" s="558" t="str">
        <f t="shared" si="478"/>
        <v/>
      </c>
      <c r="BL1280" s="561" t="str">
        <f t="shared" si="478"/>
        <v/>
      </c>
      <c r="BM1280" s="558" t="str">
        <f t="shared" si="478"/>
        <v/>
      </c>
      <c r="BN1280" s="561" t="str">
        <f t="shared" si="478"/>
        <v/>
      </c>
      <c r="BO1280" s="558" t="str">
        <f t="shared" si="478"/>
        <v/>
      </c>
      <c r="BP1280" s="561" t="str">
        <f t="shared" si="478"/>
        <v/>
      </c>
      <c r="BQ1280" s="550" t="str">
        <f t="shared" si="478"/>
        <v/>
      </c>
    </row>
    <row r="1281" spans="1:69" ht="12.75" customHeight="1">
      <c r="A1281" s="584"/>
      <c r="B1281" s="570"/>
      <c r="C1281" s="573"/>
      <c r="D1281" s="677"/>
      <c r="E1281" s="29"/>
      <c r="F1281" s="29"/>
      <c r="G1281" s="29"/>
      <c r="H1281" s="29"/>
      <c r="I1281" s="29"/>
      <c r="J1281" s="29"/>
      <c r="K1281" s="29"/>
      <c r="L1281" s="29"/>
      <c r="M1281" s="29"/>
      <c r="N1281" s="29"/>
      <c r="O1281" s="29"/>
      <c r="P1281" s="29"/>
      <c r="Q1281" s="29"/>
      <c r="R1281" s="29"/>
      <c r="S1281" s="29"/>
      <c r="T1281" s="29"/>
      <c r="U1281" s="29"/>
      <c r="V1281" s="29"/>
      <c r="W1281" s="29"/>
      <c r="X1281" s="29"/>
      <c r="Y1281" s="29"/>
      <c r="Z1281" s="29"/>
      <c r="AA1281" s="29"/>
      <c r="AB1281" s="29"/>
      <c r="AC1281" s="29"/>
      <c r="AD1281" s="29"/>
      <c r="AE1281" s="29"/>
      <c r="AF1281" s="29"/>
      <c r="AG1281" s="29"/>
      <c r="AH1281" s="29"/>
      <c r="AM1281" s="595"/>
      <c r="AN1281" s="562"/>
      <c r="AO1281" s="559"/>
      <c r="AP1281" s="562"/>
      <c r="AQ1281" s="559"/>
      <c r="AR1281" s="562"/>
      <c r="AS1281" s="559"/>
      <c r="AT1281" s="562"/>
      <c r="AU1281" s="559"/>
      <c r="AV1281" s="562"/>
      <c r="AW1281" s="559"/>
      <c r="AX1281" s="562"/>
      <c r="AY1281" s="559"/>
      <c r="AZ1281" s="562"/>
      <c r="BA1281" s="559"/>
      <c r="BB1281" s="562"/>
      <c r="BC1281" s="559"/>
      <c r="BD1281" s="562"/>
      <c r="BE1281" s="559"/>
      <c r="BF1281" s="562"/>
      <c r="BG1281" s="559"/>
      <c r="BH1281" s="562"/>
      <c r="BI1281" s="559"/>
      <c r="BJ1281" s="562"/>
      <c r="BK1281" s="559"/>
      <c r="BL1281" s="562"/>
      <c r="BM1281" s="559"/>
      <c r="BN1281" s="562"/>
      <c r="BO1281" s="559"/>
      <c r="BP1281" s="562"/>
      <c r="BQ1281" s="551"/>
    </row>
    <row r="1282" spans="1:69" ht="13.5" customHeight="1" thickBot="1">
      <c r="A1282" s="584"/>
      <c r="B1282" s="571"/>
      <c r="C1282" s="574"/>
      <c r="D1282" s="418"/>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M1282" s="596"/>
      <c r="AN1282" s="563"/>
      <c r="AO1282" s="560"/>
      <c r="AP1282" s="563"/>
      <c r="AQ1282" s="560"/>
      <c r="AR1282" s="563"/>
      <c r="AS1282" s="560"/>
      <c r="AT1282" s="563"/>
      <c r="AU1282" s="560"/>
      <c r="AV1282" s="563"/>
      <c r="AW1282" s="560"/>
      <c r="AX1282" s="563"/>
      <c r="AY1282" s="560"/>
      <c r="AZ1282" s="563"/>
      <c r="BA1282" s="560"/>
      <c r="BB1282" s="563"/>
      <c r="BC1282" s="560"/>
      <c r="BD1282" s="563"/>
      <c r="BE1282" s="560"/>
      <c r="BF1282" s="563"/>
      <c r="BG1282" s="560"/>
      <c r="BH1282" s="563"/>
      <c r="BI1282" s="560"/>
      <c r="BJ1282" s="563"/>
      <c r="BK1282" s="560"/>
      <c r="BL1282" s="563"/>
      <c r="BM1282" s="560"/>
      <c r="BN1282" s="563"/>
      <c r="BO1282" s="560"/>
      <c r="BP1282" s="563"/>
      <c r="BQ1282" s="552"/>
    </row>
    <row r="1283" spans="1:69" ht="18.75" customHeight="1" thickTop="1">
      <c r="A1283" s="584"/>
      <c r="B1283" s="585" t="s">
        <v>32</v>
      </c>
      <c r="C1283" s="588">
        <f>IF(ISERROR(AVERAGE(E1283:AH1285)),"",AVERAGE(E1283:AH1285))</f>
        <v>1</v>
      </c>
      <c r="D1283" s="635" t="s">
        <v>981</v>
      </c>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M1283" s="555" t="str">
        <f>D1283</f>
        <v>Diviser par 10, 100 ou 1000</v>
      </c>
      <c r="AN1283" s="576">
        <f t="shared" ref="AN1283:BQ1283" si="479">IF(ISERROR(AVERAGE(E1283:E1285)),"",AVERAGE(E1283:E1285))</f>
        <v>1</v>
      </c>
      <c r="AO1283" s="575" t="str">
        <f t="shared" si="479"/>
        <v/>
      </c>
      <c r="AP1283" s="576" t="str">
        <f t="shared" si="479"/>
        <v/>
      </c>
      <c r="AQ1283" s="575" t="str">
        <f t="shared" si="479"/>
        <v/>
      </c>
      <c r="AR1283" s="576" t="str">
        <f t="shared" si="479"/>
        <v/>
      </c>
      <c r="AS1283" s="575" t="str">
        <f t="shared" si="479"/>
        <v/>
      </c>
      <c r="AT1283" s="576" t="str">
        <f t="shared" si="479"/>
        <v/>
      </c>
      <c r="AU1283" s="575" t="str">
        <f t="shared" si="479"/>
        <v/>
      </c>
      <c r="AV1283" s="576" t="str">
        <f t="shared" si="479"/>
        <v/>
      </c>
      <c r="AW1283" s="575" t="str">
        <f t="shared" si="479"/>
        <v/>
      </c>
      <c r="AX1283" s="576" t="str">
        <f t="shared" si="479"/>
        <v/>
      </c>
      <c r="AY1283" s="575" t="str">
        <f t="shared" si="479"/>
        <v/>
      </c>
      <c r="AZ1283" s="576" t="str">
        <f t="shared" si="479"/>
        <v/>
      </c>
      <c r="BA1283" s="575" t="str">
        <f t="shared" si="479"/>
        <v/>
      </c>
      <c r="BB1283" s="576" t="str">
        <f t="shared" si="479"/>
        <v/>
      </c>
      <c r="BC1283" s="575" t="str">
        <f t="shared" si="479"/>
        <v/>
      </c>
      <c r="BD1283" s="576" t="str">
        <f t="shared" si="479"/>
        <v/>
      </c>
      <c r="BE1283" s="575" t="str">
        <f t="shared" si="479"/>
        <v/>
      </c>
      <c r="BF1283" s="576" t="str">
        <f t="shared" si="479"/>
        <v/>
      </c>
      <c r="BG1283" s="575" t="str">
        <f t="shared" si="479"/>
        <v/>
      </c>
      <c r="BH1283" s="576" t="str">
        <f t="shared" si="479"/>
        <v/>
      </c>
      <c r="BI1283" s="575" t="str">
        <f t="shared" si="479"/>
        <v/>
      </c>
      <c r="BJ1283" s="576" t="str">
        <f t="shared" si="479"/>
        <v/>
      </c>
      <c r="BK1283" s="575" t="str">
        <f t="shared" si="479"/>
        <v/>
      </c>
      <c r="BL1283" s="576" t="str">
        <f t="shared" si="479"/>
        <v/>
      </c>
      <c r="BM1283" s="575" t="str">
        <f t="shared" si="479"/>
        <v/>
      </c>
      <c r="BN1283" s="576" t="str">
        <f t="shared" si="479"/>
        <v/>
      </c>
      <c r="BO1283" s="575" t="str">
        <f t="shared" si="479"/>
        <v/>
      </c>
      <c r="BP1283" s="576" t="str">
        <f t="shared" si="479"/>
        <v/>
      </c>
      <c r="BQ1283" s="578" t="str">
        <f t="shared" si="479"/>
        <v/>
      </c>
    </row>
    <row r="1284" spans="1:69" ht="18.75" customHeight="1">
      <c r="A1284" s="584"/>
      <c r="B1284" s="586"/>
      <c r="C1284" s="573"/>
      <c r="D1284" s="543"/>
      <c r="E1284" s="26">
        <v>1</v>
      </c>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M1284" s="546"/>
      <c r="AN1284" s="577"/>
      <c r="AO1284" s="559"/>
      <c r="AP1284" s="577"/>
      <c r="AQ1284" s="559"/>
      <c r="AR1284" s="577"/>
      <c r="AS1284" s="559"/>
      <c r="AT1284" s="577"/>
      <c r="AU1284" s="559"/>
      <c r="AV1284" s="577"/>
      <c r="AW1284" s="559"/>
      <c r="AX1284" s="577"/>
      <c r="AY1284" s="559"/>
      <c r="AZ1284" s="577"/>
      <c r="BA1284" s="559"/>
      <c r="BB1284" s="577"/>
      <c r="BC1284" s="559"/>
      <c r="BD1284" s="577"/>
      <c r="BE1284" s="559"/>
      <c r="BF1284" s="577"/>
      <c r="BG1284" s="559"/>
      <c r="BH1284" s="577"/>
      <c r="BI1284" s="559"/>
      <c r="BJ1284" s="577"/>
      <c r="BK1284" s="559"/>
      <c r="BL1284" s="577"/>
      <c r="BM1284" s="559"/>
      <c r="BN1284" s="577"/>
      <c r="BO1284" s="559"/>
      <c r="BP1284" s="577"/>
      <c r="BQ1284" s="551"/>
    </row>
    <row r="1285" spans="1:69" ht="18.75" customHeight="1" thickBot="1">
      <c r="A1285" s="584"/>
      <c r="B1285" s="587"/>
      <c r="C1285" s="573"/>
      <c r="D1285" s="543"/>
      <c r="E1285" s="27"/>
      <c r="F1285" s="27"/>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M1285" s="546"/>
      <c r="AN1285" s="577"/>
      <c r="AO1285" s="559"/>
      <c r="AP1285" s="577"/>
      <c r="AQ1285" s="559"/>
      <c r="AR1285" s="577"/>
      <c r="AS1285" s="559"/>
      <c r="AT1285" s="577"/>
      <c r="AU1285" s="559"/>
      <c r="AV1285" s="577"/>
      <c r="AW1285" s="559"/>
      <c r="AX1285" s="577"/>
      <c r="AY1285" s="559"/>
      <c r="AZ1285" s="577"/>
      <c r="BA1285" s="559"/>
      <c r="BB1285" s="577"/>
      <c r="BC1285" s="559"/>
      <c r="BD1285" s="577"/>
      <c r="BE1285" s="559"/>
      <c r="BF1285" s="577"/>
      <c r="BG1285" s="559"/>
      <c r="BH1285" s="577"/>
      <c r="BI1285" s="559"/>
      <c r="BJ1285" s="577"/>
      <c r="BK1285" s="559"/>
      <c r="BL1285" s="577"/>
      <c r="BM1285" s="559"/>
      <c r="BN1285" s="577"/>
      <c r="BO1285" s="559"/>
      <c r="BP1285" s="577"/>
      <c r="BQ1285" s="551"/>
    </row>
    <row r="1286" spans="1:69" ht="18.75" customHeight="1">
      <c r="A1286" s="584"/>
      <c r="B1286" s="579" t="s">
        <v>36</v>
      </c>
      <c r="C1286" s="572" t="str">
        <f>IF(ISERROR(AVERAGE(E1286:AH1288)),"",AVERAGE(E1286:AH1288))</f>
        <v/>
      </c>
      <c r="D1286" s="542" t="s">
        <v>981</v>
      </c>
      <c r="E1286" s="32"/>
      <c r="F1286" s="32"/>
      <c r="G1286" s="32"/>
      <c r="H1286" s="32"/>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2"/>
      <c r="AF1286" s="32"/>
      <c r="AG1286" s="32"/>
      <c r="AH1286" s="32"/>
      <c r="AM1286" s="545" t="str">
        <f>D1286</f>
        <v>Diviser par 10, 100 ou 1000</v>
      </c>
      <c r="AN1286" s="565" t="str">
        <f t="shared" ref="AN1286:BQ1286" si="480">IF(ISERROR(AVERAGE(E1286:E1288)),"",AVERAGE(E1286:E1288))</f>
        <v/>
      </c>
      <c r="AO1286" s="558" t="str">
        <f t="shared" si="480"/>
        <v/>
      </c>
      <c r="AP1286" s="565" t="str">
        <f t="shared" si="480"/>
        <v/>
      </c>
      <c r="AQ1286" s="558" t="str">
        <f t="shared" si="480"/>
        <v/>
      </c>
      <c r="AR1286" s="565" t="str">
        <f t="shared" si="480"/>
        <v/>
      </c>
      <c r="AS1286" s="558" t="str">
        <f t="shared" si="480"/>
        <v/>
      </c>
      <c r="AT1286" s="565" t="str">
        <f t="shared" si="480"/>
        <v/>
      </c>
      <c r="AU1286" s="558" t="str">
        <f t="shared" si="480"/>
        <v/>
      </c>
      <c r="AV1286" s="565" t="str">
        <f t="shared" si="480"/>
        <v/>
      </c>
      <c r="AW1286" s="558" t="str">
        <f t="shared" si="480"/>
        <v/>
      </c>
      <c r="AX1286" s="565" t="str">
        <f t="shared" si="480"/>
        <v/>
      </c>
      <c r="AY1286" s="558" t="str">
        <f t="shared" si="480"/>
        <v/>
      </c>
      <c r="AZ1286" s="565" t="str">
        <f t="shared" si="480"/>
        <v/>
      </c>
      <c r="BA1286" s="558" t="str">
        <f t="shared" si="480"/>
        <v/>
      </c>
      <c r="BB1286" s="565" t="str">
        <f t="shared" si="480"/>
        <v/>
      </c>
      <c r="BC1286" s="558" t="str">
        <f t="shared" si="480"/>
        <v/>
      </c>
      <c r="BD1286" s="565" t="str">
        <f t="shared" si="480"/>
        <v/>
      </c>
      <c r="BE1286" s="558" t="str">
        <f t="shared" si="480"/>
        <v/>
      </c>
      <c r="BF1286" s="565" t="str">
        <f t="shared" si="480"/>
        <v/>
      </c>
      <c r="BG1286" s="558" t="str">
        <f t="shared" si="480"/>
        <v/>
      </c>
      <c r="BH1286" s="565" t="str">
        <f t="shared" si="480"/>
        <v/>
      </c>
      <c r="BI1286" s="558" t="str">
        <f t="shared" si="480"/>
        <v/>
      </c>
      <c r="BJ1286" s="565" t="str">
        <f t="shared" si="480"/>
        <v/>
      </c>
      <c r="BK1286" s="558" t="str">
        <f t="shared" si="480"/>
        <v/>
      </c>
      <c r="BL1286" s="565" t="str">
        <f t="shared" si="480"/>
        <v/>
      </c>
      <c r="BM1286" s="558" t="str">
        <f t="shared" si="480"/>
        <v/>
      </c>
      <c r="BN1286" s="565" t="str">
        <f t="shared" si="480"/>
        <v/>
      </c>
      <c r="BO1286" s="558" t="str">
        <f t="shared" si="480"/>
        <v/>
      </c>
      <c r="BP1286" s="565" t="str">
        <f t="shared" si="480"/>
        <v/>
      </c>
      <c r="BQ1286" s="550" t="str">
        <f t="shared" si="480"/>
        <v/>
      </c>
    </row>
    <row r="1287" spans="1:69" ht="18.75" customHeight="1">
      <c r="A1287" s="584"/>
      <c r="B1287" s="580"/>
      <c r="C1287" s="573"/>
      <c r="D1287" s="543"/>
      <c r="E1287" s="28"/>
      <c r="F1287" s="28"/>
      <c r="G1287" s="28"/>
      <c r="H1287" s="28"/>
      <c r="I1287" s="28"/>
      <c r="J1287" s="28"/>
      <c r="K1287" s="28"/>
      <c r="L1287" s="28"/>
      <c r="M1287" s="28"/>
      <c r="N1287" s="28"/>
      <c r="O1287" s="28"/>
      <c r="P1287" s="28"/>
      <c r="Q1287" s="28"/>
      <c r="R1287" s="28"/>
      <c r="S1287" s="28"/>
      <c r="T1287" s="28"/>
      <c r="U1287" s="28"/>
      <c r="V1287" s="28"/>
      <c r="W1287" s="28"/>
      <c r="X1287" s="28"/>
      <c r="Y1287" s="28"/>
      <c r="Z1287" s="28"/>
      <c r="AA1287" s="28"/>
      <c r="AB1287" s="28"/>
      <c r="AC1287" s="28"/>
      <c r="AD1287" s="28"/>
      <c r="AE1287" s="28"/>
      <c r="AF1287" s="28"/>
      <c r="AG1287" s="28"/>
      <c r="AH1287" s="28"/>
      <c r="AM1287" s="546"/>
      <c r="AN1287" s="566"/>
      <c r="AO1287" s="559"/>
      <c r="AP1287" s="566"/>
      <c r="AQ1287" s="559"/>
      <c r="AR1287" s="566"/>
      <c r="AS1287" s="559"/>
      <c r="AT1287" s="566"/>
      <c r="AU1287" s="559"/>
      <c r="AV1287" s="566"/>
      <c r="AW1287" s="559"/>
      <c r="AX1287" s="566"/>
      <c r="AY1287" s="559"/>
      <c r="AZ1287" s="566"/>
      <c r="BA1287" s="559"/>
      <c r="BB1287" s="566"/>
      <c r="BC1287" s="559"/>
      <c r="BD1287" s="566"/>
      <c r="BE1287" s="559"/>
      <c r="BF1287" s="566"/>
      <c r="BG1287" s="559"/>
      <c r="BH1287" s="566"/>
      <c r="BI1287" s="559"/>
      <c r="BJ1287" s="566"/>
      <c r="BK1287" s="559"/>
      <c r="BL1287" s="566"/>
      <c r="BM1287" s="559"/>
      <c r="BN1287" s="566"/>
      <c r="BO1287" s="559"/>
      <c r="BP1287" s="566"/>
      <c r="BQ1287" s="551"/>
    </row>
    <row r="1288" spans="1:69" ht="18.75" customHeight="1" thickBot="1">
      <c r="A1288" s="584"/>
      <c r="B1288" s="581"/>
      <c r="C1288" s="582"/>
      <c r="D1288" s="544"/>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33"/>
      <c r="AE1288" s="33"/>
      <c r="AF1288" s="33"/>
      <c r="AG1288" s="33"/>
      <c r="AH1288" s="33"/>
      <c r="AM1288" s="547"/>
      <c r="AN1288" s="567"/>
      <c r="AO1288" s="564"/>
      <c r="AP1288" s="567"/>
      <c r="AQ1288" s="564"/>
      <c r="AR1288" s="567"/>
      <c r="AS1288" s="564"/>
      <c r="AT1288" s="567"/>
      <c r="AU1288" s="564"/>
      <c r="AV1288" s="567"/>
      <c r="AW1288" s="564"/>
      <c r="AX1288" s="567"/>
      <c r="AY1288" s="564"/>
      <c r="AZ1288" s="567"/>
      <c r="BA1288" s="564"/>
      <c r="BB1288" s="567"/>
      <c r="BC1288" s="564"/>
      <c r="BD1288" s="567"/>
      <c r="BE1288" s="564"/>
      <c r="BF1288" s="567"/>
      <c r="BG1288" s="564"/>
      <c r="BH1288" s="567"/>
      <c r="BI1288" s="564"/>
      <c r="BJ1288" s="567"/>
      <c r="BK1288" s="564"/>
      <c r="BL1288" s="567"/>
      <c r="BM1288" s="564"/>
      <c r="BN1288" s="567"/>
      <c r="BO1288" s="564"/>
      <c r="BP1288" s="567"/>
      <c r="BQ1288" s="568"/>
    </row>
    <row r="1289" spans="1:69" ht="18.75" customHeight="1">
      <c r="A1289" s="584"/>
      <c r="B1289" s="569" t="s">
        <v>37</v>
      </c>
      <c r="C1289" s="572" t="str">
        <f>IF(ISERROR(AVERAGE(E1289:AH1291)),"",AVERAGE(E1289:AH1291))</f>
        <v/>
      </c>
      <c r="D1289" s="542" t="s">
        <v>981</v>
      </c>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c r="AF1289" s="31"/>
      <c r="AG1289" s="31"/>
      <c r="AH1289" s="31"/>
      <c r="AM1289" s="545" t="str">
        <f>D1289</f>
        <v>Diviser par 10, 100 ou 1000</v>
      </c>
      <c r="AN1289" s="561" t="str">
        <f t="shared" ref="AN1289:BQ1289" si="481">IF(ISERROR(AVERAGE(E1289:E1291)),"",AVERAGE(E1289:E1291))</f>
        <v/>
      </c>
      <c r="AO1289" s="558" t="str">
        <f t="shared" si="481"/>
        <v/>
      </c>
      <c r="AP1289" s="561" t="str">
        <f t="shared" si="481"/>
        <v/>
      </c>
      <c r="AQ1289" s="558" t="str">
        <f t="shared" si="481"/>
        <v/>
      </c>
      <c r="AR1289" s="561" t="str">
        <f t="shared" si="481"/>
        <v/>
      </c>
      <c r="AS1289" s="558" t="str">
        <f t="shared" si="481"/>
        <v/>
      </c>
      <c r="AT1289" s="561" t="str">
        <f t="shared" si="481"/>
        <v/>
      </c>
      <c r="AU1289" s="558" t="str">
        <f t="shared" si="481"/>
        <v/>
      </c>
      <c r="AV1289" s="561" t="str">
        <f t="shared" si="481"/>
        <v/>
      </c>
      <c r="AW1289" s="558" t="str">
        <f t="shared" si="481"/>
        <v/>
      </c>
      <c r="AX1289" s="561" t="str">
        <f t="shared" si="481"/>
        <v/>
      </c>
      <c r="AY1289" s="558" t="str">
        <f t="shared" si="481"/>
        <v/>
      </c>
      <c r="AZ1289" s="561" t="str">
        <f t="shared" si="481"/>
        <v/>
      </c>
      <c r="BA1289" s="558" t="str">
        <f t="shared" si="481"/>
        <v/>
      </c>
      <c r="BB1289" s="561" t="str">
        <f t="shared" si="481"/>
        <v/>
      </c>
      <c r="BC1289" s="558" t="str">
        <f t="shared" si="481"/>
        <v/>
      </c>
      <c r="BD1289" s="561" t="str">
        <f t="shared" si="481"/>
        <v/>
      </c>
      <c r="BE1289" s="558" t="str">
        <f t="shared" si="481"/>
        <v/>
      </c>
      <c r="BF1289" s="561" t="str">
        <f t="shared" si="481"/>
        <v/>
      </c>
      <c r="BG1289" s="558" t="str">
        <f t="shared" si="481"/>
        <v/>
      </c>
      <c r="BH1289" s="561" t="str">
        <f t="shared" si="481"/>
        <v/>
      </c>
      <c r="BI1289" s="558" t="str">
        <f t="shared" si="481"/>
        <v/>
      </c>
      <c r="BJ1289" s="561" t="str">
        <f t="shared" si="481"/>
        <v/>
      </c>
      <c r="BK1289" s="558" t="str">
        <f t="shared" si="481"/>
        <v/>
      </c>
      <c r="BL1289" s="561" t="str">
        <f t="shared" si="481"/>
        <v/>
      </c>
      <c r="BM1289" s="558" t="str">
        <f t="shared" si="481"/>
        <v/>
      </c>
      <c r="BN1289" s="561" t="str">
        <f t="shared" si="481"/>
        <v/>
      </c>
      <c r="BO1289" s="558" t="str">
        <f t="shared" si="481"/>
        <v/>
      </c>
      <c r="BP1289" s="561" t="str">
        <f t="shared" si="481"/>
        <v/>
      </c>
      <c r="BQ1289" s="550" t="str">
        <f t="shared" si="481"/>
        <v/>
      </c>
    </row>
    <row r="1290" spans="1:69" ht="18.75" customHeight="1">
      <c r="A1290" s="584"/>
      <c r="B1290" s="570"/>
      <c r="C1290" s="573"/>
      <c r="D1290" s="543"/>
      <c r="E1290" s="29"/>
      <c r="F1290" s="29"/>
      <c r="G1290" s="29"/>
      <c r="H1290" s="29"/>
      <c r="I1290" s="29"/>
      <c r="J1290" s="29"/>
      <c r="K1290" s="29"/>
      <c r="L1290" s="29"/>
      <c r="M1290" s="29"/>
      <c r="N1290" s="29"/>
      <c r="O1290" s="29"/>
      <c r="P1290" s="29"/>
      <c r="Q1290" s="29"/>
      <c r="R1290" s="29"/>
      <c r="S1290" s="29"/>
      <c r="T1290" s="29"/>
      <c r="U1290" s="29"/>
      <c r="V1290" s="29"/>
      <c r="W1290" s="29"/>
      <c r="X1290" s="29"/>
      <c r="Y1290" s="29"/>
      <c r="Z1290" s="29"/>
      <c r="AA1290" s="29"/>
      <c r="AB1290" s="29"/>
      <c r="AC1290" s="29"/>
      <c r="AD1290" s="29"/>
      <c r="AE1290" s="29"/>
      <c r="AF1290" s="29"/>
      <c r="AG1290" s="29"/>
      <c r="AH1290" s="29"/>
      <c r="AM1290" s="546"/>
      <c r="AN1290" s="562"/>
      <c r="AO1290" s="559"/>
      <c r="AP1290" s="562"/>
      <c r="AQ1290" s="559"/>
      <c r="AR1290" s="562"/>
      <c r="AS1290" s="559"/>
      <c r="AT1290" s="562"/>
      <c r="AU1290" s="559"/>
      <c r="AV1290" s="562"/>
      <c r="AW1290" s="559"/>
      <c r="AX1290" s="562"/>
      <c r="AY1290" s="559"/>
      <c r="AZ1290" s="562"/>
      <c r="BA1290" s="559"/>
      <c r="BB1290" s="562"/>
      <c r="BC1290" s="559"/>
      <c r="BD1290" s="562"/>
      <c r="BE1290" s="559"/>
      <c r="BF1290" s="562"/>
      <c r="BG1290" s="559"/>
      <c r="BH1290" s="562"/>
      <c r="BI1290" s="559"/>
      <c r="BJ1290" s="562"/>
      <c r="BK1290" s="559"/>
      <c r="BL1290" s="562"/>
      <c r="BM1290" s="559"/>
      <c r="BN1290" s="562"/>
      <c r="BO1290" s="559"/>
      <c r="BP1290" s="562"/>
      <c r="BQ1290" s="551"/>
    </row>
    <row r="1291" spans="1:69" ht="18.75" customHeight="1" thickBot="1">
      <c r="A1291" s="584"/>
      <c r="B1291" s="571"/>
      <c r="C1291" s="574"/>
      <c r="D1291" s="548"/>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M1291" s="549"/>
      <c r="AN1291" s="563"/>
      <c r="AO1291" s="560"/>
      <c r="AP1291" s="563"/>
      <c r="AQ1291" s="560"/>
      <c r="AR1291" s="563"/>
      <c r="AS1291" s="560"/>
      <c r="AT1291" s="563"/>
      <c r="AU1291" s="560"/>
      <c r="AV1291" s="563"/>
      <c r="AW1291" s="560"/>
      <c r="AX1291" s="563"/>
      <c r="AY1291" s="560"/>
      <c r="AZ1291" s="563"/>
      <c r="BA1291" s="560"/>
      <c r="BB1291" s="563"/>
      <c r="BC1291" s="560"/>
      <c r="BD1291" s="563"/>
      <c r="BE1291" s="560"/>
      <c r="BF1291" s="563"/>
      <c r="BG1291" s="560"/>
      <c r="BH1291" s="563"/>
      <c r="BI1291" s="560"/>
      <c r="BJ1291" s="563"/>
      <c r="BK1291" s="560"/>
      <c r="BL1291" s="563"/>
      <c r="BM1291" s="560"/>
      <c r="BN1291" s="563"/>
      <c r="BO1291" s="560"/>
      <c r="BP1291" s="563"/>
      <c r="BQ1291" s="552"/>
    </row>
    <row r="1292" spans="1:69" ht="11.25" customHeight="1" thickTop="1">
      <c r="A1292" s="468"/>
      <c r="B1292" s="682"/>
      <c r="C1292" s="685"/>
      <c r="D1292" s="688" t="s">
        <v>1025</v>
      </c>
      <c r="E1292" s="614" t="str">
        <f>D1292</f>
        <v>Utiliser un calcul posé pour trouver le résultat</v>
      </c>
      <c r="F1292" s="615"/>
      <c r="G1292" s="615"/>
      <c r="H1292" s="615"/>
      <c r="I1292" s="615"/>
      <c r="J1292" s="615"/>
      <c r="K1292" s="615"/>
      <c r="L1292" s="615"/>
      <c r="M1292" s="615"/>
      <c r="N1292" s="615"/>
      <c r="O1292" s="615"/>
      <c r="P1292" s="615"/>
      <c r="Q1292" s="615"/>
      <c r="R1292" s="615"/>
      <c r="S1292" s="615"/>
      <c r="T1292" s="615"/>
      <c r="U1292" s="615"/>
      <c r="V1292" s="615"/>
      <c r="W1292" s="615"/>
      <c r="X1292" s="615"/>
      <c r="Y1292" s="615"/>
      <c r="Z1292" s="615"/>
      <c r="AA1292" s="615"/>
      <c r="AB1292" s="615"/>
      <c r="AC1292" s="615"/>
      <c r="AD1292" s="615"/>
      <c r="AE1292" s="615"/>
      <c r="AF1292" s="615"/>
      <c r="AG1292" s="615"/>
      <c r="AH1292" s="616"/>
      <c r="AM1292" s="681" t="str">
        <f>D1292</f>
        <v>Utiliser un calcul posé pour trouver le résultat</v>
      </c>
      <c r="AN1292" s="353">
        <f>IF(ISERROR(AVERAGE(AN1295,AN1304,AN1313,AN1322,AN1331,AN1340,AN1349)),"",AVERAGE(AN1295,AN1304,AN1313,AN1322,AN1331,AN1340,AN1349))</f>
        <v>1.3333333333333333</v>
      </c>
      <c r="AO1292" s="353">
        <f t="shared" ref="AO1292:BQ1292" si="482">IF(ISERROR(AVERAGE(AO1295,AO1304,AO1313,AO1322,AO1331,AO1340,AO1349)),"",AVERAGE(AO1295,AO1304,AO1313,AO1322,AO1331,AO1340,AO1349))</f>
        <v>1.5</v>
      </c>
      <c r="AP1292" s="353">
        <f t="shared" si="482"/>
        <v>2</v>
      </c>
      <c r="AQ1292" s="353">
        <f t="shared" si="482"/>
        <v>3</v>
      </c>
      <c r="AR1292" s="353">
        <f t="shared" si="482"/>
        <v>4</v>
      </c>
      <c r="AS1292" s="353">
        <f t="shared" si="482"/>
        <v>3.3333333333333335</v>
      </c>
      <c r="AT1292" s="353">
        <f t="shared" si="482"/>
        <v>2.6666666666666665</v>
      </c>
      <c r="AU1292" s="353">
        <f t="shared" si="482"/>
        <v>2</v>
      </c>
      <c r="AV1292" s="353">
        <f t="shared" si="482"/>
        <v>3</v>
      </c>
      <c r="AW1292" s="353">
        <f t="shared" si="482"/>
        <v>4</v>
      </c>
      <c r="AX1292" s="353">
        <f t="shared" si="482"/>
        <v>3.3333333333333335</v>
      </c>
      <c r="AY1292" s="353">
        <f t="shared" si="482"/>
        <v>2.6666666666666665</v>
      </c>
      <c r="AZ1292" s="353">
        <f t="shared" si="482"/>
        <v>2</v>
      </c>
      <c r="BA1292" s="353">
        <f t="shared" si="482"/>
        <v>3</v>
      </c>
      <c r="BB1292" s="353">
        <f t="shared" si="482"/>
        <v>4</v>
      </c>
      <c r="BC1292" s="353">
        <f t="shared" si="482"/>
        <v>3.3333333333333335</v>
      </c>
      <c r="BD1292" s="353">
        <f t="shared" si="482"/>
        <v>2.6666666666666665</v>
      </c>
      <c r="BE1292" s="353">
        <f t="shared" si="482"/>
        <v>2</v>
      </c>
      <c r="BF1292" s="353">
        <f t="shared" si="482"/>
        <v>3</v>
      </c>
      <c r="BG1292" s="353">
        <f t="shared" si="482"/>
        <v>4</v>
      </c>
      <c r="BH1292" s="353">
        <f t="shared" si="482"/>
        <v>3.3333333333333335</v>
      </c>
      <c r="BI1292" s="353">
        <f t="shared" si="482"/>
        <v>2.6666666666666665</v>
      </c>
      <c r="BJ1292" s="353">
        <f t="shared" si="482"/>
        <v>2</v>
      </c>
      <c r="BK1292" s="353">
        <f t="shared" si="482"/>
        <v>3</v>
      </c>
      <c r="BL1292" s="353">
        <f t="shared" si="482"/>
        <v>4</v>
      </c>
      <c r="BM1292" s="353">
        <f t="shared" si="482"/>
        <v>3.3333333333333335</v>
      </c>
      <c r="BN1292" s="353">
        <f t="shared" si="482"/>
        <v>2.6666666666666665</v>
      </c>
      <c r="BO1292" s="353">
        <f t="shared" si="482"/>
        <v>2</v>
      </c>
      <c r="BP1292" s="353">
        <f t="shared" si="482"/>
        <v>3</v>
      </c>
      <c r="BQ1292" s="353">
        <f t="shared" si="482"/>
        <v>4</v>
      </c>
    </row>
    <row r="1293" spans="1:69" ht="11.25" customHeight="1">
      <c r="A1293" s="468"/>
      <c r="B1293" s="683"/>
      <c r="C1293" s="686"/>
      <c r="D1293" s="666"/>
      <c r="E1293" s="617"/>
      <c r="F1293" s="618"/>
      <c r="G1293" s="618"/>
      <c r="H1293" s="618"/>
      <c r="I1293" s="618"/>
      <c r="J1293" s="618"/>
      <c r="K1293" s="618"/>
      <c r="L1293" s="618"/>
      <c r="M1293" s="618"/>
      <c r="N1293" s="618"/>
      <c r="O1293" s="618"/>
      <c r="P1293" s="618"/>
      <c r="Q1293" s="618"/>
      <c r="R1293" s="618"/>
      <c r="S1293" s="618"/>
      <c r="T1293" s="618"/>
      <c r="U1293" s="618"/>
      <c r="V1293" s="618"/>
      <c r="W1293" s="618"/>
      <c r="X1293" s="618"/>
      <c r="Y1293" s="618"/>
      <c r="Z1293" s="618"/>
      <c r="AA1293" s="618"/>
      <c r="AB1293" s="618"/>
      <c r="AC1293" s="618"/>
      <c r="AD1293" s="618"/>
      <c r="AE1293" s="618"/>
      <c r="AF1293" s="618"/>
      <c r="AG1293" s="618"/>
      <c r="AH1293" s="619"/>
      <c r="AM1293" s="592"/>
      <c r="AN1293" s="351">
        <f>IF(ISERROR(AVERAGE(AN1298,AN1307,AN1316,AN1325,AN1334,AN1343,AN1352)),"",AVERAGE(AN1298,AN1307,AN1316,AN1325,AN1334,AN1343,AN1352))</f>
        <v>2</v>
      </c>
      <c r="AO1293" s="351">
        <f t="shared" ref="AO1293:BQ1293" si="483">IF(ISERROR(AVERAGE(AO1298,AO1307,AO1316,AO1325,AO1334,AO1343,AO1352)),"",AVERAGE(AO1298,AO1307,AO1316,AO1325,AO1334,AO1343,AO1352))</f>
        <v>3.5</v>
      </c>
      <c r="AP1293" s="351">
        <f t="shared" si="483"/>
        <v>4.666666666666667</v>
      </c>
      <c r="AQ1293" s="351">
        <f t="shared" si="483"/>
        <v>2.3333333333333335</v>
      </c>
      <c r="AR1293" s="351">
        <f t="shared" si="483"/>
        <v>1.6666666666666667</v>
      </c>
      <c r="AS1293" s="351">
        <f t="shared" si="483"/>
        <v>2.6666666666666665</v>
      </c>
      <c r="AT1293" s="351">
        <f t="shared" si="483"/>
        <v>3.6666666666666665</v>
      </c>
      <c r="AU1293" s="351">
        <f t="shared" si="483"/>
        <v>4.666666666666667</v>
      </c>
      <c r="AV1293" s="351">
        <f t="shared" si="483"/>
        <v>2.3333333333333335</v>
      </c>
      <c r="AW1293" s="351">
        <f t="shared" si="483"/>
        <v>1.6666666666666667</v>
      </c>
      <c r="AX1293" s="351">
        <f t="shared" si="483"/>
        <v>2.6666666666666665</v>
      </c>
      <c r="AY1293" s="351">
        <f t="shared" si="483"/>
        <v>3.6666666666666665</v>
      </c>
      <c r="AZ1293" s="351">
        <f t="shared" si="483"/>
        <v>4.666666666666667</v>
      </c>
      <c r="BA1293" s="351">
        <f t="shared" si="483"/>
        <v>2.3333333333333335</v>
      </c>
      <c r="BB1293" s="351">
        <f t="shared" si="483"/>
        <v>1.6666666666666667</v>
      </c>
      <c r="BC1293" s="351">
        <f t="shared" si="483"/>
        <v>2.6666666666666665</v>
      </c>
      <c r="BD1293" s="351">
        <f t="shared" si="483"/>
        <v>3.6666666666666665</v>
      </c>
      <c r="BE1293" s="351">
        <f t="shared" si="483"/>
        <v>4.666666666666667</v>
      </c>
      <c r="BF1293" s="351">
        <f t="shared" si="483"/>
        <v>2.3333333333333335</v>
      </c>
      <c r="BG1293" s="351">
        <f t="shared" si="483"/>
        <v>1.6666666666666667</v>
      </c>
      <c r="BH1293" s="351">
        <f t="shared" si="483"/>
        <v>2.6666666666666665</v>
      </c>
      <c r="BI1293" s="351">
        <f t="shared" si="483"/>
        <v>3.6666666666666665</v>
      </c>
      <c r="BJ1293" s="351">
        <f t="shared" si="483"/>
        <v>4.666666666666667</v>
      </c>
      <c r="BK1293" s="351">
        <f t="shared" si="483"/>
        <v>2.3333333333333335</v>
      </c>
      <c r="BL1293" s="351">
        <f t="shared" si="483"/>
        <v>1.6666666666666667</v>
      </c>
      <c r="BM1293" s="351">
        <f t="shared" si="483"/>
        <v>2.6666666666666665</v>
      </c>
      <c r="BN1293" s="351">
        <f t="shared" si="483"/>
        <v>3.6666666666666665</v>
      </c>
      <c r="BO1293" s="351">
        <f t="shared" si="483"/>
        <v>4.666666666666667</v>
      </c>
      <c r="BP1293" s="351">
        <f t="shared" si="483"/>
        <v>2.3333333333333335</v>
      </c>
      <c r="BQ1293" s="351">
        <f t="shared" si="483"/>
        <v>1.6666666666666667</v>
      </c>
    </row>
    <row r="1294" spans="1:69" ht="11.25" customHeight="1" thickBot="1">
      <c r="A1294" s="468"/>
      <c r="B1294" s="684"/>
      <c r="C1294" s="687"/>
      <c r="D1294" s="667"/>
      <c r="E1294" s="620"/>
      <c r="F1294" s="621"/>
      <c r="G1294" s="621"/>
      <c r="H1294" s="621"/>
      <c r="I1294" s="621"/>
      <c r="J1294" s="621"/>
      <c r="K1294" s="621"/>
      <c r="L1294" s="621"/>
      <c r="M1294" s="621"/>
      <c r="N1294" s="621"/>
      <c r="O1294" s="621"/>
      <c r="P1294" s="621"/>
      <c r="Q1294" s="621"/>
      <c r="R1294" s="621"/>
      <c r="S1294" s="621"/>
      <c r="T1294" s="621"/>
      <c r="U1294" s="621"/>
      <c r="V1294" s="621"/>
      <c r="W1294" s="621"/>
      <c r="X1294" s="621"/>
      <c r="Y1294" s="621"/>
      <c r="Z1294" s="621"/>
      <c r="AA1294" s="621"/>
      <c r="AB1294" s="621"/>
      <c r="AC1294" s="621"/>
      <c r="AD1294" s="621"/>
      <c r="AE1294" s="621"/>
      <c r="AF1294" s="621"/>
      <c r="AG1294" s="621"/>
      <c r="AH1294" s="622"/>
      <c r="AM1294" s="593"/>
      <c r="AN1294" s="352">
        <f>IF(ISERROR(AVERAGE(AN1301,AN1310,AN1319,AN1328,AN1337,AN1346,AN1355)),"",AVERAGE(AN1301,AN1310,AN1319,AN1328,AN1337,AN1346,AN1355))</f>
        <v>3</v>
      </c>
      <c r="AO1294" s="352">
        <f t="shared" ref="AO1294:BQ1294" si="484">IF(ISERROR(AVERAGE(AO1301,AO1310,AO1319,AO1328,AO1337,AO1346,AO1355)),"",AVERAGE(AO1301,AO1310,AO1319,AO1328,AO1337,AO1346,AO1355))</f>
        <v>4.5</v>
      </c>
      <c r="AP1294" s="352">
        <f t="shared" si="484"/>
        <v>3.3333333333333335</v>
      </c>
      <c r="AQ1294" s="352">
        <f t="shared" si="484"/>
        <v>2.6666666666666665</v>
      </c>
      <c r="AR1294" s="352">
        <f t="shared" si="484"/>
        <v>2</v>
      </c>
      <c r="AS1294" s="352">
        <f t="shared" si="484"/>
        <v>3</v>
      </c>
      <c r="AT1294" s="352">
        <f t="shared" si="484"/>
        <v>4</v>
      </c>
      <c r="AU1294" s="352">
        <f t="shared" si="484"/>
        <v>3.3333333333333335</v>
      </c>
      <c r="AV1294" s="352">
        <f t="shared" si="484"/>
        <v>2.6666666666666665</v>
      </c>
      <c r="AW1294" s="352">
        <f t="shared" si="484"/>
        <v>2</v>
      </c>
      <c r="AX1294" s="352">
        <f t="shared" si="484"/>
        <v>3</v>
      </c>
      <c r="AY1294" s="352">
        <f t="shared" si="484"/>
        <v>4</v>
      </c>
      <c r="AZ1294" s="352">
        <f t="shared" si="484"/>
        <v>3.3333333333333335</v>
      </c>
      <c r="BA1294" s="352">
        <f t="shared" si="484"/>
        <v>2.6666666666666665</v>
      </c>
      <c r="BB1294" s="352">
        <f t="shared" si="484"/>
        <v>2</v>
      </c>
      <c r="BC1294" s="352">
        <f t="shared" si="484"/>
        <v>3</v>
      </c>
      <c r="BD1294" s="352">
        <f t="shared" si="484"/>
        <v>4</v>
      </c>
      <c r="BE1294" s="352">
        <f t="shared" si="484"/>
        <v>3.3333333333333335</v>
      </c>
      <c r="BF1294" s="352">
        <f t="shared" si="484"/>
        <v>2.6666666666666665</v>
      </c>
      <c r="BG1294" s="352">
        <f t="shared" si="484"/>
        <v>2</v>
      </c>
      <c r="BH1294" s="352">
        <f t="shared" si="484"/>
        <v>3</v>
      </c>
      <c r="BI1294" s="352">
        <f t="shared" si="484"/>
        <v>4</v>
      </c>
      <c r="BJ1294" s="352">
        <f t="shared" si="484"/>
        <v>3.3333333333333335</v>
      </c>
      <c r="BK1294" s="352">
        <f t="shared" si="484"/>
        <v>2.6666666666666665</v>
      </c>
      <c r="BL1294" s="352">
        <f t="shared" si="484"/>
        <v>2</v>
      </c>
      <c r="BM1294" s="352">
        <f t="shared" si="484"/>
        <v>3</v>
      </c>
      <c r="BN1294" s="352">
        <f t="shared" si="484"/>
        <v>4</v>
      </c>
      <c r="BO1294" s="352">
        <f t="shared" si="484"/>
        <v>3.3333333333333335</v>
      </c>
      <c r="BP1294" s="352">
        <f t="shared" si="484"/>
        <v>2.6666666666666665</v>
      </c>
      <c r="BQ1294" s="352">
        <f t="shared" si="484"/>
        <v>2</v>
      </c>
    </row>
    <row r="1295" spans="1:69" ht="13.5" customHeight="1" thickTop="1">
      <c r="A1295" s="584"/>
      <c r="B1295" s="585" t="s">
        <v>32</v>
      </c>
      <c r="C1295" s="588">
        <f>IF(ISERROR(AVERAGE(E1295:AH1297)),"",AVERAGE(E1295:AH1297))</f>
        <v>2.9425287356321839</v>
      </c>
      <c r="D1295" s="676" t="s">
        <v>969</v>
      </c>
      <c r="E1295" s="25">
        <v>1</v>
      </c>
      <c r="F1295" s="25">
        <v>2</v>
      </c>
      <c r="G1295" s="25">
        <v>3</v>
      </c>
      <c r="H1295" s="25">
        <v>4</v>
      </c>
      <c r="I1295" s="25">
        <v>5</v>
      </c>
      <c r="J1295" s="25">
        <v>1</v>
      </c>
      <c r="K1295" s="25">
        <v>2</v>
      </c>
      <c r="L1295" s="25">
        <v>3</v>
      </c>
      <c r="M1295" s="25">
        <v>4</v>
      </c>
      <c r="N1295" s="25">
        <v>5</v>
      </c>
      <c r="O1295" s="25">
        <v>1</v>
      </c>
      <c r="P1295" s="25">
        <v>2</v>
      </c>
      <c r="Q1295" s="25">
        <v>3</v>
      </c>
      <c r="R1295" s="25">
        <v>4</v>
      </c>
      <c r="S1295" s="25">
        <v>5</v>
      </c>
      <c r="T1295" s="25">
        <v>1</v>
      </c>
      <c r="U1295" s="25">
        <v>2</v>
      </c>
      <c r="V1295" s="25">
        <v>3</v>
      </c>
      <c r="W1295" s="25">
        <v>4</v>
      </c>
      <c r="X1295" s="25">
        <v>5</v>
      </c>
      <c r="Y1295" s="25">
        <v>1</v>
      </c>
      <c r="Z1295" s="25">
        <v>2</v>
      </c>
      <c r="AA1295" s="25">
        <v>3</v>
      </c>
      <c r="AB1295" s="25">
        <v>4</v>
      </c>
      <c r="AC1295" s="25">
        <v>5</v>
      </c>
      <c r="AD1295" s="25">
        <v>1</v>
      </c>
      <c r="AE1295" s="25">
        <v>2</v>
      </c>
      <c r="AF1295" s="25">
        <v>3</v>
      </c>
      <c r="AG1295" s="25">
        <v>4</v>
      </c>
      <c r="AH1295" s="25">
        <v>5</v>
      </c>
      <c r="AM1295" s="594" t="str">
        <f>D1295</f>
        <v>Savoir effectuer un calcul posé de nombres entiers naturels (addition, soustraction, multiplication)</v>
      </c>
      <c r="AN1295" s="671">
        <f t="shared" ref="AN1295:BQ1295" si="485">IF(ISERROR(AVERAGE(E1295:E1297)),"",AVERAGE(E1295:E1297))</f>
        <v>1</v>
      </c>
      <c r="AO1295" s="707">
        <f t="shared" si="485"/>
        <v>1.5</v>
      </c>
      <c r="AP1295" s="671">
        <f t="shared" si="485"/>
        <v>2</v>
      </c>
      <c r="AQ1295" s="707">
        <f t="shared" si="485"/>
        <v>3</v>
      </c>
      <c r="AR1295" s="671">
        <f t="shared" si="485"/>
        <v>4</v>
      </c>
      <c r="AS1295" s="707">
        <f t="shared" si="485"/>
        <v>3.3333333333333335</v>
      </c>
      <c r="AT1295" s="671">
        <f t="shared" si="485"/>
        <v>2.6666666666666665</v>
      </c>
      <c r="AU1295" s="707">
        <f t="shared" si="485"/>
        <v>2</v>
      </c>
      <c r="AV1295" s="671">
        <f t="shared" si="485"/>
        <v>3</v>
      </c>
      <c r="AW1295" s="707">
        <f t="shared" si="485"/>
        <v>4</v>
      </c>
      <c r="AX1295" s="671">
        <f t="shared" si="485"/>
        <v>3.3333333333333335</v>
      </c>
      <c r="AY1295" s="707">
        <f t="shared" si="485"/>
        <v>2.6666666666666665</v>
      </c>
      <c r="AZ1295" s="671">
        <f t="shared" si="485"/>
        <v>2</v>
      </c>
      <c r="BA1295" s="707">
        <f t="shared" si="485"/>
        <v>3</v>
      </c>
      <c r="BB1295" s="671">
        <f t="shared" si="485"/>
        <v>4</v>
      </c>
      <c r="BC1295" s="707">
        <f t="shared" si="485"/>
        <v>3.3333333333333335</v>
      </c>
      <c r="BD1295" s="671">
        <f t="shared" si="485"/>
        <v>2.6666666666666665</v>
      </c>
      <c r="BE1295" s="707">
        <f t="shared" si="485"/>
        <v>2</v>
      </c>
      <c r="BF1295" s="671">
        <f t="shared" si="485"/>
        <v>3</v>
      </c>
      <c r="BG1295" s="707">
        <f t="shared" si="485"/>
        <v>4</v>
      </c>
      <c r="BH1295" s="671">
        <f t="shared" si="485"/>
        <v>3.3333333333333335</v>
      </c>
      <c r="BI1295" s="707">
        <f t="shared" si="485"/>
        <v>2.6666666666666665</v>
      </c>
      <c r="BJ1295" s="671">
        <f t="shared" si="485"/>
        <v>2</v>
      </c>
      <c r="BK1295" s="707">
        <f t="shared" si="485"/>
        <v>3</v>
      </c>
      <c r="BL1295" s="671">
        <f t="shared" si="485"/>
        <v>4</v>
      </c>
      <c r="BM1295" s="707">
        <f t="shared" si="485"/>
        <v>3.3333333333333335</v>
      </c>
      <c r="BN1295" s="671">
        <f t="shared" si="485"/>
        <v>2.6666666666666665</v>
      </c>
      <c r="BO1295" s="707">
        <f t="shared" si="485"/>
        <v>2</v>
      </c>
      <c r="BP1295" s="671">
        <f t="shared" si="485"/>
        <v>3</v>
      </c>
      <c r="BQ1295" s="578">
        <f t="shared" si="485"/>
        <v>4</v>
      </c>
    </row>
    <row r="1296" spans="1:69" ht="12.75" customHeight="1">
      <c r="A1296" s="584"/>
      <c r="B1296" s="586"/>
      <c r="C1296" s="573"/>
      <c r="D1296" s="677"/>
      <c r="E1296" s="26"/>
      <c r="F1296" s="26">
        <v>1</v>
      </c>
      <c r="G1296" s="26">
        <v>2</v>
      </c>
      <c r="H1296" s="26">
        <v>3</v>
      </c>
      <c r="I1296" s="26">
        <v>4</v>
      </c>
      <c r="J1296" s="26">
        <v>5</v>
      </c>
      <c r="K1296" s="26">
        <v>1</v>
      </c>
      <c r="L1296" s="26">
        <v>2</v>
      </c>
      <c r="M1296" s="26">
        <v>3</v>
      </c>
      <c r="N1296" s="26">
        <v>4</v>
      </c>
      <c r="O1296" s="26">
        <v>5</v>
      </c>
      <c r="P1296" s="26">
        <v>1</v>
      </c>
      <c r="Q1296" s="26">
        <v>2</v>
      </c>
      <c r="R1296" s="26">
        <v>3</v>
      </c>
      <c r="S1296" s="26">
        <v>4</v>
      </c>
      <c r="T1296" s="26">
        <v>5</v>
      </c>
      <c r="U1296" s="26">
        <v>1</v>
      </c>
      <c r="V1296" s="26">
        <v>2</v>
      </c>
      <c r="W1296" s="26">
        <v>3</v>
      </c>
      <c r="X1296" s="26">
        <v>4</v>
      </c>
      <c r="Y1296" s="26">
        <v>5</v>
      </c>
      <c r="Z1296" s="26">
        <v>1</v>
      </c>
      <c r="AA1296" s="26">
        <v>2</v>
      </c>
      <c r="AB1296" s="26">
        <v>3</v>
      </c>
      <c r="AC1296" s="26">
        <v>4</v>
      </c>
      <c r="AD1296" s="26">
        <v>5</v>
      </c>
      <c r="AE1296" s="26">
        <v>1</v>
      </c>
      <c r="AF1296" s="26">
        <v>2</v>
      </c>
      <c r="AG1296" s="26">
        <v>3</v>
      </c>
      <c r="AH1296" s="26">
        <v>4</v>
      </c>
      <c r="AM1296" s="595"/>
      <c r="AN1296" s="672"/>
      <c r="AO1296" s="708"/>
      <c r="AP1296" s="672"/>
      <c r="AQ1296" s="708"/>
      <c r="AR1296" s="672"/>
      <c r="AS1296" s="708"/>
      <c r="AT1296" s="672"/>
      <c r="AU1296" s="708"/>
      <c r="AV1296" s="672"/>
      <c r="AW1296" s="708"/>
      <c r="AX1296" s="672"/>
      <c r="AY1296" s="708"/>
      <c r="AZ1296" s="672"/>
      <c r="BA1296" s="708"/>
      <c r="BB1296" s="672"/>
      <c r="BC1296" s="708"/>
      <c r="BD1296" s="672"/>
      <c r="BE1296" s="708"/>
      <c r="BF1296" s="672"/>
      <c r="BG1296" s="708"/>
      <c r="BH1296" s="672"/>
      <c r="BI1296" s="708"/>
      <c r="BJ1296" s="672"/>
      <c r="BK1296" s="708"/>
      <c r="BL1296" s="672"/>
      <c r="BM1296" s="708"/>
      <c r="BN1296" s="672"/>
      <c r="BO1296" s="708"/>
      <c r="BP1296" s="672"/>
      <c r="BQ1296" s="551"/>
    </row>
    <row r="1297" spans="1:69" ht="12.75" customHeight="1" thickBot="1">
      <c r="A1297" s="584"/>
      <c r="B1297" s="587"/>
      <c r="C1297" s="573"/>
      <c r="D1297" s="677"/>
      <c r="E1297" s="27"/>
      <c r="F1297" s="27"/>
      <c r="G1297" s="27">
        <v>1</v>
      </c>
      <c r="H1297" s="27">
        <v>2</v>
      </c>
      <c r="I1297" s="27">
        <v>3</v>
      </c>
      <c r="J1297" s="27">
        <v>4</v>
      </c>
      <c r="K1297" s="27">
        <v>5</v>
      </c>
      <c r="L1297" s="27">
        <v>1</v>
      </c>
      <c r="M1297" s="27">
        <v>2</v>
      </c>
      <c r="N1297" s="27">
        <v>3</v>
      </c>
      <c r="O1297" s="27">
        <v>4</v>
      </c>
      <c r="P1297" s="27">
        <v>5</v>
      </c>
      <c r="Q1297" s="27">
        <v>1</v>
      </c>
      <c r="R1297" s="27">
        <v>2</v>
      </c>
      <c r="S1297" s="27">
        <v>3</v>
      </c>
      <c r="T1297" s="27">
        <v>4</v>
      </c>
      <c r="U1297" s="27">
        <v>5</v>
      </c>
      <c r="V1297" s="27">
        <v>1</v>
      </c>
      <c r="W1297" s="27">
        <v>2</v>
      </c>
      <c r="X1297" s="27">
        <v>3</v>
      </c>
      <c r="Y1297" s="27">
        <v>4</v>
      </c>
      <c r="Z1297" s="27">
        <v>5</v>
      </c>
      <c r="AA1297" s="27">
        <v>1</v>
      </c>
      <c r="AB1297" s="27">
        <v>2</v>
      </c>
      <c r="AC1297" s="27">
        <v>3</v>
      </c>
      <c r="AD1297" s="27">
        <v>4</v>
      </c>
      <c r="AE1297" s="27">
        <v>5</v>
      </c>
      <c r="AF1297" s="27">
        <v>1</v>
      </c>
      <c r="AG1297" s="27">
        <v>2</v>
      </c>
      <c r="AH1297" s="27">
        <v>3</v>
      </c>
      <c r="AM1297" s="595"/>
      <c r="AN1297" s="673"/>
      <c r="AO1297" s="709"/>
      <c r="AP1297" s="673"/>
      <c r="AQ1297" s="709"/>
      <c r="AR1297" s="673"/>
      <c r="AS1297" s="709"/>
      <c r="AT1297" s="673"/>
      <c r="AU1297" s="709"/>
      <c r="AV1297" s="673"/>
      <c r="AW1297" s="709"/>
      <c r="AX1297" s="673"/>
      <c r="AY1297" s="709"/>
      <c r="AZ1297" s="673"/>
      <c r="BA1297" s="709"/>
      <c r="BB1297" s="673"/>
      <c r="BC1297" s="709"/>
      <c r="BD1297" s="673"/>
      <c r="BE1297" s="709"/>
      <c r="BF1297" s="673"/>
      <c r="BG1297" s="709"/>
      <c r="BH1297" s="673"/>
      <c r="BI1297" s="709"/>
      <c r="BJ1297" s="673"/>
      <c r="BK1297" s="709"/>
      <c r="BL1297" s="673"/>
      <c r="BM1297" s="709"/>
      <c r="BN1297" s="673"/>
      <c r="BO1297" s="709"/>
      <c r="BP1297" s="673"/>
      <c r="BQ1297" s="568"/>
    </row>
    <row r="1298" spans="1:69" ht="12.75" customHeight="1">
      <c r="A1298" s="584"/>
      <c r="B1298" s="579" t="s">
        <v>36</v>
      </c>
      <c r="C1298" s="572">
        <f>IF(ISERROR(AVERAGE(E1298:AH1300)),"",AVERAGE(E1298:AH1300))</f>
        <v>2.9885057471264367</v>
      </c>
      <c r="D1298" s="677"/>
      <c r="E1298" s="32">
        <v>2</v>
      </c>
      <c r="F1298" s="32">
        <v>3</v>
      </c>
      <c r="G1298" s="32">
        <v>4</v>
      </c>
      <c r="H1298" s="32">
        <v>5</v>
      </c>
      <c r="I1298" s="32">
        <v>1</v>
      </c>
      <c r="J1298" s="32">
        <v>2</v>
      </c>
      <c r="K1298" s="32">
        <v>3</v>
      </c>
      <c r="L1298" s="32">
        <v>4</v>
      </c>
      <c r="M1298" s="32">
        <v>5</v>
      </c>
      <c r="N1298" s="32">
        <v>1</v>
      </c>
      <c r="O1298" s="32">
        <v>2</v>
      </c>
      <c r="P1298" s="32">
        <v>3</v>
      </c>
      <c r="Q1298" s="32">
        <v>4</v>
      </c>
      <c r="R1298" s="32">
        <v>5</v>
      </c>
      <c r="S1298" s="32">
        <v>1</v>
      </c>
      <c r="T1298" s="32">
        <v>2</v>
      </c>
      <c r="U1298" s="32">
        <v>3</v>
      </c>
      <c r="V1298" s="32">
        <v>4</v>
      </c>
      <c r="W1298" s="32">
        <v>5</v>
      </c>
      <c r="X1298" s="32">
        <v>1</v>
      </c>
      <c r="Y1298" s="32">
        <v>2</v>
      </c>
      <c r="Z1298" s="32">
        <v>3</v>
      </c>
      <c r="AA1298" s="32">
        <v>4</v>
      </c>
      <c r="AB1298" s="32">
        <v>5</v>
      </c>
      <c r="AC1298" s="32">
        <v>1</v>
      </c>
      <c r="AD1298" s="32">
        <v>2</v>
      </c>
      <c r="AE1298" s="32">
        <v>3</v>
      </c>
      <c r="AF1298" s="32">
        <v>4</v>
      </c>
      <c r="AG1298" s="32">
        <v>5</v>
      </c>
      <c r="AH1298" s="32">
        <v>1</v>
      </c>
      <c r="AM1298" s="595"/>
      <c r="AN1298" s="710">
        <f t="shared" ref="AN1298:BQ1298" si="486">IF(ISERROR(AVERAGE(E1298:E1300)),"",AVERAGE(E1298:E1300))</f>
        <v>2</v>
      </c>
      <c r="AO1298" s="713">
        <f t="shared" si="486"/>
        <v>3.5</v>
      </c>
      <c r="AP1298" s="710">
        <f t="shared" si="486"/>
        <v>4.666666666666667</v>
      </c>
      <c r="AQ1298" s="713">
        <f t="shared" si="486"/>
        <v>2.3333333333333335</v>
      </c>
      <c r="AR1298" s="710">
        <f t="shared" si="486"/>
        <v>1.6666666666666667</v>
      </c>
      <c r="AS1298" s="713">
        <f t="shared" si="486"/>
        <v>2.6666666666666665</v>
      </c>
      <c r="AT1298" s="710">
        <f t="shared" si="486"/>
        <v>3.6666666666666665</v>
      </c>
      <c r="AU1298" s="713">
        <f t="shared" si="486"/>
        <v>4.666666666666667</v>
      </c>
      <c r="AV1298" s="710">
        <f t="shared" si="486"/>
        <v>2.3333333333333335</v>
      </c>
      <c r="AW1298" s="713">
        <f t="shared" si="486"/>
        <v>1.6666666666666667</v>
      </c>
      <c r="AX1298" s="710">
        <f t="shared" si="486"/>
        <v>2.6666666666666665</v>
      </c>
      <c r="AY1298" s="713">
        <f t="shared" si="486"/>
        <v>3.6666666666666665</v>
      </c>
      <c r="AZ1298" s="710">
        <f t="shared" si="486"/>
        <v>4.666666666666667</v>
      </c>
      <c r="BA1298" s="713">
        <f t="shared" si="486"/>
        <v>2.3333333333333335</v>
      </c>
      <c r="BB1298" s="710">
        <f t="shared" si="486"/>
        <v>1.6666666666666667</v>
      </c>
      <c r="BC1298" s="713">
        <f t="shared" si="486"/>
        <v>2.6666666666666665</v>
      </c>
      <c r="BD1298" s="710">
        <f t="shared" si="486"/>
        <v>3.6666666666666665</v>
      </c>
      <c r="BE1298" s="713">
        <f t="shared" si="486"/>
        <v>4.666666666666667</v>
      </c>
      <c r="BF1298" s="710">
        <f t="shared" si="486"/>
        <v>2.3333333333333335</v>
      </c>
      <c r="BG1298" s="713">
        <f t="shared" si="486"/>
        <v>1.6666666666666667</v>
      </c>
      <c r="BH1298" s="710">
        <f t="shared" si="486"/>
        <v>2.6666666666666665</v>
      </c>
      <c r="BI1298" s="713">
        <f t="shared" si="486"/>
        <v>3.6666666666666665</v>
      </c>
      <c r="BJ1298" s="710">
        <f t="shared" si="486"/>
        <v>4.666666666666667</v>
      </c>
      <c r="BK1298" s="713">
        <f t="shared" si="486"/>
        <v>2.3333333333333335</v>
      </c>
      <c r="BL1298" s="710">
        <f t="shared" si="486"/>
        <v>1.6666666666666667</v>
      </c>
      <c r="BM1298" s="713">
        <f t="shared" si="486"/>
        <v>2.6666666666666665</v>
      </c>
      <c r="BN1298" s="710">
        <f t="shared" si="486"/>
        <v>3.6666666666666665</v>
      </c>
      <c r="BO1298" s="713">
        <f t="shared" si="486"/>
        <v>4.666666666666667</v>
      </c>
      <c r="BP1298" s="710">
        <f t="shared" si="486"/>
        <v>2.3333333333333335</v>
      </c>
      <c r="BQ1298" s="550">
        <f t="shared" si="486"/>
        <v>1.6666666666666667</v>
      </c>
    </row>
    <row r="1299" spans="1:69" ht="12.75" customHeight="1">
      <c r="A1299" s="584"/>
      <c r="B1299" s="580"/>
      <c r="C1299" s="573"/>
      <c r="D1299" s="677"/>
      <c r="E1299" s="28"/>
      <c r="F1299" s="28">
        <v>4</v>
      </c>
      <c r="G1299" s="28">
        <v>5</v>
      </c>
      <c r="H1299" s="28">
        <v>1</v>
      </c>
      <c r="I1299" s="28">
        <v>2</v>
      </c>
      <c r="J1299" s="28">
        <v>3</v>
      </c>
      <c r="K1299" s="28">
        <v>4</v>
      </c>
      <c r="L1299" s="28">
        <v>5</v>
      </c>
      <c r="M1299" s="28">
        <v>1</v>
      </c>
      <c r="N1299" s="28">
        <v>2</v>
      </c>
      <c r="O1299" s="28">
        <v>3</v>
      </c>
      <c r="P1299" s="28">
        <v>4</v>
      </c>
      <c r="Q1299" s="28">
        <v>5</v>
      </c>
      <c r="R1299" s="28">
        <v>1</v>
      </c>
      <c r="S1299" s="28">
        <v>2</v>
      </c>
      <c r="T1299" s="28">
        <v>3</v>
      </c>
      <c r="U1299" s="28">
        <v>4</v>
      </c>
      <c r="V1299" s="28">
        <v>5</v>
      </c>
      <c r="W1299" s="28">
        <v>1</v>
      </c>
      <c r="X1299" s="28">
        <v>2</v>
      </c>
      <c r="Y1299" s="28">
        <v>3</v>
      </c>
      <c r="Z1299" s="28">
        <v>4</v>
      </c>
      <c r="AA1299" s="28">
        <v>5</v>
      </c>
      <c r="AB1299" s="28">
        <v>1</v>
      </c>
      <c r="AC1299" s="28">
        <v>2</v>
      </c>
      <c r="AD1299" s="28">
        <v>3</v>
      </c>
      <c r="AE1299" s="28">
        <v>4</v>
      </c>
      <c r="AF1299" s="28">
        <v>5</v>
      </c>
      <c r="AG1299" s="28">
        <v>1</v>
      </c>
      <c r="AH1299" s="28">
        <v>2</v>
      </c>
      <c r="AM1299" s="595"/>
      <c r="AN1299" s="711"/>
      <c r="AO1299" s="708"/>
      <c r="AP1299" s="711"/>
      <c r="AQ1299" s="708"/>
      <c r="AR1299" s="711"/>
      <c r="AS1299" s="708"/>
      <c r="AT1299" s="711"/>
      <c r="AU1299" s="708"/>
      <c r="AV1299" s="711"/>
      <c r="AW1299" s="708"/>
      <c r="AX1299" s="711"/>
      <c r="AY1299" s="708"/>
      <c r="AZ1299" s="711"/>
      <c r="BA1299" s="708"/>
      <c r="BB1299" s="711"/>
      <c r="BC1299" s="708"/>
      <c r="BD1299" s="711"/>
      <c r="BE1299" s="708"/>
      <c r="BF1299" s="711"/>
      <c r="BG1299" s="708"/>
      <c r="BH1299" s="711"/>
      <c r="BI1299" s="708"/>
      <c r="BJ1299" s="711"/>
      <c r="BK1299" s="708"/>
      <c r="BL1299" s="711"/>
      <c r="BM1299" s="708"/>
      <c r="BN1299" s="711"/>
      <c r="BO1299" s="708"/>
      <c r="BP1299" s="711"/>
      <c r="BQ1299" s="551"/>
    </row>
    <row r="1300" spans="1:69" ht="12.75" customHeight="1" thickBot="1">
      <c r="A1300" s="584"/>
      <c r="B1300" s="581"/>
      <c r="C1300" s="582"/>
      <c r="D1300" s="677"/>
      <c r="E1300" s="33"/>
      <c r="F1300" s="33"/>
      <c r="G1300" s="33">
        <v>5</v>
      </c>
      <c r="H1300" s="33">
        <v>1</v>
      </c>
      <c r="I1300" s="33">
        <v>2</v>
      </c>
      <c r="J1300" s="33">
        <v>3</v>
      </c>
      <c r="K1300" s="33">
        <v>4</v>
      </c>
      <c r="L1300" s="33">
        <v>5</v>
      </c>
      <c r="M1300" s="33">
        <v>1</v>
      </c>
      <c r="N1300" s="33">
        <v>2</v>
      </c>
      <c r="O1300" s="33">
        <v>3</v>
      </c>
      <c r="P1300" s="33">
        <v>4</v>
      </c>
      <c r="Q1300" s="33">
        <v>5</v>
      </c>
      <c r="R1300" s="33">
        <v>1</v>
      </c>
      <c r="S1300" s="33">
        <v>2</v>
      </c>
      <c r="T1300" s="33">
        <v>3</v>
      </c>
      <c r="U1300" s="33">
        <v>4</v>
      </c>
      <c r="V1300" s="33">
        <v>5</v>
      </c>
      <c r="W1300" s="33">
        <v>1</v>
      </c>
      <c r="X1300" s="33">
        <v>2</v>
      </c>
      <c r="Y1300" s="33">
        <v>3</v>
      </c>
      <c r="Z1300" s="33">
        <v>4</v>
      </c>
      <c r="AA1300" s="33">
        <v>5</v>
      </c>
      <c r="AB1300" s="33">
        <v>1</v>
      </c>
      <c r="AC1300" s="33">
        <v>2</v>
      </c>
      <c r="AD1300" s="33">
        <v>3</v>
      </c>
      <c r="AE1300" s="33">
        <v>4</v>
      </c>
      <c r="AF1300" s="33">
        <v>5</v>
      </c>
      <c r="AG1300" s="33">
        <v>1</v>
      </c>
      <c r="AH1300" s="33">
        <v>2</v>
      </c>
      <c r="AM1300" s="595"/>
      <c r="AN1300" s="712"/>
      <c r="AO1300" s="709"/>
      <c r="AP1300" s="712"/>
      <c r="AQ1300" s="709"/>
      <c r="AR1300" s="712"/>
      <c r="AS1300" s="709"/>
      <c r="AT1300" s="712"/>
      <c r="AU1300" s="709"/>
      <c r="AV1300" s="712"/>
      <c r="AW1300" s="709"/>
      <c r="AX1300" s="712"/>
      <c r="AY1300" s="709"/>
      <c r="AZ1300" s="712"/>
      <c r="BA1300" s="709"/>
      <c r="BB1300" s="712"/>
      <c r="BC1300" s="709"/>
      <c r="BD1300" s="712"/>
      <c r="BE1300" s="709"/>
      <c r="BF1300" s="712"/>
      <c r="BG1300" s="709"/>
      <c r="BH1300" s="712"/>
      <c r="BI1300" s="709"/>
      <c r="BJ1300" s="712"/>
      <c r="BK1300" s="709"/>
      <c r="BL1300" s="712"/>
      <c r="BM1300" s="709"/>
      <c r="BN1300" s="712"/>
      <c r="BO1300" s="709"/>
      <c r="BP1300" s="712"/>
      <c r="BQ1300" s="568"/>
    </row>
    <row r="1301" spans="1:69" ht="12.75" customHeight="1">
      <c r="A1301" s="584"/>
      <c r="B1301" s="569" t="s">
        <v>37</v>
      </c>
      <c r="C1301" s="572">
        <f>IF(ISERROR(AVERAGE(E1301:AH1303)),"",AVERAGE(E1301:AH1303))</f>
        <v>3</v>
      </c>
      <c r="D1301" s="677"/>
      <c r="E1301" s="31">
        <v>3</v>
      </c>
      <c r="F1301" s="31">
        <v>4</v>
      </c>
      <c r="G1301" s="31">
        <v>5</v>
      </c>
      <c r="H1301" s="31">
        <v>1</v>
      </c>
      <c r="I1301" s="31">
        <v>2</v>
      </c>
      <c r="J1301" s="31">
        <v>3</v>
      </c>
      <c r="K1301" s="31">
        <v>4</v>
      </c>
      <c r="L1301" s="31">
        <v>5</v>
      </c>
      <c r="M1301" s="31">
        <v>1</v>
      </c>
      <c r="N1301" s="31">
        <v>2</v>
      </c>
      <c r="O1301" s="31">
        <v>3</v>
      </c>
      <c r="P1301" s="31">
        <v>4</v>
      </c>
      <c r="Q1301" s="31">
        <v>5</v>
      </c>
      <c r="R1301" s="31">
        <v>1</v>
      </c>
      <c r="S1301" s="31">
        <v>2</v>
      </c>
      <c r="T1301" s="31">
        <v>3</v>
      </c>
      <c r="U1301" s="31">
        <v>4</v>
      </c>
      <c r="V1301" s="31">
        <v>5</v>
      </c>
      <c r="W1301" s="31">
        <v>1</v>
      </c>
      <c r="X1301" s="31">
        <v>2</v>
      </c>
      <c r="Y1301" s="31">
        <v>3</v>
      </c>
      <c r="Z1301" s="31">
        <v>4</v>
      </c>
      <c r="AA1301" s="31">
        <v>5</v>
      </c>
      <c r="AB1301" s="31">
        <v>1</v>
      </c>
      <c r="AC1301" s="31">
        <v>2</v>
      </c>
      <c r="AD1301" s="31">
        <v>3</v>
      </c>
      <c r="AE1301" s="31">
        <v>4</v>
      </c>
      <c r="AF1301" s="31">
        <v>5</v>
      </c>
      <c r="AG1301" s="31">
        <v>1</v>
      </c>
      <c r="AH1301" s="31">
        <v>2</v>
      </c>
      <c r="AM1301" s="595"/>
      <c r="AN1301" s="715">
        <f t="shared" ref="AN1301:BQ1301" si="487">IF(ISERROR(AVERAGE(E1301:E1303)),"",AVERAGE(E1301:E1303))</f>
        <v>3</v>
      </c>
      <c r="AO1301" s="713">
        <f t="shared" si="487"/>
        <v>4.5</v>
      </c>
      <c r="AP1301" s="715">
        <f t="shared" si="487"/>
        <v>3.3333333333333335</v>
      </c>
      <c r="AQ1301" s="713">
        <f t="shared" si="487"/>
        <v>2.6666666666666665</v>
      </c>
      <c r="AR1301" s="715">
        <f t="shared" si="487"/>
        <v>2</v>
      </c>
      <c r="AS1301" s="713">
        <f t="shared" si="487"/>
        <v>3</v>
      </c>
      <c r="AT1301" s="715">
        <f t="shared" si="487"/>
        <v>4</v>
      </c>
      <c r="AU1301" s="713">
        <f t="shared" si="487"/>
        <v>3.3333333333333335</v>
      </c>
      <c r="AV1301" s="715">
        <f t="shared" si="487"/>
        <v>2.6666666666666665</v>
      </c>
      <c r="AW1301" s="713">
        <f t="shared" si="487"/>
        <v>2</v>
      </c>
      <c r="AX1301" s="715">
        <f t="shared" si="487"/>
        <v>3</v>
      </c>
      <c r="AY1301" s="713">
        <f t="shared" si="487"/>
        <v>4</v>
      </c>
      <c r="AZ1301" s="715">
        <f t="shared" si="487"/>
        <v>3.3333333333333335</v>
      </c>
      <c r="BA1301" s="713">
        <f t="shared" si="487"/>
        <v>2.6666666666666665</v>
      </c>
      <c r="BB1301" s="715">
        <f t="shared" si="487"/>
        <v>2</v>
      </c>
      <c r="BC1301" s="713">
        <f t="shared" si="487"/>
        <v>3</v>
      </c>
      <c r="BD1301" s="715">
        <f t="shared" si="487"/>
        <v>4</v>
      </c>
      <c r="BE1301" s="713">
        <f t="shared" si="487"/>
        <v>3.3333333333333335</v>
      </c>
      <c r="BF1301" s="715">
        <f t="shared" si="487"/>
        <v>2.6666666666666665</v>
      </c>
      <c r="BG1301" s="713">
        <f t="shared" si="487"/>
        <v>2</v>
      </c>
      <c r="BH1301" s="715">
        <f t="shared" si="487"/>
        <v>3</v>
      </c>
      <c r="BI1301" s="713">
        <f t="shared" si="487"/>
        <v>4</v>
      </c>
      <c r="BJ1301" s="715">
        <f t="shared" si="487"/>
        <v>3.3333333333333335</v>
      </c>
      <c r="BK1301" s="713">
        <f t="shared" si="487"/>
        <v>2.6666666666666665</v>
      </c>
      <c r="BL1301" s="715">
        <f t="shared" si="487"/>
        <v>2</v>
      </c>
      <c r="BM1301" s="713">
        <f t="shared" si="487"/>
        <v>3</v>
      </c>
      <c r="BN1301" s="715">
        <f t="shared" si="487"/>
        <v>4</v>
      </c>
      <c r="BO1301" s="713">
        <f t="shared" si="487"/>
        <v>3.3333333333333335</v>
      </c>
      <c r="BP1301" s="715">
        <f t="shared" si="487"/>
        <v>2.6666666666666665</v>
      </c>
      <c r="BQ1301" s="550">
        <f t="shared" si="487"/>
        <v>2</v>
      </c>
    </row>
    <row r="1302" spans="1:69" ht="12.75" customHeight="1">
      <c r="A1302" s="584"/>
      <c r="B1302" s="570"/>
      <c r="C1302" s="573"/>
      <c r="D1302" s="677"/>
      <c r="E1302" s="29"/>
      <c r="F1302" s="29">
        <v>5</v>
      </c>
      <c r="G1302" s="29">
        <v>1</v>
      </c>
      <c r="H1302" s="29">
        <v>2</v>
      </c>
      <c r="I1302" s="29">
        <v>3</v>
      </c>
      <c r="J1302" s="29">
        <v>4</v>
      </c>
      <c r="K1302" s="29">
        <v>5</v>
      </c>
      <c r="L1302" s="29">
        <v>1</v>
      </c>
      <c r="M1302" s="29">
        <v>2</v>
      </c>
      <c r="N1302" s="29">
        <v>3</v>
      </c>
      <c r="O1302" s="29">
        <v>4</v>
      </c>
      <c r="P1302" s="29">
        <v>5</v>
      </c>
      <c r="Q1302" s="29">
        <v>1</v>
      </c>
      <c r="R1302" s="29">
        <v>2</v>
      </c>
      <c r="S1302" s="29">
        <v>3</v>
      </c>
      <c r="T1302" s="29">
        <v>4</v>
      </c>
      <c r="U1302" s="29">
        <v>5</v>
      </c>
      <c r="V1302" s="29">
        <v>1</v>
      </c>
      <c r="W1302" s="29">
        <v>2</v>
      </c>
      <c r="X1302" s="29">
        <v>3</v>
      </c>
      <c r="Y1302" s="29">
        <v>4</v>
      </c>
      <c r="Z1302" s="29">
        <v>5</v>
      </c>
      <c r="AA1302" s="29">
        <v>1</v>
      </c>
      <c r="AB1302" s="29">
        <v>2</v>
      </c>
      <c r="AC1302" s="29">
        <v>3</v>
      </c>
      <c r="AD1302" s="29">
        <v>4</v>
      </c>
      <c r="AE1302" s="29">
        <v>5</v>
      </c>
      <c r="AF1302" s="29">
        <v>1</v>
      </c>
      <c r="AG1302" s="29">
        <v>2</v>
      </c>
      <c r="AH1302" s="29">
        <v>3</v>
      </c>
      <c r="AM1302" s="595"/>
      <c r="AN1302" s="716"/>
      <c r="AO1302" s="708"/>
      <c r="AP1302" s="716"/>
      <c r="AQ1302" s="708"/>
      <c r="AR1302" s="716"/>
      <c r="AS1302" s="708"/>
      <c r="AT1302" s="716"/>
      <c r="AU1302" s="708"/>
      <c r="AV1302" s="716"/>
      <c r="AW1302" s="708"/>
      <c r="AX1302" s="716"/>
      <c r="AY1302" s="708"/>
      <c r="AZ1302" s="716"/>
      <c r="BA1302" s="708"/>
      <c r="BB1302" s="716"/>
      <c r="BC1302" s="708"/>
      <c r="BD1302" s="716"/>
      <c r="BE1302" s="708"/>
      <c r="BF1302" s="716"/>
      <c r="BG1302" s="708"/>
      <c r="BH1302" s="716"/>
      <c r="BI1302" s="708"/>
      <c r="BJ1302" s="716"/>
      <c r="BK1302" s="708"/>
      <c r="BL1302" s="716"/>
      <c r="BM1302" s="708"/>
      <c r="BN1302" s="716"/>
      <c r="BO1302" s="708"/>
      <c r="BP1302" s="716"/>
      <c r="BQ1302" s="551"/>
    </row>
    <row r="1303" spans="1:69" ht="13.5" customHeight="1" thickBot="1">
      <c r="A1303" s="584"/>
      <c r="B1303" s="571"/>
      <c r="C1303" s="574"/>
      <c r="D1303" s="418"/>
      <c r="E1303" s="30"/>
      <c r="F1303" s="30"/>
      <c r="G1303" s="30">
        <v>4</v>
      </c>
      <c r="H1303" s="30">
        <v>5</v>
      </c>
      <c r="I1303" s="30">
        <v>1</v>
      </c>
      <c r="J1303" s="30">
        <v>2</v>
      </c>
      <c r="K1303" s="30">
        <v>3</v>
      </c>
      <c r="L1303" s="30">
        <v>4</v>
      </c>
      <c r="M1303" s="30">
        <v>5</v>
      </c>
      <c r="N1303" s="30">
        <v>1</v>
      </c>
      <c r="O1303" s="30">
        <v>2</v>
      </c>
      <c r="P1303" s="30">
        <v>3</v>
      </c>
      <c r="Q1303" s="30">
        <v>4</v>
      </c>
      <c r="R1303" s="30">
        <v>5</v>
      </c>
      <c r="S1303" s="30">
        <v>1</v>
      </c>
      <c r="T1303" s="30">
        <v>2</v>
      </c>
      <c r="U1303" s="30">
        <v>3</v>
      </c>
      <c r="V1303" s="30">
        <v>4</v>
      </c>
      <c r="W1303" s="30">
        <v>5</v>
      </c>
      <c r="X1303" s="30">
        <v>1</v>
      </c>
      <c r="Y1303" s="30">
        <v>2</v>
      </c>
      <c r="Z1303" s="30">
        <v>3</v>
      </c>
      <c r="AA1303" s="30">
        <v>4</v>
      </c>
      <c r="AB1303" s="30">
        <v>5</v>
      </c>
      <c r="AC1303" s="30">
        <v>1</v>
      </c>
      <c r="AD1303" s="30">
        <v>2</v>
      </c>
      <c r="AE1303" s="30">
        <v>3</v>
      </c>
      <c r="AF1303" s="30">
        <v>4</v>
      </c>
      <c r="AG1303" s="30">
        <v>5</v>
      </c>
      <c r="AH1303" s="30">
        <v>1</v>
      </c>
      <c r="AM1303" s="107"/>
      <c r="AN1303" s="717"/>
      <c r="AO1303" s="714"/>
      <c r="AP1303" s="717"/>
      <c r="AQ1303" s="714"/>
      <c r="AR1303" s="717"/>
      <c r="AS1303" s="714"/>
      <c r="AT1303" s="717"/>
      <c r="AU1303" s="714"/>
      <c r="AV1303" s="717"/>
      <c r="AW1303" s="714"/>
      <c r="AX1303" s="717"/>
      <c r="AY1303" s="714"/>
      <c r="AZ1303" s="717"/>
      <c r="BA1303" s="714"/>
      <c r="BB1303" s="717"/>
      <c r="BC1303" s="714"/>
      <c r="BD1303" s="717"/>
      <c r="BE1303" s="714"/>
      <c r="BF1303" s="717"/>
      <c r="BG1303" s="714"/>
      <c r="BH1303" s="717"/>
      <c r="BI1303" s="714"/>
      <c r="BJ1303" s="717"/>
      <c r="BK1303" s="714"/>
      <c r="BL1303" s="717"/>
      <c r="BM1303" s="714"/>
      <c r="BN1303" s="717"/>
      <c r="BO1303" s="714"/>
      <c r="BP1303" s="717"/>
      <c r="BQ1303" s="552"/>
    </row>
    <row r="1304" spans="1:69" ht="13.5" customHeight="1" thickTop="1">
      <c r="A1304" s="584"/>
      <c r="B1304" s="585" t="s">
        <v>32</v>
      </c>
      <c r="C1304" s="588">
        <f>IF(ISERROR(AVERAGE(E1304:AH1306)),"",AVERAGE(E1304:AH1306))</f>
        <v>2</v>
      </c>
      <c r="D1304" s="676" t="s">
        <v>970</v>
      </c>
      <c r="E1304" s="25">
        <v>2</v>
      </c>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5"/>
      <c r="AF1304" s="25"/>
      <c r="AG1304" s="25"/>
      <c r="AH1304" s="25"/>
      <c r="AM1304" s="594" t="str">
        <f>D1304</f>
        <v>Calculer des sommes et des différences de nombres décimaux</v>
      </c>
      <c r="AN1304" s="671">
        <f t="shared" ref="AN1304:BQ1304" si="488">IF(ISERROR(AVERAGE(E1304:E1306)),"",AVERAGE(E1304:E1306))</f>
        <v>2</v>
      </c>
      <c r="AO1304" s="707" t="str">
        <f t="shared" si="488"/>
        <v/>
      </c>
      <c r="AP1304" s="671" t="str">
        <f t="shared" si="488"/>
        <v/>
      </c>
      <c r="AQ1304" s="707" t="str">
        <f t="shared" si="488"/>
        <v/>
      </c>
      <c r="AR1304" s="671" t="str">
        <f t="shared" si="488"/>
        <v/>
      </c>
      <c r="AS1304" s="707" t="str">
        <f t="shared" si="488"/>
        <v/>
      </c>
      <c r="AT1304" s="671" t="str">
        <f t="shared" si="488"/>
        <v/>
      </c>
      <c r="AU1304" s="707" t="str">
        <f t="shared" si="488"/>
        <v/>
      </c>
      <c r="AV1304" s="671" t="str">
        <f t="shared" si="488"/>
        <v/>
      </c>
      <c r="AW1304" s="707" t="str">
        <f t="shared" si="488"/>
        <v/>
      </c>
      <c r="AX1304" s="671" t="str">
        <f t="shared" si="488"/>
        <v/>
      </c>
      <c r="AY1304" s="707" t="str">
        <f t="shared" si="488"/>
        <v/>
      </c>
      <c r="AZ1304" s="671" t="str">
        <f t="shared" si="488"/>
        <v/>
      </c>
      <c r="BA1304" s="707" t="str">
        <f t="shared" si="488"/>
        <v/>
      </c>
      <c r="BB1304" s="671" t="str">
        <f t="shared" si="488"/>
        <v/>
      </c>
      <c r="BC1304" s="707" t="str">
        <f t="shared" si="488"/>
        <v/>
      </c>
      <c r="BD1304" s="671" t="str">
        <f t="shared" si="488"/>
        <v/>
      </c>
      <c r="BE1304" s="707" t="str">
        <f t="shared" si="488"/>
        <v/>
      </c>
      <c r="BF1304" s="671" t="str">
        <f t="shared" si="488"/>
        <v/>
      </c>
      <c r="BG1304" s="707" t="str">
        <f t="shared" si="488"/>
        <v/>
      </c>
      <c r="BH1304" s="671" t="str">
        <f t="shared" si="488"/>
        <v/>
      </c>
      <c r="BI1304" s="707" t="str">
        <f t="shared" si="488"/>
        <v/>
      </c>
      <c r="BJ1304" s="671" t="str">
        <f t="shared" si="488"/>
        <v/>
      </c>
      <c r="BK1304" s="707" t="str">
        <f t="shared" si="488"/>
        <v/>
      </c>
      <c r="BL1304" s="671" t="str">
        <f t="shared" si="488"/>
        <v/>
      </c>
      <c r="BM1304" s="707" t="str">
        <f t="shared" si="488"/>
        <v/>
      </c>
      <c r="BN1304" s="671" t="str">
        <f t="shared" si="488"/>
        <v/>
      </c>
      <c r="BO1304" s="707" t="str">
        <f t="shared" si="488"/>
        <v/>
      </c>
      <c r="BP1304" s="671" t="str">
        <f t="shared" si="488"/>
        <v/>
      </c>
      <c r="BQ1304" s="578" t="str">
        <f t="shared" si="488"/>
        <v/>
      </c>
    </row>
    <row r="1305" spans="1:69" ht="12.75" customHeight="1">
      <c r="A1305" s="584"/>
      <c r="B1305" s="586"/>
      <c r="C1305" s="573"/>
      <c r="D1305" s="677"/>
      <c r="E1305" s="26"/>
      <c r="F1305" s="26"/>
      <c r="G1305" s="26"/>
      <c r="H1305" s="26"/>
      <c r="I1305" s="26"/>
      <c r="J1305" s="26"/>
      <c r="K1305" s="26"/>
      <c r="L1305" s="26"/>
      <c r="M1305" s="26"/>
      <c r="N1305" s="26"/>
      <c r="O1305" s="26"/>
      <c r="P1305" s="26"/>
      <c r="Q1305" s="26"/>
      <c r="R1305" s="26"/>
      <c r="S1305" s="26"/>
      <c r="T1305" s="26"/>
      <c r="U1305" s="26"/>
      <c r="V1305" s="26"/>
      <c r="W1305" s="26"/>
      <c r="X1305" s="26"/>
      <c r="Y1305" s="26"/>
      <c r="Z1305" s="26"/>
      <c r="AA1305" s="26"/>
      <c r="AB1305" s="26"/>
      <c r="AC1305" s="26"/>
      <c r="AD1305" s="26"/>
      <c r="AE1305" s="26"/>
      <c r="AF1305" s="26"/>
      <c r="AG1305" s="26"/>
      <c r="AH1305" s="26"/>
      <c r="AM1305" s="595"/>
      <c r="AN1305" s="672"/>
      <c r="AO1305" s="708"/>
      <c r="AP1305" s="672"/>
      <c r="AQ1305" s="708"/>
      <c r="AR1305" s="672"/>
      <c r="AS1305" s="708"/>
      <c r="AT1305" s="672"/>
      <c r="AU1305" s="708"/>
      <c r="AV1305" s="672"/>
      <c r="AW1305" s="708"/>
      <c r="AX1305" s="672"/>
      <c r="AY1305" s="708"/>
      <c r="AZ1305" s="672"/>
      <c r="BA1305" s="708"/>
      <c r="BB1305" s="672"/>
      <c r="BC1305" s="708"/>
      <c r="BD1305" s="672"/>
      <c r="BE1305" s="708"/>
      <c r="BF1305" s="672"/>
      <c r="BG1305" s="708"/>
      <c r="BH1305" s="672"/>
      <c r="BI1305" s="708"/>
      <c r="BJ1305" s="672"/>
      <c r="BK1305" s="708"/>
      <c r="BL1305" s="672"/>
      <c r="BM1305" s="708"/>
      <c r="BN1305" s="672"/>
      <c r="BO1305" s="708"/>
      <c r="BP1305" s="672"/>
      <c r="BQ1305" s="551"/>
    </row>
    <row r="1306" spans="1:69" ht="12.75" customHeight="1" thickBot="1">
      <c r="A1306" s="584"/>
      <c r="B1306" s="587"/>
      <c r="C1306" s="573"/>
      <c r="D1306" s="677"/>
      <c r="E1306" s="27"/>
      <c r="F1306" s="27"/>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M1306" s="595"/>
      <c r="AN1306" s="673"/>
      <c r="AO1306" s="709"/>
      <c r="AP1306" s="673"/>
      <c r="AQ1306" s="709"/>
      <c r="AR1306" s="673"/>
      <c r="AS1306" s="709"/>
      <c r="AT1306" s="673"/>
      <c r="AU1306" s="709"/>
      <c r="AV1306" s="673"/>
      <c r="AW1306" s="709"/>
      <c r="AX1306" s="673"/>
      <c r="AY1306" s="709"/>
      <c r="AZ1306" s="673"/>
      <c r="BA1306" s="709"/>
      <c r="BB1306" s="673"/>
      <c r="BC1306" s="709"/>
      <c r="BD1306" s="673"/>
      <c r="BE1306" s="709"/>
      <c r="BF1306" s="673"/>
      <c r="BG1306" s="709"/>
      <c r="BH1306" s="673"/>
      <c r="BI1306" s="709"/>
      <c r="BJ1306" s="673"/>
      <c r="BK1306" s="709"/>
      <c r="BL1306" s="673"/>
      <c r="BM1306" s="709"/>
      <c r="BN1306" s="673"/>
      <c r="BO1306" s="709"/>
      <c r="BP1306" s="673"/>
      <c r="BQ1306" s="568"/>
    </row>
    <row r="1307" spans="1:69" ht="12.75" customHeight="1">
      <c r="A1307" s="584"/>
      <c r="B1307" s="579" t="s">
        <v>36</v>
      </c>
      <c r="C1307" s="572" t="str">
        <f>IF(ISERROR(AVERAGE(E1307:AH1309)),"",AVERAGE(E1307:AH1309))</f>
        <v/>
      </c>
      <c r="D1307" s="677"/>
      <c r="E1307" s="32"/>
      <c r="F1307" s="32"/>
      <c r="G1307" s="32"/>
      <c r="H1307" s="32"/>
      <c r="I1307" s="32"/>
      <c r="J1307" s="32"/>
      <c r="K1307" s="32"/>
      <c r="L1307" s="32"/>
      <c r="M1307" s="32"/>
      <c r="N1307" s="32"/>
      <c r="O1307" s="32"/>
      <c r="P1307" s="32"/>
      <c r="Q1307" s="32"/>
      <c r="R1307" s="32"/>
      <c r="S1307" s="32"/>
      <c r="T1307" s="32"/>
      <c r="U1307" s="32"/>
      <c r="V1307" s="32"/>
      <c r="W1307" s="32"/>
      <c r="X1307" s="32"/>
      <c r="Y1307" s="32"/>
      <c r="Z1307" s="32"/>
      <c r="AA1307" s="32"/>
      <c r="AB1307" s="32"/>
      <c r="AC1307" s="32"/>
      <c r="AD1307" s="32"/>
      <c r="AE1307" s="32"/>
      <c r="AF1307" s="32"/>
      <c r="AG1307" s="32"/>
      <c r="AH1307" s="32"/>
      <c r="AM1307" s="595"/>
      <c r="AN1307" s="710" t="str">
        <f t="shared" ref="AN1307:BQ1307" si="489">IF(ISERROR(AVERAGE(E1307:E1309)),"",AVERAGE(E1307:E1309))</f>
        <v/>
      </c>
      <c r="AO1307" s="713" t="str">
        <f t="shared" si="489"/>
        <v/>
      </c>
      <c r="AP1307" s="710" t="str">
        <f t="shared" si="489"/>
        <v/>
      </c>
      <c r="AQ1307" s="713" t="str">
        <f t="shared" si="489"/>
        <v/>
      </c>
      <c r="AR1307" s="710" t="str">
        <f t="shared" si="489"/>
        <v/>
      </c>
      <c r="AS1307" s="713" t="str">
        <f t="shared" si="489"/>
        <v/>
      </c>
      <c r="AT1307" s="710" t="str">
        <f t="shared" si="489"/>
        <v/>
      </c>
      <c r="AU1307" s="713" t="str">
        <f t="shared" si="489"/>
        <v/>
      </c>
      <c r="AV1307" s="710" t="str">
        <f t="shared" si="489"/>
        <v/>
      </c>
      <c r="AW1307" s="713" t="str">
        <f t="shared" si="489"/>
        <v/>
      </c>
      <c r="AX1307" s="710" t="str">
        <f t="shared" si="489"/>
        <v/>
      </c>
      <c r="AY1307" s="713" t="str">
        <f t="shared" si="489"/>
        <v/>
      </c>
      <c r="AZ1307" s="710" t="str">
        <f t="shared" si="489"/>
        <v/>
      </c>
      <c r="BA1307" s="713" t="str">
        <f t="shared" si="489"/>
        <v/>
      </c>
      <c r="BB1307" s="710" t="str">
        <f t="shared" si="489"/>
        <v/>
      </c>
      <c r="BC1307" s="713" t="str">
        <f t="shared" si="489"/>
        <v/>
      </c>
      <c r="BD1307" s="710" t="str">
        <f t="shared" si="489"/>
        <v/>
      </c>
      <c r="BE1307" s="713" t="str">
        <f t="shared" si="489"/>
        <v/>
      </c>
      <c r="BF1307" s="710" t="str">
        <f t="shared" si="489"/>
        <v/>
      </c>
      <c r="BG1307" s="713" t="str">
        <f t="shared" si="489"/>
        <v/>
      </c>
      <c r="BH1307" s="710" t="str">
        <f t="shared" si="489"/>
        <v/>
      </c>
      <c r="BI1307" s="713" t="str">
        <f t="shared" si="489"/>
        <v/>
      </c>
      <c r="BJ1307" s="710" t="str">
        <f t="shared" si="489"/>
        <v/>
      </c>
      <c r="BK1307" s="713" t="str">
        <f t="shared" si="489"/>
        <v/>
      </c>
      <c r="BL1307" s="710" t="str">
        <f t="shared" si="489"/>
        <v/>
      </c>
      <c r="BM1307" s="713" t="str">
        <f t="shared" si="489"/>
        <v/>
      </c>
      <c r="BN1307" s="710" t="str">
        <f t="shared" si="489"/>
        <v/>
      </c>
      <c r="BO1307" s="713" t="str">
        <f t="shared" si="489"/>
        <v/>
      </c>
      <c r="BP1307" s="710" t="str">
        <f t="shared" si="489"/>
        <v/>
      </c>
      <c r="BQ1307" s="550" t="str">
        <f t="shared" si="489"/>
        <v/>
      </c>
    </row>
    <row r="1308" spans="1:69" ht="12.75" customHeight="1">
      <c r="A1308" s="584"/>
      <c r="B1308" s="580"/>
      <c r="C1308" s="573"/>
      <c r="D1308" s="677"/>
      <c r="E1308" s="28"/>
      <c r="F1308" s="28"/>
      <c r="G1308" s="28"/>
      <c r="H1308" s="28"/>
      <c r="I1308" s="28"/>
      <c r="J1308" s="28"/>
      <c r="K1308" s="28"/>
      <c r="L1308" s="28"/>
      <c r="M1308" s="28"/>
      <c r="N1308" s="28"/>
      <c r="O1308" s="28"/>
      <c r="P1308" s="28"/>
      <c r="Q1308" s="28"/>
      <c r="R1308" s="28"/>
      <c r="S1308" s="28"/>
      <c r="T1308" s="28"/>
      <c r="U1308" s="28"/>
      <c r="V1308" s="28"/>
      <c r="W1308" s="28"/>
      <c r="X1308" s="28"/>
      <c r="Y1308" s="28"/>
      <c r="Z1308" s="28"/>
      <c r="AA1308" s="28"/>
      <c r="AB1308" s="28"/>
      <c r="AC1308" s="28"/>
      <c r="AD1308" s="28"/>
      <c r="AE1308" s="28"/>
      <c r="AF1308" s="28"/>
      <c r="AG1308" s="28"/>
      <c r="AH1308" s="28"/>
      <c r="AM1308" s="595"/>
      <c r="AN1308" s="711"/>
      <c r="AO1308" s="708"/>
      <c r="AP1308" s="711"/>
      <c r="AQ1308" s="708"/>
      <c r="AR1308" s="711"/>
      <c r="AS1308" s="708"/>
      <c r="AT1308" s="711"/>
      <c r="AU1308" s="708"/>
      <c r="AV1308" s="711"/>
      <c r="AW1308" s="708"/>
      <c r="AX1308" s="711"/>
      <c r="AY1308" s="708"/>
      <c r="AZ1308" s="711"/>
      <c r="BA1308" s="708"/>
      <c r="BB1308" s="711"/>
      <c r="BC1308" s="708"/>
      <c r="BD1308" s="711"/>
      <c r="BE1308" s="708"/>
      <c r="BF1308" s="711"/>
      <c r="BG1308" s="708"/>
      <c r="BH1308" s="711"/>
      <c r="BI1308" s="708"/>
      <c r="BJ1308" s="711"/>
      <c r="BK1308" s="708"/>
      <c r="BL1308" s="711"/>
      <c r="BM1308" s="708"/>
      <c r="BN1308" s="711"/>
      <c r="BO1308" s="708"/>
      <c r="BP1308" s="711"/>
      <c r="BQ1308" s="551"/>
    </row>
    <row r="1309" spans="1:69" ht="12.75" customHeight="1" thickBot="1">
      <c r="A1309" s="584"/>
      <c r="B1309" s="581"/>
      <c r="C1309" s="582"/>
      <c r="D1309" s="677"/>
      <c r="E1309" s="33"/>
      <c r="F1309" s="33"/>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33"/>
      <c r="AE1309" s="33"/>
      <c r="AF1309" s="33"/>
      <c r="AG1309" s="33"/>
      <c r="AH1309" s="33"/>
      <c r="AM1309" s="595"/>
      <c r="AN1309" s="712"/>
      <c r="AO1309" s="709"/>
      <c r="AP1309" s="712"/>
      <c r="AQ1309" s="709"/>
      <c r="AR1309" s="712"/>
      <c r="AS1309" s="709"/>
      <c r="AT1309" s="712"/>
      <c r="AU1309" s="709"/>
      <c r="AV1309" s="712"/>
      <c r="AW1309" s="709"/>
      <c r="AX1309" s="712"/>
      <c r="AY1309" s="709"/>
      <c r="AZ1309" s="712"/>
      <c r="BA1309" s="709"/>
      <c r="BB1309" s="712"/>
      <c r="BC1309" s="709"/>
      <c r="BD1309" s="712"/>
      <c r="BE1309" s="709"/>
      <c r="BF1309" s="712"/>
      <c r="BG1309" s="709"/>
      <c r="BH1309" s="712"/>
      <c r="BI1309" s="709"/>
      <c r="BJ1309" s="712"/>
      <c r="BK1309" s="709"/>
      <c r="BL1309" s="712"/>
      <c r="BM1309" s="709"/>
      <c r="BN1309" s="712"/>
      <c r="BO1309" s="709"/>
      <c r="BP1309" s="712"/>
      <c r="BQ1309" s="568"/>
    </row>
    <row r="1310" spans="1:69" ht="12.75" customHeight="1">
      <c r="A1310" s="584"/>
      <c r="B1310" s="569" t="s">
        <v>37</v>
      </c>
      <c r="C1310" s="572" t="str">
        <f>IF(ISERROR(AVERAGE(E1310:AH1312)),"",AVERAGE(E1310:AH1312))</f>
        <v/>
      </c>
      <c r="D1310" s="677"/>
      <c r="E1310" s="31"/>
      <c r="F1310" s="31"/>
      <c r="G1310" s="31"/>
      <c r="H1310" s="31"/>
      <c r="I1310" s="31"/>
      <c r="J1310" s="31"/>
      <c r="K1310" s="31"/>
      <c r="L1310" s="31"/>
      <c r="M1310" s="31"/>
      <c r="N1310" s="31"/>
      <c r="O1310" s="31"/>
      <c r="P1310" s="31"/>
      <c r="Q1310" s="31"/>
      <c r="R1310" s="31"/>
      <c r="S1310" s="31"/>
      <c r="T1310" s="31"/>
      <c r="U1310" s="31"/>
      <c r="V1310" s="31"/>
      <c r="W1310" s="31"/>
      <c r="X1310" s="31"/>
      <c r="Y1310" s="31"/>
      <c r="Z1310" s="31"/>
      <c r="AA1310" s="31"/>
      <c r="AB1310" s="31"/>
      <c r="AC1310" s="31"/>
      <c r="AD1310" s="31"/>
      <c r="AE1310" s="31"/>
      <c r="AF1310" s="31"/>
      <c r="AG1310" s="31"/>
      <c r="AH1310" s="31"/>
      <c r="AM1310" s="595"/>
      <c r="AN1310" s="715" t="str">
        <f t="shared" ref="AN1310:BQ1310" si="490">IF(ISERROR(AVERAGE(E1310:E1312)),"",AVERAGE(E1310:E1312))</f>
        <v/>
      </c>
      <c r="AO1310" s="713" t="str">
        <f t="shared" si="490"/>
        <v/>
      </c>
      <c r="AP1310" s="715" t="str">
        <f t="shared" si="490"/>
        <v/>
      </c>
      <c r="AQ1310" s="713" t="str">
        <f t="shared" si="490"/>
        <v/>
      </c>
      <c r="AR1310" s="715" t="str">
        <f t="shared" si="490"/>
        <v/>
      </c>
      <c r="AS1310" s="713" t="str">
        <f t="shared" si="490"/>
        <v/>
      </c>
      <c r="AT1310" s="715" t="str">
        <f t="shared" si="490"/>
        <v/>
      </c>
      <c r="AU1310" s="713" t="str">
        <f t="shared" si="490"/>
        <v/>
      </c>
      <c r="AV1310" s="715" t="str">
        <f t="shared" si="490"/>
        <v/>
      </c>
      <c r="AW1310" s="713" t="str">
        <f t="shared" si="490"/>
        <v/>
      </c>
      <c r="AX1310" s="715" t="str">
        <f t="shared" si="490"/>
        <v/>
      </c>
      <c r="AY1310" s="713" t="str">
        <f t="shared" si="490"/>
        <v/>
      </c>
      <c r="AZ1310" s="715" t="str">
        <f t="shared" si="490"/>
        <v/>
      </c>
      <c r="BA1310" s="713" t="str">
        <f t="shared" si="490"/>
        <v/>
      </c>
      <c r="BB1310" s="715" t="str">
        <f t="shared" si="490"/>
        <v/>
      </c>
      <c r="BC1310" s="713" t="str">
        <f t="shared" si="490"/>
        <v/>
      </c>
      <c r="BD1310" s="715" t="str">
        <f t="shared" si="490"/>
        <v/>
      </c>
      <c r="BE1310" s="713" t="str">
        <f t="shared" si="490"/>
        <v/>
      </c>
      <c r="BF1310" s="715" t="str">
        <f t="shared" si="490"/>
        <v/>
      </c>
      <c r="BG1310" s="713" t="str">
        <f t="shared" si="490"/>
        <v/>
      </c>
      <c r="BH1310" s="715" t="str">
        <f t="shared" si="490"/>
        <v/>
      </c>
      <c r="BI1310" s="713" t="str">
        <f t="shared" si="490"/>
        <v/>
      </c>
      <c r="BJ1310" s="715" t="str">
        <f t="shared" si="490"/>
        <v/>
      </c>
      <c r="BK1310" s="713" t="str">
        <f t="shared" si="490"/>
        <v/>
      </c>
      <c r="BL1310" s="715" t="str">
        <f t="shared" si="490"/>
        <v/>
      </c>
      <c r="BM1310" s="713" t="str">
        <f t="shared" si="490"/>
        <v/>
      </c>
      <c r="BN1310" s="715" t="str">
        <f t="shared" si="490"/>
        <v/>
      </c>
      <c r="BO1310" s="713" t="str">
        <f t="shared" si="490"/>
        <v/>
      </c>
      <c r="BP1310" s="715" t="str">
        <f t="shared" si="490"/>
        <v/>
      </c>
      <c r="BQ1310" s="550" t="str">
        <f t="shared" si="490"/>
        <v/>
      </c>
    </row>
    <row r="1311" spans="1:69" ht="12.75" customHeight="1">
      <c r="A1311" s="584"/>
      <c r="B1311" s="570"/>
      <c r="C1311" s="573"/>
      <c r="D1311" s="677"/>
      <c r="E1311" s="29"/>
      <c r="F1311" s="29"/>
      <c r="G1311" s="29"/>
      <c r="H1311" s="29"/>
      <c r="I1311" s="29"/>
      <c r="J1311" s="29"/>
      <c r="K1311" s="29"/>
      <c r="L1311" s="29"/>
      <c r="M1311" s="29"/>
      <c r="N1311" s="29"/>
      <c r="O1311" s="29"/>
      <c r="P1311" s="29"/>
      <c r="Q1311" s="29"/>
      <c r="R1311" s="29"/>
      <c r="S1311" s="29"/>
      <c r="T1311" s="29"/>
      <c r="U1311" s="29"/>
      <c r="V1311" s="29"/>
      <c r="W1311" s="29"/>
      <c r="X1311" s="29"/>
      <c r="Y1311" s="29"/>
      <c r="Z1311" s="29"/>
      <c r="AA1311" s="29"/>
      <c r="AB1311" s="29"/>
      <c r="AC1311" s="29"/>
      <c r="AD1311" s="29"/>
      <c r="AE1311" s="29"/>
      <c r="AF1311" s="29"/>
      <c r="AG1311" s="29"/>
      <c r="AH1311" s="29"/>
      <c r="AM1311" s="595"/>
      <c r="AN1311" s="716"/>
      <c r="AO1311" s="708"/>
      <c r="AP1311" s="716"/>
      <c r="AQ1311" s="708"/>
      <c r="AR1311" s="716"/>
      <c r="AS1311" s="708"/>
      <c r="AT1311" s="716"/>
      <c r="AU1311" s="708"/>
      <c r="AV1311" s="716"/>
      <c r="AW1311" s="708"/>
      <c r="AX1311" s="716"/>
      <c r="AY1311" s="708"/>
      <c r="AZ1311" s="716"/>
      <c r="BA1311" s="708"/>
      <c r="BB1311" s="716"/>
      <c r="BC1311" s="708"/>
      <c r="BD1311" s="716"/>
      <c r="BE1311" s="708"/>
      <c r="BF1311" s="716"/>
      <c r="BG1311" s="708"/>
      <c r="BH1311" s="716"/>
      <c r="BI1311" s="708"/>
      <c r="BJ1311" s="716"/>
      <c r="BK1311" s="708"/>
      <c r="BL1311" s="716"/>
      <c r="BM1311" s="708"/>
      <c r="BN1311" s="716"/>
      <c r="BO1311" s="708"/>
      <c r="BP1311" s="716"/>
      <c r="BQ1311" s="551"/>
    </row>
    <row r="1312" spans="1:69" ht="13.5" customHeight="1" thickBot="1">
      <c r="A1312" s="584"/>
      <c r="B1312" s="571"/>
      <c r="C1312" s="574"/>
      <c r="D1312" s="418"/>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M1312" s="107"/>
      <c r="AN1312" s="717"/>
      <c r="AO1312" s="714"/>
      <c r="AP1312" s="717"/>
      <c r="AQ1312" s="714"/>
      <c r="AR1312" s="717"/>
      <c r="AS1312" s="714"/>
      <c r="AT1312" s="717"/>
      <c r="AU1312" s="714"/>
      <c r="AV1312" s="717"/>
      <c r="AW1312" s="714"/>
      <c r="AX1312" s="717"/>
      <c r="AY1312" s="714"/>
      <c r="AZ1312" s="717"/>
      <c r="BA1312" s="714"/>
      <c r="BB1312" s="717"/>
      <c r="BC1312" s="714"/>
      <c r="BD1312" s="717"/>
      <c r="BE1312" s="714"/>
      <c r="BF1312" s="717"/>
      <c r="BG1312" s="714"/>
      <c r="BH1312" s="717"/>
      <c r="BI1312" s="714"/>
      <c r="BJ1312" s="717"/>
      <c r="BK1312" s="714"/>
      <c r="BL1312" s="717"/>
      <c r="BM1312" s="714"/>
      <c r="BN1312" s="717"/>
      <c r="BO1312" s="714"/>
      <c r="BP1312" s="717"/>
      <c r="BQ1312" s="552"/>
    </row>
    <row r="1313" spans="1:69" ht="13.5" customHeight="1" thickTop="1">
      <c r="A1313" s="584"/>
      <c r="B1313" s="585" t="s">
        <v>32</v>
      </c>
      <c r="C1313" s="588" t="str">
        <f>IF(ISERROR(AVERAGE(E1313:AH1315)),"",AVERAGE(E1313:AH1315))</f>
        <v/>
      </c>
      <c r="D1313" s="676" t="s">
        <v>971</v>
      </c>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M1313" s="594" t="str">
        <f>D1313</f>
        <v>Calculer des produits de nombres décimaux</v>
      </c>
      <c r="AN1313" s="671" t="str">
        <f t="shared" ref="AN1313:BQ1313" si="491">IF(ISERROR(AVERAGE(E1313:E1315)),"",AVERAGE(E1313:E1315))</f>
        <v/>
      </c>
      <c r="AO1313" s="707" t="str">
        <f t="shared" si="491"/>
        <v/>
      </c>
      <c r="AP1313" s="671" t="str">
        <f t="shared" si="491"/>
        <v/>
      </c>
      <c r="AQ1313" s="707" t="str">
        <f t="shared" si="491"/>
        <v/>
      </c>
      <c r="AR1313" s="671" t="str">
        <f t="shared" si="491"/>
        <v/>
      </c>
      <c r="AS1313" s="707" t="str">
        <f t="shared" si="491"/>
        <v/>
      </c>
      <c r="AT1313" s="671" t="str">
        <f t="shared" si="491"/>
        <v/>
      </c>
      <c r="AU1313" s="707" t="str">
        <f t="shared" si="491"/>
        <v/>
      </c>
      <c r="AV1313" s="671" t="str">
        <f t="shared" si="491"/>
        <v/>
      </c>
      <c r="AW1313" s="707" t="str">
        <f t="shared" si="491"/>
        <v/>
      </c>
      <c r="AX1313" s="671" t="str">
        <f t="shared" si="491"/>
        <v/>
      </c>
      <c r="AY1313" s="707" t="str">
        <f t="shared" si="491"/>
        <v/>
      </c>
      <c r="AZ1313" s="671" t="str">
        <f t="shared" si="491"/>
        <v/>
      </c>
      <c r="BA1313" s="707" t="str">
        <f t="shared" si="491"/>
        <v/>
      </c>
      <c r="BB1313" s="671" t="str">
        <f t="shared" si="491"/>
        <v/>
      </c>
      <c r="BC1313" s="707" t="str">
        <f t="shared" si="491"/>
        <v/>
      </c>
      <c r="BD1313" s="671" t="str">
        <f t="shared" si="491"/>
        <v/>
      </c>
      <c r="BE1313" s="707" t="str">
        <f t="shared" si="491"/>
        <v/>
      </c>
      <c r="BF1313" s="671" t="str">
        <f t="shared" si="491"/>
        <v/>
      </c>
      <c r="BG1313" s="707" t="str">
        <f t="shared" si="491"/>
        <v/>
      </c>
      <c r="BH1313" s="671" t="str">
        <f t="shared" si="491"/>
        <v/>
      </c>
      <c r="BI1313" s="707" t="str">
        <f t="shared" si="491"/>
        <v/>
      </c>
      <c r="BJ1313" s="671" t="str">
        <f t="shared" si="491"/>
        <v/>
      </c>
      <c r="BK1313" s="707" t="str">
        <f t="shared" si="491"/>
        <v/>
      </c>
      <c r="BL1313" s="671" t="str">
        <f t="shared" si="491"/>
        <v/>
      </c>
      <c r="BM1313" s="707" t="str">
        <f t="shared" si="491"/>
        <v/>
      </c>
      <c r="BN1313" s="671" t="str">
        <f t="shared" si="491"/>
        <v/>
      </c>
      <c r="BO1313" s="707" t="str">
        <f t="shared" si="491"/>
        <v/>
      </c>
      <c r="BP1313" s="671" t="str">
        <f t="shared" si="491"/>
        <v/>
      </c>
      <c r="BQ1313" s="578" t="str">
        <f t="shared" si="491"/>
        <v/>
      </c>
    </row>
    <row r="1314" spans="1:69" ht="12.75" customHeight="1">
      <c r="A1314" s="584"/>
      <c r="B1314" s="586"/>
      <c r="C1314" s="573"/>
      <c r="D1314" s="677"/>
      <c r="E1314" s="26"/>
      <c r="F1314" s="26"/>
      <c r="G1314" s="26"/>
      <c r="H1314" s="26"/>
      <c r="I1314" s="26"/>
      <c r="J1314" s="26"/>
      <c r="K1314" s="26"/>
      <c r="L1314" s="26"/>
      <c r="M1314" s="26"/>
      <c r="N1314" s="26"/>
      <c r="O1314" s="26"/>
      <c r="P1314" s="26"/>
      <c r="Q1314" s="26"/>
      <c r="R1314" s="26"/>
      <c r="S1314" s="26"/>
      <c r="T1314" s="26"/>
      <c r="U1314" s="26"/>
      <c r="V1314" s="26"/>
      <c r="W1314" s="26"/>
      <c r="X1314" s="26"/>
      <c r="Y1314" s="26"/>
      <c r="Z1314" s="26"/>
      <c r="AA1314" s="26"/>
      <c r="AB1314" s="26"/>
      <c r="AC1314" s="26"/>
      <c r="AD1314" s="26"/>
      <c r="AE1314" s="26"/>
      <c r="AF1314" s="26"/>
      <c r="AG1314" s="26"/>
      <c r="AH1314" s="26"/>
      <c r="AM1314" s="595"/>
      <c r="AN1314" s="672"/>
      <c r="AO1314" s="708"/>
      <c r="AP1314" s="672"/>
      <c r="AQ1314" s="708"/>
      <c r="AR1314" s="672"/>
      <c r="AS1314" s="708"/>
      <c r="AT1314" s="672"/>
      <c r="AU1314" s="708"/>
      <c r="AV1314" s="672"/>
      <c r="AW1314" s="708"/>
      <c r="AX1314" s="672"/>
      <c r="AY1314" s="708"/>
      <c r="AZ1314" s="672"/>
      <c r="BA1314" s="708"/>
      <c r="BB1314" s="672"/>
      <c r="BC1314" s="708"/>
      <c r="BD1314" s="672"/>
      <c r="BE1314" s="708"/>
      <c r="BF1314" s="672"/>
      <c r="BG1314" s="708"/>
      <c r="BH1314" s="672"/>
      <c r="BI1314" s="708"/>
      <c r="BJ1314" s="672"/>
      <c r="BK1314" s="708"/>
      <c r="BL1314" s="672"/>
      <c r="BM1314" s="708"/>
      <c r="BN1314" s="672"/>
      <c r="BO1314" s="708"/>
      <c r="BP1314" s="672"/>
      <c r="BQ1314" s="551"/>
    </row>
    <row r="1315" spans="1:69" ht="12.75" customHeight="1" thickBot="1">
      <c r="A1315" s="584"/>
      <c r="B1315" s="587"/>
      <c r="C1315" s="573"/>
      <c r="D1315" s="677"/>
      <c r="E1315" s="27"/>
      <c r="F1315" s="27"/>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M1315" s="595"/>
      <c r="AN1315" s="673"/>
      <c r="AO1315" s="709"/>
      <c r="AP1315" s="673"/>
      <c r="AQ1315" s="709"/>
      <c r="AR1315" s="673"/>
      <c r="AS1315" s="709"/>
      <c r="AT1315" s="673"/>
      <c r="AU1315" s="709"/>
      <c r="AV1315" s="673"/>
      <c r="AW1315" s="709"/>
      <c r="AX1315" s="673"/>
      <c r="AY1315" s="709"/>
      <c r="AZ1315" s="673"/>
      <c r="BA1315" s="709"/>
      <c r="BB1315" s="673"/>
      <c r="BC1315" s="709"/>
      <c r="BD1315" s="673"/>
      <c r="BE1315" s="709"/>
      <c r="BF1315" s="673"/>
      <c r="BG1315" s="709"/>
      <c r="BH1315" s="673"/>
      <c r="BI1315" s="709"/>
      <c r="BJ1315" s="673"/>
      <c r="BK1315" s="709"/>
      <c r="BL1315" s="673"/>
      <c r="BM1315" s="709"/>
      <c r="BN1315" s="673"/>
      <c r="BO1315" s="709"/>
      <c r="BP1315" s="673"/>
      <c r="BQ1315" s="568"/>
    </row>
    <row r="1316" spans="1:69" ht="12.75" customHeight="1">
      <c r="A1316" s="584"/>
      <c r="B1316" s="579" t="s">
        <v>36</v>
      </c>
      <c r="C1316" s="572" t="str">
        <f>IF(ISERROR(AVERAGE(E1316:AH1318)),"",AVERAGE(E1316:AH1318))</f>
        <v/>
      </c>
      <c r="D1316" s="677"/>
      <c r="E1316" s="32"/>
      <c r="F1316" s="32"/>
      <c r="G1316" s="32"/>
      <c r="H1316" s="32"/>
      <c r="I1316" s="32"/>
      <c r="J1316" s="32"/>
      <c r="K1316" s="32"/>
      <c r="L1316" s="32"/>
      <c r="M1316" s="32"/>
      <c r="N1316" s="32"/>
      <c r="O1316" s="32"/>
      <c r="P1316" s="32"/>
      <c r="Q1316" s="32"/>
      <c r="R1316" s="32"/>
      <c r="S1316" s="32"/>
      <c r="T1316" s="32"/>
      <c r="U1316" s="32"/>
      <c r="V1316" s="32"/>
      <c r="W1316" s="32"/>
      <c r="X1316" s="32"/>
      <c r="Y1316" s="32"/>
      <c r="Z1316" s="32"/>
      <c r="AA1316" s="32"/>
      <c r="AB1316" s="32"/>
      <c r="AC1316" s="32"/>
      <c r="AD1316" s="32"/>
      <c r="AE1316" s="32"/>
      <c r="AF1316" s="32"/>
      <c r="AG1316" s="32"/>
      <c r="AH1316" s="32"/>
      <c r="AM1316" s="595"/>
      <c r="AN1316" s="710" t="str">
        <f t="shared" ref="AN1316:BQ1316" si="492">IF(ISERROR(AVERAGE(E1316:E1318)),"",AVERAGE(E1316:E1318))</f>
        <v/>
      </c>
      <c r="AO1316" s="713" t="str">
        <f t="shared" si="492"/>
        <v/>
      </c>
      <c r="AP1316" s="710" t="str">
        <f t="shared" si="492"/>
        <v/>
      </c>
      <c r="AQ1316" s="713" t="str">
        <f t="shared" si="492"/>
        <v/>
      </c>
      <c r="AR1316" s="710" t="str">
        <f t="shared" si="492"/>
        <v/>
      </c>
      <c r="AS1316" s="713" t="str">
        <f t="shared" si="492"/>
        <v/>
      </c>
      <c r="AT1316" s="710" t="str">
        <f t="shared" si="492"/>
        <v/>
      </c>
      <c r="AU1316" s="713" t="str">
        <f t="shared" si="492"/>
        <v/>
      </c>
      <c r="AV1316" s="710" t="str">
        <f t="shared" si="492"/>
        <v/>
      </c>
      <c r="AW1316" s="713" t="str">
        <f t="shared" si="492"/>
        <v/>
      </c>
      <c r="AX1316" s="710" t="str">
        <f t="shared" si="492"/>
        <v/>
      </c>
      <c r="AY1316" s="713" t="str">
        <f t="shared" si="492"/>
        <v/>
      </c>
      <c r="AZ1316" s="710" t="str">
        <f t="shared" si="492"/>
        <v/>
      </c>
      <c r="BA1316" s="713" t="str">
        <f t="shared" si="492"/>
        <v/>
      </c>
      <c r="BB1316" s="710" t="str">
        <f t="shared" si="492"/>
        <v/>
      </c>
      <c r="BC1316" s="713" t="str">
        <f t="shared" si="492"/>
        <v/>
      </c>
      <c r="BD1316" s="710" t="str">
        <f t="shared" si="492"/>
        <v/>
      </c>
      <c r="BE1316" s="713" t="str">
        <f t="shared" si="492"/>
        <v/>
      </c>
      <c r="BF1316" s="710" t="str">
        <f t="shared" si="492"/>
        <v/>
      </c>
      <c r="BG1316" s="713" t="str">
        <f t="shared" si="492"/>
        <v/>
      </c>
      <c r="BH1316" s="710" t="str">
        <f t="shared" si="492"/>
        <v/>
      </c>
      <c r="BI1316" s="713" t="str">
        <f t="shared" si="492"/>
        <v/>
      </c>
      <c r="BJ1316" s="710" t="str">
        <f t="shared" si="492"/>
        <v/>
      </c>
      <c r="BK1316" s="713" t="str">
        <f t="shared" si="492"/>
        <v/>
      </c>
      <c r="BL1316" s="710" t="str">
        <f t="shared" si="492"/>
        <v/>
      </c>
      <c r="BM1316" s="713" t="str">
        <f t="shared" si="492"/>
        <v/>
      </c>
      <c r="BN1316" s="710" t="str">
        <f t="shared" si="492"/>
        <v/>
      </c>
      <c r="BO1316" s="713" t="str">
        <f t="shared" si="492"/>
        <v/>
      </c>
      <c r="BP1316" s="710" t="str">
        <f t="shared" si="492"/>
        <v/>
      </c>
      <c r="BQ1316" s="550" t="str">
        <f t="shared" si="492"/>
        <v/>
      </c>
    </row>
    <row r="1317" spans="1:69" ht="12.75" customHeight="1">
      <c r="A1317" s="584"/>
      <c r="B1317" s="580"/>
      <c r="C1317" s="573"/>
      <c r="D1317" s="677"/>
      <c r="E1317" s="28"/>
      <c r="F1317" s="28"/>
      <c r="G1317" s="28"/>
      <c r="H1317" s="28"/>
      <c r="I1317" s="28"/>
      <c r="J1317" s="28"/>
      <c r="K1317" s="28"/>
      <c r="L1317" s="28"/>
      <c r="M1317" s="28"/>
      <c r="N1317" s="28"/>
      <c r="O1317" s="28"/>
      <c r="P1317" s="28"/>
      <c r="Q1317" s="28"/>
      <c r="R1317" s="28"/>
      <c r="S1317" s="28"/>
      <c r="T1317" s="28"/>
      <c r="U1317" s="28"/>
      <c r="V1317" s="28"/>
      <c r="W1317" s="28"/>
      <c r="X1317" s="28"/>
      <c r="Y1317" s="28"/>
      <c r="Z1317" s="28"/>
      <c r="AA1317" s="28"/>
      <c r="AB1317" s="28"/>
      <c r="AC1317" s="28"/>
      <c r="AD1317" s="28"/>
      <c r="AE1317" s="28"/>
      <c r="AF1317" s="28"/>
      <c r="AG1317" s="28"/>
      <c r="AH1317" s="28"/>
      <c r="AM1317" s="595"/>
      <c r="AN1317" s="711"/>
      <c r="AO1317" s="708"/>
      <c r="AP1317" s="711"/>
      <c r="AQ1317" s="708"/>
      <c r="AR1317" s="711"/>
      <c r="AS1317" s="708"/>
      <c r="AT1317" s="711"/>
      <c r="AU1317" s="708"/>
      <c r="AV1317" s="711"/>
      <c r="AW1317" s="708"/>
      <c r="AX1317" s="711"/>
      <c r="AY1317" s="708"/>
      <c r="AZ1317" s="711"/>
      <c r="BA1317" s="708"/>
      <c r="BB1317" s="711"/>
      <c r="BC1317" s="708"/>
      <c r="BD1317" s="711"/>
      <c r="BE1317" s="708"/>
      <c r="BF1317" s="711"/>
      <c r="BG1317" s="708"/>
      <c r="BH1317" s="711"/>
      <c r="BI1317" s="708"/>
      <c r="BJ1317" s="711"/>
      <c r="BK1317" s="708"/>
      <c r="BL1317" s="711"/>
      <c r="BM1317" s="708"/>
      <c r="BN1317" s="711"/>
      <c r="BO1317" s="708"/>
      <c r="BP1317" s="711"/>
      <c r="BQ1317" s="551"/>
    </row>
    <row r="1318" spans="1:69" ht="12.75" customHeight="1" thickBot="1">
      <c r="A1318" s="584"/>
      <c r="B1318" s="581"/>
      <c r="C1318" s="582"/>
      <c r="D1318" s="677"/>
      <c r="E1318" s="33"/>
      <c r="F1318" s="33"/>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3"/>
      <c r="AE1318" s="33"/>
      <c r="AF1318" s="33"/>
      <c r="AG1318" s="33"/>
      <c r="AH1318" s="33"/>
      <c r="AM1318" s="595"/>
      <c r="AN1318" s="712"/>
      <c r="AO1318" s="709"/>
      <c r="AP1318" s="712"/>
      <c r="AQ1318" s="709"/>
      <c r="AR1318" s="712"/>
      <c r="AS1318" s="709"/>
      <c r="AT1318" s="712"/>
      <c r="AU1318" s="709"/>
      <c r="AV1318" s="712"/>
      <c r="AW1318" s="709"/>
      <c r="AX1318" s="712"/>
      <c r="AY1318" s="709"/>
      <c r="AZ1318" s="712"/>
      <c r="BA1318" s="709"/>
      <c r="BB1318" s="712"/>
      <c r="BC1318" s="709"/>
      <c r="BD1318" s="712"/>
      <c r="BE1318" s="709"/>
      <c r="BF1318" s="712"/>
      <c r="BG1318" s="709"/>
      <c r="BH1318" s="712"/>
      <c r="BI1318" s="709"/>
      <c r="BJ1318" s="712"/>
      <c r="BK1318" s="709"/>
      <c r="BL1318" s="712"/>
      <c r="BM1318" s="709"/>
      <c r="BN1318" s="712"/>
      <c r="BO1318" s="709"/>
      <c r="BP1318" s="712"/>
      <c r="BQ1318" s="568"/>
    </row>
    <row r="1319" spans="1:69" ht="12.75" customHeight="1">
      <c r="A1319" s="584"/>
      <c r="B1319" s="569" t="s">
        <v>37</v>
      </c>
      <c r="C1319" s="572" t="str">
        <f>IF(ISERROR(AVERAGE(E1319:AH1321)),"",AVERAGE(E1319:AH1321))</f>
        <v/>
      </c>
      <c r="D1319" s="677"/>
      <c r="E1319" s="31"/>
      <c r="F1319" s="31"/>
      <c r="G1319" s="31"/>
      <c r="H1319" s="31"/>
      <c r="I1319" s="31"/>
      <c r="J1319" s="31"/>
      <c r="K1319" s="31"/>
      <c r="L1319" s="31"/>
      <c r="M1319" s="31"/>
      <c r="N1319" s="31"/>
      <c r="O1319" s="31"/>
      <c r="P1319" s="31"/>
      <c r="Q1319" s="31"/>
      <c r="R1319" s="31"/>
      <c r="S1319" s="31"/>
      <c r="T1319" s="31"/>
      <c r="U1319" s="31"/>
      <c r="V1319" s="31"/>
      <c r="W1319" s="31"/>
      <c r="X1319" s="31"/>
      <c r="Y1319" s="31"/>
      <c r="Z1319" s="31"/>
      <c r="AA1319" s="31"/>
      <c r="AB1319" s="31"/>
      <c r="AC1319" s="31"/>
      <c r="AD1319" s="31"/>
      <c r="AE1319" s="31"/>
      <c r="AF1319" s="31"/>
      <c r="AG1319" s="31"/>
      <c r="AH1319" s="31"/>
      <c r="AM1319" s="595"/>
      <c r="AN1319" s="715" t="str">
        <f t="shared" ref="AN1319:BQ1319" si="493">IF(ISERROR(AVERAGE(E1319:E1321)),"",AVERAGE(E1319:E1321))</f>
        <v/>
      </c>
      <c r="AO1319" s="713" t="str">
        <f t="shared" si="493"/>
        <v/>
      </c>
      <c r="AP1319" s="715" t="str">
        <f t="shared" si="493"/>
        <v/>
      </c>
      <c r="AQ1319" s="713" t="str">
        <f t="shared" si="493"/>
        <v/>
      </c>
      <c r="AR1319" s="715" t="str">
        <f t="shared" si="493"/>
        <v/>
      </c>
      <c r="AS1319" s="713" t="str">
        <f t="shared" si="493"/>
        <v/>
      </c>
      <c r="AT1319" s="715" t="str">
        <f t="shared" si="493"/>
        <v/>
      </c>
      <c r="AU1319" s="713" t="str">
        <f t="shared" si="493"/>
        <v/>
      </c>
      <c r="AV1319" s="715" t="str">
        <f t="shared" si="493"/>
        <v/>
      </c>
      <c r="AW1319" s="713" t="str">
        <f t="shared" si="493"/>
        <v/>
      </c>
      <c r="AX1319" s="715" t="str">
        <f t="shared" si="493"/>
        <v/>
      </c>
      <c r="AY1319" s="713" t="str">
        <f t="shared" si="493"/>
        <v/>
      </c>
      <c r="AZ1319" s="715" t="str">
        <f t="shared" si="493"/>
        <v/>
      </c>
      <c r="BA1319" s="713" t="str">
        <f t="shared" si="493"/>
        <v/>
      </c>
      <c r="BB1319" s="715" t="str">
        <f t="shared" si="493"/>
        <v/>
      </c>
      <c r="BC1319" s="713" t="str">
        <f t="shared" si="493"/>
        <v/>
      </c>
      <c r="BD1319" s="715" t="str">
        <f t="shared" si="493"/>
        <v/>
      </c>
      <c r="BE1319" s="713" t="str">
        <f t="shared" si="493"/>
        <v/>
      </c>
      <c r="BF1319" s="715" t="str">
        <f t="shared" si="493"/>
        <v/>
      </c>
      <c r="BG1319" s="713" t="str">
        <f t="shared" si="493"/>
        <v/>
      </c>
      <c r="BH1319" s="715" t="str">
        <f t="shared" si="493"/>
        <v/>
      </c>
      <c r="BI1319" s="713" t="str">
        <f t="shared" si="493"/>
        <v/>
      </c>
      <c r="BJ1319" s="715" t="str">
        <f t="shared" si="493"/>
        <v/>
      </c>
      <c r="BK1319" s="713" t="str">
        <f t="shared" si="493"/>
        <v/>
      </c>
      <c r="BL1319" s="715" t="str">
        <f t="shared" si="493"/>
        <v/>
      </c>
      <c r="BM1319" s="713" t="str">
        <f t="shared" si="493"/>
        <v/>
      </c>
      <c r="BN1319" s="715" t="str">
        <f t="shared" si="493"/>
        <v/>
      </c>
      <c r="BO1319" s="713" t="str">
        <f t="shared" si="493"/>
        <v/>
      </c>
      <c r="BP1319" s="715" t="str">
        <f t="shared" si="493"/>
        <v/>
      </c>
      <c r="BQ1319" s="550" t="str">
        <f t="shared" si="493"/>
        <v/>
      </c>
    </row>
    <row r="1320" spans="1:69" ht="12.75" customHeight="1">
      <c r="A1320" s="584"/>
      <c r="B1320" s="570"/>
      <c r="C1320" s="573"/>
      <c r="D1320" s="677"/>
      <c r="E1320" s="29"/>
      <c r="F1320" s="29"/>
      <c r="G1320" s="29"/>
      <c r="H1320" s="29"/>
      <c r="I1320" s="29"/>
      <c r="J1320" s="29"/>
      <c r="K1320" s="29"/>
      <c r="L1320" s="29"/>
      <c r="M1320" s="29"/>
      <c r="N1320" s="29"/>
      <c r="O1320" s="29"/>
      <c r="P1320" s="29"/>
      <c r="Q1320" s="29"/>
      <c r="R1320" s="29"/>
      <c r="S1320" s="29"/>
      <c r="T1320" s="29"/>
      <c r="U1320" s="29"/>
      <c r="V1320" s="29"/>
      <c r="W1320" s="29"/>
      <c r="X1320" s="29"/>
      <c r="Y1320" s="29"/>
      <c r="Z1320" s="29"/>
      <c r="AA1320" s="29"/>
      <c r="AB1320" s="29"/>
      <c r="AC1320" s="29"/>
      <c r="AD1320" s="29"/>
      <c r="AE1320" s="29"/>
      <c r="AF1320" s="29"/>
      <c r="AG1320" s="29"/>
      <c r="AH1320" s="29"/>
      <c r="AM1320" s="595"/>
      <c r="AN1320" s="716"/>
      <c r="AO1320" s="708"/>
      <c r="AP1320" s="716"/>
      <c r="AQ1320" s="708"/>
      <c r="AR1320" s="716"/>
      <c r="AS1320" s="708"/>
      <c r="AT1320" s="716"/>
      <c r="AU1320" s="708"/>
      <c r="AV1320" s="716"/>
      <c r="AW1320" s="708"/>
      <c r="AX1320" s="716"/>
      <c r="AY1320" s="708"/>
      <c r="AZ1320" s="716"/>
      <c r="BA1320" s="708"/>
      <c r="BB1320" s="716"/>
      <c r="BC1320" s="708"/>
      <c r="BD1320" s="716"/>
      <c r="BE1320" s="708"/>
      <c r="BF1320" s="716"/>
      <c r="BG1320" s="708"/>
      <c r="BH1320" s="716"/>
      <c r="BI1320" s="708"/>
      <c r="BJ1320" s="716"/>
      <c r="BK1320" s="708"/>
      <c r="BL1320" s="716"/>
      <c r="BM1320" s="708"/>
      <c r="BN1320" s="716"/>
      <c r="BO1320" s="708"/>
      <c r="BP1320" s="716"/>
      <c r="BQ1320" s="551"/>
    </row>
    <row r="1321" spans="1:69" ht="13.5" customHeight="1" thickBot="1">
      <c r="A1321" s="584"/>
      <c r="B1321" s="571"/>
      <c r="C1321" s="574"/>
      <c r="D1321" s="418"/>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0"/>
      <c r="AH1321" s="30"/>
      <c r="AM1321" s="107"/>
      <c r="AN1321" s="717"/>
      <c r="AO1321" s="714"/>
      <c r="AP1321" s="717"/>
      <c r="AQ1321" s="714"/>
      <c r="AR1321" s="717"/>
      <c r="AS1321" s="714"/>
      <c r="AT1321" s="717"/>
      <c r="AU1321" s="714"/>
      <c r="AV1321" s="717"/>
      <c r="AW1321" s="714"/>
      <c r="AX1321" s="717"/>
      <c r="AY1321" s="714"/>
      <c r="AZ1321" s="717"/>
      <c r="BA1321" s="714"/>
      <c r="BB1321" s="717"/>
      <c r="BC1321" s="714"/>
      <c r="BD1321" s="717"/>
      <c r="BE1321" s="714"/>
      <c r="BF1321" s="717"/>
      <c r="BG1321" s="714"/>
      <c r="BH1321" s="717"/>
      <c r="BI1321" s="714"/>
      <c r="BJ1321" s="717"/>
      <c r="BK1321" s="714"/>
      <c r="BL1321" s="717"/>
      <c r="BM1321" s="714"/>
      <c r="BN1321" s="717"/>
      <c r="BO1321" s="714"/>
      <c r="BP1321" s="717"/>
      <c r="BQ1321" s="552"/>
    </row>
    <row r="1322" spans="1:69" ht="13.5" customHeight="1" thickTop="1">
      <c r="A1322" s="584"/>
      <c r="B1322" s="585" t="s">
        <v>32</v>
      </c>
      <c r="C1322" s="588" t="str">
        <f>IF(ISERROR(AVERAGE(E1322:AH1324)),"",AVERAGE(E1322:AH1324))</f>
        <v/>
      </c>
      <c r="D1322" s="676" t="s">
        <v>918</v>
      </c>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5"/>
      <c r="AF1322" s="25"/>
      <c r="AG1322" s="25"/>
      <c r="AH1322" s="25"/>
      <c r="AM1322" s="594" t="str">
        <f>D1322</f>
        <v>Calculer le quotient et le reste de la division euclidienne posée</v>
      </c>
      <c r="AN1322" s="671" t="str">
        <f t="shared" ref="AN1322:BQ1322" si="494">IF(ISERROR(AVERAGE(E1322:E1324)),"",AVERAGE(E1322:E1324))</f>
        <v/>
      </c>
      <c r="AO1322" s="707" t="str">
        <f t="shared" si="494"/>
        <v/>
      </c>
      <c r="AP1322" s="671" t="str">
        <f t="shared" si="494"/>
        <v/>
      </c>
      <c r="AQ1322" s="707" t="str">
        <f t="shared" si="494"/>
        <v/>
      </c>
      <c r="AR1322" s="671" t="str">
        <f t="shared" si="494"/>
        <v/>
      </c>
      <c r="AS1322" s="707" t="str">
        <f t="shared" si="494"/>
        <v/>
      </c>
      <c r="AT1322" s="671" t="str">
        <f t="shared" si="494"/>
        <v/>
      </c>
      <c r="AU1322" s="707" t="str">
        <f t="shared" si="494"/>
        <v/>
      </c>
      <c r="AV1322" s="671" t="str">
        <f t="shared" si="494"/>
        <v/>
      </c>
      <c r="AW1322" s="707" t="str">
        <f t="shared" si="494"/>
        <v/>
      </c>
      <c r="AX1322" s="671" t="str">
        <f t="shared" si="494"/>
        <v/>
      </c>
      <c r="AY1322" s="707" t="str">
        <f t="shared" si="494"/>
        <v/>
      </c>
      <c r="AZ1322" s="671" t="str">
        <f t="shared" si="494"/>
        <v/>
      </c>
      <c r="BA1322" s="707" t="str">
        <f t="shared" si="494"/>
        <v/>
      </c>
      <c r="BB1322" s="671" t="str">
        <f t="shared" si="494"/>
        <v/>
      </c>
      <c r="BC1322" s="707" t="str">
        <f t="shared" si="494"/>
        <v/>
      </c>
      <c r="BD1322" s="671" t="str">
        <f t="shared" si="494"/>
        <v/>
      </c>
      <c r="BE1322" s="707" t="str">
        <f t="shared" si="494"/>
        <v/>
      </c>
      <c r="BF1322" s="671" t="str">
        <f t="shared" si="494"/>
        <v/>
      </c>
      <c r="BG1322" s="707" t="str">
        <f t="shared" si="494"/>
        <v/>
      </c>
      <c r="BH1322" s="671" t="str">
        <f t="shared" si="494"/>
        <v/>
      </c>
      <c r="BI1322" s="707" t="str">
        <f t="shared" si="494"/>
        <v/>
      </c>
      <c r="BJ1322" s="671" t="str">
        <f t="shared" si="494"/>
        <v/>
      </c>
      <c r="BK1322" s="707" t="str">
        <f t="shared" si="494"/>
        <v/>
      </c>
      <c r="BL1322" s="671" t="str">
        <f t="shared" si="494"/>
        <v/>
      </c>
      <c r="BM1322" s="707" t="str">
        <f t="shared" si="494"/>
        <v/>
      </c>
      <c r="BN1322" s="671" t="str">
        <f t="shared" si="494"/>
        <v/>
      </c>
      <c r="BO1322" s="707" t="str">
        <f t="shared" si="494"/>
        <v/>
      </c>
      <c r="BP1322" s="671" t="str">
        <f t="shared" si="494"/>
        <v/>
      </c>
      <c r="BQ1322" s="578" t="str">
        <f t="shared" si="494"/>
        <v/>
      </c>
    </row>
    <row r="1323" spans="1:69" ht="12.75" customHeight="1">
      <c r="A1323" s="584"/>
      <c r="B1323" s="586"/>
      <c r="C1323" s="573"/>
      <c r="D1323" s="677"/>
      <c r="E1323" s="26"/>
      <c r="F1323" s="26"/>
      <c r="G1323" s="26"/>
      <c r="H1323" s="26"/>
      <c r="I1323" s="26"/>
      <c r="J1323" s="26"/>
      <c r="K1323" s="26"/>
      <c r="L1323" s="26"/>
      <c r="M1323" s="26"/>
      <c r="N1323" s="26"/>
      <c r="O1323" s="26"/>
      <c r="P1323" s="26"/>
      <c r="Q1323" s="26"/>
      <c r="R1323" s="26"/>
      <c r="S1323" s="26"/>
      <c r="T1323" s="26"/>
      <c r="U1323" s="26"/>
      <c r="V1323" s="26"/>
      <c r="W1323" s="26"/>
      <c r="X1323" s="26"/>
      <c r="Y1323" s="26"/>
      <c r="Z1323" s="26"/>
      <c r="AA1323" s="26"/>
      <c r="AB1323" s="26"/>
      <c r="AC1323" s="26"/>
      <c r="AD1323" s="26"/>
      <c r="AE1323" s="26"/>
      <c r="AF1323" s="26"/>
      <c r="AG1323" s="26"/>
      <c r="AH1323" s="26"/>
      <c r="AM1323" s="595"/>
      <c r="AN1323" s="672"/>
      <c r="AO1323" s="708"/>
      <c r="AP1323" s="672"/>
      <c r="AQ1323" s="708"/>
      <c r="AR1323" s="672"/>
      <c r="AS1323" s="708"/>
      <c r="AT1323" s="672"/>
      <c r="AU1323" s="708"/>
      <c r="AV1323" s="672"/>
      <c r="AW1323" s="708"/>
      <c r="AX1323" s="672"/>
      <c r="AY1323" s="708"/>
      <c r="AZ1323" s="672"/>
      <c r="BA1323" s="708"/>
      <c r="BB1323" s="672"/>
      <c r="BC1323" s="708"/>
      <c r="BD1323" s="672"/>
      <c r="BE1323" s="708"/>
      <c r="BF1323" s="672"/>
      <c r="BG1323" s="708"/>
      <c r="BH1323" s="672"/>
      <c r="BI1323" s="708"/>
      <c r="BJ1323" s="672"/>
      <c r="BK1323" s="708"/>
      <c r="BL1323" s="672"/>
      <c r="BM1323" s="708"/>
      <c r="BN1323" s="672"/>
      <c r="BO1323" s="708"/>
      <c r="BP1323" s="672"/>
      <c r="BQ1323" s="551"/>
    </row>
    <row r="1324" spans="1:69" ht="12.75" customHeight="1" thickBot="1">
      <c r="A1324" s="584"/>
      <c r="B1324" s="587"/>
      <c r="C1324" s="573"/>
      <c r="D1324" s="677"/>
      <c r="E1324" s="27"/>
      <c r="F1324" s="27"/>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M1324" s="595"/>
      <c r="AN1324" s="673"/>
      <c r="AO1324" s="709"/>
      <c r="AP1324" s="673"/>
      <c r="AQ1324" s="709"/>
      <c r="AR1324" s="673"/>
      <c r="AS1324" s="709"/>
      <c r="AT1324" s="673"/>
      <c r="AU1324" s="709"/>
      <c r="AV1324" s="673"/>
      <c r="AW1324" s="709"/>
      <c r="AX1324" s="673"/>
      <c r="AY1324" s="709"/>
      <c r="AZ1324" s="673"/>
      <c r="BA1324" s="709"/>
      <c r="BB1324" s="673"/>
      <c r="BC1324" s="709"/>
      <c r="BD1324" s="673"/>
      <c r="BE1324" s="709"/>
      <c r="BF1324" s="673"/>
      <c r="BG1324" s="709"/>
      <c r="BH1324" s="673"/>
      <c r="BI1324" s="709"/>
      <c r="BJ1324" s="673"/>
      <c r="BK1324" s="709"/>
      <c r="BL1324" s="673"/>
      <c r="BM1324" s="709"/>
      <c r="BN1324" s="673"/>
      <c r="BO1324" s="709"/>
      <c r="BP1324" s="673"/>
      <c r="BQ1324" s="568"/>
    </row>
    <row r="1325" spans="1:69" ht="12.75" customHeight="1">
      <c r="A1325" s="584"/>
      <c r="B1325" s="579" t="s">
        <v>36</v>
      </c>
      <c r="C1325" s="572" t="str">
        <f>IF(ISERROR(AVERAGE(E1325:AH1327)),"",AVERAGE(E1325:AH1327))</f>
        <v/>
      </c>
      <c r="D1325" s="677"/>
      <c r="E1325" s="32"/>
      <c r="F1325" s="32"/>
      <c r="G1325" s="32"/>
      <c r="H1325" s="32"/>
      <c r="I1325" s="32"/>
      <c r="J1325" s="32"/>
      <c r="K1325" s="32"/>
      <c r="L1325" s="32"/>
      <c r="M1325" s="32"/>
      <c r="N1325" s="32"/>
      <c r="O1325" s="32"/>
      <c r="P1325" s="32"/>
      <c r="Q1325" s="32"/>
      <c r="R1325" s="32"/>
      <c r="S1325" s="32"/>
      <c r="T1325" s="32"/>
      <c r="U1325" s="32"/>
      <c r="V1325" s="32"/>
      <c r="W1325" s="32"/>
      <c r="X1325" s="32"/>
      <c r="Y1325" s="32"/>
      <c r="Z1325" s="32"/>
      <c r="AA1325" s="32"/>
      <c r="AB1325" s="32"/>
      <c r="AC1325" s="32"/>
      <c r="AD1325" s="32"/>
      <c r="AE1325" s="32"/>
      <c r="AF1325" s="32"/>
      <c r="AG1325" s="32"/>
      <c r="AH1325" s="32"/>
      <c r="AM1325" s="595"/>
      <c r="AN1325" s="710" t="str">
        <f t="shared" ref="AN1325:BQ1325" si="495">IF(ISERROR(AVERAGE(E1325:E1327)),"",AVERAGE(E1325:E1327))</f>
        <v/>
      </c>
      <c r="AO1325" s="713" t="str">
        <f t="shared" si="495"/>
        <v/>
      </c>
      <c r="AP1325" s="710" t="str">
        <f t="shared" si="495"/>
        <v/>
      </c>
      <c r="AQ1325" s="713" t="str">
        <f t="shared" si="495"/>
        <v/>
      </c>
      <c r="AR1325" s="710" t="str">
        <f t="shared" si="495"/>
        <v/>
      </c>
      <c r="AS1325" s="713" t="str">
        <f t="shared" si="495"/>
        <v/>
      </c>
      <c r="AT1325" s="710" t="str">
        <f t="shared" si="495"/>
        <v/>
      </c>
      <c r="AU1325" s="713" t="str">
        <f t="shared" si="495"/>
        <v/>
      </c>
      <c r="AV1325" s="710" t="str">
        <f t="shared" si="495"/>
        <v/>
      </c>
      <c r="AW1325" s="713" t="str">
        <f t="shared" si="495"/>
        <v/>
      </c>
      <c r="AX1325" s="710" t="str">
        <f t="shared" si="495"/>
        <v/>
      </c>
      <c r="AY1325" s="713" t="str">
        <f t="shared" si="495"/>
        <v/>
      </c>
      <c r="AZ1325" s="710" t="str">
        <f t="shared" si="495"/>
        <v/>
      </c>
      <c r="BA1325" s="713" t="str">
        <f t="shared" si="495"/>
        <v/>
      </c>
      <c r="BB1325" s="710" t="str">
        <f t="shared" si="495"/>
        <v/>
      </c>
      <c r="BC1325" s="713" t="str">
        <f t="shared" si="495"/>
        <v/>
      </c>
      <c r="BD1325" s="710" t="str">
        <f t="shared" si="495"/>
        <v/>
      </c>
      <c r="BE1325" s="713" t="str">
        <f t="shared" si="495"/>
        <v/>
      </c>
      <c r="BF1325" s="710" t="str">
        <f t="shared" si="495"/>
        <v/>
      </c>
      <c r="BG1325" s="713" t="str">
        <f t="shared" si="495"/>
        <v/>
      </c>
      <c r="BH1325" s="710" t="str">
        <f t="shared" si="495"/>
        <v/>
      </c>
      <c r="BI1325" s="713" t="str">
        <f t="shared" si="495"/>
        <v/>
      </c>
      <c r="BJ1325" s="710" t="str">
        <f t="shared" si="495"/>
        <v/>
      </c>
      <c r="BK1325" s="713" t="str">
        <f t="shared" si="495"/>
        <v/>
      </c>
      <c r="BL1325" s="710" t="str">
        <f t="shared" si="495"/>
        <v/>
      </c>
      <c r="BM1325" s="713" t="str">
        <f t="shared" si="495"/>
        <v/>
      </c>
      <c r="BN1325" s="710" t="str">
        <f t="shared" si="495"/>
        <v/>
      </c>
      <c r="BO1325" s="713" t="str">
        <f t="shared" si="495"/>
        <v/>
      </c>
      <c r="BP1325" s="710" t="str">
        <f t="shared" si="495"/>
        <v/>
      </c>
      <c r="BQ1325" s="550" t="str">
        <f t="shared" si="495"/>
        <v/>
      </c>
    </row>
    <row r="1326" spans="1:69" ht="12.75" customHeight="1">
      <c r="A1326" s="584"/>
      <c r="B1326" s="580"/>
      <c r="C1326" s="573"/>
      <c r="D1326" s="677"/>
      <c r="E1326" s="28"/>
      <c r="F1326" s="28"/>
      <c r="G1326" s="28"/>
      <c r="H1326" s="28"/>
      <c r="I1326" s="28"/>
      <c r="J1326" s="28"/>
      <c r="K1326" s="28"/>
      <c r="L1326" s="28"/>
      <c r="M1326" s="28"/>
      <c r="N1326" s="28"/>
      <c r="O1326" s="28"/>
      <c r="P1326" s="28"/>
      <c r="Q1326" s="28"/>
      <c r="R1326" s="28"/>
      <c r="S1326" s="28"/>
      <c r="T1326" s="28"/>
      <c r="U1326" s="28"/>
      <c r="V1326" s="28"/>
      <c r="W1326" s="28"/>
      <c r="X1326" s="28"/>
      <c r="Y1326" s="28"/>
      <c r="Z1326" s="28"/>
      <c r="AA1326" s="28"/>
      <c r="AB1326" s="28"/>
      <c r="AC1326" s="28"/>
      <c r="AD1326" s="28"/>
      <c r="AE1326" s="28"/>
      <c r="AF1326" s="28"/>
      <c r="AG1326" s="28"/>
      <c r="AH1326" s="28"/>
      <c r="AM1326" s="595"/>
      <c r="AN1326" s="711"/>
      <c r="AO1326" s="708"/>
      <c r="AP1326" s="711"/>
      <c r="AQ1326" s="708"/>
      <c r="AR1326" s="711"/>
      <c r="AS1326" s="708"/>
      <c r="AT1326" s="711"/>
      <c r="AU1326" s="708"/>
      <c r="AV1326" s="711"/>
      <c r="AW1326" s="708"/>
      <c r="AX1326" s="711"/>
      <c r="AY1326" s="708"/>
      <c r="AZ1326" s="711"/>
      <c r="BA1326" s="708"/>
      <c r="BB1326" s="711"/>
      <c r="BC1326" s="708"/>
      <c r="BD1326" s="711"/>
      <c r="BE1326" s="708"/>
      <c r="BF1326" s="711"/>
      <c r="BG1326" s="708"/>
      <c r="BH1326" s="711"/>
      <c r="BI1326" s="708"/>
      <c r="BJ1326" s="711"/>
      <c r="BK1326" s="708"/>
      <c r="BL1326" s="711"/>
      <c r="BM1326" s="708"/>
      <c r="BN1326" s="711"/>
      <c r="BO1326" s="708"/>
      <c r="BP1326" s="711"/>
      <c r="BQ1326" s="551"/>
    </row>
    <row r="1327" spans="1:69" ht="12.75" customHeight="1" thickBot="1">
      <c r="A1327" s="584"/>
      <c r="B1327" s="581"/>
      <c r="C1327" s="582"/>
      <c r="D1327" s="677"/>
      <c r="E1327" s="33"/>
      <c r="F1327" s="33"/>
      <c r="G1327" s="33"/>
      <c r="H1327" s="33"/>
      <c r="I1327" s="33"/>
      <c r="J1327" s="33"/>
      <c r="K1327" s="33"/>
      <c r="L1327" s="33"/>
      <c r="M1327" s="33"/>
      <c r="N1327" s="33"/>
      <c r="O1327" s="33"/>
      <c r="P1327" s="33"/>
      <c r="Q1327" s="33"/>
      <c r="R1327" s="33"/>
      <c r="S1327" s="33"/>
      <c r="T1327" s="33"/>
      <c r="U1327" s="33"/>
      <c r="V1327" s="33"/>
      <c r="W1327" s="33"/>
      <c r="X1327" s="33"/>
      <c r="Y1327" s="33"/>
      <c r="Z1327" s="33"/>
      <c r="AA1327" s="33"/>
      <c r="AB1327" s="33"/>
      <c r="AC1327" s="33"/>
      <c r="AD1327" s="33"/>
      <c r="AE1327" s="33"/>
      <c r="AF1327" s="33"/>
      <c r="AG1327" s="33"/>
      <c r="AH1327" s="33"/>
      <c r="AM1327" s="595"/>
      <c r="AN1327" s="712"/>
      <c r="AO1327" s="709"/>
      <c r="AP1327" s="712"/>
      <c r="AQ1327" s="709"/>
      <c r="AR1327" s="712"/>
      <c r="AS1327" s="709"/>
      <c r="AT1327" s="712"/>
      <c r="AU1327" s="709"/>
      <c r="AV1327" s="712"/>
      <c r="AW1327" s="709"/>
      <c r="AX1327" s="712"/>
      <c r="AY1327" s="709"/>
      <c r="AZ1327" s="712"/>
      <c r="BA1327" s="709"/>
      <c r="BB1327" s="712"/>
      <c r="BC1327" s="709"/>
      <c r="BD1327" s="712"/>
      <c r="BE1327" s="709"/>
      <c r="BF1327" s="712"/>
      <c r="BG1327" s="709"/>
      <c r="BH1327" s="712"/>
      <c r="BI1327" s="709"/>
      <c r="BJ1327" s="712"/>
      <c r="BK1327" s="709"/>
      <c r="BL1327" s="712"/>
      <c r="BM1327" s="709"/>
      <c r="BN1327" s="712"/>
      <c r="BO1327" s="709"/>
      <c r="BP1327" s="712"/>
      <c r="BQ1327" s="568"/>
    </row>
    <row r="1328" spans="1:69" ht="12.75" customHeight="1">
      <c r="A1328" s="584"/>
      <c r="B1328" s="569" t="s">
        <v>37</v>
      </c>
      <c r="C1328" s="572" t="str">
        <f>IF(ISERROR(AVERAGE(E1328:AH1330)),"",AVERAGE(E1328:AH1330))</f>
        <v/>
      </c>
      <c r="D1328" s="677"/>
      <c r="E1328" s="31"/>
      <c r="F1328" s="31"/>
      <c r="G1328" s="31"/>
      <c r="H1328" s="31"/>
      <c r="I1328" s="31"/>
      <c r="J1328" s="31"/>
      <c r="K1328" s="31"/>
      <c r="L1328" s="31"/>
      <c r="M1328" s="31"/>
      <c r="N1328" s="31"/>
      <c r="O1328" s="31"/>
      <c r="P1328" s="31"/>
      <c r="Q1328" s="31"/>
      <c r="R1328" s="31"/>
      <c r="S1328" s="31"/>
      <c r="T1328" s="31"/>
      <c r="U1328" s="31"/>
      <c r="V1328" s="31"/>
      <c r="W1328" s="31"/>
      <c r="X1328" s="31"/>
      <c r="Y1328" s="31"/>
      <c r="Z1328" s="31"/>
      <c r="AA1328" s="31"/>
      <c r="AB1328" s="31"/>
      <c r="AC1328" s="31"/>
      <c r="AD1328" s="31"/>
      <c r="AE1328" s="31"/>
      <c r="AF1328" s="31"/>
      <c r="AG1328" s="31"/>
      <c r="AH1328" s="31"/>
      <c r="AM1328" s="595"/>
      <c r="AN1328" s="715" t="str">
        <f t="shared" ref="AN1328:BQ1328" si="496">IF(ISERROR(AVERAGE(E1328:E1330)),"",AVERAGE(E1328:E1330))</f>
        <v/>
      </c>
      <c r="AO1328" s="713" t="str">
        <f t="shared" si="496"/>
        <v/>
      </c>
      <c r="AP1328" s="715" t="str">
        <f t="shared" si="496"/>
        <v/>
      </c>
      <c r="AQ1328" s="713" t="str">
        <f t="shared" si="496"/>
        <v/>
      </c>
      <c r="AR1328" s="715" t="str">
        <f t="shared" si="496"/>
        <v/>
      </c>
      <c r="AS1328" s="713" t="str">
        <f t="shared" si="496"/>
        <v/>
      </c>
      <c r="AT1328" s="715" t="str">
        <f t="shared" si="496"/>
        <v/>
      </c>
      <c r="AU1328" s="713" t="str">
        <f t="shared" si="496"/>
        <v/>
      </c>
      <c r="AV1328" s="715" t="str">
        <f t="shared" si="496"/>
        <v/>
      </c>
      <c r="AW1328" s="713" t="str">
        <f t="shared" si="496"/>
        <v/>
      </c>
      <c r="AX1328" s="715" t="str">
        <f t="shared" si="496"/>
        <v/>
      </c>
      <c r="AY1328" s="713" t="str">
        <f t="shared" si="496"/>
        <v/>
      </c>
      <c r="AZ1328" s="715" t="str">
        <f t="shared" si="496"/>
        <v/>
      </c>
      <c r="BA1328" s="713" t="str">
        <f t="shared" si="496"/>
        <v/>
      </c>
      <c r="BB1328" s="715" t="str">
        <f t="shared" si="496"/>
        <v/>
      </c>
      <c r="BC1328" s="713" t="str">
        <f t="shared" si="496"/>
        <v/>
      </c>
      <c r="BD1328" s="715" t="str">
        <f t="shared" si="496"/>
        <v/>
      </c>
      <c r="BE1328" s="713" t="str">
        <f t="shared" si="496"/>
        <v/>
      </c>
      <c r="BF1328" s="715" t="str">
        <f t="shared" si="496"/>
        <v/>
      </c>
      <c r="BG1328" s="713" t="str">
        <f t="shared" si="496"/>
        <v/>
      </c>
      <c r="BH1328" s="715" t="str">
        <f t="shared" si="496"/>
        <v/>
      </c>
      <c r="BI1328" s="713" t="str">
        <f t="shared" si="496"/>
        <v/>
      </c>
      <c r="BJ1328" s="715" t="str">
        <f t="shared" si="496"/>
        <v/>
      </c>
      <c r="BK1328" s="713" t="str">
        <f t="shared" si="496"/>
        <v/>
      </c>
      <c r="BL1328" s="715" t="str">
        <f t="shared" si="496"/>
        <v/>
      </c>
      <c r="BM1328" s="713" t="str">
        <f t="shared" si="496"/>
        <v/>
      </c>
      <c r="BN1328" s="715" t="str">
        <f t="shared" si="496"/>
        <v/>
      </c>
      <c r="BO1328" s="713" t="str">
        <f t="shared" si="496"/>
        <v/>
      </c>
      <c r="BP1328" s="715" t="str">
        <f t="shared" si="496"/>
        <v/>
      </c>
      <c r="BQ1328" s="550" t="str">
        <f t="shared" si="496"/>
        <v/>
      </c>
    </row>
    <row r="1329" spans="1:69" ht="12.75" customHeight="1">
      <c r="A1329" s="584"/>
      <c r="B1329" s="570"/>
      <c r="C1329" s="573"/>
      <c r="D1329" s="677"/>
      <c r="E1329" s="29"/>
      <c r="F1329" s="29"/>
      <c r="G1329" s="29"/>
      <c r="H1329" s="29"/>
      <c r="I1329" s="29"/>
      <c r="J1329" s="29"/>
      <c r="K1329" s="29"/>
      <c r="L1329" s="29"/>
      <c r="M1329" s="29"/>
      <c r="N1329" s="29"/>
      <c r="O1329" s="29"/>
      <c r="P1329" s="29"/>
      <c r="Q1329" s="29"/>
      <c r="R1329" s="29"/>
      <c r="S1329" s="29"/>
      <c r="T1329" s="29"/>
      <c r="U1329" s="29"/>
      <c r="V1329" s="29"/>
      <c r="W1329" s="29"/>
      <c r="X1329" s="29"/>
      <c r="Y1329" s="29"/>
      <c r="Z1329" s="29"/>
      <c r="AA1329" s="29"/>
      <c r="AB1329" s="29"/>
      <c r="AC1329" s="29"/>
      <c r="AD1329" s="29"/>
      <c r="AE1329" s="29"/>
      <c r="AF1329" s="29"/>
      <c r="AG1329" s="29"/>
      <c r="AH1329" s="29"/>
      <c r="AM1329" s="595"/>
      <c r="AN1329" s="716"/>
      <c r="AO1329" s="708"/>
      <c r="AP1329" s="716"/>
      <c r="AQ1329" s="708"/>
      <c r="AR1329" s="716"/>
      <c r="AS1329" s="708"/>
      <c r="AT1329" s="716"/>
      <c r="AU1329" s="708"/>
      <c r="AV1329" s="716"/>
      <c r="AW1329" s="708"/>
      <c r="AX1329" s="716"/>
      <c r="AY1329" s="708"/>
      <c r="AZ1329" s="716"/>
      <c r="BA1329" s="708"/>
      <c r="BB1329" s="716"/>
      <c r="BC1329" s="708"/>
      <c r="BD1329" s="716"/>
      <c r="BE1329" s="708"/>
      <c r="BF1329" s="716"/>
      <c r="BG1329" s="708"/>
      <c r="BH1329" s="716"/>
      <c r="BI1329" s="708"/>
      <c r="BJ1329" s="716"/>
      <c r="BK1329" s="708"/>
      <c r="BL1329" s="716"/>
      <c r="BM1329" s="708"/>
      <c r="BN1329" s="716"/>
      <c r="BO1329" s="708"/>
      <c r="BP1329" s="716"/>
      <c r="BQ1329" s="551"/>
    </row>
    <row r="1330" spans="1:69" ht="13.5" customHeight="1" thickBot="1">
      <c r="A1330" s="584"/>
      <c r="B1330" s="571"/>
      <c r="C1330" s="574"/>
      <c r="D1330" s="418"/>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c r="AH1330" s="30"/>
      <c r="AM1330" s="107"/>
      <c r="AN1330" s="717"/>
      <c r="AO1330" s="714"/>
      <c r="AP1330" s="717"/>
      <c r="AQ1330" s="714"/>
      <c r="AR1330" s="717"/>
      <c r="AS1330" s="714"/>
      <c r="AT1330" s="717"/>
      <c r="AU1330" s="714"/>
      <c r="AV1330" s="717"/>
      <c r="AW1330" s="714"/>
      <c r="AX1330" s="717"/>
      <c r="AY1330" s="714"/>
      <c r="AZ1330" s="717"/>
      <c r="BA1330" s="714"/>
      <c r="BB1330" s="717"/>
      <c r="BC1330" s="714"/>
      <c r="BD1330" s="717"/>
      <c r="BE1330" s="714"/>
      <c r="BF1330" s="717"/>
      <c r="BG1330" s="714"/>
      <c r="BH1330" s="717"/>
      <c r="BI1330" s="714"/>
      <c r="BJ1330" s="717"/>
      <c r="BK1330" s="714"/>
      <c r="BL1330" s="717"/>
      <c r="BM1330" s="714"/>
      <c r="BN1330" s="717"/>
      <c r="BO1330" s="714"/>
      <c r="BP1330" s="717"/>
      <c r="BQ1330" s="552"/>
    </row>
    <row r="1331" spans="1:69" ht="13.5" customHeight="1" thickTop="1">
      <c r="A1331" s="584"/>
      <c r="B1331" s="585" t="s">
        <v>32</v>
      </c>
      <c r="C1331" s="588" t="str">
        <f>IF(ISERROR(AVERAGE(E1331:AH1333)),"",AVERAGE(E1331:AH1333))</f>
        <v/>
      </c>
      <c r="D1331" s="676" t="s">
        <v>846</v>
      </c>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M1331" s="594" t="str">
        <f>D1331</f>
        <v>Division décimale de deux entiers</v>
      </c>
      <c r="AN1331" s="671" t="str">
        <f t="shared" ref="AN1331:BQ1331" si="497">IF(ISERROR(AVERAGE(E1331:E1333)),"",AVERAGE(E1331:E1333))</f>
        <v/>
      </c>
      <c r="AO1331" s="707" t="str">
        <f t="shared" si="497"/>
        <v/>
      </c>
      <c r="AP1331" s="671" t="str">
        <f t="shared" si="497"/>
        <v/>
      </c>
      <c r="AQ1331" s="707" t="str">
        <f t="shared" si="497"/>
        <v/>
      </c>
      <c r="AR1331" s="671" t="str">
        <f t="shared" si="497"/>
        <v/>
      </c>
      <c r="AS1331" s="707" t="str">
        <f t="shared" si="497"/>
        <v/>
      </c>
      <c r="AT1331" s="671" t="str">
        <f t="shared" si="497"/>
        <v/>
      </c>
      <c r="AU1331" s="707" t="str">
        <f t="shared" si="497"/>
        <v/>
      </c>
      <c r="AV1331" s="671" t="str">
        <f t="shared" si="497"/>
        <v/>
      </c>
      <c r="AW1331" s="707" t="str">
        <f t="shared" si="497"/>
        <v/>
      </c>
      <c r="AX1331" s="671" t="str">
        <f t="shared" si="497"/>
        <v/>
      </c>
      <c r="AY1331" s="707" t="str">
        <f t="shared" si="497"/>
        <v/>
      </c>
      <c r="AZ1331" s="671" t="str">
        <f t="shared" si="497"/>
        <v/>
      </c>
      <c r="BA1331" s="707" t="str">
        <f t="shared" si="497"/>
        <v/>
      </c>
      <c r="BB1331" s="671" t="str">
        <f t="shared" si="497"/>
        <v/>
      </c>
      <c r="BC1331" s="707" t="str">
        <f t="shared" si="497"/>
        <v/>
      </c>
      <c r="BD1331" s="671" t="str">
        <f t="shared" si="497"/>
        <v/>
      </c>
      <c r="BE1331" s="707" t="str">
        <f t="shared" si="497"/>
        <v/>
      </c>
      <c r="BF1331" s="671" t="str">
        <f t="shared" si="497"/>
        <v/>
      </c>
      <c r="BG1331" s="707" t="str">
        <f t="shared" si="497"/>
        <v/>
      </c>
      <c r="BH1331" s="671" t="str">
        <f t="shared" si="497"/>
        <v/>
      </c>
      <c r="BI1331" s="707" t="str">
        <f t="shared" si="497"/>
        <v/>
      </c>
      <c r="BJ1331" s="671" t="str">
        <f t="shared" si="497"/>
        <v/>
      </c>
      <c r="BK1331" s="707" t="str">
        <f t="shared" si="497"/>
        <v/>
      </c>
      <c r="BL1331" s="671" t="str">
        <f t="shared" si="497"/>
        <v/>
      </c>
      <c r="BM1331" s="707" t="str">
        <f t="shared" si="497"/>
        <v/>
      </c>
      <c r="BN1331" s="671" t="str">
        <f t="shared" si="497"/>
        <v/>
      </c>
      <c r="BO1331" s="707" t="str">
        <f t="shared" si="497"/>
        <v/>
      </c>
      <c r="BP1331" s="671" t="str">
        <f t="shared" si="497"/>
        <v/>
      </c>
      <c r="BQ1331" s="578" t="str">
        <f t="shared" si="497"/>
        <v/>
      </c>
    </row>
    <row r="1332" spans="1:69" ht="12.75" customHeight="1">
      <c r="A1332" s="584"/>
      <c r="B1332" s="586"/>
      <c r="C1332" s="573"/>
      <c r="D1332" s="677"/>
      <c r="E1332" s="26"/>
      <c r="F1332" s="26"/>
      <c r="G1332" s="26"/>
      <c r="H1332" s="26"/>
      <c r="I1332" s="26"/>
      <c r="J1332" s="26"/>
      <c r="K1332" s="26"/>
      <c r="L1332" s="26"/>
      <c r="M1332" s="26"/>
      <c r="N1332" s="26"/>
      <c r="O1332" s="26"/>
      <c r="P1332" s="26"/>
      <c r="Q1332" s="26"/>
      <c r="R1332" s="26"/>
      <c r="S1332" s="26"/>
      <c r="T1332" s="26"/>
      <c r="U1332" s="26"/>
      <c r="V1332" s="26"/>
      <c r="W1332" s="26"/>
      <c r="X1332" s="26"/>
      <c r="Y1332" s="26"/>
      <c r="Z1332" s="26"/>
      <c r="AA1332" s="26"/>
      <c r="AB1332" s="26"/>
      <c r="AC1332" s="26"/>
      <c r="AD1332" s="26"/>
      <c r="AE1332" s="26"/>
      <c r="AF1332" s="26"/>
      <c r="AG1332" s="26"/>
      <c r="AH1332" s="26"/>
      <c r="AM1332" s="595"/>
      <c r="AN1332" s="672"/>
      <c r="AO1332" s="708"/>
      <c r="AP1332" s="672"/>
      <c r="AQ1332" s="708"/>
      <c r="AR1332" s="672"/>
      <c r="AS1332" s="708"/>
      <c r="AT1332" s="672"/>
      <c r="AU1332" s="708"/>
      <c r="AV1332" s="672"/>
      <c r="AW1332" s="708"/>
      <c r="AX1332" s="672"/>
      <c r="AY1332" s="708"/>
      <c r="AZ1332" s="672"/>
      <c r="BA1332" s="708"/>
      <c r="BB1332" s="672"/>
      <c r="BC1332" s="708"/>
      <c r="BD1332" s="672"/>
      <c r="BE1332" s="708"/>
      <c r="BF1332" s="672"/>
      <c r="BG1332" s="708"/>
      <c r="BH1332" s="672"/>
      <c r="BI1332" s="708"/>
      <c r="BJ1332" s="672"/>
      <c r="BK1332" s="708"/>
      <c r="BL1332" s="672"/>
      <c r="BM1332" s="708"/>
      <c r="BN1332" s="672"/>
      <c r="BO1332" s="708"/>
      <c r="BP1332" s="672"/>
      <c r="BQ1332" s="551"/>
    </row>
    <row r="1333" spans="1:69" ht="12.75" customHeight="1" thickBot="1">
      <c r="A1333" s="584"/>
      <c r="B1333" s="587"/>
      <c r="C1333" s="573"/>
      <c r="D1333" s="677"/>
      <c r="E1333" s="27"/>
      <c r="F1333" s="27"/>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M1333" s="595"/>
      <c r="AN1333" s="673"/>
      <c r="AO1333" s="709"/>
      <c r="AP1333" s="673"/>
      <c r="AQ1333" s="709"/>
      <c r="AR1333" s="673"/>
      <c r="AS1333" s="709"/>
      <c r="AT1333" s="673"/>
      <c r="AU1333" s="709"/>
      <c r="AV1333" s="673"/>
      <c r="AW1333" s="709"/>
      <c r="AX1333" s="673"/>
      <c r="AY1333" s="709"/>
      <c r="AZ1333" s="673"/>
      <c r="BA1333" s="709"/>
      <c r="BB1333" s="673"/>
      <c r="BC1333" s="709"/>
      <c r="BD1333" s="673"/>
      <c r="BE1333" s="709"/>
      <c r="BF1333" s="673"/>
      <c r="BG1333" s="709"/>
      <c r="BH1333" s="673"/>
      <c r="BI1333" s="709"/>
      <c r="BJ1333" s="673"/>
      <c r="BK1333" s="709"/>
      <c r="BL1333" s="673"/>
      <c r="BM1333" s="709"/>
      <c r="BN1333" s="673"/>
      <c r="BO1333" s="709"/>
      <c r="BP1333" s="673"/>
      <c r="BQ1333" s="568"/>
    </row>
    <row r="1334" spans="1:69" ht="12.75" customHeight="1">
      <c r="A1334" s="584"/>
      <c r="B1334" s="579" t="s">
        <v>36</v>
      </c>
      <c r="C1334" s="572" t="str">
        <f>IF(ISERROR(AVERAGE(E1334:AH1336)),"",AVERAGE(E1334:AH1336))</f>
        <v/>
      </c>
      <c r="D1334" s="677"/>
      <c r="E1334" s="32"/>
      <c r="F1334" s="32"/>
      <c r="G1334" s="32"/>
      <c r="H1334" s="32"/>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2"/>
      <c r="AF1334" s="32"/>
      <c r="AG1334" s="32"/>
      <c r="AH1334" s="32"/>
      <c r="AM1334" s="595"/>
      <c r="AN1334" s="710" t="str">
        <f t="shared" ref="AN1334:BQ1334" si="498">IF(ISERROR(AVERAGE(E1334:E1336)),"",AVERAGE(E1334:E1336))</f>
        <v/>
      </c>
      <c r="AO1334" s="713" t="str">
        <f t="shared" si="498"/>
        <v/>
      </c>
      <c r="AP1334" s="710" t="str">
        <f t="shared" si="498"/>
        <v/>
      </c>
      <c r="AQ1334" s="713" t="str">
        <f t="shared" si="498"/>
        <v/>
      </c>
      <c r="AR1334" s="710" t="str">
        <f t="shared" si="498"/>
        <v/>
      </c>
      <c r="AS1334" s="713" t="str">
        <f t="shared" si="498"/>
        <v/>
      </c>
      <c r="AT1334" s="710" t="str">
        <f t="shared" si="498"/>
        <v/>
      </c>
      <c r="AU1334" s="713" t="str">
        <f t="shared" si="498"/>
        <v/>
      </c>
      <c r="AV1334" s="710" t="str">
        <f t="shared" si="498"/>
        <v/>
      </c>
      <c r="AW1334" s="713" t="str">
        <f t="shared" si="498"/>
        <v/>
      </c>
      <c r="AX1334" s="710" t="str">
        <f t="shared" si="498"/>
        <v/>
      </c>
      <c r="AY1334" s="713" t="str">
        <f t="shared" si="498"/>
        <v/>
      </c>
      <c r="AZ1334" s="710" t="str">
        <f t="shared" si="498"/>
        <v/>
      </c>
      <c r="BA1334" s="713" t="str">
        <f t="shared" si="498"/>
        <v/>
      </c>
      <c r="BB1334" s="710" t="str">
        <f t="shared" si="498"/>
        <v/>
      </c>
      <c r="BC1334" s="713" t="str">
        <f t="shared" si="498"/>
        <v/>
      </c>
      <c r="BD1334" s="710" t="str">
        <f t="shared" si="498"/>
        <v/>
      </c>
      <c r="BE1334" s="713" t="str">
        <f t="shared" si="498"/>
        <v/>
      </c>
      <c r="BF1334" s="710" t="str">
        <f t="shared" si="498"/>
        <v/>
      </c>
      <c r="BG1334" s="713" t="str">
        <f t="shared" si="498"/>
        <v/>
      </c>
      <c r="BH1334" s="710" t="str">
        <f t="shared" si="498"/>
        <v/>
      </c>
      <c r="BI1334" s="713" t="str">
        <f t="shared" si="498"/>
        <v/>
      </c>
      <c r="BJ1334" s="710" t="str">
        <f t="shared" si="498"/>
        <v/>
      </c>
      <c r="BK1334" s="713" t="str">
        <f t="shared" si="498"/>
        <v/>
      </c>
      <c r="BL1334" s="710" t="str">
        <f t="shared" si="498"/>
        <v/>
      </c>
      <c r="BM1334" s="713" t="str">
        <f t="shared" si="498"/>
        <v/>
      </c>
      <c r="BN1334" s="710" t="str">
        <f t="shared" si="498"/>
        <v/>
      </c>
      <c r="BO1334" s="713" t="str">
        <f t="shared" si="498"/>
        <v/>
      </c>
      <c r="BP1334" s="710" t="str">
        <f t="shared" si="498"/>
        <v/>
      </c>
      <c r="BQ1334" s="550" t="str">
        <f t="shared" si="498"/>
        <v/>
      </c>
    </row>
    <row r="1335" spans="1:69" ht="12.75" customHeight="1">
      <c r="A1335" s="584"/>
      <c r="B1335" s="580"/>
      <c r="C1335" s="573"/>
      <c r="D1335" s="677"/>
      <c r="E1335" s="28"/>
      <c r="F1335" s="28"/>
      <c r="G1335" s="28"/>
      <c r="H1335" s="28"/>
      <c r="I1335" s="28"/>
      <c r="J1335" s="28"/>
      <c r="K1335" s="28"/>
      <c r="L1335" s="28"/>
      <c r="M1335" s="28"/>
      <c r="N1335" s="28"/>
      <c r="O1335" s="28"/>
      <c r="P1335" s="28"/>
      <c r="Q1335" s="28"/>
      <c r="R1335" s="28"/>
      <c r="S1335" s="28"/>
      <c r="T1335" s="28"/>
      <c r="U1335" s="28"/>
      <c r="V1335" s="28"/>
      <c r="W1335" s="28"/>
      <c r="X1335" s="28"/>
      <c r="Y1335" s="28"/>
      <c r="Z1335" s="28"/>
      <c r="AA1335" s="28"/>
      <c r="AB1335" s="28"/>
      <c r="AC1335" s="28"/>
      <c r="AD1335" s="28"/>
      <c r="AE1335" s="28"/>
      <c r="AF1335" s="28"/>
      <c r="AG1335" s="28"/>
      <c r="AH1335" s="28"/>
      <c r="AM1335" s="595"/>
      <c r="AN1335" s="711"/>
      <c r="AO1335" s="708"/>
      <c r="AP1335" s="711"/>
      <c r="AQ1335" s="708"/>
      <c r="AR1335" s="711"/>
      <c r="AS1335" s="708"/>
      <c r="AT1335" s="711"/>
      <c r="AU1335" s="708"/>
      <c r="AV1335" s="711"/>
      <c r="AW1335" s="708"/>
      <c r="AX1335" s="711"/>
      <c r="AY1335" s="708"/>
      <c r="AZ1335" s="711"/>
      <c r="BA1335" s="708"/>
      <c r="BB1335" s="711"/>
      <c r="BC1335" s="708"/>
      <c r="BD1335" s="711"/>
      <c r="BE1335" s="708"/>
      <c r="BF1335" s="711"/>
      <c r="BG1335" s="708"/>
      <c r="BH1335" s="711"/>
      <c r="BI1335" s="708"/>
      <c r="BJ1335" s="711"/>
      <c r="BK1335" s="708"/>
      <c r="BL1335" s="711"/>
      <c r="BM1335" s="708"/>
      <c r="BN1335" s="711"/>
      <c r="BO1335" s="708"/>
      <c r="BP1335" s="711"/>
      <c r="BQ1335" s="551"/>
    </row>
    <row r="1336" spans="1:69" ht="12.75" customHeight="1" thickBot="1">
      <c r="A1336" s="584"/>
      <c r="B1336" s="581"/>
      <c r="C1336" s="582"/>
      <c r="D1336" s="677"/>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3"/>
      <c r="AE1336" s="33"/>
      <c r="AF1336" s="33"/>
      <c r="AG1336" s="33"/>
      <c r="AH1336" s="33"/>
      <c r="AM1336" s="595"/>
      <c r="AN1336" s="712"/>
      <c r="AO1336" s="709"/>
      <c r="AP1336" s="712"/>
      <c r="AQ1336" s="709"/>
      <c r="AR1336" s="712"/>
      <c r="AS1336" s="709"/>
      <c r="AT1336" s="712"/>
      <c r="AU1336" s="709"/>
      <c r="AV1336" s="712"/>
      <c r="AW1336" s="709"/>
      <c r="AX1336" s="712"/>
      <c r="AY1336" s="709"/>
      <c r="AZ1336" s="712"/>
      <c r="BA1336" s="709"/>
      <c r="BB1336" s="712"/>
      <c r="BC1336" s="709"/>
      <c r="BD1336" s="712"/>
      <c r="BE1336" s="709"/>
      <c r="BF1336" s="712"/>
      <c r="BG1336" s="709"/>
      <c r="BH1336" s="712"/>
      <c r="BI1336" s="709"/>
      <c r="BJ1336" s="712"/>
      <c r="BK1336" s="709"/>
      <c r="BL1336" s="712"/>
      <c r="BM1336" s="709"/>
      <c r="BN1336" s="712"/>
      <c r="BO1336" s="709"/>
      <c r="BP1336" s="712"/>
      <c r="BQ1336" s="568"/>
    </row>
    <row r="1337" spans="1:69" ht="12.75" customHeight="1">
      <c r="A1337" s="584"/>
      <c r="B1337" s="569" t="s">
        <v>37</v>
      </c>
      <c r="C1337" s="572" t="str">
        <f>IF(ISERROR(AVERAGE(E1337:AH1339)),"",AVERAGE(E1337:AH1339))</f>
        <v/>
      </c>
      <c r="D1337" s="677"/>
      <c r="E1337" s="31"/>
      <c r="F1337" s="31"/>
      <c r="G1337" s="31"/>
      <c r="H1337" s="31"/>
      <c r="I1337" s="31"/>
      <c r="J1337" s="31"/>
      <c r="K1337" s="31"/>
      <c r="L1337" s="31"/>
      <c r="M1337" s="31"/>
      <c r="N1337" s="31"/>
      <c r="O1337" s="31"/>
      <c r="P1337" s="31"/>
      <c r="Q1337" s="31"/>
      <c r="R1337" s="31"/>
      <c r="S1337" s="31"/>
      <c r="T1337" s="31"/>
      <c r="U1337" s="31"/>
      <c r="V1337" s="31"/>
      <c r="W1337" s="31"/>
      <c r="X1337" s="31"/>
      <c r="Y1337" s="31"/>
      <c r="Z1337" s="31"/>
      <c r="AA1337" s="31"/>
      <c r="AB1337" s="31"/>
      <c r="AC1337" s="31"/>
      <c r="AD1337" s="31"/>
      <c r="AE1337" s="31"/>
      <c r="AF1337" s="31"/>
      <c r="AG1337" s="31"/>
      <c r="AH1337" s="31"/>
      <c r="AM1337" s="595"/>
      <c r="AN1337" s="715" t="str">
        <f t="shared" ref="AN1337:BQ1337" si="499">IF(ISERROR(AVERAGE(E1337:E1339)),"",AVERAGE(E1337:E1339))</f>
        <v/>
      </c>
      <c r="AO1337" s="713" t="str">
        <f t="shared" si="499"/>
        <v/>
      </c>
      <c r="AP1337" s="715" t="str">
        <f t="shared" si="499"/>
        <v/>
      </c>
      <c r="AQ1337" s="713" t="str">
        <f t="shared" si="499"/>
        <v/>
      </c>
      <c r="AR1337" s="715" t="str">
        <f t="shared" si="499"/>
        <v/>
      </c>
      <c r="AS1337" s="713" t="str">
        <f t="shared" si="499"/>
        <v/>
      </c>
      <c r="AT1337" s="715" t="str">
        <f t="shared" si="499"/>
        <v/>
      </c>
      <c r="AU1337" s="713" t="str">
        <f t="shared" si="499"/>
        <v/>
      </c>
      <c r="AV1337" s="715" t="str">
        <f t="shared" si="499"/>
        <v/>
      </c>
      <c r="AW1337" s="713" t="str">
        <f t="shared" si="499"/>
        <v/>
      </c>
      <c r="AX1337" s="715" t="str">
        <f t="shared" si="499"/>
        <v/>
      </c>
      <c r="AY1337" s="713" t="str">
        <f t="shared" si="499"/>
        <v/>
      </c>
      <c r="AZ1337" s="715" t="str">
        <f t="shared" si="499"/>
        <v/>
      </c>
      <c r="BA1337" s="713" t="str">
        <f t="shared" si="499"/>
        <v/>
      </c>
      <c r="BB1337" s="715" t="str">
        <f t="shared" si="499"/>
        <v/>
      </c>
      <c r="BC1337" s="713" t="str">
        <f t="shared" si="499"/>
        <v/>
      </c>
      <c r="BD1337" s="715" t="str">
        <f t="shared" si="499"/>
        <v/>
      </c>
      <c r="BE1337" s="713" t="str">
        <f t="shared" si="499"/>
        <v/>
      </c>
      <c r="BF1337" s="715" t="str">
        <f t="shared" si="499"/>
        <v/>
      </c>
      <c r="BG1337" s="713" t="str">
        <f t="shared" si="499"/>
        <v/>
      </c>
      <c r="BH1337" s="715" t="str">
        <f t="shared" si="499"/>
        <v/>
      </c>
      <c r="BI1337" s="713" t="str">
        <f t="shared" si="499"/>
        <v/>
      </c>
      <c r="BJ1337" s="715" t="str">
        <f t="shared" si="499"/>
        <v/>
      </c>
      <c r="BK1337" s="713" t="str">
        <f t="shared" si="499"/>
        <v/>
      </c>
      <c r="BL1337" s="715" t="str">
        <f t="shared" si="499"/>
        <v/>
      </c>
      <c r="BM1337" s="713" t="str">
        <f t="shared" si="499"/>
        <v/>
      </c>
      <c r="BN1337" s="715" t="str">
        <f t="shared" si="499"/>
        <v/>
      </c>
      <c r="BO1337" s="713" t="str">
        <f t="shared" si="499"/>
        <v/>
      </c>
      <c r="BP1337" s="715" t="str">
        <f t="shared" si="499"/>
        <v/>
      </c>
      <c r="BQ1337" s="550" t="str">
        <f t="shared" si="499"/>
        <v/>
      </c>
    </row>
    <row r="1338" spans="1:69" ht="12.75" customHeight="1">
      <c r="A1338" s="584"/>
      <c r="B1338" s="570"/>
      <c r="C1338" s="573"/>
      <c r="D1338" s="677"/>
      <c r="E1338" s="29"/>
      <c r="F1338" s="29"/>
      <c r="G1338" s="29"/>
      <c r="H1338" s="29"/>
      <c r="I1338" s="29"/>
      <c r="J1338" s="29"/>
      <c r="K1338" s="29"/>
      <c r="L1338" s="29"/>
      <c r="M1338" s="29"/>
      <c r="N1338" s="29"/>
      <c r="O1338" s="29"/>
      <c r="P1338" s="29"/>
      <c r="Q1338" s="29"/>
      <c r="R1338" s="29"/>
      <c r="S1338" s="29"/>
      <c r="T1338" s="29"/>
      <c r="U1338" s="29"/>
      <c r="V1338" s="29"/>
      <c r="W1338" s="29"/>
      <c r="X1338" s="29"/>
      <c r="Y1338" s="29"/>
      <c r="Z1338" s="29"/>
      <c r="AA1338" s="29"/>
      <c r="AB1338" s="29"/>
      <c r="AC1338" s="29"/>
      <c r="AD1338" s="29"/>
      <c r="AE1338" s="29"/>
      <c r="AF1338" s="29"/>
      <c r="AG1338" s="29"/>
      <c r="AH1338" s="29"/>
      <c r="AM1338" s="595"/>
      <c r="AN1338" s="716"/>
      <c r="AO1338" s="708"/>
      <c r="AP1338" s="716"/>
      <c r="AQ1338" s="708"/>
      <c r="AR1338" s="716"/>
      <c r="AS1338" s="708"/>
      <c r="AT1338" s="716"/>
      <c r="AU1338" s="708"/>
      <c r="AV1338" s="716"/>
      <c r="AW1338" s="708"/>
      <c r="AX1338" s="716"/>
      <c r="AY1338" s="708"/>
      <c r="AZ1338" s="716"/>
      <c r="BA1338" s="708"/>
      <c r="BB1338" s="716"/>
      <c r="BC1338" s="708"/>
      <c r="BD1338" s="716"/>
      <c r="BE1338" s="708"/>
      <c r="BF1338" s="716"/>
      <c r="BG1338" s="708"/>
      <c r="BH1338" s="716"/>
      <c r="BI1338" s="708"/>
      <c r="BJ1338" s="716"/>
      <c r="BK1338" s="708"/>
      <c r="BL1338" s="716"/>
      <c r="BM1338" s="708"/>
      <c r="BN1338" s="716"/>
      <c r="BO1338" s="708"/>
      <c r="BP1338" s="716"/>
      <c r="BQ1338" s="551"/>
    </row>
    <row r="1339" spans="1:69" ht="13.5" customHeight="1" thickBot="1">
      <c r="A1339" s="584"/>
      <c r="B1339" s="571"/>
      <c r="C1339" s="574"/>
      <c r="D1339" s="418"/>
      <c r="E1339" s="30"/>
      <c r="F1339" s="30"/>
      <c r="G1339" s="30"/>
      <c r="H1339" s="30"/>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0"/>
      <c r="AH1339" s="30"/>
      <c r="AM1339" s="107"/>
      <c r="AN1339" s="717"/>
      <c r="AO1339" s="714"/>
      <c r="AP1339" s="717"/>
      <c r="AQ1339" s="714"/>
      <c r="AR1339" s="717"/>
      <c r="AS1339" s="714"/>
      <c r="AT1339" s="717"/>
      <c r="AU1339" s="714"/>
      <c r="AV1339" s="717"/>
      <c r="AW1339" s="714"/>
      <c r="AX1339" s="717"/>
      <c r="AY1339" s="714"/>
      <c r="AZ1339" s="717"/>
      <c r="BA1339" s="714"/>
      <c r="BB1339" s="717"/>
      <c r="BC1339" s="714"/>
      <c r="BD1339" s="717"/>
      <c r="BE1339" s="714"/>
      <c r="BF1339" s="717"/>
      <c r="BG1339" s="714"/>
      <c r="BH1339" s="717"/>
      <c r="BI1339" s="714"/>
      <c r="BJ1339" s="717"/>
      <c r="BK1339" s="714"/>
      <c r="BL1339" s="717"/>
      <c r="BM1339" s="714"/>
      <c r="BN1339" s="717"/>
      <c r="BO1339" s="714"/>
      <c r="BP1339" s="717"/>
      <c r="BQ1339" s="552"/>
    </row>
    <row r="1340" spans="1:69" ht="13.5" customHeight="1" thickTop="1">
      <c r="A1340" s="584"/>
      <c r="B1340" s="585" t="s">
        <v>32</v>
      </c>
      <c r="C1340" s="588" t="str">
        <f>IF(ISERROR(AVERAGE(E1340:AH1342)),"",AVERAGE(E1340:AH1342))</f>
        <v/>
      </c>
      <c r="D1340" s="676" t="s">
        <v>847</v>
      </c>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5"/>
      <c r="AF1340" s="25"/>
      <c r="AG1340" s="25"/>
      <c r="AH1340" s="25"/>
      <c r="AM1340" s="594" t="str">
        <f>D1340</f>
        <v>Résoudre des problèmes de plus en plus complexes, engageant plusieurs étapes de calculs et relevant des quatre opérations</v>
      </c>
      <c r="AN1340" s="671" t="str">
        <f t="shared" ref="AN1340:BQ1340" si="500">IF(ISERROR(AVERAGE(E1340:E1342)),"",AVERAGE(E1340:E1342))</f>
        <v/>
      </c>
      <c r="AO1340" s="707" t="str">
        <f t="shared" si="500"/>
        <v/>
      </c>
      <c r="AP1340" s="671" t="str">
        <f t="shared" si="500"/>
        <v/>
      </c>
      <c r="AQ1340" s="707" t="str">
        <f t="shared" si="500"/>
        <v/>
      </c>
      <c r="AR1340" s="671" t="str">
        <f t="shared" si="500"/>
        <v/>
      </c>
      <c r="AS1340" s="707" t="str">
        <f t="shared" si="500"/>
        <v/>
      </c>
      <c r="AT1340" s="671" t="str">
        <f t="shared" si="500"/>
        <v/>
      </c>
      <c r="AU1340" s="707" t="str">
        <f t="shared" si="500"/>
        <v/>
      </c>
      <c r="AV1340" s="671" t="str">
        <f t="shared" si="500"/>
        <v/>
      </c>
      <c r="AW1340" s="707" t="str">
        <f t="shared" si="500"/>
        <v/>
      </c>
      <c r="AX1340" s="671" t="str">
        <f t="shared" si="500"/>
        <v/>
      </c>
      <c r="AY1340" s="707" t="str">
        <f t="shared" si="500"/>
        <v/>
      </c>
      <c r="AZ1340" s="671" t="str">
        <f t="shared" si="500"/>
        <v/>
      </c>
      <c r="BA1340" s="707" t="str">
        <f t="shared" si="500"/>
        <v/>
      </c>
      <c r="BB1340" s="671" t="str">
        <f t="shared" si="500"/>
        <v/>
      </c>
      <c r="BC1340" s="707" t="str">
        <f t="shared" si="500"/>
        <v/>
      </c>
      <c r="BD1340" s="671" t="str">
        <f t="shared" si="500"/>
        <v/>
      </c>
      <c r="BE1340" s="707" t="str">
        <f t="shared" si="500"/>
        <v/>
      </c>
      <c r="BF1340" s="671" t="str">
        <f t="shared" si="500"/>
        <v/>
      </c>
      <c r="BG1340" s="707" t="str">
        <f t="shared" si="500"/>
        <v/>
      </c>
      <c r="BH1340" s="671" t="str">
        <f t="shared" si="500"/>
        <v/>
      </c>
      <c r="BI1340" s="707" t="str">
        <f t="shared" si="500"/>
        <v/>
      </c>
      <c r="BJ1340" s="671" t="str">
        <f t="shared" si="500"/>
        <v/>
      </c>
      <c r="BK1340" s="707" t="str">
        <f t="shared" si="500"/>
        <v/>
      </c>
      <c r="BL1340" s="671" t="str">
        <f t="shared" si="500"/>
        <v/>
      </c>
      <c r="BM1340" s="707" t="str">
        <f t="shared" si="500"/>
        <v/>
      </c>
      <c r="BN1340" s="671" t="str">
        <f t="shared" si="500"/>
        <v/>
      </c>
      <c r="BO1340" s="707" t="str">
        <f t="shared" si="500"/>
        <v/>
      </c>
      <c r="BP1340" s="671" t="str">
        <f t="shared" si="500"/>
        <v/>
      </c>
      <c r="BQ1340" s="578" t="str">
        <f t="shared" si="500"/>
        <v/>
      </c>
    </row>
    <row r="1341" spans="1:69" ht="12.75" customHeight="1">
      <c r="A1341" s="584"/>
      <c r="B1341" s="586"/>
      <c r="C1341" s="573"/>
      <c r="D1341" s="677"/>
      <c r="E1341" s="26"/>
      <c r="F1341" s="26"/>
      <c r="G1341" s="26"/>
      <c r="H1341" s="26"/>
      <c r="I1341" s="26"/>
      <c r="J1341" s="26"/>
      <c r="K1341" s="26"/>
      <c r="L1341" s="26"/>
      <c r="M1341" s="26"/>
      <c r="N1341" s="26"/>
      <c r="O1341" s="26"/>
      <c r="P1341" s="26"/>
      <c r="Q1341" s="26"/>
      <c r="R1341" s="26"/>
      <c r="S1341" s="26"/>
      <c r="T1341" s="26"/>
      <c r="U1341" s="26"/>
      <c r="V1341" s="26"/>
      <c r="W1341" s="26"/>
      <c r="X1341" s="26"/>
      <c r="Y1341" s="26"/>
      <c r="Z1341" s="26"/>
      <c r="AA1341" s="26"/>
      <c r="AB1341" s="26"/>
      <c r="AC1341" s="26"/>
      <c r="AD1341" s="26"/>
      <c r="AE1341" s="26"/>
      <c r="AF1341" s="26"/>
      <c r="AG1341" s="26"/>
      <c r="AH1341" s="26"/>
      <c r="AM1341" s="595"/>
      <c r="AN1341" s="672"/>
      <c r="AO1341" s="708"/>
      <c r="AP1341" s="672"/>
      <c r="AQ1341" s="708"/>
      <c r="AR1341" s="672"/>
      <c r="AS1341" s="708"/>
      <c r="AT1341" s="672"/>
      <c r="AU1341" s="708"/>
      <c r="AV1341" s="672"/>
      <c r="AW1341" s="708"/>
      <c r="AX1341" s="672"/>
      <c r="AY1341" s="708"/>
      <c r="AZ1341" s="672"/>
      <c r="BA1341" s="708"/>
      <c r="BB1341" s="672"/>
      <c r="BC1341" s="708"/>
      <c r="BD1341" s="672"/>
      <c r="BE1341" s="708"/>
      <c r="BF1341" s="672"/>
      <c r="BG1341" s="708"/>
      <c r="BH1341" s="672"/>
      <c r="BI1341" s="708"/>
      <c r="BJ1341" s="672"/>
      <c r="BK1341" s="708"/>
      <c r="BL1341" s="672"/>
      <c r="BM1341" s="708"/>
      <c r="BN1341" s="672"/>
      <c r="BO1341" s="708"/>
      <c r="BP1341" s="672"/>
      <c r="BQ1341" s="551"/>
    </row>
    <row r="1342" spans="1:69" ht="12.75" customHeight="1" thickBot="1">
      <c r="A1342" s="584"/>
      <c r="B1342" s="587"/>
      <c r="C1342" s="573"/>
      <c r="D1342" s="677"/>
      <c r="E1342" s="27"/>
      <c r="F1342" s="27"/>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M1342" s="595"/>
      <c r="AN1342" s="673"/>
      <c r="AO1342" s="709"/>
      <c r="AP1342" s="673"/>
      <c r="AQ1342" s="709"/>
      <c r="AR1342" s="673"/>
      <c r="AS1342" s="709"/>
      <c r="AT1342" s="673"/>
      <c r="AU1342" s="709"/>
      <c r="AV1342" s="673"/>
      <c r="AW1342" s="709"/>
      <c r="AX1342" s="673"/>
      <c r="AY1342" s="709"/>
      <c r="AZ1342" s="673"/>
      <c r="BA1342" s="709"/>
      <c r="BB1342" s="673"/>
      <c r="BC1342" s="709"/>
      <c r="BD1342" s="673"/>
      <c r="BE1342" s="709"/>
      <c r="BF1342" s="673"/>
      <c r="BG1342" s="709"/>
      <c r="BH1342" s="673"/>
      <c r="BI1342" s="709"/>
      <c r="BJ1342" s="673"/>
      <c r="BK1342" s="709"/>
      <c r="BL1342" s="673"/>
      <c r="BM1342" s="709"/>
      <c r="BN1342" s="673"/>
      <c r="BO1342" s="709"/>
      <c r="BP1342" s="673"/>
      <c r="BQ1342" s="568"/>
    </row>
    <row r="1343" spans="1:69" ht="12.75" customHeight="1">
      <c r="A1343" s="584"/>
      <c r="B1343" s="579" t="s">
        <v>36</v>
      </c>
      <c r="C1343" s="572" t="str">
        <f>IF(ISERROR(AVERAGE(E1343:AH1345)),"",AVERAGE(E1343:AH1345))</f>
        <v/>
      </c>
      <c r="D1343" s="677"/>
      <c r="E1343" s="32"/>
      <c r="F1343" s="32"/>
      <c r="G1343" s="32"/>
      <c r="H1343" s="32"/>
      <c r="I1343" s="32"/>
      <c r="J1343" s="32"/>
      <c r="K1343" s="32"/>
      <c r="L1343" s="32"/>
      <c r="M1343" s="32"/>
      <c r="N1343" s="32"/>
      <c r="O1343" s="32"/>
      <c r="P1343" s="32"/>
      <c r="Q1343" s="32"/>
      <c r="R1343" s="32"/>
      <c r="S1343" s="32"/>
      <c r="T1343" s="32"/>
      <c r="U1343" s="32"/>
      <c r="V1343" s="32"/>
      <c r="W1343" s="32"/>
      <c r="X1343" s="32"/>
      <c r="Y1343" s="32"/>
      <c r="Z1343" s="32"/>
      <c r="AA1343" s="32"/>
      <c r="AB1343" s="32"/>
      <c r="AC1343" s="32"/>
      <c r="AD1343" s="32"/>
      <c r="AE1343" s="32"/>
      <c r="AF1343" s="32"/>
      <c r="AG1343" s="32"/>
      <c r="AH1343" s="32"/>
      <c r="AM1343" s="595"/>
      <c r="AN1343" s="710" t="str">
        <f t="shared" ref="AN1343:BQ1343" si="501">IF(ISERROR(AVERAGE(E1343:E1345)),"",AVERAGE(E1343:E1345))</f>
        <v/>
      </c>
      <c r="AO1343" s="713" t="str">
        <f t="shared" si="501"/>
        <v/>
      </c>
      <c r="AP1343" s="710" t="str">
        <f t="shared" si="501"/>
        <v/>
      </c>
      <c r="AQ1343" s="713" t="str">
        <f t="shared" si="501"/>
        <v/>
      </c>
      <c r="AR1343" s="710" t="str">
        <f t="shared" si="501"/>
        <v/>
      </c>
      <c r="AS1343" s="713" t="str">
        <f t="shared" si="501"/>
        <v/>
      </c>
      <c r="AT1343" s="710" t="str">
        <f t="shared" si="501"/>
        <v/>
      </c>
      <c r="AU1343" s="713" t="str">
        <f t="shared" si="501"/>
        <v/>
      </c>
      <c r="AV1343" s="710" t="str">
        <f t="shared" si="501"/>
        <v/>
      </c>
      <c r="AW1343" s="713" t="str">
        <f t="shared" si="501"/>
        <v/>
      </c>
      <c r="AX1343" s="710" t="str">
        <f t="shared" si="501"/>
        <v/>
      </c>
      <c r="AY1343" s="713" t="str">
        <f t="shared" si="501"/>
        <v/>
      </c>
      <c r="AZ1343" s="710" t="str">
        <f t="shared" si="501"/>
        <v/>
      </c>
      <c r="BA1343" s="713" t="str">
        <f t="shared" si="501"/>
        <v/>
      </c>
      <c r="BB1343" s="710" t="str">
        <f t="shared" si="501"/>
        <v/>
      </c>
      <c r="BC1343" s="713" t="str">
        <f t="shared" si="501"/>
        <v/>
      </c>
      <c r="BD1343" s="710" t="str">
        <f t="shared" si="501"/>
        <v/>
      </c>
      <c r="BE1343" s="713" t="str">
        <f t="shared" si="501"/>
        <v/>
      </c>
      <c r="BF1343" s="710" t="str">
        <f t="shared" si="501"/>
        <v/>
      </c>
      <c r="BG1343" s="713" t="str">
        <f t="shared" si="501"/>
        <v/>
      </c>
      <c r="BH1343" s="710" t="str">
        <f t="shared" si="501"/>
        <v/>
      </c>
      <c r="BI1343" s="713" t="str">
        <f t="shared" si="501"/>
        <v/>
      </c>
      <c r="BJ1343" s="710" t="str">
        <f t="shared" si="501"/>
        <v/>
      </c>
      <c r="BK1343" s="713" t="str">
        <f t="shared" si="501"/>
        <v/>
      </c>
      <c r="BL1343" s="710" t="str">
        <f t="shared" si="501"/>
        <v/>
      </c>
      <c r="BM1343" s="713" t="str">
        <f t="shared" si="501"/>
        <v/>
      </c>
      <c r="BN1343" s="710" t="str">
        <f t="shared" si="501"/>
        <v/>
      </c>
      <c r="BO1343" s="713" t="str">
        <f t="shared" si="501"/>
        <v/>
      </c>
      <c r="BP1343" s="710" t="str">
        <f t="shared" si="501"/>
        <v/>
      </c>
      <c r="BQ1343" s="550" t="str">
        <f t="shared" si="501"/>
        <v/>
      </c>
    </row>
    <row r="1344" spans="1:69" ht="12.75" customHeight="1">
      <c r="A1344" s="584"/>
      <c r="B1344" s="580"/>
      <c r="C1344" s="573"/>
      <c r="D1344" s="677"/>
      <c r="E1344" s="28"/>
      <c r="F1344" s="28"/>
      <c r="G1344" s="28"/>
      <c r="H1344" s="28"/>
      <c r="I1344" s="28"/>
      <c r="J1344" s="28"/>
      <c r="K1344" s="28"/>
      <c r="L1344" s="28"/>
      <c r="M1344" s="28"/>
      <c r="N1344" s="28"/>
      <c r="O1344" s="28"/>
      <c r="P1344" s="28"/>
      <c r="Q1344" s="28"/>
      <c r="R1344" s="28"/>
      <c r="S1344" s="28"/>
      <c r="T1344" s="28"/>
      <c r="U1344" s="28"/>
      <c r="V1344" s="28"/>
      <c r="W1344" s="28"/>
      <c r="X1344" s="28"/>
      <c r="Y1344" s="28"/>
      <c r="Z1344" s="28"/>
      <c r="AA1344" s="28"/>
      <c r="AB1344" s="28"/>
      <c r="AC1344" s="28"/>
      <c r="AD1344" s="28"/>
      <c r="AE1344" s="28"/>
      <c r="AF1344" s="28"/>
      <c r="AG1344" s="28"/>
      <c r="AH1344" s="28"/>
      <c r="AM1344" s="595"/>
      <c r="AN1344" s="711"/>
      <c r="AO1344" s="708"/>
      <c r="AP1344" s="711"/>
      <c r="AQ1344" s="708"/>
      <c r="AR1344" s="711"/>
      <c r="AS1344" s="708"/>
      <c r="AT1344" s="711"/>
      <c r="AU1344" s="708"/>
      <c r="AV1344" s="711"/>
      <c r="AW1344" s="708"/>
      <c r="AX1344" s="711"/>
      <c r="AY1344" s="708"/>
      <c r="AZ1344" s="711"/>
      <c r="BA1344" s="708"/>
      <c r="BB1344" s="711"/>
      <c r="BC1344" s="708"/>
      <c r="BD1344" s="711"/>
      <c r="BE1344" s="708"/>
      <c r="BF1344" s="711"/>
      <c r="BG1344" s="708"/>
      <c r="BH1344" s="711"/>
      <c r="BI1344" s="708"/>
      <c r="BJ1344" s="711"/>
      <c r="BK1344" s="708"/>
      <c r="BL1344" s="711"/>
      <c r="BM1344" s="708"/>
      <c r="BN1344" s="711"/>
      <c r="BO1344" s="708"/>
      <c r="BP1344" s="711"/>
      <c r="BQ1344" s="551"/>
    </row>
    <row r="1345" spans="1:69" ht="12.75" customHeight="1" thickBot="1">
      <c r="A1345" s="584"/>
      <c r="B1345" s="581"/>
      <c r="C1345" s="582"/>
      <c r="D1345" s="677"/>
      <c r="E1345" s="33"/>
      <c r="F1345" s="33"/>
      <c r="G1345" s="33"/>
      <c r="H1345" s="33"/>
      <c r="I1345" s="33"/>
      <c r="J1345" s="33"/>
      <c r="K1345" s="33"/>
      <c r="L1345" s="33"/>
      <c r="M1345" s="33"/>
      <c r="N1345" s="33"/>
      <c r="O1345" s="33"/>
      <c r="P1345" s="33"/>
      <c r="Q1345" s="33"/>
      <c r="R1345" s="33"/>
      <c r="S1345" s="33"/>
      <c r="T1345" s="33"/>
      <c r="U1345" s="33"/>
      <c r="V1345" s="33"/>
      <c r="W1345" s="33"/>
      <c r="X1345" s="33"/>
      <c r="Y1345" s="33"/>
      <c r="Z1345" s="33"/>
      <c r="AA1345" s="33"/>
      <c r="AB1345" s="33"/>
      <c r="AC1345" s="33"/>
      <c r="AD1345" s="33"/>
      <c r="AE1345" s="33"/>
      <c r="AF1345" s="33"/>
      <c r="AG1345" s="33"/>
      <c r="AH1345" s="33"/>
      <c r="AM1345" s="595"/>
      <c r="AN1345" s="712"/>
      <c r="AO1345" s="709"/>
      <c r="AP1345" s="712"/>
      <c r="AQ1345" s="709"/>
      <c r="AR1345" s="712"/>
      <c r="AS1345" s="709"/>
      <c r="AT1345" s="712"/>
      <c r="AU1345" s="709"/>
      <c r="AV1345" s="712"/>
      <c r="AW1345" s="709"/>
      <c r="AX1345" s="712"/>
      <c r="AY1345" s="709"/>
      <c r="AZ1345" s="712"/>
      <c r="BA1345" s="709"/>
      <c r="BB1345" s="712"/>
      <c r="BC1345" s="709"/>
      <c r="BD1345" s="712"/>
      <c r="BE1345" s="709"/>
      <c r="BF1345" s="712"/>
      <c r="BG1345" s="709"/>
      <c r="BH1345" s="712"/>
      <c r="BI1345" s="709"/>
      <c r="BJ1345" s="712"/>
      <c r="BK1345" s="709"/>
      <c r="BL1345" s="712"/>
      <c r="BM1345" s="709"/>
      <c r="BN1345" s="712"/>
      <c r="BO1345" s="709"/>
      <c r="BP1345" s="712"/>
      <c r="BQ1345" s="568"/>
    </row>
    <row r="1346" spans="1:69" ht="12.75" customHeight="1">
      <c r="A1346" s="584"/>
      <c r="B1346" s="569" t="s">
        <v>37</v>
      </c>
      <c r="C1346" s="572" t="str">
        <f>IF(ISERROR(AVERAGE(E1346:AH1348)),"",AVERAGE(E1346:AH1348))</f>
        <v/>
      </c>
      <c r="D1346" s="677"/>
      <c r="E1346" s="31"/>
      <c r="F1346" s="31"/>
      <c r="G1346" s="31"/>
      <c r="H1346" s="31"/>
      <c r="I1346" s="31"/>
      <c r="J1346" s="31"/>
      <c r="K1346" s="31"/>
      <c r="L1346" s="31"/>
      <c r="M1346" s="31"/>
      <c r="N1346" s="31"/>
      <c r="O1346" s="31"/>
      <c r="P1346" s="31"/>
      <c r="Q1346" s="31"/>
      <c r="R1346" s="31"/>
      <c r="S1346" s="31"/>
      <c r="T1346" s="31"/>
      <c r="U1346" s="31"/>
      <c r="V1346" s="31"/>
      <c r="W1346" s="31"/>
      <c r="X1346" s="31"/>
      <c r="Y1346" s="31"/>
      <c r="Z1346" s="31"/>
      <c r="AA1346" s="31"/>
      <c r="AB1346" s="31"/>
      <c r="AC1346" s="31"/>
      <c r="AD1346" s="31"/>
      <c r="AE1346" s="31"/>
      <c r="AF1346" s="31"/>
      <c r="AG1346" s="31"/>
      <c r="AH1346" s="31"/>
      <c r="AM1346" s="595"/>
      <c r="AN1346" s="715" t="str">
        <f t="shared" ref="AN1346:BQ1346" si="502">IF(ISERROR(AVERAGE(E1346:E1348)),"",AVERAGE(E1346:E1348))</f>
        <v/>
      </c>
      <c r="AO1346" s="713" t="str">
        <f t="shared" si="502"/>
        <v/>
      </c>
      <c r="AP1346" s="715" t="str">
        <f t="shared" si="502"/>
        <v/>
      </c>
      <c r="AQ1346" s="713" t="str">
        <f t="shared" si="502"/>
        <v/>
      </c>
      <c r="AR1346" s="715" t="str">
        <f t="shared" si="502"/>
        <v/>
      </c>
      <c r="AS1346" s="713" t="str">
        <f t="shared" si="502"/>
        <v/>
      </c>
      <c r="AT1346" s="715" t="str">
        <f t="shared" si="502"/>
        <v/>
      </c>
      <c r="AU1346" s="713" t="str">
        <f t="shared" si="502"/>
        <v/>
      </c>
      <c r="AV1346" s="715" t="str">
        <f t="shared" si="502"/>
        <v/>
      </c>
      <c r="AW1346" s="713" t="str">
        <f t="shared" si="502"/>
        <v/>
      </c>
      <c r="AX1346" s="715" t="str">
        <f t="shared" si="502"/>
        <v/>
      </c>
      <c r="AY1346" s="713" t="str">
        <f t="shared" si="502"/>
        <v/>
      </c>
      <c r="AZ1346" s="715" t="str">
        <f t="shared" si="502"/>
        <v/>
      </c>
      <c r="BA1346" s="713" t="str">
        <f t="shared" si="502"/>
        <v/>
      </c>
      <c r="BB1346" s="715" t="str">
        <f t="shared" si="502"/>
        <v/>
      </c>
      <c r="BC1346" s="713" t="str">
        <f t="shared" si="502"/>
        <v/>
      </c>
      <c r="BD1346" s="715" t="str">
        <f t="shared" si="502"/>
        <v/>
      </c>
      <c r="BE1346" s="713" t="str">
        <f t="shared" si="502"/>
        <v/>
      </c>
      <c r="BF1346" s="715" t="str">
        <f t="shared" si="502"/>
        <v/>
      </c>
      <c r="BG1346" s="713" t="str">
        <f t="shared" si="502"/>
        <v/>
      </c>
      <c r="BH1346" s="715" t="str">
        <f t="shared" si="502"/>
        <v/>
      </c>
      <c r="BI1346" s="713" t="str">
        <f t="shared" si="502"/>
        <v/>
      </c>
      <c r="BJ1346" s="715" t="str">
        <f t="shared" si="502"/>
        <v/>
      </c>
      <c r="BK1346" s="713" t="str">
        <f t="shared" si="502"/>
        <v/>
      </c>
      <c r="BL1346" s="715" t="str">
        <f t="shared" si="502"/>
        <v/>
      </c>
      <c r="BM1346" s="713" t="str">
        <f t="shared" si="502"/>
        <v/>
      </c>
      <c r="BN1346" s="715" t="str">
        <f t="shared" si="502"/>
        <v/>
      </c>
      <c r="BO1346" s="713" t="str">
        <f t="shared" si="502"/>
        <v/>
      </c>
      <c r="BP1346" s="715" t="str">
        <f t="shared" si="502"/>
        <v/>
      </c>
      <c r="BQ1346" s="550" t="str">
        <f t="shared" si="502"/>
        <v/>
      </c>
    </row>
    <row r="1347" spans="1:69" ht="12.75" customHeight="1">
      <c r="A1347" s="584"/>
      <c r="B1347" s="570"/>
      <c r="C1347" s="573"/>
      <c r="D1347" s="677"/>
      <c r="E1347" s="29"/>
      <c r="F1347" s="29"/>
      <c r="G1347" s="29"/>
      <c r="H1347" s="29"/>
      <c r="I1347" s="29"/>
      <c r="J1347" s="29"/>
      <c r="K1347" s="29"/>
      <c r="L1347" s="29"/>
      <c r="M1347" s="29"/>
      <c r="N1347" s="29"/>
      <c r="O1347" s="29"/>
      <c r="P1347" s="29"/>
      <c r="Q1347" s="29"/>
      <c r="R1347" s="29"/>
      <c r="S1347" s="29"/>
      <c r="T1347" s="29"/>
      <c r="U1347" s="29"/>
      <c r="V1347" s="29"/>
      <c r="W1347" s="29"/>
      <c r="X1347" s="29"/>
      <c r="Y1347" s="29"/>
      <c r="Z1347" s="29"/>
      <c r="AA1347" s="29"/>
      <c r="AB1347" s="29"/>
      <c r="AC1347" s="29"/>
      <c r="AD1347" s="29"/>
      <c r="AE1347" s="29"/>
      <c r="AF1347" s="29"/>
      <c r="AG1347" s="29"/>
      <c r="AH1347" s="29"/>
      <c r="AM1347" s="595"/>
      <c r="AN1347" s="716"/>
      <c r="AO1347" s="708"/>
      <c r="AP1347" s="716"/>
      <c r="AQ1347" s="708"/>
      <c r="AR1347" s="716"/>
      <c r="AS1347" s="708"/>
      <c r="AT1347" s="716"/>
      <c r="AU1347" s="708"/>
      <c r="AV1347" s="716"/>
      <c r="AW1347" s="708"/>
      <c r="AX1347" s="716"/>
      <c r="AY1347" s="708"/>
      <c r="AZ1347" s="716"/>
      <c r="BA1347" s="708"/>
      <c r="BB1347" s="716"/>
      <c r="BC1347" s="708"/>
      <c r="BD1347" s="716"/>
      <c r="BE1347" s="708"/>
      <c r="BF1347" s="716"/>
      <c r="BG1347" s="708"/>
      <c r="BH1347" s="716"/>
      <c r="BI1347" s="708"/>
      <c r="BJ1347" s="716"/>
      <c r="BK1347" s="708"/>
      <c r="BL1347" s="716"/>
      <c r="BM1347" s="708"/>
      <c r="BN1347" s="716"/>
      <c r="BO1347" s="708"/>
      <c r="BP1347" s="716"/>
      <c r="BQ1347" s="551"/>
    </row>
    <row r="1348" spans="1:69" ht="13.5" customHeight="1" thickBot="1">
      <c r="A1348" s="584"/>
      <c r="B1348" s="571"/>
      <c r="C1348" s="574"/>
      <c r="D1348" s="418"/>
      <c r="E1348" s="30"/>
      <c r="F1348" s="30"/>
      <c r="G1348" s="30"/>
      <c r="H1348" s="30"/>
      <c r="I1348" s="30"/>
      <c r="J1348" s="30"/>
      <c r="K1348" s="30"/>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0"/>
      <c r="AH1348" s="30"/>
      <c r="AM1348" s="107"/>
      <c r="AN1348" s="717"/>
      <c r="AO1348" s="714"/>
      <c r="AP1348" s="717"/>
      <c r="AQ1348" s="714"/>
      <c r="AR1348" s="717"/>
      <c r="AS1348" s="714"/>
      <c r="AT1348" s="717"/>
      <c r="AU1348" s="714"/>
      <c r="AV1348" s="717"/>
      <c r="AW1348" s="714"/>
      <c r="AX1348" s="717"/>
      <c r="AY1348" s="714"/>
      <c r="AZ1348" s="717"/>
      <c r="BA1348" s="714"/>
      <c r="BB1348" s="717"/>
      <c r="BC1348" s="714"/>
      <c r="BD1348" s="717"/>
      <c r="BE1348" s="714"/>
      <c r="BF1348" s="717"/>
      <c r="BG1348" s="714"/>
      <c r="BH1348" s="717"/>
      <c r="BI1348" s="714"/>
      <c r="BJ1348" s="717"/>
      <c r="BK1348" s="714"/>
      <c r="BL1348" s="717"/>
      <c r="BM1348" s="714"/>
      <c r="BN1348" s="717"/>
      <c r="BO1348" s="714"/>
      <c r="BP1348" s="717"/>
      <c r="BQ1348" s="552"/>
    </row>
    <row r="1349" spans="1:69" ht="18.75" customHeight="1" thickTop="1">
      <c r="A1349" s="584"/>
      <c r="B1349" s="585" t="s">
        <v>32</v>
      </c>
      <c r="C1349" s="588">
        <f>IF(ISERROR(AVERAGE(E1349:AH1351)),"",AVERAGE(E1349:AH1351))</f>
        <v>1</v>
      </c>
      <c r="D1349" s="635" t="s">
        <v>423</v>
      </c>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M1349" s="555" t="str">
        <f>D1349</f>
        <v>Connaître une technique opératoire de la division et la mettre en œuvre avec un diviseur à un chiffre.</v>
      </c>
      <c r="AN1349" s="576">
        <f t="shared" ref="AN1349:BQ1349" si="503">IF(ISERROR(AVERAGE(E1349:E1351)),"",AVERAGE(E1349:E1351))</f>
        <v>1</v>
      </c>
      <c r="AO1349" s="575" t="str">
        <f t="shared" si="503"/>
        <v/>
      </c>
      <c r="AP1349" s="576" t="str">
        <f t="shared" si="503"/>
        <v/>
      </c>
      <c r="AQ1349" s="575" t="str">
        <f t="shared" si="503"/>
        <v/>
      </c>
      <c r="AR1349" s="576" t="str">
        <f t="shared" si="503"/>
        <v/>
      </c>
      <c r="AS1349" s="575" t="str">
        <f t="shared" si="503"/>
        <v/>
      </c>
      <c r="AT1349" s="576" t="str">
        <f t="shared" si="503"/>
        <v/>
      </c>
      <c r="AU1349" s="575" t="str">
        <f t="shared" si="503"/>
        <v/>
      </c>
      <c r="AV1349" s="576" t="str">
        <f t="shared" si="503"/>
        <v/>
      </c>
      <c r="AW1349" s="575" t="str">
        <f t="shared" si="503"/>
        <v/>
      </c>
      <c r="AX1349" s="576" t="str">
        <f t="shared" si="503"/>
        <v/>
      </c>
      <c r="AY1349" s="575" t="str">
        <f t="shared" si="503"/>
        <v/>
      </c>
      <c r="AZ1349" s="576" t="str">
        <f t="shared" si="503"/>
        <v/>
      </c>
      <c r="BA1349" s="575" t="str">
        <f t="shared" si="503"/>
        <v/>
      </c>
      <c r="BB1349" s="576" t="str">
        <f t="shared" si="503"/>
        <v/>
      </c>
      <c r="BC1349" s="575" t="str">
        <f t="shared" si="503"/>
        <v/>
      </c>
      <c r="BD1349" s="576" t="str">
        <f t="shared" si="503"/>
        <v/>
      </c>
      <c r="BE1349" s="575" t="str">
        <f t="shared" si="503"/>
        <v/>
      </c>
      <c r="BF1349" s="576" t="str">
        <f t="shared" si="503"/>
        <v/>
      </c>
      <c r="BG1349" s="575" t="str">
        <f t="shared" si="503"/>
        <v/>
      </c>
      <c r="BH1349" s="576" t="str">
        <f t="shared" si="503"/>
        <v/>
      </c>
      <c r="BI1349" s="575" t="str">
        <f t="shared" si="503"/>
        <v/>
      </c>
      <c r="BJ1349" s="576" t="str">
        <f t="shared" si="503"/>
        <v/>
      </c>
      <c r="BK1349" s="575" t="str">
        <f t="shared" si="503"/>
        <v/>
      </c>
      <c r="BL1349" s="576" t="str">
        <f t="shared" si="503"/>
        <v/>
      </c>
      <c r="BM1349" s="575" t="str">
        <f t="shared" si="503"/>
        <v/>
      </c>
      <c r="BN1349" s="576" t="str">
        <f t="shared" si="503"/>
        <v/>
      </c>
      <c r="BO1349" s="575" t="str">
        <f t="shared" si="503"/>
        <v/>
      </c>
      <c r="BP1349" s="576" t="str">
        <f t="shared" si="503"/>
        <v/>
      </c>
      <c r="BQ1349" s="578" t="str">
        <f t="shared" si="503"/>
        <v/>
      </c>
    </row>
    <row r="1350" spans="1:69" ht="18.75" customHeight="1">
      <c r="A1350" s="584"/>
      <c r="B1350" s="586"/>
      <c r="C1350" s="573"/>
      <c r="D1350" s="543"/>
      <c r="E1350" s="26">
        <v>1</v>
      </c>
      <c r="F1350" s="26"/>
      <c r="G1350" s="26"/>
      <c r="H1350" s="26"/>
      <c r="I1350" s="26"/>
      <c r="J1350" s="26"/>
      <c r="K1350" s="26"/>
      <c r="L1350" s="26"/>
      <c r="M1350" s="26"/>
      <c r="N1350" s="26"/>
      <c r="O1350" s="26"/>
      <c r="P1350" s="26"/>
      <c r="Q1350" s="26"/>
      <c r="R1350" s="26"/>
      <c r="S1350" s="26"/>
      <c r="T1350" s="26"/>
      <c r="U1350" s="26"/>
      <c r="V1350" s="26"/>
      <c r="W1350" s="26"/>
      <c r="X1350" s="26"/>
      <c r="Y1350" s="26"/>
      <c r="Z1350" s="26"/>
      <c r="AA1350" s="26"/>
      <c r="AB1350" s="26"/>
      <c r="AC1350" s="26"/>
      <c r="AD1350" s="26"/>
      <c r="AE1350" s="26"/>
      <c r="AF1350" s="26"/>
      <c r="AG1350" s="26"/>
      <c r="AH1350" s="26"/>
      <c r="AM1350" s="546"/>
      <c r="AN1350" s="577"/>
      <c r="AO1350" s="559"/>
      <c r="AP1350" s="577"/>
      <c r="AQ1350" s="559"/>
      <c r="AR1350" s="577"/>
      <c r="AS1350" s="559"/>
      <c r="AT1350" s="577"/>
      <c r="AU1350" s="559"/>
      <c r="AV1350" s="577"/>
      <c r="AW1350" s="559"/>
      <c r="AX1350" s="577"/>
      <c r="AY1350" s="559"/>
      <c r="AZ1350" s="577"/>
      <c r="BA1350" s="559"/>
      <c r="BB1350" s="577"/>
      <c r="BC1350" s="559"/>
      <c r="BD1350" s="577"/>
      <c r="BE1350" s="559"/>
      <c r="BF1350" s="577"/>
      <c r="BG1350" s="559"/>
      <c r="BH1350" s="577"/>
      <c r="BI1350" s="559"/>
      <c r="BJ1350" s="577"/>
      <c r="BK1350" s="559"/>
      <c r="BL1350" s="577"/>
      <c r="BM1350" s="559"/>
      <c r="BN1350" s="577"/>
      <c r="BO1350" s="559"/>
      <c r="BP1350" s="577"/>
      <c r="BQ1350" s="551"/>
    </row>
    <row r="1351" spans="1:69" ht="18.75" customHeight="1" thickBot="1">
      <c r="A1351" s="584"/>
      <c r="B1351" s="587"/>
      <c r="C1351" s="573"/>
      <c r="D1351" s="543"/>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M1351" s="546"/>
      <c r="AN1351" s="577"/>
      <c r="AO1351" s="559"/>
      <c r="AP1351" s="577"/>
      <c r="AQ1351" s="559"/>
      <c r="AR1351" s="577"/>
      <c r="AS1351" s="559"/>
      <c r="AT1351" s="577"/>
      <c r="AU1351" s="559"/>
      <c r="AV1351" s="577"/>
      <c r="AW1351" s="559"/>
      <c r="AX1351" s="577"/>
      <c r="AY1351" s="559"/>
      <c r="AZ1351" s="577"/>
      <c r="BA1351" s="559"/>
      <c r="BB1351" s="577"/>
      <c r="BC1351" s="559"/>
      <c r="BD1351" s="577"/>
      <c r="BE1351" s="559"/>
      <c r="BF1351" s="577"/>
      <c r="BG1351" s="559"/>
      <c r="BH1351" s="577"/>
      <c r="BI1351" s="559"/>
      <c r="BJ1351" s="577"/>
      <c r="BK1351" s="559"/>
      <c r="BL1351" s="577"/>
      <c r="BM1351" s="559"/>
      <c r="BN1351" s="577"/>
      <c r="BO1351" s="559"/>
      <c r="BP1351" s="577"/>
      <c r="BQ1351" s="551"/>
    </row>
    <row r="1352" spans="1:69" ht="18.75" customHeight="1">
      <c r="A1352" s="584"/>
      <c r="B1352" s="579" t="s">
        <v>36</v>
      </c>
      <c r="C1352" s="572" t="str">
        <f>IF(ISERROR(AVERAGE(E1352:AH1354)),"",AVERAGE(E1352:AH1354))</f>
        <v/>
      </c>
      <c r="D1352" s="542" t="s">
        <v>423</v>
      </c>
      <c r="E1352" s="32"/>
      <c r="F1352" s="32"/>
      <c r="G1352" s="32"/>
      <c r="H1352" s="32"/>
      <c r="I1352" s="32"/>
      <c r="J1352" s="32"/>
      <c r="K1352" s="32"/>
      <c r="L1352" s="32"/>
      <c r="M1352" s="32"/>
      <c r="N1352" s="32"/>
      <c r="O1352" s="32"/>
      <c r="P1352" s="32"/>
      <c r="Q1352" s="32"/>
      <c r="R1352" s="32"/>
      <c r="S1352" s="32"/>
      <c r="T1352" s="32"/>
      <c r="U1352" s="32"/>
      <c r="V1352" s="32"/>
      <c r="W1352" s="32"/>
      <c r="X1352" s="32"/>
      <c r="Y1352" s="32"/>
      <c r="Z1352" s="32"/>
      <c r="AA1352" s="32"/>
      <c r="AB1352" s="32"/>
      <c r="AC1352" s="32"/>
      <c r="AD1352" s="32"/>
      <c r="AE1352" s="32"/>
      <c r="AF1352" s="32"/>
      <c r="AG1352" s="32"/>
      <c r="AH1352" s="32"/>
      <c r="AM1352" s="545" t="str">
        <f>D1352</f>
        <v>Connaître une technique opératoire de la division et la mettre en œuvre avec un diviseur à un chiffre.</v>
      </c>
      <c r="AN1352" s="565" t="str">
        <f t="shared" ref="AN1352:BQ1352" si="504">IF(ISERROR(AVERAGE(E1352:E1354)),"",AVERAGE(E1352:E1354))</f>
        <v/>
      </c>
      <c r="AO1352" s="558" t="str">
        <f t="shared" si="504"/>
        <v/>
      </c>
      <c r="AP1352" s="565" t="str">
        <f t="shared" si="504"/>
        <v/>
      </c>
      <c r="AQ1352" s="558" t="str">
        <f t="shared" si="504"/>
        <v/>
      </c>
      <c r="AR1352" s="565" t="str">
        <f t="shared" si="504"/>
        <v/>
      </c>
      <c r="AS1352" s="558" t="str">
        <f t="shared" si="504"/>
        <v/>
      </c>
      <c r="AT1352" s="565" t="str">
        <f t="shared" si="504"/>
        <v/>
      </c>
      <c r="AU1352" s="558" t="str">
        <f t="shared" si="504"/>
        <v/>
      </c>
      <c r="AV1352" s="565" t="str">
        <f t="shared" si="504"/>
        <v/>
      </c>
      <c r="AW1352" s="558" t="str">
        <f t="shared" si="504"/>
        <v/>
      </c>
      <c r="AX1352" s="565" t="str">
        <f t="shared" si="504"/>
        <v/>
      </c>
      <c r="AY1352" s="558" t="str">
        <f t="shared" si="504"/>
        <v/>
      </c>
      <c r="AZ1352" s="565" t="str">
        <f t="shared" si="504"/>
        <v/>
      </c>
      <c r="BA1352" s="558" t="str">
        <f t="shared" si="504"/>
        <v/>
      </c>
      <c r="BB1352" s="565" t="str">
        <f t="shared" si="504"/>
        <v/>
      </c>
      <c r="BC1352" s="558" t="str">
        <f t="shared" si="504"/>
        <v/>
      </c>
      <c r="BD1352" s="565" t="str">
        <f t="shared" si="504"/>
        <v/>
      </c>
      <c r="BE1352" s="558" t="str">
        <f t="shared" si="504"/>
        <v/>
      </c>
      <c r="BF1352" s="565" t="str">
        <f t="shared" si="504"/>
        <v/>
      </c>
      <c r="BG1352" s="558" t="str">
        <f t="shared" si="504"/>
        <v/>
      </c>
      <c r="BH1352" s="565" t="str">
        <f t="shared" si="504"/>
        <v/>
      </c>
      <c r="BI1352" s="558" t="str">
        <f t="shared" si="504"/>
        <v/>
      </c>
      <c r="BJ1352" s="565" t="str">
        <f t="shared" si="504"/>
        <v/>
      </c>
      <c r="BK1352" s="558" t="str">
        <f t="shared" si="504"/>
        <v/>
      </c>
      <c r="BL1352" s="565" t="str">
        <f t="shared" si="504"/>
        <v/>
      </c>
      <c r="BM1352" s="558" t="str">
        <f t="shared" si="504"/>
        <v/>
      </c>
      <c r="BN1352" s="565" t="str">
        <f t="shared" si="504"/>
        <v/>
      </c>
      <c r="BO1352" s="558" t="str">
        <f t="shared" si="504"/>
        <v/>
      </c>
      <c r="BP1352" s="565" t="str">
        <f t="shared" si="504"/>
        <v/>
      </c>
      <c r="BQ1352" s="550" t="str">
        <f t="shared" si="504"/>
        <v/>
      </c>
    </row>
    <row r="1353" spans="1:69" ht="18.75" customHeight="1">
      <c r="A1353" s="584"/>
      <c r="B1353" s="580"/>
      <c r="C1353" s="573"/>
      <c r="D1353" s="543"/>
      <c r="E1353" s="28"/>
      <c r="F1353" s="28"/>
      <c r="G1353" s="28"/>
      <c r="H1353" s="28"/>
      <c r="I1353" s="28"/>
      <c r="J1353" s="28"/>
      <c r="K1353" s="28"/>
      <c r="L1353" s="28"/>
      <c r="M1353" s="28"/>
      <c r="N1353" s="28"/>
      <c r="O1353" s="28"/>
      <c r="P1353" s="28"/>
      <c r="Q1353" s="28"/>
      <c r="R1353" s="28"/>
      <c r="S1353" s="28"/>
      <c r="T1353" s="28"/>
      <c r="U1353" s="28"/>
      <c r="V1353" s="28"/>
      <c r="W1353" s="28"/>
      <c r="X1353" s="28"/>
      <c r="Y1353" s="28"/>
      <c r="Z1353" s="28"/>
      <c r="AA1353" s="28"/>
      <c r="AB1353" s="28"/>
      <c r="AC1353" s="28"/>
      <c r="AD1353" s="28"/>
      <c r="AE1353" s="28"/>
      <c r="AF1353" s="28"/>
      <c r="AG1353" s="28"/>
      <c r="AH1353" s="28"/>
      <c r="AM1353" s="546"/>
      <c r="AN1353" s="566"/>
      <c r="AO1353" s="559"/>
      <c r="AP1353" s="566"/>
      <c r="AQ1353" s="559"/>
      <c r="AR1353" s="566"/>
      <c r="AS1353" s="559"/>
      <c r="AT1353" s="566"/>
      <c r="AU1353" s="559"/>
      <c r="AV1353" s="566"/>
      <c r="AW1353" s="559"/>
      <c r="AX1353" s="566"/>
      <c r="AY1353" s="559"/>
      <c r="AZ1353" s="566"/>
      <c r="BA1353" s="559"/>
      <c r="BB1353" s="566"/>
      <c r="BC1353" s="559"/>
      <c r="BD1353" s="566"/>
      <c r="BE1353" s="559"/>
      <c r="BF1353" s="566"/>
      <c r="BG1353" s="559"/>
      <c r="BH1353" s="566"/>
      <c r="BI1353" s="559"/>
      <c r="BJ1353" s="566"/>
      <c r="BK1353" s="559"/>
      <c r="BL1353" s="566"/>
      <c r="BM1353" s="559"/>
      <c r="BN1353" s="566"/>
      <c r="BO1353" s="559"/>
      <c r="BP1353" s="566"/>
      <c r="BQ1353" s="551"/>
    </row>
    <row r="1354" spans="1:69" ht="18.75" customHeight="1" thickBot="1">
      <c r="A1354" s="584"/>
      <c r="B1354" s="581"/>
      <c r="C1354" s="582"/>
      <c r="D1354" s="544"/>
      <c r="E1354" s="33"/>
      <c r="F1354" s="33"/>
      <c r="G1354" s="33"/>
      <c r="H1354" s="33"/>
      <c r="I1354" s="33"/>
      <c r="J1354" s="33"/>
      <c r="K1354" s="33"/>
      <c r="L1354" s="33"/>
      <c r="M1354" s="33"/>
      <c r="N1354" s="33"/>
      <c r="O1354" s="33"/>
      <c r="P1354" s="33"/>
      <c r="Q1354" s="33"/>
      <c r="R1354" s="33"/>
      <c r="S1354" s="33"/>
      <c r="T1354" s="33"/>
      <c r="U1354" s="33"/>
      <c r="V1354" s="33"/>
      <c r="W1354" s="33"/>
      <c r="X1354" s="33"/>
      <c r="Y1354" s="33"/>
      <c r="Z1354" s="33"/>
      <c r="AA1354" s="33"/>
      <c r="AB1354" s="33"/>
      <c r="AC1354" s="33"/>
      <c r="AD1354" s="33"/>
      <c r="AE1354" s="33"/>
      <c r="AF1354" s="33"/>
      <c r="AG1354" s="33"/>
      <c r="AH1354" s="33"/>
      <c r="AM1354" s="547"/>
      <c r="AN1354" s="567"/>
      <c r="AO1354" s="564"/>
      <c r="AP1354" s="567"/>
      <c r="AQ1354" s="564"/>
      <c r="AR1354" s="567"/>
      <c r="AS1354" s="564"/>
      <c r="AT1354" s="567"/>
      <c r="AU1354" s="564"/>
      <c r="AV1354" s="567"/>
      <c r="AW1354" s="564"/>
      <c r="AX1354" s="567"/>
      <c r="AY1354" s="564"/>
      <c r="AZ1354" s="567"/>
      <c r="BA1354" s="564"/>
      <c r="BB1354" s="567"/>
      <c r="BC1354" s="564"/>
      <c r="BD1354" s="567"/>
      <c r="BE1354" s="564"/>
      <c r="BF1354" s="567"/>
      <c r="BG1354" s="564"/>
      <c r="BH1354" s="567"/>
      <c r="BI1354" s="564"/>
      <c r="BJ1354" s="567"/>
      <c r="BK1354" s="564"/>
      <c r="BL1354" s="567"/>
      <c r="BM1354" s="564"/>
      <c r="BN1354" s="567"/>
      <c r="BO1354" s="564"/>
      <c r="BP1354" s="567"/>
      <c r="BQ1354" s="568"/>
    </row>
    <row r="1355" spans="1:69" ht="18.75" customHeight="1">
      <c r="A1355" s="584"/>
      <c r="B1355" s="569" t="s">
        <v>37</v>
      </c>
      <c r="C1355" s="572" t="str">
        <f>IF(ISERROR(AVERAGE(E1355:AH1357)),"",AVERAGE(E1355:AH1357))</f>
        <v/>
      </c>
      <c r="D1355" s="542" t="s">
        <v>423</v>
      </c>
      <c r="E1355" s="31"/>
      <c r="F1355" s="31"/>
      <c r="G1355" s="31"/>
      <c r="H1355" s="31"/>
      <c r="I1355" s="31"/>
      <c r="J1355" s="31"/>
      <c r="K1355" s="31"/>
      <c r="L1355" s="31"/>
      <c r="M1355" s="31"/>
      <c r="N1355" s="31"/>
      <c r="O1355" s="31"/>
      <c r="P1355" s="31"/>
      <c r="Q1355" s="31"/>
      <c r="R1355" s="31"/>
      <c r="S1355" s="31"/>
      <c r="T1355" s="31"/>
      <c r="U1355" s="31"/>
      <c r="V1355" s="31"/>
      <c r="W1355" s="31"/>
      <c r="X1355" s="31"/>
      <c r="Y1355" s="31"/>
      <c r="Z1355" s="31"/>
      <c r="AA1355" s="31"/>
      <c r="AB1355" s="31"/>
      <c r="AC1355" s="31"/>
      <c r="AD1355" s="31"/>
      <c r="AE1355" s="31"/>
      <c r="AF1355" s="31"/>
      <c r="AG1355" s="31"/>
      <c r="AH1355" s="31"/>
      <c r="AM1355" s="545" t="str">
        <f>D1355</f>
        <v>Connaître une technique opératoire de la division et la mettre en œuvre avec un diviseur à un chiffre.</v>
      </c>
      <c r="AN1355" s="561" t="str">
        <f t="shared" ref="AN1355:BQ1355" si="505">IF(ISERROR(AVERAGE(E1355:E1357)),"",AVERAGE(E1355:E1357))</f>
        <v/>
      </c>
      <c r="AO1355" s="558" t="str">
        <f t="shared" si="505"/>
        <v/>
      </c>
      <c r="AP1355" s="561" t="str">
        <f t="shared" si="505"/>
        <v/>
      </c>
      <c r="AQ1355" s="558" t="str">
        <f t="shared" si="505"/>
        <v/>
      </c>
      <c r="AR1355" s="561" t="str">
        <f t="shared" si="505"/>
        <v/>
      </c>
      <c r="AS1355" s="558" t="str">
        <f t="shared" si="505"/>
        <v/>
      </c>
      <c r="AT1355" s="561" t="str">
        <f t="shared" si="505"/>
        <v/>
      </c>
      <c r="AU1355" s="558" t="str">
        <f t="shared" si="505"/>
        <v/>
      </c>
      <c r="AV1355" s="561" t="str">
        <f t="shared" si="505"/>
        <v/>
      </c>
      <c r="AW1355" s="558" t="str">
        <f t="shared" si="505"/>
        <v/>
      </c>
      <c r="AX1355" s="561" t="str">
        <f t="shared" si="505"/>
        <v/>
      </c>
      <c r="AY1355" s="558" t="str">
        <f t="shared" si="505"/>
        <v/>
      </c>
      <c r="AZ1355" s="561" t="str">
        <f t="shared" si="505"/>
        <v/>
      </c>
      <c r="BA1355" s="558" t="str">
        <f t="shared" si="505"/>
        <v/>
      </c>
      <c r="BB1355" s="561" t="str">
        <f t="shared" si="505"/>
        <v/>
      </c>
      <c r="BC1355" s="558" t="str">
        <f t="shared" si="505"/>
        <v/>
      </c>
      <c r="BD1355" s="561" t="str">
        <f t="shared" si="505"/>
        <v/>
      </c>
      <c r="BE1355" s="558" t="str">
        <f t="shared" si="505"/>
        <v/>
      </c>
      <c r="BF1355" s="561" t="str">
        <f t="shared" si="505"/>
        <v/>
      </c>
      <c r="BG1355" s="558" t="str">
        <f t="shared" si="505"/>
        <v/>
      </c>
      <c r="BH1355" s="561" t="str">
        <f t="shared" si="505"/>
        <v/>
      </c>
      <c r="BI1355" s="558" t="str">
        <f t="shared" si="505"/>
        <v/>
      </c>
      <c r="BJ1355" s="561" t="str">
        <f t="shared" si="505"/>
        <v/>
      </c>
      <c r="BK1355" s="558" t="str">
        <f t="shared" si="505"/>
        <v/>
      </c>
      <c r="BL1355" s="561" t="str">
        <f t="shared" si="505"/>
        <v/>
      </c>
      <c r="BM1355" s="558" t="str">
        <f t="shared" si="505"/>
        <v/>
      </c>
      <c r="BN1355" s="561" t="str">
        <f t="shared" si="505"/>
        <v/>
      </c>
      <c r="BO1355" s="558" t="str">
        <f t="shared" si="505"/>
        <v/>
      </c>
      <c r="BP1355" s="561" t="str">
        <f t="shared" si="505"/>
        <v/>
      </c>
      <c r="BQ1355" s="550" t="str">
        <f t="shared" si="505"/>
        <v/>
      </c>
    </row>
    <row r="1356" spans="1:69" ht="18.75" customHeight="1">
      <c r="A1356" s="584"/>
      <c r="B1356" s="570"/>
      <c r="C1356" s="573"/>
      <c r="D1356" s="543"/>
      <c r="E1356" s="29"/>
      <c r="F1356" s="29"/>
      <c r="G1356" s="29"/>
      <c r="H1356" s="29"/>
      <c r="I1356" s="29"/>
      <c r="J1356" s="29"/>
      <c r="K1356" s="29"/>
      <c r="L1356" s="29"/>
      <c r="M1356" s="29"/>
      <c r="N1356" s="29"/>
      <c r="O1356" s="29"/>
      <c r="P1356" s="29"/>
      <c r="Q1356" s="29"/>
      <c r="R1356" s="29"/>
      <c r="S1356" s="29"/>
      <c r="T1356" s="29"/>
      <c r="U1356" s="29"/>
      <c r="V1356" s="29"/>
      <c r="W1356" s="29"/>
      <c r="X1356" s="29"/>
      <c r="Y1356" s="29"/>
      <c r="Z1356" s="29"/>
      <c r="AA1356" s="29"/>
      <c r="AB1356" s="29"/>
      <c r="AC1356" s="29"/>
      <c r="AD1356" s="29"/>
      <c r="AE1356" s="29"/>
      <c r="AF1356" s="29"/>
      <c r="AG1356" s="29"/>
      <c r="AH1356" s="29"/>
      <c r="AM1356" s="546"/>
      <c r="AN1356" s="562"/>
      <c r="AO1356" s="559"/>
      <c r="AP1356" s="562"/>
      <c r="AQ1356" s="559"/>
      <c r="AR1356" s="562"/>
      <c r="AS1356" s="559"/>
      <c r="AT1356" s="562"/>
      <c r="AU1356" s="559"/>
      <c r="AV1356" s="562"/>
      <c r="AW1356" s="559"/>
      <c r="AX1356" s="562"/>
      <c r="AY1356" s="559"/>
      <c r="AZ1356" s="562"/>
      <c r="BA1356" s="559"/>
      <c r="BB1356" s="562"/>
      <c r="BC1356" s="559"/>
      <c r="BD1356" s="562"/>
      <c r="BE1356" s="559"/>
      <c r="BF1356" s="562"/>
      <c r="BG1356" s="559"/>
      <c r="BH1356" s="562"/>
      <c r="BI1356" s="559"/>
      <c r="BJ1356" s="562"/>
      <c r="BK1356" s="559"/>
      <c r="BL1356" s="562"/>
      <c r="BM1356" s="559"/>
      <c r="BN1356" s="562"/>
      <c r="BO1356" s="559"/>
      <c r="BP1356" s="562"/>
      <c r="BQ1356" s="551"/>
    </row>
    <row r="1357" spans="1:69" ht="18.75" customHeight="1" thickBot="1">
      <c r="A1357" s="584"/>
      <c r="B1357" s="571"/>
      <c r="C1357" s="574"/>
      <c r="D1357" s="548"/>
      <c r="E1357" s="30"/>
      <c r="F1357" s="30"/>
      <c r="G1357" s="30"/>
      <c r="H1357" s="30"/>
      <c r="I1357" s="30"/>
      <c r="J1357" s="30"/>
      <c r="K1357" s="30"/>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0"/>
      <c r="AH1357" s="30"/>
      <c r="AM1357" s="549"/>
      <c r="AN1357" s="563"/>
      <c r="AO1357" s="560"/>
      <c r="AP1357" s="563"/>
      <c r="AQ1357" s="560"/>
      <c r="AR1357" s="563"/>
      <c r="AS1357" s="560"/>
      <c r="AT1357" s="563"/>
      <c r="AU1357" s="560"/>
      <c r="AV1357" s="563"/>
      <c r="AW1357" s="560"/>
      <c r="AX1357" s="563"/>
      <c r="AY1357" s="560"/>
      <c r="AZ1357" s="563"/>
      <c r="BA1357" s="560"/>
      <c r="BB1357" s="563"/>
      <c r="BC1357" s="560"/>
      <c r="BD1357" s="563"/>
      <c r="BE1357" s="560"/>
      <c r="BF1357" s="563"/>
      <c r="BG1357" s="560"/>
      <c r="BH1357" s="563"/>
      <c r="BI1357" s="560"/>
      <c r="BJ1357" s="563"/>
      <c r="BK1357" s="560"/>
      <c r="BL1357" s="563"/>
      <c r="BM1357" s="560"/>
      <c r="BN1357" s="563"/>
      <c r="BO1357" s="560"/>
      <c r="BP1357" s="563"/>
      <c r="BQ1357" s="552"/>
    </row>
    <row r="1358" spans="1:69" ht="11.25" customHeight="1" thickTop="1">
      <c r="A1358" s="468"/>
      <c r="B1358" s="682"/>
      <c r="C1358" s="685"/>
      <c r="D1358" s="688" t="s">
        <v>1026</v>
      </c>
      <c r="E1358" s="614" t="str">
        <f>D1358</f>
        <v>Savoir utiliser la calculatrice</v>
      </c>
      <c r="F1358" s="615"/>
      <c r="G1358" s="615"/>
      <c r="H1358" s="615"/>
      <c r="I1358" s="615"/>
      <c r="J1358" s="615"/>
      <c r="K1358" s="615"/>
      <c r="L1358" s="615"/>
      <c r="M1358" s="615"/>
      <c r="N1358" s="615"/>
      <c r="O1358" s="615"/>
      <c r="P1358" s="615"/>
      <c r="Q1358" s="615"/>
      <c r="R1358" s="615"/>
      <c r="S1358" s="615"/>
      <c r="T1358" s="615"/>
      <c r="U1358" s="615"/>
      <c r="V1358" s="615"/>
      <c r="W1358" s="615"/>
      <c r="X1358" s="615"/>
      <c r="Y1358" s="615"/>
      <c r="Z1358" s="615"/>
      <c r="AA1358" s="615"/>
      <c r="AB1358" s="615"/>
      <c r="AC1358" s="615"/>
      <c r="AD1358" s="615"/>
      <c r="AE1358" s="615"/>
      <c r="AF1358" s="615"/>
      <c r="AG1358" s="615"/>
      <c r="AH1358" s="616"/>
      <c r="AM1358" s="681" t="str">
        <f>D1358</f>
        <v>Savoir utiliser la calculatrice</v>
      </c>
      <c r="AN1358" s="353">
        <f>IF(ISERROR(AVERAGE(AN1361,AN1370)),"",AVERAGE(AN1361,AN1370))</f>
        <v>1</v>
      </c>
      <c r="AO1358" s="353">
        <f t="shared" ref="AO1358:BQ1358" si="506">IF(ISERROR(AVERAGE(AO1361,AO1370)),"",AVERAGE(AO1361,AO1370))</f>
        <v>1.5</v>
      </c>
      <c r="AP1358" s="353">
        <f t="shared" si="506"/>
        <v>2</v>
      </c>
      <c r="AQ1358" s="353">
        <f t="shared" si="506"/>
        <v>3</v>
      </c>
      <c r="AR1358" s="353">
        <f t="shared" si="506"/>
        <v>4</v>
      </c>
      <c r="AS1358" s="353">
        <f t="shared" si="506"/>
        <v>3.3333333333333335</v>
      </c>
      <c r="AT1358" s="353">
        <f t="shared" si="506"/>
        <v>2.6666666666666665</v>
      </c>
      <c r="AU1358" s="353">
        <f t="shared" si="506"/>
        <v>2</v>
      </c>
      <c r="AV1358" s="353">
        <f t="shared" si="506"/>
        <v>3</v>
      </c>
      <c r="AW1358" s="353">
        <f t="shared" si="506"/>
        <v>4</v>
      </c>
      <c r="AX1358" s="353">
        <f t="shared" si="506"/>
        <v>3.3333333333333335</v>
      </c>
      <c r="AY1358" s="353">
        <f t="shared" si="506"/>
        <v>2.6666666666666665</v>
      </c>
      <c r="AZ1358" s="353">
        <f t="shared" si="506"/>
        <v>2</v>
      </c>
      <c r="BA1358" s="353">
        <f t="shared" si="506"/>
        <v>3</v>
      </c>
      <c r="BB1358" s="353">
        <f t="shared" si="506"/>
        <v>4</v>
      </c>
      <c r="BC1358" s="353">
        <f t="shared" si="506"/>
        <v>3.3333333333333335</v>
      </c>
      <c r="BD1358" s="353">
        <f t="shared" si="506"/>
        <v>2.6666666666666665</v>
      </c>
      <c r="BE1358" s="353">
        <f t="shared" si="506"/>
        <v>2</v>
      </c>
      <c r="BF1358" s="353">
        <f t="shared" si="506"/>
        <v>3</v>
      </c>
      <c r="BG1358" s="353">
        <f t="shared" si="506"/>
        <v>4</v>
      </c>
      <c r="BH1358" s="353">
        <f t="shared" si="506"/>
        <v>3.3333333333333335</v>
      </c>
      <c r="BI1358" s="353">
        <f t="shared" si="506"/>
        <v>2.6666666666666665</v>
      </c>
      <c r="BJ1358" s="353">
        <f t="shared" si="506"/>
        <v>2</v>
      </c>
      <c r="BK1358" s="353">
        <f t="shared" si="506"/>
        <v>3</v>
      </c>
      <c r="BL1358" s="353">
        <f t="shared" si="506"/>
        <v>4</v>
      </c>
      <c r="BM1358" s="353">
        <f t="shared" si="506"/>
        <v>3.3333333333333335</v>
      </c>
      <c r="BN1358" s="353">
        <f t="shared" si="506"/>
        <v>2.6666666666666665</v>
      </c>
      <c r="BO1358" s="353">
        <f t="shared" si="506"/>
        <v>2</v>
      </c>
      <c r="BP1358" s="353">
        <f t="shared" si="506"/>
        <v>3</v>
      </c>
      <c r="BQ1358" s="353">
        <f t="shared" si="506"/>
        <v>4</v>
      </c>
    </row>
    <row r="1359" spans="1:69" ht="11.25" customHeight="1">
      <c r="A1359" s="468"/>
      <c r="B1359" s="683"/>
      <c r="C1359" s="686"/>
      <c r="D1359" s="666"/>
      <c r="E1359" s="617"/>
      <c r="F1359" s="618"/>
      <c r="G1359" s="618"/>
      <c r="H1359" s="618"/>
      <c r="I1359" s="618"/>
      <c r="J1359" s="618"/>
      <c r="K1359" s="618"/>
      <c r="L1359" s="618"/>
      <c r="M1359" s="618"/>
      <c r="N1359" s="618"/>
      <c r="O1359" s="618"/>
      <c r="P1359" s="618"/>
      <c r="Q1359" s="618"/>
      <c r="R1359" s="618"/>
      <c r="S1359" s="618"/>
      <c r="T1359" s="618"/>
      <c r="U1359" s="618"/>
      <c r="V1359" s="618"/>
      <c r="W1359" s="618"/>
      <c r="X1359" s="618"/>
      <c r="Y1359" s="618"/>
      <c r="Z1359" s="618"/>
      <c r="AA1359" s="618"/>
      <c r="AB1359" s="618"/>
      <c r="AC1359" s="618"/>
      <c r="AD1359" s="618"/>
      <c r="AE1359" s="618"/>
      <c r="AF1359" s="618"/>
      <c r="AG1359" s="618"/>
      <c r="AH1359" s="619"/>
      <c r="AM1359" s="592"/>
      <c r="AN1359" s="351">
        <f>IF(ISERROR(AVERAGE(AN1364,AN1373)),"",AVERAGE(AN1364,AN1373))</f>
        <v>2</v>
      </c>
      <c r="AO1359" s="351">
        <f t="shared" ref="AO1359:BQ1359" si="507">IF(ISERROR(AVERAGE(AO1364,AO1373)),"",AVERAGE(AO1364,AO1373))</f>
        <v>3.5</v>
      </c>
      <c r="AP1359" s="351">
        <f t="shared" si="507"/>
        <v>4.666666666666667</v>
      </c>
      <c r="AQ1359" s="351">
        <f t="shared" si="507"/>
        <v>2.3333333333333335</v>
      </c>
      <c r="AR1359" s="351">
        <f t="shared" si="507"/>
        <v>1.6666666666666667</v>
      </c>
      <c r="AS1359" s="351">
        <f t="shared" si="507"/>
        <v>2.6666666666666665</v>
      </c>
      <c r="AT1359" s="351">
        <f t="shared" si="507"/>
        <v>3.6666666666666665</v>
      </c>
      <c r="AU1359" s="351">
        <f t="shared" si="507"/>
        <v>4.666666666666667</v>
      </c>
      <c r="AV1359" s="351">
        <f t="shared" si="507"/>
        <v>2.3333333333333335</v>
      </c>
      <c r="AW1359" s="351">
        <f t="shared" si="507"/>
        <v>1.6666666666666667</v>
      </c>
      <c r="AX1359" s="351">
        <f t="shared" si="507"/>
        <v>2.6666666666666665</v>
      </c>
      <c r="AY1359" s="351">
        <f t="shared" si="507"/>
        <v>3.6666666666666665</v>
      </c>
      <c r="AZ1359" s="351">
        <f t="shared" si="507"/>
        <v>4.666666666666667</v>
      </c>
      <c r="BA1359" s="351">
        <f t="shared" si="507"/>
        <v>2.3333333333333335</v>
      </c>
      <c r="BB1359" s="351">
        <f t="shared" si="507"/>
        <v>1.6666666666666667</v>
      </c>
      <c r="BC1359" s="351">
        <f t="shared" si="507"/>
        <v>2.6666666666666665</v>
      </c>
      <c r="BD1359" s="351">
        <f t="shared" si="507"/>
        <v>3.6666666666666665</v>
      </c>
      <c r="BE1359" s="351">
        <f t="shared" si="507"/>
        <v>4.666666666666667</v>
      </c>
      <c r="BF1359" s="351">
        <f t="shared" si="507"/>
        <v>2.3333333333333335</v>
      </c>
      <c r="BG1359" s="351">
        <f t="shared" si="507"/>
        <v>1.6666666666666667</v>
      </c>
      <c r="BH1359" s="351">
        <f t="shared" si="507"/>
        <v>2.6666666666666665</v>
      </c>
      <c r="BI1359" s="351">
        <f t="shared" si="507"/>
        <v>3.6666666666666665</v>
      </c>
      <c r="BJ1359" s="351">
        <f t="shared" si="507"/>
        <v>4.666666666666667</v>
      </c>
      <c r="BK1359" s="351">
        <f t="shared" si="507"/>
        <v>2.3333333333333335</v>
      </c>
      <c r="BL1359" s="351">
        <f t="shared" si="507"/>
        <v>1.6666666666666667</v>
      </c>
      <c r="BM1359" s="351">
        <f t="shared" si="507"/>
        <v>2.6666666666666665</v>
      </c>
      <c r="BN1359" s="351">
        <f t="shared" si="507"/>
        <v>3.6666666666666665</v>
      </c>
      <c r="BO1359" s="351">
        <f t="shared" si="507"/>
        <v>4.666666666666667</v>
      </c>
      <c r="BP1359" s="351">
        <f t="shared" si="507"/>
        <v>2.3333333333333335</v>
      </c>
      <c r="BQ1359" s="351">
        <f t="shared" si="507"/>
        <v>1.6666666666666667</v>
      </c>
    </row>
    <row r="1360" spans="1:69" ht="11.25" customHeight="1" thickBot="1">
      <c r="A1360" s="468"/>
      <c r="B1360" s="684"/>
      <c r="C1360" s="687"/>
      <c r="D1360" s="667"/>
      <c r="E1360" s="620"/>
      <c r="F1360" s="621"/>
      <c r="G1360" s="621"/>
      <c r="H1360" s="621"/>
      <c r="I1360" s="621"/>
      <c r="J1360" s="621"/>
      <c r="K1360" s="621"/>
      <c r="L1360" s="621"/>
      <c r="M1360" s="621"/>
      <c r="N1360" s="621"/>
      <c r="O1360" s="621"/>
      <c r="P1360" s="621"/>
      <c r="Q1360" s="621"/>
      <c r="R1360" s="621"/>
      <c r="S1360" s="621"/>
      <c r="T1360" s="621"/>
      <c r="U1360" s="621"/>
      <c r="V1360" s="621"/>
      <c r="W1360" s="621"/>
      <c r="X1360" s="621"/>
      <c r="Y1360" s="621"/>
      <c r="Z1360" s="621"/>
      <c r="AA1360" s="621"/>
      <c r="AB1360" s="621"/>
      <c r="AC1360" s="621"/>
      <c r="AD1360" s="621"/>
      <c r="AE1360" s="621"/>
      <c r="AF1360" s="621"/>
      <c r="AG1360" s="621"/>
      <c r="AH1360" s="622"/>
      <c r="AM1360" s="593"/>
      <c r="AN1360" s="352">
        <f>IF(ISERROR(AVERAGE(AN1367,AN1376)),"",AVERAGE(AN1367,AN1376))</f>
        <v>3</v>
      </c>
      <c r="AO1360" s="352">
        <f t="shared" ref="AO1360:BQ1360" si="508">IF(ISERROR(AVERAGE(AO1367,AO1376)),"",AVERAGE(AO1367,AO1376))</f>
        <v>4.5</v>
      </c>
      <c r="AP1360" s="352">
        <f t="shared" si="508"/>
        <v>3.3333333333333335</v>
      </c>
      <c r="AQ1360" s="352">
        <f t="shared" si="508"/>
        <v>2.6666666666666665</v>
      </c>
      <c r="AR1360" s="352">
        <f t="shared" si="508"/>
        <v>2</v>
      </c>
      <c r="AS1360" s="352">
        <f t="shared" si="508"/>
        <v>3</v>
      </c>
      <c r="AT1360" s="352">
        <f t="shared" si="508"/>
        <v>4</v>
      </c>
      <c r="AU1360" s="352">
        <f t="shared" si="508"/>
        <v>3.3333333333333335</v>
      </c>
      <c r="AV1360" s="352">
        <f t="shared" si="508"/>
        <v>2.6666666666666665</v>
      </c>
      <c r="AW1360" s="352">
        <f t="shared" si="508"/>
        <v>2</v>
      </c>
      <c r="AX1360" s="352">
        <f t="shared" si="508"/>
        <v>3</v>
      </c>
      <c r="AY1360" s="352">
        <f t="shared" si="508"/>
        <v>4</v>
      </c>
      <c r="AZ1360" s="352">
        <f t="shared" si="508"/>
        <v>3.3333333333333335</v>
      </c>
      <c r="BA1360" s="352">
        <f t="shared" si="508"/>
        <v>2.6666666666666665</v>
      </c>
      <c r="BB1360" s="352">
        <f t="shared" si="508"/>
        <v>2</v>
      </c>
      <c r="BC1360" s="352">
        <f t="shared" si="508"/>
        <v>3</v>
      </c>
      <c r="BD1360" s="352">
        <f t="shared" si="508"/>
        <v>4</v>
      </c>
      <c r="BE1360" s="352">
        <f t="shared" si="508"/>
        <v>3.3333333333333335</v>
      </c>
      <c r="BF1360" s="352">
        <f t="shared" si="508"/>
        <v>2.6666666666666665</v>
      </c>
      <c r="BG1360" s="352">
        <f t="shared" si="508"/>
        <v>2</v>
      </c>
      <c r="BH1360" s="352">
        <f t="shared" si="508"/>
        <v>3</v>
      </c>
      <c r="BI1360" s="352">
        <f t="shared" si="508"/>
        <v>4</v>
      </c>
      <c r="BJ1360" s="352">
        <f t="shared" si="508"/>
        <v>3.3333333333333335</v>
      </c>
      <c r="BK1360" s="352">
        <f t="shared" si="508"/>
        <v>2.6666666666666665</v>
      </c>
      <c r="BL1360" s="352">
        <f t="shared" si="508"/>
        <v>2</v>
      </c>
      <c r="BM1360" s="352">
        <f t="shared" si="508"/>
        <v>3</v>
      </c>
      <c r="BN1360" s="352">
        <f t="shared" si="508"/>
        <v>4</v>
      </c>
      <c r="BO1360" s="352">
        <f t="shared" si="508"/>
        <v>3.3333333333333335</v>
      </c>
      <c r="BP1360" s="352">
        <f t="shared" si="508"/>
        <v>2.6666666666666665</v>
      </c>
      <c r="BQ1360" s="352">
        <f t="shared" si="508"/>
        <v>2</v>
      </c>
    </row>
    <row r="1361" spans="1:69" ht="13.5" customHeight="1" thickTop="1">
      <c r="A1361" s="584"/>
      <c r="B1361" s="585" t="s">
        <v>32</v>
      </c>
      <c r="C1361" s="588">
        <f>IF(ISERROR(AVERAGE(E1361:AH1363)),"",AVERAGE(E1361:AH1363))</f>
        <v>2.9425287356321839</v>
      </c>
      <c r="D1361" s="676" t="s">
        <v>832</v>
      </c>
      <c r="E1361" s="25">
        <v>1</v>
      </c>
      <c r="F1361" s="25">
        <v>2</v>
      </c>
      <c r="G1361" s="25">
        <v>3</v>
      </c>
      <c r="H1361" s="25">
        <v>4</v>
      </c>
      <c r="I1361" s="25">
        <v>5</v>
      </c>
      <c r="J1361" s="25">
        <v>1</v>
      </c>
      <c r="K1361" s="25">
        <v>2</v>
      </c>
      <c r="L1361" s="25">
        <v>3</v>
      </c>
      <c r="M1361" s="25">
        <v>4</v>
      </c>
      <c r="N1361" s="25">
        <v>5</v>
      </c>
      <c r="O1361" s="25">
        <v>1</v>
      </c>
      <c r="P1361" s="25">
        <v>2</v>
      </c>
      <c r="Q1361" s="25">
        <v>3</v>
      </c>
      <c r="R1361" s="25">
        <v>4</v>
      </c>
      <c r="S1361" s="25">
        <v>5</v>
      </c>
      <c r="T1361" s="25">
        <v>1</v>
      </c>
      <c r="U1361" s="25">
        <v>2</v>
      </c>
      <c r="V1361" s="25">
        <v>3</v>
      </c>
      <c r="W1361" s="25">
        <v>4</v>
      </c>
      <c r="X1361" s="25">
        <v>5</v>
      </c>
      <c r="Y1361" s="25">
        <v>1</v>
      </c>
      <c r="Z1361" s="25">
        <v>2</v>
      </c>
      <c r="AA1361" s="25">
        <v>3</v>
      </c>
      <c r="AB1361" s="25">
        <v>4</v>
      </c>
      <c r="AC1361" s="25">
        <v>5</v>
      </c>
      <c r="AD1361" s="25">
        <v>1</v>
      </c>
      <c r="AE1361" s="25">
        <v>2</v>
      </c>
      <c r="AF1361" s="25">
        <v>3</v>
      </c>
      <c r="AG1361" s="25">
        <v>4</v>
      </c>
      <c r="AH1361" s="25">
        <v>5</v>
      </c>
      <c r="AM1361" s="594" t="str">
        <f>D1361</f>
        <v>Utiliser sa calculatrice à bon escient</v>
      </c>
      <c r="AN1361" s="576">
        <f t="shared" ref="AN1361:BQ1361" si="509">IF(ISERROR(AVERAGE(E1361:E1363)),"",AVERAGE(E1361:E1363))</f>
        <v>1</v>
      </c>
      <c r="AO1361" s="575">
        <f t="shared" si="509"/>
        <v>1.5</v>
      </c>
      <c r="AP1361" s="576">
        <f t="shared" si="509"/>
        <v>2</v>
      </c>
      <c r="AQ1361" s="575">
        <f t="shared" si="509"/>
        <v>3</v>
      </c>
      <c r="AR1361" s="576">
        <f t="shared" si="509"/>
        <v>4</v>
      </c>
      <c r="AS1361" s="575">
        <f t="shared" si="509"/>
        <v>3.3333333333333335</v>
      </c>
      <c r="AT1361" s="576">
        <f t="shared" si="509"/>
        <v>2.6666666666666665</v>
      </c>
      <c r="AU1361" s="575">
        <f t="shared" si="509"/>
        <v>2</v>
      </c>
      <c r="AV1361" s="576">
        <f t="shared" si="509"/>
        <v>3</v>
      </c>
      <c r="AW1361" s="575">
        <f t="shared" si="509"/>
        <v>4</v>
      </c>
      <c r="AX1361" s="576">
        <f t="shared" si="509"/>
        <v>3.3333333333333335</v>
      </c>
      <c r="AY1361" s="575">
        <f t="shared" si="509"/>
        <v>2.6666666666666665</v>
      </c>
      <c r="AZ1361" s="576">
        <f t="shared" si="509"/>
        <v>2</v>
      </c>
      <c r="BA1361" s="575">
        <f t="shared" si="509"/>
        <v>3</v>
      </c>
      <c r="BB1361" s="576">
        <f t="shared" si="509"/>
        <v>4</v>
      </c>
      <c r="BC1361" s="575">
        <f t="shared" si="509"/>
        <v>3.3333333333333335</v>
      </c>
      <c r="BD1361" s="576">
        <f t="shared" si="509"/>
        <v>2.6666666666666665</v>
      </c>
      <c r="BE1361" s="575">
        <f t="shared" si="509"/>
        <v>2</v>
      </c>
      <c r="BF1361" s="576">
        <f t="shared" si="509"/>
        <v>3</v>
      </c>
      <c r="BG1361" s="575">
        <f t="shared" si="509"/>
        <v>4</v>
      </c>
      <c r="BH1361" s="576">
        <f t="shared" si="509"/>
        <v>3.3333333333333335</v>
      </c>
      <c r="BI1361" s="575">
        <f t="shared" si="509"/>
        <v>2.6666666666666665</v>
      </c>
      <c r="BJ1361" s="576">
        <f t="shared" si="509"/>
        <v>2</v>
      </c>
      <c r="BK1361" s="575">
        <f t="shared" si="509"/>
        <v>3</v>
      </c>
      <c r="BL1361" s="576">
        <f t="shared" si="509"/>
        <v>4</v>
      </c>
      <c r="BM1361" s="575">
        <f t="shared" si="509"/>
        <v>3.3333333333333335</v>
      </c>
      <c r="BN1361" s="576">
        <f t="shared" si="509"/>
        <v>2.6666666666666665</v>
      </c>
      <c r="BO1361" s="575">
        <f t="shared" si="509"/>
        <v>2</v>
      </c>
      <c r="BP1361" s="576">
        <f t="shared" si="509"/>
        <v>3</v>
      </c>
      <c r="BQ1361" s="578">
        <f t="shared" si="509"/>
        <v>4</v>
      </c>
    </row>
    <row r="1362" spans="1:69" ht="12.75" customHeight="1">
      <c r="A1362" s="584"/>
      <c r="B1362" s="586"/>
      <c r="C1362" s="573"/>
      <c r="D1362" s="677"/>
      <c r="E1362" s="26"/>
      <c r="F1362" s="26">
        <v>1</v>
      </c>
      <c r="G1362" s="26">
        <v>2</v>
      </c>
      <c r="H1362" s="26">
        <v>3</v>
      </c>
      <c r="I1362" s="26">
        <v>4</v>
      </c>
      <c r="J1362" s="26">
        <v>5</v>
      </c>
      <c r="K1362" s="26">
        <v>1</v>
      </c>
      <c r="L1362" s="26">
        <v>2</v>
      </c>
      <c r="M1362" s="26">
        <v>3</v>
      </c>
      <c r="N1362" s="26">
        <v>4</v>
      </c>
      <c r="O1362" s="26">
        <v>5</v>
      </c>
      <c r="P1362" s="26">
        <v>1</v>
      </c>
      <c r="Q1362" s="26">
        <v>2</v>
      </c>
      <c r="R1362" s="26">
        <v>3</v>
      </c>
      <c r="S1362" s="26">
        <v>4</v>
      </c>
      <c r="T1362" s="26">
        <v>5</v>
      </c>
      <c r="U1362" s="26">
        <v>1</v>
      </c>
      <c r="V1362" s="26">
        <v>2</v>
      </c>
      <c r="W1362" s="26">
        <v>3</v>
      </c>
      <c r="X1362" s="26">
        <v>4</v>
      </c>
      <c r="Y1362" s="26">
        <v>5</v>
      </c>
      <c r="Z1362" s="26">
        <v>1</v>
      </c>
      <c r="AA1362" s="26">
        <v>2</v>
      </c>
      <c r="AB1362" s="26">
        <v>3</v>
      </c>
      <c r="AC1362" s="26">
        <v>4</v>
      </c>
      <c r="AD1362" s="26">
        <v>5</v>
      </c>
      <c r="AE1362" s="26">
        <v>1</v>
      </c>
      <c r="AF1362" s="26">
        <v>2</v>
      </c>
      <c r="AG1362" s="26">
        <v>3</v>
      </c>
      <c r="AH1362" s="26">
        <v>4</v>
      </c>
      <c r="AM1362" s="595"/>
      <c r="AN1362" s="577"/>
      <c r="AO1362" s="559"/>
      <c r="AP1362" s="577"/>
      <c r="AQ1362" s="559"/>
      <c r="AR1362" s="577"/>
      <c r="AS1362" s="559"/>
      <c r="AT1362" s="577"/>
      <c r="AU1362" s="559"/>
      <c r="AV1362" s="577"/>
      <c r="AW1362" s="559"/>
      <c r="AX1362" s="577"/>
      <c r="AY1362" s="559"/>
      <c r="AZ1362" s="577"/>
      <c r="BA1362" s="559"/>
      <c r="BB1362" s="577"/>
      <c r="BC1362" s="559"/>
      <c r="BD1362" s="577"/>
      <c r="BE1362" s="559"/>
      <c r="BF1362" s="577"/>
      <c r="BG1362" s="559"/>
      <c r="BH1362" s="577"/>
      <c r="BI1362" s="559"/>
      <c r="BJ1362" s="577"/>
      <c r="BK1362" s="559"/>
      <c r="BL1362" s="577"/>
      <c r="BM1362" s="559"/>
      <c r="BN1362" s="577"/>
      <c r="BO1362" s="559"/>
      <c r="BP1362" s="577"/>
      <c r="BQ1362" s="551"/>
    </row>
    <row r="1363" spans="1:69" ht="12.75" customHeight="1" thickBot="1">
      <c r="A1363" s="584"/>
      <c r="B1363" s="587"/>
      <c r="C1363" s="573"/>
      <c r="D1363" s="677"/>
      <c r="E1363" s="27"/>
      <c r="F1363" s="27"/>
      <c r="G1363" s="27">
        <v>1</v>
      </c>
      <c r="H1363" s="27">
        <v>2</v>
      </c>
      <c r="I1363" s="27">
        <v>3</v>
      </c>
      <c r="J1363" s="27">
        <v>4</v>
      </c>
      <c r="K1363" s="27">
        <v>5</v>
      </c>
      <c r="L1363" s="27">
        <v>1</v>
      </c>
      <c r="M1363" s="27">
        <v>2</v>
      </c>
      <c r="N1363" s="27">
        <v>3</v>
      </c>
      <c r="O1363" s="27">
        <v>4</v>
      </c>
      <c r="P1363" s="27">
        <v>5</v>
      </c>
      <c r="Q1363" s="27">
        <v>1</v>
      </c>
      <c r="R1363" s="27">
        <v>2</v>
      </c>
      <c r="S1363" s="27">
        <v>3</v>
      </c>
      <c r="T1363" s="27">
        <v>4</v>
      </c>
      <c r="U1363" s="27">
        <v>5</v>
      </c>
      <c r="V1363" s="27">
        <v>1</v>
      </c>
      <c r="W1363" s="27">
        <v>2</v>
      </c>
      <c r="X1363" s="27">
        <v>3</v>
      </c>
      <c r="Y1363" s="27">
        <v>4</v>
      </c>
      <c r="Z1363" s="27">
        <v>5</v>
      </c>
      <c r="AA1363" s="27">
        <v>1</v>
      </c>
      <c r="AB1363" s="27">
        <v>2</v>
      </c>
      <c r="AC1363" s="27">
        <v>3</v>
      </c>
      <c r="AD1363" s="27">
        <v>4</v>
      </c>
      <c r="AE1363" s="27">
        <v>5</v>
      </c>
      <c r="AF1363" s="27">
        <v>1</v>
      </c>
      <c r="AG1363" s="27">
        <v>2</v>
      </c>
      <c r="AH1363" s="27">
        <v>3</v>
      </c>
      <c r="AM1363" s="595"/>
      <c r="AN1363" s="577"/>
      <c r="AO1363" s="559"/>
      <c r="AP1363" s="577"/>
      <c r="AQ1363" s="559"/>
      <c r="AR1363" s="577"/>
      <c r="AS1363" s="559"/>
      <c r="AT1363" s="577"/>
      <c r="AU1363" s="559"/>
      <c r="AV1363" s="577"/>
      <c r="AW1363" s="559"/>
      <c r="AX1363" s="577"/>
      <c r="AY1363" s="559"/>
      <c r="AZ1363" s="577"/>
      <c r="BA1363" s="559"/>
      <c r="BB1363" s="577"/>
      <c r="BC1363" s="559"/>
      <c r="BD1363" s="577"/>
      <c r="BE1363" s="559"/>
      <c r="BF1363" s="577"/>
      <c r="BG1363" s="559"/>
      <c r="BH1363" s="577"/>
      <c r="BI1363" s="559"/>
      <c r="BJ1363" s="577"/>
      <c r="BK1363" s="559"/>
      <c r="BL1363" s="577"/>
      <c r="BM1363" s="559"/>
      <c r="BN1363" s="577"/>
      <c r="BO1363" s="559"/>
      <c r="BP1363" s="577"/>
      <c r="BQ1363" s="551"/>
    </row>
    <row r="1364" spans="1:69" ht="12.75" customHeight="1">
      <c r="A1364" s="584"/>
      <c r="B1364" s="579" t="s">
        <v>36</v>
      </c>
      <c r="C1364" s="572">
        <f>IF(ISERROR(AVERAGE(E1364:AH1366)),"",AVERAGE(E1364:AH1366))</f>
        <v>2.9885057471264367</v>
      </c>
      <c r="D1364" s="677"/>
      <c r="E1364" s="32">
        <v>2</v>
      </c>
      <c r="F1364" s="32">
        <v>3</v>
      </c>
      <c r="G1364" s="32">
        <v>4</v>
      </c>
      <c r="H1364" s="32">
        <v>5</v>
      </c>
      <c r="I1364" s="32">
        <v>1</v>
      </c>
      <c r="J1364" s="32">
        <v>2</v>
      </c>
      <c r="K1364" s="32">
        <v>3</v>
      </c>
      <c r="L1364" s="32">
        <v>4</v>
      </c>
      <c r="M1364" s="32">
        <v>5</v>
      </c>
      <c r="N1364" s="32">
        <v>1</v>
      </c>
      <c r="O1364" s="32">
        <v>2</v>
      </c>
      <c r="P1364" s="32">
        <v>3</v>
      </c>
      <c r="Q1364" s="32">
        <v>4</v>
      </c>
      <c r="R1364" s="32">
        <v>5</v>
      </c>
      <c r="S1364" s="32">
        <v>1</v>
      </c>
      <c r="T1364" s="32">
        <v>2</v>
      </c>
      <c r="U1364" s="32">
        <v>3</v>
      </c>
      <c r="V1364" s="32">
        <v>4</v>
      </c>
      <c r="W1364" s="32">
        <v>5</v>
      </c>
      <c r="X1364" s="32">
        <v>1</v>
      </c>
      <c r="Y1364" s="32">
        <v>2</v>
      </c>
      <c r="Z1364" s="32">
        <v>3</v>
      </c>
      <c r="AA1364" s="32">
        <v>4</v>
      </c>
      <c r="AB1364" s="32">
        <v>5</v>
      </c>
      <c r="AC1364" s="32">
        <v>1</v>
      </c>
      <c r="AD1364" s="32">
        <v>2</v>
      </c>
      <c r="AE1364" s="32">
        <v>3</v>
      </c>
      <c r="AF1364" s="32">
        <v>4</v>
      </c>
      <c r="AG1364" s="32">
        <v>5</v>
      </c>
      <c r="AH1364" s="32">
        <v>1</v>
      </c>
      <c r="AM1364" s="595"/>
      <c r="AN1364" s="565">
        <f t="shared" ref="AN1364:BQ1364" si="510">IF(ISERROR(AVERAGE(E1364:E1366)),"",AVERAGE(E1364:E1366))</f>
        <v>2</v>
      </c>
      <c r="AO1364" s="558">
        <f t="shared" si="510"/>
        <v>3.5</v>
      </c>
      <c r="AP1364" s="565">
        <f t="shared" si="510"/>
        <v>4.666666666666667</v>
      </c>
      <c r="AQ1364" s="558">
        <f t="shared" si="510"/>
        <v>2.3333333333333335</v>
      </c>
      <c r="AR1364" s="565">
        <f t="shared" si="510"/>
        <v>1.6666666666666667</v>
      </c>
      <c r="AS1364" s="558">
        <f t="shared" si="510"/>
        <v>2.6666666666666665</v>
      </c>
      <c r="AT1364" s="565">
        <f t="shared" si="510"/>
        <v>3.6666666666666665</v>
      </c>
      <c r="AU1364" s="558">
        <f t="shared" si="510"/>
        <v>4.666666666666667</v>
      </c>
      <c r="AV1364" s="565">
        <f t="shared" si="510"/>
        <v>2.3333333333333335</v>
      </c>
      <c r="AW1364" s="558">
        <f t="shared" si="510"/>
        <v>1.6666666666666667</v>
      </c>
      <c r="AX1364" s="565">
        <f t="shared" si="510"/>
        <v>2.6666666666666665</v>
      </c>
      <c r="AY1364" s="558">
        <f t="shared" si="510"/>
        <v>3.6666666666666665</v>
      </c>
      <c r="AZ1364" s="565">
        <f t="shared" si="510"/>
        <v>4.666666666666667</v>
      </c>
      <c r="BA1364" s="558">
        <f t="shared" si="510"/>
        <v>2.3333333333333335</v>
      </c>
      <c r="BB1364" s="565">
        <f t="shared" si="510"/>
        <v>1.6666666666666667</v>
      </c>
      <c r="BC1364" s="558">
        <f t="shared" si="510"/>
        <v>2.6666666666666665</v>
      </c>
      <c r="BD1364" s="565">
        <f t="shared" si="510"/>
        <v>3.6666666666666665</v>
      </c>
      <c r="BE1364" s="558">
        <f t="shared" si="510"/>
        <v>4.666666666666667</v>
      </c>
      <c r="BF1364" s="565">
        <f t="shared" si="510"/>
        <v>2.3333333333333335</v>
      </c>
      <c r="BG1364" s="558">
        <f t="shared" si="510"/>
        <v>1.6666666666666667</v>
      </c>
      <c r="BH1364" s="565">
        <f t="shared" si="510"/>
        <v>2.6666666666666665</v>
      </c>
      <c r="BI1364" s="558">
        <f t="shared" si="510"/>
        <v>3.6666666666666665</v>
      </c>
      <c r="BJ1364" s="565">
        <f t="shared" si="510"/>
        <v>4.666666666666667</v>
      </c>
      <c r="BK1364" s="558">
        <f t="shared" si="510"/>
        <v>2.3333333333333335</v>
      </c>
      <c r="BL1364" s="565">
        <f t="shared" si="510"/>
        <v>1.6666666666666667</v>
      </c>
      <c r="BM1364" s="558">
        <f t="shared" si="510"/>
        <v>2.6666666666666665</v>
      </c>
      <c r="BN1364" s="565">
        <f t="shared" si="510"/>
        <v>3.6666666666666665</v>
      </c>
      <c r="BO1364" s="558">
        <f t="shared" si="510"/>
        <v>4.666666666666667</v>
      </c>
      <c r="BP1364" s="565">
        <f t="shared" si="510"/>
        <v>2.3333333333333335</v>
      </c>
      <c r="BQ1364" s="550">
        <f t="shared" si="510"/>
        <v>1.6666666666666667</v>
      </c>
    </row>
    <row r="1365" spans="1:69" ht="12.75" customHeight="1">
      <c r="A1365" s="584"/>
      <c r="B1365" s="580"/>
      <c r="C1365" s="573"/>
      <c r="D1365" s="677"/>
      <c r="E1365" s="28"/>
      <c r="F1365" s="28">
        <v>4</v>
      </c>
      <c r="G1365" s="28">
        <v>5</v>
      </c>
      <c r="H1365" s="28">
        <v>1</v>
      </c>
      <c r="I1365" s="28">
        <v>2</v>
      </c>
      <c r="J1365" s="28">
        <v>3</v>
      </c>
      <c r="K1365" s="28">
        <v>4</v>
      </c>
      <c r="L1365" s="28">
        <v>5</v>
      </c>
      <c r="M1365" s="28">
        <v>1</v>
      </c>
      <c r="N1365" s="28">
        <v>2</v>
      </c>
      <c r="O1365" s="28">
        <v>3</v>
      </c>
      <c r="P1365" s="28">
        <v>4</v>
      </c>
      <c r="Q1365" s="28">
        <v>5</v>
      </c>
      <c r="R1365" s="28">
        <v>1</v>
      </c>
      <c r="S1365" s="28">
        <v>2</v>
      </c>
      <c r="T1365" s="28">
        <v>3</v>
      </c>
      <c r="U1365" s="28">
        <v>4</v>
      </c>
      <c r="V1365" s="28">
        <v>5</v>
      </c>
      <c r="W1365" s="28">
        <v>1</v>
      </c>
      <c r="X1365" s="28">
        <v>2</v>
      </c>
      <c r="Y1365" s="28">
        <v>3</v>
      </c>
      <c r="Z1365" s="28">
        <v>4</v>
      </c>
      <c r="AA1365" s="28">
        <v>5</v>
      </c>
      <c r="AB1365" s="28">
        <v>1</v>
      </c>
      <c r="AC1365" s="28">
        <v>2</v>
      </c>
      <c r="AD1365" s="28">
        <v>3</v>
      </c>
      <c r="AE1365" s="28">
        <v>4</v>
      </c>
      <c r="AF1365" s="28">
        <v>5</v>
      </c>
      <c r="AG1365" s="28">
        <v>1</v>
      </c>
      <c r="AH1365" s="28">
        <v>2</v>
      </c>
      <c r="AM1365" s="595"/>
      <c r="AN1365" s="566"/>
      <c r="AO1365" s="559"/>
      <c r="AP1365" s="566"/>
      <c r="AQ1365" s="559"/>
      <c r="AR1365" s="566"/>
      <c r="AS1365" s="559"/>
      <c r="AT1365" s="566"/>
      <c r="AU1365" s="559"/>
      <c r="AV1365" s="566"/>
      <c r="AW1365" s="559"/>
      <c r="AX1365" s="566"/>
      <c r="AY1365" s="559"/>
      <c r="AZ1365" s="566"/>
      <c r="BA1365" s="559"/>
      <c r="BB1365" s="566"/>
      <c r="BC1365" s="559"/>
      <c r="BD1365" s="566"/>
      <c r="BE1365" s="559"/>
      <c r="BF1365" s="566"/>
      <c r="BG1365" s="559"/>
      <c r="BH1365" s="566"/>
      <c r="BI1365" s="559"/>
      <c r="BJ1365" s="566"/>
      <c r="BK1365" s="559"/>
      <c r="BL1365" s="566"/>
      <c r="BM1365" s="559"/>
      <c r="BN1365" s="566"/>
      <c r="BO1365" s="559"/>
      <c r="BP1365" s="566"/>
      <c r="BQ1365" s="551"/>
    </row>
    <row r="1366" spans="1:69" ht="12.75" customHeight="1" thickBot="1">
      <c r="A1366" s="584"/>
      <c r="B1366" s="581"/>
      <c r="C1366" s="582"/>
      <c r="D1366" s="677"/>
      <c r="E1366" s="33"/>
      <c r="F1366" s="33"/>
      <c r="G1366" s="33">
        <v>5</v>
      </c>
      <c r="H1366" s="33">
        <v>1</v>
      </c>
      <c r="I1366" s="33">
        <v>2</v>
      </c>
      <c r="J1366" s="33">
        <v>3</v>
      </c>
      <c r="K1366" s="33">
        <v>4</v>
      </c>
      <c r="L1366" s="33">
        <v>5</v>
      </c>
      <c r="M1366" s="33">
        <v>1</v>
      </c>
      <c r="N1366" s="33">
        <v>2</v>
      </c>
      <c r="O1366" s="33">
        <v>3</v>
      </c>
      <c r="P1366" s="33">
        <v>4</v>
      </c>
      <c r="Q1366" s="33">
        <v>5</v>
      </c>
      <c r="R1366" s="33">
        <v>1</v>
      </c>
      <c r="S1366" s="33">
        <v>2</v>
      </c>
      <c r="T1366" s="33">
        <v>3</v>
      </c>
      <c r="U1366" s="33">
        <v>4</v>
      </c>
      <c r="V1366" s="33">
        <v>5</v>
      </c>
      <c r="W1366" s="33">
        <v>1</v>
      </c>
      <c r="X1366" s="33">
        <v>2</v>
      </c>
      <c r="Y1366" s="33">
        <v>3</v>
      </c>
      <c r="Z1366" s="33">
        <v>4</v>
      </c>
      <c r="AA1366" s="33">
        <v>5</v>
      </c>
      <c r="AB1366" s="33">
        <v>1</v>
      </c>
      <c r="AC1366" s="33">
        <v>2</v>
      </c>
      <c r="AD1366" s="33">
        <v>3</v>
      </c>
      <c r="AE1366" s="33">
        <v>4</v>
      </c>
      <c r="AF1366" s="33">
        <v>5</v>
      </c>
      <c r="AG1366" s="33">
        <v>1</v>
      </c>
      <c r="AH1366" s="33">
        <v>2</v>
      </c>
      <c r="AM1366" s="595"/>
      <c r="AN1366" s="567"/>
      <c r="AO1366" s="564"/>
      <c r="AP1366" s="567"/>
      <c r="AQ1366" s="564"/>
      <c r="AR1366" s="567"/>
      <c r="AS1366" s="564"/>
      <c r="AT1366" s="567"/>
      <c r="AU1366" s="564"/>
      <c r="AV1366" s="567"/>
      <c r="AW1366" s="564"/>
      <c r="AX1366" s="567"/>
      <c r="AY1366" s="564"/>
      <c r="AZ1366" s="567"/>
      <c r="BA1366" s="564"/>
      <c r="BB1366" s="567"/>
      <c r="BC1366" s="564"/>
      <c r="BD1366" s="567"/>
      <c r="BE1366" s="564"/>
      <c r="BF1366" s="567"/>
      <c r="BG1366" s="564"/>
      <c r="BH1366" s="567"/>
      <c r="BI1366" s="564"/>
      <c r="BJ1366" s="567"/>
      <c r="BK1366" s="564"/>
      <c r="BL1366" s="567"/>
      <c r="BM1366" s="564"/>
      <c r="BN1366" s="567"/>
      <c r="BO1366" s="564"/>
      <c r="BP1366" s="567"/>
      <c r="BQ1366" s="568"/>
    </row>
    <row r="1367" spans="1:69" ht="12.75" customHeight="1">
      <c r="A1367" s="584"/>
      <c r="B1367" s="569" t="s">
        <v>37</v>
      </c>
      <c r="C1367" s="572">
        <f>IF(ISERROR(AVERAGE(E1367:AH1369)),"",AVERAGE(E1367:AH1369))</f>
        <v>3</v>
      </c>
      <c r="D1367" s="677"/>
      <c r="E1367" s="31">
        <v>3</v>
      </c>
      <c r="F1367" s="31">
        <v>4</v>
      </c>
      <c r="G1367" s="31">
        <v>5</v>
      </c>
      <c r="H1367" s="31">
        <v>1</v>
      </c>
      <c r="I1367" s="31">
        <v>2</v>
      </c>
      <c r="J1367" s="31">
        <v>3</v>
      </c>
      <c r="K1367" s="31">
        <v>4</v>
      </c>
      <c r="L1367" s="31">
        <v>5</v>
      </c>
      <c r="M1367" s="31">
        <v>1</v>
      </c>
      <c r="N1367" s="31">
        <v>2</v>
      </c>
      <c r="O1367" s="31">
        <v>3</v>
      </c>
      <c r="P1367" s="31">
        <v>4</v>
      </c>
      <c r="Q1367" s="31">
        <v>5</v>
      </c>
      <c r="R1367" s="31">
        <v>1</v>
      </c>
      <c r="S1367" s="31">
        <v>2</v>
      </c>
      <c r="T1367" s="31">
        <v>3</v>
      </c>
      <c r="U1367" s="31">
        <v>4</v>
      </c>
      <c r="V1367" s="31">
        <v>5</v>
      </c>
      <c r="W1367" s="31">
        <v>1</v>
      </c>
      <c r="X1367" s="31">
        <v>2</v>
      </c>
      <c r="Y1367" s="31">
        <v>3</v>
      </c>
      <c r="Z1367" s="31">
        <v>4</v>
      </c>
      <c r="AA1367" s="31">
        <v>5</v>
      </c>
      <c r="AB1367" s="31">
        <v>1</v>
      </c>
      <c r="AC1367" s="31">
        <v>2</v>
      </c>
      <c r="AD1367" s="31">
        <v>3</v>
      </c>
      <c r="AE1367" s="31">
        <v>4</v>
      </c>
      <c r="AF1367" s="31">
        <v>5</v>
      </c>
      <c r="AG1367" s="31">
        <v>1</v>
      </c>
      <c r="AH1367" s="31">
        <v>2</v>
      </c>
      <c r="AM1367" s="595"/>
      <c r="AN1367" s="561">
        <f t="shared" ref="AN1367:BQ1367" si="511">IF(ISERROR(AVERAGE(E1367:E1369)),"",AVERAGE(E1367:E1369))</f>
        <v>3</v>
      </c>
      <c r="AO1367" s="558">
        <f t="shared" si="511"/>
        <v>4.5</v>
      </c>
      <c r="AP1367" s="561">
        <f t="shared" si="511"/>
        <v>3.3333333333333335</v>
      </c>
      <c r="AQ1367" s="558">
        <f t="shared" si="511"/>
        <v>2.6666666666666665</v>
      </c>
      <c r="AR1367" s="561">
        <f t="shared" si="511"/>
        <v>2</v>
      </c>
      <c r="AS1367" s="558">
        <f t="shared" si="511"/>
        <v>3</v>
      </c>
      <c r="AT1367" s="561">
        <f t="shared" si="511"/>
        <v>4</v>
      </c>
      <c r="AU1367" s="558">
        <f t="shared" si="511"/>
        <v>3.3333333333333335</v>
      </c>
      <c r="AV1367" s="561">
        <f t="shared" si="511"/>
        <v>2.6666666666666665</v>
      </c>
      <c r="AW1367" s="558">
        <f t="shared" si="511"/>
        <v>2</v>
      </c>
      <c r="AX1367" s="561">
        <f t="shared" si="511"/>
        <v>3</v>
      </c>
      <c r="AY1367" s="558">
        <f t="shared" si="511"/>
        <v>4</v>
      </c>
      <c r="AZ1367" s="561">
        <f t="shared" si="511"/>
        <v>3.3333333333333335</v>
      </c>
      <c r="BA1367" s="558">
        <f t="shared" si="511"/>
        <v>2.6666666666666665</v>
      </c>
      <c r="BB1367" s="561">
        <f t="shared" si="511"/>
        <v>2</v>
      </c>
      <c r="BC1367" s="558">
        <f t="shared" si="511"/>
        <v>3</v>
      </c>
      <c r="BD1367" s="561">
        <f t="shared" si="511"/>
        <v>4</v>
      </c>
      <c r="BE1367" s="558">
        <f t="shared" si="511"/>
        <v>3.3333333333333335</v>
      </c>
      <c r="BF1367" s="561">
        <f t="shared" si="511"/>
        <v>2.6666666666666665</v>
      </c>
      <c r="BG1367" s="558">
        <f t="shared" si="511"/>
        <v>2</v>
      </c>
      <c r="BH1367" s="561">
        <f t="shared" si="511"/>
        <v>3</v>
      </c>
      <c r="BI1367" s="558">
        <f t="shared" si="511"/>
        <v>4</v>
      </c>
      <c r="BJ1367" s="561">
        <f t="shared" si="511"/>
        <v>3.3333333333333335</v>
      </c>
      <c r="BK1367" s="558">
        <f t="shared" si="511"/>
        <v>2.6666666666666665</v>
      </c>
      <c r="BL1367" s="561">
        <f t="shared" si="511"/>
        <v>2</v>
      </c>
      <c r="BM1367" s="558">
        <f t="shared" si="511"/>
        <v>3</v>
      </c>
      <c r="BN1367" s="561">
        <f t="shared" si="511"/>
        <v>4</v>
      </c>
      <c r="BO1367" s="558">
        <f t="shared" si="511"/>
        <v>3.3333333333333335</v>
      </c>
      <c r="BP1367" s="561">
        <f t="shared" si="511"/>
        <v>2.6666666666666665</v>
      </c>
      <c r="BQ1367" s="550">
        <f t="shared" si="511"/>
        <v>2</v>
      </c>
    </row>
    <row r="1368" spans="1:69" ht="12.75" customHeight="1">
      <c r="A1368" s="584"/>
      <c r="B1368" s="570"/>
      <c r="C1368" s="573"/>
      <c r="D1368" s="677"/>
      <c r="E1368" s="29"/>
      <c r="F1368" s="29">
        <v>5</v>
      </c>
      <c r="G1368" s="29">
        <v>1</v>
      </c>
      <c r="H1368" s="29">
        <v>2</v>
      </c>
      <c r="I1368" s="29">
        <v>3</v>
      </c>
      <c r="J1368" s="29">
        <v>4</v>
      </c>
      <c r="K1368" s="29">
        <v>5</v>
      </c>
      <c r="L1368" s="29">
        <v>1</v>
      </c>
      <c r="M1368" s="29">
        <v>2</v>
      </c>
      <c r="N1368" s="29">
        <v>3</v>
      </c>
      <c r="O1368" s="29">
        <v>4</v>
      </c>
      <c r="P1368" s="29">
        <v>5</v>
      </c>
      <c r="Q1368" s="29">
        <v>1</v>
      </c>
      <c r="R1368" s="29">
        <v>2</v>
      </c>
      <c r="S1368" s="29">
        <v>3</v>
      </c>
      <c r="T1368" s="29">
        <v>4</v>
      </c>
      <c r="U1368" s="29">
        <v>5</v>
      </c>
      <c r="V1368" s="29">
        <v>1</v>
      </c>
      <c r="W1368" s="29">
        <v>2</v>
      </c>
      <c r="X1368" s="29">
        <v>3</v>
      </c>
      <c r="Y1368" s="29">
        <v>4</v>
      </c>
      <c r="Z1368" s="29">
        <v>5</v>
      </c>
      <c r="AA1368" s="29">
        <v>1</v>
      </c>
      <c r="AB1368" s="29">
        <v>2</v>
      </c>
      <c r="AC1368" s="29">
        <v>3</v>
      </c>
      <c r="AD1368" s="29">
        <v>4</v>
      </c>
      <c r="AE1368" s="29">
        <v>5</v>
      </c>
      <c r="AF1368" s="29">
        <v>1</v>
      </c>
      <c r="AG1368" s="29">
        <v>2</v>
      </c>
      <c r="AH1368" s="29">
        <v>3</v>
      </c>
      <c r="AM1368" s="595"/>
      <c r="AN1368" s="562"/>
      <c r="AO1368" s="559"/>
      <c r="AP1368" s="562"/>
      <c r="AQ1368" s="559"/>
      <c r="AR1368" s="562"/>
      <c r="AS1368" s="559"/>
      <c r="AT1368" s="562"/>
      <c r="AU1368" s="559"/>
      <c r="AV1368" s="562"/>
      <c r="AW1368" s="559"/>
      <c r="AX1368" s="562"/>
      <c r="AY1368" s="559"/>
      <c r="AZ1368" s="562"/>
      <c r="BA1368" s="559"/>
      <c r="BB1368" s="562"/>
      <c r="BC1368" s="559"/>
      <c r="BD1368" s="562"/>
      <c r="BE1368" s="559"/>
      <c r="BF1368" s="562"/>
      <c r="BG1368" s="559"/>
      <c r="BH1368" s="562"/>
      <c r="BI1368" s="559"/>
      <c r="BJ1368" s="562"/>
      <c r="BK1368" s="559"/>
      <c r="BL1368" s="562"/>
      <c r="BM1368" s="559"/>
      <c r="BN1368" s="562"/>
      <c r="BO1368" s="559"/>
      <c r="BP1368" s="562"/>
      <c r="BQ1368" s="551"/>
    </row>
    <row r="1369" spans="1:69" ht="13.5" customHeight="1" thickBot="1">
      <c r="A1369" s="584"/>
      <c r="B1369" s="571"/>
      <c r="C1369" s="574"/>
      <c r="D1369" s="418"/>
      <c r="E1369" s="30"/>
      <c r="F1369" s="30"/>
      <c r="G1369" s="30">
        <v>4</v>
      </c>
      <c r="H1369" s="30">
        <v>5</v>
      </c>
      <c r="I1369" s="30">
        <v>1</v>
      </c>
      <c r="J1369" s="30">
        <v>2</v>
      </c>
      <c r="K1369" s="30">
        <v>3</v>
      </c>
      <c r="L1369" s="30">
        <v>4</v>
      </c>
      <c r="M1369" s="30">
        <v>5</v>
      </c>
      <c r="N1369" s="30">
        <v>1</v>
      </c>
      <c r="O1369" s="30">
        <v>2</v>
      </c>
      <c r="P1369" s="30">
        <v>3</v>
      </c>
      <c r="Q1369" s="30">
        <v>4</v>
      </c>
      <c r="R1369" s="30">
        <v>5</v>
      </c>
      <c r="S1369" s="30">
        <v>1</v>
      </c>
      <c r="T1369" s="30">
        <v>2</v>
      </c>
      <c r="U1369" s="30">
        <v>3</v>
      </c>
      <c r="V1369" s="30">
        <v>4</v>
      </c>
      <c r="W1369" s="30">
        <v>5</v>
      </c>
      <c r="X1369" s="30">
        <v>1</v>
      </c>
      <c r="Y1369" s="30">
        <v>2</v>
      </c>
      <c r="Z1369" s="30">
        <v>3</v>
      </c>
      <c r="AA1369" s="30">
        <v>4</v>
      </c>
      <c r="AB1369" s="30">
        <v>5</v>
      </c>
      <c r="AC1369" s="30">
        <v>1</v>
      </c>
      <c r="AD1369" s="30">
        <v>2</v>
      </c>
      <c r="AE1369" s="30">
        <v>3</v>
      </c>
      <c r="AF1369" s="30">
        <v>4</v>
      </c>
      <c r="AG1369" s="30">
        <v>5</v>
      </c>
      <c r="AH1369" s="30">
        <v>1</v>
      </c>
      <c r="AM1369" s="596"/>
      <c r="AN1369" s="563"/>
      <c r="AO1369" s="560"/>
      <c r="AP1369" s="563"/>
      <c r="AQ1369" s="560"/>
      <c r="AR1369" s="563"/>
      <c r="AS1369" s="560"/>
      <c r="AT1369" s="563"/>
      <c r="AU1369" s="560"/>
      <c r="AV1369" s="563"/>
      <c r="AW1369" s="560"/>
      <c r="AX1369" s="563"/>
      <c r="AY1369" s="560"/>
      <c r="AZ1369" s="563"/>
      <c r="BA1369" s="560"/>
      <c r="BB1369" s="563"/>
      <c r="BC1369" s="560"/>
      <c r="BD1369" s="563"/>
      <c r="BE1369" s="560"/>
      <c r="BF1369" s="563"/>
      <c r="BG1369" s="560"/>
      <c r="BH1369" s="563"/>
      <c r="BI1369" s="560"/>
      <c r="BJ1369" s="563"/>
      <c r="BK1369" s="560"/>
      <c r="BL1369" s="563"/>
      <c r="BM1369" s="560"/>
      <c r="BN1369" s="563"/>
      <c r="BO1369" s="560"/>
      <c r="BP1369" s="563"/>
      <c r="BQ1369" s="552"/>
    </row>
    <row r="1370" spans="1:69" ht="13.5" customHeight="1" thickTop="1">
      <c r="A1370" s="584"/>
      <c r="B1370" s="585" t="s">
        <v>32</v>
      </c>
      <c r="C1370" s="588" t="str">
        <f>IF(ISERROR(AVERAGE(E1370:AH1372)),"",AVERAGE(E1370:AH1372))</f>
        <v/>
      </c>
      <c r="D1370" s="676" t="s">
        <v>833</v>
      </c>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5"/>
      <c r="AF1370" s="25"/>
      <c r="AG1370" s="25"/>
      <c r="AH1370" s="25"/>
      <c r="AM1370" s="594" t="str">
        <f>D1370</f>
        <v>Connaitre quelques fonctionnalités de la calculatrice pour effectuer une suite de calculs</v>
      </c>
      <c r="AN1370" s="576" t="str">
        <f t="shared" ref="AN1370:BQ1370" si="512">IF(ISERROR(AVERAGE(E1370:E1372)),"",AVERAGE(E1370:E1372))</f>
        <v/>
      </c>
      <c r="AO1370" s="575" t="str">
        <f t="shared" si="512"/>
        <v/>
      </c>
      <c r="AP1370" s="576" t="str">
        <f t="shared" si="512"/>
        <v/>
      </c>
      <c r="AQ1370" s="575" t="str">
        <f t="shared" si="512"/>
        <v/>
      </c>
      <c r="AR1370" s="576" t="str">
        <f t="shared" si="512"/>
        <v/>
      </c>
      <c r="AS1370" s="575" t="str">
        <f t="shared" si="512"/>
        <v/>
      </c>
      <c r="AT1370" s="576" t="str">
        <f t="shared" si="512"/>
        <v/>
      </c>
      <c r="AU1370" s="575" t="str">
        <f t="shared" si="512"/>
        <v/>
      </c>
      <c r="AV1370" s="576" t="str">
        <f t="shared" si="512"/>
        <v/>
      </c>
      <c r="AW1370" s="575" t="str">
        <f t="shared" si="512"/>
        <v/>
      </c>
      <c r="AX1370" s="576" t="str">
        <f t="shared" si="512"/>
        <v/>
      </c>
      <c r="AY1370" s="575" t="str">
        <f t="shared" si="512"/>
        <v/>
      </c>
      <c r="AZ1370" s="576" t="str">
        <f t="shared" si="512"/>
        <v/>
      </c>
      <c r="BA1370" s="575" t="str">
        <f t="shared" si="512"/>
        <v/>
      </c>
      <c r="BB1370" s="576" t="str">
        <f t="shared" si="512"/>
        <v/>
      </c>
      <c r="BC1370" s="575" t="str">
        <f t="shared" si="512"/>
        <v/>
      </c>
      <c r="BD1370" s="576" t="str">
        <f t="shared" si="512"/>
        <v/>
      </c>
      <c r="BE1370" s="575" t="str">
        <f t="shared" si="512"/>
        <v/>
      </c>
      <c r="BF1370" s="576" t="str">
        <f t="shared" si="512"/>
        <v/>
      </c>
      <c r="BG1370" s="575" t="str">
        <f t="shared" si="512"/>
        <v/>
      </c>
      <c r="BH1370" s="576" t="str">
        <f t="shared" si="512"/>
        <v/>
      </c>
      <c r="BI1370" s="575" t="str">
        <f t="shared" si="512"/>
        <v/>
      </c>
      <c r="BJ1370" s="576" t="str">
        <f t="shared" si="512"/>
        <v/>
      </c>
      <c r="BK1370" s="575" t="str">
        <f t="shared" si="512"/>
        <v/>
      </c>
      <c r="BL1370" s="576" t="str">
        <f t="shared" si="512"/>
        <v/>
      </c>
      <c r="BM1370" s="575" t="str">
        <f t="shared" si="512"/>
        <v/>
      </c>
      <c r="BN1370" s="576" t="str">
        <f t="shared" si="512"/>
        <v/>
      </c>
      <c r="BO1370" s="575" t="str">
        <f t="shared" si="512"/>
        <v/>
      </c>
      <c r="BP1370" s="576" t="str">
        <f t="shared" si="512"/>
        <v/>
      </c>
      <c r="BQ1370" s="578" t="str">
        <f t="shared" si="512"/>
        <v/>
      </c>
    </row>
    <row r="1371" spans="1:69" ht="12.75" customHeight="1">
      <c r="A1371" s="584"/>
      <c r="B1371" s="586"/>
      <c r="C1371" s="573"/>
      <c r="D1371" s="677"/>
      <c r="E1371" s="26"/>
      <c r="F1371" s="26"/>
      <c r="G1371" s="26"/>
      <c r="H1371" s="26"/>
      <c r="I1371" s="26"/>
      <c r="J1371" s="26"/>
      <c r="K1371" s="26"/>
      <c r="L1371" s="26"/>
      <c r="M1371" s="26"/>
      <c r="N1371" s="26"/>
      <c r="O1371" s="26"/>
      <c r="P1371" s="26"/>
      <c r="Q1371" s="26"/>
      <c r="R1371" s="26"/>
      <c r="S1371" s="26"/>
      <c r="T1371" s="26"/>
      <c r="U1371" s="26"/>
      <c r="V1371" s="26"/>
      <c r="W1371" s="26"/>
      <c r="X1371" s="26"/>
      <c r="Y1371" s="26"/>
      <c r="Z1371" s="26"/>
      <c r="AA1371" s="26"/>
      <c r="AB1371" s="26"/>
      <c r="AC1371" s="26"/>
      <c r="AD1371" s="26"/>
      <c r="AE1371" s="26"/>
      <c r="AF1371" s="26"/>
      <c r="AG1371" s="26"/>
      <c r="AH1371" s="26"/>
      <c r="AM1371" s="595"/>
      <c r="AN1371" s="577"/>
      <c r="AO1371" s="559"/>
      <c r="AP1371" s="577"/>
      <c r="AQ1371" s="559"/>
      <c r="AR1371" s="577"/>
      <c r="AS1371" s="559"/>
      <c r="AT1371" s="577"/>
      <c r="AU1371" s="559"/>
      <c r="AV1371" s="577"/>
      <c r="AW1371" s="559"/>
      <c r="AX1371" s="577"/>
      <c r="AY1371" s="559"/>
      <c r="AZ1371" s="577"/>
      <c r="BA1371" s="559"/>
      <c r="BB1371" s="577"/>
      <c r="BC1371" s="559"/>
      <c r="BD1371" s="577"/>
      <c r="BE1371" s="559"/>
      <c r="BF1371" s="577"/>
      <c r="BG1371" s="559"/>
      <c r="BH1371" s="577"/>
      <c r="BI1371" s="559"/>
      <c r="BJ1371" s="577"/>
      <c r="BK1371" s="559"/>
      <c r="BL1371" s="577"/>
      <c r="BM1371" s="559"/>
      <c r="BN1371" s="577"/>
      <c r="BO1371" s="559"/>
      <c r="BP1371" s="577"/>
      <c r="BQ1371" s="551"/>
    </row>
    <row r="1372" spans="1:69" ht="12.75" customHeight="1" thickBot="1">
      <c r="A1372" s="584"/>
      <c r="B1372" s="587"/>
      <c r="C1372" s="573"/>
      <c r="D1372" s="677"/>
      <c r="E1372" s="27"/>
      <c r="F1372" s="27"/>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M1372" s="595"/>
      <c r="AN1372" s="577"/>
      <c r="AO1372" s="559"/>
      <c r="AP1372" s="577"/>
      <c r="AQ1372" s="559"/>
      <c r="AR1372" s="577"/>
      <c r="AS1372" s="559"/>
      <c r="AT1372" s="577"/>
      <c r="AU1372" s="559"/>
      <c r="AV1372" s="577"/>
      <c r="AW1372" s="559"/>
      <c r="AX1372" s="577"/>
      <c r="AY1372" s="559"/>
      <c r="AZ1372" s="577"/>
      <c r="BA1372" s="559"/>
      <c r="BB1372" s="577"/>
      <c r="BC1372" s="559"/>
      <c r="BD1372" s="577"/>
      <c r="BE1372" s="559"/>
      <c r="BF1372" s="577"/>
      <c r="BG1372" s="559"/>
      <c r="BH1372" s="577"/>
      <c r="BI1372" s="559"/>
      <c r="BJ1372" s="577"/>
      <c r="BK1372" s="559"/>
      <c r="BL1372" s="577"/>
      <c r="BM1372" s="559"/>
      <c r="BN1372" s="577"/>
      <c r="BO1372" s="559"/>
      <c r="BP1372" s="577"/>
      <c r="BQ1372" s="551"/>
    </row>
    <row r="1373" spans="1:69" ht="12.75" customHeight="1">
      <c r="A1373" s="584"/>
      <c r="B1373" s="579" t="s">
        <v>36</v>
      </c>
      <c r="C1373" s="572" t="str">
        <f>IF(ISERROR(AVERAGE(E1373:AH1375)),"",AVERAGE(E1373:AH1375))</f>
        <v/>
      </c>
      <c r="D1373" s="677" t="s">
        <v>109</v>
      </c>
      <c r="E1373" s="32"/>
      <c r="F1373" s="32"/>
      <c r="G1373" s="32"/>
      <c r="H1373" s="32"/>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2"/>
      <c r="AF1373" s="32"/>
      <c r="AG1373" s="32"/>
      <c r="AH1373" s="32"/>
      <c r="AM1373" s="595"/>
      <c r="AN1373" s="565" t="str">
        <f t="shared" ref="AN1373:BQ1373" si="513">IF(ISERROR(AVERAGE(E1373:E1375)),"",AVERAGE(E1373:E1375))</f>
        <v/>
      </c>
      <c r="AO1373" s="558" t="str">
        <f t="shared" si="513"/>
        <v/>
      </c>
      <c r="AP1373" s="565" t="str">
        <f t="shared" si="513"/>
        <v/>
      </c>
      <c r="AQ1373" s="558" t="str">
        <f t="shared" si="513"/>
        <v/>
      </c>
      <c r="AR1373" s="565" t="str">
        <f t="shared" si="513"/>
        <v/>
      </c>
      <c r="AS1373" s="558" t="str">
        <f t="shared" si="513"/>
        <v/>
      </c>
      <c r="AT1373" s="565" t="str">
        <f t="shared" si="513"/>
        <v/>
      </c>
      <c r="AU1373" s="558" t="str">
        <f t="shared" si="513"/>
        <v/>
      </c>
      <c r="AV1373" s="565" t="str">
        <f t="shared" si="513"/>
        <v/>
      </c>
      <c r="AW1373" s="558" t="str">
        <f t="shared" si="513"/>
        <v/>
      </c>
      <c r="AX1373" s="565" t="str">
        <f t="shared" si="513"/>
        <v/>
      </c>
      <c r="AY1373" s="558" t="str">
        <f t="shared" si="513"/>
        <v/>
      </c>
      <c r="AZ1373" s="565" t="str">
        <f t="shared" si="513"/>
        <v/>
      </c>
      <c r="BA1373" s="558" t="str">
        <f t="shared" si="513"/>
        <v/>
      </c>
      <c r="BB1373" s="565" t="str">
        <f t="shared" si="513"/>
        <v/>
      </c>
      <c r="BC1373" s="558" t="str">
        <f t="shared" si="513"/>
        <v/>
      </c>
      <c r="BD1373" s="565" t="str">
        <f t="shared" si="513"/>
        <v/>
      </c>
      <c r="BE1373" s="558" t="str">
        <f t="shared" si="513"/>
        <v/>
      </c>
      <c r="BF1373" s="565" t="str">
        <f t="shared" si="513"/>
        <v/>
      </c>
      <c r="BG1373" s="558" t="str">
        <f t="shared" si="513"/>
        <v/>
      </c>
      <c r="BH1373" s="565" t="str">
        <f t="shared" si="513"/>
        <v/>
      </c>
      <c r="BI1373" s="558" t="str">
        <f t="shared" si="513"/>
        <v/>
      </c>
      <c r="BJ1373" s="565" t="str">
        <f t="shared" si="513"/>
        <v/>
      </c>
      <c r="BK1373" s="558" t="str">
        <f t="shared" si="513"/>
        <v/>
      </c>
      <c r="BL1373" s="565" t="str">
        <f t="shared" si="513"/>
        <v/>
      </c>
      <c r="BM1373" s="558" t="str">
        <f t="shared" si="513"/>
        <v/>
      </c>
      <c r="BN1373" s="565" t="str">
        <f t="shared" si="513"/>
        <v/>
      </c>
      <c r="BO1373" s="558" t="str">
        <f t="shared" si="513"/>
        <v/>
      </c>
      <c r="BP1373" s="565" t="str">
        <f t="shared" si="513"/>
        <v/>
      </c>
      <c r="BQ1373" s="550" t="str">
        <f t="shared" si="513"/>
        <v/>
      </c>
    </row>
    <row r="1374" spans="1:69" ht="12.75" customHeight="1">
      <c r="A1374" s="584"/>
      <c r="B1374" s="580"/>
      <c r="C1374" s="573"/>
      <c r="D1374" s="677"/>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28"/>
      <c r="AE1374" s="28"/>
      <c r="AF1374" s="28"/>
      <c r="AG1374" s="28"/>
      <c r="AH1374" s="28"/>
      <c r="AM1374" s="595"/>
      <c r="AN1374" s="566"/>
      <c r="AO1374" s="559"/>
      <c r="AP1374" s="566"/>
      <c r="AQ1374" s="559"/>
      <c r="AR1374" s="566"/>
      <c r="AS1374" s="559"/>
      <c r="AT1374" s="566"/>
      <c r="AU1374" s="559"/>
      <c r="AV1374" s="566"/>
      <c r="AW1374" s="559"/>
      <c r="AX1374" s="566"/>
      <c r="AY1374" s="559"/>
      <c r="AZ1374" s="566"/>
      <c r="BA1374" s="559"/>
      <c r="BB1374" s="566"/>
      <c r="BC1374" s="559"/>
      <c r="BD1374" s="566"/>
      <c r="BE1374" s="559"/>
      <c r="BF1374" s="566"/>
      <c r="BG1374" s="559"/>
      <c r="BH1374" s="566"/>
      <c r="BI1374" s="559"/>
      <c r="BJ1374" s="566"/>
      <c r="BK1374" s="559"/>
      <c r="BL1374" s="566"/>
      <c r="BM1374" s="559"/>
      <c r="BN1374" s="566"/>
      <c r="BO1374" s="559"/>
      <c r="BP1374" s="566"/>
      <c r="BQ1374" s="551"/>
    </row>
    <row r="1375" spans="1:69" ht="12.75" customHeight="1" thickBot="1">
      <c r="A1375" s="584"/>
      <c r="B1375" s="581"/>
      <c r="C1375" s="582"/>
      <c r="D1375" s="677"/>
      <c r="E1375" s="33"/>
      <c r="F1375" s="33"/>
      <c r="G1375" s="33"/>
      <c r="H1375" s="33"/>
      <c r="I1375" s="33"/>
      <c r="J1375" s="33"/>
      <c r="K1375" s="33"/>
      <c r="L1375" s="33"/>
      <c r="M1375" s="33"/>
      <c r="N1375" s="33"/>
      <c r="O1375" s="33"/>
      <c r="P1375" s="33"/>
      <c r="Q1375" s="33"/>
      <c r="R1375" s="33"/>
      <c r="S1375" s="33"/>
      <c r="T1375" s="33"/>
      <c r="U1375" s="33"/>
      <c r="V1375" s="33"/>
      <c r="W1375" s="33"/>
      <c r="X1375" s="33"/>
      <c r="Y1375" s="33"/>
      <c r="Z1375" s="33"/>
      <c r="AA1375" s="33"/>
      <c r="AB1375" s="33"/>
      <c r="AC1375" s="33"/>
      <c r="AD1375" s="33"/>
      <c r="AE1375" s="33"/>
      <c r="AF1375" s="33"/>
      <c r="AG1375" s="33"/>
      <c r="AH1375" s="33"/>
      <c r="AM1375" s="595"/>
      <c r="AN1375" s="567"/>
      <c r="AO1375" s="564"/>
      <c r="AP1375" s="567"/>
      <c r="AQ1375" s="564"/>
      <c r="AR1375" s="567"/>
      <c r="AS1375" s="564"/>
      <c r="AT1375" s="567"/>
      <c r="AU1375" s="564"/>
      <c r="AV1375" s="567"/>
      <c r="AW1375" s="564"/>
      <c r="AX1375" s="567"/>
      <c r="AY1375" s="564"/>
      <c r="AZ1375" s="567"/>
      <c r="BA1375" s="564"/>
      <c r="BB1375" s="567"/>
      <c r="BC1375" s="564"/>
      <c r="BD1375" s="567"/>
      <c r="BE1375" s="564"/>
      <c r="BF1375" s="567"/>
      <c r="BG1375" s="564"/>
      <c r="BH1375" s="567"/>
      <c r="BI1375" s="564"/>
      <c r="BJ1375" s="567"/>
      <c r="BK1375" s="564"/>
      <c r="BL1375" s="567"/>
      <c r="BM1375" s="564"/>
      <c r="BN1375" s="567"/>
      <c r="BO1375" s="564"/>
      <c r="BP1375" s="567"/>
      <c r="BQ1375" s="568"/>
    </row>
    <row r="1376" spans="1:69" ht="12.75" customHeight="1">
      <c r="A1376" s="584"/>
      <c r="B1376" s="569" t="s">
        <v>37</v>
      </c>
      <c r="C1376" s="572" t="str">
        <f>IF(ISERROR(AVERAGE(E1376:AH1378)),"",AVERAGE(E1376:AH1378))</f>
        <v/>
      </c>
      <c r="D1376" s="677" t="s">
        <v>109</v>
      </c>
      <c r="E1376" s="31"/>
      <c r="F1376" s="31"/>
      <c r="G1376" s="31"/>
      <c r="H1376" s="31"/>
      <c r="I1376" s="31"/>
      <c r="J1376" s="31"/>
      <c r="K1376" s="31"/>
      <c r="L1376" s="31"/>
      <c r="M1376" s="31"/>
      <c r="N1376" s="31"/>
      <c r="O1376" s="31"/>
      <c r="P1376" s="31"/>
      <c r="Q1376" s="31"/>
      <c r="R1376" s="31"/>
      <c r="S1376" s="31"/>
      <c r="T1376" s="31"/>
      <c r="U1376" s="31"/>
      <c r="V1376" s="31"/>
      <c r="W1376" s="31"/>
      <c r="X1376" s="31"/>
      <c r="Y1376" s="31"/>
      <c r="Z1376" s="31"/>
      <c r="AA1376" s="31"/>
      <c r="AB1376" s="31"/>
      <c r="AC1376" s="31"/>
      <c r="AD1376" s="31"/>
      <c r="AE1376" s="31"/>
      <c r="AF1376" s="31"/>
      <c r="AG1376" s="31"/>
      <c r="AH1376" s="31"/>
      <c r="AM1376" s="595"/>
      <c r="AN1376" s="561" t="str">
        <f t="shared" ref="AN1376:BQ1376" si="514">IF(ISERROR(AVERAGE(E1376:E1378)),"",AVERAGE(E1376:E1378))</f>
        <v/>
      </c>
      <c r="AO1376" s="558" t="str">
        <f t="shared" si="514"/>
        <v/>
      </c>
      <c r="AP1376" s="561" t="str">
        <f t="shared" si="514"/>
        <v/>
      </c>
      <c r="AQ1376" s="558" t="str">
        <f t="shared" si="514"/>
        <v/>
      </c>
      <c r="AR1376" s="561" t="str">
        <f t="shared" si="514"/>
        <v/>
      </c>
      <c r="AS1376" s="558" t="str">
        <f t="shared" si="514"/>
        <v/>
      </c>
      <c r="AT1376" s="561" t="str">
        <f t="shared" si="514"/>
        <v/>
      </c>
      <c r="AU1376" s="558" t="str">
        <f t="shared" si="514"/>
        <v/>
      </c>
      <c r="AV1376" s="561" t="str">
        <f t="shared" si="514"/>
        <v/>
      </c>
      <c r="AW1376" s="558" t="str">
        <f t="shared" si="514"/>
        <v/>
      </c>
      <c r="AX1376" s="561" t="str">
        <f t="shared" si="514"/>
        <v/>
      </c>
      <c r="AY1376" s="558" t="str">
        <f t="shared" si="514"/>
        <v/>
      </c>
      <c r="AZ1376" s="561" t="str">
        <f t="shared" si="514"/>
        <v/>
      </c>
      <c r="BA1376" s="558" t="str">
        <f t="shared" si="514"/>
        <v/>
      </c>
      <c r="BB1376" s="561" t="str">
        <f t="shared" si="514"/>
        <v/>
      </c>
      <c r="BC1376" s="558" t="str">
        <f t="shared" si="514"/>
        <v/>
      </c>
      <c r="BD1376" s="561" t="str">
        <f t="shared" si="514"/>
        <v/>
      </c>
      <c r="BE1376" s="558" t="str">
        <f t="shared" si="514"/>
        <v/>
      </c>
      <c r="BF1376" s="561" t="str">
        <f t="shared" si="514"/>
        <v/>
      </c>
      <c r="BG1376" s="558" t="str">
        <f t="shared" si="514"/>
        <v/>
      </c>
      <c r="BH1376" s="561" t="str">
        <f t="shared" si="514"/>
        <v/>
      </c>
      <c r="BI1376" s="558" t="str">
        <f t="shared" si="514"/>
        <v/>
      </c>
      <c r="BJ1376" s="561" t="str">
        <f t="shared" si="514"/>
        <v/>
      </c>
      <c r="BK1376" s="558" t="str">
        <f t="shared" si="514"/>
        <v/>
      </c>
      <c r="BL1376" s="561" t="str">
        <f t="shared" si="514"/>
        <v/>
      </c>
      <c r="BM1376" s="558" t="str">
        <f t="shared" si="514"/>
        <v/>
      </c>
      <c r="BN1376" s="561" t="str">
        <f t="shared" si="514"/>
        <v/>
      </c>
      <c r="BO1376" s="558" t="str">
        <f t="shared" si="514"/>
        <v/>
      </c>
      <c r="BP1376" s="561" t="str">
        <f t="shared" si="514"/>
        <v/>
      </c>
      <c r="BQ1376" s="550" t="str">
        <f t="shared" si="514"/>
        <v/>
      </c>
    </row>
    <row r="1377" spans="1:71" ht="12.75" customHeight="1">
      <c r="A1377" s="584"/>
      <c r="B1377" s="570"/>
      <c r="C1377" s="573"/>
      <c r="D1377" s="677"/>
      <c r="E1377" s="29"/>
      <c r="F1377" s="29"/>
      <c r="G1377" s="29"/>
      <c r="H1377" s="29"/>
      <c r="I1377" s="29"/>
      <c r="J1377" s="29"/>
      <c r="K1377" s="29"/>
      <c r="L1377" s="29"/>
      <c r="M1377" s="29"/>
      <c r="N1377" s="29"/>
      <c r="O1377" s="29"/>
      <c r="P1377" s="29"/>
      <c r="Q1377" s="29"/>
      <c r="R1377" s="29"/>
      <c r="S1377" s="29"/>
      <c r="T1377" s="29"/>
      <c r="U1377" s="29"/>
      <c r="V1377" s="29"/>
      <c r="W1377" s="29"/>
      <c r="X1377" s="29"/>
      <c r="Y1377" s="29"/>
      <c r="Z1377" s="29"/>
      <c r="AA1377" s="29"/>
      <c r="AB1377" s="29"/>
      <c r="AC1377" s="29"/>
      <c r="AD1377" s="29"/>
      <c r="AE1377" s="29"/>
      <c r="AF1377" s="29"/>
      <c r="AG1377" s="29"/>
      <c r="AH1377" s="29"/>
      <c r="AM1377" s="595"/>
      <c r="AN1377" s="562"/>
      <c r="AO1377" s="559"/>
      <c r="AP1377" s="562"/>
      <c r="AQ1377" s="559"/>
      <c r="AR1377" s="562"/>
      <c r="AS1377" s="559"/>
      <c r="AT1377" s="562"/>
      <c r="AU1377" s="559"/>
      <c r="AV1377" s="562"/>
      <c r="AW1377" s="559"/>
      <c r="AX1377" s="562"/>
      <c r="AY1377" s="559"/>
      <c r="AZ1377" s="562"/>
      <c r="BA1377" s="559"/>
      <c r="BB1377" s="562"/>
      <c r="BC1377" s="559"/>
      <c r="BD1377" s="562"/>
      <c r="BE1377" s="559"/>
      <c r="BF1377" s="562"/>
      <c r="BG1377" s="559"/>
      <c r="BH1377" s="562"/>
      <c r="BI1377" s="559"/>
      <c r="BJ1377" s="562"/>
      <c r="BK1377" s="559"/>
      <c r="BL1377" s="562"/>
      <c r="BM1377" s="559"/>
      <c r="BN1377" s="562"/>
      <c r="BO1377" s="559"/>
      <c r="BP1377" s="562"/>
      <c r="BQ1377" s="551"/>
    </row>
    <row r="1378" spans="1:71" ht="13.5" customHeight="1" thickBot="1">
      <c r="A1378" s="584"/>
      <c r="B1378" s="571"/>
      <c r="C1378" s="574"/>
      <c r="D1378" s="418"/>
      <c r="E1378" s="30"/>
      <c r="F1378" s="30"/>
      <c r="G1378" s="30"/>
      <c r="H1378" s="30"/>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0"/>
      <c r="AH1378" s="30"/>
      <c r="AM1378" s="107"/>
      <c r="AN1378" s="563"/>
      <c r="AO1378" s="560"/>
      <c r="AP1378" s="563"/>
      <c r="AQ1378" s="560"/>
      <c r="AR1378" s="563"/>
      <c r="AS1378" s="560"/>
      <c r="AT1378" s="563"/>
      <c r="AU1378" s="560"/>
      <c r="AV1378" s="563"/>
      <c r="AW1378" s="560"/>
      <c r="AX1378" s="563"/>
      <c r="AY1378" s="560"/>
      <c r="AZ1378" s="563"/>
      <c r="BA1378" s="560"/>
      <c r="BB1378" s="563"/>
      <c r="BC1378" s="560"/>
      <c r="BD1378" s="563"/>
      <c r="BE1378" s="560"/>
      <c r="BF1378" s="563"/>
      <c r="BG1378" s="560"/>
      <c r="BH1378" s="563"/>
      <c r="BI1378" s="560"/>
      <c r="BJ1378" s="563"/>
      <c r="BK1378" s="560"/>
      <c r="BL1378" s="563"/>
      <c r="BM1378" s="560"/>
      <c r="BN1378" s="563"/>
      <c r="BO1378" s="560"/>
      <c r="BP1378" s="563"/>
      <c r="BQ1378" s="552"/>
    </row>
    <row r="1379" spans="1:71" s="1" customFormat="1" ht="16.5" thickTop="1">
      <c r="A1379" s="469"/>
      <c r="B1379" s="46"/>
      <c r="C1379" s="45"/>
      <c r="D1379" s="4"/>
      <c r="E1379" s="5"/>
      <c r="F1379" s="5"/>
      <c r="G1379" s="5"/>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8"/>
      <c r="AJ1379" s="38"/>
      <c r="AK1379" s="38"/>
      <c r="AL1379" s="38"/>
      <c r="AM1379" s="364"/>
      <c r="AN1379" s="355"/>
      <c r="AO1379" s="355"/>
      <c r="AP1379" s="355"/>
      <c r="AQ1379" s="355"/>
      <c r="AR1379" s="355"/>
      <c r="AS1379" s="355"/>
      <c r="AT1379" s="355"/>
      <c r="AU1379" s="355"/>
      <c r="AV1379" s="355"/>
      <c r="AW1379" s="355"/>
      <c r="AX1379" s="355"/>
      <c r="AY1379" s="355"/>
      <c r="AZ1379" s="355"/>
      <c r="BA1379" s="355"/>
      <c r="BB1379" s="355"/>
      <c r="BC1379" s="355"/>
      <c r="BD1379" s="355"/>
      <c r="BE1379" s="355"/>
      <c r="BF1379" s="355"/>
      <c r="BG1379" s="355"/>
      <c r="BH1379" s="355"/>
      <c r="BI1379" s="8"/>
      <c r="BJ1379" s="8"/>
      <c r="BK1379" s="8"/>
      <c r="BL1379" s="8"/>
      <c r="BM1379" s="8"/>
      <c r="BN1379" s="8"/>
      <c r="BO1379" s="8"/>
      <c r="BP1379" s="8"/>
      <c r="BQ1379" s="8"/>
      <c r="BR1379" s="38"/>
      <c r="BS1379" s="38"/>
    </row>
    <row r="1380" spans="1:71" ht="37.5" customHeight="1" thickBot="1">
      <c r="A1380" s="468"/>
      <c r="B1380" s="251"/>
      <c r="C1380" s="247"/>
      <c r="D1380" s="243" t="s">
        <v>19</v>
      </c>
      <c r="E1380" s="608" t="str">
        <f>D1380</f>
        <v>Géométrie</v>
      </c>
      <c r="F1380" s="609"/>
      <c r="G1380" s="609"/>
      <c r="H1380" s="609"/>
      <c r="I1380" s="609"/>
      <c r="J1380" s="609"/>
      <c r="K1380" s="609"/>
      <c r="L1380" s="609"/>
      <c r="M1380" s="609"/>
      <c r="N1380" s="609"/>
      <c r="O1380" s="609"/>
      <c r="P1380" s="609"/>
      <c r="Q1380" s="609"/>
      <c r="R1380" s="609"/>
      <c r="S1380" s="609"/>
      <c r="T1380" s="609"/>
      <c r="U1380" s="609"/>
      <c r="V1380" s="609"/>
      <c r="W1380" s="609"/>
      <c r="X1380" s="609"/>
      <c r="Y1380" s="609"/>
      <c r="Z1380" s="609"/>
      <c r="AA1380" s="609"/>
      <c r="AB1380" s="609"/>
      <c r="AC1380" s="609"/>
      <c r="AD1380" s="609"/>
      <c r="AE1380" s="609"/>
      <c r="AF1380" s="609"/>
      <c r="AG1380" s="609"/>
      <c r="AH1380" s="610"/>
      <c r="AM1380" s="338" t="str">
        <f>D1380</f>
        <v>Géométrie</v>
      </c>
      <c r="AN1380" s="606" t="str">
        <f>AM1380</f>
        <v>Géométrie</v>
      </c>
      <c r="AO1380" s="607"/>
      <c r="AP1380" s="607"/>
      <c r="AQ1380" s="607"/>
      <c r="AR1380" s="607"/>
      <c r="AS1380" s="607"/>
      <c r="AT1380" s="607"/>
      <c r="AU1380" s="607"/>
      <c r="AV1380" s="607"/>
      <c r="AW1380" s="607"/>
      <c r="AX1380" s="607"/>
      <c r="AY1380" s="607"/>
      <c r="AZ1380" s="607"/>
      <c r="BA1380" s="607"/>
      <c r="BB1380" s="607"/>
      <c r="BC1380" s="607"/>
      <c r="BD1380" s="607"/>
      <c r="BE1380" s="607"/>
      <c r="BF1380" s="607"/>
      <c r="BG1380" s="607"/>
      <c r="BH1380" s="607"/>
      <c r="BI1380" s="607"/>
      <c r="BJ1380" s="607"/>
      <c r="BK1380" s="607"/>
      <c r="BL1380" s="607"/>
      <c r="BM1380" s="607"/>
      <c r="BN1380" s="607"/>
      <c r="BO1380" s="607"/>
      <c r="BP1380" s="607"/>
      <c r="BQ1380" s="607"/>
    </row>
    <row r="1381" spans="1:71" ht="11.25" customHeight="1" thickTop="1">
      <c r="A1381" s="468"/>
      <c r="B1381" s="682"/>
      <c r="C1381" s="685"/>
      <c r="D1381" s="688" t="s">
        <v>834</v>
      </c>
      <c r="E1381" s="614" t="str">
        <f>D1381</f>
        <v>Géométrie plane</v>
      </c>
      <c r="F1381" s="615"/>
      <c r="G1381" s="615"/>
      <c r="H1381" s="615"/>
      <c r="I1381" s="615"/>
      <c r="J1381" s="615"/>
      <c r="K1381" s="615"/>
      <c r="L1381" s="615"/>
      <c r="M1381" s="615"/>
      <c r="N1381" s="615"/>
      <c r="O1381" s="615"/>
      <c r="P1381" s="615"/>
      <c r="Q1381" s="615"/>
      <c r="R1381" s="615"/>
      <c r="S1381" s="615"/>
      <c r="T1381" s="615"/>
      <c r="U1381" s="615"/>
      <c r="V1381" s="615"/>
      <c r="W1381" s="615"/>
      <c r="X1381" s="615"/>
      <c r="Y1381" s="615"/>
      <c r="Z1381" s="615"/>
      <c r="AA1381" s="615"/>
      <c r="AB1381" s="615"/>
      <c r="AC1381" s="615"/>
      <c r="AD1381" s="615"/>
      <c r="AE1381" s="615"/>
      <c r="AF1381" s="615"/>
      <c r="AG1381" s="615"/>
      <c r="AH1381" s="616"/>
      <c r="AM1381" s="681" t="str">
        <f>D1381</f>
        <v>Géométrie plane</v>
      </c>
      <c r="AN1381" s="353">
        <f>IF(ISERROR(AVERAGE(AN1384,AN1393,AN1402,AN1411,AN1420,AN1429,AN1438,AN1447)),"",AVERAGE(AN1384,AN1393,AN1402,AN1411,AN1420,AN1429,AN1438,AN1447))</f>
        <v>1</v>
      </c>
      <c r="AO1381" s="353">
        <f t="shared" ref="AO1381:BQ1381" si="515">IF(ISERROR(AVERAGE(AO1384,AO1393,AO1402,AO1411,AO1420,AO1429,AO1438)),"",AVERAGE(AO1384,AO1393,AO1402,AO1411,AO1420,AO1429,AO1438))</f>
        <v>1.5</v>
      </c>
      <c r="AP1381" s="353">
        <f t="shared" si="515"/>
        <v>2</v>
      </c>
      <c r="AQ1381" s="353">
        <f t="shared" si="515"/>
        <v>3</v>
      </c>
      <c r="AR1381" s="353">
        <f t="shared" si="515"/>
        <v>4</v>
      </c>
      <c r="AS1381" s="353">
        <f t="shared" si="515"/>
        <v>3.3333333333333335</v>
      </c>
      <c r="AT1381" s="353">
        <f t="shared" si="515"/>
        <v>2.6666666666666665</v>
      </c>
      <c r="AU1381" s="353">
        <f t="shared" si="515"/>
        <v>2</v>
      </c>
      <c r="AV1381" s="353">
        <f t="shared" si="515"/>
        <v>3</v>
      </c>
      <c r="AW1381" s="353">
        <f t="shared" si="515"/>
        <v>4</v>
      </c>
      <c r="AX1381" s="353">
        <f t="shared" si="515"/>
        <v>3.3333333333333335</v>
      </c>
      <c r="AY1381" s="353">
        <f t="shared" si="515"/>
        <v>2.6666666666666665</v>
      </c>
      <c r="AZ1381" s="353">
        <f t="shared" si="515"/>
        <v>2</v>
      </c>
      <c r="BA1381" s="353">
        <f t="shared" si="515"/>
        <v>3</v>
      </c>
      <c r="BB1381" s="353">
        <f t="shared" si="515"/>
        <v>4</v>
      </c>
      <c r="BC1381" s="353">
        <f t="shared" si="515"/>
        <v>3.3333333333333335</v>
      </c>
      <c r="BD1381" s="353">
        <f t="shared" si="515"/>
        <v>2.6666666666666665</v>
      </c>
      <c r="BE1381" s="353">
        <f t="shared" si="515"/>
        <v>2</v>
      </c>
      <c r="BF1381" s="353">
        <f t="shared" si="515"/>
        <v>3</v>
      </c>
      <c r="BG1381" s="353">
        <f t="shared" si="515"/>
        <v>4</v>
      </c>
      <c r="BH1381" s="353">
        <f t="shared" si="515"/>
        <v>3.3333333333333335</v>
      </c>
      <c r="BI1381" s="353">
        <f t="shared" si="515"/>
        <v>2.6666666666666665</v>
      </c>
      <c r="BJ1381" s="353">
        <f t="shared" si="515"/>
        <v>2</v>
      </c>
      <c r="BK1381" s="353">
        <f t="shared" si="515"/>
        <v>3</v>
      </c>
      <c r="BL1381" s="353">
        <f t="shared" si="515"/>
        <v>4</v>
      </c>
      <c r="BM1381" s="353">
        <f t="shared" si="515"/>
        <v>3.3333333333333335</v>
      </c>
      <c r="BN1381" s="353">
        <f t="shared" si="515"/>
        <v>2.6666666666666665</v>
      </c>
      <c r="BO1381" s="353">
        <f t="shared" si="515"/>
        <v>2</v>
      </c>
      <c r="BP1381" s="353">
        <f t="shared" si="515"/>
        <v>3</v>
      </c>
      <c r="BQ1381" s="353">
        <f t="shared" si="515"/>
        <v>4</v>
      </c>
    </row>
    <row r="1382" spans="1:71" ht="11.25" customHeight="1">
      <c r="A1382" s="468"/>
      <c r="B1382" s="683"/>
      <c r="C1382" s="686"/>
      <c r="D1382" s="666"/>
      <c r="E1382" s="617"/>
      <c r="F1382" s="618"/>
      <c r="G1382" s="618"/>
      <c r="H1382" s="618"/>
      <c r="I1382" s="618"/>
      <c r="J1382" s="618"/>
      <c r="K1382" s="618"/>
      <c r="L1382" s="618"/>
      <c r="M1382" s="618"/>
      <c r="N1382" s="618"/>
      <c r="O1382" s="618"/>
      <c r="P1382" s="618"/>
      <c r="Q1382" s="618"/>
      <c r="R1382" s="618"/>
      <c r="S1382" s="618"/>
      <c r="T1382" s="618"/>
      <c r="U1382" s="618"/>
      <c r="V1382" s="618"/>
      <c r="W1382" s="618"/>
      <c r="X1382" s="618"/>
      <c r="Y1382" s="618"/>
      <c r="Z1382" s="618"/>
      <c r="AA1382" s="618"/>
      <c r="AB1382" s="618"/>
      <c r="AC1382" s="618"/>
      <c r="AD1382" s="618"/>
      <c r="AE1382" s="618"/>
      <c r="AF1382" s="618"/>
      <c r="AG1382" s="618"/>
      <c r="AH1382" s="619"/>
      <c r="AM1382" s="592"/>
      <c r="AN1382" s="351">
        <f>IF(ISERROR(AVERAGE(AN1387,AN1396,AN1405,AN1414,AN1423,AN1432,AN1441,AN1450)),"",AVERAGE(AN1387,AN1396,AN1405,AN1414,AN1423,AN1432,AN1441,AN1450))</f>
        <v>2</v>
      </c>
      <c r="AO1382" s="351">
        <f t="shared" ref="AO1382:BQ1382" si="516">IF(ISERROR(AVERAGE(AO1387,AO1396,AO1405,AO1414,AO1423,AO1432,AO1441)),"",AVERAGE(AO1387,AO1396,AO1405,AO1414,AO1423,AO1432,AO1441))</f>
        <v>3.5</v>
      </c>
      <c r="AP1382" s="351">
        <f t="shared" si="516"/>
        <v>4.666666666666667</v>
      </c>
      <c r="AQ1382" s="351">
        <f t="shared" si="516"/>
        <v>2.3333333333333335</v>
      </c>
      <c r="AR1382" s="351">
        <f t="shared" si="516"/>
        <v>1.6666666666666667</v>
      </c>
      <c r="AS1382" s="351">
        <f t="shared" si="516"/>
        <v>2.6666666666666665</v>
      </c>
      <c r="AT1382" s="351">
        <f t="shared" si="516"/>
        <v>3.6666666666666665</v>
      </c>
      <c r="AU1382" s="351">
        <f t="shared" si="516"/>
        <v>4.666666666666667</v>
      </c>
      <c r="AV1382" s="351">
        <f t="shared" si="516"/>
        <v>2.3333333333333335</v>
      </c>
      <c r="AW1382" s="351">
        <f t="shared" si="516"/>
        <v>1.6666666666666667</v>
      </c>
      <c r="AX1382" s="351">
        <f t="shared" si="516"/>
        <v>2.6666666666666665</v>
      </c>
      <c r="AY1382" s="351">
        <f t="shared" si="516"/>
        <v>3.6666666666666665</v>
      </c>
      <c r="AZ1382" s="351">
        <f t="shared" si="516"/>
        <v>4.666666666666667</v>
      </c>
      <c r="BA1382" s="351">
        <f t="shared" si="516"/>
        <v>2.3333333333333335</v>
      </c>
      <c r="BB1382" s="351">
        <f t="shared" si="516"/>
        <v>1.6666666666666667</v>
      </c>
      <c r="BC1382" s="351">
        <f t="shared" si="516"/>
        <v>2.6666666666666665</v>
      </c>
      <c r="BD1382" s="351">
        <f t="shared" si="516"/>
        <v>3.6666666666666665</v>
      </c>
      <c r="BE1382" s="351">
        <f t="shared" si="516"/>
        <v>4.666666666666667</v>
      </c>
      <c r="BF1382" s="351">
        <f t="shared" si="516"/>
        <v>2.3333333333333335</v>
      </c>
      <c r="BG1382" s="351">
        <f t="shared" si="516"/>
        <v>1.6666666666666667</v>
      </c>
      <c r="BH1382" s="351">
        <f t="shared" si="516"/>
        <v>2.6666666666666665</v>
      </c>
      <c r="BI1382" s="351">
        <f t="shared" si="516"/>
        <v>3.6666666666666665</v>
      </c>
      <c r="BJ1382" s="351">
        <f t="shared" si="516"/>
        <v>4.666666666666667</v>
      </c>
      <c r="BK1382" s="351">
        <f t="shared" si="516"/>
        <v>2.3333333333333335</v>
      </c>
      <c r="BL1382" s="351">
        <f t="shared" si="516"/>
        <v>1.6666666666666667</v>
      </c>
      <c r="BM1382" s="351">
        <f t="shared" si="516"/>
        <v>2.6666666666666665</v>
      </c>
      <c r="BN1382" s="351">
        <f t="shared" si="516"/>
        <v>3.6666666666666665</v>
      </c>
      <c r="BO1382" s="351">
        <f t="shared" si="516"/>
        <v>4.666666666666667</v>
      </c>
      <c r="BP1382" s="351">
        <f t="shared" si="516"/>
        <v>2.3333333333333335</v>
      </c>
      <c r="BQ1382" s="351">
        <f t="shared" si="516"/>
        <v>1.6666666666666667</v>
      </c>
    </row>
    <row r="1383" spans="1:71" ht="11.25" customHeight="1" thickBot="1">
      <c r="A1383" s="468"/>
      <c r="B1383" s="684"/>
      <c r="C1383" s="687"/>
      <c r="D1383" s="667"/>
      <c r="E1383" s="620"/>
      <c r="F1383" s="621"/>
      <c r="G1383" s="621"/>
      <c r="H1383" s="621"/>
      <c r="I1383" s="621"/>
      <c r="J1383" s="621"/>
      <c r="K1383" s="621"/>
      <c r="L1383" s="621"/>
      <c r="M1383" s="621"/>
      <c r="N1383" s="621"/>
      <c r="O1383" s="621"/>
      <c r="P1383" s="621"/>
      <c r="Q1383" s="621"/>
      <c r="R1383" s="621"/>
      <c r="S1383" s="621"/>
      <c r="T1383" s="621"/>
      <c r="U1383" s="621"/>
      <c r="V1383" s="621"/>
      <c r="W1383" s="621"/>
      <c r="X1383" s="621"/>
      <c r="Y1383" s="621"/>
      <c r="Z1383" s="621"/>
      <c r="AA1383" s="621"/>
      <c r="AB1383" s="621"/>
      <c r="AC1383" s="621"/>
      <c r="AD1383" s="621"/>
      <c r="AE1383" s="621"/>
      <c r="AF1383" s="621"/>
      <c r="AG1383" s="621"/>
      <c r="AH1383" s="622"/>
      <c r="AM1383" s="593"/>
      <c r="AN1383" s="352">
        <f>IF(ISERROR(AVERAGE(AN1390,AN1399,AN1408,AN1417,AN1426,AN1435,AN1444,AN1453)),"",AVERAGE(AN1390,AN1399,AN1408,AN1417,AN1426,AN1435,AN1444,AN1453))</f>
        <v>3</v>
      </c>
      <c r="AO1383" s="352">
        <f t="shared" ref="AO1383:BQ1383" si="517">IF(ISERROR(AVERAGE(AO1390,AO1399,AO1408,AO1417,AO1426,AO1435,AO1444)),"",AVERAGE(AO1390,AO1399,AO1408,AO1417,AO1426,AO1435,AO1444))</f>
        <v>4.5</v>
      </c>
      <c r="AP1383" s="352">
        <f t="shared" si="517"/>
        <v>3.3333333333333335</v>
      </c>
      <c r="AQ1383" s="352">
        <f t="shared" si="517"/>
        <v>2.6666666666666665</v>
      </c>
      <c r="AR1383" s="352">
        <f t="shared" si="517"/>
        <v>2</v>
      </c>
      <c r="AS1383" s="352">
        <f t="shared" si="517"/>
        <v>3</v>
      </c>
      <c r="AT1383" s="352">
        <f t="shared" si="517"/>
        <v>4</v>
      </c>
      <c r="AU1383" s="352">
        <f t="shared" si="517"/>
        <v>3.3333333333333335</v>
      </c>
      <c r="AV1383" s="352">
        <f t="shared" si="517"/>
        <v>2.6666666666666665</v>
      </c>
      <c r="AW1383" s="352">
        <f t="shared" si="517"/>
        <v>2</v>
      </c>
      <c r="AX1383" s="352">
        <f t="shared" si="517"/>
        <v>3</v>
      </c>
      <c r="AY1383" s="352">
        <f t="shared" si="517"/>
        <v>4</v>
      </c>
      <c r="AZ1383" s="352">
        <f t="shared" si="517"/>
        <v>3.3333333333333335</v>
      </c>
      <c r="BA1383" s="352">
        <f t="shared" si="517"/>
        <v>2.6666666666666665</v>
      </c>
      <c r="BB1383" s="352">
        <f t="shared" si="517"/>
        <v>2</v>
      </c>
      <c r="BC1383" s="352">
        <f t="shared" si="517"/>
        <v>3</v>
      </c>
      <c r="BD1383" s="352">
        <f t="shared" si="517"/>
        <v>4</v>
      </c>
      <c r="BE1383" s="352">
        <f t="shared" si="517"/>
        <v>3.3333333333333335</v>
      </c>
      <c r="BF1383" s="352">
        <f t="shared" si="517"/>
        <v>2.6666666666666665</v>
      </c>
      <c r="BG1383" s="352">
        <f t="shared" si="517"/>
        <v>2</v>
      </c>
      <c r="BH1383" s="352">
        <f t="shared" si="517"/>
        <v>3</v>
      </c>
      <c r="BI1383" s="352">
        <f t="shared" si="517"/>
        <v>4</v>
      </c>
      <c r="BJ1383" s="352">
        <f t="shared" si="517"/>
        <v>3.3333333333333335</v>
      </c>
      <c r="BK1383" s="352">
        <f t="shared" si="517"/>
        <v>2.6666666666666665</v>
      </c>
      <c r="BL1383" s="352">
        <f t="shared" si="517"/>
        <v>2</v>
      </c>
      <c r="BM1383" s="352">
        <f t="shared" si="517"/>
        <v>3</v>
      </c>
      <c r="BN1383" s="352">
        <f t="shared" si="517"/>
        <v>4</v>
      </c>
      <c r="BO1383" s="352">
        <f t="shared" si="517"/>
        <v>3.3333333333333335</v>
      </c>
      <c r="BP1383" s="352">
        <f t="shared" si="517"/>
        <v>2.6666666666666665</v>
      </c>
      <c r="BQ1383" s="352">
        <f t="shared" si="517"/>
        <v>2</v>
      </c>
    </row>
    <row r="1384" spans="1:71" ht="13.5" customHeight="1" thickTop="1">
      <c r="A1384" s="584"/>
      <c r="B1384" s="585" t="s">
        <v>32</v>
      </c>
      <c r="C1384" s="588">
        <f>IF(ISERROR(AVERAGE(E1384:AH1386)),"",AVERAGE(E1384:AH1386))</f>
        <v>2.9425287356321839</v>
      </c>
      <c r="D1384" s="676" t="s">
        <v>974</v>
      </c>
      <c r="E1384" s="25">
        <v>1</v>
      </c>
      <c r="F1384" s="25">
        <v>2</v>
      </c>
      <c r="G1384" s="25">
        <v>3</v>
      </c>
      <c r="H1384" s="25">
        <v>4</v>
      </c>
      <c r="I1384" s="25">
        <v>5</v>
      </c>
      <c r="J1384" s="25">
        <v>1</v>
      </c>
      <c r="K1384" s="25">
        <v>2</v>
      </c>
      <c r="L1384" s="25">
        <v>3</v>
      </c>
      <c r="M1384" s="25">
        <v>4</v>
      </c>
      <c r="N1384" s="25">
        <v>5</v>
      </c>
      <c r="O1384" s="25">
        <v>1</v>
      </c>
      <c r="P1384" s="25">
        <v>2</v>
      </c>
      <c r="Q1384" s="25">
        <v>3</v>
      </c>
      <c r="R1384" s="25">
        <v>4</v>
      </c>
      <c r="S1384" s="25">
        <v>5</v>
      </c>
      <c r="T1384" s="25">
        <v>1</v>
      </c>
      <c r="U1384" s="25">
        <v>2</v>
      </c>
      <c r="V1384" s="25">
        <v>3</v>
      </c>
      <c r="W1384" s="25">
        <v>4</v>
      </c>
      <c r="X1384" s="25">
        <v>5</v>
      </c>
      <c r="Y1384" s="25">
        <v>1</v>
      </c>
      <c r="Z1384" s="25">
        <v>2</v>
      </c>
      <c r="AA1384" s="25">
        <v>3</v>
      </c>
      <c r="AB1384" s="25">
        <v>4</v>
      </c>
      <c r="AC1384" s="25">
        <v>5</v>
      </c>
      <c r="AD1384" s="25">
        <v>1</v>
      </c>
      <c r="AE1384" s="25">
        <v>2</v>
      </c>
      <c r="AF1384" s="25">
        <v>3</v>
      </c>
      <c r="AG1384" s="25">
        <v>4</v>
      </c>
      <c r="AH1384" s="25">
        <v>5</v>
      </c>
      <c r="AM1384" s="594" t="str">
        <f>D1384</f>
        <v>Reconnaître, décrire et nommer des figures géométriques planes : carré, rectangle, losange, triangle rectangle, cercle
Vérifier la nature d'une figure plane en ayant recours aux instruments</v>
      </c>
      <c r="AN1384" s="576">
        <f>IF(ISERROR(AVERAGE(E1384:E1386)),"",AVERAGE(E1384:E1386))</f>
        <v>1</v>
      </c>
      <c r="AO1384" s="575">
        <f t="shared" ref="AO1384:BQ1384" si="518">IF(ISERROR(AVERAGE(F1384:F1386)),"",AVERAGE(F1384:F1386))</f>
        <v>1.5</v>
      </c>
      <c r="AP1384" s="576">
        <f t="shared" si="518"/>
        <v>2</v>
      </c>
      <c r="AQ1384" s="575">
        <f t="shared" si="518"/>
        <v>3</v>
      </c>
      <c r="AR1384" s="576">
        <f t="shared" si="518"/>
        <v>4</v>
      </c>
      <c r="AS1384" s="575">
        <f t="shared" si="518"/>
        <v>3.3333333333333335</v>
      </c>
      <c r="AT1384" s="576">
        <f t="shared" si="518"/>
        <v>2.6666666666666665</v>
      </c>
      <c r="AU1384" s="575">
        <f t="shared" si="518"/>
        <v>2</v>
      </c>
      <c r="AV1384" s="576">
        <f t="shared" si="518"/>
        <v>3</v>
      </c>
      <c r="AW1384" s="575">
        <f t="shared" si="518"/>
        <v>4</v>
      </c>
      <c r="AX1384" s="576">
        <f t="shared" si="518"/>
        <v>3.3333333333333335</v>
      </c>
      <c r="AY1384" s="575">
        <f t="shared" si="518"/>
        <v>2.6666666666666665</v>
      </c>
      <c r="AZ1384" s="576">
        <f t="shared" si="518"/>
        <v>2</v>
      </c>
      <c r="BA1384" s="575">
        <f t="shared" si="518"/>
        <v>3</v>
      </c>
      <c r="BB1384" s="576">
        <f t="shared" si="518"/>
        <v>4</v>
      </c>
      <c r="BC1384" s="575">
        <f t="shared" si="518"/>
        <v>3.3333333333333335</v>
      </c>
      <c r="BD1384" s="576">
        <f t="shared" si="518"/>
        <v>2.6666666666666665</v>
      </c>
      <c r="BE1384" s="575">
        <f t="shared" si="518"/>
        <v>2</v>
      </c>
      <c r="BF1384" s="576">
        <f t="shared" si="518"/>
        <v>3</v>
      </c>
      <c r="BG1384" s="575">
        <f t="shared" si="518"/>
        <v>4</v>
      </c>
      <c r="BH1384" s="576">
        <f t="shared" si="518"/>
        <v>3.3333333333333335</v>
      </c>
      <c r="BI1384" s="575">
        <f t="shared" si="518"/>
        <v>2.6666666666666665</v>
      </c>
      <c r="BJ1384" s="576">
        <f t="shared" si="518"/>
        <v>2</v>
      </c>
      <c r="BK1384" s="575">
        <f t="shared" si="518"/>
        <v>3</v>
      </c>
      <c r="BL1384" s="576">
        <f t="shared" si="518"/>
        <v>4</v>
      </c>
      <c r="BM1384" s="575">
        <f t="shared" si="518"/>
        <v>3.3333333333333335</v>
      </c>
      <c r="BN1384" s="576">
        <f t="shared" si="518"/>
        <v>2.6666666666666665</v>
      </c>
      <c r="BO1384" s="575">
        <f t="shared" si="518"/>
        <v>2</v>
      </c>
      <c r="BP1384" s="576">
        <f t="shared" si="518"/>
        <v>3</v>
      </c>
      <c r="BQ1384" s="578">
        <f t="shared" si="518"/>
        <v>4</v>
      </c>
    </row>
    <row r="1385" spans="1:71" ht="12.75" customHeight="1">
      <c r="A1385" s="584"/>
      <c r="B1385" s="586"/>
      <c r="C1385" s="573"/>
      <c r="D1385" s="677"/>
      <c r="E1385" s="26"/>
      <c r="F1385" s="26">
        <v>1</v>
      </c>
      <c r="G1385" s="26">
        <v>2</v>
      </c>
      <c r="H1385" s="26">
        <v>3</v>
      </c>
      <c r="I1385" s="26">
        <v>4</v>
      </c>
      <c r="J1385" s="26">
        <v>5</v>
      </c>
      <c r="K1385" s="26">
        <v>1</v>
      </c>
      <c r="L1385" s="26">
        <v>2</v>
      </c>
      <c r="M1385" s="26">
        <v>3</v>
      </c>
      <c r="N1385" s="26">
        <v>4</v>
      </c>
      <c r="O1385" s="26">
        <v>5</v>
      </c>
      <c r="P1385" s="26">
        <v>1</v>
      </c>
      <c r="Q1385" s="26">
        <v>2</v>
      </c>
      <c r="R1385" s="26">
        <v>3</v>
      </c>
      <c r="S1385" s="26">
        <v>4</v>
      </c>
      <c r="T1385" s="26">
        <v>5</v>
      </c>
      <c r="U1385" s="26">
        <v>1</v>
      </c>
      <c r="V1385" s="26">
        <v>2</v>
      </c>
      <c r="W1385" s="26">
        <v>3</v>
      </c>
      <c r="X1385" s="26">
        <v>4</v>
      </c>
      <c r="Y1385" s="26">
        <v>5</v>
      </c>
      <c r="Z1385" s="26">
        <v>1</v>
      </c>
      <c r="AA1385" s="26">
        <v>2</v>
      </c>
      <c r="AB1385" s="26">
        <v>3</v>
      </c>
      <c r="AC1385" s="26">
        <v>4</v>
      </c>
      <c r="AD1385" s="26">
        <v>5</v>
      </c>
      <c r="AE1385" s="26">
        <v>1</v>
      </c>
      <c r="AF1385" s="26">
        <v>2</v>
      </c>
      <c r="AG1385" s="26">
        <v>3</v>
      </c>
      <c r="AH1385" s="26">
        <v>4</v>
      </c>
      <c r="AM1385" s="595"/>
      <c r="AN1385" s="577"/>
      <c r="AO1385" s="559"/>
      <c r="AP1385" s="577"/>
      <c r="AQ1385" s="559"/>
      <c r="AR1385" s="577"/>
      <c r="AS1385" s="559"/>
      <c r="AT1385" s="577"/>
      <c r="AU1385" s="559"/>
      <c r="AV1385" s="577"/>
      <c r="AW1385" s="559"/>
      <c r="AX1385" s="577"/>
      <c r="AY1385" s="559"/>
      <c r="AZ1385" s="577"/>
      <c r="BA1385" s="559"/>
      <c r="BB1385" s="577"/>
      <c r="BC1385" s="559"/>
      <c r="BD1385" s="577"/>
      <c r="BE1385" s="559"/>
      <c r="BF1385" s="577"/>
      <c r="BG1385" s="559"/>
      <c r="BH1385" s="577"/>
      <c r="BI1385" s="559"/>
      <c r="BJ1385" s="577"/>
      <c r="BK1385" s="559"/>
      <c r="BL1385" s="577"/>
      <c r="BM1385" s="559"/>
      <c r="BN1385" s="577"/>
      <c r="BO1385" s="559"/>
      <c r="BP1385" s="577"/>
      <c r="BQ1385" s="551"/>
    </row>
    <row r="1386" spans="1:71" ht="12.75" customHeight="1" thickBot="1">
      <c r="A1386" s="584"/>
      <c r="B1386" s="587"/>
      <c r="C1386" s="573"/>
      <c r="D1386" s="677"/>
      <c r="E1386" s="27"/>
      <c r="F1386" s="27"/>
      <c r="G1386" s="27">
        <v>1</v>
      </c>
      <c r="H1386" s="27">
        <v>2</v>
      </c>
      <c r="I1386" s="27">
        <v>3</v>
      </c>
      <c r="J1386" s="27">
        <v>4</v>
      </c>
      <c r="K1386" s="27">
        <v>5</v>
      </c>
      <c r="L1386" s="27">
        <v>1</v>
      </c>
      <c r="M1386" s="27">
        <v>2</v>
      </c>
      <c r="N1386" s="27">
        <v>3</v>
      </c>
      <c r="O1386" s="27">
        <v>4</v>
      </c>
      <c r="P1386" s="27">
        <v>5</v>
      </c>
      <c r="Q1386" s="27">
        <v>1</v>
      </c>
      <c r="R1386" s="27">
        <v>2</v>
      </c>
      <c r="S1386" s="27">
        <v>3</v>
      </c>
      <c r="T1386" s="27">
        <v>4</v>
      </c>
      <c r="U1386" s="27">
        <v>5</v>
      </c>
      <c r="V1386" s="27">
        <v>1</v>
      </c>
      <c r="W1386" s="27">
        <v>2</v>
      </c>
      <c r="X1386" s="27">
        <v>3</v>
      </c>
      <c r="Y1386" s="27">
        <v>4</v>
      </c>
      <c r="Z1386" s="27">
        <v>5</v>
      </c>
      <c r="AA1386" s="27">
        <v>1</v>
      </c>
      <c r="AB1386" s="27">
        <v>2</v>
      </c>
      <c r="AC1386" s="27">
        <v>3</v>
      </c>
      <c r="AD1386" s="27">
        <v>4</v>
      </c>
      <c r="AE1386" s="27">
        <v>5</v>
      </c>
      <c r="AF1386" s="27">
        <v>1</v>
      </c>
      <c r="AG1386" s="27">
        <v>2</v>
      </c>
      <c r="AH1386" s="27">
        <v>3</v>
      </c>
      <c r="AM1386" s="595"/>
      <c r="AN1386" s="577"/>
      <c r="AO1386" s="559"/>
      <c r="AP1386" s="577"/>
      <c r="AQ1386" s="559"/>
      <c r="AR1386" s="577"/>
      <c r="AS1386" s="559"/>
      <c r="AT1386" s="577"/>
      <c r="AU1386" s="559"/>
      <c r="AV1386" s="577"/>
      <c r="AW1386" s="559"/>
      <c r="AX1386" s="577"/>
      <c r="AY1386" s="559"/>
      <c r="AZ1386" s="577"/>
      <c r="BA1386" s="559"/>
      <c r="BB1386" s="577"/>
      <c r="BC1386" s="559"/>
      <c r="BD1386" s="577"/>
      <c r="BE1386" s="559"/>
      <c r="BF1386" s="577"/>
      <c r="BG1386" s="559"/>
      <c r="BH1386" s="577"/>
      <c r="BI1386" s="559"/>
      <c r="BJ1386" s="577"/>
      <c r="BK1386" s="559"/>
      <c r="BL1386" s="577"/>
      <c r="BM1386" s="559"/>
      <c r="BN1386" s="577"/>
      <c r="BO1386" s="559"/>
      <c r="BP1386" s="577"/>
      <c r="BQ1386" s="551"/>
    </row>
    <row r="1387" spans="1:71" ht="12.75" customHeight="1">
      <c r="A1387" s="584"/>
      <c r="B1387" s="579" t="s">
        <v>36</v>
      </c>
      <c r="C1387" s="572">
        <f>IF(ISERROR(AVERAGE(E1387:AH1389)),"",AVERAGE(E1387:AH1389))</f>
        <v>2.9885057471264367</v>
      </c>
      <c r="D1387" s="677"/>
      <c r="E1387" s="32">
        <v>2</v>
      </c>
      <c r="F1387" s="32">
        <v>3</v>
      </c>
      <c r="G1387" s="32">
        <v>4</v>
      </c>
      <c r="H1387" s="32">
        <v>5</v>
      </c>
      <c r="I1387" s="32">
        <v>1</v>
      </c>
      <c r="J1387" s="32">
        <v>2</v>
      </c>
      <c r="K1387" s="32">
        <v>3</v>
      </c>
      <c r="L1387" s="32">
        <v>4</v>
      </c>
      <c r="M1387" s="32">
        <v>5</v>
      </c>
      <c r="N1387" s="32">
        <v>1</v>
      </c>
      <c r="O1387" s="32">
        <v>2</v>
      </c>
      <c r="P1387" s="32">
        <v>3</v>
      </c>
      <c r="Q1387" s="32">
        <v>4</v>
      </c>
      <c r="R1387" s="32">
        <v>5</v>
      </c>
      <c r="S1387" s="32">
        <v>1</v>
      </c>
      <c r="T1387" s="32">
        <v>2</v>
      </c>
      <c r="U1387" s="32">
        <v>3</v>
      </c>
      <c r="V1387" s="32">
        <v>4</v>
      </c>
      <c r="W1387" s="32">
        <v>5</v>
      </c>
      <c r="X1387" s="32">
        <v>1</v>
      </c>
      <c r="Y1387" s="32">
        <v>2</v>
      </c>
      <c r="Z1387" s="32">
        <v>3</v>
      </c>
      <c r="AA1387" s="32">
        <v>4</v>
      </c>
      <c r="AB1387" s="32">
        <v>5</v>
      </c>
      <c r="AC1387" s="32">
        <v>1</v>
      </c>
      <c r="AD1387" s="32">
        <v>2</v>
      </c>
      <c r="AE1387" s="32">
        <v>3</v>
      </c>
      <c r="AF1387" s="32">
        <v>4</v>
      </c>
      <c r="AG1387" s="32">
        <v>5</v>
      </c>
      <c r="AH1387" s="32">
        <v>1</v>
      </c>
      <c r="AM1387" s="595"/>
      <c r="AN1387" s="565">
        <f t="shared" ref="AN1387:BQ1387" si="519">IF(ISERROR(AVERAGE(E1387:E1389)),"",AVERAGE(E1387:E1389))</f>
        <v>2</v>
      </c>
      <c r="AO1387" s="558">
        <f t="shared" si="519"/>
        <v>3.5</v>
      </c>
      <c r="AP1387" s="565">
        <f t="shared" si="519"/>
        <v>4.666666666666667</v>
      </c>
      <c r="AQ1387" s="558">
        <f t="shared" si="519"/>
        <v>2.3333333333333335</v>
      </c>
      <c r="AR1387" s="565">
        <f t="shared" si="519"/>
        <v>1.6666666666666667</v>
      </c>
      <c r="AS1387" s="558">
        <f t="shared" si="519"/>
        <v>2.6666666666666665</v>
      </c>
      <c r="AT1387" s="565">
        <f t="shared" si="519"/>
        <v>3.6666666666666665</v>
      </c>
      <c r="AU1387" s="558">
        <f t="shared" si="519"/>
        <v>4.666666666666667</v>
      </c>
      <c r="AV1387" s="565">
        <f t="shared" si="519"/>
        <v>2.3333333333333335</v>
      </c>
      <c r="AW1387" s="558">
        <f t="shared" si="519"/>
        <v>1.6666666666666667</v>
      </c>
      <c r="AX1387" s="565">
        <f t="shared" si="519"/>
        <v>2.6666666666666665</v>
      </c>
      <c r="AY1387" s="558">
        <f t="shared" si="519"/>
        <v>3.6666666666666665</v>
      </c>
      <c r="AZ1387" s="565">
        <f t="shared" si="519"/>
        <v>4.666666666666667</v>
      </c>
      <c r="BA1387" s="558">
        <f t="shared" si="519"/>
        <v>2.3333333333333335</v>
      </c>
      <c r="BB1387" s="565">
        <f t="shared" si="519"/>
        <v>1.6666666666666667</v>
      </c>
      <c r="BC1387" s="558">
        <f t="shared" si="519"/>
        <v>2.6666666666666665</v>
      </c>
      <c r="BD1387" s="565">
        <f t="shared" si="519"/>
        <v>3.6666666666666665</v>
      </c>
      <c r="BE1387" s="558">
        <f t="shared" si="519"/>
        <v>4.666666666666667</v>
      </c>
      <c r="BF1387" s="565">
        <f t="shared" si="519"/>
        <v>2.3333333333333335</v>
      </c>
      <c r="BG1387" s="558">
        <f t="shared" si="519"/>
        <v>1.6666666666666667</v>
      </c>
      <c r="BH1387" s="565">
        <f t="shared" si="519"/>
        <v>2.6666666666666665</v>
      </c>
      <c r="BI1387" s="558">
        <f t="shared" si="519"/>
        <v>3.6666666666666665</v>
      </c>
      <c r="BJ1387" s="565">
        <f t="shared" si="519"/>
        <v>4.666666666666667</v>
      </c>
      <c r="BK1387" s="558">
        <f t="shared" si="519"/>
        <v>2.3333333333333335</v>
      </c>
      <c r="BL1387" s="565">
        <f t="shared" si="519"/>
        <v>1.6666666666666667</v>
      </c>
      <c r="BM1387" s="558">
        <f t="shared" si="519"/>
        <v>2.6666666666666665</v>
      </c>
      <c r="BN1387" s="565">
        <f t="shared" si="519"/>
        <v>3.6666666666666665</v>
      </c>
      <c r="BO1387" s="558">
        <f t="shared" si="519"/>
        <v>4.666666666666667</v>
      </c>
      <c r="BP1387" s="565">
        <f t="shared" si="519"/>
        <v>2.3333333333333335</v>
      </c>
      <c r="BQ1387" s="550">
        <f t="shared" si="519"/>
        <v>1.6666666666666667</v>
      </c>
    </row>
    <row r="1388" spans="1:71" ht="12.75" customHeight="1">
      <c r="A1388" s="584"/>
      <c r="B1388" s="580"/>
      <c r="C1388" s="573"/>
      <c r="D1388" s="677"/>
      <c r="E1388" s="28"/>
      <c r="F1388" s="28">
        <v>4</v>
      </c>
      <c r="G1388" s="28">
        <v>5</v>
      </c>
      <c r="H1388" s="28">
        <v>1</v>
      </c>
      <c r="I1388" s="28">
        <v>2</v>
      </c>
      <c r="J1388" s="28">
        <v>3</v>
      </c>
      <c r="K1388" s="28">
        <v>4</v>
      </c>
      <c r="L1388" s="28">
        <v>5</v>
      </c>
      <c r="M1388" s="28">
        <v>1</v>
      </c>
      <c r="N1388" s="28">
        <v>2</v>
      </c>
      <c r="O1388" s="28">
        <v>3</v>
      </c>
      <c r="P1388" s="28">
        <v>4</v>
      </c>
      <c r="Q1388" s="28">
        <v>5</v>
      </c>
      <c r="R1388" s="28">
        <v>1</v>
      </c>
      <c r="S1388" s="28">
        <v>2</v>
      </c>
      <c r="T1388" s="28">
        <v>3</v>
      </c>
      <c r="U1388" s="28">
        <v>4</v>
      </c>
      <c r="V1388" s="28">
        <v>5</v>
      </c>
      <c r="W1388" s="28">
        <v>1</v>
      </c>
      <c r="X1388" s="28">
        <v>2</v>
      </c>
      <c r="Y1388" s="28">
        <v>3</v>
      </c>
      <c r="Z1388" s="28">
        <v>4</v>
      </c>
      <c r="AA1388" s="28">
        <v>5</v>
      </c>
      <c r="AB1388" s="28">
        <v>1</v>
      </c>
      <c r="AC1388" s="28">
        <v>2</v>
      </c>
      <c r="AD1388" s="28">
        <v>3</v>
      </c>
      <c r="AE1388" s="28">
        <v>4</v>
      </c>
      <c r="AF1388" s="28">
        <v>5</v>
      </c>
      <c r="AG1388" s="28">
        <v>1</v>
      </c>
      <c r="AH1388" s="28">
        <v>2</v>
      </c>
      <c r="AM1388" s="595"/>
      <c r="AN1388" s="566"/>
      <c r="AO1388" s="559"/>
      <c r="AP1388" s="566"/>
      <c r="AQ1388" s="559"/>
      <c r="AR1388" s="566"/>
      <c r="AS1388" s="559"/>
      <c r="AT1388" s="566"/>
      <c r="AU1388" s="559"/>
      <c r="AV1388" s="566"/>
      <c r="AW1388" s="559"/>
      <c r="AX1388" s="566"/>
      <c r="AY1388" s="559"/>
      <c r="AZ1388" s="566"/>
      <c r="BA1388" s="559"/>
      <c r="BB1388" s="566"/>
      <c r="BC1388" s="559"/>
      <c r="BD1388" s="566"/>
      <c r="BE1388" s="559"/>
      <c r="BF1388" s="566"/>
      <c r="BG1388" s="559"/>
      <c r="BH1388" s="566"/>
      <c r="BI1388" s="559"/>
      <c r="BJ1388" s="566"/>
      <c r="BK1388" s="559"/>
      <c r="BL1388" s="566"/>
      <c r="BM1388" s="559"/>
      <c r="BN1388" s="566"/>
      <c r="BO1388" s="559"/>
      <c r="BP1388" s="566"/>
      <c r="BQ1388" s="551"/>
    </row>
    <row r="1389" spans="1:71" ht="12.75" customHeight="1" thickBot="1">
      <c r="A1389" s="584"/>
      <c r="B1389" s="581"/>
      <c r="C1389" s="582"/>
      <c r="D1389" s="677"/>
      <c r="E1389" s="33"/>
      <c r="F1389" s="33"/>
      <c r="G1389" s="33">
        <v>5</v>
      </c>
      <c r="H1389" s="33">
        <v>1</v>
      </c>
      <c r="I1389" s="33">
        <v>2</v>
      </c>
      <c r="J1389" s="33">
        <v>3</v>
      </c>
      <c r="K1389" s="33">
        <v>4</v>
      </c>
      <c r="L1389" s="33">
        <v>5</v>
      </c>
      <c r="M1389" s="33">
        <v>1</v>
      </c>
      <c r="N1389" s="33">
        <v>2</v>
      </c>
      <c r="O1389" s="33">
        <v>3</v>
      </c>
      <c r="P1389" s="33">
        <v>4</v>
      </c>
      <c r="Q1389" s="33">
        <v>5</v>
      </c>
      <c r="R1389" s="33">
        <v>1</v>
      </c>
      <c r="S1389" s="33">
        <v>2</v>
      </c>
      <c r="T1389" s="33">
        <v>3</v>
      </c>
      <c r="U1389" s="33">
        <v>4</v>
      </c>
      <c r="V1389" s="33">
        <v>5</v>
      </c>
      <c r="W1389" s="33">
        <v>1</v>
      </c>
      <c r="X1389" s="33">
        <v>2</v>
      </c>
      <c r="Y1389" s="33">
        <v>3</v>
      </c>
      <c r="Z1389" s="33">
        <v>4</v>
      </c>
      <c r="AA1389" s="33">
        <v>5</v>
      </c>
      <c r="AB1389" s="33">
        <v>1</v>
      </c>
      <c r="AC1389" s="33">
        <v>2</v>
      </c>
      <c r="AD1389" s="33">
        <v>3</v>
      </c>
      <c r="AE1389" s="33">
        <v>4</v>
      </c>
      <c r="AF1389" s="33">
        <v>5</v>
      </c>
      <c r="AG1389" s="33">
        <v>1</v>
      </c>
      <c r="AH1389" s="33">
        <v>2</v>
      </c>
      <c r="AM1389" s="595"/>
      <c r="AN1389" s="567"/>
      <c r="AO1389" s="564"/>
      <c r="AP1389" s="567"/>
      <c r="AQ1389" s="564"/>
      <c r="AR1389" s="567"/>
      <c r="AS1389" s="564"/>
      <c r="AT1389" s="567"/>
      <c r="AU1389" s="564"/>
      <c r="AV1389" s="567"/>
      <c r="AW1389" s="564"/>
      <c r="AX1389" s="567"/>
      <c r="AY1389" s="564"/>
      <c r="AZ1389" s="567"/>
      <c r="BA1389" s="564"/>
      <c r="BB1389" s="567"/>
      <c r="BC1389" s="564"/>
      <c r="BD1389" s="567"/>
      <c r="BE1389" s="564"/>
      <c r="BF1389" s="567"/>
      <c r="BG1389" s="564"/>
      <c r="BH1389" s="567"/>
      <c r="BI1389" s="564"/>
      <c r="BJ1389" s="567"/>
      <c r="BK1389" s="564"/>
      <c r="BL1389" s="567"/>
      <c r="BM1389" s="564"/>
      <c r="BN1389" s="567"/>
      <c r="BO1389" s="564"/>
      <c r="BP1389" s="567"/>
      <c r="BQ1389" s="568"/>
    </row>
    <row r="1390" spans="1:71" ht="12.75" customHeight="1">
      <c r="A1390" s="584"/>
      <c r="B1390" s="569" t="s">
        <v>37</v>
      </c>
      <c r="C1390" s="572">
        <f>IF(ISERROR(AVERAGE(E1390:AH1392)),"",AVERAGE(E1390:AH1392))</f>
        <v>3</v>
      </c>
      <c r="D1390" s="677"/>
      <c r="E1390" s="31">
        <v>3</v>
      </c>
      <c r="F1390" s="31">
        <v>4</v>
      </c>
      <c r="G1390" s="31">
        <v>5</v>
      </c>
      <c r="H1390" s="31">
        <v>1</v>
      </c>
      <c r="I1390" s="31">
        <v>2</v>
      </c>
      <c r="J1390" s="31">
        <v>3</v>
      </c>
      <c r="K1390" s="31">
        <v>4</v>
      </c>
      <c r="L1390" s="31">
        <v>5</v>
      </c>
      <c r="M1390" s="31">
        <v>1</v>
      </c>
      <c r="N1390" s="31">
        <v>2</v>
      </c>
      <c r="O1390" s="31">
        <v>3</v>
      </c>
      <c r="P1390" s="31">
        <v>4</v>
      </c>
      <c r="Q1390" s="31">
        <v>5</v>
      </c>
      <c r="R1390" s="31">
        <v>1</v>
      </c>
      <c r="S1390" s="31">
        <v>2</v>
      </c>
      <c r="T1390" s="31">
        <v>3</v>
      </c>
      <c r="U1390" s="31">
        <v>4</v>
      </c>
      <c r="V1390" s="31">
        <v>5</v>
      </c>
      <c r="W1390" s="31">
        <v>1</v>
      </c>
      <c r="X1390" s="31">
        <v>2</v>
      </c>
      <c r="Y1390" s="31">
        <v>3</v>
      </c>
      <c r="Z1390" s="31">
        <v>4</v>
      </c>
      <c r="AA1390" s="31">
        <v>5</v>
      </c>
      <c r="AB1390" s="31">
        <v>1</v>
      </c>
      <c r="AC1390" s="31">
        <v>2</v>
      </c>
      <c r="AD1390" s="31">
        <v>3</v>
      </c>
      <c r="AE1390" s="31">
        <v>4</v>
      </c>
      <c r="AF1390" s="31">
        <v>5</v>
      </c>
      <c r="AG1390" s="31">
        <v>1</v>
      </c>
      <c r="AH1390" s="31">
        <v>2</v>
      </c>
      <c r="AM1390" s="595" t="e">
        <f>#REF!</f>
        <v>#REF!</v>
      </c>
      <c r="AN1390" s="561">
        <f t="shared" ref="AN1390:BQ1390" si="520">IF(ISERROR(AVERAGE(E1390:E1392)),"",AVERAGE(E1390:E1392))</f>
        <v>3</v>
      </c>
      <c r="AO1390" s="558">
        <f t="shared" si="520"/>
        <v>4.5</v>
      </c>
      <c r="AP1390" s="561">
        <f t="shared" si="520"/>
        <v>3.3333333333333335</v>
      </c>
      <c r="AQ1390" s="558">
        <f t="shared" si="520"/>
        <v>2.6666666666666665</v>
      </c>
      <c r="AR1390" s="561">
        <f t="shared" si="520"/>
        <v>2</v>
      </c>
      <c r="AS1390" s="558">
        <f t="shared" si="520"/>
        <v>3</v>
      </c>
      <c r="AT1390" s="561">
        <f t="shared" si="520"/>
        <v>4</v>
      </c>
      <c r="AU1390" s="558">
        <f t="shared" si="520"/>
        <v>3.3333333333333335</v>
      </c>
      <c r="AV1390" s="561">
        <f t="shared" si="520"/>
        <v>2.6666666666666665</v>
      </c>
      <c r="AW1390" s="558">
        <f t="shared" si="520"/>
        <v>2</v>
      </c>
      <c r="AX1390" s="561">
        <f t="shared" si="520"/>
        <v>3</v>
      </c>
      <c r="AY1390" s="558">
        <f t="shared" si="520"/>
        <v>4</v>
      </c>
      <c r="AZ1390" s="561">
        <f t="shared" si="520"/>
        <v>3.3333333333333335</v>
      </c>
      <c r="BA1390" s="558">
        <f t="shared" si="520"/>
        <v>2.6666666666666665</v>
      </c>
      <c r="BB1390" s="561">
        <f t="shared" si="520"/>
        <v>2</v>
      </c>
      <c r="BC1390" s="558">
        <f t="shared" si="520"/>
        <v>3</v>
      </c>
      <c r="BD1390" s="561">
        <f t="shared" si="520"/>
        <v>4</v>
      </c>
      <c r="BE1390" s="558">
        <f t="shared" si="520"/>
        <v>3.3333333333333335</v>
      </c>
      <c r="BF1390" s="561">
        <f t="shared" si="520"/>
        <v>2.6666666666666665</v>
      </c>
      <c r="BG1390" s="558">
        <f t="shared" si="520"/>
        <v>2</v>
      </c>
      <c r="BH1390" s="561">
        <f t="shared" si="520"/>
        <v>3</v>
      </c>
      <c r="BI1390" s="558">
        <f t="shared" si="520"/>
        <v>4</v>
      </c>
      <c r="BJ1390" s="561">
        <f t="shared" si="520"/>
        <v>3.3333333333333335</v>
      </c>
      <c r="BK1390" s="558">
        <f t="shared" si="520"/>
        <v>2.6666666666666665</v>
      </c>
      <c r="BL1390" s="561">
        <f t="shared" si="520"/>
        <v>2</v>
      </c>
      <c r="BM1390" s="558">
        <f t="shared" si="520"/>
        <v>3</v>
      </c>
      <c r="BN1390" s="561">
        <f t="shared" si="520"/>
        <v>4</v>
      </c>
      <c r="BO1390" s="558">
        <f t="shared" si="520"/>
        <v>3.3333333333333335</v>
      </c>
      <c r="BP1390" s="561">
        <f t="shared" si="520"/>
        <v>2.6666666666666665</v>
      </c>
      <c r="BQ1390" s="550">
        <f t="shared" si="520"/>
        <v>2</v>
      </c>
    </row>
    <row r="1391" spans="1:71" ht="12.75" customHeight="1">
      <c r="A1391" s="584"/>
      <c r="B1391" s="570"/>
      <c r="C1391" s="573"/>
      <c r="D1391" s="677"/>
      <c r="E1391" s="29"/>
      <c r="F1391" s="29">
        <v>5</v>
      </c>
      <c r="G1391" s="29">
        <v>1</v>
      </c>
      <c r="H1391" s="29">
        <v>2</v>
      </c>
      <c r="I1391" s="29">
        <v>3</v>
      </c>
      <c r="J1391" s="29">
        <v>4</v>
      </c>
      <c r="K1391" s="29">
        <v>5</v>
      </c>
      <c r="L1391" s="29">
        <v>1</v>
      </c>
      <c r="M1391" s="29">
        <v>2</v>
      </c>
      <c r="N1391" s="29">
        <v>3</v>
      </c>
      <c r="O1391" s="29">
        <v>4</v>
      </c>
      <c r="P1391" s="29">
        <v>5</v>
      </c>
      <c r="Q1391" s="29">
        <v>1</v>
      </c>
      <c r="R1391" s="29">
        <v>2</v>
      </c>
      <c r="S1391" s="29">
        <v>3</v>
      </c>
      <c r="T1391" s="29">
        <v>4</v>
      </c>
      <c r="U1391" s="29">
        <v>5</v>
      </c>
      <c r="V1391" s="29">
        <v>1</v>
      </c>
      <c r="W1391" s="29">
        <v>2</v>
      </c>
      <c r="X1391" s="29">
        <v>3</v>
      </c>
      <c r="Y1391" s="29">
        <v>4</v>
      </c>
      <c r="Z1391" s="29">
        <v>5</v>
      </c>
      <c r="AA1391" s="29">
        <v>1</v>
      </c>
      <c r="AB1391" s="29">
        <v>2</v>
      </c>
      <c r="AC1391" s="29">
        <v>3</v>
      </c>
      <c r="AD1391" s="29">
        <v>4</v>
      </c>
      <c r="AE1391" s="29">
        <v>5</v>
      </c>
      <c r="AF1391" s="29">
        <v>1</v>
      </c>
      <c r="AG1391" s="29">
        <v>2</v>
      </c>
      <c r="AH1391" s="29">
        <v>3</v>
      </c>
      <c r="AM1391" s="595" t="e">
        <f>#REF!</f>
        <v>#REF!</v>
      </c>
      <c r="AN1391" s="562"/>
      <c r="AO1391" s="559"/>
      <c r="AP1391" s="562"/>
      <c r="AQ1391" s="559"/>
      <c r="AR1391" s="562"/>
      <c r="AS1391" s="559"/>
      <c r="AT1391" s="562"/>
      <c r="AU1391" s="559"/>
      <c r="AV1391" s="562"/>
      <c r="AW1391" s="559"/>
      <c r="AX1391" s="562"/>
      <c r="AY1391" s="559"/>
      <c r="AZ1391" s="562"/>
      <c r="BA1391" s="559"/>
      <c r="BB1391" s="562"/>
      <c r="BC1391" s="559"/>
      <c r="BD1391" s="562"/>
      <c r="BE1391" s="559"/>
      <c r="BF1391" s="562"/>
      <c r="BG1391" s="559"/>
      <c r="BH1391" s="562"/>
      <c r="BI1391" s="559"/>
      <c r="BJ1391" s="562"/>
      <c r="BK1391" s="559"/>
      <c r="BL1391" s="562"/>
      <c r="BM1391" s="559"/>
      <c r="BN1391" s="562"/>
      <c r="BO1391" s="559"/>
      <c r="BP1391" s="562"/>
      <c r="BQ1391" s="551"/>
    </row>
    <row r="1392" spans="1:71" ht="13.5" customHeight="1" thickBot="1">
      <c r="A1392" s="584"/>
      <c r="B1392" s="571"/>
      <c r="C1392" s="574"/>
      <c r="D1392" s="418"/>
      <c r="E1392" s="30"/>
      <c r="F1392" s="30"/>
      <c r="G1392" s="30">
        <v>4</v>
      </c>
      <c r="H1392" s="30">
        <v>5</v>
      </c>
      <c r="I1392" s="30">
        <v>1</v>
      </c>
      <c r="J1392" s="30">
        <v>2</v>
      </c>
      <c r="K1392" s="30">
        <v>3</v>
      </c>
      <c r="L1392" s="30">
        <v>4</v>
      </c>
      <c r="M1392" s="30">
        <v>5</v>
      </c>
      <c r="N1392" s="30">
        <v>1</v>
      </c>
      <c r="O1392" s="30">
        <v>2</v>
      </c>
      <c r="P1392" s="30">
        <v>3</v>
      </c>
      <c r="Q1392" s="30">
        <v>4</v>
      </c>
      <c r="R1392" s="30">
        <v>5</v>
      </c>
      <c r="S1392" s="30">
        <v>1</v>
      </c>
      <c r="T1392" s="30">
        <v>2</v>
      </c>
      <c r="U1392" s="30">
        <v>3</v>
      </c>
      <c r="V1392" s="30">
        <v>4</v>
      </c>
      <c r="W1392" s="30">
        <v>5</v>
      </c>
      <c r="X1392" s="30">
        <v>1</v>
      </c>
      <c r="Y1392" s="30">
        <v>2</v>
      </c>
      <c r="Z1392" s="30">
        <v>3</v>
      </c>
      <c r="AA1392" s="30">
        <v>4</v>
      </c>
      <c r="AB1392" s="30">
        <v>5</v>
      </c>
      <c r="AC1392" s="30">
        <v>1</v>
      </c>
      <c r="AD1392" s="30">
        <v>2</v>
      </c>
      <c r="AE1392" s="30">
        <v>3</v>
      </c>
      <c r="AF1392" s="30">
        <v>4</v>
      </c>
      <c r="AG1392" s="30">
        <v>5</v>
      </c>
      <c r="AH1392" s="30">
        <v>1</v>
      </c>
      <c r="AM1392" s="596" t="e">
        <f>#REF!</f>
        <v>#REF!</v>
      </c>
      <c r="AN1392" s="563"/>
      <c r="AO1392" s="560"/>
      <c r="AP1392" s="563"/>
      <c r="AQ1392" s="560"/>
      <c r="AR1392" s="563"/>
      <c r="AS1392" s="560"/>
      <c r="AT1392" s="563"/>
      <c r="AU1392" s="560"/>
      <c r="AV1392" s="563"/>
      <c r="AW1392" s="560"/>
      <c r="AX1392" s="563"/>
      <c r="AY1392" s="560"/>
      <c r="AZ1392" s="563"/>
      <c r="BA1392" s="560"/>
      <c r="BB1392" s="563"/>
      <c r="BC1392" s="560"/>
      <c r="BD1392" s="563"/>
      <c r="BE1392" s="560"/>
      <c r="BF1392" s="563"/>
      <c r="BG1392" s="560"/>
      <c r="BH1392" s="563"/>
      <c r="BI1392" s="560"/>
      <c r="BJ1392" s="563"/>
      <c r="BK1392" s="560"/>
      <c r="BL1392" s="563"/>
      <c r="BM1392" s="560"/>
      <c r="BN1392" s="563"/>
      <c r="BO1392" s="560"/>
      <c r="BP1392" s="563"/>
      <c r="BQ1392" s="552"/>
    </row>
    <row r="1393" spans="1:69" ht="13.5" customHeight="1" thickTop="1">
      <c r="A1393" s="584"/>
      <c r="B1393" s="585" t="s">
        <v>32</v>
      </c>
      <c r="C1393" s="588">
        <f>IF(ISERROR(AVERAGE(E1393:AH1395)),"",AVERAGE(E1393:AH1395))</f>
        <v>1</v>
      </c>
      <c r="D1393" s="676" t="s">
        <v>851</v>
      </c>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M1393" s="594" t="str">
        <f>D1393</f>
        <v xml:space="preserve">Connaitre les propriétés des figures géométriques : angles droits, droites parallèles, nombre et longueur des côtés, centre, rayon, diamètre, </v>
      </c>
      <c r="AN1393" s="576">
        <f t="shared" ref="AN1393:BQ1393" si="521">IF(ISERROR(AVERAGE(E1393:E1395)),"",AVERAGE(E1393:E1395))</f>
        <v>1</v>
      </c>
      <c r="AO1393" s="575" t="str">
        <f t="shared" si="521"/>
        <v/>
      </c>
      <c r="AP1393" s="576" t="str">
        <f t="shared" si="521"/>
        <v/>
      </c>
      <c r="AQ1393" s="575" t="str">
        <f t="shared" si="521"/>
        <v/>
      </c>
      <c r="AR1393" s="576" t="str">
        <f t="shared" si="521"/>
        <v/>
      </c>
      <c r="AS1393" s="575" t="str">
        <f t="shared" si="521"/>
        <v/>
      </c>
      <c r="AT1393" s="576" t="str">
        <f t="shared" si="521"/>
        <v/>
      </c>
      <c r="AU1393" s="575" t="str">
        <f t="shared" si="521"/>
        <v/>
      </c>
      <c r="AV1393" s="576" t="str">
        <f t="shared" si="521"/>
        <v/>
      </c>
      <c r="AW1393" s="575" t="str">
        <f t="shared" si="521"/>
        <v/>
      </c>
      <c r="AX1393" s="576" t="str">
        <f t="shared" si="521"/>
        <v/>
      </c>
      <c r="AY1393" s="575" t="str">
        <f t="shared" si="521"/>
        <v/>
      </c>
      <c r="AZ1393" s="576" t="str">
        <f t="shared" si="521"/>
        <v/>
      </c>
      <c r="BA1393" s="575" t="str">
        <f t="shared" si="521"/>
        <v/>
      </c>
      <c r="BB1393" s="576" t="str">
        <f t="shared" si="521"/>
        <v/>
      </c>
      <c r="BC1393" s="575" t="str">
        <f t="shared" si="521"/>
        <v/>
      </c>
      <c r="BD1393" s="576" t="str">
        <f t="shared" si="521"/>
        <v/>
      </c>
      <c r="BE1393" s="575" t="str">
        <f t="shared" si="521"/>
        <v/>
      </c>
      <c r="BF1393" s="576" t="str">
        <f t="shared" si="521"/>
        <v/>
      </c>
      <c r="BG1393" s="575" t="str">
        <f t="shared" si="521"/>
        <v/>
      </c>
      <c r="BH1393" s="576" t="str">
        <f t="shared" si="521"/>
        <v/>
      </c>
      <c r="BI1393" s="575" t="str">
        <f t="shared" si="521"/>
        <v/>
      </c>
      <c r="BJ1393" s="576" t="str">
        <f t="shared" si="521"/>
        <v/>
      </c>
      <c r="BK1393" s="575" t="str">
        <f t="shared" si="521"/>
        <v/>
      </c>
      <c r="BL1393" s="576" t="str">
        <f t="shared" si="521"/>
        <v/>
      </c>
      <c r="BM1393" s="575" t="str">
        <f t="shared" si="521"/>
        <v/>
      </c>
      <c r="BN1393" s="576" t="str">
        <f t="shared" si="521"/>
        <v/>
      </c>
      <c r="BO1393" s="575" t="str">
        <f t="shared" si="521"/>
        <v/>
      </c>
      <c r="BP1393" s="576" t="str">
        <f t="shared" si="521"/>
        <v/>
      </c>
      <c r="BQ1393" s="578" t="str">
        <f t="shared" si="521"/>
        <v/>
      </c>
    </row>
    <row r="1394" spans="1:69" ht="12.75" customHeight="1">
      <c r="A1394" s="584"/>
      <c r="B1394" s="586"/>
      <c r="C1394" s="573"/>
      <c r="D1394" s="677"/>
      <c r="E1394" s="26">
        <v>1</v>
      </c>
      <c r="F1394" s="26"/>
      <c r="G1394" s="26"/>
      <c r="H1394" s="26"/>
      <c r="I1394" s="26"/>
      <c r="J1394" s="26"/>
      <c r="K1394" s="26"/>
      <c r="L1394" s="26"/>
      <c r="M1394" s="26"/>
      <c r="N1394" s="26"/>
      <c r="O1394" s="26"/>
      <c r="P1394" s="26"/>
      <c r="Q1394" s="26"/>
      <c r="R1394" s="26"/>
      <c r="S1394" s="26"/>
      <c r="T1394" s="26"/>
      <c r="U1394" s="26"/>
      <c r="V1394" s="26"/>
      <c r="W1394" s="26"/>
      <c r="X1394" s="26"/>
      <c r="Y1394" s="26"/>
      <c r="Z1394" s="26"/>
      <c r="AA1394" s="26"/>
      <c r="AB1394" s="26"/>
      <c r="AC1394" s="26"/>
      <c r="AD1394" s="26"/>
      <c r="AE1394" s="26"/>
      <c r="AF1394" s="26"/>
      <c r="AG1394" s="26"/>
      <c r="AH1394" s="26"/>
      <c r="AM1394" s="595"/>
      <c r="AN1394" s="577"/>
      <c r="AO1394" s="559"/>
      <c r="AP1394" s="577"/>
      <c r="AQ1394" s="559"/>
      <c r="AR1394" s="577"/>
      <c r="AS1394" s="559"/>
      <c r="AT1394" s="577"/>
      <c r="AU1394" s="559"/>
      <c r="AV1394" s="577"/>
      <c r="AW1394" s="559"/>
      <c r="AX1394" s="577"/>
      <c r="AY1394" s="559"/>
      <c r="AZ1394" s="577"/>
      <c r="BA1394" s="559"/>
      <c r="BB1394" s="577"/>
      <c r="BC1394" s="559"/>
      <c r="BD1394" s="577"/>
      <c r="BE1394" s="559"/>
      <c r="BF1394" s="577"/>
      <c r="BG1394" s="559"/>
      <c r="BH1394" s="577"/>
      <c r="BI1394" s="559"/>
      <c r="BJ1394" s="577"/>
      <c r="BK1394" s="559"/>
      <c r="BL1394" s="577"/>
      <c r="BM1394" s="559"/>
      <c r="BN1394" s="577"/>
      <c r="BO1394" s="559"/>
      <c r="BP1394" s="577"/>
      <c r="BQ1394" s="551"/>
    </row>
    <row r="1395" spans="1:69" ht="12.75" customHeight="1" thickBot="1">
      <c r="A1395" s="584"/>
      <c r="B1395" s="587"/>
      <c r="C1395" s="573"/>
      <c r="D1395" s="677"/>
      <c r="E1395" s="27"/>
      <c r="F1395" s="27"/>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M1395" s="595"/>
      <c r="AN1395" s="577"/>
      <c r="AO1395" s="559"/>
      <c r="AP1395" s="577"/>
      <c r="AQ1395" s="559"/>
      <c r="AR1395" s="577"/>
      <c r="AS1395" s="559"/>
      <c r="AT1395" s="577"/>
      <c r="AU1395" s="559"/>
      <c r="AV1395" s="577"/>
      <c r="AW1395" s="559"/>
      <c r="AX1395" s="577"/>
      <c r="AY1395" s="559"/>
      <c r="AZ1395" s="577"/>
      <c r="BA1395" s="559"/>
      <c r="BB1395" s="577"/>
      <c r="BC1395" s="559"/>
      <c r="BD1395" s="577"/>
      <c r="BE1395" s="559"/>
      <c r="BF1395" s="577"/>
      <c r="BG1395" s="559"/>
      <c r="BH1395" s="577"/>
      <c r="BI1395" s="559"/>
      <c r="BJ1395" s="577"/>
      <c r="BK1395" s="559"/>
      <c r="BL1395" s="577"/>
      <c r="BM1395" s="559"/>
      <c r="BN1395" s="577"/>
      <c r="BO1395" s="559"/>
      <c r="BP1395" s="577"/>
      <c r="BQ1395" s="551"/>
    </row>
    <row r="1396" spans="1:69" ht="12.75" customHeight="1">
      <c r="A1396" s="584"/>
      <c r="B1396" s="579" t="s">
        <v>36</v>
      </c>
      <c r="C1396" s="572" t="str">
        <f>IF(ISERROR(AVERAGE(E1396:AH1398)),"",AVERAGE(E1396:AH1398))</f>
        <v/>
      </c>
      <c r="D1396" s="677"/>
      <c r="E1396" s="32"/>
      <c r="F1396" s="32"/>
      <c r="G1396" s="32"/>
      <c r="H1396" s="32"/>
      <c r="I1396" s="32"/>
      <c r="J1396" s="32"/>
      <c r="K1396" s="32"/>
      <c r="L1396" s="32"/>
      <c r="M1396" s="32"/>
      <c r="N1396" s="32"/>
      <c r="O1396" s="32"/>
      <c r="P1396" s="32"/>
      <c r="Q1396" s="32"/>
      <c r="R1396" s="32"/>
      <c r="S1396" s="32"/>
      <c r="T1396" s="32"/>
      <c r="U1396" s="32"/>
      <c r="V1396" s="32"/>
      <c r="W1396" s="32"/>
      <c r="X1396" s="32"/>
      <c r="Y1396" s="32"/>
      <c r="Z1396" s="32"/>
      <c r="AA1396" s="32"/>
      <c r="AB1396" s="32"/>
      <c r="AC1396" s="32"/>
      <c r="AD1396" s="32"/>
      <c r="AE1396" s="32"/>
      <c r="AF1396" s="32"/>
      <c r="AG1396" s="32"/>
      <c r="AH1396" s="32"/>
      <c r="AM1396" s="595"/>
      <c r="AN1396" s="565" t="str">
        <f t="shared" ref="AN1396:BQ1396" si="522">IF(ISERROR(AVERAGE(E1396:E1398)),"",AVERAGE(E1396:E1398))</f>
        <v/>
      </c>
      <c r="AO1396" s="558" t="str">
        <f t="shared" si="522"/>
        <v/>
      </c>
      <c r="AP1396" s="565" t="str">
        <f t="shared" si="522"/>
        <v/>
      </c>
      <c r="AQ1396" s="558" t="str">
        <f t="shared" si="522"/>
        <v/>
      </c>
      <c r="AR1396" s="565" t="str">
        <f t="shared" si="522"/>
        <v/>
      </c>
      <c r="AS1396" s="558" t="str">
        <f t="shared" si="522"/>
        <v/>
      </c>
      <c r="AT1396" s="565" t="str">
        <f t="shared" si="522"/>
        <v/>
      </c>
      <c r="AU1396" s="558" t="str">
        <f t="shared" si="522"/>
        <v/>
      </c>
      <c r="AV1396" s="565" t="str">
        <f t="shared" si="522"/>
        <v/>
      </c>
      <c r="AW1396" s="558" t="str">
        <f t="shared" si="522"/>
        <v/>
      </c>
      <c r="AX1396" s="565" t="str">
        <f t="shared" si="522"/>
        <v/>
      </c>
      <c r="AY1396" s="558" t="str">
        <f t="shared" si="522"/>
        <v/>
      </c>
      <c r="AZ1396" s="565" t="str">
        <f t="shared" si="522"/>
        <v/>
      </c>
      <c r="BA1396" s="558" t="str">
        <f t="shared" si="522"/>
        <v/>
      </c>
      <c r="BB1396" s="565" t="str">
        <f t="shared" si="522"/>
        <v/>
      </c>
      <c r="BC1396" s="558" t="str">
        <f t="shared" si="522"/>
        <v/>
      </c>
      <c r="BD1396" s="565" t="str">
        <f t="shared" si="522"/>
        <v/>
      </c>
      <c r="BE1396" s="558" t="str">
        <f t="shared" si="522"/>
        <v/>
      </c>
      <c r="BF1396" s="565" t="str">
        <f t="shared" si="522"/>
        <v/>
      </c>
      <c r="BG1396" s="558" t="str">
        <f t="shared" si="522"/>
        <v/>
      </c>
      <c r="BH1396" s="565" t="str">
        <f t="shared" si="522"/>
        <v/>
      </c>
      <c r="BI1396" s="558" t="str">
        <f t="shared" si="522"/>
        <v/>
      </c>
      <c r="BJ1396" s="565" t="str">
        <f t="shared" si="522"/>
        <v/>
      </c>
      <c r="BK1396" s="558" t="str">
        <f t="shared" si="522"/>
        <v/>
      </c>
      <c r="BL1396" s="565" t="str">
        <f t="shared" si="522"/>
        <v/>
      </c>
      <c r="BM1396" s="558" t="str">
        <f t="shared" si="522"/>
        <v/>
      </c>
      <c r="BN1396" s="565" t="str">
        <f t="shared" si="522"/>
        <v/>
      </c>
      <c r="BO1396" s="558" t="str">
        <f t="shared" si="522"/>
        <v/>
      </c>
      <c r="BP1396" s="565" t="str">
        <f t="shared" si="522"/>
        <v/>
      </c>
      <c r="BQ1396" s="550" t="str">
        <f t="shared" si="522"/>
        <v/>
      </c>
    </row>
    <row r="1397" spans="1:69" ht="12.75" customHeight="1">
      <c r="A1397" s="584"/>
      <c r="B1397" s="580"/>
      <c r="C1397" s="573"/>
      <c r="D1397" s="677"/>
      <c r="E1397" s="28"/>
      <c r="F1397" s="28"/>
      <c r="G1397" s="28"/>
      <c r="H1397" s="28"/>
      <c r="I1397" s="28"/>
      <c r="J1397" s="28"/>
      <c r="K1397" s="28"/>
      <c r="L1397" s="28"/>
      <c r="M1397" s="28"/>
      <c r="N1397" s="28"/>
      <c r="O1397" s="28"/>
      <c r="P1397" s="28"/>
      <c r="Q1397" s="28"/>
      <c r="R1397" s="28"/>
      <c r="S1397" s="28"/>
      <c r="T1397" s="28"/>
      <c r="U1397" s="28"/>
      <c r="V1397" s="28"/>
      <c r="W1397" s="28"/>
      <c r="X1397" s="28"/>
      <c r="Y1397" s="28"/>
      <c r="Z1397" s="28"/>
      <c r="AA1397" s="28"/>
      <c r="AB1397" s="28"/>
      <c r="AC1397" s="28"/>
      <c r="AD1397" s="28"/>
      <c r="AE1397" s="28"/>
      <c r="AF1397" s="28"/>
      <c r="AG1397" s="28"/>
      <c r="AH1397" s="28"/>
      <c r="AM1397" s="595"/>
      <c r="AN1397" s="566"/>
      <c r="AO1397" s="559"/>
      <c r="AP1397" s="566"/>
      <c r="AQ1397" s="559"/>
      <c r="AR1397" s="566"/>
      <c r="AS1397" s="559"/>
      <c r="AT1397" s="566"/>
      <c r="AU1397" s="559"/>
      <c r="AV1397" s="566"/>
      <c r="AW1397" s="559"/>
      <c r="AX1397" s="566"/>
      <c r="AY1397" s="559"/>
      <c r="AZ1397" s="566"/>
      <c r="BA1397" s="559"/>
      <c r="BB1397" s="566"/>
      <c r="BC1397" s="559"/>
      <c r="BD1397" s="566"/>
      <c r="BE1397" s="559"/>
      <c r="BF1397" s="566"/>
      <c r="BG1397" s="559"/>
      <c r="BH1397" s="566"/>
      <c r="BI1397" s="559"/>
      <c r="BJ1397" s="566"/>
      <c r="BK1397" s="559"/>
      <c r="BL1397" s="566"/>
      <c r="BM1397" s="559"/>
      <c r="BN1397" s="566"/>
      <c r="BO1397" s="559"/>
      <c r="BP1397" s="566"/>
      <c r="BQ1397" s="551"/>
    </row>
    <row r="1398" spans="1:69" ht="12.75" customHeight="1" thickBot="1">
      <c r="A1398" s="584"/>
      <c r="B1398" s="581"/>
      <c r="C1398" s="582"/>
      <c r="D1398" s="677"/>
      <c r="E1398" s="33"/>
      <c r="F1398" s="33"/>
      <c r="G1398" s="33"/>
      <c r="H1398" s="33"/>
      <c r="I1398" s="33"/>
      <c r="J1398" s="33"/>
      <c r="K1398" s="33"/>
      <c r="L1398" s="33"/>
      <c r="M1398" s="33"/>
      <c r="N1398" s="33"/>
      <c r="O1398" s="33"/>
      <c r="P1398" s="33"/>
      <c r="Q1398" s="33"/>
      <c r="R1398" s="33"/>
      <c r="S1398" s="33"/>
      <c r="T1398" s="33"/>
      <c r="U1398" s="33"/>
      <c r="V1398" s="33"/>
      <c r="W1398" s="33"/>
      <c r="X1398" s="33"/>
      <c r="Y1398" s="33"/>
      <c r="Z1398" s="33"/>
      <c r="AA1398" s="33"/>
      <c r="AB1398" s="33"/>
      <c r="AC1398" s="33"/>
      <c r="AD1398" s="33"/>
      <c r="AE1398" s="33"/>
      <c r="AF1398" s="33"/>
      <c r="AG1398" s="33"/>
      <c r="AH1398" s="33"/>
      <c r="AM1398" s="595"/>
      <c r="AN1398" s="567"/>
      <c r="AO1398" s="564"/>
      <c r="AP1398" s="567"/>
      <c r="AQ1398" s="564"/>
      <c r="AR1398" s="567"/>
      <c r="AS1398" s="564"/>
      <c r="AT1398" s="567"/>
      <c r="AU1398" s="564"/>
      <c r="AV1398" s="567"/>
      <c r="AW1398" s="564"/>
      <c r="AX1398" s="567"/>
      <c r="AY1398" s="564"/>
      <c r="AZ1398" s="567"/>
      <c r="BA1398" s="564"/>
      <c r="BB1398" s="567"/>
      <c r="BC1398" s="564"/>
      <c r="BD1398" s="567"/>
      <c r="BE1398" s="564"/>
      <c r="BF1398" s="567"/>
      <c r="BG1398" s="564"/>
      <c r="BH1398" s="567"/>
      <c r="BI1398" s="564"/>
      <c r="BJ1398" s="567"/>
      <c r="BK1398" s="564"/>
      <c r="BL1398" s="567"/>
      <c r="BM1398" s="564"/>
      <c r="BN1398" s="567"/>
      <c r="BO1398" s="564"/>
      <c r="BP1398" s="567"/>
      <c r="BQ1398" s="568"/>
    </row>
    <row r="1399" spans="1:69" ht="12.75" customHeight="1">
      <c r="A1399" s="584"/>
      <c r="B1399" s="569" t="s">
        <v>37</v>
      </c>
      <c r="C1399" s="572" t="str">
        <f>IF(ISERROR(AVERAGE(E1399:AH1401)),"",AVERAGE(E1399:AH1401))</f>
        <v/>
      </c>
      <c r="D1399" s="677"/>
      <c r="E1399" s="31"/>
      <c r="F1399" s="31"/>
      <c r="G1399" s="31"/>
      <c r="H1399" s="31"/>
      <c r="I1399" s="31"/>
      <c r="J1399" s="31"/>
      <c r="K1399" s="31"/>
      <c r="L1399" s="31"/>
      <c r="M1399" s="31"/>
      <c r="N1399" s="31"/>
      <c r="O1399" s="31"/>
      <c r="P1399" s="31"/>
      <c r="Q1399" s="31"/>
      <c r="R1399" s="31"/>
      <c r="S1399" s="31"/>
      <c r="T1399" s="31"/>
      <c r="U1399" s="31"/>
      <c r="V1399" s="31"/>
      <c r="W1399" s="31"/>
      <c r="X1399" s="31"/>
      <c r="Y1399" s="31"/>
      <c r="Z1399" s="31"/>
      <c r="AA1399" s="31"/>
      <c r="AB1399" s="31"/>
      <c r="AC1399" s="31"/>
      <c r="AD1399" s="31"/>
      <c r="AE1399" s="31"/>
      <c r="AF1399" s="31"/>
      <c r="AG1399" s="31"/>
      <c r="AH1399" s="31"/>
      <c r="AM1399" s="595" t="e">
        <f>#REF!</f>
        <v>#REF!</v>
      </c>
      <c r="AN1399" s="561" t="str">
        <f t="shared" ref="AN1399:BQ1399" si="523">IF(ISERROR(AVERAGE(E1399:E1401)),"",AVERAGE(E1399:E1401))</f>
        <v/>
      </c>
      <c r="AO1399" s="558" t="str">
        <f t="shared" si="523"/>
        <v/>
      </c>
      <c r="AP1399" s="561" t="str">
        <f t="shared" si="523"/>
        <v/>
      </c>
      <c r="AQ1399" s="558" t="str">
        <f t="shared" si="523"/>
        <v/>
      </c>
      <c r="AR1399" s="561" t="str">
        <f t="shared" si="523"/>
        <v/>
      </c>
      <c r="AS1399" s="558" t="str">
        <f t="shared" si="523"/>
        <v/>
      </c>
      <c r="AT1399" s="561" t="str">
        <f t="shared" si="523"/>
        <v/>
      </c>
      <c r="AU1399" s="558" t="str">
        <f t="shared" si="523"/>
        <v/>
      </c>
      <c r="AV1399" s="561" t="str">
        <f t="shared" si="523"/>
        <v/>
      </c>
      <c r="AW1399" s="558" t="str">
        <f t="shared" si="523"/>
        <v/>
      </c>
      <c r="AX1399" s="561" t="str">
        <f t="shared" si="523"/>
        <v/>
      </c>
      <c r="AY1399" s="558" t="str">
        <f t="shared" si="523"/>
        <v/>
      </c>
      <c r="AZ1399" s="561" t="str">
        <f t="shared" si="523"/>
        <v/>
      </c>
      <c r="BA1399" s="558" t="str">
        <f t="shared" si="523"/>
        <v/>
      </c>
      <c r="BB1399" s="561" t="str">
        <f t="shared" si="523"/>
        <v/>
      </c>
      <c r="BC1399" s="558" t="str">
        <f t="shared" si="523"/>
        <v/>
      </c>
      <c r="BD1399" s="561" t="str">
        <f t="shared" si="523"/>
        <v/>
      </c>
      <c r="BE1399" s="558" t="str">
        <f t="shared" si="523"/>
        <v/>
      </c>
      <c r="BF1399" s="561" t="str">
        <f t="shared" si="523"/>
        <v/>
      </c>
      <c r="BG1399" s="558" t="str">
        <f t="shared" si="523"/>
        <v/>
      </c>
      <c r="BH1399" s="561" t="str">
        <f t="shared" si="523"/>
        <v/>
      </c>
      <c r="BI1399" s="558" t="str">
        <f t="shared" si="523"/>
        <v/>
      </c>
      <c r="BJ1399" s="561" t="str">
        <f t="shared" si="523"/>
        <v/>
      </c>
      <c r="BK1399" s="558" t="str">
        <f t="shared" si="523"/>
        <v/>
      </c>
      <c r="BL1399" s="561" t="str">
        <f t="shared" si="523"/>
        <v/>
      </c>
      <c r="BM1399" s="558" t="str">
        <f t="shared" si="523"/>
        <v/>
      </c>
      <c r="BN1399" s="561" t="str">
        <f t="shared" si="523"/>
        <v/>
      </c>
      <c r="BO1399" s="558" t="str">
        <f t="shared" si="523"/>
        <v/>
      </c>
      <c r="BP1399" s="561" t="str">
        <f t="shared" si="523"/>
        <v/>
      </c>
      <c r="BQ1399" s="550" t="str">
        <f t="shared" si="523"/>
        <v/>
      </c>
    </row>
    <row r="1400" spans="1:69" ht="12.75" customHeight="1">
      <c r="A1400" s="584"/>
      <c r="B1400" s="570"/>
      <c r="C1400" s="573"/>
      <c r="D1400" s="677"/>
      <c r="E1400" s="29"/>
      <c r="F1400" s="29"/>
      <c r="G1400" s="29"/>
      <c r="H1400" s="29"/>
      <c r="I1400" s="29"/>
      <c r="J1400" s="29"/>
      <c r="K1400" s="29"/>
      <c r="L1400" s="29"/>
      <c r="M1400" s="29"/>
      <c r="N1400" s="29"/>
      <c r="O1400" s="29"/>
      <c r="P1400" s="29"/>
      <c r="Q1400" s="29"/>
      <c r="R1400" s="29"/>
      <c r="S1400" s="29"/>
      <c r="T1400" s="29"/>
      <c r="U1400" s="29"/>
      <c r="V1400" s="29"/>
      <c r="W1400" s="29"/>
      <c r="X1400" s="29"/>
      <c r="Y1400" s="29"/>
      <c r="Z1400" s="29"/>
      <c r="AA1400" s="29"/>
      <c r="AB1400" s="29"/>
      <c r="AC1400" s="29"/>
      <c r="AD1400" s="29"/>
      <c r="AE1400" s="29"/>
      <c r="AF1400" s="29"/>
      <c r="AG1400" s="29"/>
      <c r="AH1400" s="29"/>
      <c r="AM1400" s="595" t="e">
        <f>#REF!</f>
        <v>#REF!</v>
      </c>
      <c r="AN1400" s="562"/>
      <c r="AO1400" s="559"/>
      <c r="AP1400" s="562"/>
      <c r="AQ1400" s="559"/>
      <c r="AR1400" s="562"/>
      <c r="AS1400" s="559"/>
      <c r="AT1400" s="562"/>
      <c r="AU1400" s="559"/>
      <c r="AV1400" s="562"/>
      <c r="AW1400" s="559"/>
      <c r="AX1400" s="562"/>
      <c r="AY1400" s="559"/>
      <c r="AZ1400" s="562"/>
      <c r="BA1400" s="559"/>
      <c r="BB1400" s="562"/>
      <c r="BC1400" s="559"/>
      <c r="BD1400" s="562"/>
      <c r="BE1400" s="559"/>
      <c r="BF1400" s="562"/>
      <c r="BG1400" s="559"/>
      <c r="BH1400" s="562"/>
      <c r="BI1400" s="559"/>
      <c r="BJ1400" s="562"/>
      <c r="BK1400" s="559"/>
      <c r="BL1400" s="562"/>
      <c r="BM1400" s="559"/>
      <c r="BN1400" s="562"/>
      <c r="BO1400" s="559"/>
      <c r="BP1400" s="562"/>
      <c r="BQ1400" s="551"/>
    </row>
    <row r="1401" spans="1:69" ht="13.5" customHeight="1" thickBot="1">
      <c r="A1401" s="584"/>
      <c r="B1401" s="571"/>
      <c r="C1401" s="574"/>
      <c r="D1401" s="418"/>
      <c r="E1401" s="30"/>
      <c r="F1401" s="30"/>
      <c r="G1401" s="30"/>
      <c r="H1401" s="30"/>
      <c r="I1401" s="30"/>
      <c r="J1401" s="30"/>
      <c r="K1401" s="30"/>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0"/>
      <c r="AH1401" s="30"/>
      <c r="AM1401" s="596" t="e">
        <f>#REF!</f>
        <v>#REF!</v>
      </c>
      <c r="AN1401" s="563"/>
      <c r="AO1401" s="560"/>
      <c r="AP1401" s="563"/>
      <c r="AQ1401" s="560"/>
      <c r="AR1401" s="563"/>
      <c r="AS1401" s="560"/>
      <c r="AT1401" s="563"/>
      <c r="AU1401" s="560"/>
      <c r="AV1401" s="563"/>
      <c r="AW1401" s="560"/>
      <c r="AX1401" s="563"/>
      <c r="AY1401" s="560"/>
      <c r="AZ1401" s="563"/>
      <c r="BA1401" s="560"/>
      <c r="BB1401" s="563"/>
      <c r="BC1401" s="560"/>
      <c r="BD1401" s="563"/>
      <c r="BE1401" s="560"/>
      <c r="BF1401" s="563"/>
      <c r="BG1401" s="560"/>
      <c r="BH1401" s="563"/>
      <c r="BI1401" s="560"/>
      <c r="BJ1401" s="563"/>
      <c r="BK1401" s="560"/>
      <c r="BL1401" s="563"/>
      <c r="BM1401" s="560"/>
      <c r="BN1401" s="563"/>
      <c r="BO1401" s="560"/>
      <c r="BP1401" s="563"/>
      <c r="BQ1401" s="552"/>
    </row>
    <row r="1402" spans="1:69" ht="13.5" customHeight="1" thickTop="1">
      <c r="A1402" s="584"/>
      <c r="B1402" s="585" t="s">
        <v>32</v>
      </c>
      <c r="C1402" s="588" t="str">
        <f>IF(ISERROR(AVERAGE(E1402:AH1404)),"",AVERAGE(E1402:AH1404))</f>
        <v/>
      </c>
      <c r="D1402" s="676" t="s">
        <v>848</v>
      </c>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5"/>
      <c r="AF1402" s="25"/>
      <c r="AG1402" s="25"/>
      <c r="AH1402" s="25"/>
      <c r="AM1402" s="594" t="str">
        <f>D1402</f>
        <v>Tracer, réduire ou agrandir des figures planes</v>
      </c>
      <c r="AN1402" s="576" t="str">
        <f t="shared" ref="AN1402:BQ1402" si="524">IF(ISERROR(AVERAGE(E1402:E1404)),"",AVERAGE(E1402:E1404))</f>
        <v/>
      </c>
      <c r="AO1402" s="575" t="str">
        <f t="shared" si="524"/>
        <v/>
      </c>
      <c r="AP1402" s="576" t="str">
        <f t="shared" si="524"/>
        <v/>
      </c>
      <c r="AQ1402" s="575" t="str">
        <f t="shared" si="524"/>
        <v/>
      </c>
      <c r="AR1402" s="576" t="str">
        <f t="shared" si="524"/>
        <v/>
      </c>
      <c r="AS1402" s="575" t="str">
        <f t="shared" si="524"/>
        <v/>
      </c>
      <c r="AT1402" s="576" t="str">
        <f t="shared" si="524"/>
        <v/>
      </c>
      <c r="AU1402" s="575" t="str">
        <f t="shared" si="524"/>
        <v/>
      </c>
      <c r="AV1402" s="576" t="str">
        <f t="shared" si="524"/>
        <v/>
      </c>
      <c r="AW1402" s="575" t="str">
        <f t="shared" si="524"/>
        <v/>
      </c>
      <c r="AX1402" s="576" t="str">
        <f t="shared" si="524"/>
        <v/>
      </c>
      <c r="AY1402" s="575" t="str">
        <f t="shared" si="524"/>
        <v/>
      </c>
      <c r="AZ1402" s="576" t="str">
        <f t="shared" si="524"/>
        <v/>
      </c>
      <c r="BA1402" s="575" t="str">
        <f t="shared" si="524"/>
        <v/>
      </c>
      <c r="BB1402" s="576" t="str">
        <f t="shared" si="524"/>
        <v/>
      </c>
      <c r="BC1402" s="575" t="str">
        <f t="shared" si="524"/>
        <v/>
      </c>
      <c r="BD1402" s="576" t="str">
        <f t="shared" si="524"/>
        <v/>
      </c>
      <c r="BE1402" s="575" t="str">
        <f t="shared" si="524"/>
        <v/>
      </c>
      <c r="BF1402" s="576" t="str">
        <f t="shared" si="524"/>
        <v/>
      </c>
      <c r="BG1402" s="575" t="str">
        <f t="shared" si="524"/>
        <v/>
      </c>
      <c r="BH1402" s="576" t="str">
        <f t="shared" si="524"/>
        <v/>
      </c>
      <c r="BI1402" s="575" t="str">
        <f t="shared" si="524"/>
        <v/>
      </c>
      <c r="BJ1402" s="576" t="str">
        <f t="shared" si="524"/>
        <v/>
      </c>
      <c r="BK1402" s="575" t="str">
        <f t="shared" si="524"/>
        <v/>
      </c>
      <c r="BL1402" s="576" t="str">
        <f t="shared" si="524"/>
        <v/>
      </c>
      <c r="BM1402" s="575" t="str">
        <f t="shared" si="524"/>
        <v/>
      </c>
      <c r="BN1402" s="576" t="str">
        <f t="shared" si="524"/>
        <v/>
      </c>
      <c r="BO1402" s="575" t="str">
        <f t="shared" si="524"/>
        <v/>
      </c>
      <c r="BP1402" s="576" t="str">
        <f t="shared" si="524"/>
        <v/>
      </c>
      <c r="BQ1402" s="578" t="str">
        <f t="shared" si="524"/>
        <v/>
      </c>
    </row>
    <row r="1403" spans="1:69" ht="12.75" customHeight="1">
      <c r="A1403" s="584"/>
      <c r="B1403" s="586"/>
      <c r="C1403" s="573"/>
      <c r="D1403" s="677"/>
      <c r="E1403" s="26"/>
      <c r="F1403" s="26"/>
      <c r="G1403" s="26"/>
      <c r="H1403" s="26"/>
      <c r="I1403" s="26"/>
      <c r="J1403" s="26"/>
      <c r="K1403" s="26"/>
      <c r="L1403" s="26"/>
      <c r="M1403" s="26"/>
      <c r="N1403" s="26"/>
      <c r="O1403" s="26"/>
      <c r="P1403" s="26"/>
      <c r="Q1403" s="26"/>
      <c r="R1403" s="26"/>
      <c r="S1403" s="26"/>
      <c r="T1403" s="26"/>
      <c r="U1403" s="26"/>
      <c r="V1403" s="26"/>
      <c r="W1403" s="26"/>
      <c r="X1403" s="26"/>
      <c r="Y1403" s="26"/>
      <c r="Z1403" s="26"/>
      <c r="AA1403" s="26"/>
      <c r="AB1403" s="26"/>
      <c r="AC1403" s="26"/>
      <c r="AD1403" s="26"/>
      <c r="AE1403" s="26"/>
      <c r="AF1403" s="26"/>
      <c r="AG1403" s="26"/>
      <c r="AH1403" s="26"/>
      <c r="AM1403" s="595"/>
      <c r="AN1403" s="577"/>
      <c r="AO1403" s="559"/>
      <c r="AP1403" s="577"/>
      <c r="AQ1403" s="559"/>
      <c r="AR1403" s="577"/>
      <c r="AS1403" s="559"/>
      <c r="AT1403" s="577"/>
      <c r="AU1403" s="559"/>
      <c r="AV1403" s="577"/>
      <c r="AW1403" s="559"/>
      <c r="AX1403" s="577"/>
      <c r="AY1403" s="559"/>
      <c r="AZ1403" s="577"/>
      <c r="BA1403" s="559"/>
      <c r="BB1403" s="577"/>
      <c r="BC1403" s="559"/>
      <c r="BD1403" s="577"/>
      <c r="BE1403" s="559"/>
      <c r="BF1403" s="577"/>
      <c r="BG1403" s="559"/>
      <c r="BH1403" s="577"/>
      <c r="BI1403" s="559"/>
      <c r="BJ1403" s="577"/>
      <c r="BK1403" s="559"/>
      <c r="BL1403" s="577"/>
      <c r="BM1403" s="559"/>
      <c r="BN1403" s="577"/>
      <c r="BO1403" s="559"/>
      <c r="BP1403" s="577"/>
      <c r="BQ1403" s="551"/>
    </row>
    <row r="1404" spans="1:69" ht="12.75" customHeight="1" thickBot="1">
      <c r="A1404" s="584"/>
      <c r="B1404" s="587"/>
      <c r="C1404" s="573"/>
      <c r="D1404" s="677"/>
      <c r="E1404" s="27"/>
      <c r="F1404" s="27"/>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M1404" s="595"/>
      <c r="AN1404" s="577"/>
      <c r="AO1404" s="559"/>
      <c r="AP1404" s="577"/>
      <c r="AQ1404" s="559"/>
      <c r="AR1404" s="577"/>
      <c r="AS1404" s="559"/>
      <c r="AT1404" s="577"/>
      <c r="AU1404" s="559"/>
      <c r="AV1404" s="577"/>
      <c r="AW1404" s="559"/>
      <c r="AX1404" s="577"/>
      <c r="AY1404" s="559"/>
      <c r="AZ1404" s="577"/>
      <c r="BA1404" s="559"/>
      <c r="BB1404" s="577"/>
      <c r="BC1404" s="559"/>
      <c r="BD1404" s="577"/>
      <c r="BE1404" s="559"/>
      <c r="BF1404" s="577"/>
      <c r="BG1404" s="559"/>
      <c r="BH1404" s="577"/>
      <c r="BI1404" s="559"/>
      <c r="BJ1404" s="577"/>
      <c r="BK1404" s="559"/>
      <c r="BL1404" s="577"/>
      <c r="BM1404" s="559"/>
      <c r="BN1404" s="577"/>
      <c r="BO1404" s="559"/>
      <c r="BP1404" s="577"/>
      <c r="BQ1404" s="551"/>
    </row>
    <row r="1405" spans="1:69" ht="12.75" customHeight="1">
      <c r="A1405" s="584"/>
      <c r="B1405" s="579" t="s">
        <v>36</v>
      </c>
      <c r="C1405" s="572" t="str">
        <f>IF(ISERROR(AVERAGE(E1405:AH1407)),"",AVERAGE(E1405:AH1407))</f>
        <v/>
      </c>
      <c r="D1405" s="677"/>
      <c r="E1405" s="32"/>
      <c r="F1405" s="32"/>
      <c r="G1405" s="32"/>
      <c r="H1405" s="32"/>
      <c r="I1405" s="32"/>
      <c r="J1405" s="32"/>
      <c r="K1405" s="32"/>
      <c r="L1405" s="32"/>
      <c r="M1405" s="32"/>
      <c r="N1405" s="32"/>
      <c r="O1405" s="32"/>
      <c r="P1405" s="32"/>
      <c r="Q1405" s="32"/>
      <c r="R1405" s="32"/>
      <c r="S1405" s="32"/>
      <c r="T1405" s="32"/>
      <c r="U1405" s="32"/>
      <c r="V1405" s="32"/>
      <c r="W1405" s="32"/>
      <c r="X1405" s="32"/>
      <c r="Y1405" s="32"/>
      <c r="Z1405" s="32"/>
      <c r="AA1405" s="32"/>
      <c r="AB1405" s="32"/>
      <c r="AC1405" s="32"/>
      <c r="AD1405" s="32"/>
      <c r="AE1405" s="32"/>
      <c r="AF1405" s="32"/>
      <c r="AG1405" s="32"/>
      <c r="AH1405" s="32"/>
      <c r="AM1405" s="595"/>
      <c r="AN1405" s="565" t="str">
        <f t="shared" ref="AN1405:BQ1405" si="525">IF(ISERROR(AVERAGE(E1405:E1407)),"",AVERAGE(E1405:E1407))</f>
        <v/>
      </c>
      <c r="AO1405" s="558" t="str">
        <f t="shared" si="525"/>
        <v/>
      </c>
      <c r="AP1405" s="565" t="str">
        <f t="shared" si="525"/>
        <v/>
      </c>
      <c r="AQ1405" s="558" t="str">
        <f t="shared" si="525"/>
        <v/>
      </c>
      <c r="AR1405" s="565" t="str">
        <f t="shared" si="525"/>
        <v/>
      </c>
      <c r="AS1405" s="558" t="str">
        <f t="shared" si="525"/>
        <v/>
      </c>
      <c r="AT1405" s="565" t="str">
        <f t="shared" si="525"/>
        <v/>
      </c>
      <c r="AU1405" s="558" t="str">
        <f t="shared" si="525"/>
        <v/>
      </c>
      <c r="AV1405" s="565" t="str">
        <f t="shared" si="525"/>
        <v/>
      </c>
      <c r="AW1405" s="558" t="str">
        <f t="shared" si="525"/>
        <v/>
      </c>
      <c r="AX1405" s="565" t="str">
        <f t="shared" si="525"/>
        <v/>
      </c>
      <c r="AY1405" s="558" t="str">
        <f t="shared" si="525"/>
        <v/>
      </c>
      <c r="AZ1405" s="565" t="str">
        <f t="shared" si="525"/>
        <v/>
      </c>
      <c r="BA1405" s="558" t="str">
        <f t="shared" si="525"/>
        <v/>
      </c>
      <c r="BB1405" s="565" t="str">
        <f t="shared" si="525"/>
        <v/>
      </c>
      <c r="BC1405" s="558" t="str">
        <f t="shared" si="525"/>
        <v/>
      </c>
      <c r="BD1405" s="565" t="str">
        <f t="shared" si="525"/>
        <v/>
      </c>
      <c r="BE1405" s="558" t="str">
        <f t="shared" si="525"/>
        <v/>
      </c>
      <c r="BF1405" s="565" t="str">
        <f t="shared" si="525"/>
        <v/>
      </c>
      <c r="BG1405" s="558" t="str">
        <f t="shared" si="525"/>
        <v/>
      </c>
      <c r="BH1405" s="565" t="str">
        <f t="shared" si="525"/>
        <v/>
      </c>
      <c r="BI1405" s="558" t="str">
        <f t="shared" si="525"/>
        <v/>
      </c>
      <c r="BJ1405" s="565" t="str">
        <f t="shared" si="525"/>
        <v/>
      </c>
      <c r="BK1405" s="558" t="str">
        <f t="shared" si="525"/>
        <v/>
      </c>
      <c r="BL1405" s="565" t="str">
        <f t="shared" si="525"/>
        <v/>
      </c>
      <c r="BM1405" s="558" t="str">
        <f t="shared" si="525"/>
        <v/>
      </c>
      <c r="BN1405" s="565" t="str">
        <f t="shared" si="525"/>
        <v/>
      </c>
      <c r="BO1405" s="558" t="str">
        <f t="shared" si="525"/>
        <v/>
      </c>
      <c r="BP1405" s="565" t="str">
        <f t="shared" si="525"/>
        <v/>
      </c>
      <c r="BQ1405" s="550" t="str">
        <f t="shared" si="525"/>
        <v/>
      </c>
    </row>
    <row r="1406" spans="1:69" ht="12.75" customHeight="1">
      <c r="A1406" s="584"/>
      <c r="B1406" s="580"/>
      <c r="C1406" s="573"/>
      <c r="D1406" s="677"/>
      <c r="E1406" s="28"/>
      <c r="F1406" s="28"/>
      <c r="G1406" s="28"/>
      <c r="H1406" s="28"/>
      <c r="I1406" s="28"/>
      <c r="J1406" s="28"/>
      <c r="K1406" s="28"/>
      <c r="L1406" s="28"/>
      <c r="M1406" s="28"/>
      <c r="N1406" s="28"/>
      <c r="O1406" s="28"/>
      <c r="P1406" s="28"/>
      <c r="Q1406" s="28"/>
      <c r="R1406" s="28"/>
      <c r="S1406" s="28"/>
      <c r="T1406" s="28"/>
      <c r="U1406" s="28"/>
      <c r="V1406" s="28"/>
      <c r="W1406" s="28"/>
      <c r="X1406" s="28"/>
      <c r="Y1406" s="28"/>
      <c r="Z1406" s="28"/>
      <c r="AA1406" s="28"/>
      <c r="AB1406" s="28"/>
      <c r="AC1406" s="28"/>
      <c r="AD1406" s="28"/>
      <c r="AE1406" s="28"/>
      <c r="AF1406" s="28"/>
      <c r="AG1406" s="28"/>
      <c r="AH1406" s="28"/>
      <c r="AM1406" s="595"/>
      <c r="AN1406" s="566"/>
      <c r="AO1406" s="559"/>
      <c r="AP1406" s="566"/>
      <c r="AQ1406" s="559"/>
      <c r="AR1406" s="566"/>
      <c r="AS1406" s="559"/>
      <c r="AT1406" s="566"/>
      <c r="AU1406" s="559"/>
      <c r="AV1406" s="566"/>
      <c r="AW1406" s="559"/>
      <c r="AX1406" s="566"/>
      <c r="AY1406" s="559"/>
      <c r="AZ1406" s="566"/>
      <c r="BA1406" s="559"/>
      <c r="BB1406" s="566"/>
      <c r="BC1406" s="559"/>
      <c r="BD1406" s="566"/>
      <c r="BE1406" s="559"/>
      <c r="BF1406" s="566"/>
      <c r="BG1406" s="559"/>
      <c r="BH1406" s="566"/>
      <c r="BI1406" s="559"/>
      <c r="BJ1406" s="566"/>
      <c r="BK1406" s="559"/>
      <c r="BL1406" s="566"/>
      <c r="BM1406" s="559"/>
      <c r="BN1406" s="566"/>
      <c r="BO1406" s="559"/>
      <c r="BP1406" s="566"/>
      <c r="BQ1406" s="551"/>
    </row>
    <row r="1407" spans="1:69" ht="12.75" customHeight="1" thickBot="1">
      <c r="A1407" s="584"/>
      <c r="B1407" s="581"/>
      <c r="C1407" s="582"/>
      <c r="D1407" s="677"/>
      <c r="E1407" s="33"/>
      <c r="F1407" s="33"/>
      <c r="G1407" s="33"/>
      <c r="H1407" s="33"/>
      <c r="I1407" s="33"/>
      <c r="J1407" s="33"/>
      <c r="K1407" s="33"/>
      <c r="L1407" s="33"/>
      <c r="M1407" s="33"/>
      <c r="N1407" s="33"/>
      <c r="O1407" s="33"/>
      <c r="P1407" s="33"/>
      <c r="Q1407" s="33"/>
      <c r="R1407" s="33"/>
      <c r="S1407" s="33"/>
      <c r="T1407" s="33"/>
      <c r="U1407" s="33"/>
      <c r="V1407" s="33"/>
      <c r="W1407" s="33"/>
      <c r="X1407" s="33"/>
      <c r="Y1407" s="33"/>
      <c r="Z1407" s="33"/>
      <c r="AA1407" s="33"/>
      <c r="AB1407" s="33"/>
      <c r="AC1407" s="33"/>
      <c r="AD1407" s="33"/>
      <c r="AE1407" s="33"/>
      <c r="AF1407" s="33"/>
      <c r="AG1407" s="33"/>
      <c r="AH1407" s="33"/>
      <c r="AM1407" s="595"/>
      <c r="AN1407" s="567"/>
      <c r="AO1407" s="564"/>
      <c r="AP1407" s="567"/>
      <c r="AQ1407" s="564"/>
      <c r="AR1407" s="567"/>
      <c r="AS1407" s="564"/>
      <c r="AT1407" s="567"/>
      <c r="AU1407" s="564"/>
      <c r="AV1407" s="567"/>
      <c r="AW1407" s="564"/>
      <c r="AX1407" s="567"/>
      <c r="AY1407" s="564"/>
      <c r="AZ1407" s="567"/>
      <c r="BA1407" s="564"/>
      <c r="BB1407" s="567"/>
      <c r="BC1407" s="564"/>
      <c r="BD1407" s="567"/>
      <c r="BE1407" s="564"/>
      <c r="BF1407" s="567"/>
      <c r="BG1407" s="564"/>
      <c r="BH1407" s="567"/>
      <c r="BI1407" s="564"/>
      <c r="BJ1407" s="567"/>
      <c r="BK1407" s="564"/>
      <c r="BL1407" s="567"/>
      <c r="BM1407" s="564"/>
      <c r="BN1407" s="567"/>
      <c r="BO1407" s="564"/>
      <c r="BP1407" s="567"/>
      <c r="BQ1407" s="568"/>
    </row>
    <row r="1408" spans="1:69" ht="12.75" customHeight="1">
      <c r="A1408" s="584"/>
      <c r="B1408" s="569" t="s">
        <v>37</v>
      </c>
      <c r="C1408" s="572" t="str">
        <f>IF(ISERROR(AVERAGE(E1408:AH1410)),"",AVERAGE(E1408:AH1410))</f>
        <v/>
      </c>
      <c r="D1408" s="677"/>
      <c r="E1408" s="31"/>
      <c r="F1408" s="31"/>
      <c r="G1408" s="31"/>
      <c r="H1408" s="31"/>
      <c r="I1408" s="31"/>
      <c r="J1408" s="31"/>
      <c r="K1408" s="31"/>
      <c r="L1408" s="31"/>
      <c r="M1408" s="31"/>
      <c r="N1408" s="31"/>
      <c r="O1408" s="31"/>
      <c r="P1408" s="31"/>
      <c r="Q1408" s="31"/>
      <c r="R1408" s="31"/>
      <c r="S1408" s="31"/>
      <c r="T1408" s="31"/>
      <c r="U1408" s="31"/>
      <c r="V1408" s="31"/>
      <c r="W1408" s="31"/>
      <c r="X1408" s="31"/>
      <c r="Y1408" s="31"/>
      <c r="Z1408" s="31"/>
      <c r="AA1408" s="31"/>
      <c r="AB1408" s="31"/>
      <c r="AC1408" s="31"/>
      <c r="AD1408" s="31"/>
      <c r="AE1408" s="31"/>
      <c r="AF1408" s="31"/>
      <c r="AG1408" s="31"/>
      <c r="AH1408" s="31"/>
      <c r="AM1408" s="595"/>
      <c r="AN1408" s="561" t="str">
        <f t="shared" ref="AN1408:BQ1408" si="526">IF(ISERROR(AVERAGE(E1408:E1410)),"",AVERAGE(E1408:E1410))</f>
        <v/>
      </c>
      <c r="AO1408" s="558" t="str">
        <f t="shared" si="526"/>
        <v/>
      </c>
      <c r="AP1408" s="561" t="str">
        <f t="shared" si="526"/>
        <v/>
      </c>
      <c r="AQ1408" s="558" t="str">
        <f t="shared" si="526"/>
        <v/>
      </c>
      <c r="AR1408" s="561" t="str">
        <f t="shared" si="526"/>
        <v/>
      </c>
      <c r="AS1408" s="558" t="str">
        <f t="shared" si="526"/>
        <v/>
      </c>
      <c r="AT1408" s="561" t="str">
        <f t="shared" si="526"/>
        <v/>
      </c>
      <c r="AU1408" s="558" t="str">
        <f t="shared" si="526"/>
        <v/>
      </c>
      <c r="AV1408" s="561" t="str">
        <f t="shared" si="526"/>
        <v/>
      </c>
      <c r="AW1408" s="558" t="str">
        <f t="shared" si="526"/>
        <v/>
      </c>
      <c r="AX1408" s="561" t="str">
        <f t="shared" si="526"/>
        <v/>
      </c>
      <c r="AY1408" s="558" t="str">
        <f t="shared" si="526"/>
        <v/>
      </c>
      <c r="AZ1408" s="561" t="str">
        <f t="shared" si="526"/>
        <v/>
      </c>
      <c r="BA1408" s="558" t="str">
        <f t="shared" si="526"/>
        <v/>
      </c>
      <c r="BB1408" s="561" t="str">
        <f t="shared" si="526"/>
        <v/>
      </c>
      <c r="BC1408" s="558" t="str">
        <f t="shared" si="526"/>
        <v/>
      </c>
      <c r="BD1408" s="561" t="str">
        <f t="shared" si="526"/>
        <v/>
      </c>
      <c r="BE1408" s="558" t="str">
        <f t="shared" si="526"/>
        <v/>
      </c>
      <c r="BF1408" s="561" t="str">
        <f t="shared" si="526"/>
        <v/>
      </c>
      <c r="BG1408" s="558" t="str">
        <f t="shared" si="526"/>
        <v/>
      </c>
      <c r="BH1408" s="561" t="str">
        <f t="shared" si="526"/>
        <v/>
      </c>
      <c r="BI1408" s="558" t="str">
        <f t="shared" si="526"/>
        <v/>
      </c>
      <c r="BJ1408" s="561" t="str">
        <f t="shared" si="526"/>
        <v/>
      </c>
      <c r="BK1408" s="558" t="str">
        <f t="shared" si="526"/>
        <v/>
      </c>
      <c r="BL1408" s="561" t="str">
        <f t="shared" si="526"/>
        <v/>
      </c>
      <c r="BM1408" s="558" t="str">
        <f t="shared" si="526"/>
        <v/>
      </c>
      <c r="BN1408" s="561" t="str">
        <f t="shared" si="526"/>
        <v/>
      </c>
      <c r="BO1408" s="558" t="str">
        <f t="shared" si="526"/>
        <v/>
      </c>
      <c r="BP1408" s="561" t="str">
        <f t="shared" si="526"/>
        <v/>
      </c>
      <c r="BQ1408" s="550" t="str">
        <f t="shared" si="526"/>
        <v/>
      </c>
    </row>
    <row r="1409" spans="1:69" ht="12.75" customHeight="1">
      <c r="A1409" s="584"/>
      <c r="B1409" s="570"/>
      <c r="C1409" s="573"/>
      <c r="D1409" s="677"/>
      <c r="E1409" s="29"/>
      <c r="F1409" s="29"/>
      <c r="G1409" s="29"/>
      <c r="H1409" s="29"/>
      <c r="I1409" s="29"/>
      <c r="J1409" s="29"/>
      <c r="K1409" s="29"/>
      <c r="L1409" s="29"/>
      <c r="M1409" s="29"/>
      <c r="N1409" s="29"/>
      <c r="O1409" s="29"/>
      <c r="P1409" s="29"/>
      <c r="Q1409" s="29"/>
      <c r="R1409" s="29"/>
      <c r="S1409" s="29"/>
      <c r="T1409" s="29"/>
      <c r="U1409" s="29"/>
      <c r="V1409" s="29"/>
      <c r="W1409" s="29"/>
      <c r="X1409" s="29"/>
      <c r="Y1409" s="29"/>
      <c r="Z1409" s="29"/>
      <c r="AA1409" s="29"/>
      <c r="AB1409" s="29"/>
      <c r="AC1409" s="29"/>
      <c r="AD1409" s="29"/>
      <c r="AE1409" s="29"/>
      <c r="AF1409" s="29"/>
      <c r="AG1409" s="29"/>
      <c r="AH1409" s="29"/>
      <c r="AM1409" s="595"/>
      <c r="AN1409" s="562"/>
      <c r="AO1409" s="559"/>
      <c r="AP1409" s="562"/>
      <c r="AQ1409" s="559"/>
      <c r="AR1409" s="562"/>
      <c r="AS1409" s="559"/>
      <c r="AT1409" s="562"/>
      <c r="AU1409" s="559"/>
      <c r="AV1409" s="562"/>
      <c r="AW1409" s="559"/>
      <c r="AX1409" s="562"/>
      <c r="AY1409" s="559"/>
      <c r="AZ1409" s="562"/>
      <c r="BA1409" s="559"/>
      <c r="BB1409" s="562"/>
      <c r="BC1409" s="559"/>
      <c r="BD1409" s="562"/>
      <c r="BE1409" s="559"/>
      <c r="BF1409" s="562"/>
      <c r="BG1409" s="559"/>
      <c r="BH1409" s="562"/>
      <c r="BI1409" s="559"/>
      <c r="BJ1409" s="562"/>
      <c r="BK1409" s="559"/>
      <c r="BL1409" s="562"/>
      <c r="BM1409" s="559"/>
      <c r="BN1409" s="562"/>
      <c r="BO1409" s="559"/>
      <c r="BP1409" s="562"/>
      <c r="BQ1409" s="551"/>
    </row>
    <row r="1410" spans="1:69" ht="13.5" customHeight="1" thickBot="1">
      <c r="A1410" s="584"/>
      <c r="B1410" s="571"/>
      <c r="C1410" s="574"/>
      <c r="D1410" s="418"/>
      <c r="E1410" s="30"/>
      <c r="F1410" s="30"/>
      <c r="G1410" s="30"/>
      <c r="H1410" s="30"/>
      <c r="I1410" s="30"/>
      <c r="J1410" s="30"/>
      <c r="K1410" s="30"/>
      <c r="L1410" s="30"/>
      <c r="M1410" s="30"/>
      <c r="N1410" s="30"/>
      <c r="O1410" s="30"/>
      <c r="P1410" s="30"/>
      <c r="Q1410" s="30"/>
      <c r="R1410" s="30"/>
      <c r="S1410" s="30"/>
      <c r="T1410" s="30"/>
      <c r="U1410" s="30"/>
      <c r="V1410" s="30"/>
      <c r="W1410" s="30"/>
      <c r="X1410" s="30"/>
      <c r="Y1410" s="30"/>
      <c r="Z1410" s="30"/>
      <c r="AA1410" s="30"/>
      <c r="AB1410" s="30"/>
      <c r="AC1410" s="30"/>
      <c r="AD1410" s="30"/>
      <c r="AE1410" s="30"/>
      <c r="AF1410" s="30"/>
      <c r="AG1410" s="30"/>
      <c r="AH1410" s="30"/>
      <c r="AM1410" s="596"/>
      <c r="AN1410" s="563"/>
      <c r="AO1410" s="560"/>
      <c r="AP1410" s="563"/>
      <c r="AQ1410" s="560"/>
      <c r="AR1410" s="563"/>
      <c r="AS1410" s="560"/>
      <c r="AT1410" s="563"/>
      <c r="AU1410" s="560"/>
      <c r="AV1410" s="563"/>
      <c r="AW1410" s="560"/>
      <c r="AX1410" s="563"/>
      <c r="AY1410" s="560"/>
      <c r="AZ1410" s="563"/>
      <c r="BA1410" s="560"/>
      <c r="BB1410" s="563"/>
      <c r="BC1410" s="560"/>
      <c r="BD1410" s="563"/>
      <c r="BE1410" s="560"/>
      <c r="BF1410" s="563"/>
      <c r="BG1410" s="560"/>
      <c r="BH1410" s="563"/>
      <c r="BI1410" s="560"/>
      <c r="BJ1410" s="563"/>
      <c r="BK1410" s="560"/>
      <c r="BL1410" s="563"/>
      <c r="BM1410" s="560"/>
      <c r="BN1410" s="563"/>
      <c r="BO1410" s="560"/>
      <c r="BP1410" s="563"/>
      <c r="BQ1410" s="552"/>
    </row>
    <row r="1411" spans="1:69" ht="13.5" customHeight="1" thickTop="1">
      <c r="A1411" s="584"/>
      <c r="B1411" s="585" t="s">
        <v>32</v>
      </c>
      <c r="C1411" s="588" t="str">
        <f>IF(ISERROR(AVERAGE(E1411:AH1413)),"",AVERAGE(E1411:AH1413))</f>
        <v/>
      </c>
      <c r="D1411" s="676" t="s">
        <v>972</v>
      </c>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M1411" s="594" t="str">
        <f>D1411</f>
        <v>Reconnaître, (notemment sur une figure géométrique), et construire des droites perpendiculaires</v>
      </c>
      <c r="AN1411" s="576" t="str">
        <f t="shared" ref="AN1411:BQ1411" si="527">IF(ISERROR(AVERAGE(E1411:E1413)),"",AVERAGE(E1411:E1413))</f>
        <v/>
      </c>
      <c r="AO1411" s="575" t="str">
        <f t="shared" si="527"/>
        <v/>
      </c>
      <c r="AP1411" s="576" t="str">
        <f t="shared" si="527"/>
        <v/>
      </c>
      <c r="AQ1411" s="575" t="str">
        <f t="shared" si="527"/>
        <v/>
      </c>
      <c r="AR1411" s="576" t="str">
        <f t="shared" si="527"/>
        <v/>
      </c>
      <c r="AS1411" s="575" t="str">
        <f t="shared" si="527"/>
        <v/>
      </c>
      <c r="AT1411" s="576" t="str">
        <f t="shared" si="527"/>
        <v/>
      </c>
      <c r="AU1411" s="575" t="str">
        <f t="shared" si="527"/>
        <v/>
      </c>
      <c r="AV1411" s="576" t="str">
        <f t="shared" si="527"/>
        <v/>
      </c>
      <c r="AW1411" s="575" t="str">
        <f t="shared" si="527"/>
        <v/>
      </c>
      <c r="AX1411" s="576" t="str">
        <f t="shared" si="527"/>
        <v/>
      </c>
      <c r="AY1411" s="575" t="str">
        <f t="shared" si="527"/>
        <v/>
      </c>
      <c r="AZ1411" s="576" t="str">
        <f t="shared" si="527"/>
        <v/>
      </c>
      <c r="BA1411" s="575" t="str">
        <f t="shared" si="527"/>
        <v/>
      </c>
      <c r="BB1411" s="576" t="str">
        <f t="shared" si="527"/>
        <v/>
      </c>
      <c r="BC1411" s="575" t="str">
        <f t="shared" si="527"/>
        <v/>
      </c>
      <c r="BD1411" s="576" t="str">
        <f t="shared" si="527"/>
        <v/>
      </c>
      <c r="BE1411" s="575" t="str">
        <f t="shared" si="527"/>
        <v/>
      </c>
      <c r="BF1411" s="576" t="str">
        <f t="shared" si="527"/>
        <v/>
      </c>
      <c r="BG1411" s="575" t="str">
        <f t="shared" si="527"/>
        <v/>
      </c>
      <c r="BH1411" s="576" t="str">
        <f t="shared" si="527"/>
        <v/>
      </c>
      <c r="BI1411" s="575" t="str">
        <f t="shared" si="527"/>
        <v/>
      </c>
      <c r="BJ1411" s="576" t="str">
        <f t="shared" si="527"/>
        <v/>
      </c>
      <c r="BK1411" s="575" t="str">
        <f t="shared" si="527"/>
        <v/>
      </c>
      <c r="BL1411" s="576" t="str">
        <f t="shared" si="527"/>
        <v/>
      </c>
      <c r="BM1411" s="575" t="str">
        <f t="shared" si="527"/>
        <v/>
      </c>
      <c r="BN1411" s="576" t="str">
        <f t="shared" si="527"/>
        <v/>
      </c>
      <c r="BO1411" s="575" t="str">
        <f t="shared" si="527"/>
        <v/>
      </c>
      <c r="BP1411" s="576" t="str">
        <f t="shared" si="527"/>
        <v/>
      </c>
      <c r="BQ1411" s="578" t="str">
        <f t="shared" si="527"/>
        <v/>
      </c>
    </row>
    <row r="1412" spans="1:69" ht="12.75" customHeight="1">
      <c r="A1412" s="584"/>
      <c r="B1412" s="586"/>
      <c r="C1412" s="573"/>
      <c r="D1412" s="677"/>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M1412" s="595"/>
      <c r="AN1412" s="577"/>
      <c r="AO1412" s="559"/>
      <c r="AP1412" s="577"/>
      <c r="AQ1412" s="559"/>
      <c r="AR1412" s="577"/>
      <c r="AS1412" s="559"/>
      <c r="AT1412" s="577"/>
      <c r="AU1412" s="559"/>
      <c r="AV1412" s="577"/>
      <c r="AW1412" s="559"/>
      <c r="AX1412" s="577"/>
      <c r="AY1412" s="559"/>
      <c r="AZ1412" s="577"/>
      <c r="BA1412" s="559"/>
      <c r="BB1412" s="577"/>
      <c r="BC1412" s="559"/>
      <c r="BD1412" s="577"/>
      <c r="BE1412" s="559"/>
      <c r="BF1412" s="577"/>
      <c r="BG1412" s="559"/>
      <c r="BH1412" s="577"/>
      <c r="BI1412" s="559"/>
      <c r="BJ1412" s="577"/>
      <c r="BK1412" s="559"/>
      <c r="BL1412" s="577"/>
      <c r="BM1412" s="559"/>
      <c r="BN1412" s="577"/>
      <c r="BO1412" s="559"/>
      <c r="BP1412" s="577"/>
      <c r="BQ1412" s="551"/>
    </row>
    <row r="1413" spans="1:69" ht="12.75" customHeight="1" thickBot="1">
      <c r="A1413" s="584"/>
      <c r="B1413" s="587"/>
      <c r="C1413" s="573"/>
      <c r="D1413" s="677"/>
      <c r="E1413" s="27"/>
      <c r="F1413" s="27"/>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M1413" s="595"/>
      <c r="AN1413" s="577"/>
      <c r="AO1413" s="559"/>
      <c r="AP1413" s="577"/>
      <c r="AQ1413" s="559"/>
      <c r="AR1413" s="577"/>
      <c r="AS1413" s="559"/>
      <c r="AT1413" s="577"/>
      <c r="AU1413" s="559"/>
      <c r="AV1413" s="577"/>
      <c r="AW1413" s="559"/>
      <c r="AX1413" s="577"/>
      <c r="AY1413" s="559"/>
      <c r="AZ1413" s="577"/>
      <c r="BA1413" s="559"/>
      <c r="BB1413" s="577"/>
      <c r="BC1413" s="559"/>
      <c r="BD1413" s="577"/>
      <c r="BE1413" s="559"/>
      <c r="BF1413" s="577"/>
      <c r="BG1413" s="559"/>
      <c r="BH1413" s="577"/>
      <c r="BI1413" s="559"/>
      <c r="BJ1413" s="577"/>
      <c r="BK1413" s="559"/>
      <c r="BL1413" s="577"/>
      <c r="BM1413" s="559"/>
      <c r="BN1413" s="577"/>
      <c r="BO1413" s="559"/>
      <c r="BP1413" s="577"/>
      <c r="BQ1413" s="551"/>
    </row>
    <row r="1414" spans="1:69" ht="12.75" customHeight="1">
      <c r="A1414" s="584"/>
      <c r="B1414" s="579" t="s">
        <v>36</v>
      </c>
      <c r="C1414" s="572" t="str">
        <f>IF(ISERROR(AVERAGE(E1414:AH1416)),"",AVERAGE(E1414:AH1416))</f>
        <v/>
      </c>
      <c r="D1414" s="677"/>
      <c r="E1414" s="32"/>
      <c r="F1414" s="32"/>
      <c r="G1414" s="32"/>
      <c r="H1414" s="32"/>
      <c r="I1414" s="32"/>
      <c r="J1414" s="32"/>
      <c r="K1414" s="32"/>
      <c r="L1414" s="32"/>
      <c r="M1414" s="32"/>
      <c r="N1414" s="32"/>
      <c r="O1414" s="32"/>
      <c r="P1414" s="32"/>
      <c r="Q1414" s="32"/>
      <c r="R1414" s="32"/>
      <c r="S1414" s="32"/>
      <c r="T1414" s="32"/>
      <c r="U1414" s="32"/>
      <c r="V1414" s="32"/>
      <c r="W1414" s="32"/>
      <c r="X1414" s="32"/>
      <c r="Y1414" s="32"/>
      <c r="Z1414" s="32"/>
      <c r="AA1414" s="32"/>
      <c r="AB1414" s="32"/>
      <c r="AC1414" s="32"/>
      <c r="AD1414" s="32"/>
      <c r="AE1414" s="32"/>
      <c r="AF1414" s="32"/>
      <c r="AG1414" s="32"/>
      <c r="AH1414" s="32"/>
      <c r="AM1414" s="595"/>
      <c r="AN1414" s="565" t="str">
        <f t="shared" ref="AN1414:BQ1414" si="528">IF(ISERROR(AVERAGE(E1414:E1416)),"",AVERAGE(E1414:E1416))</f>
        <v/>
      </c>
      <c r="AO1414" s="558" t="str">
        <f t="shared" si="528"/>
        <v/>
      </c>
      <c r="AP1414" s="565" t="str">
        <f t="shared" si="528"/>
        <v/>
      </c>
      <c r="AQ1414" s="558" t="str">
        <f t="shared" si="528"/>
        <v/>
      </c>
      <c r="AR1414" s="565" t="str">
        <f t="shared" si="528"/>
        <v/>
      </c>
      <c r="AS1414" s="558" t="str">
        <f t="shared" si="528"/>
        <v/>
      </c>
      <c r="AT1414" s="565" t="str">
        <f t="shared" si="528"/>
        <v/>
      </c>
      <c r="AU1414" s="558" t="str">
        <f t="shared" si="528"/>
        <v/>
      </c>
      <c r="AV1414" s="565" t="str">
        <f t="shared" si="528"/>
        <v/>
      </c>
      <c r="AW1414" s="558" t="str">
        <f t="shared" si="528"/>
        <v/>
      </c>
      <c r="AX1414" s="565" t="str">
        <f t="shared" si="528"/>
        <v/>
      </c>
      <c r="AY1414" s="558" t="str">
        <f t="shared" si="528"/>
        <v/>
      </c>
      <c r="AZ1414" s="565" t="str">
        <f t="shared" si="528"/>
        <v/>
      </c>
      <c r="BA1414" s="558" t="str">
        <f t="shared" si="528"/>
        <v/>
      </c>
      <c r="BB1414" s="565" t="str">
        <f t="shared" si="528"/>
        <v/>
      </c>
      <c r="BC1414" s="558" t="str">
        <f t="shared" si="528"/>
        <v/>
      </c>
      <c r="BD1414" s="565" t="str">
        <f t="shared" si="528"/>
        <v/>
      </c>
      <c r="BE1414" s="558" t="str">
        <f t="shared" si="528"/>
        <v/>
      </c>
      <c r="BF1414" s="565" t="str">
        <f t="shared" si="528"/>
        <v/>
      </c>
      <c r="BG1414" s="558" t="str">
        <f t="shared" si="528"/>
        <v/>
      </c>
      <c r="BH1414" s="565" t="str">
        <f t="shared" si="528"/>
        <v/>
      </c>
      <c r="BI1414" s="558" t="str">
        <f t="shared" si="528"/>
        <v/>
      </c>
      <c r="BJ1414" s="565" t="str">
        <f t="shared" si="528"/>
        <v/>
      </c>
      <c r="BK1414" s="558" t="str">
        <f t="shared" si="528"/>
        <v/>
      </c>
      <c r="BL1414" s="565" t="str">
        <f t="shared" si="528"/>
        <v/>
      </c>
      <c r="BM1414" s="558" t="str">
        <f t="shared" si="528"/>
        <v/>
      </c>
      <c r="BN1414" s="565" t="str">
        <f t="shared" si="528"/>
        <v/>
      </c>
      <c r="BO1414" s="558" t="str">
        <f t="shared" si="528"/>
        <v/>
      </c>
      <c r="BP1414" s="565" t="str">
        <f t="shared" si="528"/>
        <v/>
      </c>
      <c r="BQ1414" s="550" t="str">
        <f t="shared" si="528"/>
        <v/>
      </c>
    </row>
    <row r="1415" spans="1:69" ht="12.75" customHeight="1">
      <c r="A1415" s="584"/>
      <c r="B1415" s="580"/>
      <c r="C1415" s="573"/>
      <c r="D1415" s="677"/>
      <c r="E1415" s="28"/>
      <c r="F1415" s="28"/>
      <c r="G1415" s="28"/>
      <c r="H1415" s="28"/>
      <c r="I1415" s="28"/>
      <c r="J1415" s="28"/>
      <c r="K1415" s="28"/>
      <c r="L1415" s="28"/>
      <c r="M1415" s="28"/>
      <c r="N1415" s="28"/>
      <c r="O1415" s="28"/>
      <c r="P1415" s="28"/>
      <c r="Q1415" s="28"/>
      <c r="R1415" s="28"/>
      <c r="S1415" s="28"/>
      <c r="T1415" s="28"/>
      <c r="U1415" s="28"/>
      <c r="V1415" s="28"/>
      <c r="W1415" s="28"/>
      <c r="X1415" s="28"/>
      <c r="Y1415" s="28"/>
      <c r="Z1415" s="28"/>
      <c r="AA1415" s="28"/>
      <c r="AB1415" s="28"/>
      <c r="AC1415" s="28"/>
      <c r="AD1415" s="28"/>
      <c r="AE1415" s="28"/>
      <c r="AF1415" s="28"/>
      <c r="AG1415" s="28"/>
      <c r="AH1415" s="28"/>
      <c r="AM1415" s="595"/>
      <c r="AN1415" s="566"/>
      <c r="AO1415" s="559"/>
      <c r="AP1415" s="566"/>
      <c r="AQ1415" s="559"/>
      <c r="AR1415" s="566"/>
      <c r="AS1415" s="559"/>
      <c r="AT1415" s="566"/>
      <c r="AU1415" s="559"/>
      <c r="AV1415" s="566"/>
      <c r="AW1415" s="559"/>
      <c r="AX1415" s="566"/>
      <c r="AY1415" s="559"/>
      <c r="AZ1415" s="566"/>
      <c r="BA1415" s="559"/>
      <c r="BB1415" s="566"/>
      <c r="BC1415" s="559"/>
      <c r="BD1415" s="566"/>
      <c r="BE1415" s="559"/>
      <c r="BF1415" s="566"/>
      <c r="BG1415" s="559"/>
      <c r="BH1415" s="566"/>
      <c r="BI1415" s="559"/>
      <c r="BJ1415" s="566"/>
      <c r="BK1415" s="559"/>
      <c r="BL1415" s="566"/>
      <c r="BM1415" s="559"/>
      <c r="BN1415" s="566"/>
      <c r="BO1415" s="559"/>
      <c r="BP1415" s="566"/>
      <c r="BQ1415" s="551"/>
    </row>
    <row r="1416" spans="1:69" ht="12.75" customHeight="1" thickBot="1">
      <c r="A1416" s="584"/>
      <c r="B1416" s="581"/>
      <c r="C1416" s="582"/>
      <c r="D1416" s="677"/>
      <c r="E1416" s="33"/>
      <c r="F1416" s="33"/>
      <c r="G1416" s="33"/>
      <c r="H1416" s="33"/>
      <c r="I1416" s="33"/>
      <c r="J1416" s="33"/>
      <c r="K1416" s="33"/>
      <c r="L1416" s="33"/>
      <c r="M1416" s="33"/>
      <c r="N1416" s="33"/>
      <c r="O1416" s="33"/>
      <c r="P1416" s="33"/>
      <c r="Q1416" s="33"/>
      <c r="R1416" s="33"/>
      <c r="S1416" s="33"/>
      <c r="T1416" s="33"/>
      <c r="U1416" s="33"/>
      <c r="V1416" s="33"/>
      <c r="W1416" s="33"/>
      <c r="X1416" s="33"/>
      <c r="Y1416" s="33"/>
      <c r="Z1416" s="33"/>
      <c r="AA1416" s="33"/>
      <c r="AB1416" s="33"/>
      <c r="AC1416" s="33"/>
      <c r="AD1416" s="33"/>
      <c r="AE1416" s="33"/>
      <c r="AF1416" s="33"/>
      <c r="AG1416" s="33"/>
      <c r="AH1416" s="33"/>
      <c r="AM1416" s="595"/>
      <c r="AN1416" s="567"/>
      <c r="AO1416" s="564"/>
      <c r="AP1416" s="567"/>
      <c r="AQ1416" s="564"/>
      <c r="AR1416" s="567"/>
      <c r="AS1416" s="564"/>
      <c r="AT1416" s="567"/>
      <c r="AU1416" s="564"/>
      <c r="AV1416" s="567"/>
      <c r="AW1416" s="564"/>
      <c r="AX1416" s="567"/>
      <c r="AY1416" s="564"/>
      <c r="AZ1416" s="567"/>
      <c r="BA1416" s="564"/>
      <c r="BB1416" s="567"/>
      <c r="BC1416" s="564"/>
      <c r="BD1416" s="567"/>
      <c r="BE1416" s="564"/>
      <c r="BF1416" s="567"/>
      <c r="BG1416" s="564"/>
      <c r="BH1416" s="567"/>
      <c r="BI1416" s="564"/>
      <c r="BJ1416" s="567"/>
      <c r="BK1416" s="564"/>
      <c r="BL1416" s="567"/>
      <c r="BM1416" s="564"/>
      <c r="BN1416" s="567"/>
      <c r="BO1416" s="564"/>
      <c r="BP1416" s="567"/>
      <c r="BQ1416" s="568"/>
    </row>
    <row r="1417" spans="1:69" ht="12.75" customHeight="1">
      <c r="A1417" s="584"/>
      <c r="B1417" s="569" t="s">
        <v>37</v>
      </c>
      <c r="C1417" s="572" t="str">
        <f>IF(ISERROR(AVERAGE(E1417:AH1419)),"",AVERAGE(E1417:AH1419))</f>
        <v/>
      </c>
      <c r="D1417" s="677"/>
      <c r="E1417" s="31"/>
      <c r="F1417" s="31"/>
      <c r="G1417" s="31"/>
      <c r="H1417" s="31"/>
      <c r="I1417" s="31"/>
      <c r="J1417" s="31"/>
      <c r="K1417" s="31"/>
      <c r="L1417" s="31"/>
      <c r="M1417" s="31"/>
      <c r="N1417" s="31"/>
      <c r="O1417" s="31"/>
      <c r="P1417" s="31"/>
      <c r="Q1417" s="31"/>
      <c r="R1417" s="31"/>
      <c r="S1417" s="31"/>
      <c r="T1417" s="31"/>
      <c r="U1417" s="31"/>
      <c r="V1417" s="31"/>
      <c r="W1417" s="31"/>
      <c r="X1417" s="31"/>
      <c r="Y1417" s="31"/>
      <c r="Z1417" s="31"/>
      <c r="AA1417" s="31"/>
      <c r="AB1417" s="31"/>
      <c r="AC1417" s="31"/>
      <c r="AD1417" s="31"/>
      <c r="AE1417" s="31"/>
      <c r="AF1417" s="31"/>
      <c r="AG1417" s="31"/>
      <c r="AH1417" s="31"/>
      <c r="AM1417" s="595"/>
      <c r="AN1417" s="561" t="str">
        <f t="shared" ref="AN1417:BQ1417" si="529">IF(ISERROR(AVERAGE(E1417:E1419)),"",AVERAGE(E1417:E1419))</f>
        <v/>
      </c>
      <c r="AO1417" s="558" t="str">
        <f t="shared" si="529"/>
        <v/>
      </c>
      <c r="AP1417" s="561" t="str">
        <f t="shared" si="529"/>
        <v/>
      </c>
      <c r="AQ1417" s="558" t="str">
        <f t="shared" si="529"/>
        <v/>
      </c>
      <c r="AR1417" s="561" t="str">
        <f t="shared" si="529"/>
        <v/>
      </c>
      <c r="AS1417" s="558" t="str">
        <f t="shared" si="529"/>
        <v/>
      </c>
      <c r="AT1417" s="561" t="str">
        <f t="shared" si="529"/>
        <v/>
      </c>
      <c r="AU1417" s="558" t="str">
        <f t="shared" si="529"/>
        <v/>
      </c>
      <c r="AV1417" s="561" t="str">
        <f t="shared" si="529"/>
        <v/>
      </c>
      <c r="AW1417" s="558" t="str">
        <f t="shared" si="529"/>
        <v/>
      </c>
      <c r="AX1417" s="561" t="str">
        <f t="shared" si="529"/>
        <v/>
      </c>
      <c r="AY1417" s="558" t="str">
        <f t="shared" si="529"/>
        <v/>
      </c>
      <c r="AZ1417" s="561" t="str">
        <f t="shared" si="529"/>
        <v/>
      </c>
      <c r="BA1417" s="558" t="str">
        <f t="shared" si="529"/>
        <v/>
      </c>
      <c r="BB1417" s="561" t="str">
        <f t="shared" si="529"/>
        <v/>
      </c>
      <c r="BC1417" s="558" t="str">
        <f t="shared" si="529"/>
        <v/>
      </c>
      <c r="BD1417" s="561" t="str">
        <f t="shared" si="529"/>
        <v/>
      </c>
      <c r="BE1417" s="558" t="str">
        <f t="shared" si="529"/>
        <v/>
      </c>
      <c r="BF1417" s="561" t="str">
        <f t="shared" si="529"/>
        <v/>
      </c>
      <c r="BG1417" s="558" t="str">
        <f t="shared" si="529"/>
        <v/>
      </c>
      <c r="BH1417" s="561" t="str">
        <f t="shared" si="529"/>
        <v/>
      </c>
      <c r="BI1417" s="558" t="str">
        <f t="shared" si="529"/>
        <v/>
      </c>
      <c r="BJ1417" s="561" t="str">
        <f t="shared" si="529"/>
        <v/>
      </c>
      <c r="BK1417" s="558" t="str">
        <f t="shared" si="529"/>
        <v/>
      </c>
      <c r="BL1417" s="561" t="str">
        <f t="shared" si="529"/>
        <v/>
      </c>
      <c r="BM1417" s="558" t="str">
        <f t="shared" si="529"/>
        <v/>
      </c>
      <c r="BN1417" s="561" t="str">
        <f t="shared" si="529"/>
        <v/>
      </c>
      <c r="BO1417" s="558" t="str">
        <f t="shared" si="529"/>
        <v/>
      </c>
      <c r="BP1417" s="561" t="str">
        <f t="shared" si="529"/>
        <v/>
      </c>
      <c r="BQ1417" s="550" t="str">
        <f t="shared" si="529"/>
        <v/>
      </c>
    </row>
    <row r="1418" spans="1:69" ht="12.75" customHeight="1">
      <c r="A1418" s="584"/>
      <c r="B1418" s="570"/>
      <c r="C1418" s="573"/>
      <c r="D1418" s="677"/>
      <c r="E1418" s="29"/>
      <c r="F1418" s="29"/>
      <c r="G1418" s="29"/>
      <c r="H1418" s="29"/>
      <c r="I1418" s="29"/>
      <c r="J1418" s="29"/>
      <c r="K1418" s="29"/>
      <c r="L1418" s="29"/>
      <c r="M1418" s="29"/>
      <c r="N1418" s="29"/>
      <c r="O1418" s="29"/>
      <c r="P1418" s="29"/>
      <c r="Q1418" s="29"/>
      <c r="R1418" s="29"/>
      <c r="S1418" s="29"/>
      <c r="T1418" s="29"/>
      <c r="U1418" s="29"/>
      <c r="V1418" s="29"/>
      <c r="W1418" s="29"/>
      <c r="X1418" s="29"/>
      <c r="Y1418" s="29"/>
      <c r="Z1418" s="29"/>
      <c r="AA1418" s="29"/>
      <c r="AB1418" s="29"/>
      <c r="AC1418" s="29"/>
      <c r="AD1418" s="29"/>
      <c r="AE1418" s="29"/>
      <c r="AF1418" s="29"/>
      <c r="AG1418" s="29"/>
      <c r="AH1418" s="29"/>
      <c r="AM1418" s="595"/>
      <c r="AN1418" s="562"/>
      <c r="AO1418" s="559"/>
      <c r="AP1418" s="562"/>
      <c r="AQ1418" s="559"/>
      <c r="AR1418" s="562"/>
      <c r="AS1418" s="559"/>
      <c r="AT1418" s="562"/>
      <c r="AU1418" s="559"/>
      <c r="AV1418" s="562"/>
      <c r="AW1418" s="559"/>
      <c r="AX1418" s="562"/>
      <c r="AY1418" s="559"/>
      <c r="AZ1418" s="562"/>
      <c r="BA1418" s="559"/>
      <c r="BB1418" s="562"/>
      <c r="BC1418" s="559"/>
      <c r="BD1418" s="562"/>
      <c r="BE1418" s="559"/>
      <c r="BF1418" s="562"/>
      <c r="BG1418" s="559"/>
      <c r="BH1418" s="562"/>
      <c r="BI1418" s="559"/>
      <c r="BJ1418" s="562"/>
      <c r="BK1418" s="559"/>
      <c r="BL1418" s="562"/>
      <c r="BM1418" s="559"/>
      <c r="BN1418" s="562"/>
      <c r="BO1418" s="559"/>
      <c r="BP1418" s="562"/>
      <c r="BQ1418" s="551"/>
    </row>
    <row r="1419" spans="1:69" ht="13.5" customHeight="1" thickBot="1">
      <c r="A1419" s="584"/>
      <c r="B1419" s="571"/>
      <c r="C1419" s="574"/>
      <c r="D1419" s="418"/>
      <c r="E1419" s="30"/>
      <c r="F1419" s="30"/>
      <c r="G1419" s="30"/>
      <c r="H1419" s="30"/>
      <c r="I1419" s="30"/>
      <c r="J1419" s="30"/>
      <c r="K1419" s="30"/>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0"/>
      <c r="AH1419" s="30"/>
      <c r="AM1419" s="596"/>
      <c r="AN1419" s="563"/>
      <c r="AO1419" s="560"/>
      <c r="AP1419" s="563"/>
      <c r="AQ1419" s="560"/>
      <c r="AR1419" s="563"/>
      <c r="AS1419" s="560"/>
      <c r="AT1419" s="563"/>
      <c r="AU1419" s="560"/>
      <c r="AV1419" s="563"/>
      <c r="AW1419" s="560"/>
      <c r="AX1419" s="563"/>
      <c r="AY1419" s="560"/>
      <c r="AZ1419" s="563"/>
      <c r="BA1419" s="560"/>
      <c r="BB1419" s="563"/>
      <c r="BC1419" s="560"/>
      <c r="BD1419" s="563"/>
      <c r="BE1419" s="560"/>
      <c r="BF1419" s="563"/>
      <c r="BG1419" s="560"/>
      <c r="BH1419" s="563"/>
      <c r="BI1419" s="560"/>
      <c r="BJ1419" s="563"/>
      <c r="BK1419" s="560"/>
      <c r="BL1419" s="563"/>
      <c r="BM1419" s="560"/>
      <c r="BN1419" s="563"/>
      <c r="BO1419" s="560"/>
      <c r="BP1419" s="563"/>
      <c r="BQ1419" s="552"/>
    </row>
    <row r="1420" spans="1:69" ht="13.5" customHeight="1" thickTop="1">
      <c r="A1420" s="584"/>
      <c r="B1420" s="585" t="s">
        <v>32</v>
      </c>
      <c r="C1420" s="588">
        <f>IF(ISERROR(AVERAGE(E1420:AH1422)),"",AVERAGE(E1420:AH1422))</f>
        <v>1</v>
      </c>
      <c r="D1420" s="676" t="s">
        <v>973</v>
      </c>
      <c r="E1420" s="25">
        <v>1</v>
      </c>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5"/>
      <c r="AF1420" s="25"/>
      <c r="AG1420" s="25"/>
      <c r="AH1420" s="25"/>
      <c r="AM1420" s="594" t="str">
        <f>D1420</f>
        <v>Reconnaître, (notemment sur une figure géométrique), et construire des droites parallèles</v>
      </c>
      <c r="AN1420" s="576">
        <f t="shared" ref="AN1420:BQ1420" si="530">IF(ISERROR(AVERAGE(E1420:E1422)),"",AVERAGE(E1420:E1422))</f>
        <v>1</v>
      </c>
      <c r="AO1420" s="575" t="str">
        <f t="shared" si="530"/>
        <v/>
      </c>
      <c r="AP1420" s="576" t="str">
        <f t="shared" si="530"/>
        <v/>
      </c>
      <c r="AQ1420" s="575" t="str">
        <f t="shared" si="530"/>
        <v/>
      </c>
      <c r="AR1420" s="576" t="str">
        <f t="shared" si="530"/>
        <v/>
      </c>
      <c r="AS1420" s="575" t="str">
        <f t="shared" si="530"/>
        <v/>
      </c>
      <c r="AT1420" s="576" t="str">
        <f t="shared" si="530"/>
        <v/>
      </c>
      <c r="AU1420" s="575" t="str">
        <f t="shared" si="530"/>
        <v/>
      </c>
      <c r="AV1420" s="576" t="str">
        <f t="shared" si="530"/>
        <v/>
      </c>
      <c r="AW1420" s="575" t="str">
        <f t="shared" si="530"/>
        <v/>
      </c>
      <c r="AX1420" s="576" t="str">
        <f t="shared" si="530"/>
        <v/>
      </c>
      <c r="AY1420" s="575" t="str">
        <f t="shared" si="530"/>
        <v/>
      </c>
      <c r="AZ1420" s="576" t="str">
        <f t="shared" si="530"/>
        <v/>
      </c>
      <c r="BA1420" s="575" t="str">
        <f t="shared" si="530"/>
        <v/>
      </c>
      <c r="BB1420" s="576" t="str">
        <f t="shared" si="530"/>
        <v/>
      </c>
      <c r="BC1420" s="575" t="str">
        <f t="shared" si="530"/>
        <v/>
      </c>
      <c r="BD1420" s="576" t="str">
        <f t="shared" si="530"/>
        <v/>
      </c>
      <c r="BE1420" s="575" t="str">
        <f t="shared" si="530"/>
        <v/>
      </c>
      <c r="BF1420" s="576" t="str">
        <f t="shared" si="530"/>
        <v/>
      </c>
      <c r="BG1420" s="575" t="str">
        <f t="shared" si="530"/>
        <v/>
      </c>
      <c r="BH1420" s="576" t="str">
        <f t="shared" si="530"/>
        <v/>
      </c>
      <c r="BI1420" s="575" t="str">
        <f t="shared" si="530"/>
        <v/>
      </c>
      <c r="BJ1420" s="576" t="str">
        <f t="shared" si="530"/>
        <v/>
      </c>
      <c r="BK1420" s="575" t="str">
        <f t="shared" si="530"/>
        <v/>
      </c>
      <c r="BL1420" s="576" t="str">
        <f t="shared" si="530"/>
        <v/>
      </c>
      <c r="BM1420" s="575" t="str">
        <f t="shared" si="530"/>
        <v/>
      </c>
      <c r="BN1420" s="576" t="str">
        <f t="shared" si="530"/>
        <v/>
      </c>
      <c r="BO1420" s="575" t="str">
        <f t="shared" si="530"/>
        <v/>
      </c>
      <c r="BP1420" s="576" t="str">
        <f t="shared" si="530"/>
        <v/>
      </c>
      <c r="BQ1420" s="578" t="str">
        <f t="shared" si="530"/>
        <v/>
      </c>
    </row>
    <row r="1421" spans="1:69" ht="12.75" customHeight="1">
      <c r="A1421" s="584"/>
      <c r="B1421" s="586"/>
      <c r="C1421" s="573"/>
      <c r="D1421" s="677"/>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M1421" s="595"/>
      <c r="AN1421" s="577"/>
      <c r="AO1421" s="559"/>
      <c r="AP1421" s="577"/>
      <c r="AQ1421" s="559"/>
      <c r="AR1421" s="577"/>
      <c r="AS1421" s="559"/>
      <c r="AT1421" s="577"/>
      <c r="AU1421" s="559"/>
      <c r="AV1421" s="577"/>
      <c r="AW1421" s="559"/>
      <c r="AX1421" s="577"/>
      <c r="AY1421" s="559"/>
      <c r="AZ1421" s="577"/>
      <c r="BA1421" s="559"/>
      <c r="BB1421" s="577"/>
      <c r="BC1421" s="559"/>
      <c r="BD1421" s="577"/>
      <c r="BE1421" s="559"/>
      <c r="BF1421" s="577"/>
      <c r="BG1421" s="559"/>
      <c r="BH1421" s="577"/>
      <c r="BI1421" s="559"/>
      <c r="BJ1421" s="577"/>
      <c r="BK1421" s="559"/>
      <c r="BL1421" s="577"/>
      <c r="BM1421" s="559"/>
      <c r="BN1421" s="577"/>
      <c r="BO1421" s="559"/>
      <c r="BP1421" s="577"/>
      <c r="BQ1421" s="551"/>
    </row>
    <row r="1422" spans="1:69" ht="12.75" customHeight="1" thickBot="1">
      <c r="A1422" s="584"/>
      <c r="B1422" s="587"/>
      <c r="C1422" s="573"/>
      <c r="D1422" s="677"/>
      <c r="E1422" s="27"/>
      <c r="F1422" s="27"/>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M1422" s="595"/>
      <c r="AN1422" s="577"/>
      <c r="AO1422" s="559"/>
      <c r="AP1422" s="577"/>
      <c r="AQ1422" s="559"/>
      <c r="AR1422" s="577"/>
      <c r="AS1422" s="559"/>
      <c r="AT1422" s="577"/>
      <c r="AU1422" s="559"/>
      <c r="AV1422" s="577"/>
      <c r="AW1422" s="559"/>
      <c r="AX1422" s="577"/>
      <c r="AY1422" s="559"/>
      <c r="AZ1422" s="577"/>
      <c r="BA1422" s="559"/>
      <c r="BB1422" s="577"/>
      <c r="BC1422" s="559"/>
      <c r="BD1422" s="577"/>
      <c r="BE1422" s="559"/>
      <c r="BF1422" s="577"/>
      <c r="BG1422" s="559"/>
      <c r="BH1422" s="577"/>
      <c r="BI1422" s="559"/>
      <c r="BJ1422" s="577"/>
      <c r="BK1422" s="559"/>
      <c r="BL1422" s="577"/>
      <c r="BM1422" s="559"/>
      <c r="BN1422" s="577"/>
      <c r="BO1422" s="559"/>
      <c r="BP1422" s="577"/>
      <c r="BQ1422" s="551"/>
    </row>
    <row r="1423" spans="1:69" ht="12.75" customHeight="1">
      <c r="A1423" s="584"/>
      <c r="B1423" s="579" t="s">
        <v>36</v>
      </c>
      <c r="C1423" s="572" t="str">
        <f>IF(ISERROR(AVERAGE(E1423:AH1425)),"",AVERAGE(E1423:AH1425))</f>
        <v/>
      </c>
      <c r="D1423" s="677"/>
      <c r="E1423" s="32"/>
      <c r="F1423" s="32"/>
      <c r="G1423" s="32"/>
      <c r="H1423" s="32"/>
      <c r="I1423" s="32"/>
      <c r="J1423" s="32"/>
      <c r="K1423" s="32"/>
      <c r="L1423" s="32"/>
      <c r="M1423" s="32"/>
      <c r="N1423" s="32"/>
      <c r="O1423" s="32"/>
      <c r="P1423" s="32"/>
      <c r="Q1423" s="32"/>
      <c r="R1423" s="32"/>
      <c r="S1423" s="32"/>
      <c r="T1423" s="32"/>
      <c r="U1423" s="32"/>
      <c r="V1423" s="32"/>
      <c r="W1423" s="32"/>
      <c r="X1423" s="32"/>
      <c r="Y1423" s="32"/>
      <c r="Z1423" s="32"/>
      <c r="AA1423" s="32"/>
      <c r="AB1423" s="32"/>
      <c r="AC1423" s="32"/>
      <c r="AD1423" s="32"/>
      <c r="AE1423" s="32"/>
      <c r="AF1423" s="32"/>
      <c r="AG1423" s="32"/>
      <c r="AH1423" s="32"/>
      <c r="AM1423" s="595"/>
      <c r="AN1423" s="565" t="str">
        <f t="shared" ref="AN1423:BQ1423" si="531">IF(ISERROR(AVERAGE(E1423:E1425)),"",AVERAGE(E1423:E1425))</f>
        <v/>
      </c>
      <c r="AO1423" s="558" t="str">
        <f t="shared" si="531"/>
        <v/>
      </c>
      <c r="AP1423" s="565" t="str">
        <f t="shared" si="531"/>
        <v/>
      </c>
      <c r="AQ1423" s="558" t="str">
        <f t="shared" si="531"/>
        <v/>
      </c>
      <c r="AR1423" s="565" t="str">
        <f t="shared" si="531"/>
        <v/>
      </c>
      <c r="AS1423" s="558" t="str">
        <f t="shared" si="531"/>
        <v/>
      </c>
      <c r="AT1423" s="565" t="str">
        <f t="shared" si="531"/>
        <v/>
      </c>
      <c r="AU1423" s="558" t="str">
        <f t="shared" si="531"/>
        <v/>
      </c>
      <c r="AV1423" s="565" t="str">
        <f t="shared" si="531"/>
        <v/>
      </c>
      <c r="AW1423" s="558" t="str">
        <f t="shared" si="531"/>
        <v/>
      </c>
      <c r="AX1423" s="565" t="str">
        <f t="shared" si="531"/>
        <v/>
      </c>
      <c r="AY1423" s="558" t="str">
        <f t="shared" si="531"/>
        <v/>
      </c>
      <c r="AZ1423" s="565" t="str">
        <f t="shared" si="531"/>
        <v/>
      </c>
      <c r="BA1423" s="558" t="str">
        <f t="shared" si="531"/>
        <v/>
      </c>
      <c r="BB1423" s="565" t="str">
        <f t="shared" si="531"/>
        <v/>
      </c>
      <c r="BC1423" s="558" t="str">
        <f t="shared" si="531"/>
        <v/>
      </c>
      <c r="BD1423" s="565" t="str">
        <f t="shared" si="531"/>
        <v/>
      </c>
      <c r="BE1423" s="558" t="str">
        <f t="shared" si="531"/>
        <v/>
      </c>
      <c r="BF1423" s="565" t="str">
        <f t="shared" si="531"/>
        <v/>
      </c>
      <c r="BG1423" s="558" t="str">
        <f t="shared" si="531"/>
        <v/>
      </c>
      <c r="BH1423" s="565" t="str">
        <f t="shared" si="531"/>
        <v/>
      </c>
      <c r="BI1423" s="558" t="str">
        <f t="shared" si="531"/>
        <v/>
      </c>
      <c r="BJ1423" s="565" t="str">
        <f t="shared" si="531"/>
        <v/>
      </c>
      <c r="BK1423" s="558" t="str">
        <f t="shared" si="531"/>
        <v/>
      </c>
      <c r="BL1423" s="565" t="str">
        <f t="shared" si="531"/>
        <v/>
      </c>
      <c r="BM1423" s="558" t="str">
        <f t="shared" si="531"/>
        <v/>
      </c>
      <c r="BN1423" s="565" t="str">
        <f t="shared" si="531"/>
        <v/>
      </c>
      <c r="BO1423" s="558" t="str">
        <f t="shared" si="531"/>
        <v/>
      </c>
      <c r="BP1423" s="565" t="str">
        <f t="shared" si="531"/>
        <v/>
      </c>
      <c r="BQ1423" s="550" t="str">
        <f t="shared" si="531"/>
        <v/>
      </c>
    </row>
    <row r="1424" spans="1:69" ht="12.75" customHeight="1">
      <c r="A1424" s="584"/>
      <c r="B1424" s="580"/>
      <c r="C1424" s="573"/>
      <c r="D1424" s="677"/>
      <c r="E1424" s="28"/>
      <c r="F1424" s="28"/>
      <c r="G1424" s="28"/>
      <c r="H1424" s="28"/>
      <c r="I1424" s="28"/>
      <c r="J1424" s="28"/>
      <c r="K1424" s="28"/>
      <c r="L1424" s="28"/>
      <c r="M1424" s="28"/>
      <c r="N1424" s="28"/>
      <c r="O1424" s="28"/>
      <c r="P1424" s="28"/>
      <c r="Q1424" s="28"/>
      <c r="R1424" s="28"/>
      <c r="S1424" s="28"/>
      <c r="T1424" s="28"/>
      <c r="U1424" s="28"/>
      <c r="V1424" s="28"/>
      <c r="W1424" s="28"/>
      <c r="X1424" s="28"/>
      <c r="Y1424" s="28"/>
      <c r="Z1424" s="28"/>
      <c r="AA1424" s="28"/>
      <c r="AB1424" s="28"/>
      <c r="AC1424" s="28"/>
      <c r="AD1424" s="28"/>
      <c r="AE1424" s="28"/>
      <c r="AF1424" s="28"/>
      <c r="AG1424" s="28"/>
      <c r="AH1424" s="28"/>
      <c r="AM1424" s="595"/>
      <c r="AN1424" s="566"/>
      <c r="AO1424" s="559"/>
      <c r="AP1424" s="566"/>
      <c r="AQ1424" s="559"/>
      <c r="AR1424" s="566"/>
      <c r="AS1424" s="559"/>
      <c r="AT1424" s="566"/>
      <c r="AU1424" s="559"/>
      <c r="AV1424" s="566"/>
      <c r="AW1424" s="559"/>
      <c r="AX1424" s="566"/>
      <c r="AY1424" s="559"/>
      <c r="AZ1424" s="566"/>
      <c r="BA1424" s="559"/>
      <c r="BB1424" s="566"/>
      <c r="BC1424" s="559"/>
      <c r="BD1424" s="566"/>
      <c r="BE1424" s="559"/>
      <c r="BF1424" s="566"/>
      <c r="BG1424" s="559"/>
      <c r="BH1424" s="566"/>
      <c r="BI1424" s="559"/>
      <c r="BJ1424" s="566"/>
      <c r="BK1424" s="559"/>
      <c r="BL1424" s="566"/>
      <c r="BM1424" s="559"/>
      <c r="BN1424" s="566"/>
      <c r="BO1424" s="559"/>
      <c r="BP1424" s="566"/>
      <c r="BQ1424" s="551"/>
    </row>
    <row r="1425" spans="1:69" ht="12.75" customHeight="1" thickBot="1">
      <c r="A1425" s="584"/>
      <c r="B1425" s="581"/>
      <c r="C1425" s="582"/>
      <c r="D1425" s="677"/>
      <c r="E1425" s="33"/>
      <c r="F1425" s="33"/>
      <c r="G1425" s="33"/>
      <c r="H1425" s="33"/>
      <c r="I1425" s="33"/>
      <c r="J1425" s="33"/>
      <c r="K1425" s="33"/>
      <c r="L1425" s="33"/>
      <c r="M1425" s="33"/>
      <c r="N1425" s="33"/>
      <c r="O1425" s="33"/>
      <c r="P1425" s="33"/>
      <c r="Q1425" s="33"/>
      <c r="R1425" s="33"/>
      <c r="S1425" s="33"/>
      <c r="T1425" s="33"/>
      <c r="U1425" s="33"/>
      <c r="V1425" s="33"/>
      <c r="W1425" s="33"/>
      <c r="X1425" s="33"/>
      <c r="Y1425" s="33"/>
      <c r="Z1425" s="33"/>
      <c r="AA1425" s="33"/>
      <c r="AB1425" s="33"/>
      <c r="AC1425" s="33"/>
      <c r="AD1425" s="33"/>
      <c r="AE1425" s="33"/>
      <c r="AF1425" s="33"/>
      <c r="AG1425" s="33"/>
      <c r="AH1425" s="33"/>
      <c r="AM1425" s="595"/>
      <c r="AN1425" s="567"/>
      <c r="AO1425" s="564"/>
      <c r="AP1425" s="567"/>
      <c r="AQ1425" s="564"/>
      <c r="AR1425" s="567"/>
      <c r="AS1425" s="564"/>
      <c r="AT1425" s="567"/>
      <c r="AU1425" s="564"/>
      <c r="AV1425" s="567"/>
      <c r="AW1425" s="564"/>
      <c r="AX1425" s="567"/>
      <c r="AY1425" s="564"/>
      <c r="AZ1425" s="567"/>
      <c r="BA1425" s="564"/>
      <c r="BB1425" s="567"/>
      <c r="BC1425" s="564"/>
      <c r="BD1425" s="567"/>
      <c r="BE1425" s="564"/>
      <c r="BF1425" s="567"/>
      <c r="BG1425" s="564"/>
      <c r="BH1425" s="567"/>
      <c r="BI1425" s="564"/>
      <c r="BJ1425" s="567"/>
      <c r="BK1425" s="564"/>
      <c r="BL1425" s="567"/>
      <c r="BM1425" s="564"/>
      <c r="BN1425" s="567"/>
      <c r="BO1425" s="564"/>
      <c r="BP1425" s="567"/>
      <c r="BQ1425" s="568"/>
    </row>
    <row r="1426" spans="1:69" ht="12.75" customHeight="1">
      <c r="A1426" s="584"/>
      <c r="B1426" s="569" t="s">
        <v>37</v>
      </c>
      <c r="C1426" s="572" t="str">
        <f>IF(ISERROR(AVERAGE(E1426:AH1428)),"",AVERAGE(E1426:AH1428))</f>
        <v/>
      </c>
      <c r="D1426" s="677"/>
      <c r="E1426" s="31"/>
      <c r="F1426" s="31"/>
      <c r="G1426" s="31"/>
      <c r="H1426" s="31"/>
      <c r="I1426" s="31"/>
      <c r="J1426" s="31"/>
      <c r="K1426" s="31"/>
      <c r="L1426" s="31"/>
      <c r="M1426" s="31"/>
      <c r="N1426" s="31"/>
      <c r="O1426" s="31"/>
      <c r="P1426" s="31"/>
      <c r="Q1426" s="31"/>
      <c r="R1426" s="31"/>
      <c r="S1426" s="31"/>
      <c r="T1426" s="31"/>
      <c r="U1426" s="31"/>
      <c r="V1426" s="31"/>
      <c r="W1426" s="31"/>
      <c r="X1426" s="31"/>
      <c r="Y1426" s="31"/>
      <c r="Z1426" s="31"/>
      <c r="AA1426" s="31"/>
      <c r="AB1426" s="31"/>
      <c r="AC1426" s="31"/>
      <c r="AD1426" s="31"/>
      <c r="AE1426" s="31"/>
      <c r="AF1426" s="31"/>
      <c r="AG1426" s="31"/>
      <c r="AH1426" s="31"/>
      <c r="AM1426" s="595"/>
      <c r="AN1426" s="561" t="str">
        <f t="shared" ref="AN1426:BQ1426" si="532">IF(ISERROR(AVERAGE(E1426:E1428)),"",AVERAGE(E1426:E1428))</f>
        <v/>
      </c>
      <c r="AO1426" s="558" t="str">
        <f t="shared" si="532"/>
        <v/>
      </c>
      <c r="AP1426" s="561" t="str">
        <f t="shared" si="532"/>
        <v/>
      </c>
      <c r="AQ1426" s="558" t="str">
        <f t="shared" si="532"/>
        <v/>
      </c>
      <c r="AR1426" s="561" t="str">
        <f t="shared" si="532"/>
        <v/>
      </c>
      <c r="AS1426" s="558" t="str">
        <f t="shared" si="532"/>
        <v/>
      </c>
      <c r="AT1426" s="561" t="str">
        <f t="shared" si="532"/>
        <v/>
      </c>
      <c r="AU1426" s="558" t="str">
        <f t="shared" si="532"/>
        <v/>
      </c>
      <c r="AV1426" s="561" t="str">
        <f t="shared" si="532"/>
        <v/>
      </c>
      <c r="AW1426" s="558" t="str">
        <f t="shared" si="532"/>
        <v/>
      </c>
      <c r="AX1426" s="561" t="str">
        <f t="shared" si="532"/>
        <v/>
      </c>
      <c r="AY1426" s="558" t="str">
        <f t="shared" si="532"/>
        <v/>
      </c>
      <c r="AZ1426" s="561" t="str">
        <f t="shared" si="532"/>
        <v/>
      </c>
      <c r="BA1426" s="558" t="str">
        <f t="shared" si="532"/>
        <v/>
      </c>
      <c r="BB1426" s="561" t="str">
        <f t="shared" si="532"/>
        <v/>
      </c>
      <c r="BC1426" s="558" t="str">
        <f t="shared" si="532"/>
        <v/>
      </c>
      <c r="BD1426" s="561" t="str">
        <f t="shared" si="532"/>
        <v/>
      </c>
      <c r="BE1426" s="558" t="str">
        <f t="shared" si="532"/>
        <v/>
      </c>
      <c r="BF1426" s="561" t="str">
        <f t="shared" si="532"/>
        <v/>
      </c>
      <c r="BG1426" s="558" t="str">
        <f t="shared" si="532"/>
        <v/>
      </c>
      <c r="BH1426" s="561" t="str">
        <f t="shared" si="532"/>
        <v/>
      </c>
      <c r="BI1426" s="558" t="str">
        <f t="shared" si="532"/>
        <v/>
      </c>
      <c r="BJ1426" s="561" t="str">
        <f t="shared" si="532"/>
        <v/>
      </c>
      <c r="BK1426" s="558" t="str">
        <f t="shared" si="532"/>
        <v/>
      </c>
      <c r="BL1426" s="561" t="str">
        <f t="shared" si="532"/>
        <v/>
      </c>
      <c r="BM1426" s="558" t="str">
        <f t="shared" si="532"/>
        <v/>
      </c>
      <c r="BN1426" s="561" t="str">
        <f t="shared" si="532"/>
        <v/>
      </c>
      <c r="BO1426" s="558" t="str">
        <f t="shared" si="532"/>
        <v/>
      </c>
      <c r="BP1426" s="561" t="str">
        <f t="shared" si="532"/>
        <v/>
      </c>
      <c r="BQ1426" s="550" t="str">
        <f t="shared" si="532"/>
        <v/>
      </c>
    </row>
    <row r="1427" spans="1:69" ht="12.75" customHeight="1">
      <c r="A1427" s="584"/>
      <c r="B1427" s="570"/>
      <c r="C1427" s="573"/>
      <c r="D1427" s="677"/>
      <c r="E1427" s="29"/>
      <c r="F1427" s="29"/>
      <c r="G1427" s="29"/>
      <c r="H1427" s="29"/>
      <c r="I1427" s="29"/>
      <c r="J1427" s="29"/>
      <c r="K1427" s="29"/>
      <c r="L1427" s="29"/>
      <c r="M1427" s="29"/>
      <c r="N1427" s="29"/>
      <c r="O1427" s="29"/>
      <c r="P1427" s="29"/>
      <c r="Q1427" s="29"/>
      <c r="R1427" s="29"/>
      <c r="S1427" s="29"/>
      <c r="T1427" s="29"/>
      <c r="U1427" s="29"/>
      <c r="V1427" s="29"/>
      <c r="W1427" s="29"/>
      <c r="X1427" s="29"/>
      <c r="Y1427" s="29"/>
      <c r="Z1427" s="29"/>
      <c r="AA1427" s="29"/>
      <c r="AB1427" s="29"/>
      <c r="AC1427" s="29"/>
      <c r="AD1427" s="29"/>
      <c r="AE1427" s="29"/>
      <c r="AF1427" s="29"/>
      <c r="AG1427" s="29"/>
      <c r="AH1427" s="29"/>
      <c r="AM1427" s="595"/>
      <c r="AN1427" s="562"/>
      <c r="AO1427" s="559"/>
      <c r="AP1427" s="562"/>
      <c r="AQ1427" s="559"/>
      <c r="AR1427" s="562"/>
      <c r="AS1427" s="559"/>
      <c r="AT1427" s="562"/>
      <c r="AU1427" s="559"/>
      <c r="AV1427" s="562"/>
      <c r="AW1427" s="559"/>
      <c r="AX1427" s="562"/>
      <c r="AY1427" s="559"/>
      <c r="AZ1427" s="562"/>
      <c r="BA1427" s="559"/>
      <c r="BB1427" s="562"/>
      <c r="BC1427" s="559"/>
      <c r="BD1427" s="562"/>
      <c r="BE1427" s="559"/>
      <c r="BF1427" s="562"/>
      <c r="BG1427" s="559"/>
      <c r="BH1427" s="562"/>
      <c r="BI1427" s="559"/>
      <c r="BJ1427" s="562"/>
      <c r="BK1427" s="559"/>
      <c r="BL1427" s="562"/>
      <c r="BM1427" s="559"/>
      <c r="BN1427" s="562"/>
      <c r="BO1427" s="559"/>
      <c r="BP1427" s="562"/>
      <c r="BQ1427" s="551"/>
    </row>
    <row r="1428" spans="1:69" ht="13.5" customHeight="1" thickBot="1">
      <c r="A1428" s="584"/>
      <c r="B1428" s="571"/>
      <c r="C1428" s="574"/>
      <c r="D1428" s="418"/>
      <c r="E1428" s="30"/>
      <c r="F1428" s="30"/>
      <c r="G1428" s="30"/>
      <c r="H1428" s="30"/>
      <c r="I1428" s="30"/>
      <c r="J1428" s="30"/>
      <c r="K1428" s="30"/>
      <c r="L1428" s="30"/>
      <c r="M1428" s="30"/>
      <c r="N1428" s="30"/>
      <c r="O1428" s="30"/>
      <c r="P1428" s="30"/>
      <c r="Q1428" s="30"/>
      <c r="R1428" s="30"/>
      <c r="S1428" s="30"/>
      <c r="T1428" s="30"/>
      <c r="U1428" s="30"/>
      <c r="V1428" s="30"/>
      <c r="W1428" s="30"/>
      <c r="X1428" s="30"/>
      <c r="Y1428" s="30"/>
      <c r="Z1428" s="30"/>
      <c r="AA1428" s="30"/>
      <c r="AB1428" s="30"/>
      <c r="AC1428" s="30"/>
      <c r="AD1428" s="30"/>
      <c r="AE1428" s="30"/>
      <c r="AF1428" s="30"/>
      <c r="AG1428" s="30"/>
      <c r="AH1428" s="30"/>
      <c r="AM1428" s="596"/>
      <c r="AN1428" s="563"/>
      <c r="AO1428" s="560"/>
      <c r="AP1428" s="563"/>
      <c r="AQ1428" s="560"/>
      <c r="AR1428" s="563"/>
      <c r="AS1428" s="560"/>
      <c r="AT1428" s="563"/>
      <c r="AU1428" s="560"/>
      <c r="AV1428" s="563"/>
      <c r="AW1428" s="560"/>
      <c r="AX1428" s="563"/>
      <c r="AY1428" s="560"/>
      <c r="AZ1428" s="563"/>
      <c r="BA1428" s="560"/>
      <c r="BB1428" s="563"/>
      <c r="BC1428" s="560"/>
      <c r="BD1428" s="563"/>
      <c r="BE1428" s="560"/>
      <c r="BF1428" s="563"/>
      <c r="BG1428" s="560"/>
      <c r="BH1428" s="563"/>
      <c r="BI1428" s="560"/>
      <c r="BJ1428" s="563"/>
      <c r="BK1428" s="560"/>
      <c r="BL1428" s="563"/>
      <c r="BM1428" s="560"/>
      <c r="BN1428" s="563"/>
      <c r="BO1428" s="560"/>
      <c r="BP1428" s="563"/>
      <c r="BQ1428" s="552"/>
    </row>
    <row r="1429" spans="1:69" ht="13.5" customHeight="1" thickTop="1">
      <c r="A1429" s="584"/>
      <c r="B1429" s="585" t="s">
        <v>32</v>
      </c>
      <c r="C1429" s="588" t="str">
        <f>IF(ISERROR(AVERAGE(E1429:AH1431)),"",AVERAGE(E1429:AH1431))</f>
        <v/>
      </c>
      <c r="D1429" s="676" t="s">
        <v>849</v>
      </c>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M1429" s="594" t="str">
        <f>D1429</f>
        <v>Construire le symétrique d'une figure, savoir trouver l'axe de symétrie d'une figure donnée</v>
      </c>
      <c r="AN1429" s="576" t="str">
        <f t="shared" ref="AN1429:BQ1429" si="533">IF(ISERROR(AVERAGE(E1429:E1431)),"",AVERAGE(E1429:E1431))</f>
        <v/>
      </c>
      <c r="AO1429" s="575" t="str">
        <f t="shared" si="533"/>
        <v/>
      </c>
      <c r="AP1429" s="576" t="str">
        <f t="shared" si="533"/>
        <v/>
      </c>
      <c r="AQ1429" s="575" t="str">
        <f t="shared" si="533"/>
        <v/>
      </c>
      <c r="AR1429" s="576" t="str">
        <f t="shared" si="533"/>
        <v/>
      </c>
      <c r="AS1429" s="575" t="str">
        <f t="shared" si="533"/>
        <v/>
      </c>
      <c r="AT1429" s="576" t="str">
        <f t="shared" si="533"/>
        <v/>
      </c>
      <c r="AU1429" s="575" t="str">
        <f t="shared" si="533"/>
        <v/>
      </c>
      <c r="AV1429" s="576" t="str">
        <f t="shared" si="533"/>
        <v/>
      </c>
      <c r="AW1429" s="575" t="str">
        <f t="shared" si="533"/>
        <v/>
      </c>
      <c r="AX1429" s="576" t="str">
        <f t="shared" si="533"/>
        <v/>
      </c>
      <c r="AY1429" s="575" t="str">
        <f t="shared" si="533"/>
        <v/>
      </c>
      <c r="AZ1429" s="576" t="str">
        <f t="shared" si="533"/>
        <v/>
      </c>
      <c r="BA1429" s="575" t="str">
        <f t="shared" si="533"/>
        <v/>
      </c>
      <c r="BB1429" s="576" t="str">
        <f t="shared" si="533"/>
        <v/>
      </c>
      <c r="BC1429" s="575" t="str">
        <f t="shared" si="533"/>
        <v/>
      </c>
      <c r="BD1429" s="576" t="str">
        <f t="shared" si="533"/>
        <v/>
      </c>
      <c r="BE1429" s="575" t="str">
        <f t="shared" si="533"/>
        <v/>
      </c>
      <c r="BF1429" s="576" t="str">
        <f t="shared" si="533"/>
        <v/>
      </c>
      <c r="BG1429" s="575" t="str">
        <f t="shared" si="533"/>
        <v/>
      </c>
      <c r="BH1429" s="576" t="str">
        <f t="shared" si="533"/>
        <v/>
      </c>
      <c r="BI1429" s="575" t="str">
        <f t="shared" si="533"/>
        <v/>
      </c>
      <c r="BJ1429" s="576" t="str">
        <f t="shared" si="533"/>
        <v/>
      </c>
      <c r="BK1429" s="575" t="str">
        <f t="shared" si="533"/>
        <v/>
      </c>
      <c r="BL1429" s="576" t="str">
        <f t="shared" si="533"/>
        <v/>
      </c>
      <c r="BM1429" s="575" t="str">
        <f t="shared" si="533"/>
        <v/>
      </c>
      <c r="BN1429" s="576" t="str">
        <f t="shared" si="533"/>
        <v/>
      </c>
      <c r="BO1429" s="575" t="str">
        <f t="shared" si="533"/>
        <v/>
      </c>
      <c r="BP1429" s="576" t="str">
        <f t="shared" si="533"/>
        <v/>
      </c>
      <c r="BQ1429" s="578" t="str">
        <f t="shared" si="533"/>
        <v/>
      </c>
    </row>
    <row r="1430" spans="1:69" ht="12.75" customHeight="1">
      <c r="A1430" s="584"/>
      <c r="B1430" s="586"/>
      <c r="C1430" s="573"/>
      <c r="D1430" s="677"/>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M1430" s="595"/>
      <c r="AN1430" s="577"/>
      <c r="AO1430" s="559"/>
      <c r="AP1430" s="577"/>
      <c r="AQ1430" s="559"/>
      <c r="AR1430" s="577"/>
      <c r="AS1430" s="559"/>
      <c r="AT1430" s="577"/>
      <c r="AU1430" s="559"/>
      <c r="AV1430" s="577"/>
      <c r="AW1430" s="559"/>
      <c r="AX1430" s="577"/>
      <c r="AY1430" s="559"/>
      <c r="AZ1430" s="577"/>
      <c r="BA1430" s="559"/>
      <c r="BB1430" s="577"/>
      <c r="BC1430" s="559"/>
      <c r="BD1430" s="577"/>
      <c r="BE1430" s="559"/>
      <c r="BF1430" s="577"/>
      <c r="BG1430" s="559"/>
      <c r="BH1430" s="577"/>
      <c r="BI1430" s="559"/>
      <c r="BJ1430" s="577"/>
      <c r="BK1430" s="559"/>
      <c r="BL1430" s="577"/>
      <c r="BM1430" s="559"/>
      <c r="BN1430" s="577"/>
      <c r="BO1430" s="559"/>
      <c r="BP1430" s="577"/>
      <c r="BQ1430" s="551"/>
    </row>
    <row r="1431" spans="1:69" ht="12.75" customHeight="1" thickBot="1">
      <c r="A1431" s="584"/>
      <c r="B1431" s="587"/>
      <c r="C1431" s="573"/>
      <c r="D1431" s="677"/>
      <c r="E1431" s="27"/>
      <c r="F1431" s="27"/>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M1431" s="595"/>
      <c r="AN1431" s="577"/>
      <c r="AO1431" s="559"/>
      <c r="AP1431" s="577"/>
      <c r="AQ1431" s="559"/>
      <c r="AR1431" s="577"/>
      <c r="AS1431" s="559"/>
      <c r="AT1431" s="577"/>
      <c r="AU1431" s="559"/>
      <c r="AV1431" s="577"/>
      <c r="AW1431" s="559"/>
      <c r="AX1431" s="577"/>
      <c r="AY1431" s="559"/>
      <c r="AZ1431" s="577"/>
      <c r="BA1431" s="559"/>
      <c r="BB1431" s="577"/>
      <c r="BC1431" s="559"/>
      <c r="BD1431" s="577"/>
      <c r="BE1431" s="559"/>
      <c r="BF1431" s="577"/>
      <c r="BG1431" s="559"/>
      <c r="BH1431" s="577"/>
      <c r="BI1431" s="559"/>
      <c r="BJ1431" s="577"/>
      <c r="BK1431" s="559"/>
      <c r="BL1431" s="577"/>
      <c r="BM1431" s="559"/>
      <c r="BN1431" s="577"/>
      <c r="BO1431" s="559"/>
      <c r="BP1431" s="577"/>
      <c r="BQ1431" s="551"/>
    </row>
    <row r="1432" spans="1:69" ht="12.75" customHeight="1">
      <c r="A1432" s="584"/>
      <c r="B1432" s="579" t="s">
        <v>36</v>
      </c>
      <c r="C1432" s="572" t="str">
        <f>IF(ISERROR(AVERAGE(E1432:AH1434)),"",AVERAGE(E1432:AH1434))</f>
        <v/>
      </c>
      <c r="D1432" s="677"/>
      <c r="E1432" s="32"/>
      <c r="F1432" s="32"/>
      <c r="G1432" s="32"/>
      <c r="H1432" s="32"/>
      <c r="I1432" s="32"/>
      <c r="J1432" s="32"/>
      <c r="K1432" s="32"/>
      <c r="L1432" s="32"/>
      <c r="M1432" s="32"/>
      <c r="N1432" s="32"/>
      <c r="O1432" s="32"/>
      <c r="P1432" s="32"/>
      <c r="Q1432" s="32"/>
      <c r="R1432" s="32"/>
      <c r="S1432" s="32"/>
      <c r="T1432" s="32"/>
      <c r="U1432" s="32"/>
      <c r="V1432" s="32"/>
      <c r="W1432" s="32"/>
      <c r="X1432" s="32"/>
      <c r="Y1432" s="32"/>
      <c r="Z1432" s="32"/>
      <c r="AA1432" s="32"/>
      <c r="AB1432" s="32"/>
      <c r="AC1432" s="32"/>
      <c r="AD1432" s="32"/>
      <c r="AE1432" s="32"/>
      <c r="AF1432" s="32"/>
      <c r="AG1432" s="32"/>
      <c r="AH1432" s="32"/>
      <c r="AM1432" s="595"/>
      <c r="AN1432" s="565" t="str">
        <f t="shared" ref="AN1432:BQ1432" si="534">IF(ISERROR(AVERAGE(E1432:E1434)),"",AVERAGE(E1432:E1434))</f>
        <v/>
      </c>
      <c r="AO1432" s="558" t="str">
        <f t="shared" si="534"/>
        <v/>
      </c>
      <c r="AP1432" s="565" t="str">
        <f t="shared" si="534"/>
        <v/>
      </c>
      <c r="AQ1432" s="558" t="str">
        <f t="shared" si="534"/>
        <v/>
      </c>
      <c r="AR1432" s="565" t="str">
        <f t="shared" si="534"/>
        <v/>
      </c>
      <c r="AS1432" s="558" t="str">
        <f t="shared" si="534"/>
        <v/>
      </c>
      <c r="AT1432" s="565" t="str">
        <f t="shared" si="534"/>
        <v/>
      </c>
      <c r="AU1432" s="558" t="str">
        <f t="shared" si="534"/>
        <v/>
      </c>
      <c r="AV1432" s="565" t="str">
        <f t="shared" si="534"/>
        <v/>
      </c>
      <c r="AW1432" s="558" t="str">
        <f t="shared" si="534"/>
        <v/>
      </c>
      <c r="AX1432" s="565" t="str">
        <f t="shared" si="534"/>
        <v/>
      </c>
      <c r="AY1432" s="558" t="str">
        <f t="shared" si="534"/>
        <v/>
      </c>
      <c r="AZ1432" s="565" t="str">
        <f t="shared" si="534"/>
        <v/>
      </c>
      <c r="BA1432" s="558" t="str">
        <f t="shared" si="534"/>
        <v/>
      </c>
      <c r="BB1432" s="565" t="str">
        <f t="shared" si="534"/>
        <v/>
      </c>
      <c r="BC1432" s="558" t="str">
        <f t="shared" si="534"/>
        <v/>
      </c>
      <c r="BD1432" s="565" t="str">
        <f t="shared" si="534"/>
        <v/>
      </c>
      <c r="BE1432" s="558" t="str">
        <f t="shared" si="534"/>
        <v/>
      </c>
      <c r="BF1432" s="565" t="str">
        <f t="shared" si="534"/>
        <v/>
      </c>
      <c r="BG1432" s="558" t="str">
        <f t="shared" si="534"/>
        <v/>
      </c>
      <c r="BH1432" s="565" t="str">
        <f t="shared" si="534"/>
        <v/>
      </c>
      <c r="BI1432" s="558" t="str">
        <f t="shared" si="534"/>
        <v/>
      </c>
      <c r="BJ1432" s="565" t="str">
        <f t="shared" si="534"/>
        <v/>
      </c>
      <c r="BK1432" s="558" t="str">
        <f t="shared" si="534"/>
        <v/>
      </c>
      <c r="BL1432" s="565" t="str">
        <f t="shared" si="534"/>
        <v/>
      </c>
      <c r="BM1432" s="558" t="str">
        <f t="shared" si="534"/>
        <v/>
      </c>
      <c r="BN1432" s="565" t="str">
        <f t="shared" si="534"/>
        <v/>
      </c>
      <c r="BO1432" s="558" t="str">
        <f t="shared" si="534"/>
        <v/>
      </c>
      <c r="BP1432" s="565" t="str">
        <f t="shared" si="534"/>
        <v/>
      </c>
      <c r="BQ1432" s="550" t="str">
        <f t="shared" si="534"/>
        <v/>
      </c>
    </row>
    <row r="1433" spans="1:69" ht="12.75" customHeight="1">
      <c r="A1433" s="584"/>
      <c r="B1433" s="580"/>
      <c r="C1433" s="573"/>
      <c r="D1433" s="677"/>
      <c r="E1433" s="28"/>
      <c r="F1433" s="28"/>
      <c r="G1433" s="28"/>
      <c r="H1433" s="28"/>
      <c r="I1433" s="28"/>
      <c r="J1433" s="28"/>
      <c r="K1433" s="28"/>
      <c r="L1433" s="28"/>
      <c r="M1433" s="28"/>
      <c r="N1433" s="28"/>
      <c r="O1433" s="28"/>
      <c r="P1433" s="28"/>
      <c r="Q1433" s="28"/>
      <c r="R1433" s="28"/>
      <c r="S1433" s="28"/>
      <c r="T1433" s="28"/>
      <c r="U1433" s="28"/>
      <c r="V1433" s="28"/>
      <c r="W1433" s="28"/>
      <c r="X1433" s="28"/>
      <c r="Y1433" s="28"/>
      <c r="Z1433" s="28"/>
      <c r="AA1433" s="28"/>
      <c r="AB1433" s="28"/>
      <c r="AC1433" s="28"/>
      <c r="AD1433" s="28"/>
      <c r="AE1433" s="28"/>
      <c r="AF1433" s="28"/>
      <c r="AG1433" s="28"/>
      <c r="AH1433" s="28"/>
      <c r="AM1433" s="595"/>
      <c r="AN1433" s="566"/>
      <c r="AO1433" s="559"/>
      <c r="AP1433" s="566"/>
      <c r="AQ1433" s="559"/>
      <c r="AR1433" s="566"/>
      <c r="AS1433" s="559"/>
      <c r="AT1433" s="566"/>
      <c r="AU1433" s="559"/>
      <c r="AV1433" s="566"/>
      <c r="AW1433" s="559"/>
      <c r="AX1433" s="566"/>
      <c r="AY1433" s="559"/>
      <c r="AZ1433" s="566"/>
      <c r="BA1433" s="559"/>
      <c r="BB1433" s="566"/>
      <c r="BC1433" s="559"/>
      <c r="BD1433" s="566"/>
      <c r="BE1433" s="559"/>
      <c r="BF1433" s="566"/>
      <c r="BG1433" s="559"/>
      <c r="BH1433" s="566"/>
      <c r="BI1433" s="559"/>
      <c r="BJ1433" s="566"/>
      <c r="BK1433" s="559"/>
      <c r="BL1433" s="566"/>
      <c r="BM1433" s="559"/>
      <c r="BN1433" s="566"/>
      <c r="BO1433" s="559"/>
      <c r="BP1433" s="566"/>
      <c r="BQ1433" s="551"/>
    </row>
    <row r="1434" spans="1:69" ht="12.75" customHeight="1" thickBot="1">
      <c r="A1434" s="584"/>
      <c r="B1434" s="581"/>
      <c r="C1434" s="582"/>
      <c r="D1434" s="677"/>
      <c r="E1434" s="33"/>
      <c r="F1434" s="33"/>
      <c r="G1434" s="33"/>
      <c r="H1434" s="33"/>
      <c r="I1434" s="33"/>
      <c r="J1434" s="33"/>
      <c r="K1434" s="33"/>
      <c r="L1434" s="33"/>
      <c r="M1434" s="33"/>
      <c r="N1434" s="33"/>
      <c r="O1434" s="33"/>
      <c r="P1434" s="33"/>
      <c r="Q1434" s="33"/>
      <c r="R1434" s="33"/>
      <c r="S1434" s="33"/>
      <c r="T1434" s="33"/>
      <c r="U1434" s="33"/>
      <c r="V1434" s="33"/>
      <c r="W1434" s="33"/>
      <c r="X1434" s="33"/>
      <c r="Y1434" s="33"/>
      <c r="Z1434" s="33"/>
      <c r="AA1434" s="33"/>
      <c r="AB1434" s="33"/>
      <c r="AC1434" s="33"/>
      <c r="AD1434" s="33"/>
      <c r="AE1434" s="33"/>
      <c r="AF1434" s="33"/>
      <c r="AG1434" s="33"/>
      <c r="AH1434" s="33"/>
      <c r="AM1434" s="595"/>
      <c r="AN1434" s="567"/>
      <c r="AO1434" s="564"/>
      <c r="AP1434" s="567"/>
      <c r="AQ1434" s="564"/>
      <c r="AR1434" s="567"/>
      <c r="AS1434" s="564"/>
      <c r="AT1434" s="567"/>
      <c r="AU1434" s="564"/>
      <c r="AV1434" s="567"/>
      <c r="AW1434" s="564"/>
      <c r="AX1434" s="567"/>
      <c r="AY1434" s="564"/>
      <c r="AZ1434" s="567"/>
      <c r="BA1434" s="564"/>
      <c r="BB1434" s="567"/>
      <c r="BC1434" s="564"/>
      <c r="BD1434" s="567"/>
      <c r="BE1434" s="564"/>
      <c r="BF1434" s="567"/>
      <c r="BG1434" s="564"/>
      <c r="BH1434" s="567"/>
      <c r="BI1434" s="564"/>
      <c r="BJ1434" s="567"/>
      <c r="BK1434" s="564"/>
      <c r="BL1434" s="567"/>
      <c r="BM1434" s="564"/>
      <c r="BN1434" s="567"/>
      <c r="BO1434" s="564"/>
      <c r="BP1434" s="567"/>
      <c r="BQ1434" s="568"/>
    </row>
    <row r="1435" spans="1:69" ht="12.75" customHeight="1">
      <c r="A1435" s="584"/>
      <c r="B1435" s="569" t="s">
        <v>37</v>
      </c>
      <c r="C1435" s="572" t="str">
        <f>IF(ISERROR(AVERAGE(E1435:AH1437)),"",AVERAGE(E1435:AH1437))</f>
        <v/>
      </c>
      <c r="D1435" s="677"/>
      <c r="E1435" s="31"/>
      <c r="F1435" s="31"/>
      <c r="G1435" s="31"/>
      <c r="H1435" s="31"/>
      <c r="I1435" s="31"/>
      <c r="J1435" s="31"/>
      <c r="K1435" s="31"/>
      <c r="L1435" s="31"/>
      <c r="M1435" s="31"/>
      <c r="N1435" s="31"/>
      <c r="O1435" s="31"/>
      <c r="P1435" s="31"/>
      <c r="Q1435" s="31"/>
      <c r="R1435" s="31"/>
      <c r="S1435" s="31"/>
      <c r="T1435" s="31"/>
      <c r="U1435" s="31"/>
      <c r="V1435" s="31"/>
      <c r="W1435" s="31"/>
      <c r="X1435" s="31"/>
      <c r="Y1435" s="31"/>
      <c r="Z1435" s="31"/>
      <c r="AA1435" s="31"/>
      <c r="AB1435" s="31"/>
      <c r="AC1435" s="31"/>
      <c r="AD1435" s="31"/>
      <c r="AE1435" s="31"/>
      <c r="AF1435" s="31"/>
      <c r="AG1435" s="31"/>
      <c r="AH1435" s="31"/>
      <c r="AM1435" s="595" t="e">
        <f>#REF!</f>
        <v>#REF!</v>
      </c>
      <c r="AN1435" s="561" t="str">
        <f t="shared" ref="AN1435:BQ1435" si="535">IF(ISERROR(AVERAGE(E1435:E1437)),"",AVERAGE(E1435:E1437))</f>
        <v/>
      </c>
      <c r="AO1435" s="558" t="str">
        <f t="shared" si="535"/>
        <v/>
      </c>
      <c r="AP1435" s="561" t="str">
        <f t="shared" si="535"/>
        <v/>
      </c>
      <c r="AQ1435" s="558" t="str">
        <f t="shared" si="535"/>
        <v/>
      </c>
      <c r="AR1435" s="561" t="str">
        <f t="shared" si="535"/>
        <v/>
      </c>
      <c r="AS1435" s="558" t="str">
        <f t="shared" si="535"/>
        <v/>
      </c>
      <c r="AT1435" s="561" t="str">
        <f t="shared" si="535"/>
        <v/>
      </c>
      <c r="AU1435" s="558" t="str">
        <f t="shared" si="535"/>
        <v/>
      </c>
      <c r="AV1435" s="561" t="str">
        <f t="shared" si="535"/>
        <v/>
      </c>
      <c r="AW1435" s="558" t="str">
        <f t="shared" si="535"/>
        <v/>
      </c>
      <c r="AX1435" s="561" t="str">
        <f t="shared" si="535"/>
        <v/>
      </c>
      <c r="AY1435" s="558" t="str">
        <f t="shared" si="535"/>
        <v/>
      </c>
      <c r="AZ1435" s="561" t="str">
        <f t="shared" si="535"/>
        <v/>
      </c>
      <c r="BA1435" s="558" t="str">
        <f t="shared" si="535"/>
        <v/>
      </c>
      <c r="BB1435" s="561" t="str">
        <f t="shared" si="535"/>
        <v/>
      </c>
      <c r="BC1435" s="558" t="str">
        <f t="shared" si="535"/>
        <v/>
      </c>
      <c r="BD1435" s="561" t="str">
        <f t="shared" si="535"/>
        <v/>
      </c>
      <c r="BE1435" s="558" t="str">
        <f t="shared" si="535"/>
        <v/>
      </c>
      <c r="BF1435" s="561" t="str">
        <f t="shared" si="535"/>
        <v/>
      </c>
      <c r="BG1435" s="558" t="str">
        <f t="shared" si="535"/>
        <v/>
      </c>
      <c r="BH1435" s="561" t="str">
        <f t="shared" si="535"/>
        <v/>
      </c>
      <c r="BI1435" s="558" t="str">
        <f t="shared" si="535"/>
        <v/>
      </c>
      <c r="BJ1435" s="561" t="str">
        <f t="shared" si="535"/>
        <v/>
      </c>
      <c r="BK1435" s="558" t="str">
        <f t="shared" si="535"/>
        <v/>
      </c>
      <c r="BL1435" s="561" t="str">
        <f t="shared" si="535"/>
        <v/>
      </c>
      <c r="BM1435" s="558" t="str">
        <f t="shared" si="535"/>
        <v/>
      </c>
      <c r="BN1435" s="561" t="str">
        <f t="shared" si="535"/>
        <v/>
      </c>
      <c r="BO1435" s="558" t="str">
        <f t="shared" si="535"/>
        <v/>
      </c>
      <c r="BP1435" s="561" t="str">
        <f t="shared" si="535"/>
        <v/>
      </c>
      <c r="BQ1435" s="550" t="str">
        <f t="shared" si="535"/>
        <v/>
      </c>
    </row>
    <row r="1436" spans="1:69" ht="12.75" customHeight="1">
      <c r="A1436" s="584"/>
      <c r="B1436" s="570"/>
      <c r="C1436" s="573"/>
      <c r="D1436" s="677"/>
      <c r="E1436" s="29"/>
      <c r="F1436" s="29"/>
      <c r="G1436" s="29"/>
      <c r="H1436" s="29"/>
      <c r="I1436" s="29"/>
      <c r="J1436" s="29"/>
      <c r="K1436" s="29"/>
      <c r="L1436" s="29"/>
      <c r="M1436" s="29"/>
      <c r="N1436" s="29"/>
      <c r="O1436" s="29"/>
      <c r="P1436" s="29"/>
      <c r="Q1436" s="29"/>
      <c r="R1436" s="29"/>
      <c r="S1436" s="29"/>
      <c r="T1436" s="29"/>
      <c r="U1436" s="29"/>
      <c r="V1436" s="29"/>
      <c r="W1436" s="29"/>
      <c r="X1436" s="29"/>
      <c r="Y1436" s="29"/>
      <c r="Z1436" s="29"/>
      <c r="AA1436" s="29"/>
      <c r="AB1436" s="29"/>
      <c r="AC1436" s="29"/>
      <c r="AD1436" s="29"/>
      <c r="AE1436" s="29"/>
      <c r="AF1436" s="29"/>
      <c r="AG1436" s="29"/>
      <c r="AH1436" s="29"/>
      <c r="AM1436" s="595" t="e">
        <f>#REF!</f>
        <v>#REF!</v>
      </c>
      <c r="AN1436" s="562"/>
      <c r="AO1436" s="559"/>
      <c r="AP1436" s="562"/>
      <c r="AQ1436" s="559"/>
      <c r="AR1436" s="562"/>
      <c r="AS1436" s="559"/>
      <c r="AT1436" s="562"/>
      <c r="AU1436" s="559"/>
      <c r="AV1436" s="562"/>
      <c r="AW1436" s="559"/>
      <c r="AX1436" s="562"/>
      <c r="AY1436" s="559"/>
      <c r="AZ1436" s="562"/>
      <c r="BA1436" s="559"/>
      <c r="BB1436" s="562"/>
      <c r="BC1436" s="559"/>
      <c r="BD1436" s="562"/>
      <c r="BE1436" s="559"/>
      <c r="BF1436" s="562"/>
      <c r="BG1436" s="559"/>
      <c r="BH1436" s="562"/>
      <c r="BI1436" s="559"/>
      <c r="BJ1436" s="562"/>
      <c r="BK1436" s="559"/>
      <c r="BL1436" s="562"/>
      <c r="BM1436" s="559"/>
      <c r="BN1436" s="562"/>
      <c r="BO1436" s="559"/>
      <c r="BP1436" s="562"/>
      <c r="BQ1436" s="551"/>
    </row>
    <row r="1437" spans="1:69" ht="13.5" customHeight="1" thickBot="1">
      <c r="A1437" s="584"/>
      <c r="B1437" s="571"/>
      <c r="C1437" s="574"/>
      <c r="D1437" s="418"/>
      <c r="E1437" s="30"/>
      <c r="F1437" s="30"/>
      <c r="G1437" s="30"/>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0"/>
      <c r="AH1437" s="30"/>
      <c r="AM1437" s="596" t="e">
        <f>#REF!</f>
        <v>#REF!</v>
      </c>
      <c r="AN1437" s="563"/>
      <c r="AO1437" s="560"/>
      <c r="AP1437" s="563"/>
      <c r="AQ1437" s="560"/>
      <c r="AR1437" s="563"/>
      <c r="AS1437" s="560"/>
      <c r="AT1437" s="563"/>
      <c r="AU1437" s="560"/>
      <c r="AV1437" s="563"/>
      <c r="AW1437" s="560"/>
      <c r="AX1437" s="563"/>
      <c r="AY1437" s="560"/>
      <c r="AZ1437" s="563"/>
      <c r="BA1437" s="560"/>
      <c r="BB1437" s="563"/>
      <c r="BC1437" s="560"/>
      <c r="BD1437" s="563"/>
      <c r="BE1437" s="560"/>
      <c r="BF1437" s="563"/>
      <c r="BG1437" s="560"/>
      <c r="BH1437" s="563"/>
      <c r="BI1437" s="560"/>
      <c r="BJ1437" s="563"/>
      <c r="BK1437" s="560"/>
      <c r="BL1437" s="563"/>
      <c r="BM1437" s="560"/>
      <c r="BN1437" s="563"/>
      <c r="BO1437" s="560"/>
      <c r="BP1437" s="563"/>
      <c r="BQ1437" s="552"/>
    </row>
    <row r="1438" spans="1:69" ht="13.5" customHeight="1" thickTop="1">
      <c r="A1438" s="584"/>
      <c r="B1438" s="585" t="s">
        <v>32</v>
      </c>
      <c r="C1438" s="588" t="str">
        <f>IF(ISERROR(AVERAGE(E1438:AH1440)),"",AVERAGE(E1438:AH1440))</f>
        <v/>
      </c>
      <c r="D1438" s="676" t="s">
        <v>852</v>
      </c>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5"/>
      <c r="AF1438" s="25"/>
      <c r="AG1438" s="25"/>
      <c r="AH1438" s="25"/>
      <c r="AM1438" s="594" t="str">
        <f>D1438</f>
        <v>Utiliser le vocabulaire : point, points alignés, droite, segment, intersection, milieu, côté, angle, axe de symétrie, centre, rayon, diamètre</v>
      </c>
      <c r="AN1438" s="576" t="str">
        <f t="shared" ref="AN1438:BQ1438" si="536">IF(ISERROR(AVERAGE(E1438:E1440)),"",AVERAGE(E1438:E1440))</f>
        <v/>
      </c>
      <c r="AO1438" s="575" t="str">
        <f t="shared" si="536"/>
        <v/>
      </c>
      <c r="AP1438" s="576" t="str">
        <f t="shared" si="536"/>
        <v/>
      </c>
      <c r="AQ1438" s="575" t="str">
        <f t="shared" si="536"/>
        <v/>
      </c>
      <c r="AR1438" s="576" t="str">
        <f t="shared" si="536"/>
        <v/>
      </c>
      <c r="AS1438" s="575" t="str">
        <f t="shared" si="536"/>
        <v/>
      </c>
      <c r="AT1438" s="576" t="str">
        <f t="shared" si="536"/>
        <v/>
      </c>
      <c r="AU1438" s="575" t="str">
        <f t="shared" si="536"/>
        <v/>
      </c>
      <c r="AV1438" s="576" t="str">
        <f t="shared" si="536"/>
        <v/>
      </c>
      <c r="AW1438" s="575" t="str">
        <f t="shared" si="536"/>
        <v/>
      </c>
      <c r="AX1438" s="576" t="str">
        <f t="shared" si="536"/>
        <v/>
      </c>
      <c r="AY1438" s="575" t="str">
        <f t="shared" si="536"/>
        <v/>
      </c>
      <c r="AZ1438" s="576" t="str">
        <f t="shared" si="536"/>
        <v/>
      </c>
      <c r="BA1438" s="575" t="str">
        <f t="shared" si="536"/>
        <v/>
      </c>
      <c r="BB1438" s="576" t="str">
        <f t="shared" si="536"/>
        <v/>
      </c>
      <c r="BC1438" s="575" t="str">
        <f t="shared" si="536"/>
        <v/>
      </c>
      <c r="BD1438" s="576" t="str">
        <f t="shared" si="536"/>
        <v/>
      </c>
      <c r="BE1438" s="575" t="str">
        <f t="shared" si="536"/>
        <v/>
      </c>
      <c r="BF1438" s="576" t="str">
        <f t="shared" si="536"/>
        <v/>
      </c>
      <c r="BG1438" s="575" t="str">
        <f t="shared" si="536"/>
        <v/>
      </c>
      <c r="BH1438" s="576" t="str">
        <f t="shared" si="536"/>
        <v/>
      </c>
      <c r="BI1438" s="575" t="str">
        <f t="shared" si="536"/>
        <v/>
      </c>
      <c r="BJ1438" s="576" t="str">
        <f t="shared" si="536"/>
        <v/>
      </c>
      <c r="BK1438" s="575" t="str">
        <f t="shared" si="536"/>
        <v/>
      </c>
      <c r="BL1438" s="576" t="str">
        <f t="shared" si="536"/>
        <v/>
      </c>
      <c r="BM1438" s="575" t="str">
        <f t="shared" si="536"/>
        <v/>
      </c>
      <c r="BN1438" s="576" t="str">
        <f t="shared" si="536"/>
        <v/>
      </c>
      <c r="BO1438" s="575" t="str">
        <f t="shared" si="536"/>
        <v/>
      </c>
      <c r="BP1438" s="576" t="str">
        <f t="shared" si="536"/>
        <v/>
      </c>
      <c r="BQ1438" s="578" t="str">
        <f t="shared" si="536"/>
        <v/>
      </c>
    </row>
    <row r="1439" spans="1:69" ht="12.75" customHeight="1">
      <c r="A1439" s="584"/>
      <c r="B1439" s="586"/>
      <c r="C1439" s="573"/>
      <c r="D1439" s="677"/>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M1439" s="595"/>
      <c r="AN1439" s="577"/>
      <c r="AO1439" s="559"/>
      <c r="AP1439" s="577"/>
      <c r="AQ1439" s="559"/>
      <c r="AR1439" s="577"/>
      <c r="AS1439" s="559"/>
      <c r="AT1439" s="577"/>
      <c r="AU1439" s="559"/>
      <c r="AV1439" s="577"/>
      <c r="AW1439" s="559"/>
      <c r="AX1439" s="577"/>
      <c r="AY1439" s="559"/>
      <c r="AZ1439" s="577"/>
      <c r="BA1439" s="559"/>
      <c r="BB1439" s="577"/>
      <c r="BC1439" s="559"/>
      <c r="BD1439" s="577"/>
      <c r="BE1439" s="559"/>
      <c r="BF1439" s="577"/>
      <c r="BG1439" s="559"/>
      <c r="BH1439" s="577"/>
      <c r="BI1439" s="559"/>
      <c r="BJ1439" s="577"/>
      <c r="BK1439" s="559"/>
      <c r="BL1439" s="577"/>
      <c r="BM1439" s="559"/>
      <c r="BN1439" s="577"/>
      <c r="BO1439" s="559"/>
      <c r="BP1439" s="577"/>
      <c r="BQ1439" s="551"/>
    </row>
    <row r="1440" spans="1:69" ht="12.75" customHeight="1" thickBot="1">
      <c r="A1440" s="584"/>
      <c r="B1440" s="587"/>
      <c r="C1440" s="573"/>
      <c r="D1440" s="677"/>
      <c r="E1440" s="27"/>
      <c r="F1440" s="27"/>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M1440" s="595"/>
      <c r="AN1440" s="577"/>
      <c r="AO1440" s="559"/>
      <c r="AP1440" s="577"/>
      <c r="AQ1440" s="559"/>
      <c r="AR1440" s="577"/>
      <c r="AS1440" s="559"/>
      <c r="AT1440" s="577"/>
      <c r="AU1440" s="559"/>
      <c r="AV1440" s="577"/>
      <c r="AW1440" s="559"/>
      <c r="AX1440" s="577"/>
      <c r="AY1440" s="559"/>
      <c r="AZ1440" s="577"/>
      <c r="BA1440" s="559"/>
      <c r="BB1440" s="577"/>
      <c r="BC1440" s="559"/>
      <c r="BD1440" s="577"/>
      <c r="BE1440" s="559"/>
      <c r="BF1440" s="577"/>
      <c r="BG1440" s="559"/>
      <c r="BH1440" s="577"/>
      <c r="BI1440" s="559"/>
      <c r="BJ1440" s="577"/>
      <c r="BK1440" s="559"/>
      <c r="BL1440" s="577"/>
      <c r="BM1440" s="559"/>
      <c r="BN1440" s="577"/>
      <c r="BO1440" s="559"/>
      <c r="BP1440" s="577"/>
      <c r="BQ1440" s="551"/>
    </row>
    <row r="1441" spans="1:69" ht="12.75" customHeight="1">
      <c r="A1441" s="584"/>
      <c r="B1441" s="579" t="s">
        <v>36</v>
      </c>
      <c r="C1441" s="572" t="str">
        <f>IF(ISERROR(AVERAGE(E1441:AH1443)),"",AVERAGE(E1441:AH1443))</f>
        <v/>
      </c>
      <c r="D1441" s="677"/>
      <c r="E1441" s="32"/>
      <c r="F1441" s="32"/>
      <c r="G1441" s="32"/>
      <c r="H1441" s="32"/>
      <c r="I1441" s="32"/>
      <c r="J1441" s="32"/>
      <c r="K1441" s="32"/>
      <c r="L1441" s="32"/>
      <c r="M1441" s="32"/>
      <c r="N1441" s="32"/>
      <c r="O1441" s="32"/>
      <c r="P1441" s="32"/>
      <c r="Q1441" s="32"/>
      <c r="R1441" s="32"/>
      <c r="S1441" s="32"/>
      <c r="T1441" s="32"/>
      <c r="U1441" s="32"/>
      <c r="V1441" s="32"/>
      <c r="W1441" s="32"/>
      <c r="X1441" s="32"/>
      <c r="Y1441" s="32"/>
      <c r="Z1441" s="32"/>
      <c r="AA1441" s="32"/>
      <c r="AB1441" s="32"/>
      <c r="AC1441" s="32"/>
      <c r="AD1441" s="32"/>
      <c r="AE1441" s="32"/>
      <c r="AF1441" s="32"/>
      <c r="AG1441" s="32"/>
      <c r="AH1441" s="32"/>
      <c r="AM1441" s="595"/>
      <c r="AN1441" s="565" t="str">
        <f t="shared" ref="AN1441:BQ1441" si="537">IF(ISERROR(AVERAGE(E1441:E1443)),"",AVERAGE(E1441:E1443))</f>
        <v/>
      </c>
      <c r="AO1441" s="558" t="str">
        <f t="shared" si="537"/>
        <v/>
      </c>
      <c r="AP1441" s="565" t="str">
        <f t="shared" si="537"/>
        <v/>
      </c>
      <c r="AQ1441" s="558" t="str">
        <f t="shared" si="537"/>
        <v/>
      </c>
      <c r="AR1441" s="565" t="str">
        <f t="shared" si="537"/>
        <v/>
      </c>
      <c r="AS1441" s="558" t="str">
        <f t="shared" si="537"/>
        <v/>
      </c>
      <c r="AT1441" s="565" t="str">
        <f t="shared" si="537"/>
        <v/>
      </c>
      <c r="AU1441" s="558" t="str">
        <f t="shared" si="537"/>
        <v/>
      </c>
      <c r="AV1441" s="565" t="str">
        <f t="shared" si="537"/>
        <v/>
      </c>
      <c r="AW1441" s="558" t="str">
        <f t="shared" si="537"/>
        <v/>
      </c>
      <c r="AX1441" s="565" t="str">
        <f t="shared" si="537"/>
        <v/>
      </c>
      <c r="AY1441" s="558" t="str">
        <f t="shared" si="537"/>
        <v/>
      </c>
      <c r="AZ1441" s="565" t="str">
        <f t="shared" si="537"/>
        <v/>
      </c>
      <c r="BA1441" s="558" t="str">
        <f t="shared" si="537"/>
        <v/>
      </c>
      <c r="BB1441" s="565" t="str">
        <f t="shared" si="537"/>
        <v/>
      </c>
      <c r="BC1441" s="558" t="str">
        <f t="shared" si="537"/>
        <v/>
      </c>
      <c r="BD1441" s="565" t="str">
        <f t="shared" si="537"/>
        <v/>
      </c>
      <c r="BE1441" s="558" t="str">
        <f t="shared" si="537"/>
        <v/>
      </c>
      <c r="BF1441" s="565" t="str">
        <f t="shared" si="537"/>
        <v/>
      </c>
      <c r="BG1441" s="558" t="str">
        <f t="shared" si="537"/>
        <v/>
      </c>
      <c r="BH1441" s="565" t="str">
        <f t="shared" si="537"/>
        <v/>
      </c>
      <c r="BI1441" s="558" t="str">
        <f t="shared" si="537"/>
        <v/>
      </c>
      <c r="BJ1441" s="565" t="str">
        <f t="shared" si="537"/>
        <v/>
      </c>
      <c r="BK1441" s="558" t="str">
        <f t="shared" si="537"/>
        <v/>
      </c>
      <c r="BL1441" s="565" t="str">
        <f t="shared" si="537"/>
        <v/>
      </c>
      <c r="BM1441" s="558" t="str">
        <f t="shared" si="537"/>
        <v/>
      </c>
      <c r="BN1441" s="565" t="str">
        <f t="shared" si="537"/>
        <v/>
      </c>
      <c r="BO1441" s="558" t="str">
        <f t="shared" si="537"/>
        <v/>
      </c>
      <c r="BP1441" s="565" t="str">
        <f t="shared" si="537"/>
        <v/>
      </c>
      <c r="BQ1441" s="550" t="str">
        <f t="shared" si="537"/>
        <v/>
      </c>
    </row>
    <row r="1442" spans="1:69" ht="12.75" customHeight="1">
      <c r="A1442" s="584"/>
      <c r="B1442" s="580"/>
      <c r="C1442" s="573"/>
      <c r="D1442" s="677"/>
      <c r="E1442" s="28"/>
      <c r="F1442" s="28"/>
      <c r="G1442" s="28"/>
      <c r="H1442" s="28"/>
      <c r="I1442" s="28"/>
      <c r="J1442" s="28"/>
      <c r="K1442" s="28"/>
      <c r="L1442" s="28"/>
      <c r="M1442" s="28"/>
      <c r="N1442" s="28"/>
      <c r="O1442" s="28"/>
      <c r="P1442" s="28"/>
      <c r="Q1442" s="28"/>
      <c r="R1442" s="28"/>
      <c r="S1442" s="28"/>
      <c r="T1442" s="28"/>
      <c r="U1442" s="28"/>
      <c r="V1442" s="28"/>
      <c r="W1442" s="28"/>
      <c r="X1442" s="28"/>
      <c r="Y1442" s="28"/>
      <c r="Z1442" s="28"/>
      <c r="AA1442" s="28"/>
      <c r="AB1442" s="28"/>
      <c r="AC1442" s="28"/>
      <c r="AD1442" s="28"/>
      <c r="AE1442" s="28"/>
      <c r="AF1442" s="28"/>
      <c r="AG1442" s="28"/>
      <c r="AH1442" s="28"/>
      <c r="AM1442" s="595"/>
      <c r="AN1442" s="566"/>
      <c r="AO1442" s="559"/>
      <c r="AP1442" s="566"/>
      <c r="AQ1442" s="559"/>
      <c r="AR1442" s="566"/>
      <c r="AS1442" s="559"/>
      <c r="AT1442" s="566"/>
      <c r="AU1442" s="559"/>
      <c r="AV1442" s="566"/>
      <c r="AW1442" s="559"/>
      <c r="AX1442" s="566"/>
      <c r="AY1442" s="559"/>
      <c r="AZ1442" s="566"/>
      <c r="BA1442" s="559"/>
      <c r="BB1442" s="566"/>
      <c r="BC1442" s="559"/>
      <c r="BD1442" s="566"/>
      <c r="BE1442" s="559"/>
      <c r="BF1442" s="566"/>
      <c r="BG1442" s="559"/>
      <c r="BH1442" s="566"/>
      <c r="BI1442" s="559"/>
      <c r="BJ1442" s="566"/>
      <c r="BK1442" s="559"/>
      <c r="BL1442" s="566"/>
      <c r="BM1442" s="559"/>
      <c r="BN1442" s="566"/>
      <c r="BO1442" s="559"/>
      <c r="BP1442" s="566"/>
      <c r="BQ1442" s="551"/>
    </row>
    <row r="1443" spans="1:69" ht="12.75" customHeight="1" thickBot="1">
      <c r="A1443" s="584"/>
      <c r="B1443" s="581"/>
      <c r="C1443" s="582"/>
      <c r="D1443" s="677"/>
      <c r="E1443" s="33"/>
      <c r="F1443" s="33"/>
      <c r="G1443" s="33"/>
      <c r="H1443" s="33"/>
      <c r="I1443" s="33"/>
      <c r="J1443" s="33"/>
      <c r="K1443" s="33"/>
      <c r="L1443" s="33"/>
      <c r="M1443" s="33"/>
      <c r="N1443" s="33"/>
      <c r="O1443" s="33"/>
      <c r="P1443" s="33"/>
      <c r="Q1443" s="33"/>
      <c r="R1443" s="33"/>
      <c r="S1443" s="33"/>
      <c r="T1443" s="33"/>
      <c r="U1443" s="33"/>
      <c r="V1443" s="33"/>
      <c r="W1443" s="33"/>
      <c r="X1443" s="33"/>
      <c r="Y1443" s="33"/>
      <c r="Z1443" s="33"/>
      <c r="AA1443" s="33"/>
      <c r="AB1443" s="33"/>
      <c r="AC1443" s="33"/>
      <c r="AD1443" s="33"/>
      <c r="AE1443" s="33"/>
      <c r="AF1443" s="33"/>
      <c r="AG1443" s="33"/>
      <c r="AH1443" s="33"/>
      <c r="AM1443" s="595"/>
      <c r="AN1443" s="567"/>
      <c r="AO1443" s="564"/>
      <c r="AP1443" s="567"/>
      <c r="AQ1443" s="564"/>
      <c r="AR1443" s="567"/>
      <c r="AS1443" s="564"/>
      <c r="AT1443" s="567"/>
      <c r="AU1443" s="564"/>
      <c r="AV1443" s="567"/>
      <c r="AW1443" s="564"/>
      <c r="AX1443" s="567"/>
      <c r="AY1443" s="564"/>
      <c r="AZ1443" s="567"/>
      <c r="BA1443" s="564"/>
      <c r="BB1443" s="567"/>
      <c r="BC1443" s="564"/>
      <c r="BD1443" s="567"/>
      <c r="BE1443" s="564"/>
      <c r="BF1443" s="567"/>
      <c r="BG1443" s="564"/>
      <c r="BH1443" s="567"/>
      <c r="BI1443" s="564"/>
      <c r="BJ1443" s="567"/>
      <c r="BK1443" s="564"/>
      <c r="BL1443" s="567"/>
      <c r="BM1443" s="564"/>
      <c r="BN1443" s="567"/>
      <c r="BO1443" s="564"/>
      <c r="BP1443" s="567"/>
      <c r="BQ1443" s="568"/>
    </row>
    <row r="1444" spans="1:69" ht="12.75" customHeight="1">
      <c r="A1444" s="584"/>
      <c r="B1444" s="569" t="s">
        <v>37</v>
      </c>
      <c r="C1444" s="572" t="str">
        <f>IF(ISERROR(AVERAGE(E1444:AH1446)),"",AVERAGE(E1444:AH1446))</f>
        <v/>
      </c>
      <c r="D1444" s="677"/>
      <c r="E1444" s="31"/>
      <c r="F1444" s="31"/>
      <c r="G1444" s="31"/>
      <c r="H1444" s="31"/>
      <c r="I1444" s="31"/>
      <c r="J1444" s="31"/>
      <c r="K1444" s="31"/>
      <c r="L1444" s="31"/>
      <c r="M1444" s="31"/>
      <c r="N1444" s="31"/>
      <c r="O1444" s="31"/>
      <c r="P1444" s="31"/>
      <c r="Q1444" s="31"/>
      <c r="R1444" s="31"/>
      <c r="S1444" s="31"/>
      <c r="T1444" s="31"/>
      <c r="U1444" s="31"/>
      <c r="V1444" s="31"/>
      <c r="W1444" s="31"/>
      <c r="X1444" s="31"/>
      <c r="Y1444" s="31"/>
      <c r="Z1444" s="31"/>
      <c r="AA1444" s="31"/>
      <c r="AB1444" s="31"/>
      <c r="AC1444" s="31"/>
      <c r="AD1444" s="31"/>
      <c r="AE1444" s="31"/>
      <c r="AF1444" s="31"/>
      <c r="AG1444" s="31"/>
      <c r="AH1444" s="31"/>
      <c r="AM1444" s="595" t="e">
        <f>#REF!</f>
        <v>#REF!</v>
      </c>
      <c r="AN1444" s="561" t="str">
        <f t="shared" ref="AN1444:BQ1444" si="538">IF(ISERROR(AVERAGE(E1444:E1446)),"",AVERAGE(E1444:E1446))</f>
        <v/>
      </c>
      <c r="AO1444" s="558" t="str">
        <f t="shared" si="538"/>
        <v/>
      </c>
      <c r="AP1444" s="561" t="str">
        <f t="shared" si="538"/>
        <v/>
      </c>
      <c r="AQ1444" s="558" t="str">
        <f t="shared" si="538"/>
        <v/>
      </c>
      <c r="AR1444" s="561" t="str">
        <f t="shared" si="538"/>
        <v/>
      </c>
      <c r="AS1444" s="558" t="str">
        <f t="shared" si="538"/>
        <v/>
      </c>
      <c r="AT1444" s="561" t="str">
        <f t="shared" si="538"/>
        <v/>
      </c>
      <c r="AU1444" s="558" t="str">
        <f t="shared" si="538"/>
        <v/>
      </c>
      <c r="AV1444" s="561" t="str">
        <f t="shared" si="538"/>
        <v/>
      </c>
      <c r="AW1444" s="558" t="str">
        <f t="shared" si="538"/>
        <v/>
      </c>
      <c r="AX1444" s="561" t="str">
        <f t="shared" si="538"/>
        <v/>
      </c>
      <c r="AY1444" s="558" t="str">
        <f t="shared" si="538"/>
        <v/>
      </c>
      <c r="AZ1444" s="561" t="str">
        <f t="shared" si="538"/>
        <v/>
      </c>
      <c r="BA1444" s="558" t="str">
        <f t="shared" si="538"/>
        <v/>
      </c>
      <c r="BB1444" s="561" t="str">
        <f t="shared" si="538"/>
        <v/>
      </c>
      <c r="BC1444" s="558" t="str">
        <f t="shared" si="538"/>
        <v/>
      </c>
      <c r="BD1444" s="561" t="str">
        <f t="shared" si="538"/>
        <v/>
      </c>
      <c r="BE1444" s="558" t="str">
        <f t="shared" si="538"/>
        <v/>
      </c>
      <c r="BF1444" s="561" t="str">
        <f t="shared" si="538"/>
        <v/>
      </c>
      <c r="BG1444" s="558" t="str">
        <f t="shared" si="538"/>
        <v/>
      </c>
      <c r="BH1444" s="561" t="str">
        <f t="shared" si="538"/>
        <v/>
      </c>
      <c r="BI1444" s="558" t="str">
        <f t="shared" si="538"/>
        <v/>
      </c>
      <c r="BJ1444" s="561" t="str">
        <f t="shared" si="538"/>
        <v/>
      </c>
      <c r="BK1444" s="558" t="str">
        <f t="shared" si="538"/>
        <v/>
      </c>
      <c r="BL1444" s="561" t="str">
        <f t="shared" si="538"/>
        <v/>
      </c>
      <c r="BM1444" s="558" t="str">
        <f t="shared" si="538"/>
        <v/>
      </c>
      <c r="BN1444" s="561" t="str">
        <f t="shared" si="538"/>
        <v/>
      </c>
      <c r="BO1444" s="558" t="str">
        <f t="shared" si="538"/>
        <v/>
      </c>
      <c r="BP1444" s="561" t="str">
        <f t="shared" si="538"/>
        <v/>
      </c>
      <c r="BQ1444" s="550" t="str">
        <f t="shared" si="538"/>
        <v/>
      </c>
    </row>
    <row r="1445" spans="1:69" ht="12.75" customHeight="1">
      <c r="A1445" s="584"/>
      <c r="B1445" s="570"/>
      <c r="C1445" s="573"/>
      <c r="D1445" s="677"/>
      <c r="E1445" s="29"/>
      <c r="F1445" s="29"/>
      <c r="G1445" s="29"/>
      <c r="H1445" s="29"/>
      <c r="I1445" s="29"/>
      <c r="J1445" s="29"/>
      <c r="K1445" s="29"/>
      <c r="L1445" s="29"/>
      <c r="M1445" s="29"/>
      <c r="N1445" s="29"/>
      <c r="O1445" s="29"/>
      <c r="P1445" s="29"/>
      <c r="Q1445" s="29"/>
      <c r="R1445" s="29"/>
      <c r="S1445" s="29"/>
      <c r="T1445" s="29"/>
      <c r="U1445" s="29"/>
      <c r="V1445" s="29"/>
      <c r="W1445" s="29"/>
      <c r="X1445" s="29"/>
      <c r="Y1445" s="29"/>
      <c r="Z1445" s="29"/>
      <c r="AA1445" s="29"/>
      <c r="AB1445" s="29"/>
      <c r="AC1445" s="29"/>
      <c r="AD1445" s="29"/>
      <c r="AE1445" s="29"/>
      <c r="AF1445" s="29"/>
      <c r="AG1445" s="29"/>
      <c r="AH1445" s="29"/>
      <c r="AM1445" s="595" t="e">
        <f>#REF!</f>
        <v>#REF!</v>
      </c>
      <c r="AN1445" s="562"/>
      <c r="AO1445" s="559"/>
      <c r="AP1445" s="562"/>
      <c r="AQ1445" s="559"/>
      <c r="AR1445" s="562"/>
      <c r="AS1445" s="559"/>
      <c r="AT1445" s="562"/>
      <c r="AU1445" s="559"/>
      <c r="AV1445" s="562"/>
      <c r="AW1445" s="559"/>
      <c r="AX1445" s="562"/>
      <c r="AY1445" s="559"/>
      <c r="AZ1445" s="562"/>
      <c r="BA1445" s="559"/>
      <c r="BB1445" s="562"/>
      <c r="BC1445" s="559"/>
      <c r="BD1445" s="562"/>
      <c r="BE1445" s="559"/>
      <c r="BF1445" s="562"/>
      <c r="BG1445" s="559"/>
      <c r="BH1445" s="562"/>
      <c r="BI1445" s="559"/>
      <c r="BJ1445" s="562"/>
      <c r="BK1445" s="559"/>
      <c r="BL1445" s="562"/>
      <c r="BM1445" s="559"/>
      <c r="BN1445" s="562"/>
      <c r="BO1445" s="559"/>
      <c r="BP1445" s="562"/>
      <c r="BQ1445" s="551"/>
    </row>
    <row r="1446" spans="1:69" ht="13.5" customHeight="1" thickBot="1">
      <c r="A1446" s="584"/>
      <c r="B1446" s="571"/>
      <c r="C1446" s="574"/>
      <c r="D1446" s="418"/>
      <c r="E1446" s="30"/>
      <c r="F1446" s="30"/>
      <c r="G1446" s="30"/>
      <c r="H1446" s="30"/>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0"/>
      <c r="AH1446" s="30"/>
      <c r="AM1446" s="596" t="e">
        <f>#REF!</f>
        <v>#REF!</v>
      </c>
      <c r="AN1446" s="563"/>
      <c r="AO1446" s="560"/>
      <c r="AP1446" s="563"/>
      <c r="AQ1446" s="560"/>
      <c r="AR1446" s="563"/>
      <c r="AS1446" s="560"/>
      <c r="AT1446" s="563"/>
      <c r="AU1446" s="560"/>
      <c r="AV1446" s="563"/>
      <c r="AW1446" s="560"/>
      <c r="AX1446" s="563"/>
      <c r="AY1446" s="560"/>
      <c r="AZ1446" s="563"/>
      <c r="BA1446" s="560"/>
      <c r="BB1446" s="563"/>
      <c r="BC1446" s="560"/>
      <c r="BD1446" s="563"/>
      <c r="BE1446" s="560"/>
      <c r="BF1446" s="563"/>
      <c r="BG1446" s="560"/>
      <c r="BH1446" s="563"/>
      <c r="BI1446" s="560"/>
      <c r="BJ1446" s="563"/>
      <c r="BK1446" s="560"/>
      <c r="BL1446" s="563"/>
      <c r="BM1446" s="560"/>
      <c r="BN1446" s="563"/>
      <c r="BO1446" s="560"/>
      <c r="BP1446" s="563"/>
      <c r="BQ1446" s="552"/>
    </row>
    <row r="1447" spans="1:69" ht="18.75" customHeight="1" thickTop="1">
      <c r="A1447" s="584"/>
      <c r="B1447" s="585" t="s">
        <v>32</v>
      </c>
      <c r="C1447" s="588">
        <f>IF(ISERROR(AVERAGE(E1447:AH1449)),"",AVERAGE(E1447:AH1449))</f>
        <v>2.9425287356321839</v>
      </c>
      <c r="D1447" s="635" t="s">
        <v>439</v>
      </c>
      <c r="E1447" s="25">
        <v>1</v>
      </c>
      <c r="F1447" s="25">
        <v>2</v>
      </c>
      <c r="G1447" s="25">
        <v>3</v>
      </c>
      <c r="H1447" s="25">
        <v>4</v>
      </c>
      <c r="I1447" s="25">
        <v>5</v>
      </c>
      <c r="J1447" s="25">
        <v>1</v>
      </c>
      <c r="K1447" s="25">
        <v>2</v>
      </c>
      <c r="L1447" s="25">
        <v>3</v>
      </c>
      <c r="M1447" s="25">
        <v>4</v>
      </c>
      <c r="N1447" s="25">
        <v>5</v>
      </c>
      <c r="O1447" s="25">
        <v>1</v>
      </c>
      <c r="P1447" s="25">
        <v>2</v>
      </c>
      <c r="Q1447" s="25">
        <v>3</v>
      </c>
      <c r="R1447" s="25">
        <v>4</v>
      </c>
      <c r="S1447" s="25">
        <v>5</v>
      </c>
      <c r="T1447" s="25">
        <v>1</v>
      </c>
      <c r="U1447" s="25">
        <v>2</v>
      </c>
      <c r="V1447" s="25">
        <v>3</v>
      </c>
      <c r="W1447" s="25">
        <v>4</v>
      </c>
      <c r="X1447" s="25">
        <v>5</v>
      </c>
      <c r="Y1447" s="25">
        <v>1</v>
      </c>
      <c r="Z1447" s="25">
        <v>2</v>
      </c>
      <c r="AA1447" s="25">
        <v>3</v>
      </c>
      <c r="AB1447" s="25">
        <v>4</v>
      </c>
      <c r="AC1447" s="25">
        <v>5</v>
      </c>
      <c r="AD1447" s="25">
        <v>1</v>
      </c>
      <c r="AE1447" s="25">
        <v>2</v>
      </c>
      <c r="AF1447" s="25">
        <v>3</v>
      </c>
      <c r="AG1447" s="25">
        <v>4</v>
      </c>
      <c r="AH1447" s="25">
        <v>5</v>
      </c>
      <c r="AM1447" s="555"/>
      <c r="AN1447" s="576" t="s">
        <v>1002</v>
      </c>
      <c r="AO1447" s="575" t="s">
        <v>1002</v>
      </c>
      <c r="AP1447" s="576" t="s">
        <v>1002</v>
      </c>
      <c r="AQ1447" s="575" t="s">
        <v>1002</v>
      </c>
      <c r="AR1447" s="576" t="s">
        <v>1002</v>
      </c>
      <c r="AS1447" s="575" t="s">
        <v>1002</v>
      </c>
      <c r="AT1447" s="576" t="s">
        <v>1002</v>
      </c>
      <c r="AU1447" s="575" t="s">
        <v>1002</v>
      </c>
      <c r="AV1447" s="576" t="s">
        <v>1002</v>
      </c>
      <c r="AW1447" s="575" t="s">
        <v>1002</v>
      </c>
      <c r="AX1447" s="576" t="s">
        <v>1002</v>
      </c>
      <c r="AY1447" s="575" t="s">
        <v>1002</v>
      </c>
      <c r="AZ1447" s="576" t="s">
        <v>1002</v>
      </c>
      <c r="BA1447" s="575" t="s">
        <v>1002</v>
      </c>
      <c r="BB1447" s="576" t="s">
        <v>1002</v>
      </c>
      <c r="BC1447" s="575" t="s">
        <v>1002</v>
      </c>
      <c r="BD1447" s="576" t="s">
        <v>1002</v>
      </c>
      <c r="BE1447" s="575" t="s">
        <v>1002</v>
      </c>
      <c r="BF1447" s="576" t="s">
        <v>1002</v>
      </c>
      <c r="BG1447" s="575" t="s">
        <v>1002</v>
      </c>
      <c r="BH1447" s="576" t="s">
        <v>1002</v>
      </c>
      <c r="BI1447" s="575" t="s">
        <v>1002</v>
      </c>
      <c r="BJ1447" s="576" t="s">
        <v>1002</v>
      </c>
      <c r="BK1447" s="575" t="s">
        <v>1002</v>
      </c>
      <c r="BL1447" s="576" t="s">
        <v>1002</v>
      </c>
      <c r="BM1447" s="575" t="s">
        <v>1002</v>
      </c>
      <c r="BN1447" s="576" t="s">
        <v>1002</v>
      </c>
      <c r="BO1447" s="575" t="s">
        <v>1002</v>
      </c>
      <c r="BP1447" s="576" t="s">
        <v>1002</v>
      </c>
      <c r="BQ1447" s="578" t="s">
        <v>1002</v>
      </c>
    </row>
    <row r="1448" spans="1:69" ht="18.75" customHeight="1">
      <c r="A1448" s="584"/>
      <c r="B1448" s="586"/>
      <c r="C1448" s="573"/>
      <c r="D1448" s="543"/>
      <c r="E1448" s="26"/>
      <c r="F1448" s="26">
        <v>1</v>
      </c>
      <c r="G1448" s="26">
        <v>2</v>
      </c>
      <c r="H1448" s="26">
        <v>3</v>
      </c>
      <c r="I1448" s="26">
        <v>4</v>
      </c>
      <c r="J1448" s="26">
        <v>5</v>
      </c>
      <c r="K1448" s="26">
        <v>1</v>
      </c>
      <c r="L1448" s="26">
        <v>2</v>
      </c>
      <c r="M1448" s="26">
        <v>3</v>
      </c>
      <c r="N1448" s="26">
        <v>4</v>
      </c>
      <c r="O1448" s="26">
        <v>5</v>
      </c>
      <c r="P1448" s="26">
        <v>1</v>
      </c>
      <c r="Q1448" s="26">
        <v>2</v>
      </c>
      <c r="R1448" s="26">
        <v>3</v>
      </c>
      <c r="S1448" s="26">
        <v>4</v>
      </c>
      <c r="T1448" s="26">
        <v>5</v>
      </c>
      <c r="U1448" s="26">
        <v>1</v>
      </c>
      <c r="V1448" s="26">
        <v>2</v>
      </c>
      <c r="W1448" s="26">
        <v>3</v>
      </c>
      <c r="X1448" s="26">
        <v>4</v>
      </c>
      <c r="Y1448" s="26">
        <v>5</v>
      </c>
      <c r="Z1448" s="26">
        <v>1</v>
      </c>
      <c r="AA1448" s="26">
        <v>2</v>
      </c>
      <c r="AB1448" s="26">
        <v>3</v>
      </c>
      <c r="AC1448" s="26">
        <v>4</v>
      </c>
      <c r="AD1448" s="26">
        <v>5</v>
      </c>
      <c r="AE1448" s="26">
        <v>1</v>
      </c>
      <c r="AF1448" s="26">
        <v>2</v>
      </c>
      <c r="AG1448" s="26">
        <v>3</v>
      </c>
      <c r="AH1448" s="26">
        <v>4</v>
      </c>
      <c r="AM1448" s="546"/>
      <c r="AN1448" s="577"/>
      <c r="AO1448" s="559"/>
      <c r="AP1448" s="577"/>
      <c r="AQ1448" s="559"/>
      <c r="AR1448" s="577"/>
      <c r="AS1448" s="559"/>
      <c r="AT1448" s="577"/>
      <c r="AU1448" s="559"/>
      <c r="AV1448" s="577"/>
      <c r="AW1448" s="559"/>
      <c r="AX1448" s="577"/>
      <c r="AY1448" s="559"/>
      <c r="AZ1448" s="577"/>
      <c r="BA1448" s="559"/>
      <c r="BB1448" s="577"/>
      <c r="BC1448" s="559"/>
      <c r="BD1448" s="577"/>
      <c r="BE1448" s="559"/>
      <c r="BF1448" s="577"/>
      <c r="BG1448" s="559"/>
      <c r="BH1448" s="577"/>
      <c r="BI1448" s="559"/>
      <c r="BJ1448" s="577"/>
      <c r="BK1448" s="559"/>
      <c r="BL1448" s="577"/>
      <c r="BM1448" s="559"/>
      <c r="BN1448" s="577"/>
      <c r="BO1448" s="559"/>
      <c r="BP1448" s="577"/>
      <c r="BQ1448" s="551"/>
    </row>
    <row r="1449" spans="1:69" ht="18.75" customHeight="1" thickBot="1">
      <c r="A1449" s="584"/>
      <c r="B1449" s="587"/>
      <c r="C1449" s="573"/>
      <c r="D1449" s="543"/>
      <c r="E1449" s="27"/>
      <c r="F1449" s="27"/>
      <c r="G1449" s="27">
        <v>1</v>
      </c>
      <c r="H1449" s="27">
        <v>2</v>
      </c>
      <c r="I1449" s="27">
        <v>3</v>
      </c>
      <c r="J1449" s="27">
        <v>4</v>
      </c>
      <c r="K1449" s="27">
        <v>5</v>
      </c>
      <c r="L1449" s="27">
        <v>1</v>
      </c>
      <c r="M1449" s="27">
        <v>2</v>
      </c>
      <c r="N1449" s="27">
        <v>3</v>
      </c>
      <c r="O1449" s="27">
        <v>4</v>
      </c>
      <c r="P1449" s="27">
        <v>5</v>
      </c>
      <c r="Q1449" s="27">
        <v>1</v>
      </c>
      <c r="R1449" s="27">
        <v>2</v>
      </c>
      <c r="S1449" s="27">
        <v>3</v>
      </c>
      <c r="T1449" s="27">
        <v>4</v>
      </c>
      <c r="U1449" s="27">
        <v>5</v>
      </c>
      <c r="V1449" s="27">
        <v>1</v>
      </c>
      <c r="W1449" s="27">
        <v>2</v>
      </c>
      <c r="X1449" s="27">
        <v>3</v>
      </c>
      <c r="Y1449" s="27">
        <v>4</v>
      </c>
      <c r="Z1449" s="27">
        <v>5</v>
      </c>
      <c r="AA1449" s="27">
        <v>1</v>
      </c>
      <c r="AB1449" s="27">
        <v>2</v>
      </c>
      <c r="AC1449" s="27">
        <v>3</v>
      </c>
      <c r="AD1449" s="27">
        <v>4</v>
      </c>
      <c r="AE1449" s="27">
        <v>5</v>
      </c>
      <c r="AF1449" s="27">
        <v>1</v>
      </c>
      <c r="AG1449" s="27">
        <v>2</v>
      </c>
      <c r="AH1449" s="27">
        <v>3</v>
      </c>
      <c r="AM1449" s="546"/>
      <c r="AN1449" s="577"/>
      <c r="AO1449" s="559"/>
      <c r="AP1449" s="577"/>
      <c r="AQ1449" s="559"/>
      <c r="AR1449" s="577"/>
      <c r="AS1449" s="559"/>
      <c r="AT1449" s="577"/>
      <c r="AU1449" s="559"/>
      <c r="AV1449" s="577"/>
      <c r="AW1449" s="559"/>
      <c r="AX1449" s="577"/>
      <c r="AY1449" s="559"/>
      <c r="AZ1449" s="577"/>
      <c r="BA1449" s="559"/>
      <c r="BB1449" s="577"/>
      <c r="BC1449" s="559"/>
      <c r="BD1449" s="577"/>
      <c r="BE1449" s="559"/>
      <c r="BF1449" s="577"/>
      <c r="BG1449" s="559"/>
      <c r="BH1449" s="577"/>
      <c r="BI1449" s="559"/>
      <c r="BJ1449" s="577"/>
      <c r="BK1449" s="559"/>
      <c r="BL1449" s="577"/>
      <c r="BM1449" s="559"/>
      <c r="BN1449" s="577"/>
      <c r="BO1449" s="559"/>
      <c r="BP1449" s="577"/>
      <c r="BQ1449" s="551"/>
    </row>
    <row r="1450" spans="1:69" ht="18.75" customHeight="1">
      <c r="A1450" s="584"/>
      <c r="B1450" s="579" t="s">
        <v>36</v>
      </c>
      <c r="C1450" s="572">
        <f>IF(ISERROR(AVERAGE(E1450:AH1452)),"",AVERAGE(E1450:AH1452))</f>
        <v>2.9885057471264367</v>
      </c>
      <c r="D1450" s="542" t="s">
        <v>439</v>
      </c>
      <c r="E1450" s="32">
        <v>2</v>
      </c>
      <c r="F1450" s="32">
        <v>3</v>
      </c>
      <c r="G1450" s="32">
        <v>4</v>
      </c>
      <c r="H1450" s="32">
        <v>5</v>
      </c>
      <c r="I1450" s="32">
        <v>1</v>
      </c>
      <c r="J1450" s="32">
        <v>2</v>
      </c>
      <c r="K1450" s="32">
        <v>3</v>
      </c>
      <c r="L1450" s="32">
        <v>4</v>
      </c>
      <c r="M1450" s="32">
        <v>5</v>
      </c>
      <c r="N1450" s="32">
        <v>1</v>
      </c>
      <c r="O1450" s="32">
        <v>2</v>
      </c>
      <c r="P1450" s="32">
        <v>3</v>
      </c>
      <c r="Q1450" s="32">
        <v>4</v>
      </c>
      <c r="R1450" s="32">
        <v>5</v>
      </c>
      <c r="S1450" s="32">
        <v>1</v>
      </c>
      <c r="T1450" s="32">
        <v>2</v>
      </c>
      <c r="U1450" s="32">
        <v>3</v>
      </c>
      <c r="V1450" s="32">
        <v>4</v>
      </c>
      <c r="W1450" s="32">
        <v>5</v>
      </c>
      <c r="X1450" s="32">
        <v>1</v>
      </c>
      <c r="Y1450" s="32">
        <v>2</v>
      </c>
      <c r="Z1450" s="32">
        <v>3</v>
      </c>
      <c r="AA1450" s="32">
        <v>4</v>
      </c>
      <c r="AB1450" s="32">
        <v>5</v>
      </c>
      <c r="AC1450" s="32">
        <v>1</v>
      </c>
      <c r="AD1450" s="32">
        <v>2</v>
      </c>
      <c r="AE1450" s="32">
        <v>3</v>
      </c>
      <c r="AF1450" s="32">
        <v>4</v>
      </c>
      <c r="AG1450" s="32">
        <v>5</v>
      </c>
      <c r="AH1450" s="32">
        <v>1</v>
      </c>
      <c r="AM1450" s="545"/>
      <c r="AN1450" s="565" t="s">
        <v>1002</v>
      </c>
      <c r="AO1450" s="558" t="s">
        <v>1002</v>
      </c>
      <c r="AP1450" s="565" t="s">
        <v>1002</v>
      </c>
      <c r="AQ1450" s="558" t="s">
        <v>1002</v>
      </c>
      <c r="AR1450" s="565" t="s">
        <v>1002</v>
      </c>
      <c r="AS1450" s="558" t="s">
        <v>1002</v>
      </c>
      <c r="AT1450" s="565" t="s">
        <v>1002</v>
      </c>
      <c r="AU1450" s="558" t="s">
        <v>1002</v>
      </c>
      <c r="AV1450" s="565" t="s">
        <v>1002</v>
      </c>
      <c r="AW1450" s="558" t="s">
        <v>1002</v>
      </c>
      <c r="AX1450" s="565" t="s">
        <v>1002</v>
      </c>
      <c r="AY1450" s="558" t="s">
        <v>1002</v>
      </c>
      <c r="AZ1450" s="565" t="s">
        <v>1002</v>
      </c>
      <c r="BA1450" s="558" t="s">
        <v>1002</v>
      </c>
      <c r="BB1450" s="565" t="s">
        <v>1002</v>
      </c>
      <c r="BC1450" s="558" t="s">
        <v>1002</v>
      </c>
      <c r="BD1450" s="565" t="s">
        <v>1002</v>
      </c>
      <c r="BE1450" s="558" t="s">
        <v>1002</v>
      </c>
      <c r="BF1450" s="565" t="s">
        <v>1002</v>
      </c>
      <c r="BG1450" s="558" t="s">
        <v>1002</v>
      </c>
      <c r="BH1450" s="565" t="s">
        <v>1002</v>
      </c>
      <c r="BI1450" s="558" t="s">
        <v>1002</v>
      </c>
      <c r="BJ1450" s="565" t="s">
        <v>1002</v>
      </c>
      <c r="BK1450" s="558" t="s">
        <v>1002</v>
      </c>
      <c r="BL1450" s="565" t="s">
        <v>1002</v>
      </c>
      <c r="BM1450" s="558" t="s">
        <v>1002</v>
      </c>
      <c r="BN1450" s="565" t="s">
        <v>1002</v>
      </c>
      <c r="BO1450" s="558" t="s">
        <v>1002</v>
      </c>
      <c r="BP1450" s="565" t="s">
        <v>1002</v>
      </c>
      <c r="BQ1450" s="550" t="s">
        <v>1002</v>
      </c>
    </row>
    <row r="1451" spans="1:69" ht="18.75" customHeight="1">
      <c r="A1451" s="584"/>
      <c r="B1451" s="580"/>
      <c r="C1451" s="573"/>
      <c r="D1451" s="543"/>
      <c r="E1451" s="28"/>
      <c r="F1451" s="28">
        <v>4</v>
      </c>
      <c r="G1451" s="28">
        <v>5</v>
      </c>
      <c r="H1451" s="28">
        <v>1</v>
      </c>
      <c r="I1451" s="28">
        <v>2</v>
      </c>
      <c r="J1451" s="28">
        <v>3</v>
      </c>
      <c r="K1451" s="28">
        <v>4</v>
      </c>
      <c r="L1451" s="28">
        <v>5</v>
      </c>
      <c r="M1451" s="28">
        <v>1</v>
      </c>
      <c r="N1451" s="28">
        <v>2</v>
      </c>
      <c r="O1451" s="28">
        <v>3</v>
      </c>
      <c r="P1451" s="28">
        <v>4</v>
      </c>
      <c r="Q1451" s="28">
        <v>5</v>
      </c>
      <c r="R1451" s="28">
        <v>1</v>
      </c>
      <c r="S1451" s="28">
        <v>2</v>
      </c>
      <c r="T1451" s="28">
        <v>3</v>
      </c>
      <c r="U1451" s="28">
        <v>4</v>
      </c>
      <c r="V1451" s="28">
        <v>5</v>
      </c>
      <c r="W1451" s="28">
        <v>1</v>
      </c>
      <c r="X1451" s="28">
        <v>2</v>
      </c>
      <c r="Y1451" s="28">
        <v>3</v>
      </c>
      <c r="Z1451" s="28">
        <v>4</v>
      </c>
      <c r="AA1451" s="28">
        <v>5</v>
      </c>
      <c r="AB1451" s="28">
        <v>1</v>
      </c>
      <c r="AC1451" s="28">
        <v>2</v>
      </c>
      <c r="AD1451" s="28">
        <v>3</v>
      </c>
      <c r="AE1451" s="28">
        <v>4</v>
      </c>
      <c r="AF1451" s="28">
        <v>5</v>
      </c>
      <c r="AG1451" s="28">
        <v>1</v>
      </c>
      <c r="AH1451" s="28">
        <v>2</v>
      </c>
      <c r="AM1451" s="546"/>
      <c r="AN1451" s="566"/>
      <c r="AO1451" s="559"/>
      <c r="AP1451" s="566"/>
      <c r="AQ1451" s="559"/>
      <c r="AR1451" s="566"/>
      <c r="AS1451" s="559"/>
      <c r="AT1451" s="566"/>
      <c r="AU1451" s="559"/>
      <c r="AV1451" s="566"/>
      <c r="AW1451" s="559"/>
      <c r="AX1451" s="566"/>
      <c r="AY1451" s="559"/>
      <c r="AZ1451" s="566"/>
      <c r="BA1451" s="559"/>
      <c r="BB1451" s="566"/>
      <c r="BC1451" s="559"/>
      <c r="BD1451" s="566"/>
      <c r="BE1451" s="559"/>
      <c r="BF1451" s="566"/>
      <c r="BG1451" s="559"/>
      <c r="BH1451" s="566"/>
      <c r="BI1451" s="559"/>
      <c r="BJ1451" s="566"/>
      <c r="BK1451" s="559"/>
      <c r="BL1451" s="566"/>
      <c r="BM1451" s="559"/>
      <c r="BN1451" s="566"/>
      <c r="BO1451" s="559"/>
      <c r="BP1451" s="566"/>
      <c r="BQ1451" s="551"/>
    </row>
    <row r="1452" spans="1:69" ht="18.75" customHeight="1" thickBot="1">
      <c r="A1452" s="584"/>
      <c r="B1452" s="581"/>
      <c r="C1452" s="582"/>
      <c r="D1452" s="544"/>
      <c r="E1452" s="33"/>
      <c r="F1452" s="33"/>
      <c r="G1452" s="33">
        <v>5</v>
      </c>
      <c r="H1452" s="33">
        <v>1</v>
      </c>
      <c r="I1452" s="33">
        <v>2</v>
      </c>
      <c r="J1452" s="33">
        <v>3</v>
      </c>
      <c r="K1452" s="33">
        <v>4</v>
      </c>
      <c r="L1452" s="33">
        <v>5</v>
      </c>
      <c r="M1452" s="33">
        <v>1</v>
      </c>
      <c r="N1452" s="33">
        <v>2</v>
      </c>
      <c r="O1452" s="33">
        <v>3</v>
      </c>
      <c r="P1452" s="33">
        <v>4</v>
      </c>
      <c r="Q1452" s="33">
        <v>5</v>
      </c>
      <c r="R1452" s="33">
        <v>1</v>
      </c>
      <c r="S1452" s="33">
        <v>2</v>
      </c>
      <c r="T1452" s="33">
        <v>3</v>
      </c>
      <c r="U1452" s="33">
        <v>4</v>
      </c>
      <c r="V1452" s="33">
        <v>5</v>
      </c>
      <c r="W1452" s="33">
        <v>1</v>
      </c>
      <c r="X1452" s="33">
        <v>2</v>
      </c>
      <c r="Y1452" s="33">
        <v>3</v>
      </c>
      <c r="Z1452" s="33">
        <v>4</v>
      </c>
      <c r="AA1452" s="33">
        <v>5</v>
      </c>
      <c r="AB1452" s="33">
        <v>1</v>
      </c>
      <c r="AC1452" s="33">
        <v>2</v>
      </c>
      <c r="AD1452" s="33">
        <v>3</v>
      </c>
      <c r="AE1452" s="33">
        <v>4</v>
      </c>
      <c r="AF1452" s="33">
        <v>5</v>
      </c>
      <c r="AG1452" s="33">
        <v>1</v>
      </c>
      <c r="AH1452" s="33">
        <v>2</v>
      </c>
      <c r="AM1452" s="547"/>
      <c r="AN1452" s="567"/>
      <c r="AO1452" s="564"/>
      <c r="AP1452" s="567"/>
      <c r="AQ1452" s="564"/>
      <c r="AR1452" s="567"/>
      <c r="AS1452" s="564"/>
      <c r="AT1452" s="567"/>
      <c r="AU1452" s="564"/>
      <c r="AV1452" s="567"/>
      <c r="AW1452" s="564"/>
      <c r="AX1452" s="567"/>
      <c r="AY1452" s="564"/>
      <c r="AZ1452" s="567"/>
      <c r="BA1452" s="564"/>
      <c r="BB1452" s="567"/>
      <c r="BC1452" s="564"/>
      <c r="BD1452" s="567"/>
      <c r="BE1452" s="564"/>
      <c r="BF1452" s="567"/>
      <c r="BG1452" s="564"/>
      <c r="BH1452" s="567"/>
      <c r="BI1452" s="564"/>
      <c r="BJ1452" s="567"/>
      <c r="BK1452" s="564"/>
      <c r="BL1452" s="567"/>
      <c r="BM1452" s="564"/>
      <c r="BN1452" s="567"/>
      <c r="BO1452" s="564"/>
      <c r="BP1452" s="567"/>
      <c r="BQ1452" s="568"/>
    </row>
    <row r="1453" spans="1:69" ht="18.75" customHeight="1">
      <c r="A1453" s="584"/>
      <c r="B1453" s="569" t="s">
        <v>37</v>
      </c>
      <c r="C1453" s="572">
        <f>IF(ISERROR(AVERAGE(E1453:AH1455)),"",AVERAGE(E1453:AH1455))</f>
        <v>3</v>
      </c>
      <c r="D1453" s="542" t="s">
        <v>439</v>
      </c>
      <c r="E1453" s="31">
        <v>3</v>
      </c>
      <c r="F1453" s="31">
        <v>4</v>
      </c>
      <c r="G1453" s="31">
        <v>5</v>
      </c>
      <c r="H1453" s="31">
        <v>1</v>
      </c>
      <c r="I1453" s="31">
        <v>2</v>
      </c>
      <c r="J1453" s="31">
        <v>3</v>
      </c>
      <c r="K1453" s="31">
        <v>4</v>
      </c>
      <c r="L1453" s="31">
        <v>5</v>
      </c>
      <c r="M1453" s="31">
        <v>1</v>
      </c>
      <c r="N1453" s="31">
        <v>2</v>
      </c>
      <c r="O1453" s="31">
        <v>3</v>
      </c>
      <c r="P1453" s="31">
        <v>4</v>
      </c>
      <c r="Q1453" s="31">
        <v>5</v>
      </c>
      <c r="R1453" s="31">
        <v>1</v>
      </c>
      <c r="S1453" s="31">
        <v>2</v>
      </c>
      <c r="T1453" s="31">
        <v>3</v>
      </c>
      <c r="U1453" s="31">
        <v>4</v>
      </c>
      <c r="V1453" s="31">
        <v>5</v>
      </c>
      <c r="W1453" s="31">
        <v>1</v>
      </c>
      <c r="X1453" s="31">
        <v>2</v>
      </c>
      <c r="Y1453" s="31">
        <v>3</v>
      </c>
      <c r="Z1453" s="31">
        <v>4</v>
      </c>
      <c r="AA1453" s="31">
        <v>5</v>
      </c>
      <c r="AB1453" s="31">
        <v>1</v>
      </c>
      <c r="AC1453" s="31">
        <v>2</v>
      </c>
      <c r="AD1453" s="31">
        <v>3</v>
      </c>
      <c r="AE1453" s="31">
        <v>4</v>
      </c>
      <c r="AF1453" s="31">
        <v>5</v>
      </c>
      <c r="AG1453" s="31">
        <v>1</v>
      </c>
      <c r="AH1453" s="31">
        <v>2</v>
      </c>
      <c r="AM1453" s="545"/>
      <c r="AN1453" s="561" t="s">
        <v>1002</v>
      </c>
      <c r="AO1453" s="558" t="s">
        <v>1002</v>
      </c>
      <c r="AP1453" s="561" t="s">
        <v>1002</v>
      </c>
      <c r="AQ1453" s="558" t="s">
        <v>1002</v>
      </c>
      <c r="AR1453" s="561" t="s">
        <v>1002</v>
      </c>
      <c r="AS1453" s="558" t="s">
        <v>1002</v>
      </c>
      <c r="AT1453" s="561" t="s">
        <v>1002</v>
      </c>
      <c r="AU1453" s="558" t="s">
        <v>1002</v>
      </c>
      <c r="AV1453" s="561" t="s">
        <v>1002</v>
      </c>
      <c r="AW1453" s="558" t="s">
        <v>1002</v>
      </c>
      <c r="AX1453" s="561" t="s">
        <v>1002</v>
      </c>
      <c r="AY1453" s="558" t="s">
        <v>1002</v>
      </c>
      <c r="AZ1453" s="561" t="s">
        <v>1002</v>
      </c>
      <c r="BA1453" s="558" t="s">
        <v>1002</v>
      </c>
      <c r="BB1453" s="561" t="s">
        <v>1002</v>
      </c>
      <c r="BC1453" s="558" t="s">
        <v>1002</v>
      </c>
      <c r="BD1453" s="561" t="s">
        <v>1002</v>
      </c>
      <c r="BE1453" s="558" t="s">
        <v>1002</v>
      </c>
      <c r="BF1453" s="561" t="s">
        <v>1002</v>
      </c>
      <c r="BG1453" s="558" t="s">
        <v>1002</v>
      </c>
      <c r="BH1453" s="561" t="s">
        <v>1002</v>
      </c>
      <c r="BI1453" s="558" t="s">
        <v>1002</v>
      </c>
      <c r="BJ1453" s="561" t="s">
        <v>1002</v>
      </c>
      <c r="BK1453" s="558" t="s">
        <v>1002</v>
      </c>
      <c r="BL1453" s="561" t="s">
        <v>1002</v>
      </c>
      <c r="BM1453" s="558" t="s">
        <v>1002</v>
      </c>
      <c r="BN1453" s="561" t="s">
        <v>1002</v>
      </c>
      <c r="BO1453" s="558" t="s">
        <v>1002</v>
      </c>
      <c r="BP1453" s="561" t="s">
        <v>1002</v>
      </c>
      <c r="BQ1453" s="550" t="s">
        <v>1002</v>
      </c>
    </row>
    <row r="1454" spans="1:69" ht="18.75" customHeight="1">
      <c r="A1454" s="584"/>
      <c r="B1454" s="570"/>
      <c r="C1454" s="573"/>
      <c r="D1454" s="543"/>
      <c r="E1454" s="29"/>
      <c r="F1454" s="29">
        <v>5</v>
      </c>
      <c r="G1454" s="29">
        <v>1</v>
      </c>
      <c r="H1454" s="29">
        <v>2</v>
      </c>
      <c r="I1454" s="29">
        <v>3</v>
      </c>
      <c r="J1454" s="29">
        <v>4</v>
      </c>
      <c r="K1454" s="29">
        <v>5</v>
      </c>
      <c r="L1454" s="29">
        <v>1</v>
      </c>
      <c r="M1454" s="29">
        <v>2</v>
      </c>
      <c r="N1454" s="29">
        <v>3</v>
      </c>
      <c r="O1454" s="29">
        <v>4</v>
      </c>
      <c r="P1454" s="29">
        <v>5</v>
      </c>
      <c r="Q1454" s="29">
        <v>1</v>
      </c>
      <c r="R1454" s="29">
        <v>2</v>
      </c>
      <c r="S1454" s="29">
        <v>3</v>
      </c>
      <c r="T1454" s="29">
        <v>4</v>
      </c>
      <c r="U1454" s="29">
        <v>5</v>
      </c>
      <c r="V1454" s="29">
        <v>1</v>
      </c>
      <c r="W1454" s="29">
        <v>2</v>
      </c>
      <c r="X1454" s="29">
        <v>3</v>
      </c>
      <c r="Y1454" s="29">
        <v>4</v>
      </c>
      <c r="Z1454" s="29">
        <v>5</v>
      </c>
      <c r="AA1454" s="29">
        <v>1</v>
      </c>
      <c r="AB1454" s="29">
        <v>2</v>
      </c>
      <c r="AC1454" s="29">
        <v>3</v>
      </c>
      <c r="AD1454" s="29">
        <v>4</v>
      </c>
      <c r="AE1454" s="29">
        <v>5</v>
      </c>
      <c r="AF1454" s="29">
        <v>1</v>
      </c>
      <c r="AG1454" s="29">
        <v>2</v>
      </c>
      <c r="AH1454" s="29">
        <v>3</v>
      </c>
      <c r="AM1454" s="546"/>
      <c r="AN1454" s="562"/>
      <c r="AO1454" s="559"/>
      <c r="AP1454" s="562"/>
      <c r="AQ1454" s="559"/>
      <c r="AR1454" s="562"/>
      <c r="AS1454" s="559"/>
      <c r="AT1454" s="562"/>
      <c r="AU1454" s="559"/>
      <c r="AV1454" s="562"/>
      <c r="AW1454" s="559"/>
      <c r="AX1454" s="562"/>
      <c r="AY1454" s="559"/>
      <c r="AZ1454" s="562"/>
      <c r="BA1454" s="559"/>
      <c r="BB1454" s="562"/>
      <c r="BC1454" s="559"/>
      <c r="BD1454" s="562"/>
      <c r="BE1454" s="559"/>
      <c r="BF1454" s="562"/>
      <c r="BG1454" s="559"/>
      <c r="BH1454" s="562"/>
      <c r="BI1454" s="559"/>
      <c r="BJ1454" s="562"/>
      <c r="BK1454" s="559"/>
      <c r="BL1454" s="562"/>
      <c r="BM1454" s="559"/>
      <c r="BN1454" s="562"/>
      <c r="BO1454" s="559"/>
      <c r="BP1454" s="562"/>
      <c r="BQ1454" s="551"/>
    </row>
    <row r="1455" spans="1:69" ht="18.75" customHeight="1" thickBot="1">
      <c r="A1455" s="584"/>
      <c r="B1455" s="571"/>
      <c r="C1455" s="574"/>
      <c r="D1455" s="548"/>
      <c r="E1455" s="30"/>
      <c r="F1455" s="30"/>
      <c r="G1455" s="30">
        <v>4</v>
      </c>
      <c r="H1455" s="30">
        <v>5</v>
      </c>
      <c r="I1455" s="30">
        <v>1</v>
      </c>
      <c r="J1455" s="30">
        <v>2</v>
      </c>
      <c r="K1455" s="30">
        <v>3</v>
      </c>
      <c r="L1455" s="30">
        <v>4</v>
      </c>
      <c r="M1455" s="30">
        <v>5</v>
      </c>
      <c r="N1455" s="30">
        <v>1</v>
      </c>
      <c r="O1455" s="30">
        <v>2</v>
      </c>
      <c r="P1455" s="30">
        <v>3</v>
      </c>
      <c r="Q1455" s="30">
        <v>4</v>
      </c>
      <c r="R1455" s="30">
        <v>5</v>
      </c>
      <c r="S1455" s="30">
        <v>1</v>
      </c>
      <c r="T1455" s="30">
        <v>2</v>
      </c>
      <c r="U1455" s="30">
        <v>3</v>
      </c>
      <c r="V1455" s="30">
        <v>4</v>
      </c>
      <c r="W1455" s="30">
        <v>5</v>
      </c>
      <c r="X1455" s="30">
        <v>1</v>
      </c>
      <c r="Y1455" s="30">
        <v>2</v>
      </c>
      <c r="Z1455" s="30">
        <v>3</v>
      </c>
      <c r="AA1455" s="30">
        <v>4</v>
      </c>
      <c r="AB1455" s="30">
        <v>5</v>
      </c>
      <c r="AC1455" s="30">
        <v>1</v>
      </c>
      <c r="AD1455" s="30">
        <v>2</v>
      </c>
      <c r="AE1455" s="30">
        <v>3</v>
      </c>
      <c r="AF1455" s="30">
        <v>4</v>
      </c>
      <c r="AG1455" s="30">
        <v>5</v>
      </c>
      <c r="AH1455" s="30">
        <v>1</v>
      </c>
      <c r="AM1455" s="549"/>
      <c r="AN1455" s="563"/>
      <c r="AO1455" s="560"/>
      <c r="AP1455" s="563"/>
      <c r="AQ1455" s="560"/>
      <c r="AR1455" s="563"/>
      <c r="AS1455" s="560"/>
      <c r="AT1455" s="563"/>
      <c r="AU1455" s="560"/>
      <c r="AV1455" s="563"/>
      <c r="AW1455" s="560"/>
      <c r="AX1455" s="563"/>
      <c r="AY1455" s="560"/>
      <c r="AZ1455" s="563"/>
      <c r="BA1455" s="560"/>
      <c r="BB1455" s="563"/>
      <c r="BC1455" s="560"/>
      <c r="BD1455" s="563"/>
      <c r="BE1455" s="560"/>
      <c r="BF1455" s="563"/>
      <c r="BG1455" s="560"/>
      <c r="BH1455" s="563"/>
      <c r="BI1455" s="560"/>
      <c r="BJ1455" s="563"/>
      <c r="BK1455" s="560"/>
      <c r="BL1455" s="563"/>
      <c r="BM1455" s="560"/>
      <c r="BN1455" s="563"/>
      <c r="BO1455" s="560"/>
      <c r="BP1455" s="563"/>
      <c r="BQ1455" s="552"/>
    </row>
    <row r="1456" spans="1:69" ht="11.25" customHeight="1" thickTop="1">
      <c r="A1456" s="468"/>
      <c r="B1456" s="682"/>
      <c r="C1456" s="685"/>
      <c r="D1456" s="688" t="s">
        <v>835</v>
      </c>
      <c r="E1456" s="614" t="str">
        <f>D1456</f>
        <v>Géométrie dans l'espace</v>
      </c>
      <c r="F1456" s="615"/>
      <c r="G1456" s="615"/>
      <c r="H1456" s="615"/>
      <c r="I1456" s="615"/>
      <c r="J1456" s="615"/>
      <c r="K1456" s="615"/>
      <c r="L1456" s="615"/>
      <c r="M1456" s="615"/>
      <c r="N1456" s="615"/>
      <c r="O1456" s="615"/>
      <c r="P1456" s="615"/>
      <c r="Q1456" s="615"/>
      <c r="R1456" s="615"/>
      <c r="S1456" s="615"/>
      <c r="T1456" s="615"/>
      <c r="U1456" s="615"/>
      <c r="V1456" s="615"/>
      <c r="W1456" s="615"/>
      <c r="X1456" s="615"/>
      <c r="Y1456" s="615"/>
      <c r="Z1456" s="615"/>
      <c r="AA1456" s="615"/>
      <c r="AB1456" s="615"/>
      <c r="AC1456" s="615"/>
      <c r="AD1456" s="615"/>
      <c r="AE1456" s="615"/>
      <c r="AF1456" s="615"/>
      <c r="AG1456" s="615"/>
      <c r="AH1456" s="616"/>
      <c r="AM1456" s="681" t="str">
        <f>D1456</f>
        <v>Géométrie dans l'espace</v>
      </c>
      <c r="AN1456" s="353">
        <f>IF(ISERROR(AVERAGE(AN1459,AN1468,AN1477)),"",AVERAGE(AN1459,AN1468,AN1477))</f>
        <v>1</v>
      </c>
      <c r="AO1456" s="353">
        <f t="shared" ref="AO1456:BQ1456" si="539">IF(ISERROR(AVERAGE(AO1459,AO1468,AO1477)),"",AVERAGE(AO1459,AO1468,AO1477))</f>
        <v>1.5</v>
      </c>
      <c r="AP1456" s="353">
        <f t="shared" si="539"/>
        <v>2</v>
      </c>
      <c r="AQ1456" s="353">
        <f t="shared" si="539"/>
        <v>3</v>
      </c>
      <c r="AR1456" s="353">
        <f t="shared" si="539"/>
        <v>4</v>
      </c>
      <c r="AS1456" s="353">
        <f t="shared" si="539"/>
        <v>3.3333333333333335</v>
      </c>
      <c r="AT1456" s="353">
        <f t="shared" si="539"/>
        <v>2.6666666666666665</v>
      </c>
      <c r="AU1456" s="353">
        <f t="shared" si="539"/>
        <v>2</v>
      </c>
      <c r="AV1456" s="353">
        <f t="shared" si="539"/>
        <v>3</v>
      </c>
      <c r="AW1456" s="353">
        <f t="shared" si="539"/>
        <v>4</v>
      </c>
      <c r="AX1456" s="353">
        <f t="shared" si="539"/>
        <v>3.3333333333333335</v>
      </c>
      <c r="AY1456" s="353">
        <f t="shared" si="539"/>
        <v>2.6666666666666665</v>
      </c>
      <c r="AZ1456" s="353">
        <f t="shared" si="539"/>
        <v>2</v>
      </c>
      <c r="BA1456" s="353">
        <f t="shared" si="539"/>
        <v>3</v>
      </c>
      <c r="BB1456" s="353">
        <f t="shared" si="539"/>
        <v>4</v>
      </c>
      <c r="BC1456" s="353">
        <f t="shared" si="539"/>
        <v>3.3333333333333335</v>
      </c>
      <c r="BD1456" s="353">
        <f t="shared" si="539"/>
        <v>2.6666666666666665</v>
      </c>
      <c r="BE1456" s="353">
        <f t="shared" si="539"/>
        <v>2</v>
      </c>
      <c r="BF1456" s="353">
        <f t="shared" si="539"/>
        <v>3</v>
      </c>
      <c r="BG1456" s="353">
        <f t="shared" si="539"/>
        <v>4</v>
      </c>
      <c r="BH1456" s="353">
        <f t="shared" si="539"/>
        <v>3.3333333333333335</v>
      </c>
      <c r="BI1456" s="353">
        <f t="shared" si="539"/>
        <v>2.6666666666666665</v>
      </c>
      <c r="BJ1456" s="353">
        <f t="shared" si="539"/>
        <v>2</v>
      </c>
      <c r="BK1456" s="353">
        <f t="shared" si="539"/>
        <v>3</v>
      </c>
      <c r="BL1456" s="353">
        <f t="shared" si="539"/>
        <v>4</v>
      </c>
      <c r="BM1456" s="353">
        <f t="shared" si="539"/>
        <v>3.3333333333333335</v>
      </c>
      <c r="BN1456" s="353">
        <f t="shared" si="539"/>
        <v>2.6666666666666665</v>
      </c>
      <c r="BO1456" s="353">
        <f t="shared" si="539"/>
        <v>2</v>
      </c>
      <c r="BP1456" s="353">
        <f t="shared" si="539"/>
        <v>3</v>
      </c>
      <c r="BQ1456" s="353">
        <f t="shared" si="539"/>
        <v>4</v>
      </c>
    </row>
    <row r="1457" spans="1:69" ht="11.25" customHeight="1">
      <c r="A1457" s="468"/>
      <c r="B1457" s="683"/>
      <c r="C1457" s="686"/>
      <c r="D1457" s="666"/>
      <c r="E1457" s="617"/>
      <c r="F1457" s="618"/>
      <c r="G1457" s="618"/>
      <c r="H1457" s="618"/>
      <c r="I1457" s="618"/>
      <c r="J1457" s="618"/>
      <c r="K1457" s="618"/>
      <c r="L1457" s="618"/>
      <c r="M1457" s="618"/>
      <c r="N1457" s="618"/>
      <c r="O1457" s="618"/>
      <c r="P1457" s="618"/>
      <c r="Q1457" s="618"/>
      <c r="R1457" s="618"/>
      <c r="S1457" s="618"/>
      <c r="T1457" s="618"/>
      <c r="U1457" s="618"/>
      <c r="V1457" s="618"/>
      <c r="W1457" s="618"/>
      <c r="X1457" s="618"/>
      <c r="Y1457" s="618"/>
      <c r="Z1457" s="618"/>
      <c r="AA1457" s="618"/>
      <c r="AB1457" s="618"/>
      <c r="AC1457" s="618"/>
      <c r="AD1457" s="618"/>
      <c r="AE1457" s="618"/>
      <c r="AF1457" s="618"/>
      <c r="AG1457" s="618"/>
      <c r="AH1457" s="619"/>
      <c r="AM1457" s="592"/>
      <c r="AN1457" s="351">
        <f>IF(ISERROR(AVERAGE(AN1462,AN1471,AN1480)),"",AVERAGE(AN1462,AN1471,AN1480))</f>
        <v>2</v>
      </c>
      <c r="AO1457" s="351">
        <f t="shared" ref="AO1457:BQ1457" si="540">IF(ISERROR(AVERAGE(AO1462,AO1471,AO1480)),"",AVERAGE(AO1462,AO1471,AO1480))</f>
        <v>3.5</v>
      </c>
      <c r="AP1457" s="351">
        <f t="shared" si="540"/>
        <v>4.666666666666667</v>
      </c>
      <c r="AQ1457" s="351">
        <f t="shared" si="540"/>
        <v>2.3333333333333335</v>
      </c>
      <c r="AR1457" s="351">
        <f t="shared" si="540"/>
        <v>1.6666666666666667</v>
      </c>
      <c r="AS1457" s="351">
        <f t="shared" si="540"/>
        <v>2.6666666666666665</v>
      </c>
      <c r="AT1457" s="351">
        <f t="shared" si="540"/>
        <v>3.6666666666666665</v>
      </c>
      <c r="AU1457" s="351">
        <f t="shared" si="540"/>
        <v>4.666666666666667</v>
      </c>
      <c r="AV1457" s="351">
        <f t="shared" si="540"/>
        <v>2.3333333333333335</v>
      </c>
      <c r="AW1457" s="351">
        <f t="shared" si="540"/>
        <v>1.6666666666666667</v>
      </c>
      <c r="AX1457" s="351">
        <f t="shared" si="540"/>
        <v>2.6666666666666665</v>
      </c>
      <c r="AY1457" s="351">
        <f t="shared" si="540"/>
        <v>3.6666666666666665</v>
      </c>
      <c r="AZ1457" s="351">
        <f t="shared" si="540"/>
        <v>4.666666666666667</v>
      </c>
      <c r="BA1457" s="351">
        <f t="shared" si="540"/>
        <v>2.3333333333333335</v>
      </c>
      <c r="BB1457" s="351">
        <f t="shared" si="540"/>
        <v>1.6666666666666667</v>
      </c>
      <c r="BC1457" s="351">
        <f t="shared" si="540"/>
        <v>2.6666666666666665</v>
      </c>
      <c r="BD1457" s="351">
        <f t="shared" si="540"/>
        <v>3.6666666666666665</v>
      </c>
      <c r="BE1457" s="351">
        <f t="shared" si="540"/>
        <v>4.666666666666667</v>
      </c>
      <c r="BF1457" s="351">
        <f t="shared" si="540"/>
        <v>2.3333333333333335</v>
      </c>
      <c r="BG1457" s="351">
        <f t="shared" si="540"/>
        <v>1.6666666666666667</v>
      </c>
      <c r="BH1457" s="351">
        <f t="shared" si="540"/>
        <v>2.6666666666666665</v>
      </c>
      <c r="BI1457" s="351">
        <f t="shared" si="540"/>
        <v>3.6666666666666665</v>
      </c>
      <c r="BJ1457" s="351">
        <f t="shared" si="540"/>
        <v>4.666666666666667</v>
      </c>
      <c r="BK1457" s="351">
        <f t="shared" si="540"/>
        <v>2.3333333333333335</v>
      </c>
      <c r="BL1457" s="351">
        <f t="shared" si="540"/>
        <v>1.6666666666666667</v>
      </c>
      <c r="BM1457" s="351">
        <f t="shared" si="540"/>
        <v>2.6666666666666665</v>
      </c>
      <c r="BN1457" s="351">
        <f t="shared" si="540"/>
        <v>3.6666666666666665</v>
      </c>
      <c r="BO1457" s="351">
        <f t="shared" si="540"/>
        <v>4.666666666666667</v>
      </c>
      <c r="BP1457" s="351">
        <f t="shared" si="540"/>
        <v>2.3333333333333335</v>
      </c>
      <c r="BQ1457" s="351">
        <f t="shared" si="540"/>
        <v>1.6666666666666667</v>
      </c>
    </row>
    <row r="1458" spans="1:69" ht="11.25" customHeight="1" thickBot="1">
      <c r="A1458" s="468"/>
      <c r="B1458" s="684"/>
      <c r="C1458" s="687"/>
      <c r="D1458" s="667"/>
      <c r="E1458" s="620"/>
      <c r="F1458" s="621"/>
      <c r="G1458" s="621"/>
      <c r="H1458" s="621"/>
      <c r="I1458" s="621"/>
      <c r="J1458" s="621"/>
      <c r="K1458" s="621"/>
      <c r="L1458" s="621"/>
      <c r="M1458" s="621"/>
      <c r="N1458" s="621"/>
      <c r="O1458" s="621"/>
      <c r="P1458" s="621"/>
      <c r="Q1458" s="621"/>
      <c r="R1458" s="621"/>
      <c r="S1458" s="621"/>
      <c r="T1458" s="621"/>
      <c r="U1458" s="621"/>
      <c r="V1458" s="621"/>
      <c r="W1458" s="621"/>
      <c r="X1458" s="621"/>
      <c r="Y1458" s="621"/>
      <c r="Z1458" s="621"/>
      <c r="AA1458" s="621"/>
      <c r="AB1458" s="621"/>
      <c r="AC1458" s="621"/>
      <c r="AD1458" s="621"/>
      <c r="AE1458" s="621"/>
      <c r="AF1458" s="621"/>
      <c r="AG1458" s="621"/>
      <c r="AH1458" s="622"/>
      <c r="AM1458" s="593"/>
      <c r="AN1458" s="352">
        <f>IF(ISERROR(AVERAGE(AN1465,AN1474,AN1483)),"",AVERAGE(AN1465,AN1474,AN1483))</f>
        <v>3</v>
      </c>
      <c r="AO1458" s="352">
        <f t="shared" ref="AO1458:BQ1458" si="541">IF(ISERROR(AVERAGE(AO1465,AO1474,AO1483)),"",AVERAGE(AO1465,AO1474,AO1483))</f>
        <v>4.5</v>
      </c>
      <c r="AP1458" s="352">
        <f t="shared" si="541"/>
        <v>3.3333333333333335</v>
      </c>
      <c r="AQ1458" s="352">
        <f t="shared" si="541"/>
        <v>2.6666666666666665</v>
      </c>
      <c r="AR1458" s="352">
        <f t="shared" si="541"/>
        <v>2</v>
      </c>
      <c r="AS1458" s="352">
        <f t="shared" si="541"/>
        <v>3</v>
      </c>
      <c r="AT1458" s="352">
        <f t="shared" si="541"/>
        <v>4</v>
      </c>
      <c r="AU1458" s="352">
        <f t="shared" si="541"/>
        <v>3.3333333333333335</v>
      </c>
      <c r="AV1458" s="352">
        <f t="shared" si="541"/>
        <v>2.6666666666666665</v>
      </c>
      <c r="AW1458" s="352">
        <f t="shared" si="541"/>
        <v>2</v>
      </c>
      <c r="AX1458" s="352">
        <f t="shared" si="541"/>
        <v>3</v>
      </c>
      <c r="AY1458" s="352">
        <f t="shared" si="541"/>
        <v>4</v>
      </c>
      <c r="AZ1458" s="352">
        <f t="shared" si="541"/>
        <v>3.3333333333333335</v>
      </c>
      <c r="BA1458" s="352">
        <f t="shared" si="541"/>
        <v>2.6666666666666665</v>
      </c>
      <c r="BB1458" s="352">
        <f t="shared" si="541"/>
        <v>2</v>
      </c>
      <c r="BC1458" s="352">
        <f t="shared" si="541"/>
        <v>3</v>
      </c>
      <c r="BD1458" s="352">
        <f t="shared" si="541"/>
        <v>4</v>
      </c>
      <c r="BE1458" s="352">
        <f t="shared" si="541"/>
        <v>3.3333333333333335</v>
      </c>
      <c r="BF1458" s="352">
        <f t="shared" si="541"/>
        <v>2.6666666666666665</v>
      </c>
      <c r="BG1458" s="352">
        <f t="shared" si="541"/>
        <v>2</v>
      </c>
      <c r="BH1458" s="352">
        <f t="shared" si="541"/>
        <v>3</v>
      </c>
      <c r="BI1458" s="352">
        <f t="shared" si="541"/>
        <v>4</v>
      </c>
      <c r="BJ1458" s="352">
        <f t="shared" si="541"/>
        <v>3.3333333333333335</v>
      </c>
      <c r="BK1458" s="352">
        <f t="shared" si="541"/>
        <v>2.6666666666666665</v>
      </c>
      <c r="BL1458" s="352">
        <f t="shared" si="541"/>
        <v>2</v>
      </c>
      <c r="BM1458" s="352">
        <f t="shared" si="541"/>
        <v>3</v>
      </c>
      <c r="BN1458" s="352">
        <f t="shared" si="541"/>
        <v>4</v>
      </c>
      <c r="BO1458" s="352">
        <f t="shared" si="541"/>
        <v>3.3333333333333335</v>
      </c>
      <c r="BP1458" s="352">
        <f t="shared" si="541"/>
        <v>2.6666666666666665</v>
      </c>
      <c r="BQ1458" s="352">
        <f t="shared" si="541"/>
        <v>2</v>
      </c>
    </row>
    <row r="1459" spans="1:69" ht="13.5" customHeight="1" thickTop="1">
      <c r="A1459" s="584"/>
      <c r="B1459" s="585" t="s">
        <v>32</v>
      </c>
      <c r="C1459" s="588">
        <f>IF(ISERROR(AVERAGE(E1459:AH1461)),"",AVERAGE(E1459:AH1461))</f>
        <v>2.9425287356321839</v>
      </c>
      <c r="D1459" s="676" t="s">
        <v>850</v>
      </c>
      <c r="E1459" s="25">
        <v>1</v>
      </c>
      <c r="F1459" s="25">
        <v>2</v>
      </c>
      <c r="G1459" s="25">
        <v>3</v>
      </c>
      <c r="H1459" s="25">
        <v>4</v>
      </c>
      <c r="I1459" s="25">
        <v>5</v>
      </c>
      <c r="J1459" s="25">
        <v>1</v>
      </c>
      <c r="K1459" s="25">
        <v>2</v>
      </c>
      <c r="L1459" s="25">
        <v>3</v>
      </c>
      <c r="M1459" s="25">
        <v>4</v>
      </c>
      <c r="N1459" s="25">
        <v>5</v>
      </c>
      <c r="O1459" s="25">
        <v>1</v>
      </c>
      <c r="P1459" s="25">
        <v>2</v>
      </c>
      <c r="Q1459" s="25">
        <v>3</v>
      </c>
      <c r="R1459" s="25">
        <v>4</v>
      </c>
      <c r="S1459" s="25">
        <v>5</v>
      </c>
      <c r="T1459" s="25">
        <v>1</v>
      </c>
      <c r="U1459" s="25">
        <v>2</v>
      </c>
      <c r="V1459" s="25">
        <v>3</v>
      </c>
      <c r="W1459" s="25">
        <v>4</v>
      </c>
      <c r="X1459" s="25">
        <v>5</v>
      </c>
      <c r="Y1459" s="25">
        <v>1</v>
      </c>
      <c r="Z1459" s="25">
        <v>2</v>
      </c>
      <c r="AA1459" s="25">
        <v>3</v>
      </c>
      <c r="AB1459" s="25">
        <v>4</v>
      </c>
      <c r="AC1459" s="25">
        <v>5</v>
      </c>
      <c r="AD1459" s="25">
        <v>1</v>
      </c>
      <c r="AE1459" s="25">
        <v>2</v>
      </c>
      <c r="AF1459" s="25">
        <v>3</v>
      </c>
      <c r="AG1459" s="25">
        <v>4</v>
      </c>
      <c r="AH1459" s="25">
        <v>5</v>
      </c>
      <c r="AM1459" s="594" t="str">
        <f>D1459</f>
        <v>Reconnaître, décrire et nommer des solides usuels ; cube, pavé, prisme, pyramide, tétraèdre, cylindre</v>
      </c>
      <c r="AN1459" s="576">
        <f t="shared" ref="AN1459:BQ1459" si="542">IF(ISERROR(AVERAGE(E1459:E1461)),"",AVERAGE(E1459:E1461))</f>
        <v>1</v>
      </c>
      <c r="AO1459" s="575">
        <f t="shared" si="542"/>
        <v>1.5</v>
      </c>
      <c r="AP1459" s="576">
        <f t="shared" si="542"/>
        <v>2</v>
      </c>
      <c r="AQ1459" s="575">
        <f t="shared" si="542"/>
        <v>3</v>
      </c>
      <c r="AR1459" s="576">
        <f t="shared" si="542"/>
        <v>4</v>
      </c>
      <c r="AS1459" s="575">
        <f t="shared" si="542"/>
        <v>3.3333333333333335</v>
      </c>
      <c r="AT1459" s="576">
        <f t="shared" si="542"/>
        <v>2.6666666666666665</v>
      </c>
      <c r="AU1459" s="575">
        <f t="shared" si="542"/>
        <v>2</v>
      </c>
      <c r="AV1459" s="576">
        <f t="shared" si="542"/>
        <v>3</v>
      </c>
      <c r="AW1459" s="575">
        <f t="shared" si="542"/>
        <v>4</v>
      </c>
      <c r="AX1459" s="576">
        <f t="shared" si="542"/>
        <v>3.3333333333333335</v>
      </c>
      <c r="AY1459" s="575">
        <f t="shared" si="542"/>
        <v>2.6666666666666665</v>
      </c>
      <c r="AZ1459" s="576">
        <f t="shared" si="542"/>
        <v>2</v>
      </c>
      <c r="BA1459" s="575">
        <f t="shared" si="542"/>
        <v>3</v>
      </c>
      <c r="BB1459" s="576">
        <f t="shared" si="542"/>
        <v>4</v>
      </c>
      <c r="BC1459" s="575">
        <f t="shared" si="542"/>
        <v>3.3333333333333335</v>
      </c>
      <c r="BD1459" s="576">
        <f t="shared" si="542"/>
        <v>2.6666666666666665</v>
      </c>
      <c r="BE1459" s="575">
        <f t="shared" si="542"/>
        <v>2</v>
      </c>
      <c r="BF1459" s="576">
        <f t="shared" si="542"/>
        <v>3</v>
      </c>
      <c r="BG1459" s="575">
        <f t="shared" si="542"/>
        <v>4</v>
      </c>
      <c r="BH1459" s="576">
        <f t="shared" si="542"/>
        <v>3.3333333333333335</v>
      </c>
      <c r="BI1459" s="575">
        <f t="shared" si="542"/>
        <v>2.6666666666666665</v>
      </c>
      <c r="BJ1459" s="576">
        <f t="shared" si="542"/>
        <v>2</v>
      </c>
      <c r="BK1459" s="575">
        <f t="shared" si="542"/>
        <v>3</v>
      </c>
      <c r="BL1459" s="576">
        <f t="shared" si="542"/>
        <v>4</v>
      </c>
      <c r="BM1459" s="575">
        <f t="shared" si="542"/>
        <v>3.3333333333333335</v>
      </c>
      <c r="BN1459" s="576">
        <f t="shared" si="542"/>
        <v>2.6666666666666665</v>
      </c>
      <c r="BO1459" s="575">
        <f t="shared" si="542"/>
        <v>2</v>
      </c>
      <c r="BP1459" s="576">
        <f t="shared" si="542"/>
        <v>3</v>
      </c>
      <c r="BQ1459" s="578">
        <f t="shared" si="542"/>
        <v>4</v>
      </c>
    </row>
    <row r="1460" spans="1:69" ht="12.75" customHeight="1">
      <c r="A1460" s="584"/>
      <c r="B1460" s="586"/>
      <c r="C1460" s="573"/>
      <c r="D1460" s="677"/>
      <c r="E1460" s="26"/>
      <c r="F1460" s="26">
        <v>1</v>
      </c>
      <c r="G1460" s="26">
        <v>2</v>
      </c>
      <c r="H1460" s="26">
        <v>3</v>
      </c>
      <c r="I1460" s="26">
        <v>4</v>
      </c>
      <c r="J1460" s="26">
        <v>5</v>
      </c>
      <c r="K1460" s="26">
        <v>1</v>
      </c>
      <c r="L1460" s="26">
        <v>2</v>
      </c>
      <c r="M1460" s="26">
        <v>3</v>
      </c>
      <c r="N1460" s="26">
        <v>4</v>
      </c>
      <c r="O1460" s="26">
        <v>5</v>
      </c>
      <c r="P1460" s="26">
        <v>1</v>
      </c>
      <c r="Q1460" s="26">
        <v>2</v>
      </c>
      <c r="R1460" s="26">
        <v>3</v>
      </c>
      <c r="S1460" s="26">
        <v>4</v>
      </c>
      <c r="T1460" s="26">
        <v>5</v>
      </c>
      <c r="U1460" s="26">
        <v>1</v>
      </c>
      <c r="V1460" s="26">
        <v>2</v>
      </c>
      <c r="W1460" s="26">
        <v>3</v>
      </c>
      <c r="X1460" s="26">
        <v>4</v>
      </c>
      <c r="Y1460" s="26">
        <v>5</v>
      </c>
      <c r="Z1460" s="26">
        <v>1</v>
      </c>
      <c r="AA1460" s="26">
        <v>2</v>
      </c>
      <c r="AB1460" s="26">
        <v>3</v>
      </c>
      <c r="AC1460" s="26">
        <v>4</v>
      </c>
      <c r="AD1460" s="26">
        <v>5</v>
      </c>
      <c r="AE1460" s="26">
        <v>1</v>
      </c>
      <c r="AF1460" s="26">
        <v>2</v>
      </c>
      <c r="AG1460" s="26">
        <v>3</v>
      </c>
      <c r="AH1460" s="26">
        <v>4</v>
      </c>
      <c r="AM1460" s="595"/>
      <c r="AN1460" s="577"/>
      <c r="AO1460" s="559"/>
      <c r="AP1460" s="577"/>
      <c r="AQ1460" s="559"/>
      <c r="AR1460" s="577"/>
      <c r="AS1460" s="559"/>
      <c r="AT1460" s="577"/>
      <c r="AU1460" s="559"/>
      <c r="AV1460" s="577"/>
      <c r="AW1460" s="559"/>
      <c r="AX1460" s="577"/>
      <c r="AY1460" s="559"/>
      <c r="AZ1460" s="577"/>
      <c r="BA1460" s="559"/>
      <c r="BB1460" s="577"/>
      <c r="BC1460" s="559"/>
      <c r="BD1460" s="577"/>
      <c r="BE1460" s="559"/>
      <c r="BF1460" s="577"/>
      <c r="BG1460" s="559"/>
      <c r="BH1460" s="577"/>
      <c r="BI1460" s="559"/>
      <c r="BJ1460" s="577"/>
      <c r="BK1460" s="559"/>
      <c r="BL1460" s="577"/>
      <c r="BM1460" s="559"/>
      <c r="BN1460" s="577"/>
      <c r="BO1460" s="559"/>
      <c r="BP1460" s="577"/>
      <c r="BQ1460" s="551"/>
    </row>
    <row r="1461" spans="1:69" ht="12.75" customHeight="1" thickBot="1">
      <c r="A1461" s="584"/>
      <c r="B1461" s="587"/>
      <c r="C1461" s="573"/>
      <c r="D1461" s="677"/>
      <c r="E1461" s="27"/>
      <c r="F1461" s="27"/>
      <c r="G1461" s="27">
        <v>1</v>
      </c>
      <c r="H1461" s="27">
        <v>2</v>
      </c>
      <c r="I1461" s="27">
        <v>3</v>
      </c>
      <c r="J1461" s="27">
        <v>4</v>
      </c>
      <c r="K1461" s="27">
        <v>5</v>
      </c>
      <c r="L1461" s="27">
        <v>1</v>
      </c>
      <c r="M1461" s="27">
        <v>2</v>
      </c>
      <c r="N1461" s="27">
        <v>3</v>
      </c>
      <c r="O1461" s="27">
        <v>4</v>
      </c>
      <c r="P1461" s="27">
        <v>5</v>
      </c>
      <c r="Q1461" s="27">
        <v>1</v>
      </c>
      <c r="R1461" s="27">
        <v>2</v>
      </c>
      <c r="S1461" s="27">
        <v>3</v>
      </c>
      <c r="T1461" s="27">
        <v>4</v>
      </c>
      <c r="U1461" s="27">
        <v>5</v>
      </c>
      <c r="V1461" s="27">
        <v>1</v>
      </c>
      <c r="W1461" s="27">
        <v>2</v>
      </c>
      <c r="X1461" s="27">
        <v>3</v>
      </c>
      <c r="Y1461" s="27">
        <v>4</v>
      </c>
      <c r="Z1461" s="27">
        <v>5</v>
      </c>
      <c r="AA1461" s="27">
        <v>1</v>
      </c>
      <c r="AB1461" s="27">
        <v>2</v>
      </c>
      <c r="AC1461" s="27">
        <v>3</v>
      </c>
      <c r="AD1461" s="27">
        <v>4</v>
      </c>
      <c r="AE1461" s="27">
        <v>5</v>
      </c>
      <c r="AF1461" s="27">
        <v>1</v>
      </c>
      <c r="AG1461" s="27">
        <v>2</v>
      </c>
      <c r="AH1461" s="27">
        <v>3</v>
      </c>
      <c r="AM1461" s="595"/>
      <c r="AN1461" s="577"/>
      <c r="AO1461" s="559"/>
      <c r="AP1461" s="577"/>
      <c r="AQ1461" s="559"/>
      <c r="AR1461" s="577"/>
      <c r="AS1461" s="559"/>
      <c r="AT1461" s="577"/>
      <c r="AU1461" s="559"/>
      <c r="AV1461" s="577"/>
      <c r="AW1461" s="559"/>
      <c r="AX1461" s="577"/>
      <c r="AY1461" s="559"/>
      <c r="AZ1461" s="577"/>
      <c r="BA1461" s="559"/>
      <c r="BB1461" s="577"/>
      <c r="BC1461" s="559"/>
      <c r="BD1461" s="577"/>
      <c r="BE1461" s="559"/>
      <c r="BF1461" s="577"/>
      <c r="BG1461" s="559"/>
      <c r="BH1461" s="577"/>
      <c r="BI1461" s="559"/>
      <c r="BJ1461" s="577"/>
      <c r="BK1461" s="559"/>
      <c r="BL1461" s="577"/>
      <c r="BM1461" s="559"/>
      <c r="BN1461" s="577"/>
      <c r="BO1461" s="559"/>
      <c r="BP1461" s="577"/>
      <c r="BQ1461" s="551"/>
    </row>
    <row r="1462" spans="1:69" ht="12.75" customHeight="1">
      <c r="A1462" s="584"/>
      <c r="B1462" s="579" t="s">
        <v>36</v>
      </c>
      <c r="C1462" s="572">
        <f>IF(ISERROR(AVERAGE(E1462:AH1464)),"",AVERAGE(E1462:AH1464))</f>
        <v>2.9885057471264367</v>
      </c>
      <c r="D1462" s="677"/>
      <c r="E1462" s="32">
        <v>2</v>
      </c>
      <c r="F1462" s="32">
        <v>3</v>
      </c>
      <c r="G1462" s="32">
        <v>4</v>
      </c>
      <c r="H1462" s="32">
        <v>5</v>
      </c>
      <c r="I1462" s="32">
        <v>1</v>
      </c>
      <c r="J1462" s="32">
        <v>2</v>
      </c>
      <c r="K1462" s="32">
        <v>3</v>
      </c>
      <c r="L1462" s="32">
        <v>4</v>
      </c>
      <c r="M1462" s="32">
        <v>5</v>
      </c>
      <c r="N1462" s="32">
        <v>1</v>
      </c>
      <c r="O1462" s="32">
        <v>2</v>
      </c>
      <c r="P1462" s="32">
        <v>3</v>
      </c>
      <c r="Q1462" s="32">
        <v>4</v>
      </c>
      <c r="R1462" s="32">
        <v>5</v>
      </c>
      <c r="S1462" s="32">
        <v>1</v>
      </c>
      <c r="T1462" s="32">
        <v>2</v>
      </c>
      <c r="U1462" s="32">
        <v>3</v>
      </c>
      <c r="V1462" s="32">
        <v>4</v>
      </c>
      <c r="W1462" s="32">
        <v>5</v>
      </c>
      <c r="X1462" s="32">
        <v>1</v>
      </c>
      <c r="Y1462" s="32">
        <v>2</v>
      </c>
      <c r="Z1462" s="32">
        <v>3</v>
      </c>
      <c r="AA1462" s="32">
        <v>4</v>
      </c>
      <c r="AB1462" s="32">
        <v>5</v>
      </c>
      <c r="AC1462" s="32">
        <v>1</v>
      </c>
      <c r="AD1462" s="32">
        <v>2</v>
      </c>
      <c r="AE1462" s="32">
        <v>3</v>
      </c>
      <c r="AF1462" s="32">
        <v>4</v>
      </c>
      <c r="AG1462" s="32">
        <v>5</v>
      </c>
      <c r="AH1462" s="32">
        <v>1</v>
      </c>
      <c r="AM1462" s="595"/>
      <c r="AN1462" s="565">
        <f t="shared" ref="AN1462:BQ1462" si="543">IF(ISERROR(AVERAGE(E1462:E1464)),"",AVERAGE(E1462:E1464))</f>
        <v>2</v>
      </c>
      <c r="AO1462" s="558">
        <f t="shared" si="543"/>
        <v>3.5</v>
      </c>
      <c r="AP1462" s="565">
        <f t="shared" si="543"/>
        <v>4.666666666666667</v>
      </c>
      <c r="AQ1462" s="558">
        <f t="shared" si="543"/>
        <v>2.3333333333333335</v>
      </c>
      <c r="AR1462" s="565">
        <f t="shared" si="543"/>
        <v>1.6666666666666667</v>
      </c>
      <c r="AS1462" s="558">
        <f t="shared" si="543"/>
        <v>2.6666666666666665</v>
      </c>
      <c r="AT1462" s="565">
        <f t="shared" si="543"/>
        <v>3.6666666666666665</v>
      </c>
      <c r="AU1462" s="558">
        <f t="shared" si="543"/>
        <v>4.666666666666667</v>
      </c>
      <c r="AV1462" s="565">
        <f t="shared" si="543"/>
        <v>2.3333333333333335</v>
      </c>
      <c r="AW1462" s="558">
        <f t="shared" si="543"/>
        <v>1.6666666666666667</v>
      </c>
      <c r="AX1462" s="565">
        <f t="shared" si="543"/>
        <v>2.6666666666666665</v>
      </c>
      <c r="AY1462" s="558">
        <f t="shared" si="543"/>
        <v>3.6666666666666665</v>
      </c>
      <c r="AZ1462" s="565">
        <f t="shared" si="543"/>
        <v>4.666666666666667</v>
      </c>
      <c r="BA1462" s="558">
        <f t="shared" si="543"/>
        <v>2.3333333333333335</v>
      </c>
      <c r="BB1462" s="565">
        <f t="shared" si="543"/>
        <v>1.6666666666666667</v>
      </c>
      <c r="BC1462" s="558">
        <f t="shared" si="543"/>
        <v>2.6666666666666665</v>
      </c>
      <c r="BD1462" s="565">
        <f t="shared" si="543"/>
        <v>3.6666666666666665</v>
      </c>
      <c r="BE1462" s="558">
        <f t="shared" si="543"/>
        <v>4.666666666666667</v>
      </c>
      <c r="BF1462" s="565">
        <f t="shared" si="543"/>
        <v>2.3333333333333335</v>
      </c>
      <c r="BG1462" s="558">
        <f t="shared" si="543"/>
        <v>1.6666666666666667</v>
      </c>
      <c r="BH1462" s="565">
        <f t="shared" si="543"/>
        <v>2.6666666666666665</v>
      </c>
      <c r="BI1462" s="558">
        <f t="shared" si="543"/>
        <v>3.6666666666666665</v>
      </c>
      <c r="BJ1462" s="565">
        <f t="shared" si="543"/>
        <v>4.666666666666667</v>
      </c>
      <c r="BK1462" s="558">
        <f t="shared" si="543"/>
        <v>2.3333333333333335</v>
      </c>
      <c r="BL1462" s="565">
        <f t="shared" si="543"/>
        <v>1.6666666666666667</v>
      </c>
      <c r="BM1462" s="558">
        <f t="shared" si="543"/>
        <v>2.6666666666666665</v>
      </c>
      <c r="BN1462" s="565">
        <f t="shared" si="543"/>
        <v>3.6666666666666665</v>
      </c>
      <c r="BO1462" s="558">
        <f t="shared" si="543"/>
        <v>4.666666666666667</v>
      </c>
      <c r="BP1462" s="565">
        <f t="shared" si="543"/>
        <v>2.3333333333333335</v>
      </c>
      <c r="BQ1462" s="550">
        <f t="shared" si="543"/>
        <v>1.6666666666666667</v>
      </c>
    </row>
    <row r="1463" spans="1:69" ht="12.75" customHeight="1">
      <c r="A1463" s="584"/>
      <c r="B1463" s="580"/>
      <c r="C1463" s="573"/>
      <c r="D1463" s="677"/>
      <c r="E1463" s="28"/>
      <c r="F1463" s="28">
        <v>4</v>
      </c>
      <c r="G1463" s="28">
        <v>5</v>
      </c>
      <c r="H1463" s="28">
        <v>1</v>
      </c>
      <c r="I1463" s="28">
        <v>2</v>
      </c>
      <c r="J1463" s="28">
        <v>3</v>
      </c>
      <c r="K1463" s="28">
        <v>4</v>
      </c>
      <c r="L1463" s="28">
        <v>5</v>
      </c>
      <c r="M1463" s="28">
        <v>1</v>
      </c>
      <c r="N1463" s="28">
        <v>2</v>
      </c>
      <c r="O1463" s="28">
        <v>3</v>
      </c>
      <c r="P1463" s="28">
        <v>4</v>
      </c>
      <c r="Q1463" s="28">
        <v>5</v>
      </c>
      <c r="R1463" s="28">
        <v>1</v>
      </c>
      <c r="S1463" s="28">
        <v>2</v>
      </c>
      <c r="T1463" s="28">
        <v>3</v>
      </c>
      <c r="U1463" s="28">
        <v>4</v>
      </c>
      <c r="V1463" s="28">
        <v>5</v>
      </c>
      <c r="W1463" s="28">
        <v>1</v>
      </c>
      <c r="X1463" s="28">
        <v>2</v>
      </c>
      <c r="Y1463" s="28">
        <v>3</v>
      </c>
      <c r="Z1463" s="28">
        <v>4</v>
      </c>
      <c r="AA1463" s="28">
        <v>5</v>
      </c>
      <c r="AB1463" s="28">
        <v>1</v>
      </c>
      <c r="AC1463" s="28">
        <v>2</v>
      </c>
      <c r="AD1463" s="28">
        <v>3</v>
      </c>
      <c r="AE1463" s="28">
        <v>4</v>
      </c>
      <c r="AF1463" s="28">
        <v>5</v>
      </c>
      <c r="AG1463" s="28">
        <v>1</v>
      </c>
      <c r="AH1463" s="28">
        <v>2</v>
      </c>
      <c r="AM1463" s="595"/>
      <c r="AN1463" s="566"/>
      <c r="AO1463" s="559"/>
      <c r="AP1463" s="566"/>
      <c r="AQ1463" s="559"/>
      <c r="AR1463" s="566"/>
      <c r="AS1463" s="559"/>
      <c r="AT1463" s="566"/>
      <c r="AU1463" s="559"/>
      <c r="AV1463" s="566"/>
      <c r="AW1463" s="559"/>
      <c r="AX1463" s="566"/>
      <c r="AY1463" s="559"/>
      <c r="AZ1463" s="566"/>
      <c r="BA1463" s="559"/>
      <c r="BB1463" s="566"/>
      <c r="BC1463" s="559"/>
      <c r="BD1463" s="566"/>
      <c r="BE1463" s="559"/>
      <c r="BF1463" s="566"/>
      <c r="BG1463" s="559"/>
      <c r="BH1463" s="566"/>
      <c r="BI1463" s="559"/>
      <c r="BJ1463" s="566"/>
      <c r="BK1463" s="559"/>
      <c r="BL1463" s="566"/>
      <c r="BM1463" s="559"/>
      <c r="BN1463" s="566"/>
      <c r="BO1463" s="559"/>
      <c r="BP1463" s="566"/>
      <c r="BQ1463" s="551"/>
    </row>
    <row r="1464" spans="1:69" ht="12.75" customHeight="1" thickBot="1">
      <c r="A1464" s="584"/>
      <c r="B1464" s="581"/>
      <c r="C1464" s="582"/>
      <c r="D1464" s="677"/>
      <c r="E1464" s="33"/>
      <c r="F1464" s="33"/>
      <c r="G1464" s="33">
        <v>5</v>
      </c>
      <c r="H1464" s="33">
        <v>1</v>
      </c>
      <c r="I1464" s="33">
        <v>2</v>
      </c>
      <c r="J1464" s="33">
        <v>3</v>
      </c>
      <c r="K1464" s="33">
        <v>4</v>
      </c>
      <c r="L1464" s="33">
        <v>5</v>
      </c>
      <c r="M1464" s="33">
        <v>1</v>
      </c>
      <c r="N1464" s="33">
        <v>2</v>
      </c>
      <c r="O1464" s="33">
        <v>3</v>
      </c>
      <c r="P1464" s="33">
        <v>4</v>
      </c>
      <c r="Q1464" s="33">
        <v>5</v>
      </c>
      <c r="R1464" s="33">
        <v>1</v>
      </c>
      <c r="S1464" s="33">
        <v>2</v>
      </c>
      <c r="T1464" s="33">
        <v>3</v>
      </c>
      <c r="U1464" s="33">
        <v>4</v>
      </c>
      <c r="V1464" s="33">
        <v>5</v>
      </c>
      <c r="W1464" s="33">
        <v>1</v>
      </c>
      <c r="X1464" s="33">
        <v>2</v>
      </c>
      <c r="Y1464" s="33">
        <v>3</v>
      </c>
      <c r="Z1464" s="33">
        <v>4</v>
      </c>
      <c r="AA1464" s="33">
        <v>5</v>
      </c>
      <c r="AB1464" s="33">
        <v>1</v>
      </c>
      <c r="AC1464" s="33">
        <v>2</v>
      </c>
      <c r="AD1464" s="33">
        <v>3</v>
      </c>
      <c r="AE1464" s="33">
        <v>4</v>
      </c>
      <c r="AF1464" s="33">
        <v>5</v>
      </c>
      <c r="AG1464" s="33">
        <v>1</v>
      </c>
      <c r="AH1464" s="33">
        <v>2</v>
      </c>
      <c r="AM1464" s="595"/>
      <c r="AN1464" s="567"/>
      <c r="AO1464" s="564"/>
      <c r="AP1464" s="567"/>
      <c r="AQ1464" s="564"/>
      <c r="AR1464" s="567"/>
      <c r="AS1464" s="564"/>
      <c r="AT1464" s="567"/>
      <c r="AU1464" s="564"/>
      <c r="AV1464" s="567"/>
      <c r="AW1464" s="564"/>
      <c r="AX1464" s="567"/>
      <c r="AY1464" s="564"/>
      <c r="AZ1464" s="567"/>
      <c r="BA1464" s="564"/>
      <c r="BB1464" s="567"/>
      <c r="BC1464" s="564"/>
      <c r="BD1464" s="567"/>
      <c r="BE1464" s="564"/>
      <c r="BF1464" s="567"/>
      <c r="BG1464" s="564"/>
      <c r="BH1464" s="567"/>
      <c r="BI1464" s="564"/>
      <c r="BJ1464" s="567"/>
      <c r="BK1464" s="564"/>
      <c r="BL1464" s="567"/>
      <c r="BM1464" s="564"/>
      <c r="BN1464" s="567"/>
      <c r="BO1464" s="564"/>
      <c r="BP1464" s="567"/>
      <c r="BQ1464" s="568"/>
    </row>
    <row r="1465" spans="1:69" ht="12.75" customHeight="1">
      <c r="A1465" s="584"/>
      <c r="B1465" s="569" t="s">
        <v>37</v>
      </c>
      <c r="C1465" s="572">
        <f>IF(ISERROR(AVERAGE(E1465:AH1467)),"",AVERAGE(E1465:AH1467))</f>
        <v>3</v>
      </c>
      <c r="D1465" s="677"/>
      <c r="E1465" s="31">
        <v>3</v>
      </c>
      <c r="F1465" s="31">
        <v>4</v>
      </c>
      <c r="G1465" s="31">
        <v>5</v>
      </c>
      <c r="H1465" s="31">
        <v>1</v>
      </c>
      <c r="I1465" s="31">
        <v>2</v>
      </c>
      <c r="J1465" s="31">
        <v>3</v>
      </c>
      <c r="K1465" s="31">
        <v>4</v>
      </c>
      <c r="L1465" s="31">
        <v>5</v>
      </c>
      <c r="M1465" s="31">
        <v>1</v>
      </c>
      <c r="N1465" s="31">
        <v>2</v>
      </c>
      <c r="O1465" s="31">
        <v>3</v>
      </c>
      <c r="P1465" s="31">
        <v>4</v>
      </c>
      <c r="Q1465" s="31">
        <v>5</v>
      </c>
      <c r="R1465" s="31">
        <v>1</v>
      </c>
      <c r="S1465" s="31">
        <v>2</v>
      </c>
      <c r="T1465" s="31">
        <v>3</v>
      </c>
      <c r="U1465" s="31">
        <v>4</v>
      </c>
      <c r="V1465" s="31">
        <v>5</v>
      </c>
      <c r="W1465" s="31">
        <v>1</v>
      </c>
      <c r="X1465" s="31">
        <v>2</v>
      </c>
      <c r="Y1465" s="31">
        <v>3</v>
      </c>
      <c r="Z1465" s="31">
        <v>4</v>
      </c>
      <c r="AA1465" s="31">
        <v>5</v>
      </c>
      <c r="AB1465" s="31">
        <v>1</v>
      </c>
      <c r="AC1465" s="31">
        <v>2</v>
      </c>
      <c r="AD1465" s="31">
        <v>3</v>
      </c>
      <c r="AE1465" s="31">
        <v>4</v>
      </c>
      <c r="AF1465" s="31">
        <v>5</v>
      </c>
      <c r="AG1465" s="31">
        <v>1</v>
      </c>
      <c r="AH1465" s="31">
        <v>2</v>
      </c>
      <c r="AM1465" s="595" t="e">
        <f>#REF!</f>
        <v>#REF!</v>
      </c>
      <c r="AN1465" s="561">
        <f t="shared" ref="AN1465:BQ1465" si="544">IF(ISERROR(AVERAGE(E1465:E1467)),"",AVERAGE(E1465:E1467))</f>
        <v>3</v>
      </c>
      <c r="AO1465" s="558">
        <f t="shared" si="544"/>
        <v>4.5</v>
      </c>
      <c r="AP1465" s="561">
        <f t="shared" si="544"/>
        <v>3.3333333333333335</v>
      </c>
      <c r="AQ1465" s="558">
        <f t="shared" si="544"/>
        <v>2.6666666666666665</v>
      </c>
      <c r="AR1465" s="561">
        <f t="shared" si="544"/>
        <v>2</v>
      </c>
      <c r="AS1465" s="558">
        <f t="shared" si="544"/>
        <v>3</v>
      </c>
      <c r="AT1465" s="561">
        <f t="shared" si="544"/>
        <v>4</v>
      </c>
      <c r="AU1465" s="558">
        <f t="shared" si="544"/>
        <v>3.3333333333333335</v>
      </c>
      <c r="AV1465" s="561">
        <f t="shared" si="544"/>
        <v>2.6666666666666665</v>
      </c>
      <c r="AW1465" s="558">
        <f t="shared" si="544"/>
        <v>2</v>
      </c>
      <c r="AX1465" s="561">
        <f t="shared" si="544"/>
        <v>3</v>
      </c>
      <c r="AY1465" s="558">
        <f t="shared" si="544"/>
        <v>4</v>
      </c>
      <c r="AZ1465" s="561">
        <f t="shared" si="544"/>
        <v>3.3333333333333335</v>
      </c>
      <c r="BA1465" s="558">
        <f t="shared" si="544"/>
        <v>2.6666666666666665</v>
      </c>
      <c r="BB1465" s="561">
        <f t="shared" si="544"/>
        <v>2</v>
      </c>
      <c r="BC1465" s="558">
        <f t="shared" si="544"/>
        <v>3</v>
      </c>
      <c r="BD1465" s="561">
        <f t="shared" si="544"/>
        <v>4</v>
      </c>
      <c r="BE1465" s="558">
        <f t="shared" si="544"/>
        <v>3.3333333333333335</v>
      </c>
      <c r="BF1465" s="561">
        <f t="shared" si="544"/>
        <v>2.6666666666666665</v>
      </c>
      <c r="BG1465" s="558">
        <f t="shared" si="544"/>
        <v>2</v>
      </c>
      <c r="BH1465" s="561">
        <f t="shared" si="544"/>
        <v>3</v>
      </c>
      <c r="BI1465" s="558">
        <f t="shared" si="544"/>
        <v>4</v>
      </c>
      <c r="BJ1465" s="561">
        <f t="shared" si="544"/>
        <v>3.3333333333333335</v>
      </c>
      <c r="BK1465" s="558">
        <f t="shared" si="544"/>
        <v>2.6666666666666665</v>
      </c>
      <c r="BL1465" s="561">
        <f t="shared" si="544"/>
        <v>2</v>
      </c>
      <c r="BM1465" s="558">
        <f t="shared" si="544"/>
        <v>3</v>
      </c>
      <c r="BN1465" s="561">
        <f t="shared" si="544"/>
        <v>4</v>
      </c>
      <c r="BO1465" s="558">
        <f t="shared" si="544"/>
        <v>3.3333333333333335</v>
      </c>
      <c r="BP1465" s="561">
        <f t="shared" si="544"/>
        <v>2.6666666666666665</v>
      </c>
      <c r="BQ1465" s="550">
        <f t="shared" si="544"/>
        <v>2</v>
      </c>
    </row>
    <row r="1466" spans="1:69" ht="12.75" customHeight="1">
      <c r="A1466" s="584"/>
      <c r="B1466" s="570"/>
      <c r="C1466" s="573"/>
      <c r="D1466" s="677"/>
      <c r="E1466" s="29"/>
      <c r="F1466" s="29">
        <v>5</v>
      </c>
      <c r="G1466" s="29">
        <v>1</v>
      </c>
      <c r="H1466" s="29">
        <v>2</v>
      </c>
      <c r="I1466" s="29">
        <v>3</v>
      </c>
      <c r="J1466" s="29">
        <v>4</v>
      </c>
      <c r="K1466" s="29">
        <v>5</v>
      </c>
      <c r="L1466" s="29">
        <v>1</v>
      </c>
      <c r="M1466" s="29">
        <v>2</v>
      </c>
      <c r="N1466" s="29">
        <v>3</v>
      </c>
      <c r="O1466" s="29">
        <v>4</v>
      </c>
      <c r="P1466" s="29">
        <v>5</v>
      </c>
      <c r="Q1466" s="29">
        <v>1</v>
      </c>
      <c r="R1466" s="29">
        <v>2</v>
      </c>
      <c r="S1466" s="29">
        <v>3</v>
      </c>
      <c r="T1466" s="29">
        <v>4</v>
      </c>
      <c r="U1466" s="29">
        <v>5</v>
      </c>
      <c r="V1466" s="29">
        <v>1</v>
      </c>
      <c r="W1466" s="29">
        <v>2</v>
      </c>
      <c r="X1466" s="29">
        <v>3</v>
      </c>
      <c r="Y1466" s="29">
        <v>4</v>
      </c>
      <c r="Z1466" s="29">
        <v>5</v>
      </c>
      <c r="AA1466" s="29">
        <v>1</v>
      </c>
      <c r="AB1466" s="29">
        <v>2</v>
      </c>
      <c r="AC1466" s="29">
        <v>3</v>
      </c>
      <c r="AD1466" s="29">
        <v>4</v>
      </c>
      <c r="AE1466" s="29">
        <v>5</v>
      </c>
      <c r="AF1466" s="29">
        <v>1</v>
      </c>
      <c r="AG1466" s="29">
        <v>2</v>
      </c>
      <c r="AH1466" s="29">
        <v>3</v>
      </c>
      <c r="AM1466" s="595" t="e">
        <f>#REF!</f>
        <v>#REF!</v>
      </c>
      <c r="AN1466" s="562"/>
      <c r="AO1466" s="559"/>
      <c r="AP1466" s="562"/>
      <c r="AQ1466" s="559"/>
      <c r="AR1466" s="562"/>
      <c r="AS1466" s="559"/>
      <c r="AT1466" s="562"/>
      <c r="AU1466" s="559"/>
      <c r="AV1466" s="562"/>
      <c r="AW1466" s="559"/>
      <c r="AX1466" s="562"/>
      <c r="AY1466" s="559"/>
      <c r="AZ1466" s="562"/>
      <c r="BA1466" s="559"/>
      <c r="BB1466" s="562"/>
      <c r="BC1466" s="559"/>
      <c r="BD1466" s="562"/>
      <c r="BE1466" s="559"/>
      <c r="BF1466" s="562"/>
      <c r="BG1466" s="559"/>
      <c r="BH1466" s="562"/>
      <c r="BI1466" s="559"/>
      <c r="BJ1466" s="562"/>
      <c r="BK1466" s="559"/>
      <c r="BL1466" s="562"/>
      <c r="BM1466" s="559"/>
      <c r="BN1466" s="562"/>
      <c r="BO1466" s="559"/>
      <c r="BP1466" s="562"/>
      <c r="BQ1466" s="551"/>
    </row>
    <row r="1467" spans="1:69" ht="13.5" customHeight="1" thickBot="1">
      <c r="A1467" s="584"/>
      <c r="B1467" s="571"/>
      <c r="C1467" s="574"/>
      <c r="D1467" s="418"/>
      <c r="E1467" s="30"/>
      <c r="F1467" s="30"/>
      <c r="G1467" s="30">
        <v>4</v>
      </c>
      <c r="H1467" s="30">
        <v>5</v>
      </c>
      <c r="I1467" s="30">
        <v>1</v>
      </c>
      <c r="J1467" s="30">
        <v>2</v>
      </c>
      <c r="K1467" s="30">
        <v>3</v>
      </c>
      <c r="L1467" s="30">
        <v>4</v>
      </c>
      <c r="M1467" s="30">
        <v>5</v>
      </c>
      <c r="N1467" s="30">
        <v>1</v>
      </c>
      <c r="O1467" s="30">
        <v>2</v>
      </c>
      <c r="P1467" s="30">
        <v>3</v>
      </c>
      <c r="Q1467" s="30">
        <v>4</v>
      </c>
      <c r="R1467" s="30">
        <v>5</v>
      </c>
      <c r="S1467" s="30">
        <v>1</v>
      </c>
      <c r="T1467" s="30">
        <v>2</v>
      </c>
      <c r="U1467" s="30">
        <v>3</v>
      </c>
      <c r="V1467" s="30">
        <v>4</v>
      </c>
      <c r="W1467" s="30">
        <v>5</v>
      </c>
      <c r="X1467" s="30">
        <v>1</v>
      </c>
      <c r="Y1467" s="30">
        <v>2</v>
      </c>
      <c r="Z1467" s="30">
        <v>3</v>
      </c>
      <c r="AA1467" s="30">
        <v>4</v>
      </c>
      <c r="AB1467" s="30">
        <v>5</v>
      </c>
      <c r="AC1467" s="30">
        <v>1</v>
      </c>
      <c r="AD1467" s="30">
        <v>2</v>
      </c>
      <c r="AE1467" s="30">
        <v>3</v>
      </c>
      <c r="AF1467" s="30">
        <v>4</v>
      </c>
      <c r="AG1467" s="30">
        <v>5</v>
      </c>
      <c r="AH1467" s="30">
        <v>1</v>
      </c>
      <c r="AM1467" s="596" t="e">
        <f>#REF!</f>
        <v>#REF!</v>
      </c>
      <c r="AN1467" s="563"/>
      <c r="AO1467" s="560"/>
      <c r="AP1467" s="563"/>
      <c r="AQ1467" s="560"/>
      <c r="AR1467" s="563"/>
      <c r="AS1467" s="560"/>
      <c r="AT1467" s="563"/>
      <c r="AU1467" s="560"/>
      <c r="AV1467" s="563"/>
      <c r="AW1467" s="560"/>
      <c r="AX1467" s="563"/>
      <c r="AY1467" s="560"/>
      <c r="AZ1467" s="563"/>
      <c r="BA1467" s="560"/>
      <c r="BB1467" s="563"/>
      <c r="BC1467" s="560"/>
      <c r="BD1467" s="563"/>
      <c r="BE1467" s="560"/>
      <c r="BF1467" s="563"/>
      <c r="BG1467" s="560"/>
      <c r="BH1467" s="563"/>
      <c r="BI1467" s="560"/>
      <c r="BJ1467" s="563"/>
      <c r="BK1467" s="560"/>
      <c r="BL1467" s="563"/>
      <c r="BM1467" s="560"/>
      <c r="BN1467" s="563"/>
      <c r="BO1467" s="560"/>
      <c r="BP1467" s="563"/>
      <c r="BQ1467" s="552"/>
    </row>
    <row r="1468" spans="1:69" ht="13.5" customHeight="1" thickTop="1">
      <c r="A1468" s="584"/>
      <c r="B1468" s="585" t="s">
        <v>32</v>
      </c>
      <c r="C1468" s="588">
        <f>IF(ISERROR(AVERAGE(E1468:AH1470)),"",AVERAGE(E1468:AH1470))</f>
        <v>1</v>
      </c>
      <c r="D1468" s="676" t="s">
        <v>975</v>
      </c>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5"/>
      <c r="AF1468" s="25"/>
      <c r="AG1468" s="25"/>
      <c r="AH1468" s="25"/>
      <c r="AM1468" s="594" t="str">
        <f>D1468</f>
        <v>Reconnaître ou compléter un patron de cube ou de pavé
Reconnaître ou compléter un patron de solide droit</v>
      </c>
      <c r="AN1468" s="576">
        <f t="shared" ref="AN1468:BQ1468" si="545">IF(ISERROR(AVERAGE(E1468:E1470)),"",AVERAGE(E1468:E1470))</f>
        <v>1</v>
      </c>
      <c r="AO1468" s="575" t="str">
        <f t="shared" si="545"/>
        <v/>
      </c>
      <c r="AP1468" s="576" t="str">
        <f t="shared" si="545"/>
        <v/>
      </c>
      <c r="AQ1468" s="575" t="str">
        <f t="shared" si="545"/>
        <v/>
      </c>
      <c r="AR1468" s="576" t="str">
        <f t="shared" si="545"/>
        <v/>
      </c>
      <c r="AS1468" s="575" t="str">
        <f t="shared" si="545"/>
        <v/>
      </c>
      <c r="AT1468" s="576" t="str">
        <f t="shared" si="545"/>
        <v/>
      </c>
      <c r="AU1468" s="575" t="str">
        <f t="shared" si="545"/>
        <v/>
      </c>
      <c r="AV1468" s="576" t="str">
        <f t="shared" si="545"/>
        <v/>
      </c>
      <c r="AW1468" s="575" t="str">
        <f t="shared" si="545"/>
        <v/>
      </c>
      <c r="AX1468" s="576" t="str">
        <f t="shared" si="545"/>
        <v/>
      </c>
      <c r="AY1468" s="575" t="str">
        <f t="shared" si="545"/>
        <v/>
      </c>
      <c r="AZ1468" s="576" t="str">
        <f t="shared" si="545"/>
        <v/>
      </c>
      <c r="BA1468" s="575" t="str">
        <f t="shared" si="545"/>
        <v/>
      </c>
      <c r="BB1468" s="576" t="str">
        <f t="shared" si="545"/>
        <v/>
      </c>
      <c r="BC1468" s="575" t="str">
        <f t="shared" si="545"/>
        <v/>
      </c>
      <c r="BD1468" s="576" t="str">
        <f t="shared" si="545"/>
        <v/>
      </c>
      <c r="BE1468" s="575" t="str">
        <f t="shared" si="545"/>
        <v/>
      </c>
      <c r="BF1468" s="576" t="str">
        <f t="shared" si="545"/>
        <v/>
      </c>
      <c r="BG1468" s="575" t="str">
        <f t="shared" si="545"/>
        <v/>
      </c>
      <c r="BH1468" s="576" t="str">
        <f t="shared" si="545"/>
        <v/>
      </c>
      <c r="BI1468" s="575" t="str">
        <f t="shared" si="545"/>
        <v/>
      </c>
      <c r="BJ1468" s="576" t="str">
        <f t="shared" si="545"/>
        <v/>
      </c>
      <c r="BK1468" s="575" t="str">
        <f t="shared" si="545"/>
        <v/>
      </c>
      <c r="BL1468" s="576" t="str">
        <f t="shared" si="545"/>
        <v/>
      </c>
      <c r="BM1468" s="575" t="str">
        <f t="shared" si="545"/>
        <v/>
      </c>
      <c r="BN1468" s="576" t="str">
        <f t="shared" si="545"/>
        <v/>
      </c>
      <c r="BO1468" s="575" t="str">
        <f t="shared" si="545"/>
        <v/>
      </c>
      <c r="BP1468" s="576" t="str">
        <f t="shared" si="545"/>
        <v/>
      </c>
      <c r="BQ1468" s="578" t="str">
        <f t="shared" si="545"/>
        <v/>
      </c>
    </row>
    <row r="1469" spans="1:69" ht="12.75" customHeight="1">
      <c r="A1469" s="584"/>
      <c r="B1469" s="586"/>
      <c r="C1469" s="573"/>
      <c r="D1469" s="677"/>
      <c r="E1469" s="26">
        <v>1</v>
      </c>
      <c r="F1469" s="26"/>
      <c r="G1469" s="26"/>
      <c r="H1469" s="26"/>
      <c r="I1469" s="26"/>
      <c r="J1469" s="26"/>
      <c r="K1469" s="26"/>
      <c r="L1469" s="26"/>
      <c r="M1469" s="26"/>
      <c r="N1469" s="26"/>
      <c r="O1469" s="26"/>
      <c r="P1469" s="26"/>
      <c r="Q1469" s="26"/>
      <c r="R1469" s="26"/>
      <c r="S1469" s="26"/>
      <c r="T1469" s="26"/>
      <c r="U1469" s="26"/>
      <c r="V1469" s="26"/>
      <c r="W1469" s="26"/>
      <c r="X1469" s="26"/>
      <c r="Y1469" s="26"/>
      <c r="Z1469" s="26"/>
      <c r="AA1469" s="26"/>
      <c r="AB1469" s="26"/>
      <c r="AC1469" s="26"/>
      <c r="AD1469" s="26"/>
      <c r="AE1469" s="26"/>
      <c r="AF1469" s="26"/>
      <c r="AG1469" s="26"/>
      <c r="AH1469" s="26"/>
      <c r="AM1469" s="595"/>
      <c r="AN1469" s="577"/>
      <c r="AO1469" s="559"/>
      <c r="AP1469" s="577"/>
      <c r="AQ1469" s="559"/>
      <c r="AR1469" s="577"/>
      <c r="AS1469" s="559"/>
      <c r="AT1469" s="577"/>
      <c r="AU1469" s="559"/>
      <c r="AV1469" s="577"/>
      <c r="AW1469" s="559"/>
      <c r="AX1469" s="577"/>
      <c r="AY1469" s="559"/>
      <c r="AZ1469" s="577"/>
      <c r="BA1469" s="559"/>
      <c r="BB1469" s="577"/>
      <c r="BC1469" s="559"/>
      <c r="BD1469" s="577"/>
      <c r="BE1469" s="559"/>
      <c r="BF1469" s="577"/>
      <c r="BG1469" s="559"/>
      <c r="BH1469" s="577"/>
      <c r="BI1469" s="559"/>
      <c r="BJ1469" s="577"/>
      <c r="BK1469" s="559"/>
      <c r="BL1469" s="577"/>
      <c r="BM1469" s="559"/>
      <c r="BN1469" s="577"/>
      <c r="BO1469" s="559"/>
      <c r="BP1469" s="577"/>
      <c r="BQ1469" s="551"/>
    </row>
    <row r="1470" spans="1:69" ht="12.75" customHeight="1" thickBot="1">
      <c r="A1470" s="584"/>
      <c r="B1470" s="587"/>
      <c r="C1470" s="573"/>
      <c r="D1470" s="677"/>
      <c r="E1470" s="27"/>
      <c r="F1470" s="27"/>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M1470" s="595"/>
      <c r="AN1470" s="577"/>
      <c r="AO1470" s="559"/>
      <c r="AP1470" s="577"/>
      <c r="AQ1470" s="559"/>
      <c r="AR1470" s="577"/>
      <c r="AS1470" s="559"/>
      <c r="AT1470" s="577"/>
      <c r="AU1470" s="559"/>
      <c r="AV1470" s="577"/>
      <c r="AW1470" s="559"/>
      <c r="AX1470" s="577"/>
      <c r="AY1470" s="559"/>
      <c r="AZ1470" s="577"/>
      <c r="BA1470" s="559"/>
      <c r="BB1470" s="577"/>
      <c r="BC1470" s="559"/>
      <c r="BD1470" s="577"/>
      <c r="BE1470" s="559"/>
      <c r="BF1470" s="577"/>
      <c r="BG1470" s="559"/>
      <c r="BH1470" s="577"/>
      <c r="BI1470" s="559"/>
      <c r="BJ1470" s="577"/>
      <c r="BK1470" s="559"/>
      <c r="BL1470" s="577"/>
      <c r="BM1470" s="559"/>
      <c r="BN1470" s="577"/>
      <c r="BO1470" s="559"/>
      <c r="BP1470" s="577"/>
      <c r="BQ1470" s="551"/>
    </row>
    <row r="1471" spans="1:69" ht="12.75" customHeight="1">
      <c r="A1471" s="584"/>
      <c r="B1471" s="579" t="s">
        <v>36</v>
      </c>
      <c r="C1471" s="572" t="str">
        <f>IF(ISERROR(AVERAGE(E1471:AH1473)),"",AVERAGE(E1471:AH1473))</f>
        <v/>
      </c>
      <c r="D1471" s="677"/>
      <c r="E1471" s="32"/>
      <c r="F1471" s="32"/>
      <c r="G1471" s="32"/>
      <c r="H1471" s="32"/>
      <c r="I1471" s="32"/>
      <c r="J1471" s="32"/>
      <c r="K1471" s="32"/>
      <c r="L1471" s="32"/>
      <c r="M1471" s="32"/>
      <c r="N1471" s="32"/>
      <c r="O1471" s="32"/>
      <c r="P1471" s="32"/>
      <c r="Q1471" s="32"/>
      <c r="R1471" s="32"/>
      <c r="S1471" s="32"/>
      <c r="T1471" s="32"/>
      <c r="U1471" s="32"/>
      <c r="V1471" s="32"/>
      <c r="W1471" s="32"/>
      <c r="X1471" s="32"/>
      <c r="Y1471" s="32"/>
      <c r="Z1471" s="32"/>
      <c r="AA1471" s="32"/>
      <c r="AB1471" s="32"/>
      <c r="AC1471" s="32"/>
      <c r="AD1471" s="32"/>
      <c r="AE1471" s="32"/>
      <c r="AF1471" s="32"/>
      <c r="AG1471" s="32"/>
      <c r="AH1471" s="32"/>
      <c r="AM1471" s="595"/>
      <c r="AN1471" s="565" t="str">
        <f t="shared" ref="AN1471:BQ1471" si="546">IF(ISERROR(AVERAGE(E1471:E1473)),"",AVERAGE(E1471:E1473))</f>
        <v/>
      </c>
      <c r="AO1471" s="558" t="str">
        <f t="shared" si="546"/>
        <v/>
      </c>
      <c r="AP1471" s="565" t="str">
        <f t="shared" si="546"/>
        <v/>
      </c>
      <c r="AQ1471" s="558" t="str">
        <f t="shared" si="546"/>
        <v/>
      </c>
      <c r="AR1471" s="565" t="str">
        <f t="shared" si="546"/>
        <v/>
      </c>
      <c r="AS1471" s="558" t="str">
        <f t="shared" si="546"/>
        <v/>
      </c>
      <c r="AT1471" s="565" t="str">
        <f t="shared" si="546"/>
        <v/>
      </c>
      <c r="AU1471" s="558" t="str">
        <f t="shared" si="546"/>
        <v/>
      </c>
      <c r="AV1471" s="565" t="str">
        <f t="shared" si="546"/>
        <v/>
      </c>
      <c r="AW1471" s="558" t="str">
        <f t="shared" si="546"/>
        <v/>
      </c>
      <c r="AX1471" s="565" t="str">
        <f t="shared" si="546"/>
        <v/>
      </c>
      <c r="AY1471" s="558" t="str">
        <f t="shared" si="546"/>
        <v/>
      </c>
      <c r="AZ1471" s="565" t="str">
        <f t="shared" si="546"/>
        <v/>
      </c>
      <c r="BA1471" s="558" t="str">
        <f t="shared" si="546"/>
        <v/>
      </c>
      <c r="BB1471" s="565" t="str">
        <f t="shared" si="546"/>
        <v/>
      </c>
      <c r="BC1471" s="558" t="str">
        <f t="shared" si="546"/>
        <v/>
      </c>
      <c r="BD1471" s="565" t="str">
        <f t="shared" si="546"/>
        <v/>
      </c>
      <c r="BE1471" s="558" t="str">
        <f t="shared" si="546"/>
        <v/>
      </c>
      <c r="BF1471" s="565" t="str">
        <f t="shared" si="546"/>
        <v/>
      </c>
      <c r="BG1471" s="558" t="str">
        <f t="shared" si="546"/>
        <v/>
      </c>
      <c r="BH1471" s="565" t="str">
        <f t="shared" si="546"/>
        <v/>
      </c>
      <c r="BI1471" s="558" t="str">
        <f t="shared" si="546"/>
        <v/>
      </c>
      <c r="BJ1471" s="565" t="str">
        <f t="shared" si="546"/>
        <v/>
      </c>
      <c r="BK1471" s="558" t="str">
        <f t="shared" si="546"/>
        <v/>
      </c>
      <c r="BL1471" s="565" t="str">
        <f t="shared" si="546"/>
        <v/>
      </c>
      <c r="BM1471" s="558" t="str">
        <f t="shared" si="546"/>
        <v/>
      </c>
      <c r="BN1471" s="565" t="str">
        <f t="shared" si="546"/>
        <v/>
      </c>
      <c r="BO1471" s="558" t="str">
        <f t="shared" si="546"/>
        <v/>
      </c>
      <c r="BP1471" s="565" t="str">
        <f t="shared" si="546"/>
        <v/>
      </c>
      <c r="BQ1471" s="550" t="str">
        <f t="shared" si="546"/>
        <v/>
      </c>
    </row>
    <row r="1472" spans="1:69" ht="12.75" customHeight="1">
      <c r="A1472" s="584"/>
      <c r="B1472" s="580"/>
      <c r="C1472" s="573"/>
      <c r="D1472" s="677"/>
      <c r="E1472" s="28"/>
      <c r="F1472" s="28"/>
      <c r="G1472" s="28"/>
      <c r="H1472" s="28"/>
      <c r="I1472" s="28"/>
      <c r="J1472" s="28"/>
      <c r="K1472" s="28"/>
      <c r="L1472" s="28"/>
      <c r="M1472" s="28"/>
      <c r="N1472" s="28"/>
      <c r="O1472" s="28"/>
      <c r="P1472" s="28"/>
      <c r="Q1472" s="28"/>
      <c r="R1472" s="28"/>
      <c r="S1472" s="28"/>
      <c r="T1472" s="28"/>
      <c r="U1472" s="28"/>
      <c r="V1472" s="28"/>
      <c r="W1472" s="28"/>
      <c r="X1472" s="28"/>
      <c r="Y1472" s="28"/>
      <c r="Z1472" s="28"/>
      <c r="AA1472" s="28"/>
      <c r="AB1472" s="28"/>
      <c r="AC1472" s="28"/>
      <c r="AD1472" s="28"/>
      <c r="AE1472" s="28"/>
      <c r="AF1472" s="28"/>
      <c r="AG1472" s="28"/>
      <c r="AH1472" s="28"/>
      <c r="AM1472" s="595"/>
      <c r="AN1472" s="566"/>
      <c r="AO1472" s="559"/>
      <c r="AP1472" s="566"/>
      <c r="AQ1472" s="559"/>
      <c r="AR1472" s="566"/>
      <c r="AS1472" s="559"/>
      <c r="AT1472" s="566"/>
      <c r="AU1472" s="559"/>
      <c r="AV1472" s="566"/>
      <c r="AW1472" s="559"/>
      <c r="AX1472" s="566"/>
      <c r="AY1472" s="559"/>
      <c r="AZ1472" s="566"/>
      <c r="BA1472" s="559"/>
      <c r="BB1472" s="566"/>
      <c r="BC1472" s="559"/>
      <c r="BD1472" s="566"/>
      <c r="BE1472" s="559"/>
      <c r="BF1472" s="566"/>
      <c r="BG1472" s="559"/>
      <c r="BH1472" s="566"/>
      <c r="BI1472" s="559"/>
      <c r="BJ1472" s="566"/>
      <c r="BK1472" s="559"/>
      <c r="BL1472" s="566"/>
      <c r="BM1472" s="559"/>
      <c r="BN1472" s="566"/>
      <c r="BO1472" s="559"/>
      <c r="BP1472" s="566"/>
      <c r="BQ1472" s="551"/>
    </row>
    <row r="1473" spans="1:69" ht="12.75" customHeight="1" thickBot="1">
      <c r="A1473" s="584"/>
      <c r="B1473" s="581"/>
      <c r="C1473" s="582"/>
      <c r="D1473" s="677"/>
      <c r="E1473" s="33"/>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M1473" s="595"/>
      <c r="AN1473" s="567"/>
      <c r="AO1473" s="564"/>
      <c r="AP1473" s="567"/>
      <c r="AQ1473" s="564"/>
      <c r="AR1473" s="567"/>
      <c r="AS1473" s="564"/>
      <c r="AT1473" s="567"/>
      <c r="AU1473" s="564"/>
      <c r="AV1473" s="567"/>
      <c r="AW1473" s="564"/>
      <c r="AX1473" s="567"/>
      <c r="AY1473" s="564"/>
      <c r="AZ1473" s="567"/>
      <c r="BA1473" s="564"/>
      <c r="BB1473" s="567"/>
      <c r="BC1473" s="564"/>
      <c r="BD1473" s="567"/>
      <c r="BE1473" s="564"/>
      <c r="BF1473" s="567"/>
      <c r="BG1473" s="564"/>
      <c r="BH1473" s="567"/>
      <c r="BI1473" s="564"/>
      <c r="BJ1473" s="567"/>
      <c r="BK1473" s="564"/>
      <c r="BL1473" s="567"/>
      <c r="BM1473" s="564"/>
      <c r="BN1473" s="567"/>
      <c r="BO1473" s="564"/>
      <c r="BP1473" s="567"/>
      <c r="BQ1473" s="568"/>
    </row>
    <row r="1474" spans="1:69" ht="12.75" customHeight="1">
      <c r="A1474" s="584"/>
      <c r="B1474" s="569" t="s">
        <v>37</v>
      </c>
      <c r="C1474" s="572" t="str">
        <f>IF(ISERROR(AVERAGE(E1474:AH1476)),"",AVERAGE(E1474:AH1476))</f>
        <v/>
      </c>
      <c r="D1474" s="677"/>
      <c r="E1474" s="31"/>
      <c r="F1474" s="31"/>
      <c r="G1474" s="31"/>
      <c r="H1474" s="31"/>
      <c r="I1474" s="31"/>
      <c r="J1474" s="31"/>
      <c r="K1474" s="31"/>
      <c r="L1474" s="31"/>
      <c r="M1474" s="31"/>
      <c r="N1474" s="31"/>
      <c r="O1474" s="31"/>
      <c r="P1474" s="31"/>
      <c r="Q1474" s="31"/>
      <c r="R1474" s="31"/>
      <c r="S1474" s="31"/>
      <c r="T1474" s="31"/>
      <c r="U1474" s="31"/>
      <c r="V1474" s="31"/>
      <c r="W1474" s="31"/>
      <c r="X1474" s="31"/>
      <c r="Y1474" s="31"/>
      <c r="Z1474" s="31"/>
      <c r="AA1474" s="31"/>
      <c r="AB1474" s="31"/>
      <c r="AC1474" s="31"/>
      <c r="AD1474" s="31"/>
      <c r="AE1474" s="31"/>
      <c r="AF1474" s="31"/>
      <c r="AG1474" s="31"/>
      <c r="AH1474" s="31"/>
      <c r="AM1474" s="595" t="e">
        <f>#REF!</f>
        <v>#REF!</v>
      </c>
      <c r="AN1474" s="561" t="str">
        <f t="shared" ref="AN1474:BQ1474" si="547">IF(ISERROR(AVERAGE(E1474:E1476)),"",AVERAGE(E1474:E1476))</f>
        <v/>
      </c>
      <c r="AO1474" s="558" t="str">
        <f t="shared" si="547"/>
        <v/>
      </c>
      <c r="AP1474" s="561" t="str">
        <f t="shared" si="547"/>
        <v/>
      </c>
      <c r="AQ1474" s="558" t="str">
        <f t="shared" si="547"/>
        <v/>
      </c>
      <c r="AR1474" s="561" t="str">
        <f t="shared" si="547"/>
        <v/>
      </c>
      <c r="AS1474" s="558" t="str">
        <f t="shared" si="547"/>
        <v/>
      </c>
      <c r="AT1474" s="561" t="str">
        <f t="shared" si="547"/>
        <v/>
      </c>
      <c r="AU1474" s="558" t="str">
        <f t="shared" si="547"/>
        <v/>
      </c>
      <c r="AV1474" s="561" t="str">
        <f t="shared" si="547"/>
        <v/>
      </c>
      <c r="AW1474" s="558" t="str">
        <f t="shared" si="547"/>
        <v/>
      </c>
      <c r="AX1474" s="561" t="str">
        <f t="shared" si="547"/>
        <v/>
      </c>
      <c r="AY1474" s="558" t="str">
        <f t="shared" si="547"/>
        <v/>
      </c>
      <c r="AZ1474" s="561" t="str">
        <f t="shared" si="547"/>
        <v/>
      </c>
      <c r="BA1474" s="558" t="str">
        <f t="shared" si="547"/>
        <v/>
      </c>
      <c r="BB1474" s="561" t="str">
        <f t="shared" si="547"/>
        <v/>
      </c>
      <c r="BC1474" s="558" t="str">
        <f t="shared" si="547"/>
        <v/>
      </c>
      <c r="BD1474" s="561" t="str">
        <f t="shared" si="547"/>
        <v/>
      </c>
      <c r="BE1474" s="558" t="str">
        <f t="shared" si="547"/>
        <v/>
      </c>
      <c r="BF1474" s="561" t="str">
        <f t="shared" si="547"/>
        <v/>
      </c>
      <c r="BG1474" s="558" t="str">
        <f t="shared" si="547"/>
        <v/>
      </c>
      <c r="BH1474" s="561" t="str">
        <f t="shared" si="547"/>
        <v/>
      </c>
      <c r="BI1474" s="558" t="str">
        <f t="shared" si="547"/>
        <v/>
      </c>
      <c r="BJ1474" s="561" t="str">
        <f t="shared" si="547"/>
        <v/>
      </c>
      <c r="BK1474" s="558" t="str">
        <f t="shared" si="547"/>
        <v/>
      </c>
      <c r="BL1474" s="561" t="str">
        <f t="shared" si="547"/>
        <v/>
      </c>
      <c r="BM1474" s="558" t="str">
        <f t="shared" si="547"/>
        <v/>
      </c>
      <c r="BN1474" s="561" t="str">
        <f t="shared" si="547"/>
        <v/>
      </c>
      <c r="BO1474" s="558" t="str">
        <f t="shared" si="547"/>
        <v/>
      </c>
      <c r="BP1474" s="561" t="str">
        <f t="shared" si="547"/>
        <v/>
      </c>
      <c r="BQ1474" s="550" t="str">
        <f t="shared" si="547"/>
        <v/>
      </c>
    </row>
    <row r="1475" spans="1:69" ht="12.75" customHeight="1">
      <c r="A1475" s="584"/>
      <c r="B1475" s="570"/>
      <c r="C1475" s="573"/>
      <c r="D1475" s="677"/>
      <c r="E1475" s="29"/>
      <c r="F1475" s="29"/>
      <c r="G1475" s="29"/>
      <c r="H1475" s="29"/>
      <c r="I1475" s="29"/>
      <c r="J1475" s="29"/>
      <c r="K1475" s="29"/>
      <c r="L1475" s="29"/>
      <c r="M1475" s="29"/>
      <c r="N1475" s="29"/>
      <c r="O1475" s="29"/>
      <c r="P1475" s="29"/>
      <c r="Q1475" s="29"/>
      <c r="R1475" s="29"/>
      <c r="S1475" s="29"/>
      <c r="T1475" s="29"/>
      <c r="U1475" s="29"/>
      <c r="V1475" s="29"/>
      <c r="W1475" s="29"/>
      <c r="X1475" s="29"/>
      <c r="Y1475" s="29"/>
      <c r="Z1475" s="29"/>
      <c r="AA1475" s="29"/>
      <c r="AB1475" s="29"/>
      <c r="AC1475" s="29"/>
      <c r="AD1475" s="29"/>
      <c r="AE1475" s="29"/>
      <c r="AF1475" s="29"/>
      <c r="AG1475" s="29"/>
      <c r="AH1475" s="29"/>
      <c r="AM1475" s="595" t="e">
        <f>#REF!</f>
        <v>#REF!</v>
      </c>
      <c r="AN1475" s="562"/>
      <c r="AO1475" s="559"/>
      <c r="AP1475" s="562"/>
      <c r="AQ1475" s="559"/>
      <c r="AR1475" s="562"/>
      <c r="AS1475" s="559"/>
      <c r="AT1475" s="562"/>
      <c r="AU1475" s="559"/>
      <c r="AV1475" s="562"/>
      <c r="AW1475" s="559"/>
      <c r="AX1475" s="562"/>
      <c r="AY1475" s="559"/>
      <c r="AZ1475" s="562"/>
      <c r="BA1475" s="559"/>
      <c r="BB1475" s="562"/>
      <c r="BC1475" s="559"/>
      <c r="BD1475" s="562"/>
      <c r="BE1475" s="559"/>
      <c r="BF1475" s="562"/>
      <c r="BG1475" s="559"/>
      <c r="BH1475" s="562"/>
      <c r="BI1475" s="559"/>
      <c r="BJ1475" s="562"/>
      <c r="BK1475" s="559"/>
      <c r="BL1475" s="562"/>
      <c r="BM1475" s="559"/>
      <c r="BN1475" s="562"/>
      <c r="BO1475" s="559"/>
      <c r="BP1475" s="562"/>
      <c r="BQ1475" s="551"/>
    </row>
    <row r="1476" spans="1:69" ht="13.5" customHeight="1" thickBot="1">
      <c r="A1476" s="584"/>
      <c r="B1476" s="571"/>
      <c r="C1476" s="574"/>
      <c r="D1476" s="418"/>
      <c r="E1476" s="30"/>
      <c r="F1476" s="30"/>
      <c r="G1476" s="30"/>
      <c r="H1476" s="30"/>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0"/>
      <c r="AH1476" s="30"/>
      <c r="AM1476" s="596" t="e">
        <f>#REF!</f>
        <v>#REF!</v>
      </c>
      <c r="AN1476" s="563"/>
      <c r="AO1476" s="560"/>
      <c r="AP1476" s="563"/>
      <c r="AQ1476" s="560"/>
      <c r="AR1476" s="563"/>
      <c r="AS1476" s="560"/>
      <c r="AT1476" s="563"/>
      <c r="AU1476" s="560"/>
      <c r="AV1476" s="563"/>
      <c r="AW1476" s="560"/>
      <c r="AX1476" s="563"/>
      <c r="AY1476" s="560"/>
      <c r="AZ1476" s="563"/>
      <c r="BA1476" s="560"/>
      <c r="BB1476" s="563"/>
      <c r="BC1476" s="560"/>
      <c r="BD1476" s="563"/>
      <c r="BE1476" s="560"/>
      <c r="BF1476" s="563"/>
      <c r="BG1476" s="560"/>
      <c r="BH1476" s="563"/>
      <c r="BI1476" s="560"/>
      <c r="BJ1476" s="563"/>
      <c r="BK1476" s="560"/>
      <c r="BL1476" s="563"/>
      <c r="BM1476" s="560"/>
      <c r="BN1476" s="563"/>
      <c r="BO1476" s="560"/>
      <c r="BP1476" s="563"/>
      <c r="BQ1476" s="552"/>
    </row>
    <row r="1477" spans="1:69" ht="13.5" customHeight="1" thickTop="1">
      <c r="A1477" s="584"/>
      <c r="B1477" s="585" t="s">
        <v>32</v>
      </c>
      <c r="C1477" s="588" t="str">
        <f>IF(ISERROR(AVERAGE(E1477:AH1479)),"",AVERAGE(E1477:AH1479))</f>
        <v/>
      </c>
      <c r="D1477" s="676" t="s">
        <v>853</v>
      </c>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M1477" s="594" t="str">
        <f>D1477</f>
        <v>Utiliser le vocabulaire approprié : sommet, arête, face</v>
      </c>
      <c r="AN1477" s="576" t="str">
        <f t="shared" ref="AN1477:BQ1477" si="548">IF(ISERROR(AVERAGE(E1477:E1479)),"",AVERAGE(E1477:E1479))</f>
        <v/>
      </c>
      <c r="AO1477" s="575" t="str">
        <f t="shared" si="548"/>
        <v/>
      </c>
      <c r="AP1477" s="576" t="str">
        <f t="shared" si="548"/>
        <v/>
      </c>
      <c r="AQ1477" s="575" t="str">
        <f t="shared" si="548"/>
        <v/>
      </c>
      <c r="AR1477" s="576" t="str">
        <f t="shared" si="548"/>
        <v/>
      </c>
      <c r="AS1477" s="575" t="str">
        <f t="shared" si="548"/>
        <v/>
      </c>
      <c r="AT1477" s="576" t="str">
        <f t="shared" si="548"/>
        <v/>
      </c>
      <c r="AU1477" s="575" t="str">
        <f t="shared" si="548"/>
        <v/>
      </c>
      <c r="AV1477" s="576" t="str">
        <f t="shared" si="548"/>
        <v/>
      </c>
      <c r="AW1477" s="575" t="str">
        <f t="shared" si="548"/>
        <v/>
      </c>
      <c r="AX1477" s="576" t="str">
        <f t="shared" si="548"/>
        <v/>
      </c>
      <c r="AY1477" s="575" t="str">
        <f t="shared" si="548"/>
        <v/>
      </c>
      <c r="AZ1477" s="576" t="str">
        <f t="shared" si="548"/>
        <v/>
      </c>
      <c r="BA1477" s="575" t="str">
        <f t="shared" si="548"/>
        <v/>
      </c>
      <c r="BB1477" s="576" t="str">
        <f t="shared" si="548"/>
        <v/>
      </c>
      <c r="BC1477" s="575" t="str">
        <f t="shared" si="548"/>
        <v/>
      </c>
      <c r="BD1477" s="576" t="str">
        <f t="shared" si="548"/>
        <v/>
      </c>
      <c r="BE1477" s="575" t="str">
        <f t="shared" si="548"/>
        <v/>
      </c>
      <c r="BF1477" s="576" t="str">
        <f t="shared" si="548"/>
        <v/>
      </c>
      <c r="BG1477" s="575" t="str">
        <f t="shared" si="548"/>
        <v/>
      </c>
      <c r="BH1477" s="576" t="str">
        <f t="shared" si="548"/>
        <v/>
      </c>
      <c r="BI1477" s="575" t="str">
        <f t="shared" si="548"/>
        <v/>
      </c>
      <c r="BJ1477" s="576" t="str">
        <f t="shared" si="548"/>
        <v/>
      </c>
      <c r="BK1477" s="575" t="str">
        <f t="shared" si="548"/>
        <v/>
      </c>
      <c r="BL1477" s="576" t="str">
        <f t="shared" si="548"/>
        <v/>
      </c>
      <c r="BM1477" s="575" t="str">
        <f t="shared" si="548"/>
        <v/>
      </c>
      <c r="BN1477" s="576" t="str">
        <f t="shared" si="548"/>
        <v/>
      </c>
      <c r="BO1477" s="575" t="str">
        <f t="shared" si="548"/>
        <v/>
      </c>
      <c r="BP1477" s="576" t="str">
        <f t="shared" si="548"/>
        <v/>
      </c>
      <c r="BQ1477" s="578" t="str">
        <f t="shared" si="548"/>
        <v/>
      </c>
    </row>
    <row r="1478" spans="1:69" ht="12.75" customHeight="1">
      <c r="A1478" s="584"/>
      <c r="B1478" s="586"/>
      <c r="C1478" s="573"/>
      <c r="D1478" s="677"/>
      <c r="E1478" s="26"/>
      <c r="F1478" s="26"/>
      <c r="G1478" s="26"/>
      <c r="H1478" s="26"/>
      <c r="I1478" s="26"/>
      <c r="J1478" s="26"/>
      <c r="K1478" s="26"/>
      <c r="L1478" s="26"/>
      <c r="M1478" s="26"/>
      <c r="N1478" s="26"/>
      <c r="O1478" s="26"/>
      <c r="P1478" s="26"/>
      <c r="Q1478" s="26"/>
      <c r="R1478" s="26"/>
      <c r="S1478" s="26"/>
      <c r="T1478" s="26"/>
      <c r="U1478" s="26"/>
      <c r="V1478" s="26"/>
      <c r="W1478" s="26"/>
      <c r="X1478" s="26"/>
      <c r="Y1478" s="26"/>
      <c r="Z1478" s="26"/>
      <c r="AA1478" s="26"/>
      <c r="AB1478" s="26"/>
      <c r="AC1478" s="26"/>
      <c r="AD1478" s="26"/>
      <c r="AE1478" s="26"/>
      <c r="AF1478" s="26"/>
      <c r="AG1478" s="26"/>
      <c r="AH1478" s="26"/>
      <c r="AM1478" s="595"/>
      <c r="AN1478" s="577"/>
      <c r="AO1478" s="559"/>
      <c r="AP1478" s="577"/>
      <c r="AQ1478" s="559"/>
      <c r="AR1478" s="577"/>
      <c r="AS1478" s="559"/>
      <c r="AT1478" s="577"/>
      <c r="AU1478" s="559"/>
      <c r="AV1478" s="577"/>
      <c r="AW1478" s="559"/>
      <c r="AX1478" s="577"/>
      <c r="AY1478" s="559"/>
      <c r="AZ1478" s="577"/>
      <c r="BA1478" s="559"/>
      <c r="BB1478" s="577"/>
      <c r="BC1478" s="559"/>
      <c r="BD1478" s="577"/>
      <c r="BE1478" s="559"/>
      <c r="BF1478" s="577"/>
      <c r="BG1478" s="559"/>
      <c r="BH1478" s="577"/>
      <c r="BI1478" s="559"/>
      <c r="BJ1478" s="577"/>
      <c r="BK1478" s="559"/>
      <c r="BL1478" s="577"/>
      <c r="BM1478" s="559"/>
      <c r="BN1478" s="577"/>
      <c r="BO1478" s="559"/>
      <c r="BP1478" s="577"/>
      <c r="BQ1478" s="551"/>
    </row>
    <row r="1479" spans="1:69" ht="12.75" customHeight="1" thickBot="1">
      <c r="A1479" s="584"/>
      <c r="B1479" s="587"/>
      <c r="C1479" s="573"/>
      <c r="D1479" s="677"/>
      <c r="E1479" s="27"/>
      <c r="F1479" s="27"/>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M1479" s="595"/>
      <c r="AN1479" s="577"/>
      <c r="AO1479" s="559"/>
      <c r="AP1479" s="577"/>
      <c r="AQ1479" s="559"/>
      <c r="AR1479" s="577"/>
      <c r="AS1479" s="559"/>
      <c r="AT1479" s="577"/>
      <c r="AU1479" s="559"/>
      <c r="AV1479" s="577"/>
      <c r="AW1479" s="559"/>
      <c r="AX1479" s="577"/>
      <c r="AY1479" s="559"/>
      <c r="AZ1479" s="577"/>
      <c r="BA1479" s="559"/>
      <c r="BB1479" s="577"/>
      <c r="BC1479" s="559"/>
      <c r="BD1479" s="577"/>
      <c r="BE1479" s="559"/>
      <c r="BF1479" s="577"/>
      <c r="BG1479" s="559"/>
      <c r="BH1479" s="577"/>
      <c r="BI1479" s="559"/>
      <c r="BJ1479" s="577"/>
      <c r="BK1479" s="559"/>
      <c r="BL1479" s="577"/>
      <c r="BM1479" s="559"/>
      <c r="BN1479" s="577"/>
      <c r="BO1479" s="559"/>
      <c r="BP1479" s="577"/>
      <c r="BQ1479" s="551"/>
    </row>
    <row r="1480" spans="1:69" ht="12.75" customHeight="1">
      <c r="A1480" s="584"/>
      <c r="B1480" s="579" t="s">
        <v>36</v>
      </c>
      <c r="C1480" s="572" t="str">
        <f>IF(ISERROR(AVERAGE(E1480:AH1482)),"",AVERAGE(E1480:AH1482))</f>
        <v/>
      </c>
      <c r="D1480" s="677"/>
      <c r="E1480" s="32"/>
      <c r="F1480" s="32"/>
      <c r="G1480" s="32"/>
      <c r="H1480" s="32"/>
      <c r="I1480" s="32"/>
      <c r="J1480" s="32"/>
      <c r="K1480" s="32"/>
      <c r="L1480" s="32"/>
      <c r="M1480" s="32"/>
      <c r="N1480" s="32"/>
      <c r="O1480" s="32"/>
      <c r="P1480" s="32"/>
      <c r="Q1480" s="32"/>
      <c r="R1480" s="32"/>
      <c r="S1480" s="32"/>
      <c r="T1480" s="32"/>
      <c r="U1480" s="32"/>
      <c r="V1480" s="32"/>
      <c r="W1480" s="32"/>
      <c r="X1480" s="32"/>
      <c r="Y1480" s="32"/>
      <c r="Z1480" s="32"/>
      <c r="AA1480" s="32"/>
      <c r="AB1480" s="32"/>
      <c r="AC1480" s="32"/>
      <c r="AD1480" s="32"/>
      <c r="AE1480" s="32"/>
      <c r="AF1480" s="32"/>
      <c r="AG1480" s="32"/>
      <c r="AH1480" s="32"/>
      <c r="AM1480" s="595"/>
      <c r="AN1480" s="565" t="str">
        <f t="shared" ref="AN1480:BQ1480" si="549">IF(ISERROR(AVERAGE(E1480:E1482)),"",AVERAGE(E1480:E1482))</f>
        <v/>
      </c>
      <c r="AO1480" s="558" t="str">
        <f t="shared" si="549"/>
        <v/>
      </c>
      <c r="AP1480" s="565" t="str">
        <f t="shared" si="549"/>
        <v/>
      </c>
      <c r="AQ1480" s="558" t="str">
        <f t="shared" si="549"/>
        <v/>
      </c>
      <c r="AR1480" s="565" t="str">
        <f t="shared" si="549"/>
        <v/>
      </c>
      <c r="AS1480" s="558" t="str">
        <f t="shared" si="549"/>
        <v/>
      </c>
      <c r="AT1480" s="565" t="str">
        <f t="shared" si="549"/>
        <v/>
      </c>
      <c r="AU1480" s="558" t="str">
        <f t="shared" si="549"/>
        <v/>
      </c>
      <c r="AV1480" s="565" t="str">
        <f t="shared" si="549"/>
        <v/>
      </c>
      <c r="AW1480" s="558" t="str">
        <f t="shared" si="549"/>
        <v/>
      </c>
      <c r="AX1480" s="565" t="str">
        <f t="shared" si="549"/>
        <v/>
      </c>
      <c r="AY1480" s="558" t="str">
        <f t="shared" si="549"/>
        <v/>
      </c>
      <c r="AZ1480" s="565" t="str">
        <f t="shared" si="549"/>
        <v/>
      </c>
      <c r="BA1480" s="558" t="str">
        <f t="shared" si="549"/>
        <v/>
      </c>
      <c r="BB1480" s="565" t="str">
        <f t="shared" si="549"/>
        <v/>
      </c>
      <c r="BC1480" s="558" t="str">
        <f t="shared" si="549"/>
        <v/>
      </c>
      <c r="BD1480" s="565" t="str">
        <f t="shared" si="549"/>
        <v/>
      </c>
      <c r="BE1480" s="558" t="str">
        <f t="shared" si="549"/>
        <v/>
      </c>
      <c r="BF1480" s="565" t="str">
        <f t="shared" si="549"/>
        <v/>
      </c>
      <c r="BG1480" s="558" t="str">
        <f t="shared" si="549"/>
        <v/>
      </c>
      <c r="BH1480" s="565" t="str">
        <f t="shared" si="549"/>
        <v/>
      </c>
      <c r="BI1480" s="558" t="str">
        <f t="shared" si="549"/>
        <v/>
      </c>
      <c r="BJ1480" s="565" t="str">
        <f t="shared" si="549"/>
        <v/>
      </c>
      <c r="BK1480" s="558" t="str">
        <f t="shared" si="549"/>
        <v/>
      </c>
      <c r="BL1480" s="565" t="str">
        <f t="shared" si="549"/>
        <v/>
      </c>
      <c r="BM1480" s="558" t="str">
        <f t="shared" si="549"/>
        <v/>
      </c>
      <c r="BN1480" s="565" t="str">
        <f t="shared" si="549"/>
        <v/>
      </c>
      <c r="BO1480" s="558" t="str">
        <f t="shared" si="549"/>
        <v/>
      </c>
      <c r="BP1480" s="565" t="str">
        <f t="shared" si="549"/>
        <v/>
      </c>
      <c r="BQ1480" s="550" t="str">
        <f t="shared" si="549"/>
        <v/>
      </c>
    </row>
    <row r="1481" spans="1:69" ht="12.75" customHeight="1">
      <c r="A1481" s="584"/>
      <c r="B1481" s="580"/>
      <c r="C1481" s="573"/>
      <c r="D1481" s="677"/>
      <c r="E1481" s="28"/>
      <c r="F1481" s="28"/>
      <c r="G1481" s="28"/>
      <c r="H1481" s="28"/>
      <c r="I1481" s="28"/>
      <c r="J1481" s="28"/>
      <c r="K1481" s="28"/>
      <c r="L1481" s="28"/>
      <c r="M1481" s="28"/>
      <c r="N1481" s="28"/>
      <c r="O1481" s="28"/>
      <c r="P1481" s="28"/>
      <c r="Q1481" s="28"/>
      <c r="R1481" s="28"/>
      <c r="S1481" s="28"/>
      <c r="T1481" s="28"/>
      <c r="U1481" s="28"/>
      <c r="V1481" s="28"/>
      <c r="W1481" s="28"/>
      <c r="X1481" s="28"/>
      <c r="Y1481" s="28"/>
      <c r="Z1481" s="28"/>
      <c r="AA1481" s="28"/>
      <c r="AB1481" s="28"/>
      <c r="AC1481" s="28"/>
      <c r="AD1481" s="28"/>
      <c r="AE1481" s="28"/>
      <c r="AF1481" s="28"/>
      <c r="AG1481" s="28"/>
      <c r="AH1481" s="28"/>
      <c r="AM1481" s="595"/>
      <c r="AN1481" s="566"/>
      <c r="AO1481" s="559"/>
      <c r="AP1481" s="566"/>
      <c r="AQ1481" s="559"/>
      <c r="AR1481" s="566"/>
      <c r="AS1481" s="559"/>
      <c r="AT1481" s="566"/>
      <c r="AU1481" s="559"/>
      <c r="AV1481" s="566"/>
      <c r="AW1481" s="559"/>
      <c r="AX1481" s="566"/>
      <c r="AY1481" s="559"/>
      <c r="AZ1481" s="566"/>
      <c r="BA1481" s="559"/>
      <c r="BB1481" s="566"/>
      <c r="BC1481" s="559"/>
      <c r="BD1481" s="566"/>
      <c r="BE1481" s="559"/>
      <c r="BF1481" s="566"/>
      <c r="BG1481" s="559"/>
      <c r="BH1481" s="566"/>
      <c r="BI1481" s="559"/>
      <c r="BJ1481" s="566"/>
      <c r="BK1481" s="559"/>
      <c r="BL1481" s="566"/>
      <c r="BM1481" s="559"/>
      <c r="BN1481" s="566"/>
      <c r="BO1481" s="559"/>
      <c r="BP1481" s="566"/>
      <c r="BQ1481" s="551"/>
    </row>
    <row r="1482" spans="1:69" ht="12.75" customHeight="1" thickBot="1">
      <c r="A1482" s="584"/>
      <c r="B1482" s="581"/>
      <c r="C1482" s="582"/>
      <c r="D1482" s="677"/>
      <c r="E1482" s="33"/>
      <c r="F1482" s="33"/>
      <c r="G1482" s="33"/>
      <c r="H1482" s="33"/>
      <c r="I1482" s="33"/>
      <c r="J1482" s="33"/>
      <c r="K1482" s="33"/>
      <c r="L1482" s="33"/>
      <c r="M1482" s="33"/>
      <c r="N1482" s="33"/>
      <c r="O1482" s="33"/>
      <c r="P1482" s="33"/>
      <c r="Q1482" s="33"/>
      <c r="R1482" s="33"/>
      <c r="S1482" s="33"/>
      <c r="T1482" s="33"/>
      <c r="U1482" s="33"/>
      <c r="V1482" s="33"/>
      <c r="W1482" s="33"/>
      <c r="X1482" s="33"/>
      <c r="Y1482" s="33"/>
      <c r="Z1482" s="33"/>
      <c r="AA1482" s="33"/>
      <c r="AB1482" s="33"/>
      <c r="AC1482" s="33"/>
      <c r="AD1482" s="33"/>
      <c r="AE1482" s="33"/>
      <c r="AF1482" s="33"/>
      <c r="AG1482" s="33"/>
      <c r="AH1482" s="33"/>
      <c r="AM1482" s="595"/>
      <c r="AN1482" s="567"/>
      <c r="AO1482" s="564"/>
      <c r="AP1482" s="567"/>
      <c r="AQ1482" s="564"/>
      <c r="AR1482" s="567"/>
      <c r="AS1482" s="564"/>
      <c r="AT1482" s="567"/>
      <c r="AU1482" s="564"/>
      <c r="AV1482" s="567"/>
      <c r="AW1482" s="564"/>
      <c r="AX1482" s="567"/>
      <c r="AY1482" s="564"/>
      <c r="AZ1482" s="567"/>
      <c r="BA1482" s="564"/>
      <c r="BB1482" s="567"/>
      <c r="BC1482" s="564"/>
      <c r="BD1482" s="567"/>
      <c r="BE1482" s="564"/>
      <c r="BF1482" s="567"/>
      <c r="BG1482" s="564"/>
      <c r="BH1482" s="567"/>
      <c r="BI1482" s="564"/>
      <c r="BJ1482" s="567"/>
      <c r="BK1482" s="564"/>
      <c r="BL1482" s="567"/>
      <c r="BM1482" s="564"/>
      <c r="BN1482" s="567"/>
      <c r="BO1482" s="564"/>
      <c r="BP1482" s="567"/>
      <c r="BQ1482" s="568"/>
    </row>
    <row r="1483" spans="1:69" ht="12.75" customHeight="1">
      <c r="A1483" s="584"/>
      <c r="B1483" s="569" t="s">
        <v>37</v>
      </c>
      <c r="C1483" s="572" t="str">
        <f>IF(ISERROR(AVERAGE(E1483:AH1485)),"",AVERAGE(E1483:AH1485))</f>
        <v/>
      </c>
      <c r="D1483" s="677"/>
      <c r="E1483" s="31"/>
      <c r="F1483" s="31"/>
      <c r="G1483" s="31"/>
      <c r="H1483" s="31"/>
      <c r="I1483" s="31"/>
      <c r="J1483" s="31"/>
      <c r="K1483" s="31"/>
      <c r="L1483" s="31"/>
      <c r="M1483" s="31"/>
      <c r="N1483" s="31"/>
      <c r="O1483" s="31"/>
      <c r="P1483" s="31"/>
      <c r="Q1483" s="31"/>
      <c r="R1483" s="31"/>
      <c r="S1483" s="31"/>
      <c r="T1483" s="31"/>
      <c r="U1483" s="31"/>
      <c r="V1483" s="31"/>
      <c r="W1483" s="31"/>
      <c r="X1483" s="31"/>
      <c r="Y1483" s="31"/>
      <c r="Z1483" s="31"/>
      <c r="AA1483" s="31"/>
      <c r="AB1483" s="31"/>
      <c r="AC1483" s="31"/>
      <c r="AD1483" s="31"/>
      <c r="AE1483" s="31"/>
      <c r="AF1483" s="31"/>
      <c r="AG1483" s="31"/>
      <c r="AH1483" s="31"/>
      <c r="AM1483" s="595" t="e">
        <f>#REF!</f>
        <v>#REF!</v>
      </c>
      <c r="AN1483" s="561" t="str">
        <f t="shared" ref="AN1483:BQ1483" si="550">IF(ISERROR(AVERAGE(E1483:E1485)),"",AVERAGE(E1483:E1485))</f>
        <v/>
      </c>
      <c r="AO1483" s="558" t="str">
        <f t="shared" si="550"/>
        <v/>
      </c>
      <c r="AP1483" s="561" t="str">
        <f t="shared" si="550"/>
        <v/>
      </c>
      <c r="AQ1483" s="558" t="str">
        <f t="shared" si="550"/>
        <v/>
      </c>
      <c r="AR1483" s="561" t="str">
        <f t="shared" si="550"/>
        <v/>
      </c>
      <c r="AS1483" s="558" t="str">
        <f t="shared" si="550"/>
        <v/>
      </c>
      <c r="AT1483" s="561" t="str">
        <f t="shared" si="550"/>
        <v/>
      </c>
      <c r="AU1483" s="558" t="str">
        <f t="shared" si="550"/>
        <v/>
      </c>
      <c r="AV1483" s="561" t="str">
        <f t="shared" si="550"/>
        <v/>
      </c>
      <c r="AW1483" s="558" t="str">
        <f t="shared" si="550"/>
        <v/>
      </c>
      <c r="AX1483" s="561" t="str">
        <f t="shared" si="550"/>
        <v/>
      </c>
      <c r="AY1483" s="558" t="str">
        <f t="shared" si="550"/>
        <v/>
      </c>
      <c r="AZ1483" s="561" t="str">
        <f t="shared" si="550"/>
        <v/>
      </c>
      <c r="BA1483" s="558" t="str">
        <f t="shared" si="550"/>
        <v/>
      </c>
      <c r="BB1483" s="561" t="str">
        <f t="shared" si="550"/>
        <v/>
      </c>
      <c r="BC1483" s="558" t="str">
        <f t="shared" si="550"/>
        <v/>
      </c>
      <c r="BD1483" s="561" t="str">
        <f t="shared" si="550"/>
        <v/>
      </c>
      <c r="BE1483" s="558" t="str">
        <f t="shared" si="550"/>
        <v/>
      </c>
      <c r="BF1483" s="561" t="str">
        <f t="shared" si="550"/>
        <v/>
      </c>
      <c r="BG1483" s="558" t="str">
        <f t="shared" si="550"/>
        <v/>
      </c>
      <c r="BH1483" s="561" t="str">
        <f t="shared" si="550"/>
        <v/>
      </c>
      <c r="BI1483" s="558" t="str">
        <f t="shared" si="550"/>
        <v/>
      </c>
      <c r="BJ1483" s="561" t="str">
        <f t="shared" si="550"/>
        <v/>
      </c>
      <c r="BK1483" s="558" t="str">
        <f t="shared" si="550"/>
        <v/>
      </c>
      <c r="BL1483" s="561" t="str">
        <f t="shared" si="550"/>
        <v/>
      </c>
      <c r="BM1483" s="558" t="str">
        <f t="shared" si="550"/>
        <v/>
      </c>
      <c r="BN1483" s="561" t="str">
        <f t="shared" si="550"/>
        <v/>
      </c>
      <c r="BO1483" s="558" t="str">
        <f t="shared" si="550"/>
        <v/>
      </c>
      <c r="BP1483" s="561" t="str">
        <f t="shared" si="550"/>
        <v/>
      </c>
      <c r="BQ1483" s="550" t="str">
        <f t="shared" si="550"/>
        <v/>
      </c>
    </row>
    <row r="1484" spans="1:69" ht="12.75" customHeight="1">
      <c r="A1484" s="584"/>
      <c r="B1484" s="570"/>
      <c r="C1484" s="573"/>
      <c r="D1484" s="677"/>
      <c r="E1484" s="29"/>
      <c r="F1484" s="29"/>
      <c r="G1484" s="29"/>
      <c r="H1484" s="29"/>
      <c r="I1484" s="29"/>
      <c r="J1484" s="29"/>
      <c r="K1484" s="29"/>
      <c r="L1484" s="29"/>
      <c r="M1484" s="29"/>
      <c r="N1484" s="29"/>
      <c r="O1484" s="29"/>
      <c r="P1484" s="29"/>
      <c r="Q1484" s="29"/>
      <c r="R1484" s="29"/>
      <c r="S1484" s="29"/>
      <c r="T1484" s="29"/>
      <c r="U1484" s="29"/>
      <c r="V1484" s="29"/>
      <c r="W1484" s="29"/>
      <c r="X1484" s="29"/>
      <c r="Y1484" s="29"/>
      <c r="Z1484" s="29"/>
      <c r="AA1484" s="29"/>
      <c r="AB1484" s="29"/>
      <c r="AC1484" s="29"/>
      <c r="AD1484" s="29"/>
      <c r="AE1484" s="29"/>
      <c r="AF1484" s="29"/>
      <c r="AG1484" s="29"/>
      <c r="AH1484" s="29"/>
      <c r="AM1484" s="595" t="e">
        <f>#REF!</f>
        <v>#REF!</v>
      </c>
      <c r="AN1484" s="562"/>
      <c r="AO1484" s="559"/>
      <c r="AP1484" s="562"/>
      <c r="AQ1484" s="559"/>
      <c r="AR1484" s="562"/>
      <c r="AS1484" s="559"/>
      <c r="AT1484" s="562"/>
      <c r="AU1484" s="559"/>
      <c r="AV1484" s="562"/>
      <c r="AW1484" s="559"/>
      <c r="AX1484" s="562"/>
      <c r="AY1484" s="559"/>
      <c r="AZ1484" s="562"/>
      <c r="BA1484" s="559"/>
      <c r="BB1484" s="562"/>
      <c r="BC1484" s="559"/>
      <c r="BD1484" s="562"/>
      <c r="BE1484" s="559"/>
      <c r="BF1484" s="562"/>
      <c r="BG1484" s="559"/>
      <c r="BH1484" s="562"/>
      <c r="BI1484" s="559"/>
      <c r="BJ1484" s="562"/>
      <c r="BK1484" s="559"/>
      <c r="BL1484" s="562"/>
      <c r="BM1484" s="559"/>
      <c r="BN1484" s="562"/>
      <c r="BO1484" s="559"/>
      <c r="BP1484" s="562"/>
      <c r="BQ1484" s="551"/>
    </row>
    <row r="1485" spans="1:69" ht="13.5" customHeight="1" thickBot="1">
      <c r="A1485" s="584"/>
      <c r="B1485" s="571"/>
      <c r="C1485" s="574"/>
      <c r="D1485" s="418"/>
      <c r="E1485" s="30"/>
      <c r="F1485" s="30"/>
      <c r="G1485" s="30"/>
      <c r="H1485" s="30"/>
      <c r="I1485" s="30"/>
      <c r="J1485" s="30"/>
      <c r="K1485" s="30"/>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0"/>
      <c r="AH1485" s="30"/>
      <c r="AM1485" s="596" t="e">
        <f>#REF!</f>
        <v>#REF!</v>
      </c>
      <c r="AN1485" s="563"/>
      <c r="AO1485" s="560"/>
      <c r="AP1485" s="563"/>
      <c r="AQ1485" s="560"/>
      <c r="AR1485" s="563"/>
      <c r="AS1485" s="560"/>
      <c r="AT1485" s="563"/>
      <c r="AU1485" s="560"/>
      <c r="AV1485" s="563"/>
      <c r="AW1485" s="560"/>
      <c r="AX1485" s="563"/>
      <c r="AY1485" s="560"/>
      <c r="AZ1485" s="563"/>
      <c r="BA1485" s="560"/>
      <c r="BB1485" s="563"/>
      <c r="BC1485" s="560"/>
      <c r="BD1485" s="563"/>
      <c r="BE1485" s="560"/>
      <c r="BF1485" s="563"/>
      <c r="BG1485" s="560"/>
      <c r="BH1485" s="563"/>
      <c r="BI1485" s="560"/>
      <c r="BJ1485" s="563"/>
      <c r="BK1485" s="560"/>
      <c r="BL1485" s="563"/>
      <c r="BM1485" s="560"/>
      <c r="BN1485" s="563"/>
      <c r="BO1485" s="560"/>
      <c r="BP1485" s="563"/>
      <c r="BQ1485" s="552"/>
    </row>
    <row r="1486" spans="1:69" ht="11.25" customHeight="1" thickTop="1">
      <c r="A1486" s="468"/>
      <c r="B1486" s="682"/>
      <c r="C1486" s="685"/>
      <c r="D1486" s="688" t="s">
        <v>1027</v>
      </c>
      <c r="E1486" s="614" t="str">
        <f>D1486</f>
        <v>Reproduire et construire des figures géométriques</v>
      </c>
      <c r="F1486" s="615"/>
      <c r="G1486" s="615"/>
      <c r="H1486" s="615"/>
      <c r="I1486" s="615"/>
      <c r="J1486" s="615"/>
      <c r="K1486" s="615"/>
      <c r="L1486" s="615"/>
      <c r="M1486" s="615"/>
      <c r="N1486" s="615"/>
      <c r="O1486" s="615"/>
      <c r="P1486" s="615"/>
      <c r="Q1486" s="615"/>
      <c r="R1486" s="615"/>
      <c r="S1486" s="615"/>
      <c r="T1486" s="615"/>
      <c r="U1486" s="615"/>
      <c r="V1486" s="615"/>
      <c r="W1486" s="615"/>
      <c r="X1486" s="615"/>
      <c r="Y1486" s="615"/>
      <c r="Z1486" s="615"/>
      <c r="AA1486" s="615"/>
      <c r="AB1486" s="615"/>
      <c r="AC1486" s="615"/>
      <c r="AD1486" s="615"/>
      <c r="AE1486" s="615"/>
      <c r="AF1486" s="615"/>
      <c r="AG1486" s="615"/>
      <c r="AH1486" s="616"/>
      <c r="AM1486" s="681" t="str">
        <f>D1486</f>
        <v>Reproduire et construire des figures géométriques</v>
      </c>
      <c r="AN1486" s="353">
        <f>IF(ISERROR(AVERAGE(AN1489,AN1498,AN1507)),"",AVERAGE(AN1489,AN1498,AN1507))</f>
        <v>1</v>
      </c>
      <c r="AO1486" s="353">
        <f t="shared" ref="AO1486:BQ1486" si="551">IF(ISERROR(AVERAGE(AO1489,AO1498,AO1507)),"",AVERAGE(AO1489,AO1498,AO1507))</f>
        <v>1.5</v>
      </c>
      <c r="AP1486" s="353">
        <f t="shared" si="551"/>
        <v>2</v>
      </c>
      <c r="AQ1486" s="353">
        <f t="shared" si="551"/>
        <v>3</v>
      </c>
      <c r="AR1486" s="353">
        <f t="shared" si="551"/>
        <v>4</v>
      </c>
      <c r="AS1486" s="353">
        <f t="shared" si="551"/>
        <v>3.3333333333333335</v>
      </c>
      <c r="AT1486" s="353">
        <f t="shared" si="551"/>
        <v>2.6666666666666665</v>
      </c>
      <c r="AU1486" s="353">
        <f t="shared" si="551"/>
        <v>2</v>
      </c>
      <c r="AV1486" s="353">
        <f t="shared" si="551"/>
        <v>3</v>
      </c>
      <c r="AW1486" s="353">
        <f t="shared" si="551"/>
        <v>4</v>
      </c>
      <c r="AX1486" s="353">
        <f t="shared" si="551"/>
        <v>3.3333333333333335</v>
      </c>
      <c r="AY1486" s="353">
        <f t="shared" si="551"/>
        <v>2.6666666666666665</v>
      </c>
      <c r="AZ1486" s="353">
        <f t="shared" si="551"/>
        <v>2</v>
      </c>
      <c r="BA1486" s="353">
        <f t="shared" si="551"/>
        <v>3</v>
      </c>
      <c r="BB1486" s="353">
        <f t="shared" si="551"/>
        <v>4</v>
      </c>
      <c r="BC1486" s="353">
        <f t="shared" si="551"/>
        <v>3.3333333333333335</v>
      </c>
      <c r="BD1486" s="353">
        <f t="shared" si="551"/>
        <v>2.6666666666666665</v>
      </c>
      <c r="BE1486" s="353">
        <f t="shared" si="551"/>
        <v>2</v>
      </c>
      <c r="BF1486" s="353">
        <f t="shared" si="551"/>
        <v>3</v>
      </c>
      <c r="BG1486" s="353">
        <f t="shared" si="551"/>
        <v>4</v>
      </c>
      <c r="BH1486" s="353">
        <f t="shared" si="551"/>
        <v>3.3333333333333335</v>
      </c>
      <c r="BI1486" s="353">
        <f t="shared" si="551"/>
        <v>2.6666666666666665</v>
      </c>
      <c r="BJ1486" s="353">
        <f t="shared" si="551"/>
        <v>2</v>
      </c>
      <c r="BK1486" s="353">
        <f t="shared" si="551"/>
        <v>3</v>
      </c>
      <c r="BL1486" s="353">
        <f t="shared" si="551"/>
        <v>4</v>
      </c>
      <c r="BM1486" s="353">
        <f t="shared" si="551"/>
        <v>3.3333333333333335</v>
      </c>
      <c r="BN1486" s="353">
        <f t="shared" si="551"/>
        <v>2.6666666666666665</v>
      </c>
      <c r="BO1486" s="353">
        <f t="shared" si="551"/>
        <v>2</v>
      </c>
      <c r="BP1486" s="353">
        <f t="shared" si="551"/>
        <v>3</v>
      </c>
      <c r="BQ1486" s="353">
        <f t="shared" si="551"/>
        <v>4</v>
      </c>
    </row>
    <row r="1487" spans="1:69" ht="11.25" customHeight="1">
      <c r="A1487" s="468"/>
      <c r="B1487" s="683"/>
      <c r="C1487" s="686"/>
      <c r="D1487" s="666"/>
      <c r="E1487" s="617"/>
      <c r="F1487" s="618"/>
      <c r="G1487" s="618"/>
      <c r="H1487" s="618"/>
      <c r="I1487" s="618"/>
      <c r="J1487" s="618"/>
      <c r="K1487" s="618"/>
      <c r="L1487" s="618"/>
      <c r="M1487" s="618"/>
      <c r="N1487" s="618"/>
      <c r="O1487" s="618"/>
      <c r="P1487" s="618"/>
      <c r="Q1487" s="618"/>
      <c r="R1487" s="618"/>
      <c r="S1487" s="618"/>
      <c r="T1487" s="618"/>
      <c r="U1487" s="618"/>
      <c r="V1487" s="618"/>
      <c r="W1487" s="618"/>
      <c r="X1487" s="618"/>
      <c r="Y1487" s="618"/>
      <c r="Z1487" s="618"/>
      <c r="AA1487" s="618"/>
      <c r="AB1487" s="618"/>
      <c r="AC1487" s="618"/>
      <c r="AD1487" s="618"/>
      <c r="AE1487" s="618"/>
      <c r="AF1487" s="618"/>
      <c r="AG1487" s="618"/>
      <c r="AH1487" s="619"/>
      <c r="AM1487" s="592"/>
      <c r="AN1487" s="351">
        <f>IF(ISERROR(AVERAGE(AN1492,AN1501,AN1510)),"",AVERAGE(AN1492,AN1501,AN1510))</f>
        <v>2</v>
      </c>
      <c r="AO1487" s="351">
        <f t="shared" ref="AO1487:BQ1487" si="552">IF(ISERROR(AVERAGE(AO1492,AO1501,AO1510)),"",AVERAGE(AO1492,AO1501,AO1510))</f>
        <v>3.5</v>
      </c>
      <c r="AP1487" s="351">
        <f t="shared" si="552"/>
        <v>4.666666666666667</v>
      </c>
      <c r="AQ1487" s="351">
        <f t="shared" si="552"/>
        <v>2.3333333333333335</v>
      </c>
      <c r="AR1487" s="351">
        <f t="shared" si="552"/>
        <v>1.6666666666666667</v>
      </c>
      <c r="AS1487" s="351">
        <f t="shared" si="552"/>
        <v>2.6666666666666665</v>
      </c>
      <c r="AT1487" s="351">
        <f t="shared" si="552"/>
        <v>3.6666666666666665</v>
      </c>
      <c r="AU1487" s="351">
        <f t="shared" si="552"/>
        <v>4.666666666666667</v>
      </c>
      <c r="AV1487" s="351">
        <f t="shared" si="552"/>
        <v>2.3333333333333335</v>
      </c>
      <c r="AW1487" s="351">
        <f t="shared" si="552"/>
        <v>1.6666666666666667</v>
      </c>
      <c r="AX1487" s="351">
        <f t="shared" si="552"/>
        <v>2.6666666666666665</v>
      </c>
      <c r="AY1487" s="351">
        <f t="shared" si="552"/>
        <v>3.6666666666666665</v>
      </c>
      <c r="AZ1487" s="351">
        <f t="shared" si="552"/>
        <v>4.666666666666667</v>
      </c>
      <c r="BA1487" s="351">
        <f t="shared" si="552"/>
        <v>2.3333333333333335</v>
      </c>
      <c r="BB1487" s="351">
        <f t="shared" si="552"/>
        <v>1.6666666666666667</v>
      </c>
      <c r="BC1487" s="351">
        <f t="shared" si="552"/>
        <v>2.6666666666666665</v>
      </c>
      <c r="BD1487" s="351">
        <f t="shared" si="552"/>
        <v>3.6666666666666665</v>
      </c>
      <c r="BE1487" s="351">
        <f t="shared" si="552"/>
        <v>4.666666666666667</v>
      </c>
      <c r="BF1487" s="351">
        <f t="shared" si="552"/>
        <v>2.3333333333333335</v>
      </c>
      <c r="BG1487" s="351">
        <f t="shared" si="552"/>
        <v>1.6666666666666667</v>
      </c>
      <c r="BH1487" s="351">
        <f t="shared" si="552"/>
        <v>2.6666666666666665</v>
      </c>
      <c r="BI1487" s="351">
        <f t="shared" si="552"/>
        <v>3.6666666666666665</v>
      </c>
      <c r="BJ1487" s="351">
        <f t="shared" si="552"/>
        <v>4.666666666666667</v>
      </c>
      <c r="BK1487" s="351">
        <f t="shared" si="552"/>
        <v>2.3333333333333335</v>
      </c>
      <c r="BL1487" s="351">
        <f t="shared" si="552"/>
        <v>1.6666666666666667</v>
      </c>
      <c r="BM1487" s="351">
        <f t="shared" si="552"/>
        <v>2.6666666666666665</v>
      </c>
      <c r="BN1487" s="351">
        <f t="shared" si="552"/>
        <v>3.6666666666666665</v>
      </c>
      <c r="BO1487" s="351">
        <f t="shared" si="552"/>
        <v>4.666666666666667</v>
      </c>
      <c r="BP1487" s="351">
        <f t="shared" si="552"/>
        <v>2.3333333333333335</v>
      </c>
      <c r="BQ1487" s="351">
        <f t="shared" si="552"/>
        <v>1.6666666666666667</v>
      </c>
    </row>
    <row r="1488" spans="1:69" ht="11.25" customHeight="1" thickBot="1">
      <c r="A1488" s="468"/>
      <c r="B1488" s="684"/>
      <c r="C1488" s="687"/>
      <c r="D1488" s="667"/>
      <c r="E1488" s="620"/>
      <c r="F1488" s="621"/>
      <c r="G1488" s="621"/>
      <c r="H1488" s="621"/>
      <c r="I1488" s="621"/>
      <c r="J1488" s="621"/>
      <c r="K1488" s="621"/>
      <c r="L1488" s="621"/>
      <c r="M1488" s="621"/>
      <c r="N1488" s="621"/>
      <c r="O1488" s="621"/>
      <c r="P1488" s="621"/>
      <c r="Q1488" s="621"/>
      <c r="R1488" s="621"/>
      <c r="S1488" s="621"/>
      <c r="T1488" s="621"/>
      <c r="U1488" s="621"/>
      <c r="V1488" s="621"/>
      <c r="W1488" s="621"/>
      <c r="X1488" s="621"/>
      <c r="Y1488" s="621"/>
      <c r="Z1488" s="621"/>
      <c r="AA1488" s="621"/>
      <c r="AB1488" s="621"/>
      <c r="AC1488" s="621"/>
      <c r="AD1488" s="621"/>
      <c r="AE1488" s="621"/>
      <c r="AF1488" s="621"/>
      <c r="AG1488" s="621"/>
      <c r="AH1488" s="622"/>
      <c r="AM1488" s="593"/>
      <c r="AN1488" s="352">
        <f>IF(ISERROR(AVERAGE(AN1495,AN1504,AN1513)),"",AVERAGE(AN1495,AN1504,AN1513))</f>
        <v>3</v>
      </c>
      <c r="AO1488" s="352">
        <f t="shared" ref="AO1488:BQ1488" si="553">IF(ISERROR(AVERAGE(AO1495,AO1504,AO1513)),"",AVERAGE(AO1495,AO1504,AO1513))</f>
        <v>4.5</v>
      </c>
      <c r="AP1488" s="352">
        <f t="shared" si="553"/>
        <v>3.3333333333333335</v>
      </c>
      <c r="AQ1488" s="352">
        <f t="shared" si="553"/>
        <v>2.6666666666666665</v>
      </c>
      <c r="AR1488" s="352">
        <f t="shared" si="553"/>
        <v>2</v>
      </c>
      <c r="AS1488" s="352">
        <f t="shared" si="553"/>
        <v>3</v>
      </c>
      <c r="AT1488" s="352">
        <f t="shared" si="553"/>
        <v>4</v>
      </c>
      <c r="AU1488" s="352">
        <f t="shared" si="553"/>
        <v>3.3333333333333335</v>
      </c>
      <c r="AV1488" s="352">
        <f t="shared" si="553"/>
        <v>2.6666666666666665</v>
      </c>
      <c r="AW1488" s="352">
        <f t="shared" si="553"/>
        <v>2</v>
      </c>
      <c r="AX1488" s="352">
        <f t="shared" si="553"/>
        <v>3</v>
      </c>
      <c r="AY1488" s="352">
        <f t="shared" si="553"/>
        <v>4</v>
      </c>
      <c r="AZ1488" s="352">
        <f t="shared" si="553"/>
        <v>3.3333333333333335</v>
      </c>
      <c r="BA1488" s="352">
        <f t="shared" si="553"/>
        <v>2.6666666666666665</v>
      </c>
      <c r="BB1488" s="352">
        <f t="shared" si="553"/>
        <v>2</v>
      </c>
      <c r="BC1488" s="352">
        <f t="shared" si="553"/>
        <v>3</v>
      </c>
      <c r="BD1488" s="352">
        <f t="shared" si="553"/>
        <v>4</v>
      </c>
      <c r="BE1488" s="352">
        <f t="shared" si="553"/>
        <v>3.3333333333333335</v>
      </c>
      <c r="BF1488" s="352">
        <f t="shared" si="553"/>
        <v>2.6666666666666665</v>
      </c>
      <c r="BG1488" s="352">
        <f t="shared" si="553"/>
        <v>2</v>
      </c>
      <c r="BH1488" s="352">
        <f t="shared" si="553"/>
        <v>3</v>
      </c>
      <c r="BI1488" s="352">
        <f t="shared" si="553"/>
        <v>4</v>
      </c>
      <c r="BJ1488" s="352">
        <f t="shared" si="553"/>
        <v>3.3333333333333335</v>
      </c>
      <c r="BK1488" s="352">
        <f t="shared" si="553"/>
        <v>2.6666666666666665</v>
      </c>
      <c r="BL1488" s="352">
        <f t="shared" si="553"/>
        <v>2</v>
      </c>
      <c r="BM1488" s="352">
        <f t="shared" si="553"/>
        <v>3</v>
      </c>
      <c r="BN1488" s="352">
        <f t="shared" si="553"/>
        <v>4</v>
      </c>
      <c r="BO1488" s="352">
        <f t="shared" si="553"/>
        <v>3.3333333333333335</v>
      </c>
      <c r="BP1488" s="352">
        <f t="shared" si="553"/>
        <v>2.6666666666666665</v>
      </c>
      <c r="BQ1488" s="352">
        <f t="shared" si="553"/>
        <v>2</v>
      </c>
    </row>
    <row r="1489" spans="1:69" ht="13.5" customHeight="1" thickTop="1">
      <c r="A1489" s="584"/>
      <c r="B1489" s="585" t="s">
        <v>32</v>
      </c>
      <c r="C1489" s="588">
        <f>IF(ISERROR(AVERAGE(E1489:AH1491)),"",AVERAGE(E1489:AH1491))</f>
        <v>2.9425287356321839</v>
      </c>
      <c r="D1489" s="676" t="s">
        <v>854</v>
      </c>
      <c r="E1489" s="25">
        <v>1</v>
      </c>
      <c r="F1489" s="25">
        <v>2</v>
      </c>
      <c r="G1489" s="25">
        <v>3</v>
      </c>
      <c r="H1489" s="25">
        <v>4</v>
      </c>
      <c r="I1489" s="25">
        <v>5</v>
      </c>
      <c r="J1489" s="25">
        <v>1</v>
      </c>
      <c r="K1489" s="25">
        <v>2</v>
      </c>
      <c r="L1489" s="25">
        <v>3</v>
      </c>
      <c r="M1489" s="25">
        <v>4</v>
      </c>
      <c r="N1489" s="25">
        <v>5</v>
      </c>
      <c r="O1489" s="25">
        <v>1</v>
      </c>
      <c r="P1489" s="25">
        <v>2</v>
      </c>
      <c r="Q1489" s="25">
        <v>3</v>
      </c>
      <c r="R1489" s="25">
        <v>4</v>
      </c>
      <c r="S1489" s="25">
        <v>5</v>
      </c>
      <c r="T1489" s="25">
        <v>1</v>
      </c>
      <c r="U1489" s="25">
        <v>2</v>
      </c>
      <c r="V1489" s="25">
        <v>3</v>
      </c>
      <c r="W1489" s="25">
        <v>4</v>
      </c>
      <c r="X1489" s="25">
        <v>5</v>
      </c>
      <c r="Y1489" s="25">
        <v>1</v>
      </c>
      <c r="Z1489" s="25">
        <v>2</v>
      </c>
      <c r="AA1489" s="25">
        <v>3</v>
      </c>
      <c r="AB1489" s="25">
        <v>4</v>
      </c>
      <c r="AC1489" s="25">
        <v>5</v>
      </c>
      <c r="AD1489" s="25">
        <v>1</v>
      </c>
      <c r="AE1489" s="25">
        <v>2</v>
      </c>
      <c r="AF1489" s="25">
        <v>3</v>
      </c>
      <c r="AG1489" s="25">
        <v>4</v>
      </c>
      <c r="AH1489" s="25">
        <v>5</v>
      </c>
      <c r="AM1489" s="594" t="str">
        <f>D1489</f>
        <v>Reproduire des figures à partir d'un modèle</v>
      </c>
      <c r="AN1489" s="576">
        <f t="shared" ref="AN1489:BQ1489" si="554">IF(ISERROR(AVERAGE(E1489:E1491)),"",AVERAGE(E1489:E1491))</f>
        <v>1</v>
      </c>
      <c r="AO1489" s="575">
        <f t="shared" si="554"/>
        <v>1.5</v>
      </c>
      <c r="AP1489" s="576">
        <f t="shared" si="554"/>
        <v>2</v>
      </c>
      <c r="AQ1489" s="575">
        <f t="shared" si="554"/>
        <v>3</v>
      </c>
      <c r="AR1489" s="576">
        <f t="shared" si="554"/>
        <v>4</v>
      </c>
      <c r="AS1489" s="575">
        <f t="shared" si="554"/>
        <v>3.3333333333333335</v>
      </c>
      <c r="AT1489" s="576">
        <f t="shared" si="554"/>
        <v>2.6666666666666665</v>
      </c>
      <c r="AU1489" s="575">
        <f t="shared" si="554"/>
        <v>2</v>
      </c>
      <c r="AV1489" s="576">
        <f t="shared" si="554"/>
        <v>3</v>
      </c>
      <c r="AW1489" s="575">
        <f t="shared" si="554"/>
        <v>4</v>
      </c>
      <c r="AX1489" s="576">
        <f t="shared" si="554"/>
        <v>3.3333333333333335</v>
      </c>
      <c r="AY1489" s="575">
        <f t="shared" si="554"/>
        <v>2.6666666666666665</v>
      </c>
      <c r="AZ1489" s="576">
        <f t="shared" si="554"/>
        <v>2</v>
      </c>
      <c r="BA1489" s="575">
        <f t="shared" si="554"/>
        <v>3</v>
      </c>
      <c r="BB1489" s="576">
        <f t="shared" si="554"/>
        <v>4</v>
      </c>
      <c r="BC1489" s="575">
        <f t="shared" si="554"/>
        <v>3.3333333333333335</v>
      </c>
      <c r="BD1489" s="576">
        <f t="shared" si="554"/>
        <v>2.6666666666666665</v>
      </c>
      <c r="BE1489" s="575">
        <f t="shared" si="554"/>
        <v>2</v>
      </c>
      <c r="BF1489" s="576">
        <f t="shared" si="554"/>
        <v>3</v>
      </c>
      <c r="BG1489" s="575">
        <f t="shared" si="554"/>
        <v>4</v>
      </c>
      <c r="BH1489" s="576">
        <f t="shared" si="554"/>
        <v>3.3333333333333335</v>
      </c>
      <c r="BI1489" s="575">
        <f t="shared" si="554"/>
        <v>2.6666666666666665</v>
      </c>
      <c r="BJ1489" s="576">
        <f t="shared" si="554"/>
        <v>2</v>
      </c>
      <c r="BK1489" s="575">
        <f t="shared" si="554"/>
        <v>3</v>
      </c>
      <c r="BL1489" s="576">
        <f t="shared" si="554"/>
        <v>4</v>
      </c>
      <c r="BM1489" s="575">
        <f t="shared" si="554"/>
        <v>3.3333333333333335</v>
      </c>
      <c r="BN1489" s="576">
        <f t="shared" si="554"/>
        <v>2.6666666666666665</v>
      </c>
      <c r="BO1489" s="575">
        <f t="shared" si="554"/>
        <v>2</v>
      </c>
      <c r="BP1489" s="576">
        <f t="shared" si="554"/>
        <v>3</v>
      </c>
      <c r="BQ1489" s="578">
        <f t="shared" si="554"/>
        <v>4</v>
      </c>
    </row>
    <row r="1490" spans="1:69" ht="12.75" customHeight="1">
      <c r="A1490" s="584"/>
      <c r="B1490" s="586"/>
      <c r="C1490" s="573"/>
      <c r="D1490" s="677"/>
      <c r="E1490" s="26"/>
      <c r="F1490" s="26">
        <v>1</v>
      </c>
      <c r="G1490" s="26">
        <v>2</v>
      </c>
      <c r="H1490" s="26">
        <v>3</v>
      </c>
      <c r="I1490" s="26">
        <v>4</v>
      </c>
      <c r="J1490" s="26">
        <v>5</v>
      </c>
      <c r="K1490" s="26">
        <v>1</v>
      </c>
      <c r="L1490" s="26">
        <v>2</v>
      </c>
      <c r="M1490" s="26">
        <v>3</v>
      </c>
      <c r="N1490" s="26">
        <v>4</v>
      </c>
      <c r="O1490" s="26">
        <v>5</v>
      </c>
      <c r="P1490" s="26">
        <v>1</v>
      </c>
      <c r="Q1490" s="26">
        <v>2</v>
      </c>
      <c r="R1490" s="26">
        <v>3</v>
      </c>
      <c r="S1490" s="26">
        <v>4</v>
      </c>
      <c r="T1490" s="26">
        <v>5</v>
      </c>
      <c r="U1490" s="26">
        <v>1</v>
      </c>
      <c r="V1490" s="26">
        <v>2</v>
      </c>
      <c r="W1490" s="26">
        <v>3</v>
      </c>
      <c r="X1490" s="26">
        <v>4</v>
      </c>
      <c r="Y1490" s="26">
        <v>5</v>
      </c>
      <c r="Z1490" s="26">
        <v>1</v>
      </c>
      <c r="AA1490" s="26">
        <v>2</v>
      </c>
      <c r="AB1490" s="26">
        <v>3</v>
      </c>
      <c r="AC1490" s="26">
        <v>4</v>
      </c>
      <c r="AD1490" s="26">
        <v>5</v>
      </c>
      <c r="AE1490" s="26">
        <v>1</v>
      </c>
      <c r="AF1490" s="26">
        <v>2</v>
      </c>
      <c r="AG1490" s="26">
        <v>3</v>
      </c>
      <c r="AH1490" s="26">
        <v>4</v>
      </c>
      <c r="AM1490" s="595"/>
      <c r="AN1490" s="577"/>
      <c r="AO1490" s="559"/>
      <c r="AP1490" s="577"/>
      <c r="AQ1490" s="559"/>
      <c r="AR1490" s="577"/>
      <c r="AS1490" s="559"/>
      <c r="AT1490" s="577"/>
      <c r="AU1490" s="559"/>
      <c r="AV1490" s="577"/>
      <c r="AW1490" s="559"/>
      <c r="AX1490" s="577"/>
      <c r="AY1490" s="559"/>
      <c r="AZ1490" s="577"/>
      <c r="BA1490" s="559"/>
      <c r="BB1490" s="577"/>
      <c r="BC1490" s="559"/>
      <c r="BD1490" s="577"/>
      <c r="BE1490" s="559"/>
      <c r="BF1490" s="577"/>
      <c r="BG1490" s="559"/>
      <c r="BH1490" s="577"/>
      <c r="BI1490" s="559"/>
      <c r="BJ1490" s="577"/>
      <c r="BK1490" s="559"/>
      <c r="BL1490" s="577"/>
      <c r="BM1490" s="559"/>
      <c r="BN1490" s="577"/>
      <c r="BO1490" s="559"/>
      <c r="BP1490" s="577"/>
      <c r="BQ1490" s="551"/>
    </row>
    <row r="1491" spans="1:69" ht="12.75" customHeight="1" thickBot="1">
      <c r="A1491" s="584"/>
      <c r="B1491" s="587"/>
      <c r="C1491" s="573"/>
      <c r="D1491" s="677"/>
      <c r="E1491" s="27"/>
      <c r="F1491" s="27"/>
      <c r="G1491" s="27">
        <v>1</v>
      </c>
      <c r="H1491" s="27">
        <v>2</v>
      </c>
      <c r="I1491" s="27">
        <v>3</v>
      </c>
      <c r="J1491" s="27">
        <v>4</v>
      </c>
      <c r="K1491" s="27">
        <v>5</v>
      </c>
      <c r="L1491" s="27">
        <v>1</v>
      </c>
      <c r="M1491" s="27">
        <v>2</v>
      </c>
      <c r="N1491" s="27">
        <v>3</v>
      </c>
      <c r="O1491" s="27">
        <v>4</v>
      </c>
      <c r="P1491" s="27">
        <v>5</v>
      </c>
      <c r="Q1491" s="27">
        <v>1</v>
      </c>
      <c r="R1491" s="27">
        <v>2</v>
      </c>
      <c r="S1491" s="27">
        <v>3</v>
      </c>
      <c r="T1491" s="27">
        <v>4</v>
      </c>
      <c r="U1491" s="27">
        <v>5</v>
      </c>
      <c r="V1491" s="27">
        <v>1</v>
      </c>
      <c r="W1491" s="27">
        <v>2</v>
      </c>
      <c r="X1491" s="27">
        <v>3</v>
      </c>
      <c r="Y1491" s="27">
        <v>4</v>
      </c>
      <c r="Z1491" s="27">
        <v>5</v>
      </c>
      <c r="AA1491" s="27">
        <v>1</v>
      </c>
      <c r="AB1491" s="27">
        <v>2</v>
      </c>
      <c r="AC1491" s="27">
        <v>3</v>
      </c>
      <c r="AD1491" s="27">
        <v>4</v>
      </c>
      <c r="AE1491" s="27">
        <v>5</v>
      </c>
      <c r="AF1491" s="27">
        <v>1</v>
      </c>
      <c r="AG1491" s="27">
        <v>2</v>
      </c>
      <c r="AH1491" s="27">
        <v>3</v>
      </c>
      <c r="AM1491" s="595"/>
      <c r="AN1491" s="577"/>
      <c r="AO1491" s="559"/>
      <c r="AP1491" s="577"/>
      <c r="AQ1491" s="559"/>
      <c r="AR1491" s="577"/>
      <c r="AS1491" s="559"/>
      <c r="AT1491" s="577"/>
      <c r="AU1491" s="559"/>
      <c r="AV1491" s="577"/>
      <c r="AW1491" s="559"/>
      <c r="AX1491" s="577"/>
      <c r="AY1491" s="559"/>
      <c r="AZ1491" s="577"/>
      <c r="BA1491" s="559"/>
      <c r="BB1491" s="577"/>
      <c r="BC1491" s="559"/>
      <c r="BD1491" s="577"/>
      <c r="BE1491" s="559"/>
      <c r="BF1491" s="577"/>
      <c r="BG1491" s="559"/>
      <c r="BH1491" s="577"/>
      <c r="BI1491" s="559"/>
      <c r="BJ1491" s="577"/>
      <c r="BK1491" s="559"/>
      <c r="BL1491" s="577"/>
      <c r="BM1491" s="559"/>
      <c r="BN1491" s="577"/>
      <c r="BO1491" s="559"/>
      <c r="BP1491" s="577"/>
      <c r="BQ1491" s="551"/>
    </row>
    <row r="1492" spans="1:69" ht="12.75" customHeight="1">
      <c r="A1492" s="584"/>
      <c r="B1492" s="579" t="s">
        <v>36</v>
      </c>
      <c r="C1492" s="572">
        <f>IF(ISERROR(AVERAGE(E1492:AH1494)),"",AVERAGE(E1492:AH1494))</f>
        <v>2.9885057471264367</v>
      </c>
      <c r="D1492" s="677"/>
      <c r="E1492" s="32">
        <v>2</v>
      </c>
      <c r="F1492" s="32">
        <v>3</v>
      </c>
      <c r="G1492" s="32">
        <v>4</v>
      </c>
      <c r="H1492" s="32">
        <v>5</v>
      </c>
      <c r="I1492" s="32">
        <v>1</v>
      </c>
      <c r="J1492" s="32">
        <v>2</v>
      </c>
      <c r="K1492" s="32">
        <v>3</v>
      </c>
      <c r="L1492" s="32">
        <v>4</v>
      </c>
      <c r="M1492" s="32">
        <v>5</v>
      </c>
      <c r="N1492" s="32">
        <v>1</v>
      </c>
      <c r="O1492" s="32">
        <v>2</v>
      </c>
      <c r="P1492" s="32">
        <v>3</v>
      </c>
      <c r="Q1492" s="32">
        <v>4</v>
      </c>
      <c r="R1492" s="32">
        <v>5</v>
      </c>
      <c r="S1492" s="32">
        <v>1</v>
      </c>
      <c r="T1492" s="32">
        <v>2</v>
      </c>
      <c r="U1492" s="32">
        <v>3</v>
      </c>
      <c r="V1492" s="32">
        <v>4</v>
      </c>
      <c r="W1492" s="32">
        <v>5</v>
      </c>
      <c r="X1492" s="32">
        <v>1</v>
      </c>
      <c r="Y1492" s="32">
        <v>2</v>
      </c>
      <c r="Z1492" s="32">
        <v>3</v>
      </c>
      <c r="AA1492" s="32">
        <v>4</v>
      </c>
      <c r="AB1492" s="32">
        <v>5</v>
      </c>
      <c r="AC1492" s="32">
        <v>1</v>
      </c>
      <c r="AD1492" s="32">
        <v>2</v>
      </c>
      <c r="AE1492" s="32">
        <v>3</v>
      </c>
      <c r="AF1492" s="32">
        <v>4</v>
      </c>
      <c r="AG1492" s="32">
        <v>5</v>
      </c>
      <c r="AH1492" s="32">
        <v>1</v>
      </c>
      <c r="AM1492" s="595"/>
      <c r="AN1492" s="565">
        <f t="shared" ref="AN1492:BQ1492" si="555">IF(ISERROR(AVERAGE(E1492:E1494)),"",AVERAGE(E1492:E1494))</f>
        <v>2</v>
      </c>
      <c r="AO1492" s="558">
        <f t="shared" si="555"/>
        <v>3.5</v>
      </c>
      <c r="AP1492" s="565">
        <f t="shared" si="555"/>
        <v>4.666666666666667</v>
      </c>
      <c r="AQ1492" s="558">
        <f t="shared" si="555"/>
        <v>2.3333333333333335</v>
      </c>
      <c r="AR1492" s="565">
        <f t="shared" si="555"/>
        <v>1.6666666666666667</v>
      </c>
      <c r="AS1492" s="558">
        <f t="shared" si="555"/>
        <v>2.6666666666666665</v>
      </c>
      <c r="AT1492" s="565">
        <f t="shared" si="555"/>
        <v>3.6666666666666665</v>
      </c>
      <c r="AU1492" s="558">
        <f t="shared" si="555"/>
        <v>4.666666666666667</v>
      </c>
      <c r="AV1492" s="565">
        <f t="shared" si="555"/>
        <v>2.3333333333333335</v>
      </c>
      <c r="AW1492" s="558">
        <f t="shared" si="555"/>
        <v>1.6666666666666667</v>
      </c>
      <c r="AX1492" s="565">
        <f t="shared" si="555"/>
        <v>2.6666666666666665</v>
      </c>
      <c r="AY1492" s="558">
        <f t="shared" si="555"/>
        <v>3.6666666666666665</v>
      </c>
      <c r="AZ1492" s="565">
        <f t="shared" si="555"/>
        <v>4.666666666666667</v>
      </c>
      <c r="BA1492" s="558">
        <f t="shared" si="555"/>
        <v>2.3333333333333335</v>
      </c>
      <c r="BB1492" s="565">
        <f t="shared" si="555"/>
        <v>1.6666666666666667</v>
      </c>
      <c r="BC1492" s="558">
        <f t="shared" si="555"/>
        <v>2.6666666666666665</v>
      </c>
      <c r="BD1492" s="565">
        <f t="shared" si="555"/>
        <v>3.6666666666666665</v>
      </c>
      <c r="BE1492" s="558">
        <f t="shared" si="555"/>
        <v>4.666666666666667</v>
      </c>
      <c r="BF1492" s="565">
        <f t="shared" si="555"/>
        <v>2.3333333333333335</v>
      </c>
      <c r="BG1492" s="558">
        <f t="shared" si="555"/>
        <v>1.6666666666666667</v>
      </c>
      <c r="BH1492" s="565">
        <f t="shared" si="555"/>
        <v>2.6666666666666665</v>
      </c>
      <c r="BI1492" s="558">
        <f t="shared" si="555"/>
        <v>3.6666666666666665</v>
      </c>
      <c r="BJ1492" s="565">
        <f t="shared" si="555"/>
        <v>4.666666666666667</v>
      </c>
      <c r="BK1492" s="558">
        <f t="shared" si="555"/>
        <v>2.3333333333333335</v>
      </c>
      <c r="BL1492" s="565">
        <f t="shared" si="555"/>
        <v>1.6666666666666667</v>
      </c>
      <c r="BM1492" s="558">
        <f t="shared" si="555"/>
        <v>2.6666666666666665</v>
      </c>
      <c r="BN1492" s="565">
        <f t="shared" si="555"/>
        <v>3.6666666666666665</v>
      </c>
      <c r="BO1492" s="558">
        <f t="shared" si="555"/>
        <v>4.666666666666667</v>
      </c>
      <c r="BP1492" s="565">
        <f t="shared" si="555"/>
        <v>2.3333333333333335</v>
      </c>
      <c r="BQ1492" s="550">
        <f t="shared" si="555"/>
        <v>1.6666666666666667</v>
      </c>
    </row>
    <row r="1493" spans="1:69" ht="12.75" customHeight="1">
      <c r="A1493" s="584"/>
      <c r="B1493" s="580"/>
      <c r="C1493" s="573"/>
      <c r="D1493" s="677"/>
      <c r="E1493" s="28"/>
      <c r="F1493" s="28">
        <v>4</v>
      </c>
      <c r="G1493" s="28">
        <v>5</v>
      </c>
      <c r="H1493" s="28">
        <v>1</v>
      </c>
      <c r="I1493" s="28">
        <v>2</v>
      </c>
      <c r="J1493" s="28">
        <v>3</v>
      </c>
      <c r="K1493" s="28">
        <v>4</v>
      </c>
      <c r="L1493" s="28">
        <v>5</v>
      </c>
      <c r="M1493" s="28">
        <v>1</v>
      </c>
      <c r="N1493" s="28">
        <v>2</v>
      </c>
      <c r="O1493" s="28">
        <v>3</v>
      </c>
      <c r="P1493" s="28">
        <v>4</v>
      </c>
      <c r="Q1493" s="28">
        <v>5</v>
      </c>
      <c r="R1493" s="28">
        <v>1</v>
      </c>
      <c r="S1493" s="28">
        <v>2</v>
      </c>
      <c r="T1493" s="28">
        <v>3</v>
      </c>
      <c r="U1493" s="28">
        <v>4</v>
      </c>
      <c r="V1493" s="28">
        <v>5</v>
      </c>
      <c r="W1493" s="28">
        <v>1</v>
      </c>
      <c r="X1493" s="28">
        <v>2</v>
      </c>
      <c r="Y1493" s="28">
        <v>3</v>
      </c>
      <c r="Z1493" s="28">
        <v>4</v>
      </c>
      <c r="AA1493" s="28">
        <v>5</v>
      </c>
      <c r="AB1493" s="28">
        <v>1</v>
      </c>
      <c r="AC1493" s="28">
        <v>2</v>
      </c>
      <c r="AD1493" s="28">
        <v>3</v>
      </c>
      <c r="AE1493" s="28">
        <v>4</v>
      </c>
      <c r="AF1493" s="28">
        <v>5</v>
      </c>
      <c r="AG1493" s="28">
        <v>1</v>
      </c>
      <c r="AH1493" s="28">
        <v>2</v>
      </c>
      <c r="AM1493" s="595"/>
      <c r="AN1493" s="566"/>
      <c r="AO1493" s="559"/>
      <c r="AP1493" s="566"/>
      <c r="AQ1493" s="559"/>
      <c r="AR1493" s="566"/>
      <c r="AS1493" s="559"/>
      <c r="AT1493" s="566"/>
      <c r="AU1493" s="559"/>
      <c r="AV1493" s="566"/>
      <c r="AW1493" s="559"/>
      <c r="AX1493" s="566"/>
      <c r="AY1493" s="559"/>
      <c r="AZ1493" s="566"/>
      <c r="BA1493" s="559"/>
      <c r="BB1493" s="566"/>
      <c r="BC1493" s="559"/>
      <c r="BD1493" s="566"/>
      <c r="BE1493" s="559"/>
      <c r="BF1493" s="566"/>
      <c r="BG1493" s="559"/>
      <c r="BH1493" s="566"/>
      <c r="BI1493" s="559"/>
      <c r="BJ1493" s="566"/>
      <c r="BK1493" s="559"/>
      <c r="BL1493" s="566"/>
      <c r="BM1493" s="559"/>
      <c r="BN1493" s="566"/>
      <c r="BO1493" s="559"/>
      <c r="BP1493" s="566"/>
      <c r="BQ1493" s="551"/>
    </row>
    <row r="1494" spans="1:69" ht="12.75" customHeight="1" thickBot="1">
      <c r="A1494" s="584"/>
      <c r="B1494" s="581"/>
      <c r="C1494" s="582"/>
      <c r="D1494" s="677"/>
      <c r="E1494" s="33"/>
      <c r="F1494" s="33"/>
      <c r="G1494" s="33">
        <v>5</v>
      </c>
      <c r="H1494" s="33">
        <v>1</v>
      </c>
      <c r="I1494" s="33">
        <v>2</v>
      </c>
      <c r="J1494" s="33">
        <v>3</v>
      </c>
      <c r="K1494" s="33">
        <v>4</v>
      </c>
      <c r="L1494" s="33">
        <v>5</v>
      </c>
      <c r="M1494" s="33">
        <v>1</v>
      </c>
      <c r="N1494" s="33">
        <v>2</v>
      </c>
      <c r="O1494" s="33">
        <v>3</v>
      </c>
      <c r="P1494" s="33">
        <v>4</v>
      </c>
      <c r="Q1494" s="33">
        <v>5</v>
      </c>
      <c r="R1494" s="33">
        <v>1</v>
      </c>
      <c r="S1494" s="33">
        <v>2</v>
      </c>
      <c r="T1494" s="33">
        <v>3</v>
      </c>
      <c r="U1494" s="33">
        <v>4</v>
      </c>
      <c r="V1494" s="33">
        <v>5</v>
      </c>
      <c r="W1494" s="33">
        <v>1</v>
      </c>
      <c r="X1494" s="33">
        <v>2</v>
      </c>
      <c r="Y1494" s="33">
        <v>3</v>
      </c>
      <c r="Z1494" s="33">
        <v>4</v>
      </c>
      <c r="AA1494" s="33">
        <v>5</v>
      </c>
      <c r="AB1494" s="33">
        <v>1</v>
      </c>
      <c r="AC1494" s="33">
        <v>2</v>
      </c>
      <c r="AD1494" s="33">
        <v>3</v>
      </c>
      <c r="AE1494" s="33">
        <v>4</v>
      </c>
      <c r="AF1494" s="33">
        <v>5</v>
      </c>
      <c r="AG1494" s="33">
        <v>1</v>
      </c>
      <c r="AH1494" s="33">
        <v>2</v>
      </c>
      <c r="AM1494" s="595"/>
      <c r="AN1494" s="567"/>
      <c r="AO1494" s="564"/>
      <c r="AP1494" s="567"/>
      <c r="AQ1494" s="564"/>
      <c r="AR1494" s="567"/>
      <c r="AS1494" s="564"/>
      <c r="AT1494" s="567"/>
      <c r="AU1494" s="564"/>
      <c r="AV1494" s="567"/>
      <c r="AW1494" s="564"/>
      <c r="AX1494" s="567"/>
      <c r="AY1494" s="564"/>
      <c r="AZ1494" s="567"/>
      <c r="BA1494" s="564"/>
      <c r="BB1494" s="567"/>
      <c r="BC1494" s="564"/>
      <c r="BD1494" s="567"/>
      <c r="BE1494" s="564"/>
      <c r="BF1494" s="567"/>
      <c r="BG1494" s="564"/>
      <c r="BH1494" s="567"/>
      <c r="BI1494" s="564"/>
      <c r="BJ1494" s="567"/>
      <c r="BK1494" s="564"/>
      <c r="BL1494" s="567"/>
      <c r="BM1494" s="564"/>
      <c r="BN1494" s="567"/>
      <c r="BO1494" s="564"/>
      <c r="BP1494" s="567"/>
      <c r="BQ1494" s="568"/>
    </row>
    <row r="1495" spans="1:69" ht="12.75" customHeight="1">
      <c r="A1495" s="584"/>
      <c r="B1495" s="569" t="s">
        <v>37</v>
      </c>
      <c r="C1495" s="572">
        <f>IF(ISERROR(AVERAGE(E1495:AH1497)),"",AVERAGE(E1495:AH1497))</f>
        <v>3</v>
      </c>
      <c r="D1495" s="677"/>
      <c r="E1495" s="31">
        <v>3</v>
      </c>
      <c r="F1495" s="31">
        <v>4</v>
      </c>
      <c r="G1495" s="31">
        <v>5</v>
      </c>
      <c r="H1495" s="31">
        <v>1</v>
      </c>
      <c r="I1495" s="31">
        <v>2</v>
      </c>
      <c r="J1495" s="31">
        <v>3</v>
      </c>
      <c r="K1495" s="31">
        <v>4</v>
      </c>
      <c r="L1495" s="31">
        <v>5</v>
      </c>
      <c r="M1495" s="31">
        <v>1</v>
      </c>
      <c r="N1495" s="31">
        <v>2</v>
      </c>
      <c r="O1495" s="31">
        <v>3</v>
      </c>
      <c r="P1495" s="31">
        <v>4</v>
      </c>
      <c r="Q1495" s="31">
        <v>5</v>
      </c>
      <c r="R1495" s="31">
        <v>1</v>
      </c>
      <c r="S1495" s="31">
        <v>2</v>
      </c>
      <c r="T1495" s="31">
        <v>3</v>
      </c>
      <c r="U1495" s="31">
        <v>4</v>
      </c>
      <c r="V1495" s="31">
        <v>5</v>
      </c>
      <c r="W1495" s="31">
        <v>1</v>
      </c>
      <c r="X1495" s="31">
        <v>2</v>
      </c>
      <c r="Y1495" s="31">
        <v>3</v>
      </c>
      <c r="Z1495" s="31">
        <v>4</v>
      </c>
      <c r="AA1495" s="31">
        <v>5</v>
      </c>
      <c r="AB1495" s="31">
        <v>1</v>
      </c>
      <c r="AC1495" s="31">
        <v>2</v>
      </c>
      <c r="AD1495" s="31">
        <v>3</v>
      </c>
      <c r="AE1495" s="31">
        <v>4</v>
      </c>
      <c r="AF1495" s="31">
        <v>5</v>
      </c>
      <c r="AG1495" s="31">
        <v>1</v>
      </c>
      <c r="AH1495" s="31">
        <v>2</v>
      </c>
      <c r="AM1495" s="595" t="e">
        <f>#REF!</f>
        <v>#REF!</v>
      </c>
      <c r="AN1495" s="561">
        <f t="shared" ref="AN1495:BQ1495" si="556">IF(ISERROR(AVERAGE(E1495:E1497)),"",AVERAGE(E1495:E1497))</f>
        <v>3</v>
      </c>
      <c r="AO1495" s="558">
        <f t="shared" si="556"/>
        <v>4.5</v>
      </c>
      <c r="AP1495" s="561">
        <f t="shared" si="556"/>
        <v>3.3333333333333335</v>
      </c>
      <c r="AQ1495" s="558">
        <f t="shared" si="556"/>
        <v>2.6666666666666665</v>
      </c>
      <c r="AR1495" s="561">
        <f t="shared" si="556"/>
        <v>2</v>
      </c>
      <c r="AS1495" s="558">
        <f t="shared" si="556"/>
        <v>3</v>
      </c>
      <c r="AT1495" s="561">
        <f t="shared" si="556"/>
        <v>4</v>
      </c>
      <c r="AU1495" s="558">
        <f t="shared" si="556"/>
        <v>3.3333333333333335</v>
      </c>
      <c r="AV1495" s="561">
        <f t="shared" si="556"/>
        <v>2.6666666666666665</v>
      </c>
      <c r="AW1495" s="558">
        <f t="shared" si="556"/>
        <v>2</v>
      </c>
      <c r="AX1495" s="561">
        <f t="shared" si="556"/>
        <v>3</v>
      </c>
      <c r="AY1495" s="558">
        <f t="shared" si="556"/>
        <v>4</v>
      </c>
      <c r="AZ1495" s="561">
        <f t="shared" si="556"/>
        <v>3.3333333333333335</v>
      </c>
      <c r="BA1495" s="558">
        <f t="shared" si="556"/>
        <v>2.6666666666666665</v>
      </c>
      <c r="BB1495" s="561">
        <f t="shared" si="556"/>
        <v>2</v>
      </c>
      <c r="BC1495" s="558">
        <f t="shared" si="556"/>
        <v>3</v>
      </c>
      <c r="BD1495" s="561">
        <f t="shared" si="556"/>
        <v>4</v>
      </c>
      <c r="BE1495" s="558">
        <f t="shared" si="556"/>
        <v>3.3333333333333335</v>
      </c>
      <c r="BF1495" s="561">
        <f t="shared" si="556"/>
        <v>2.6666666666666665</v>
      </c>
      <c r="BG1495" s="558">
        <f t="shared" si="556"/>
        <v>2</v>
      </c>
      <c r="BH1495" s="561">
        <f t="shared" si="556"/>
        <v>3</v>
      </c>
      <c r="BI1495" s="558">
        <f t="shared" si="556"/>
        <v>4</v>
      </c>
      <c r="BJ1495" s="561">
        <f t="shared" si="556"/>
        <v>3.3333333333333335</v>
      </c>
      <c r="BK1495" s="558">
        <f t="shared" si="556"/>
        <v>2.6666666666666665</v>
      </c>
      <c r="BL1495" s="561">
        <f t="shared" si="556"/>
        <v>2</v>
      </c>
      <c r="BM1495" s="558">
        <f t="shared" si="556"/>
        <v>3</v>
      </c>
      <c r="BN1495" s="561">
        <f t="shared" si="556"/>
        <v>4</v>
      </c>
      <c r="BO1495" s="558">
        <f t="shared" si="556"/>
        <v>3.3333333333333335</v>
      </c>
      <c r="BP1495" s="561">
        <f t="shared" si="556"/>
        <v>2.6666666666666665</v>
      </c>
      <c r="BQ1495" s="550">
        <f t="shared" si="556"/>
        <v>2</v>
      </c>
    </row>
    <row r="1496" spans="1:69" ht="12.75" customHeight="1">
      <c r="A1496" s="584"/>
      <c r="B1496" s="570"/>
      <c r="C1496" s="573"/>
      <c r="D1496" s="677"/>
      <c r="E1496" s="29"/>
      <c r="F1496" s="29">
        <v>5</v>
      </c>
      <c r="G1496" s="29">
        <v>1</v>
      </c>
      <c r="H1496" s="29">
        <v>2</v>
      </c>
      <c r="I1496" s="29">
        <v>3</v>
      </c>
      <c r="J1496" s="29">
        <v>4</v>
      </c>
      <c r="K1496" s="29">
        <v>5</v>
      </c>
      <c r="L1496" s="29">
        <v>1</v>
      </c>
      <c r="M1496" s="29">
        <v>2</v>
      </c>
      <c r="N1496" s="29">
        <v>3</v>
      </c>
      <c r="O1496" s="29">
        <v>4</v>
      </c>
      <c r="P1496" s="29">
        <v>5</v>
      </c>
      <c r="Q1496" s="29">
        <v>1</v>
      </c>
      <c r="R1496" s="29">
        <v>2</v>
      </c>
      <c r="S1496" s="29">
        <v>3</v>
      </c>
      <c r="T1496" s="29">
        <v>4</v>
      </c>
      <c r="U1496" s="29">
        <v>5</v>
      </c>
      <c r="V1496" s="29">
        <v>1</v>
      </c>
      <c r="W1496" s="29">
        <v>2</v>
      </c>
      <c r="X1496" s="29">
        <v>3</v>
      </c>
      <c r="Y1496" s="29">
        <v>4</v>
      </c>
      <c r="Z1496" s="29">
        <v>5</v>
      </c>
      <c r="AA1496" s="29">
        <v>1</v>
      </c>
      <c r="AB1496" s="29">
        <v>2</v>
      </c>
      <c r="AC1496" s="29">
        <v>3</v>
      </c>
      <c r="AD1496" s="29">
        <v>4</v>
      </c>
      <c r="AE1496" s="29">
        <v>5</v>
      </c>
      <c r="AF1496" s="29">
        <v>1</v>
      </c>
      <c r="AG1496" s="29">
        <v>2</v>
      </c>
      <c r="AH1496" s="29">
        <v>3</v>
      </c>
      <c r="AM1496" s="595" t="e">
        <f>#REF!</f>
        <v>#REF!</v>
      </c>
      <c r="AN1496" s="562"/>
      <c r="AO1496" s="559"/>
      <c r="AP1496" s="562"/>
      <c r="AQ1496" s="559"/>
      <c r="AR1496" s="562"/>
      <c r="AS1496" s="559"/>
      <c r="AT1496" s="562"/>
      <c r="AU1496" s="559"/>
      <c r="AV1496" s="562"/>
      <c r="AW1496" s="559"/>
      <c r="AX1496" s="562"/>
      <c r="AY1496" s="559"/>
      <c r="AZ1496" s="562"/>
      <c r="BA1496" s="559"/>
      <c r="BB1496" s="562"/>
      <c r="BC1496" s="559"/>
      <c r="BD1496" s="562"/>
      <c r="BE1496" s="559"/>
      <c r="BF1496" s="562"/>
      <c r="BG1496" s="559"/>
      <c r="BH1496" s="562"/>
      <c r="BI1496" s="559"/>
      <c r="BJ1496" s="562"/>
      <c r="BK1496" s="559"/>
      <c r="BL1496" s="562"/>
      <c r="BM1496" s="559"/>
      <c r="BN1496" s="562"/>
      <c r="BO1496" s="559"/>
      <c r="BP1496" s="562"/>
      <c r="BQ1496" s="551"/>
    </row>
    <row r="1497" spans="1:69" ht="13.5" customHeight="1" thickBot="1">
      <c r="A1497" s="584"/>
      <c r="B1497" s="571"/>
      <c r="C1497" s="574"/>
      <c r="D1497" s="418"/>
      <c r="E1497" s="30"/>
      <c r="F1497" s="30"/>
      <c r="G1497" s="30">
        <v>4</v>
      </c>
      <c r="H1497" s="30">
        <v>5</v>
      </c>
      <c r="I1497" s="30">
        <v>1</v>
      </c>
      <c r="J1497" s="30">
        <v>2</v>
      </c>
      <c r="K1497" s="30">
        <v>3</v>
      </c>
      <c r="L1497" s="30">
        <v>4</v>
      </c>
      <c r="M1497" s="30">
        <v>5</v>
      </c>
      <c r="N1497" s="30">
        <v>1</v>
      </c>
      <c r="O1497" s="30">
        <v>2</v>
      </c>
      <c r="P1497" s="30">
        <v>3</v>
      </c>
      <c r="Q1497" s="30">
        <v>4</v>
      </c>
      <c r="R1497" s="30">
        <v>5</v>
      </c>
      <c r="S1497" s="30">
        <v>1</v>
      </c>
      <c r="T1497" s="30">
        <v>2</v>
      </c>
      <c r="U1497" s="30">
        <v>3</v>
      </c>
      <c r="V1497" s="30">
        <v>4</v>
      </c>
      <c r="W1497" s="30">
        <v>5</v>
      </c>
      <c r="X1497" s="30">
        <v>1</v>
      </c>
      <c r="Y1497" s="30">
        <v>2</v>
      </c>
      <c r="Z1497" s="30">
        <v>3</v>
      </c>
      <c r="AA1497" s="30">
        <v>4</v>
      </c>
      <c r="AB1497" s="30">
        <v>5</v>
      </c>
      <c r="AC1497" s="30">
        <v>1</v>
      </c>
      <c r="AD1497" s="30">
        <v>2</v>
      </c>
      <c r="AE1497" s="30">
        <v>3</v>
      </c>
      <c r="AF1497" s="30">
        <v>4</v>
      </c>
      <c r="AG1497" s="30">
        <v>5</v>
      </c>
      <c r="AH1497" s="30">
        <v>1</v>
      </c>
      <c r="AM1497" s="596" t="e">
        <f>#REF!</f>
        <v>#REF!</v>
      </c>
      <c r="AN1497" s="563"/>
      <c r="AO1497" s="560"/>
      <c r="AP1497" s="563"/>
      <c r="AQ1497" s="560"/>
      <c r="AR1497" s="563"/>
      <c r="AS1497" s="560"/>
      <c r="AT1497" s="563"/>
      <c r="AU1497" s="560"/>
      <c r="AV1497" s="563"/>
      <c r="AW1497" s="560"/>
      <c r="AX1497" s="563"/>
      <c r="AY1497" s="560"/>
      <c r="AZ1497" s="563"/>
      <c r="BA1497" s="560"/>
      <c r="BB1497" s="563"/>
      <c r="BC1497" s="560"/>
      <c r="BD1497" s="563"/>
      <c r="BE1497" s="560"/>
      <c r="BF1497" s="563"/>
      <c r="BG1497" s="560"/>
      <c r="BH1497" s="563"/>
      <c r="BI1497" s="560"/>
      <c r="BJ1497" s="563"/>
      <c r="BK1497" s="560"/>
      <c r="BL1497" s="563"/>
      <c r="BM1497" s="560"/>
      <c r="BN1497" s="563"/>
      <c r="BO1497" s="560"/>
      <c r="BP1497" s="563"/>
      <c r="BQ1497" s="552"/>
    </row>
    <row r="1498" spans="1:69" ht="13.5" customHeight="1" thickTop="1">
      <c r="A1498" s="584"/>
      <c r="B1498" s="585" t="s">
        <v>32</v>
      </c>
      <c r="C1498" s="588">
        <f>IF(ISERROR(AVERAGE(E1498:AH1500)),"",AVERAGE(E1498:AH1500))</f>
        <v>1</v>
      </c>
      <c r="D1498" s="676" t="s">
        <v>855</v>
      </c>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5"/>
      <c r="AF1498" s="25"/>
      <c r="AG1498" s="25"/>
      <c r="AH1498" s="25"/>
      <c r="AM1498" s="594" t="str">
        <f>D1498</f>
        <v>Tracer une figure à partir d'un programme de construction</v>
      </c>
      <c r="AN1498" s="576">
        <f t="shared" ref="AN1498:BQ1498" si="557">IF(ISERROR(AVERAGE(E1498:E1500)),"",AVERAGE(E1498:E1500))</f>
        <v>1</v>
      </c>
      <c r="AO1498" s="575" t="str">
        <f t="shared" si="557"/>
        <v/>
      </c>
      <c r="AP1498" s="576" t="str">
        <f t="shared" si="557"/>
        <v/>
      </c>
      <c r="AQ1498" s="575" t="str">
        <f t="shared" si="557"/>
        <v/>
      </c>
      <c r="AR1498" s="576" t="str">
        <f t="shared" si="557"/>
        <v/>
      </c>
      <c r="AS1498" s="575" t="str">
        <f t="shared" si="557"/>
        <v/>
      </c>
      <c r="AT1498" s="576" t="str">
        <f t="shared" si="557"/>
        <v/>
      </c>
      <c r="AU1498" s="575" t="str">
        <f t="shared" si="557"/>
        <v/>
      </c>
      <c r="AV1498" s="576" t="str">
        <f t="shared" si="557"/>
        <v/>
      </c>
      <c r="AW1498" s="575" t="str">
        <f t="shared" si="557"/>
        <v/>
      </c>
      <c r="AX1498" s="576" t="str">
        <f t="shared" si="557"/>
        <v/>
      </c>
      <c r="AY1498" s="575" t="str">
        <f t="shared" si="557"/>
        <v/>
      </c>
      <c r="AZ1498" s="576" t="str">
        <f t="shared" si="557"/>
        <v/>
      </c>
      <c r="BA1498" s="575" t="str">
        <f t="shared" si="557"/>
        <v/>
      </c>
      <c r="BB1498" s="576" t="str">
        <f t="shared" si="557"/>
        <v/>
      </c>
      <c r="BC1498" s="575" t="str">
        <f t="shared" si="557"/>
        <v/>
      </c>
      <c r="BD1498" s="576" t="str">
        <f t="shared" si="557"/>
        <v/>
      </c>
      <c r="BE1498" s="575" t="str">
        <f t="shared" si="557"/>
        <v/>
      </c>
      <c r="BF1498" s="576" t="str">
        <f t="shared" si="557"/>
        <v/>
      </c>
      <c r="BG1498" s="575" t="str">
        <f t="shared" si="557"/>
        <v/>
      </c>
      <c r="BH1498" s="576" t="str">
        <f t="shared" si="557"/>
        <v/>
      </c>
      <c r="BI1498" s="575" t="str">
        <f t="shared" si="557"/>
        <v/>
      </c>
      <c r="BJ1498" s="576" t="str">
        <f t="shared" si="557"/>
        <v/>
      </c>
      <c r="BK1498" s="575" t="str">
        <f t="shared" si="557"/>
        <v/>
      </c>
      <c r="BL1498" s="576" t="str">
        <f t="shared" si="557"/>
        <v/>
      </c>
      <c r="BM1498" s="575" t="str">
        <f t="shared" si="557"/>
        <v/>
      </c>
      <c r="BN1498" s="576" t="str">
        <f t="shared" si="557"/>
        <v/>
      </c>
      <c r="BO1498" s="575" t="str">
        <f t="shared" si="557"/>
        <v/>
      </c>
      <c r="BP1498" s="576" t="str">
        <f t="shared" si="557"/>
        <v/>
      </c>
      <c r="BQ1498" s="578" t="str">
        <f t="shared" si="557"/>
        <v/>
      </c>
    </row>
    <row r="1499" spans="1:69" ht="12.75" customHeight="1">
      <c r="A1499" s="584"/>
      <c r="B1499" s="586"/>
      <c r="C1499" s="573"/>
      <c r="D1499" s="677"/>
      <c r="E1499" s="26">
        <v>1</v>
      </c>
      <c r="F1499" s="26"/>
      <c r="G1499" s="26"/>
      <c r="H1499" s="26"/>
      <c r="I1499" s="26"/>
      <c r="J1499" s="26"/>
      <c r="K1499" s="26"/>
      <c r="L1499" s="26"/>
      <c r="M1499" s="26"/>
      <c r="N1499" s="26"/>
      <c r="O1499" s="26"/>
      <c r="P1499" s="26"/>
      <c r="Q1499" s="26"/>
      <c r="R1499" s="26"/>
      <c r="S1499" s="26"/>
      <c r="T1499" s="26"/>
      <c r="U1499" s="26"/>
      <c r="V1499" s="26"/>
      <c r="W1499" s="26"/>
      <c r="X1499" s="26"/>
      <c r="Y1499" s="26"/>
      <c r="Z1499" s="26"/>
      <c r="AA1499" s="26"/>
      <c r="AB1499" s="26"/>
      <c r="AC1499" s="26"/>
      <c r="AD1499" s="26"/>
      <c r="AE1499" s="26"/>
      <c r="AF1499" s="26"/>
      <c r="AG1499" s="26"/>
      <c r="AH1499" s="26"/>
      <c r="AM1499" s="595"/>
      <c r="AN1499" s="577"/>
      <c r="AO1499" s="559"/>
      <c r="AP1499" s="577"/>
      <c r="AQ1499" s="559"/>
      <c r="AR1499" s="577"/>
      <c r="AS1499" s="559"/>
      <c r="AT1499" s="577"/>
      <c r="AU1499" s="559"/>
      <c r="AV1499" s="577"/>
      <c r="AW1499" s="559"/>
      <c r="AX1499" s="577"/>
      <c r="AY1499" s="559"/>
      <c r="AZ1499" s="577"/>
      <c r="BA1499" s="559"/>
      <c r="BB1499" s="577"/>
      <c r="BC1499" s="559"/>
      <c r="BD1499" s="577"/>
      <c r="BE1499" s="559"/>
      <c r="BF1499" s="577"/>
      <c r="BG1499" s="559"/>
      <c r="BH1499" s="577"/>
      <c r="BI1499" s="559"/>
      <c r="BJ1499" s="577"/>
      <c r="BK1499" s="559"/>
      <c r="BL1499" s="577"/>
      <c r="BM1499" s="559"/>
      <c r="BN1499" s="577"/>
      <c r="BO1499" s="559"/>
      <c r="BP1499" s="577"/>
      <c r="BQ1499" s="551"/>
    </row>
    <row r="1500" spans="1:69" ht="12.75" customHeight="1" thickBot="1">
      <c r="A1500" s="584"/>
      <c r="B1500" s="587"/>
      <c r="C1500" s="573"/>
      <c r="D1500" s="677"/>
      <c r="E1500" s="27"/>
      <c r="F1500" s="27"/>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M1500" s="595"/>
      <c r="AN1500" s="577"/>
      <c r="AO1500" s="559"/>
      <c r="AP1500" s="577"/>
      <c r="AQ1500" s="559"/>
      <c r="AR1500" s="577"/>
      <c r="AS1500" s="559"/>
      <c r="AT1500" s="577"/>
      <c r="AU1500" s="559"/>
      <c r="AV1500" s="577"/>
      <c r="AW1500" s="559"/>
      <c r="AX1500" s="577"/>
      <c r="AY1500" s="559"/>
      <c r="AZ1500" s="577"/>
      <c r="BA1500" s="559"/>
      <c r="BB1500" s="577"/>
      <c r="BC1500" s="559"/>
      <c r="BD1500" s="577"/>
      <c r="BE1500" s="559"/>
      <c r="BF1500" s="577"/>
      <c r="BG1500" s="559"/>
      <c r="BH1500" s="577"/>
      <c r="BI1500" s="559"/>
      <c r="BJ1500" s="577"/>
      <c r="BK1500" s="559"/>
      <c r="BL1500" s="577"/>
      <c r="BM1500" s="559"/>
      <c r="BN1500" s="577"/>
      <c r="BO1500" s="559"/>
      <c r="BP1500" s="577"/>
      <c r="BQ1500" s="551"/>
    </row>
    <row r="1501" spans="1:69" ht="12.75" customHeight="1">
      <c r="A1501" s="584"/>
      <c r="B1501" s="579" t="s">
        <v>36</v>
      </c>
      <c r="C1501" s="572" t="str">
        <f>IF(ISERROR(AVERAGE(E1501:AH1503)),"",AVERAGE(E1501:AH1503))</f>
        <v/>
      </c>
      <c r="D1501" s="677"/>
      <c r="E1501" s="32"/>
      <c r="F1501" s="32"/>
      <c r="G1501" s="32"/>
      <c r="H1501" s="32"/>
      <c r="I1501" s="32"/>
      <c r="J1501" s="32"/>
      <c r="K1501" s="32"/>
      <c r="L1501" s="32"/>
      <c r="M1501" s="32"/>
      <c r="N1501" s="32"/>
      <c r="O1501" s="32"/>
      <c r="P1501" s="32"/>
      <c r="Q1501" s="32"/>
      <c r="R1501" s="32"/>
      <c r="S1501" s="32"/>
      <c r="T1501" s="32"/>
      <c r="U1501" s="32"/>
      <c r="V1501" s="32"/>
      <c r="W1501" s="32"/>
      <c r="X1501" s="32"/>
      <c r="Y1501" s="32"/>
      <c r="Z1501" s="32"/>
      <c r="AA1501" s="32"/>
      <c r="AB1501" s="32"/>
      <c r="AC1501" s="32"/>
      <c r="AD1501" s="32"/>
      <c r="AE1501" s="32"/>
      <c r="AF1501" s="32"/>
      <c r="AG1501" s="32"/>
      <c r="AH1501" s="32"/>
      <c r="AM1501" s="595"/>
      <c r="AN1501" s="565" t="str">
        <f t="shared" ref="AN1501:BQ1501" si="558">IF(ISERROR(AVERAGE(E1501:E1503)),"",AVERAGE(E1501:E1503))</f>
        <v/>
      </c>
      <c r="AO1501" s="558" t="str">
        <f t="shared" si="558"/>
        <v/>
      </c>
      <c r="AP1501" s="565" t="str">
        <f t="shared" si="558"/>
        <v/>
      </c>
      <c r="AQ1501" s="558" t="str">
        <f t="shared" si="558"/>
        <v/>
      </c>
      <c r="AR1501" s="565" t="str">
        <f t="shared" si="558"/>
        <v/>
      </c>
      <c r="AS1501" s="558" t="str">
        <f t="shared" si="558"/>
        <v/>
      </c>
      <c r="AT1501" s="565" t="str">
        <f t="shared" si="558"/>
        <v/>
      </c>
      <c r="AU1501" s="558" t="str">
        <f t="shared" si="558"/>
        <v/>
      </c>
      <c r="AV1501" s="565" t="str">
        <f t="shared" si="558"/>
        <v/>
      </c>
      <c r="AW1501" s="558" t="str">
        <f t="shared" si="558"/>
        <v/>
      </c>
      <c r="AX1501" s="565" t="str">
        <f t="shared" si="558"/>
        <v/>
      </c>
      <c r="AY1501" s="558" t="str">
        <f t="shared" si="558"/>
        <v/>
      </c>
      <c r="AZ1501" s="565" t="str">
        <f t="shared" si="558"/>
        <v/>
      </c>
      <c r="BA1501" s="558" t="str">
        <f t="shared" si="558"/>
        <v/>
      </c>
      <c r="BB1501" s="565" t="str">
        <f t="shared" si="558"/>
        <v/>
      </c>
      <c r="BC1501" s="558" t="str">
        <f t="shared" si="558"/>
        <v/>
      </c>
      <c r="BD1501" s="565" t="str">
        <f t="shared" si="558"/>
        <v/>
      </c>
      <c r="BE1501" s="558" t="str">
        <f t="shared" si="558"/>
        <v/>
      </c>
      <c r="BF1501" s="565" t="str">
        <f t="shared" si="558"/>
        <v/>
      </c>
      <c r="BG1501" s="558" t="str">
        <f t="shared" si="558"/>
        <v/>
      </c>
      <c r="BH1501" s="565" t="str">
        <f t="shared" si="558"/>
        <v/>
      </c>
      <c r="BI1501" s="558" t="str">
        <f t="shared" si="558"/>
        <v/>
      </c>
      <c r="BJ1501" s="565" t="str">
        <f t="shared" si="558"/>
        <v/>
      </c>
      <c r="BK1501" s="558" t="str">
        <f t="shared" si="558"/>
        <v/>
      </c>
      <c r="BL1501" s="565" t="str">
        <f t="shared" si="558"/>
        <v/>
      </c>
      <c r="BM1501" s="558" t="str">
        <f t="shared" si="558"/>
        <v/>
      </c>
      <c r="BN1501" s="565" t="str">
        <f t="shared" si="558"/>
        <v/>
      </c>
      <c r="BO1501" s="558" t="str">
        <f t="shared" si="558"/>
        <v/>
      </c>
      <c r="BP1501" s="565" t="str">
        <f t="shared" si="558"/>
        <v/>
      </c>
      <c r="BQ1501" s="550" t="str">
        <f t="shared" si="558"/>
        <v/>
      </c>
    </row>
    <row r="1502" spans="1:69" ht="12.75" customHeight="1">
      <c r="A1502" s="584"/>
      <c r="B1502" s="580"/>
      <c r="C1502" s="573"/>
      <c r="D1502" s="677"/>
      <c r="E1502" s="28"/>
      <c r="F1502" s="28"/>
      <c r="G1502" s="28"/>
      <c r="H1502" s="28"/>
      <c r="I1502" s="28"/>
      <c r="J1502" s="28"/>
      <c r="K1502" s="28"/>
      <c r="L1502" s="28"/>
      <c r="M1502" s="28"/>
      <c r="N1502" s="28"/>
      <c r="O1502" s="28"/>
      <c r="P1502" s="28"/>
      <c r="Q1502" s="28"/>
      <c r="R1502" s="28"/>
      <c r="S1502" s="28"/>
      <c r="T1502" s="28"/>
      <c r="U1502" s="28"/>
      <c r="V1502" s="28"/>
      <c r="W1502" s="28"/>
      <c r="X1502" s="28"/>
      <c r="Y1502" s="28"/>
      <c r="Z1502" s="28"/>
      <c r="AA1502" s="28"/>
      <c r="AB1502" s="28"/>
      <c r="AC1502" s="28"/>
      <c r="AD1502" s="28"/>
      <c r="AE1502" s="28"/>
      <c r="AF1502" s="28"/>
      <c r="AG1502" s="28"/>
      <c r="AH1502" s="28"/>
      <c r="AM1502" s="595"/>
      <c r="AN1502" s="566"/>
      <c r="AO1502" s="559"/>
      <c r="AP1502" s="566"/>
      <c r="AQ1502" s="559"/>
      <c r="AR1502" s="566"/>
      <c r="AS1502" s="559"/>
      <c r="AT1502" s="566"/>
      <c r="AU1502" s="559"/>
      <c r="AV1502" s="566"/>
      <c r="AW1502" s="559"/>
      <c r="AX1502" s="566"/>
      <c r="AY1502" s="559"/>
      <c r="AZ1502" s="566"/>
      <c r="BA1502" s="559"/>
      <c r="BB1502" s="566"/>
      <c r="BC1502" s="559"/>
      <c r="BD1502" s="566"/>
      <c r="BE1502" s="559"/>
      <c r="BF1502" s="566"/>
      <c r="BG1502" s="559"/>
      <c r="BH1502" s="566"/>
      <c r="BI1502" s="559"/>
      <c r="BJ1502" s="566"/>
      <c r="BK1502" s="559"/>
      <c r="BL1502" s="566"/>
      <c r="BM1502" s="559"/>
      <c r="BN1502" s="566"/>
      <c r="BO1502" s="559"/>
      <c r="BP1502" s="566"/>
      <c r="BQ1502" s="551"/>
    </row>
    <row r="1503" spans="1:69" ht="12.75" customHeight="1" thickBot="1">
      <c r="A1503" s="584"/>
      <c r="B1503" s="581"/>
      <c r="C1503" s="582"/>
      <c r="D1503" s="677"/>
      <c r="E1503" s="33"/>
      <c r="F1503" s="33"/>
      <c r="G1503" s="33"/>
      <c r="H1503" s="33"/>
      <c r="I1503" s="33"/>
      <c r="J1503" s="33"/>
      <c r="K1503" s="33"/>
      <c r="L1503" s="33"/>
      <c r="M1503" s="33"/>
      <c r="N1503" s="33"/>
      <c r="O1503" s="33"/>
      <c r="P1503" s="33"/>
      <c r="Q1503" s="33"/>
      <c r="R1503" s="33"/>
      <c r="S1503" s="33"/>
      <c r="T1503" s="33"/>
      <c r="U1503" s="33"/>
      <c r="V1503" s="33"/>
      <c r="W1503" s="33"/>
      <c r="X1503" s="33"/>
      <c r="Y1503" s="33"/>
      <c r="Z1503" s="33"/>
      <c r="AA1503" s="33"/>
      <c r="AB1503" s="33"/>
      <c r="AC1503" s="33"/>
      <c r="AD1503" s="33"/>
      <c r="AE1503" s="33"/>
      <c r="AF1503" s="33"/>
      <c r="AG1503" s="33"/>
      <c r="AH1503" s="33"/>
      <c r="AM1503" s="595"/>
      <c r="AN1503" s="567"/>
      <c r="AO1503" s="564"/>
      <c r="AP1503" s="567"/>
      <c r="AQ1503" s="564"/>
      <c r="AR1503" s="567"/>
      <c r="AS1503" s="564"/>
      <c r="AT1503" s="567"/>
      <c r="AU1503" s="564"/>
      <c r="AV1503" s="567"/>
      <c r="AW1503" s="564"/>
      <c r="AX1503" s="567"/>
      <c r="AY1503" s="564"/>
      <c r="AZ1503" s="567"/>
      <c r="BA1503" s="564"/>
      <c r="BB1503" s="567"/>
      <c r="BC1503" s="564"/>
      <c r="BD1503" s="567"/>
      <c r="BE1503" s="564"/>
      <c r="BF1503" s="567"/>
      <c r="BG1503" s="564"/>
      <c r="BH1503" s="567"/>
      <c r="BI1503" s="564"/>
      <c r="BJ1503" s="567"/>
      <c r="BK1503" s="564"/>
      <c r="BL1503" s="567"/>
      <c r="BM1503" s="564"/>
      <c r="BN1503" s="567"/>
      <c r="BO1503" s="564"/>
      <c r="BP1503" s="567"/>
      <c r="BQ1503" s="568"/>
    </row>
    <row r="1504" spans="1:69" ht="12.75" customHeight="1">
      <c r="A1504" s="584"/>
      <c r="B1504" s="569" t="s">
        <v>37</v>
      </c>
      <c r="C1504" s="572" t="str">
        <f>IF(ISERROR(AVERAGE(E1504:AH1506)),"",AVERAGE(E1504:AH1506))</f>
        <v/>
      </c>
      <c r="D1504" s="677"/>
      <c r="E1504" s="31"/>
      <c r="F1504" s="31"/>
      <c r="G1504" s="31"/>
      <c r="H1504" s="31"/>
      <c r="I1504" s="31"/>
      <c r="J1504" s="31"/>
      <c r="K1504" s="31"/>
      <c r="L1504" s="31"/>
      <c r="M1504" s="31"/>
      <c r="N1504" s="31"/>
      <c r="O1504" s="31"/>
      <c r="P1504" s="31"/>
      <c r="Q1504" s="31"/>
      <c r="R1504" s="31"/>
      <c r="S1504" s="31"/>
      <c r="T1504" s="31"/>
      <c r="U1504" s="31"/>
      <c r="V1504" s="31"/>
      <c r="W1504" s="31"/>
      <c r="X1504" s="31"/>
      <c r="Y1504" s="31"/>
      <c r="Z1504" s="31"/>
      <c r="AA1504" s="31"/>
      <c r="AB1504" s="31"/>
      <c r="AC1504" s="31"/>
      <c r="AD1504" s="31"/>
      <c r="AE1504" s="31"/>
      <c r="AF1504" s="31"/>
      <c r="AG1504" s="31"/>
      <c r="AH1504" s="31"/>
      <c r="AM1504" s="595" t="e">
        <f>#REF!</f>
        <v>#REF!</v>
      </c>
      <c r="AN1504" s="561" t="str">
        <f t="shared" ref="AN1504:BQ1504" si="559">IF(ISERROR(AVERAGE(E1504:E1506)),"",AVERAGE(E1504:E1506))</f>
        <v/>
      </c>
      <c r="AO1504" s="558" t="str">
        <f t="shared" si="559"/>
        <v/>
      </c>
      <c r="AP1504" s="561" t="str">
        <f t="shared" si="559"/>
        <v/>
      </c>
      <c r="AQ1504" s="558" t="str">
        <f t="shared" si="559"/>
        <v/>
      </c>
      <c r="AR1504" s="561" t="str">
        <f t="shared" si="559"/>
        <v/>
      </c>
      <c r="AS1504" s="558" t="str">
        <f t="shared" si="559"/>
        <v/>
      </c>
      <c r="AT1504" s="561" t="str">
        <f t="shared" si="559"/>
        <v/>
      </c>
      <c r="AU1504" s="558" t="str">
        <f t="shared" si="559"/>
        <v/>
      </c>
      <c r="AV1504" s="561" t="str">
        <f t="shared" si="559"/>
        <v/>
      </c>
      <c r="AW1504" s="558" t="str">
        <f t="shared" si="559"/>
        <v/>
      </c>
      <c r="AX1504" s="561" t="str">
        <f t="shared" si="559"/>
        <v/>
      </c>
      <c r="AY1504" s="558" t="str">
        <f t="shared" si="559"/>
        <v/>
      </c>
      <c r="AZ1504" s="561" t="str">
        <f t="shared" si="559"/>
        <v/>
      </c>
      <c r="BA1504" s="558" t="str">
        <f t="shared" si="559"/>
        <v/>
      </c>
      <c r="BB1504" s="561" t="str">
        <f t="shared" si="559"/>
        <v/>
      </c>
      <c r="BC1504" s="558" t="str">
        <f t="shared" si="559"/>
        <v/>
      </c>
      <c r="BD1504" s="561" t="str">
        <f t="shared" si="559"/>
        <v/>
      </c>
      <c r="BE1504" s="558" t="str">
        <f t="shared" si="559"/>
        <v/>
      </c>
      <c r="BF1504" s="561" t="str">
        <f t="shared" si="559"/>
        <v/>
      </c>
      <c r="BG1504" s="558" t="str">
        <f t="shared" si="559"/>
        <v/>
      </c>
      <c r="BH1504" s="561" t="str">
        <f t="shared" si="559"/>
        <v/>
      </c>
      <c r="BI1504" s="558" t="str">
        <f t="shared" si="559"/>
        <v/>
      </c>
      <c r="BJ1504" s="561" t="str">
        <f t="shared" si="559"/>
        <v/>
      </c>
      <c r="BK1504" s="558" t="str">
        <f t="shared" si="559"/>
        <v/>
      </c>
      <c r="BL1504" s="561" t="str">
        <f t="shared" si="559"/>
        <v/>
      </c>
      <c r="BM1504" s="558" t="str">
        <f t="shared" si="559"/>
        <v/>
      </c>
      <c r="BN1504" s="561" t="str">
        <f t="shared" si="559"/>
        <v/>
      </c>
      <c r="BO1504" s="558" t="str">
        <f t="shared" si="559"/>
        <v/>
      </c>
      <c r="BP1504" s="561" t="str">
        <f t="shared" si="559"/>
        <v/>
      </c>
      <c r="BQ1504" s="550" t="str">
        <f t="shared" si="559"/>
        <v/>
      </c>
    </row>
    <row r="1505" spans="1:71" ht="12.75" customHeight="1">
      <c r="A1505" s="584"/>
      <c r="B1505" s="570"/>
      <c r="C1505" s="573"/>
      <c r="D1505" s="677"/>
      <c r="E1505" s="29"/>
      <c r="F1505" s="29"/>
      <c r="G1505" s="29"/>
      <c r="H1505" s="29"/>
      <c r="I1505" s="29"/>
      <c r="J1505" s="29"/>
      <c r="K1505" s="29"/>
      <c r="L1505" s="29"/>
      <c r="M1505" s="29"/>
      <c r="N1505" s="29"/>
      <c r="O1505" s="29"/>
      <c r="P1505" s="29"/>
      <c r="Q1505" s="29"/>
      <c r="R1505" s="29"/>
      <c r="S1505" s="29"/>
      <c r="T1505" s="29"/>
      <c r="U1505" s="29"/>
      <c r="V1505" s="29"/>
      <c r="W1505" s="29"/>
      <c r="X1505" s="29"/>
      <c r="Y1505" s="29"/>
      <c r="Z1505" s="29"/>
      <c r="AA1505" s="29"/>
      <c r="AB1505" s="29"/>
      <c r="AC1505" s="29"/>
      <c r="AD1505" s="29"/>
      <c r="AE1505" s="29"/>
      <c r="AF1505" s="29"/>
      <c r="AG1505" s="29"/>
      <c r="AH1505" s="29"/>
      <c r="AM1505" s="595" t="e">
        <f>#REF!</f>
        <v>#REF!</v>
      </c>
      <c r="AN1505" s="562"/>
      <c r="AO1505" s="559"/>
      <c r="AP1505" s="562"/>
      <c r="AQ1505" s="559"/>
      <c r="AR1505" s="562"/>
      <c r="AS1505" s="559"/>
      <c r="AT1505" s="562"/>
      <c r="AU1505" s="559"/>
      <c r="AV1505" s="562"/>
      <c r="AW1505" s="559"/>
      <c r="AX1505" s="562"/>
      <c r="AY1505" s="559"/>
      <c r="AZ1505" s="562"/>
      <c r="BA1505" s="559"/>
      <c r="BB1505" s="562"/>
      <c r="BC1505" s="559"/>
      <c r="BD1505" s="562"/>
      <c r="BE1505" s="559"/>
      <c r="BF1505" s="562"/>
      <c r="BG1505" s="559"/>
      <c r="BH1505" s="562"/>
      <c r="BI1505" s="559"/>
      <c r="BJ1505" s="562"/>
      <c r="BK1505" s="559"/>
      <c r="BL1505" s="562"/>
      <c r="BM1505" s="559"/>
      <c r="BN1505" s="562"/>
      <c r="BO1505" s="559"/>
      <c r="BP1505" s="562"/>
      <c r="BQ1505" s="551"/>
    </row>
    <row r="1506" spans="1:71" ht="13.5" customHeight="1" thickBot="1">
      <c r="A1506" s="584"/>
      <c r="B1506" s="571"/>
      <c r="C1506" s="574"/>
      <c r="D1506" s="418"/>
      <c r="E1506" s="30"/>
      <c r="F1506" s="30"/>
      <c r="G1506" s="30"/>
      <c r="H1506" s="30"/>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0"/>
      <c r="AH1506" s="30"/>
      <c r="AM1506" s="596">
        <f>D1506</f>
        <v>0</v>
      </c>
      <c r="AN1506" s="563"/>
      <c r="AO1506" s="560"/>
      <c r="AP1506" s="563"/>
      <c r="AQ1506" s="560"/>
      <c r="AR1506" s="563"/>
      <c r="AS1506" s="560"/>
      <c r="AT1506" s="563"/>
      <c r="AU1506" s="560"/>
      <c r="AV1506" s="563"/>
      <c r="AW1506" s="560"/>
      <c r="AX1506" s="563"/>
      <c r="AY1506" s="560"/>
      <c r="AZ1506" s="563"/>
      <c r="BA1506" s="560"/>
      <c r="BB1506" s="563"/>
      <c r="BC1506" s="560"/>
      <c r="BD1506" s="563"/>
      <c r="BE1506" s="560"/>
      <c r="BF1506" s="563"/>
      <c r="BG1506" s="560"/>
      <c r="BH1506" s="563"/>
      <c r="BI1506" s="560"/>
      <c r="BJ1506" s="563"/>
      <c r="BK1506" s="560"/>
      <c r="BL1506" s="563"/>
      <c r="BM1506" s="560"/>
      <c r="BN1506" s="563"/>
      <c r="BO1506" s="560"/>
      <c r="BP1506" s="563"/>
      <c r="BQ1506" s="552"/>
    </row>
    <row r="1507" spans="1:71" ht="18.75" customHeight="1" thickTop="1">
      <c r="A1507" s="584"/>
      <c r="B1507" s="585" t="s">
        <v>32</v>
      </c>
      <c r="C1507" s="588" t="str">
        <f>IF(ISERROR(AVERAGE(E1507:AH1509)),"",AVERAGE(E1507:AH1509))</f>
        <v/>
      </c>
      <c r="D1507" s="635" t="s">
        <v>461</v>
      </c>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M1507" s="555" t="str">
        <f>D1507</f>
        <v>Problèmes de reproduction, de construction</v>
      </c>
      <c r="AN1507" s="576" t="str">
        <f t="shared" ref="AN1507:BQ1507" si="560">IF(ISERROR(AVERAGE(E1507:E1509)),"",AVERAGE(E1507:E1509))</f>
        <v/>
      </c>
      <c r="AO1507" s="575" t="str">
        <f t="shared" si="560"/>
        <v/>
      </c>
      <c r="AP1507" s="576" t="str">
        <f t="shared" si="560"/>
        <v/>
      </c>
      <c r="AQ1507" s="575" t="str">
        <f t="shared" si="560"/>
        <v/>
      </c>
      <c r="AR1507" s="576" t="str">
        <f t="shared" si="560"/>
        <v/>
      </c>
      <c r="AS1507" s="575" t="str">
        <f t="shared" si="560"/>
        <v/>
      </c>
      <c r="AT1507" s="576" t="str">
        <f t="shared" si="560"/>
        <v/>
      </c>
      <c r="AU1507" s="575" t="str">
        <f t="shared" si="560"/>
        <v/>
      </c>
      <c r="AV1507" s="576" t="str">
        <f t="shared" si="560"/>
        <v/>
      </c>
      <c r="AW1507" s="575" t="str">
        <f t="shared" si="560"/>
        <v/>
      </c>
      <c r="AX1507" s="576" t="str">
        <f t="shared" si="560"/>
        <v/>
      </c>
      <c r="AY1507" s="575" t="str">
        <f t="shared" si="560"/>
        <v/>
      </c>
      <c r="AZ1507" s="576" t="str">
        <f t="shared" si="560"/>
        <v/>
      </c>
      <c r="BA1507" s="575" t="str">
        <f t="shared" si="560"/>
        <v/>
      </c>
      <c r="BB1507" s="576" t="str">
        <f t="shared" si="560"/>
        <v/>
      </c>
      <c r="BC1507" s="575" t="str">
        <f t="shared" si="560"/>
        <v/>
      </c>
      <c r="BD1507" s="576" t="str">
        <f t="shared" si="560"/>
        <v/>
      </c>
      <c r="BE1507" s="575" t="str">
        <f t="shared" si="560"/>
        <v/>
      </c>
      <c r="BF1507" s="576" t="str">
        <f t="shared" si="560"/>
        <v/>
      </c>
      <c r="BG1507" s="575" t="str">
        <f t="shared" si="560"/>
        <v/>
      </c>
      <c r="BH1507" s="576" t="str">
        <f t="shared" si="560"/>
        <v/>
      </c>
      <c r="BI1507" s="575" t="str">
        <f t="shared" si="560"/>
        <v/>
      </c>
      <c r="BJ1507" s="576" t="str">
        <f t="shared" si="560"/>
        <v/>
      </c>
      <c r="BK1507" s="575" t="str">
        <f t="shared" si="560"/>
        <v/>
      </c>
      <c r="BL1507" s="576" t="str">
        <f t="shared" si="560"/>
        <v/>
      </c>
      <c r="BM1507" s="575" t="str">
        <f t="shared" si="560"/>
        <v/>
      </c>
      <c r="BN1507" s="576" t="str">
        <f t="shared" si="560"/>
        <v/>
      </c>
      <c r="BO1507" s="575" t="str">
        <f t="shared" si="560"/>
        <v/>
      </c>
      <c r="BP1507" s="576" t="str">
        <f t="shared" si="560"/>
        <v/>
      </c>
      <c r="BQ1507" s="578" t="str">
        <f t="shared" si="560"/>
        <v/>
      </c>
    </row>
    <row r="1508" spans="1:71" ht="18.75" customHeight="1">
      <c r="A1508" s="584"/>
      <c r="B1508" s="586"/>
      <c r="C1508" s="573"/>
      <c r="D1508" s="543"/>
      <c r="E1508" s="26"/>
      <c r="F1508" s="26"/>
      <c r="G1508" s="26"/>
      <c r="H1508" s="26"/>
      <c r="I1508" s="26"/>
      <c r="J1508" s="26"/>
      <c r="K1508" s="26"/>
      <c r="L1508" s="26"/>
      <c r="M1508" s="26"/>
      <c r="N1508" s="26"/>
      <c r="O1508" s="26"/>
      <c r="P1508" s="26"/>
      <c r="Q1508" s="26"/>
      <c r="R1508" s="26"/>
      <c r="S1508" s="26"/>
      <c r="T1508" s="26"/>
      <c r="U1508" s="26"/>
      <c r="V1508" s="26"/>
      <c r="W1508" s="26"/>
      <c r="X1508" s="26"/>
      <c r="Y1508" s="26"/>
      <c r="Z1508" s="26"/>
      <c r="AA1508" s="26"/>
      <c r="AB1508" s="26"/>
      <c r="AC1508" s="26"/>
      <c r="AD1508" s="26"/>
      <c r="AE1508" s="26"/>
      <c r="AF1508" s="26"/>
      <c r="AG1508" s="26"/>
      <c r="AH1508" s="26"/>
      <c r="AM1508" s="546"/>
      <c r="AN1508" s="577"/>
      <c r="AO1508" s="559"/>
      <c r="AP1508" s="577"/>
      <c r="AQ1508" s="559"/>
      <c r="AR1508" s="577"/>
      <c r="AS1508" s="559"/>
      <c r="AT1508" s="577"/>
      <c r="AU1508" s="559"/>
      <c r="AV1508" s="577"/>
      <c r="AW1508" s="559"/>
      <c r="AX1508" s="577"/>
      <c r="AY1508" s="559"/>
      <c r="AZ1508" s="577"/>
      <c r="BA1508" s="559"/>
      <c r="BB1508" s="577"/>
      <c r="BC1508" s="559"/>
      <c r="BD1508" s="577"/>
      <c r="BE1508" s="559"/>
      <c r="BF1508" s="577"/>
      <c r="BG1508" s="559"/>
      <c r="BH1508" s="577"/>
      <c r="BI1508" s="559"/>
      <c r="BJ1508" s="577"/>
      <c r="BK1508" s="559"/>
      <c r="BL1508" s="577"/>
      <c r="BM1508" s="559"/>
      <c r="BN1508" s="577"/>
      <c r="BO1508" s="559"/>
      <c r="BP1508" s="577"/>
      <c r="BQ1508" s="551"/>
    </row>
    <row r="1509" spans="1:71" ht="18.75" customHeight="1" thickBot="1">
      <c r="A1509" s="584"/>
      <c r="B1509" s="587"/>
      <c r="C1509" s="573"/>
      <c r="D1509" s="543"/>
      <c r="E1509" s="27"/>
      <c r="F1509" s="27"/>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M1509" s="546"/>
      <c r="AN1509" s="577"/>
      <c r="AO1509" s="559"/>
      <c r="AP1509" s="577"/>
      <c r="AQ1509" s="559"/>
      <c r="AR1509" s="577"/>
      <c r="AS1509" s="559"/>
      <c r="AT1509" s="577"/>
      <c r="AU1509" s="559"/>
      <c r="AV1509" s="577"/>
      <c r="AW1509" s="559"/>
      <c r="AX1509" s="577"/>
      <c r="AY1509" s="559"/>
      <c r="AZ1509" s="577"/>
      <c r="BA1509" s="559"/>
      <c r="BB1509" s="577"/>
      <c r="BC1509" s="559"/>
      <c r="BD1509" s="577"/>
      <c r="BE1509" s="559"/>
      <c r="BF1509" s="577"/>
      <c r="BG1509" s="559"/>
      <c r="BH1509" s="577"/>
      <c r="BI1509" s="559"/>
      <c r="BJ1509" s="577"/>
      <c r="BK1509" s="559"/>
      <c r="BL1509" s="577"/>
      <c r="BM1509" s="559"/>
      <c r="BN1509" s="577"/>
      <c r="BO1509" s="559"/>
      <c r="BP1509" s="577"/>
      <c r="BQ1509" s="551"/>
    </row>
    <row r="1510" spans="1:71" ht="18.75" customHeight="1">
      <c r="A1510" s="584"/>
      <c r="B1510" s="579" t="s">
        <v>36</v>
      </c>
      <c r="C1510" s="572" t="str">
        <f>IF(ISERROR(AVERAGE(E1510:AH1512)),"",AVERAGE(E1510:AH1512))</f>
        <v/>
      </c>
      <c r="D1510" s="542" t="s">
        <v>461</v>
      </c>
      <c r="E1510" s="32"/>
      <c r="F1510" s="32"/>
      <c r="G1510" s="32"/>
      <c r="H1510" s="32"/>
      <c r="I1510" s="32"/>
      <c r="J1510" s="32"/>
      <c r="K1510" s="32"/>
      <c r="L1510" s="32"/>
      <c r="M1510" s="32"/>
      <c r="N1510" s="32"/>
      <c r="O1510" s="32"/>
      <c r="P1510" s="32"/>
      <c r="Q1510" s="32"/>
      <c r="R1510" s="32"/>
      <c r="S1510" s="32"/>
      <c r="T1510" s="32"/>
      <c r="U1510" s="32"/>
      <c r="V1510" s="32"/>
      <c r="W1510" s="32"/>
      <c r="X1510" s="32"/>
      <c r="Y1510" s="32"/>
      <c r="Z1510" s="32"/>
      <c r="AA1510" s="32"/>
      <c r="AB1510" s="32"/>
      <c r="AC1510" s="32"/>
      <c r="AD1510" s="32"/>
      <c r="AE1510" s="32"/>
      <c r="AF1510" s="32"/>
      <c r="AG1510" s="32"/>
      <c r="AH1510" s="32"/>
      <c r="AM1510" s="545" t="str">
        <f>D1510</f>
        <v>Problèmes de reproduction, de construction</v>
      </c>
      <c r="AN1510" s="565" t="str">
        <f t="shared" ref="AN1510:BQ1510" si="561">IF(ISERROR(AVERAGE(E1510:E1512)),"",AVERAGE(E1510:E1512))</f>
        <v/>
      </c>
      <c r="AO1510" s="558" t="str">
        <f t="shared" si="561"/>
        <v/>
      </c>
      <c r="AP1510" s="565" t="str">
        <f t="shared" si="561"/>
        <v/>
      </c>
      <c r="AQ1510" s="558" t="str">
        <f t="shared" si="561"/>
        <v/>
      </c>
      <c r="AR1510" s="565" t="str">
        <f t="shared" si="561"/>
        <v/>
      </c>
      <c r="AS1510" s="558" t="str">
        <f t="shared" si="561"/>
        <v/>
      </c>
      <c r="AT1510" s="565" t="str">
        <f t="shared" si="561"/>
        <v/>
      </c>
      <c r="AU1510" s="558" t="str">
        <f t="shared" si="561"/>
        <v/>
      </c>
      <c r="AV1510" s="565" t="str">
        <f t="shared" si="561"/>
        <v/>
      </c>
      <c r="AW1510" s="558" t="str">
        <f t="shared" si="561"/>
        <v/>
      </c>
      <c r="AX1510" s="565" t="str">
        <f t="shared" si="561"/>
        <v/>
      </c>
      <c r="AY1510" s="558" t="str">
        <f t="shared" si="561"/>
        <v/>
      </c>
      <c r="AZ1510" s="565" t="str">
        <f t="shared" si="561"/>
        <v/>
      </c>
      <c r="BA1510" s="558" t="str">
        <f t="shared" si="561"/>
        <v/>
      </c>
      <c r="BB1510" s="565" t="str">
        <f t="shared" si="561"/>
        <v/>
      </c>
      <c r="BC1510" s="558" t="str">
        <f t="shared" si="561"/>
        <v/>
      </c>
      <c r="BD1510" s="565" t="str">
        <f t="shared" si="561"/>
        <v/>
      </c>
      <c r="BE1510" s="558" t="str">
        <f t="shared" si="561"/>
        <v/>
      </c>
      <c r="BF1510" s="565" t="str">
        <f t="shared" si="561"/>
        <v/>
      </c>
      <c r="BG1510" s="558" t="str">
        <f t="shared" si="561"/>
        <v/>
      </c>
      <c r="BH1510" s="565" t="str">
        <f t="shared" si="561"/>
        <v/>
      </c>
      <c r="BI1510" s="558" t="str">
        <f t="shared" si="561"/>
        <v/>
      </c>
      <c r="BJ1510" s="565" t="str">
        <f t="shared" si="561"/>
        <v/>
      </c>
      <c r="BK1510" s="558" t="str">
        <f t="shared" si="561"/>
        <v/>
      </c>
      <c r="BL1510" s="565" t="str">
        <f t="shared" si="561"/>
        <v/>
      </c>
      <c r="BM1510" s="558" t="str">
        <f t="shared" si="561"/>
        <v/>
      </c>
      <c r="BN1510" s="565" t="str">
        <f t="shared" si="561"/>
        <v/>
      </c>
      <c r="BO1510" s="558" t="str">
        <f t="shared" si="561"/>
        <v/>
      </c>
      <c r="BP1510" s="565" t="str">
        <f t="shared" si="561"/>
        <v/>
      </c>
      <c r="BQ1510" s="550" t="str">
        <f t="shared" si="561"/>
        <v/>
      </c>
    </row>
    <row r="1511" spans="1:71" ht="18.75" customHeight="1">
      <c r="A1511" s="584"/>
      <c r="B1511" s="580"/>
      <c r="C1511" s="573"/>
      <c r="D1511" s="543"/>
      <c r="E1511" s="28"/>
      <c r="F1511" s="28"/>
      <c r="G1511" s="28"/>
      <c r="H1511" s="28"/>
      <c r="I1511" s="28"/>
      <c r="J1511" s="28"/>
      <c r="K1511" s="28"/>
      <c r="L1511" s="28"/>
      <c r="M1511" s="28"/>
      <c r="N1511" s="28"/>
      <c r="O1511" s="28"/>
      <c r="P1511" s="28"/>
      <c r="Q1511" s="28"/>
      <c r="R1511" s="28"/>
      <c r="S1511" s="28"/>
      <c r="T1511" s="28"/>
      <c r="U1511" s="28"/>
      <c r="V1511" s="28"/>
      <c r="W1511" s="28"/>
      <c r="X1511" s="28"/>
      <c r="Y1511" s="28"/>
      <c r="Z1511" s="28"/>
      <c r="AA1511" s="28"/>
      <c r="AB1511" s="28"/>
      <c r="AC1511" s="28"/>
      <c r="AD1511" s="28"/>
      <c r="AE1511" s="28"/>
      <c r="AF1511" s="28"/>
      <c r="AG1511" s="28"/>
      <c r="AH1511" s="28"/>
      <c r="AM1511" s="546"/>
      <c r="AN1511" s="566"/>
      <c r="AO1511" s="559"/>
      <c r="AP1511" s="566"/>
      <c r="AQ1511" s="559"/>
      <c r="AR1511" s="566"/>
      <c r="AS1511" s="559"/>
      <c r="AT1511" s="566"/>
      <c r="AU1511" s="559"/>
      <c r="AV1511" s="566"/>
      <c r="AW1511" s="559"/>
      <c r="AX1511" s="566"/>
      <c r="AY1511" s="559"/>
      <c r="AZ1511" s="566"/>
      <c r="BA1511" s="559"/>
      <c r="BB1511" s="566"/>
      <c r="BC1511" s="559"/>
      <c r="BD1511" s="566"/>
      <c r="BE1511" s="559"/>
      <c r="BF1511" s="566"/>
      <c r="BG1511" s="559"/>
      <c r="BH1511" s="566"/>
      <c r="BI1511" s="559"/>
      <c r="BJ1511" s="566"/>
      <c r="BK1511" s="559"/>
      <c r="BL1511" s="566"/>
      <c r="BM1511" s="559"/>
      <c r="BN1511" s="566"/>
      <c r="BO1511" s="559"/>
      <c r="BP1511" s="566"/>
      <c r="BQ1511" s="551"/>
    </row>
    <row r="1512" spans="1:71" ht="18.75" customHeight="1" thickBot="1">
      <c r="A1512" s="584"/>
      <c r="B1512" s="581"/>
      <c r="C1512" s="582"/>
      <c r="D1512" s="544"/>
      <c r="E1512" s="33"/>
      <c r="F1512" s="33"/>
      <c r="G1512" s="33"/>
      <c r="H1512" s="33"/>
      <c r="I1512" s="33"/>
      <c r="J1512" s="33"/>
      <c r="K1512" s="33"/>
      <c r="L1512" s="33"/>
      <c r="M1512" s="33"/>
      <c r="N1512" s="33"/>
      <c r="O1512" s="33"/>
      <c r="P1512" s="33"/>
      <c r="Q1512" s="33"/>
      <c r="R1512" s="33"/>
      <c r="S1512" s="33"/>
      <c r="T1512" s="33"/>
      <c r="U1512" s="33"/>
      <c r="V1512" s="33"/>
      <c r="W1512" s="33"/>
      <c r="X1512" s="33"/>
      <c r="Y1512" s="33"/>
      <c r="Z1512" s="33"/>
      <c r="AA1512" s="33"/>
      <c r="AB1512" s="33"/>
      <c r="AC1512" s="33"/>
      <c r="AD1512" s="33"/>
      <c r="AE1512" s="33"/>
      <c r="AF1512" s="33"/>
      <c r="AG1512" s="33"/>
      <c r="AH1512" s="33"/>
      <c r="AM1512" s="547"/>
      <c r="AN1512" s="567"/>
      <c r="AO1512" s="564"/>
      <c r="AP1512" s="567"/>
      <c r="AQ1512" s="564"/>
      <c r="AR1512" s="567"/>
      <c r="AS1512" s="564"/>
      <c r="AT1512" s="567"/>
      <c r="AU1512" s="564"/>
      <c r="AV1512" s="567"/>
      <c r="AW1512" s="564"/>
      <c r="AX1512" s="567"/>
      <c r="AY1512" s="564"/>
      <c r="AZ1512" s="567"/>
      <c r="BA1512" s="564"/>
      <c r="BB1512" s="567"/>
      <c r="BC1512" s="564"/>
      <c r="BD1512" s="567"/>
      <c r="BE1512" s="564"/>
      <c r="BF1512" s="567"/>
      <c r="BG1512" s="564"/>
      <c r="BH1512" s="567"/>
      <c r="BI1512" s="564"/>
      <c r="BJ1512" s="567"/>
      <c r="BK1512" s="564"/>
      <c r="BL1512" s="567"/>
      <c r="BM1512" s="564"/>
      <c r="BN1512" s="567"/>
      <c r="BO1512" s="564"/>
      <c r="BP1512" s="567"/>
      <c r="BQ1512" s="568"/>
    </row>
    <row r="1513" spans="1:71" ht="18.75" customHeight="1">
      <c r="A1513" s="584"/>
      <c r="B1513" s="569" t="s">
        <v>37</v>
      </c>
      <c r="C1513" s="572" t="str">
        <f>IF(ISERROR(AVERAGE(E1513:AH1515)),"",AVERAGE(E1513:AH1515))</f>
        <v/>
      </c>
      <c r="D1513" s="542" t="s">
        <v>461</v>
      </c>
      <c r="E1513" s="31"/>
      <c r="F1513" s="31"/>
      <c r="G1513" s="31"/>
      <c r="H1513" s="31"/>
      <c r="I1513" s="31"/>
      <c r="J1513" s="31"/>
      <c r="K1513" s="31"/>
      <c r="L1513" s="31"/>
      <c r="M1513" s="31"/>
      <c r="N1513" s="31"/>
      <c r="O1513" s="31"/>
      <c r="P1513" s="31"/>
      <c r="Q1513" s="31"/>
      <c r="R1513" s="31"/>
      <c r="S1513" s="31"/>
      <c r="T1513" s="31"/>
      <c r="U1513" s="31"/>
      <c r="V1513" s="31"/>
      <c r="W1513" s="31"/>
      <c r="X1513" s="31"/>
      <c r="Y1513" s="31"/>
      <c r="Z1513" s="31"/>
      <c r="AA1513" s="31"/>
      <c r="AB1513" s="31"/>
      <c r="AC1513" s="31"/>
      <c r="AD1513" s="31"/>
      <c r="AE1513" s="31"/>
      <c r="AF1513" s="31"/>
      <c r="AG1513" s="31"/>
      <c r="AH1513" s="31"/>
      <c r="AM1513" s="545" t="str">
        <f>D1513</f>
        <v>Problèmes de reproduction, de construction</v>
      </c>
      <c r="AN1513" s="561" t="str">
        <f t="shared" ref="AN1513:BQ1513" si="562">IF(ISERROR(AVERAGE(E1513:E1515)),"",AVERAGE(E1513:E1515))</f>
        <v/>
      </c>
      <c r="AO1513" s="558" t="str">
        <f t="shared" si="562"/>
        <v/>
      </c>
      <c r="AP1513" s="561" t="str">
        <f t="shared" si="562"/>
        <v/>
      </c>
      <c r="AQ1513" s="558" t="str">
        <f t="shared" si="562"/>
        <v/>
      </c>
      <c r="AR1513" s="561" t="str">
        <f t="shared" si="562"/>
        <v/>
      </c>
      <c r="AS1513" s="558" t="str">
        <f t="shared" si="562"/>
        <v/>
      </c>
      <c r="AT1513" s="561" t="str">
        <f t="shared" si="562"/>
        <v/>
      </c>
      <c r="AU1513" s="558" t="str">
        <f t="shared" si="562"/>
        <v/>
      </c>
      <c r="AV1513" s="561" t="str">
        <f t="shared" si="562"/>
        <v/>
      </c>
      <c r="AW1513" s="558" t="str">
        <f t="shared" si="562"/>
        <v/>
      </c>
      <c r="AX1513" s="561" t="str">
        <f t="shared" si="562"/>
        <v/>
      </c>
      <c r="AY1513" s="558" t="str">
        <f t="shared" si="562"/>
        <v/>
      </c>
      <c r="AZ1513" s="561" t="str">
        <f t="shared" si="562"/>
        <v/>
      </c>
      <c r="BA1513" s="558" t="str">
        <f t="shared" si="562"/>
        <v/>
      </c>
      <c r="BB1513" s="561" t="str">
        <f t="shared" si="562"/>
        <v/>
      </c>
      <c r="BC1513" s="558" t="str">
        <f t="shared" si="562"/>
        <v/>
      </c>
      <c r="BD1513" s="561" t="str">
        <f t="shared" si="562"/>
        <v/>
      </c>
      <c r="BE1513" s="558" t="str">
        <f t="shared" si="562"/>
        <v/>
      </c>
      <c r="BF1513" s="561" t="str">
        <f t="shared" si="562"/>
        <v/>
      </c>
      <c r="BG1513" s="558" t="str">
        <f t="shared" si="562"/>
        <v/>
      </c>
      <c r="BH1513" s="561" t="str">
        <f t="shared" si="562"/>
        <v/>
      </c>
      <c r="BI1513" s="558" t="str">
        <f t="shared" si="562"/>
        <v/>
      </c>
      <c r="BJ1513" s="561" t="str">
        <f t="shared" si="562"/>
        <v/>
      </c>
      <c r="BK1513" s="558" t="str">
        <f t="shared" si="562"/>
        <v/>
      </c>
      <c r="BL1513" s="561" t="str">
        <f t="shared" si="562"/>
        <v/>
      </c>
      <c r="BM1513" s="558" t="str">
        <f t="shared" si="562"/>
        <v/>
      </c>
      <c r="BN1513" s="561" t="str">
        <f t="shared" si="562"/>
        <v/>
      </c>
      <c r="BO1513" s="558" t="str">
        <f t="shared" si="562"/>
        <v/>
      </c>
      <c r="BP1513" s="561" t="str">
        <f t="shared" si="562"/>
        <v/>
      </c>
      <c r="BQ1513" s="550" t="str">
        <f t="shared" si="562"/>
        <v/>
      </c>
    </row>
    <row r="1514" spans="1:71" ht="18.75" customHeight="1">
      <c r="A1514" s="584"/>
      <c r="B1514" s="570"/>
      <c r="C1514" s="573"/>
      <c r="D1514" s="543"/>
      <c r="E1514" s="29"/>
      <c r="F1514" s="29"/>
      <c r="G1514" s="29"/>
      <c r="H1514" s="29"/>
      <c r="I1514" s="29"/>
      <c r="J1514" s="29"/>
      <c r="K1514" s="29"/>
      <c r="L1514" s="29"/>
      <c r="M1514" s="29"/>
      <c r="N1514" s="29"/>
      <c r="O1514" s="29"/>
      <c r="P1514" s="29"/>
      <c r="Q1514" s="29"/>
      <c r="R1514" s="29"/>
      <c r="S1514" s="29"/>
      <c r="T1514" s="29"/>
      <c r="U1514" s="29"/>
      <c r="V1514" s="29"/>
      <c r="W1514" s="29"/>
      <c r="X1514" s="29"/>
      <c r="Y1514" s="29"/>
      <c r="Z1514" s="29"/>
      <c r="AA1514" s="29"/>
      <c r="AB1514" s="29"/>
      <c r="AC1514" s="29"/>
      <c r="AD1514" s="29"/>
      <c r="AE1514" s="29"/>
      <c r="AF1514" s="29"/>
      <c r="AG1514" s="29"/>
      <c r="AH1514" s="29"/>
      <c r="AM1514" s="546" t="e">
        <f>#REF!</f>
        <v>#REF!</v>
      </c>
      <c r="AN1514" s="562"/>
      <c r="AO1514" s="559"/>
      <c r="AP1514" s="562"/>
      <c r="AQ1514" s="559"/>
      <c r="AR1514" s="562"/>
      <c r="AS1514" s="559"/>
      <c r="AT1514" s="562"/>
      <c r="AU1514" s="559"/>
      <c r="AV1514" s="562"/>
      <c r="AW1514" s="559"/>
      <c r="AX1514" s="562"/>
      <c r="AY1514" s="559"/>
      <c r="AZ1514" s="562"/>
      <c r="BA1514" s="559"/>
      <c r="BB1514" s="562"/>
      <c r="BC1514" s="559"/>
      <c r="BD1514" s="562"/>
      <c r="BE1514" s="559"/>
      <c r="BF1514" s="562"/>
      <c r="BG1514" s="559"/>
      <c r="BH1514" s="562"/>
      <c r="BI1514" s="559"/>
      <c r="BJ1514" s="562"/>
      <c r="BK1514" s="559"/>
      <c r="BL1514" s="562"/>
      <c r="BM1514" s="559"/>
      <c r="BN1514" s="562"/>
      <c r="BO1514" s="559"/>
      <c r="BP1514" s="562"/>
      <c r="BQ1514" s="551"/>
    </row>
    <row r="1515" spans="1:71" ht="18.75" customHeight="1" thickBot="1">
      <c r="A1515" s="584"/>
      <c r="B1515" s="571"/>
      <c r="C1515" s="574"/>
      <c r="D1515" s="548"/>
      <c r="E1515" s="30"/>
      <c r="F1515" s="30"/>
      <c r="G1515" s="30"/>
      <c r="H1515" s="30"/>
      <c r="I1515" s="30"/>
      <c r="J1515" s="30"/>
      <c r="K1515" s="30"/>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0"/>
      <c r="AH1515" s="30"/>
      <c r="AM1515" s="549" t="e">
        <f>#REF!</f>
        <v>#REF!</v>
      </c>
      <c r="AN1515" s="563"/>
      <c r="AO1515" s="560"/>
      <c r="AP1515" s="563"/>
      <c r="AQ1515" s="560"/>
      <c r="AR1515" s="563"/>
      <c r="AS1515" s="560"/>
      <c r="AT1515" s="563"/>
      <c r="AU1515" s="560"/>
      <c r="AV1515" s="563"/>
      <c r="AW1515" s="560"/>
      <c r="AX1515" s="563"/>
      <c r="AY1515" s="560"/>
      <c r="AZ1515" s="563"/>
      <c r="BA1515" s="560"/>
      <c r="BB1515" s="563"/>
      <c r="BC1515" s="560"/>
      <c r="BD1515" s="563"/>
      <c r="BE1515" s="560"/>
      <c r="BF1515" s="563"/>
      <c r="BG1515" s="560"/>
      <c r="BH1515" s="563"/>
      <c r="BI1515" s="560"/>
      <c r="BJ1515" s="563"/>
      <c r="BK1515" s="560"/>
      <c r="BL1515" s="563"/>
      <c r="BM1515" s="560"/>
      <c r="BN1515" s="563"/>
      <c r="BO1515" s="560"/>
      <c r="BP1515" s="563"/>
      <c r="BQ1515" s="552"/>
    </row>
    <row r="1516" spans="1:71" s="1" customFormat="1" ht="16.5" thickTop="1">
      <c r="A1516" s="469"/>
      <c r="B1516" s="47"/>
      <c r="C1516" s="45"/>
      <c r="D1516" s="124"/>
      <c r="E1516" s="121"/>
      <c r="F1516" s="122"/>
      <c r="G1516" s="122"/>
      <c r="H1516" s="122"/>
      <c r="I1516" s="122"/>
      <c r="J1516" s="122"/>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3"/>
      <c r="AI1516" s="8"/>
      <c r="AJ1516" s="38"/>
      <c r="AK1516" s="38"/>
      <c r="AL1516" s="38"/>
      <c r="AM1516" s="354"/>
      <c r="AN1516" s="355"/>
      <c r="AO1516" s="355"/>
      <c r="AP1516" s="355"/>
      <c r="AQ1516" s="355"/>
      <c r="AR1516" s="355"/>
      <c r="AS1516" s="355"/>
      <c r="AT1516" s="355"/>
      <c r="AU1516" s="355"/>
      <c r="AV1516" s="355"/>
      <c r="AW1516" s="355"/>
      <c r="AX1516" s="355"/>
      <c r="AY1516" s="355"/>
      <c r="AZ1516" s="355"/>
      <c r="BA1516" s="355"/>
      <c r="BB1516" s="355"/>
      <c r="BC1516" s="355"/>
      <c r="BD1516" s="355"/>
      <c r="BE1516" s="355"/>
      <c r="BF1516" s="355"/>
      <c r="BG1516" s="355"/>
      <c r="BH1516" s="355"/>
      <c r="BI1516" s="8"/>
      <c r="BJ1516" s="8"/>
      <c r="BK1516" s="8"/>
      <c r="BL1516" s="8"/>
      <c r="BM1516" s="8"/>
      <c r="BN1516" s="8"/>
      <c r="BO1516" s="8"/>
      <c r="BP1516" s="8"/>
      <c r="BQ1516" s="8"/>
      <c r="BR1516" s="38"/>
      <c r="BS1516" s="38"/>
    </row>
    <row r="1517" spans="1:71" ht="37.5" customHeight="1" thickBot="1">
      <c r="A1517" s="468"/>
      <c r="B1517" s="251"/>
      <c r="C1517" s="247"/>
      <c r="D1517" s="243" t="s">
        <v>10</v>
      </c>
      <c r="E1517" s="608" t="str">
        <f>D1517</f>
        <v>Grandeurs et mesures</v>
      </c>
      <c r="F1517" s="609"/>
      <c r="G1517" s="609"/>
      <c r="H1517" s="609"/>
      <c r="I1517" s="609"/>
      <c r="J1517" s="609"/>
      <c r="K1517" s="609"/>
      <c r="L1517" s="609"/>
      <c r="M1517" s="609"/>
      <c r="N1517" s="609"/>
      <c r="O1517" s="609"/>
      <c r="P1517" s="609"/>
      <c r="Q1517" s="609"/>
      <c r="R1517" s="609"/>
      <c r="S1517" s="609"/>
      <c r="T1517" s="609"/>
      <c r="U1517" s="609"/>
      <c r="V1517" s="609"/>
      <c r="W1517" s="609"/>
      <c r="X1517" s="609"/>
      <c r="Y1517" s="609"/>
      <c r="Z1517" s="609"/>
      <c r="AA1517" s="609"/>
      <c r="AB1517" s="609"/>
      <c r="AC1517" s="609"/>
      <c r="AD1517" s="609"/>
      <c r="AE1517" s="609"/>
      <c r="AF1517" s="609"/>
      <c r="AG1517" s="609"/>
      <c r="AH1517" s="610"/>
      <c r="AM1517" s="338" t="str">
        <f>D1517</f>
        <v>Grandeurs et mesures</v>
      </c>
      <c r="AN1517" s="606" t="str">
        <f>AM1517</f>
        <v>Grandeurs et mesures</v>
      </c>
      <c r="AO1517" s="607"/>
      <c r="AP1517" s="607"/>
      <c r="AQ1517" s="607"/>
      <c r="AR1517" s="607"/>
      <c r="AS1517" s="607"/>
      <c r="AT1517" s="607"/>
      <c r="AU1517" s="607"/>
      <c r="AV1517" s="607"/>
      <c r="AW1517" s="607"/>
      <c r="AX1517" s="607"/>
      <c r="AY1517" s="607"/>
      <c r="AZ1517" s="607"/>
      <c r="BA1517" s="607"/>
      <c r="BB1517" s="607"/>
      <c r="BC1517" s="607"/>
      <c r="BD1517" s="607"/>
      <c r="BE1517" s="607"/>
      <c r="BF1517" s="607"/>
      <c r="BG1517" s="607"/>
      <c r="BH1517" s="607"/>
      <c r="BI1517" s="607"/>
      <c r="BJ1517" s="607"/>
      <c r="BK1517" s="607"/>
      <c r="BL1517" s="607"/>
      <c r="BM1517" s="607"/>
      <c r="BN1517" s="607"/>
      <c r="BO1517" s="607"/>
      <c r="BP1517" s="607"/>
      <c r="BQ1517" s="607"/>
    </row>
    <row r="1518" spans="1:71" ht="11.25" customHeight="1" thickTop="1">
      <c r="A1518" s="468"/>
      <c r="B1518" s="682"/>
      <c r="C1518" s="685"/>
      <c r="D1518" s="688" t="s">
        <v>914</v>
      </c>
      <c r="E1518" s="614" t="str">
        <f>D1518</f>
        <v>Mesurer des longueurs, des masses, des capacités…</v>
      </c>
      <c r="F1518" s="615"/>
      <c r="G1518" s="615"/>
      <c r="H1518" s="615"/>
      <c r="I1518" s="615"/>
      <c r="J1518" s="615"/>
      <c r="K1518" s="615"/>
      <c r="L1518" s="615"/>
      <c r="M1518" s="615"/>
      <c r="N1518" s="615"/>
      <c r="O1518" s="615"/>
      <c r="P1518" s="615"/>
      <c r="Q1518" s="615"/>
      <c r="R1518" s="615"/>
      <c r="S1518" s="615"/>
      <c r="T1518" s="615"/>
      <c r="U1518" s="615"/>
      <c r="V1518" s="615"/>
      <c r="W1518" s="615"/>
      <c r="X1518" s="615"/>
      <c r="Y1518" s="615"/>
      <c r="Z1518" s="615"/>
      <c r="AA1518" s="615"/>
      <c r="AB1518" s="615"/>
      <c r="AC1518" s="615"/>
      <c r="AD1518" s="615"/>
      <c r="AE1518" s="615"/>
      <c r="AF1518" s="615"/>
      <c r="AG1518" s="615"/>
      <c r="AH1518" s="616"/>
      <c r="AM1518" s="681" t="str">
        <f>E1518</f>
        <v>Mesurer des longueurs, des masses, des capacités…</v>
      </c>
      <c r="AN1518" s="353">
        <f>IF(ISERROR(AVERAGE(AN1521,AN1530,AN1539,AN1548)),"",AVERAGE(AN1521,AN1530,AN1539,AN1548))</f>
        <v>1</v>
      </c>
      <c r="AO1518" s="353">
        <f t="shared" ref="AO1518:BQ1518" si="563">IF(ISERROR(AVERAGE(AO1521,AO1530,AO1539)),"",AVERAGE(AO1521,AO1530,AO1539))</f>
        <v>1.5</v>
      </c>
      <c r="AP1518" s="353">
        <f t="shared" si="563"/>
        <v>2</v>
      </c>
      <c r="AQ1518" s="353">
        <f t="shared" si="563"/>
        <v>3</v>
      </c>
      <c r="AR1518" s="353">
        <f t="shared" si="563"/>
        <v>4</v>
      </c>
      <c r="AS1518" s="353">
        <f t="shared" si="563"/>
        <v>3.3333333333333335</v>
      </c>
      <c r="AT1518" s="353">
        <f t="shared" si="563"/>
        <v>2.6666666666666665</v>
      </c>
      <c r="AU1518" s="353">
        <f t="shared" si="563"/>
        <v>2</v>
      </c>
      <c r="AV1518" s="353">
        <f t="shared" si="563"/>
        <v>3</v>
      </c>
      <c r="AW1518" s="353">
        <f t="shared" si="563"/>
        <v>4</v>
      </c>
      <c r="AX1518" s="353">
        <f t="shared" si="563"/>
        <v>3.3333333333333335</v>
      </c>
      <c r="AY1518" s="353">
        <f t="shared" si="563"/>
        <v>2.6666666666666665</v>
      </c>
      <c r="AZ1518" s="353">
        <f t="shared" si="563"/>
        <v>2</v>
      </c>
      <c r="BA1518" s="353">
        <f t="shared" si="563"/>
        <v>3</v>
      </c>
      <c r="BB1518" s="353">
        <f t="shared" si="563"/>
        <v>4</v>
      </c>
      <c r="BC1518" s="353">
        <f t="shared" si="563"/>
        <v>3.3333333333333335</v>
      </c>
      <c r="BD1518" s="353">
        <f t="shared" si="563"/>
        <v>2.6666666666666665</v>
      </c>
      <c r="BE1518" s="353">
        <f t="shared" si="563"/>
        <v>2</v>
      </c>
      <c r="BF1518" s="353">
        <f t="shared" si="563"/>
        <v>3</v>
      </c>
      <c r="BG1518" s="353">
        <f t="shared" si="563"/>
        <v>4</v>
      </c>
      <c r="BH1518" s="353">
        <f t="shared" si="563"/>
        <v>3.3333333333333335</v>
      </c>
      <c r="BI1518" s="353">
        <f t="shared" si="563"/>
        <v>2.6666666666666665</v>
      </c>
      <c r="BJ1518" s="353">
        <f t="shared" si="563"/>
        <v>2</v>
      </c>
      <c r="BK1518" s="353">
        <f t="shared" si="563"/>
        <v>3</v>
      </c>
      <c r="BL1518" s="353">
        <f t="shared" si="563"/>
        <v>4</v>
      </c>
      <c r="BM1518" s="353">
        <f t="shared" si="563"/>
        <v>3.3333333333333335</v>
      </c>
      <c r="BN1518" s="353">
        <f t="shared" si="563"/>
        <v>2.6666666666666665</v>
      </c>
      <c r="BO1518" s="353">
        <f t="shared" si="563"/>
        <v>2</v>
      </c>
      <c r="BP1518" s="353">
        <f t="shared" si="563"/>
        <v>3</v>
      </c>
      <c r="BQ1518" s="353">
        <f t="shared" si="563"/>
        <v>4</v>
      </c>
    </row>
    <row r="1519" spans="1:71" ht="11.25" customHeight="1">
      <c r="A1519" s="468"/>
      <c r="B1519" s="683"/>
      <c r="C1519" s="686"/>
      <c r="D1519" s="666"/>
      <c r="E1519" s="617"/>
      <c r="F1519" s="618"/>
      <c r="G1519" s="618"/>
      <c r="H1519" s="618"/>
      <c r="I1519" s="618"/>
      <c r="J1519" s="618"/>
      <c r="K1519" s="618"/>
      <c r="L1519" s="618"/>
      <c r="M1519" s="618"/>
      <c r="N1519" s="618"/>
      <c r="O1519" s="618"/>
      <c r="P1519" s="618"/>
      <c r="Q1519" s="618"/>
      <c r="R1519" s="618"/>
      <c r="S1519" s="618"/>
      <c r="T1519" s="618"/>
      <c r="U1519" s="618"/>
      <c r="V1519" s="618"/>
      <c r="W1519" s="618"/>
      <c r="X1519" s="618"/>
      <c r="Y1519" s="618"/>
      <c r="Z1519" s="618"/>
      <c r="AA1519" s="618"/>
      <c r="AB1519" s="618"/>
      <c r="AC1519" s="618"/>
      <c r="AD1519" s="618"/>
      <c r="AE1519" s="618"/>
      <c r="AF1519" s="618"/>
      <c r="AG1519" s="618"/>
      <c r="AH1519" s="619"/>
      <c r="AM1519" s="592"/>
      <c r="AN1519" s="351">
        <f>IF(ISERROR(AVERAGE(AN1524,AN1533,AN1542,AN1551)),"",AVERAGE(AN1524,AN1533,AN1542,AN1551))</f>
        <v>2</v>
      </c>
      <c r="AO1519" s="351">
        <f t="shared" ref="AO1519:BQ1519" si="564">IF(ISERROR(AVERAGE(AO1524,AO1533,AO1542)),"",AVERAGE(AO1524,AO1533,AO1542))</f>
        <v>3.5</v>
      </c>
      <c r="AP1519" s="351">
        <f t="shared" si="564"/>
        <v>4.666666666666667</v>
      </c>
      <c r="AQ1519" s="351">
        <f t="shared" si="564"/>
        <v>2.3333333333333335</v>
      </c>
      <c r="AR1519" s="351">
        <f t="shared" si="564"/>
        <v>1.6666666666666667</v>
      </c>
      <c r="AS1519" s="351">
        <f t="shared" si="564"/>
        <v>2.6666666666666665</v>
      </c>
      <c r="AT1519" s="351">
        <f t="shared" si="564"/>
        <v>3.6666666666666665</v>
      </c>
      <c r="AU1519" s="351">
        <f t="shared" si="564"/>
        <v>4.666666666666667</v>
      </c>
      <c r="AV1519" s="351">
        <f t="shared" si="564"/>
        <v>2.3333333333333335</v>
      </c>
      <c r="AW1519" s="351">
        <f t="shared" si="564"/>
        <v>1.6666666666666667</v>
      </c>
      <c r="AX1519" s="351">
        <f t="shared" si="564"/>
        <v>2.6666666666666665</v>
      </c>
      <c r="AY1519" s="351">
        <f t="shared" si="564"/>
        <v>3.6666666666666665</v>
      </c>
      <c r="AZ1519" s="351">
        <f t="shared" si="564"/>
        <v>4.666666666666667</v>
      </c>
      <c r="BA1519" s="351">
        <f t="shared" si="564"/>
        <v>2.3333333333333335</v>
      </c>
      <c r="BB1519" s="351">
        <f t="shared" si="564"/>
        <v>1.6666666666666667</v>
      </c>
      <c r="BC1519" s="351">
        <f t="shared" si="564"/>
        <v>2.6666666666666665</v>
      </c>
      <c r="BD1519" s="351">
        <f t="shared" si="564"/>
        <v>3.6666666666666665</v>
      </c>
      <c r="BE1519" s="351">
        <f t="shared" si="564"/>
        <v>4.666666666666667</v>
      </c>
      <c r="BF1519" s="351">
        <f t="shared" si="564"/>
        <v>2.3333333333333335</v>
      </c>
      <c r="BG1519" s="351">
        <f t="shared" si="564"/>
        <v>1.6666666666666667</v>
      </c>
      <c r="BH1519" s="351">
        <f t="shared" si="564"/>
        <v>2.6666666666666665</v>
      </c>
      <c r="BI1519" s="351">
        <f t="shared" si="564"/>
        <v>3.6666666666666665</v>
      </c>
      <c r="BJ1519" s="351">
        <f t="shared" si="564"/>
        <v>4.666666666666667</v>
      </c>
      <c r="BK1519" s="351">
        <f t="shared" si="564"/>
        <v>2.3333333333333335</v>
      </c>
      <c r="BL1519" s="351">
        <f t="shared" si="564"/>
        <v>1.6666666666666667</v>
      </c>
      <c r="BM1519" s="351">
        <f t="shared" si="564"/>
        <v>2.6666666666666665</v>
      </c>
      <c r="BN1519" s="351">
        <f t="shared" si="564"/>
        <v>3.6666666666666665</v>
      </c>
      <c r="BO1519" s="351">
        <f t="shared" si="564"/>
        <v>4.666666666666667</v>
      </c>
      <c r="BP1519" s="351">
        <f t="shared" si="564"/>
        <v>2.3333333333333335</v>
      </c>
      <c r="BQ1519" s="351">
        <f t="shared" si="564"/>
        <v>1.6666666666666667</v>
      </c>
    </row>
    <row r="1520" spans="1:71" ht="11.25" customHeight="1" thickBot="1">
      <c r="A1520" s="468"/>
      <c r="B1520" s="684"/>
      <c r="C1520" s="687"/>
      <c r="D1520" s="667"/>
      <c r="E1520" s="620"/>
      <c r="F1520" s="621"/>
      <c r="G1520" s="621"/>
      <c r="H1520" s="621"/>
      <c r="I1520" s="621"/>
      <c r="J1520" s="621"/>
      <c r="K1520" s="621"/>
      <c r="L1520" s="621"/>
      <c r="M1520" s="621"/>
      <c r="N1520" s="621"/>
      <c r="O1520" s="621"/>
      <c r="P1520" s="621"/>
      <c r="Q1520" s="621"/>
      <c r="R1520" s="621"/>
      <c r="S1520" s="621"/>
      <c r="T1520" s="621"/>
      <c r="U1520" s="621"/>
      <c r="V1520" s="621"/>
      <c r="W1520" s="621"/>
      <c r="X1520" s="621"/>
      <c r="Y1520" s="621"/>
      <c r="Z1520" s="621"/>
      <c r="AA1520" s="621"/>
      <c r="AB1520" s="621"/>
      <c r="AC1520" s="621"/>
      <c r="AD1520" s="621"/>
      <c r="AE1520" s="621"/>
      <c r="AF1520" s="621"/>
      <c r="AG1520" s="621"/>
      <c r="AH1520" s="622"/>
      <c r="AM1520" s="593"/>
      <c r="AN1520" s="352">
        <f>IF(ISERROR(AVERAGE(AN1527,AN1536,AN1545,AN1554)),"",AVERAGE(AN1527,AN1536,AN1545,AN1554))</f>
        <v>3</v>
      </c>
      <c r="AO1520" s="352">
        <f t="shared" ref="AO1520:BQ1520" si="565">IF(ISERROR(AVERAGE(AO1527,AO1536,AO1545)),"",AVERAGE(AO1527,AO1536,AO1545))</f>
        <v>4.5</v>
      </c>
      <c r="AP1520" s="352">
        <f t="shared" si="565"/>
        <v>3.3333333333333335</v>
      </c>
      <c r="AQ1520" s="352">
        <f t="shared" si="565"/>
        <v>2.6666666666666665</v>
      </c>
      <c r="AR1520" s="352">
        <f t="shared" si="565"/>
        <v>2</v>
      </c>
      <c r="AS1520" s="352">
        <f t="shared" si="565"/>
        <v>3</v>
      </c>
      <c r="AT1520" s="352">
        <f t="shared" si="565"/>
        <v>4</v>
      </c>
      <c r="AU1520" s="352">
        <f t="shared" si="565"/>
        <v>3.3333333333333335</v>
      </c>
      <c r="AV1520" s="352">
        <f t="shared" si="565"/>
        <v>2.6666666666666665</v>
      </c>
      <c r="AW1520" s="352">
        <f t="shared" si="565"/>
        <v>2</v>
      </c>
      <c r="AX1520" s="352">
        <f t="shared" si="565"/>
        <v>3</v>
      </c>
      <c r="AY1520" s="352">
        <f t="shared" si="565"/>
        <v>4</v>
      </c>
      <c r="AZ1520" s="352">
        <f t="shared" si="565"/>
        <v>3.3333333333333335</v>
      </c>
      <c r="BA1520" s="352">
        <f t="shared" si="565"/>
        <v>2.6666666666666665</v>
      </c>
      <c r="BB1520" s="352">
        <f t="shared" si="565"/>
        <v>2</v>
      </c>
      <c r="BC1520" s="352">
        <f t="shared" si="565"/>
        <v>3</v>
      </c>
      <c r="BD1520" s="352">
        <f t="shared" si="565"/>
        <v>4</v>
      </c>
      <c r="BE1520" s="352">
        <f t="shared" si="565"/>
        <v>3.3333333333333335</v>
      </c>
      <c r="BF1520" s="352">
        <f t="shared" si="565"/>
        <v>2.6666666666666665</v>
      </c>
      <c r="BG1520" s="352">
        <f t="shared" si="565"/>
        <v>2</v>
      </c>
      <c r="BH1520" s="352">
        <f t="shared" si="565"/>
        <v>3</v>
      </c>
      <c r="BI1520" s="352">
        <f t="shared" si="565"/>
        <v>4</v>
      </c>
      <c r="BJ1520" s="352">
        <f t="shared" si="565"/>
        <v>3.3333333333333335</v>
      </c>
      <c r="BK1520" s="352">
        <f t="shared" si="565"/>
        <v>2.6666666666666665</v>
      </c>
      <c r="BL1520" s="352">
        <f t="shared" si="565"/>
        <v>2</v>
      </c>
      <c r="BM1520" s="352">
        <f t="shared" si="565"/>
        <v>3</v>
      </c>
      <c r="BN1520" s="352">
        <f t="shared" si="565"/>
        <v>4</v>
      </c>
      <c r="BO1520" s="352">
        <f t="shared" si="565"/>
        <v>3.3333333333333335</v>
      </c>
      <c r="BP1520" s="352">
        <f t="shared" si="565"/>
        <v>2.6666666666666665</v>
      </c>
      <c r="BQ1520" s="352">
        <f t="shared" si="565"/>
        <v>2</v>
      </c>
    </row>
    <row r="1521" spans="1:69" ht="13.5" customHeight="1" thickTop="1">
      <c r="A1521" s="584"/>
      <c r="B1521" s="585" t="s">
        <v>32</v>
      </c>
      <c r="C1521" s="588">
        <f>IF(ISERROR(AVERAGE(E1521:AH1523)),"",AVERAGE(E1521:AH1523))</f>
        <v>2.9425287356321839</v>
      </c>
      <c r="D1521" s="676" t="s">
        <v>856</v>
      </c>
      <c r="E1521" s="25">
        <v>1</v>
      </c>
      <c r="F1521" s="25">
        <v>2</v>
      </c>
      <c r="G1521" s="25">
        <v>3</v>
      </c>
      <c r="H1521" s="25">
        <v>4</v>
      </c>
      <c r="I1521" s="25">
        <v>5</v>
      </c>
      <c r="J1521" s="25">
        <v>1</v>
      </c>
      <c r="K1521" s="25">
        <v>2</v>
      </c>
      <c r="L1521" s="25">
        <v>3</v>
      </c>
      <c r="M1521" s="25">
        <v>4</v>
      </c>
      <c r="N1521" s="25">
        <v>5</v>
      </c>
      <c r="O1521" s="25">
        <v>1</v>
      </c>
      <c r="P1521" s="25">
        <v>2</v>
      </c>
      <c r="Q1521" s="25">
        <v>3</v>
      </c>
      <c r="R1521" s="25">
        <v>4</v>
      </c>
      <c r="S1521" s="25">
        <v>5</v>
      </c>
      <c r="T1521" s="25">
        <v>1</v>
      </c>
      <c r="U1521" s="25">
        <v>2</v>
      </c>
      <c r="V1521" s="25">
        <v>3</v>
      </c>
      <c r="W1521" s="25">
        <v>4</v>
      </c>
      <c r="X1521" s="25">
        <v>5</v>
      </c>
      <c r="Y1521" s="25">
        <v>1</v>
      </c>
      <c r="Z1521" s="25">
        <v>2</v>
      </c>
      <c r="AA1521" s="25">
        <v>3</v>
      </c>
      <c r="AB1521" s="25">
        <v>4</v>
      </c>
      <c r="AC1521" s="25">
        <v>5</v>
      </c>
      <c r="AD1521" s="25">
        <v>1</v>
      </c>
      <c r="AE1521" s="25">
        <v>2</v>
      </c>
      <c r="AF1521" s="25">
        <v>3</v>
      </c>
      <c r="AG1521" s="25">
        <v>4</v>
      </c>
      <c r="AH1521" s="25">
        <v>5</v>
      </c>
      <c r="AM1521" s="594" t="str">
        <f>D1521</f>
        <v>Connaître les unités de mesure suivantes et les relations qui les lient :
longueur (m, km, cm, mm)
masse (g, kg)
capacité (l, cl, ml)
temps (h, min, sec, mois, année)</v>
      </c>
      <c r="AN1521" s="576">
        <f t="shared" ref="AN1521:BQ1521" si="566">IF(ISERROR(AVERAGE(E1521:E1523)),"",AVERAGE(E1521:E1523))</f>
        <v>1</v>
      </c>
      <c r="AO1521" s="575">
        <f t="shared" si="566"/>
        <v>1.5</v>
      </c>
      <c r="AP1521" s="576">
        <f t="shared" si="566"/>
        <v>2</v>
      </c>
      <c r="AQ1521" s="575">
        <f t="shared" si="566"/>
        <v>3</v>
      </c>
      <c r="AR1521" s="576">
        <f t="shared" si="566"/>
        <v>4</v>
      </c>
      <c r="AS1521" s="575">
        <f t="shared" si="566"/>
        <v>3.3333333333333335</v>
      </c>
      <c r="AT1521" s="576">
        <f t="shared" si="566"/>
        <v>2.6666666666666665</v>
      </c>
      <c r="AU1521" s="575">
        <f t="shared" si="566"/>
        <v>2</v>
      </c>
      <c r="AV1521" s="576">
        <f t="shared" si="566"/>
        <v>3</v>
      </c>
      <c r="AW1521" s="575">
        <f t="shared" si="566"/>
        <v>4</v>
      </c>
      <c r="AX1521" s="576">
        <f t="shared" si="566"/>
        <v>3.3333333333333335</v>
      </c>
      <c r="AY1521" s="575">
        <f t="shared" si="566"/>
        <v>2.6666666666666665</v>
      </c>
      <c r="AZ1521" s="576">
        <f t="shared" si="566"/>
        <v>2</v>
      </c>
      <c r="BA1521" s="575">
        <f t="shared" si="566"/>
        <v>3</v>
      </c>
      <c r="BB1521" s="576">
        <f t="shared" si="566"/>
        <v>4</v>
      </c>
      <c r="BC1521" s="575">
        <f t="shared" si="566"/>
        <v>3.3333333333333335</v>
      </c>
      <c r="BD1521" s="576">
        <f t="shared" si="566"/>
        <v>2.6666666666666665</v>
      </c>
      <c r="BE1521" s="575">
        <f t="shared" si="566"/>
        <v>2</v>
      </c>
      <c r="BF1521" s="576">
        <f t="shared" si="566"/>
        <v>3</v>
      </c>
      <c r="BG1521" s="575">
        <f t="shared" si="566"/>
        <v>4</v>
      </c>
      <c r="BH1521" s="576">
        <f t="shared" si="566"/>
        <v>3.3333333333333335</v>
      </c>
      <c r="BI1521" s="575">
        <f t="shared" si="566"/>
        <v>2.6666666666666665</v>
      </c>
      <c r="BJ1521" s="576">
        <f t="shared" si="566"/>
        <v>2</v>
      </c>
      <c r="BK1521" s="575">
        <f t="shared" si="566"/>
        <v>3</v>
      </c>
      <c r="BL1521" s="576">
        <f t="shared" si="566"/>
        <v>4</v>
      </c>
      <c r="BM1521" s="575">
        <f t="shared" si="566"/>
        <v>3.3333333333333335</v>
      </c>
      <c r="BN1521" s="576">
        <f t="shared" si="566"/>
        <v>2.6666666666666665</v>
      </c>
      <c r="BO1521" s="575">
        <f t="shared" si="566"/>
        <v>2</v>
      </c>
      <c r="BP1521" s="576">
        <f t="shared" si="566"/>
        <v>3</v>
      </c>
      <c r="BQ1521" s="578">
        <f t="shared" si="566"/>
        <v>4</v>
      </c>
    </row>
    <row r="1522" spans="1:69" ht="12.75" customHeight="1">
      <c r="A1522" s="584"/>
      <c r="B1522" s="586"/>
      <c r="C1522" s="573"/>
      <c r="D1522" s="677"/>
      <c r="E1522" s="26"/>
      <c r="F1522" s="26">
        <v>1</v>
      </c>
      <c r="G1522" s="26">
        <v>2</v>
      </c>
      <c r="H1522" s="26">
        <v>3</v>
      </c>
      <c r="I1522" s="26">
        <v>4</v>
      </c>
      <c r="J1522" s="26">
        <v>5</v>
      </c>
      <c r="K1522" s="26">
        <v>1</v>
      </c>
      <c r="L1522" s="26">
        <v>2</v>
      </c>
      <c r="M1522" s="26">
        <v>3</v>
      </c>
      <c r="N1522" s="26">
        <v>4</v>
      </c>
      <c r="O1522" s="26">
        <v>5</v>
      </c>
      <c r="P1522" s="26">
        <v>1</v>
      </c>
      <c r="Q1522" s="26">
        <v>2</v>
      </c>
      <c r="R1522" s="26">
        <v>3</v>
      </c>
      <c r="S1522" s="26">
        <v>4</v>
      </c>
      <c r="T1522" s="26">
        <v>5</v>
      </c>
      <c r="U1522" s="26">
        <v>1</v>
      </c>
      <c r="V1522" s="26">
        <v>2</v>
      </c>
      <c r="W1522" s="26">
        <v>3</v>
      </c>
      <c r="X1522" s="26">
        <v>4</v>
      </c>
      <c r="Y1522" s="26">
        <v>5</v>
      </c>
      <c r="Z1522" s="26">
        <v>1</v>
      </c>
      <c r="AA1522" s="26">
        <v>2</v>
      </c>
      <c r="AB1522" s="26">
        <v>3</v>
      </c>
      <c r="AC1522" s="26">
        <v>4</v>
      </c>
      <c r="AD1522" s="26">
        <v>5</v>
      </c>
      <c r="AE1522" s="26">
        <v>1</v>
      </c>
      <c r="AF1522" s="26">
        <v>2</v>
      </c>
      <c r="AG1522" s="26">
        <v>3</v>
      </c>
      <c r="AH1522" s="26">
        <v>4</v>
      </c>
      <c r="AM1522" s="595"/>
      <c r="AN1522" s="577"/>
      <c r="AO1522" s="559"/>
      <c r="AP1522" s="577"/>
      <c r="AQ1522" s="559"/>
      <c r="AR1522" s="577"/>
      <c r="AS1522" s="559"/>
      <c r="AT1522" s="577"/>
      <c r="AU1522" s="559"/>
      <c r="AV1522" s="577"/>
      <c r="AW1522" s="559"/>
      <c r="AX1522" s="577"/>
      <c r="AY1522" s="559"/>
      <c r="AZ1522" s="577"/>
      <c r="BA1522" s="559"/>
      <c r="BB1522" s="577"/>
      <c r="BC1522" s="559"/>
      <c r="BD1522" s="577"/>
      <c r="BE1522" s="559"/>
      <c r="BF1522" s="577"/>
      <c r="BG1522" s="559"/>
      <c r="BH1522" s="577"/>
      <c r="BI1522" s="559"/>
      <c r="BJ1522" s="577"/>
      <c r="BK1522" s="559"/>
      <c r="BL1522" s="577"/>
      <c r="BM1522" s="559"/>
      <c r="BN1522" s="577"/>
      <c r="BO1522" s="559"/>
      <c r="BP1522" s="577"/>
      <c r="BQ1522" s="551"/>
    </row>
    <row r="1523" spans="1:69" ht="12.75" customHeight="1" thickBot="1">
      <c r="A1523" s="584"/>
      <c r="B1523" s="587"/>
      <c r="C1523" s="573"/>
      <c r="D1523" s="677"/>
      <c r="E1523" s="27"/>
      <c r="F1523" s="27"/>
      <c r="G1523" s="27">
        <v>1</v>
      </c>
      <c r="H1523" s="27">
        <v>2</v>
      </c>
      <c r="I1523" s="27">
        <v>3</v>
      </c>
      <c r="J1523" s="27">
        <v>4</v>
      </c>
      <c r="K1523" s="27">
        <v>5</v>
      </c>
      <c r="L1523" s="27">
        <v>1</v>
      </c>
      <c r="M1523" s="27">
        <v>2</v>
      </c>
      <c r="N1523" s="27">
        <v>3</v>
      </c>
      <c r="O1523" s="27">
        <v>4</v>
      </c>
      <c r="P1523" s="27">
        <v>5</v>
      </c>
      <c r="Q1523" s="27">
        <v>1</v>
      </c>
      <c r="R1523" s="27">
        <v>2</v>
      </c>
      <c r="S1523" s="27">
        <v>3</v>
      </c>
      <c r="T1523" s="27">
        <v>4</v>
      </c>
      <c r="U1523" s="27">
        <v>5</v>
      </c>
      <c r="V1523" s="27">
        <v>1</v>
      </c>
      <c r="W1523" s="27">
        <v>2</v>
      </c>
      <c r="X1523" s="27">
        <v>3</v>
      </c>
      <c r="Y1523" s="27">
        <v>4</v>
      </c>
      <c r="Z1523" s="27">
        <v>5</v>
      </c>
      <c r="AA1523" s="27">
        <v>1</v>
      </c>
      <c r="AB1523" s="27">
        <v>2</v>
      </c>
      <c r="AC1523" s="27">
        <v>3</v>
      </c>
      <c r="AD1523" s="27">
        <v>4</v>
      </c>
      <c r="AE1523" s="27">
        <v>5</v>
      </c>
      <c r="AF1523" s="27">
        <v>1</v>
      </c>
      <c r="AG1523" s="27">
        <v>2</v>
      </c>
      <c r="AH1523" s="27">
        <v>3</v>
      </c>
      <c r="AM1523" s="595"/>
      <c r="AN1523" s="577"/>
      <c r="AO1523" s="559"/>
      <c r="AP1523" s="577"/>
      <c r="AQ1523" s="559"/>
      <c r="AR1523" s="577"/>
      <c r="AS1523" s="559"/>
      <c r="AT1523" s="577"/>
      <c r="AU1523" s="559"/>
      <c r="AV1523" s="577"/>
      <c r="AW1523" s="559"/>
      <c r="AX1523" s="577"/>
      <c r="AY1523" s="559"/>
      <c r="AZ1523" s="577"/>
      <c r="BA1523" s="559"/>
      <c r="BB1523" s="577"/>
      <c r="BC1523" s="559"/>
      <c r="BD1523" s="577"/>
      <c r="BE1523" s="559"/>
      <c r="BF1523" s="577"/>
      <c r="BG1523" s="559"/>
      <c r="BH1523" s="577"/>
      <c r="BI1523" s="559"/>
      <c r="BJ1523" s="577"/>
      <c r="BK1523" s="559"/>
      <c r="BL1523" s="577"/>
      <c r="BM1523" s="559"/>
      <c r="BN1523" s="577"/>
      <c r="BO1523" s="559"/>
      <c r="BP1523" s="577"/>
      <c r="BQ1523" s="551"/>
    </row>
    <row r="1524" spans="1:69" ht="12.75" customHeight="1">
      <c r="A1524" s="584"/>
      <c r="B1524" s="579" t="s">
        <v>36</v>
      </c>
      <c r="C1524" s="572">
        <f>IF(ISERROR(AVERAGE(E1524:AH1526)),"",AVERAGE(E1524:AH1526))</f>
        <v>2.9885057471264367</v>
      </c>
      <c r="D1524" s="677"/>
      <c r="E1524" s="32">
        <v>2</v>
      </c>
      <c r="F1524" s="32">
        <v>3</v>
      </c>
      <c r="G1524" s="32">
        <v>4</v>
      </c>
      <c r="H1524" s="32">
        <v>5</v>
      </c>
      <c r="I1524" s="32">
        <v>1</v>
      </c>
      <c r="J1524" s="32">
        <v>2</v>
      </c>
      <c r="K1524" s="32">
        <v>3</v>
      </c>
      <c r="L1524" s="32">
        <v>4</v>
      </c>
      <c r="M1524" s="32">
        <v>5</v>
      </c>
      <c r="N1524" s="32">
        <v>1</v>
      </c>
      <c r="O1524" s="32">
        <v>2</v>
      </c>
      <c r="P1524" s="32">
        <v>3</v>
      </c>
      <c r="Q1524" s="32">
        <v>4</v>
      </c>
      <c r="R1524" s="32">
        <v>5</v>
      </c>
      <c r="S1524" s="32">
        <v>1</v>
      </c>
      <c r="T1524" s="32">
        <v>2</v>
      </c>
      <c r="U1524" s="32">
        <v>3</v>
      </c>
      <c r="V1524" s="32">
        <v>4</v>
      </c>
      <c r="W1524" s="32">
        <v>5</v>
      </c>
      <c r="X1524" s="32">
        <v>1</v>
      </c>
      <c r="Y1524" s="32">
        <v>2</v>
      </c>
      <c r="Z1524" s="32">
        <v>3</v>
      </c>
      <c r="AA1524" s="32">
        <v>4</v>
      </c>
      <c r="AB1524" s="32">
        <v>5</v>
      </c>
      <c r="AC1524" s="32">
        <v>1</v>
      </c>
      <c r="AD1524" s="32">
        <v>2</v>
      </c>
      <c r="AE1524" s="32">
        <v>3</v>
      </c>
      <c r="AF1524" s="32">
        <v>4</v>
      </c>
      <c r="AG1524" s="32">
        <v>5</v>
      </c>
      <c r="AH1524" s="32">
        <v>1</v>
      </c>
      <c r="AM1524" s="595"/>
      <c r="AN1524" s="565">
        <f t="shared" ref="AN1524:BQ1524" si="567">IF(ISERROR(AVERAGE(E1524:E1526)),"",AVERAGE(E1524:E1526))</f>
        <v>2</v>
      </c>
      <c r="AO1524" s="558">
        <f t="shared" si="567"/>
        <v>3.5</v>
      </c>
      <c r="AP1524" s="565">
        <f t="shared" si="567"/>
        <v>4.666666666666667</v>
      </c>
      <c r="AQ1524" s="558">
        <f t="shared" si="567"/>
        <v>2.3333333333333335</v>
      </c>
      <c r="AR1524" s="565">
        <f t="shared" si="567"/>
        <v>1.6666666666666667</v>
      </c>
      <c r="AS1524" s="558">
        <f t="shared" si="567"/>
        <v>2.6666666666666665</v>
      </c>
      <c r="AT1524" s="565">
        <f t="shared" si="567"/>
        <v>3.6666666666666665</v>
      </c>
      <c r="AU1524" s="558">
        <f t="shared" si="567"/>
        <v>4.666666666666667</v>
      </c>
      <c r="AV1524" s="565">
        <f t="shared" si="567"/>
        <v>2.3333333333333335</v>
      </c>
      <c r="AW1524" s="558">
        <f t="shared" si="567"/>
        <v>1.6666666666666667</v>
      </c>
      <c r="AX1524" s="565">
        <f t="shared" si="567"/>
        <v>2.6666666666666665</v>
      </c>
      <c r="AY1524" s="558">
        <f t="shared" si="567"/>
        <v>3.6666666666666665</v>
      </c>
      <c r="AZ1524" s="565">
        <f t="shared" si="567"/>
        <v>4.666666666666667</v>
      </c>
      <c r="BA1524" s="558">
        <f t="shared" si="567"/>
        <v>2.3333333333333335</v>
      </c>
      <c r="BB1524" s="565">
        <f t="shared" si="567"/>
        <v>1.6666666666666667</v>
      </c>
      <c r="BC1524" s="558">
        <f t="shared" si="567"/>
        <v>2.6666666666666665</v>
      </c>
      <c r="BD1524" s="565">
        <f t="shared" si="567"/>
        <v>3.6666666666666665</v>
      </c>
      <c r="BE1524" s="558">
        <f t="shared" si="567"/>
        <v>4.666666666666667</v>
      </c>
      <c r="BF1524" s="565">
        <f t="shared" si="567"/>
        <v>2.3333333333333335</v>
      </c>
      <c r="BG1524" s="558">
        <f t="shared" si="567"/>
        <v>1.6666666666666667</v>
      </c>
      <c r="BH1524" s="565">
        <f t="shared" si="567"/>
        <v>2.6666666666666665</v>
      </c>
      <c r="BI1524" s="558">
        <f t="shared" si="567"/>
        <v>3.6666666666666665</v>
      </c>
      <c r="BJ1524" s="565">
        <f t="shared" si="567"/>
        <v>4.666666666666667</v>
      </c>
      <c r="BK1524" s="558">
        <f t="shared" si="567"/>
        <v>2.3333333333333335</v>
      </c>
      <c r="BL1524" s="565">
        <f t="shared" si="567"/>
        <v>1.6666666666666667</v>
      </c>
      <c r="BM1524" s="558">
        <f t="shared" si="567"/>
        <v>2.6666666666666665</v>
      </c>
      <c r="BN1524" s="565">
        <f t="shared" si="567"/>
        <v>3.6666666666666665</v>
      </c>
      <c r="BO1524" s="558">
        <f t="shared" si="567"/>
        <v>4.666666666666667</v>
      </c>
      <c r="BP1524" s="565">
        <f t="shared" si="567"/>
        <v>2.3333333333333335</v>
      </c>
      <c r="BQ1524" s="550">
        <f t="shared" si="567"/>
        <v>1.6666666666666667</v>
      </c>
    </row>
    <row r="1525" spans="1:69" ht="12.75" customHeight="1">
      <c r="A1525" s="584"/>
      <c r="B1525" s="580"/>
      <c r="C1525" s="573"/>
      <c r="D1525" s="677"/>
      <c r="E1525" s="28"/>
      <c r="F1525" s="28">
        <v>4</v>
      </c>
      <c r="G1525" s="28">
        <v>5</v>
      </c>
      <c r="H1525" s="28">
        <v>1</v>
      </c>
      <c r="I1525" s="28">
        <v>2</v>
      </c>
      <c r="J1525" s="28">
        <v>3</v>
      </c>
      <c r="K1525" s="28">
        <v>4</v>
      </c>
      <c r="L1525" s="28">
        <v>5</v>
      </c>
      <c r="M1525" s="28">
        <v>1</v>
      </c>
      <c r="N1525" s="28">
        <v>2</v>
      </c>
      <c r="O1525" s="28">
        <v>3</v>
      </c>
      <c r="P1525" s="28">
        <v>4</v>
      </c>
      <c r="Q1525" s="28">
        <v>5</v>
      </c>
      <c r="R1525" s="28">
        <v>1</v>
      </c>
      <c r="S1525" s="28">
        <v>2</v>
      </c>
      <c r="T1525" s="28">
        <v>3</v>
      </c>
      <c r="U1525" s="28">
        <v>4</v>
      </c>
      <c r="V1525" s="28">
        <v>5</v>
      </c>
      <c r="W1525" s="28">
        <v>1</v>
      </c>
      <c r="X1525" s="28">
        <v>2</v>
      </c>
      <c r="Y1525" s="28">
        <v>3</v>
      </c>
      <c r="Z1525" s="28">
        <v>4</v>
      </c>
      <c r="AA1525" s="28">
        <v>5</v>
      </c>
      <c r="AB1525" s="28">
        <v>1</v>
      </c>
      <c r="AC1525" s="28">
        <v>2</v>
      </c>
      <c r="AD1525" s="28">
        <v>3</v>
      </c>
      <c r="AE1525" s="28">
        <v>4</v>
      </c>
      <c r="AF1525" s="28">
        <v>5</v>
      </c>
      <c r="AG1525" s="28">
        <v>1</v>
      </c>
      <c r="AH1525" s="28">
        <v>2</v>
      </c>
      <c r="AM1525" s="595"/>
      <c r="AN1525" s="566"/>
      <c r="AO1525" s="559"/>
      <c r="AP1525" s="566"/>
      <c r="AQ1525" s="559"/>
      <c r="AR1525" s="566"/>
      <c r="AS1525" s="559"/>
      <c r="AT1525" s="566"/>
      <c r="AU1525" s="559"/>
      <c r="AV1525" s="566"/>
      <c r="AW1525" s="559"/>
      <c r="AX1525" s="566"/>
      <c r="AY1525" s="559"/>
      <c r="AZ1525" s="566"/>
      <c r="BA1525" s="559"/>
      <c r="BB1525" s="566"/>
      <c r="BC1525" s="559"/>
      <c r="BD1525" s="566"/>
      <c r="BE1525" s="559"/>
      <c r="BF1525" s="566"/>
      <c r="BG1525" s="559"/>
      <c r="BH1525" s="566"/>
      <c r="BI1525" s="559"/>
      <c r="BJ1525" s="566"/>
      <c r="BK1525" s="559"/>
      <c r="BL1525" s="566"/>
      <c r="BM1525" s="559"/>
      <c r="BN1525" s="566"/>
      <c r="BO1525" s="559"/>
      <c r="BP1525" s="566"/>
      <c r="BQ1525" s="551"/>
    </row>
    <row r="1526" spans="1:69" ht="12.75" customHeight="1" thickBot="1">
      <c r="A1526" s="584"/>
      <c r="B1526" s="581"/>
      <c r="C1526" s="582"/>
      <c r="D1526" s="677"/>
      <c r="E1526" s="33"/>
      <c r="F1526" s="33"/>
      <c r="G1526" s="33">
        <v>5</v>
      </c>
      <c r="H1526" s="33">
        <v>1</v>
      </c>
      <c r="I1526" s="33">
        <v>2</v>
      </c>
      <c r="J1526" s="33">
        <v>3</v>
      </c>
      <c r="K1526" s="33">
        <v>4</v>
      </c>
      <c r="L1526" s="33">
        <v>5</v>
      </c>
      <c r="M1526" s="33">
        <v>1</v>
      </c>
      <c r="N1526" s="33">
        <v>2</v>
      </c>
      <c r="O1526" s="33">
        <v>3</v>
      </c>
      <c r="P1526" s="33">
        <v>4</v>
      </c>
      <c r="Q1526" s="33">
        <v>5</v>
      </c>
      <c r="R1526" s="33">
        <v>1</v>
      </c>
      <c r="S1526" s="33">
        <v>2</v>
      </c>
      <c r="T1526" s="33">
        <v>3</v>
      </c>
      <c r="U1526" s="33">
        <v>4</v>
      </c>
      <c r="V1526" s="33">
        <v>5</v>
      </c>
      <c r="W1526" s="33">
        <v>1</v>
      </c>
      <c r="X1526" s="33">
        <v>2</v>
      </c>
      <c r="Y1526" s="33">
        <v>3</v>
      </c>
      <c r="Z1526" s="33">
        <v>4</v>
      </c>
      <c r="AA1526" s="33">
        <v>5</v>
      </c>
      <c r="AB1526" s="33">
        <v>1</v>
      </c>
      <c r="AC1526" s="33">
        <v>2</v>
      </c>
      <c r="AD1526" s="33">
        <v>3</v>
      </c>
      <c r="AE1526" s="33">
        <v>4</v>
      </c>
      <c r="AF1526" s="33">
        <v>5</v>
      </c>
      <c r="AG1526" s="33">
        <v>1</v>
      </c>
      <c r="AH1526" s="33">
        <v>2</v>
      </c>
      <c r="AM1526" s="595"/>
      <c r="AN1526" s="567"/>
      <c r="AO1526" s="564"/>
      <c r="AP1526" s="567"/>
      <c r="AQ1526" s="564"/>
      <c r="AR1526" s="567"/>
      <c r="AS1526" s="564"/>
      <c r="AT1526" s="567"/>
      <c r="AU1526" s="564"/>
      <c r="AV1526" s="567"/>
      <c r="AW1526" s="564"/>
      <c r="AX1526" s="567"/>
      <c r="AY1526" s="564"/>
      <c r="AZ1526" s="567"/>
      <c r="BA1526" s="564"/>
      <c r="BB1526" s="567"/>
      <c r="BC1526" s="564"/>
      <c r="BD1526" s="567"/>
      <c r="BE1526" s="564"/>
      <c r="BF1526" s="567"/>
      <c r="BG1526" s="564"/>
      <c r="BH1526" s="567"/>
      <c r="BI1526" s="564"/>
      <c r="BJ1526" s="567"/>
      <c r="BK1526" s="564"/>
      <c r="BL1526" s="567"/>
      <c r="BM1526" s="564"/>
      <c r="BN1526" s="567"/>
      <c r="BO1526" s="564"/>
      <c r="BP1526" s="567"/>
      <c r="BQ1526" s="568"/>
    </row>
    <row r="1527" spans="1:69" ht="12.75" customHeight="1">
      <c r="A1527" s="584"/>
      <c r="B1527" s="569" t="s">
        <v>37</v>
      </c>
      <c r="C1527" s="572">
        <f>IF(ISERROR(AVERAGE(E1527:AH1529)),"",AVERAGE(E1527:AH1529))</f>
        <v>3</v>
      </c>
      <c r="D1527" s="677"/>
      <c r="E1527" s="31">
        <v>3</v>
      </c>
      <c r="F1527" s="31">
        <v>4</v>
      </c>
      <c r="G1527" s="31">
        <v>5</v>
      </c>
      <c r="H1527" s="31">
        <v>1</v>
      </c>
      <c r="I1527" s="31">
        <v>2</v>
      </c>
      <c r="J1527" s="31">
        <v>3</v>
      </c>
      <c r="K1527" s="31">
        <v>4</v>
      </c>
      <c r="L1527" s="31">
        <v>5</v>
      </c>
      <c r="M1527" s="31">
        <v>1</v>
      </c>
      <c r="N1527" s="31">
        <v>2</v>
      </c>
      <c r="O1527" s="31">
        <v>3</v>
      </c>
      <c r="P1527" s="31">
        <v>4</v>
      </c>
      <c r="Q1527" s="31">
        <v>5</v>
      </c>
      <c r="R1527" s="31">
        <v>1</v>
      </c>
      <c r="S1527" s="31">
        <v>2</v>
      </c>
      <c r="T1527" s="31">
        <v>3</v>
      </c>
      <c r="U1527" s="31">
        <v>4</v>
      </c>
      <c r="V1527" s="31">
        <v>5</v>
      </c>
      <c r="W1527" s="31">
        <v>1</v>
      </c>
      <c r="X1527" s="31">
        <v>2</v>
      </c>
      <c r="Y1527" s="31">
        <v>3</v>
      </c>
      <c r="Z1527" s="31">
        <v>4</v>
      </c>
      <c r="AA1527" s="31">
        <v>5</v>
      </c>
      <c r="AB1527" s="31">
        <v>1</v>
      </c>
      <c r="AC1527" s="31">
        <v>2</v>
      </c>
      <c r="AD1527" s="31">
        <v>3</v>
      </c>
      <c r="AE1527" s="31">
        <v>4</v>
      </c>
      <c r="AF1527" s="31">
        <v>5</v>
      </c>
      <c r="AG1527" s="31">
        <v>1</v>
      </c>
      <c r="AH1527" s="31">
        <v>2</v>
      </c>
      <c r="AM1527" s="595" t="e">
        <f>#REF!</f>
        <v>#REF!</v>
      </c>
      <c r="AN1527" s="561">
        <f t="shared" ref="AN1527:BQ1527" si="568">IF(ISERROR(AVERAGE(E1527:E1529)),"",AVERAGE(E1527:E1529))</f>
        <v>3</v>
      </c>
      <c r="AO1527" s="558">
        <f t="shared" si="568"/>
        <v>4.5</v>
      </c>
      <c r="AP1527" s="561">
        <f t="shared" si="568"/>
        <v>3.3333333333333335</v>
      </c>
      <c r="AQ1527" s="558">
        <f t="shared" si="568"/>
        <v>2.6666666666666665</v>
      </c>
      <c r="AR1527" s="561">
        <f t="shared" si="568"/>
        <v>2</v>
      </c>
      <c r="AS1527" s="558">
        <f t="shared" si="568"/>
        <v>3</v>
      </c>
      <c r="AT1527" s="561">
        <f t="shared" si="568"/>
        <v>4</v>
      </c>
      <c r="AU1527" s="558">
        <f t="shared" si="568"/>
        <v>3.3333333333333335</v>
      </c>
      <c r="AV1527" s="561">
        <f t="shared" si="568"/>
        <v>2.6666666666666665</v>
      </c>
      <c r="AW1527" s="558">
        <f t="shared" si="568"/>
        <v>2</v>
      </c>
      <c r="AX1527" s="561">
        <f t="shared" si="568"/>
        <v>3</v>
      </c>
      <c r="AY1527" s="558">
        <f t="shared" si="568"/>
        <v>4</v>
      </c>
      <c r="AZ1527" s="561">
        <f t="shared" si="568"/>
        <v>3.3333333333333335</v>
      </c>
      <c r="BA1527" s="558">
        <f t="shared" si="568"/>
        <v>2.6666666666666665</v>
      </c>
      <c r="BB1527" s="561">
        <f t="shared" si="568"/>
        <v>2</v>
      </c>
      <c r="BC1527" s="558">
        <f t="shared" si="568"/>
        <v>3</v>
      </c>
      <c r="BD1527" s="561">
        <f t="shared" si="568"/>
        <v>4</v>
      </c>
      <c r="BE1527" s="558">
        <f t="shared" si="568"/>
        <v>3.3333333333333335</v>
      </c>
      <c r="BF1527" s="561">
        <f t="shared" si="568"/>
        <v>2.6666666666666665</v>
      </c>
      <c r="BG1527" s="558">
        <f t="shared" si="568"/>
        <v>2</v>
      </c>
      <c r="BH1527" s="561">
        <f t="shared" si="568"/>
        <v>3</v>
      </c>
      <c r="BI1527" s="558">
        <f t="shared" si="568"/>
        <v>4</v>
      </c>
      <c r="BJ1527" s="561">
        <f t="shared" si="568"/>
        <v>3.3333333333333335</v>
      </c>
      <c r="BK1527" s="558">
        <f t="shared" si="568"/>
        <v>2.6666666666666665</v>
      </c>
      <c r="BL1527" s="561">
        <f t="shared" si="568"/>
        <v>2</v>
      </c>
      <c r="BM1527" s="558">
        <f t="shared" si="568"/>
        <v>3</v>
      </c>
      <c r="BN1527" s="561">
        <f t="shared" si="568"/>
        <v>4</v>
      </c>
      <c r="BO1527" s="558">
        <f t="shared" si="568"/>
        <v>3.3333333333333335</v>
      </c>
      <c r="BP1527" s="561">
        <f t="shared" si="568"/>
        <v>2.6666666666666665</v>
      </c>
      <c r="BQ1527" s="550">
        <f t="shared" si="568"/>
        <v>2</v>
      </c>
    </row>
    <row r="1528" spans="1:69" ht="12.75" customHeight="1">
      <c r="A1528" s="584"/>
      <c r="B1528" s="570"/>
      <c r="C1528" s="573"/>
      <c r="D1528" s="677"/>
      <c r="E1528" s="29"/>
      <c r="F1528" s="29">
        <v>5</v>
      </c>
      <c r="G1528" s="29">
        <v>1</v>
      </c>
      <c r="H1528" s="29">
        <v>2</v>
      </c>
      <c r="I1528" s="29">
        <v>3</v>
      </c>
      <c r="J1528" s="29">
        <v>4</v>
      </c>
      <c r="K1528" s="29">
        <v>5</v>
      </c>
      <c r="L1528" s="29">
        <v>1</v>
      </c>
      <c r="M1528" s="29">
        <v>2</v>
      </c>
      <c r="N1528" s="29">
        <v>3</v>
      </c>
      <c r="O1528" s="29">
        <v>4</v>
      </c>
      <c r="P1528" s="29">
        <v>5</v>
      </c>
      <c r="Q1528" s="29">
        <v>1</v>
      </c>
      <c r="R1528" s="29">
        <v>2</v>
      </c>
      <c r="S1528" s="29">
        <v>3</v>
      </c>
      <c r="T1528" s="29">
        <v>4</v>
      </c>
      <c r="U1528" s="29">
        <v>5</v>
      </c>
      <c r="V1528" s="29">
        <v>1</v>
      </c>
      <c r="W1528" s="29">
        <v>2</v>
      </c>
      <c r="X1528" s="29">
        <v>3</v>
      </c>
      <c r="Y1528" s="29">
        <v>4</v>
      </c>
      <c r="Z1528" s="29">
        <v>5</v>
      </c>
      <c r="AA1528" s="29">
        <v>1</v>
      </c>
      <c r="AB1528" s="29">
        <v>2</v>
      </c>
      <c r="AC1528" s="29">
        <v>3</v>
      </c>
      <c r="AD1528" s="29">
        <v>4</v>
      </c>
      <c r="AE1528" s="29">
        <v>5</v>
      </c>
      <c r="AF1528" s="29">
        <v>1</v>
      </c>
      <c r="AG1528" s="29">
        <v>2</v>
      </c>
      <c r="AH1528" s="29">
        <v>3</v>
      </c>
      <c r="AM1528" s="595" t="e">
        <f>#REF!</f>
        <v>#REF!</v>
      </c>
      <c r="AN1528" s="562"/>
      <c r="AO1528" s="559"/>
      <c r="AP1528" s="562"/>
      <c r="AQ1528" s="559"/>
      <c r="AR1528" s="562"/>
      <c r="AS1528" s="559"/>
      <c r="AT1528" s="562"/>
      <c r="AU1528" s="559"/>
      <c r="AV1528" s="562"/>
      <c r="AW1528" s="559"/>
      <c r="AX1528" s="562"/>
      <c r="AY1528" s="559"/>
      <c r="AZ1528" s="562"/>
      <c r="BA1528" s="559"/>
      <c r="BB1528" s="562"/>
      <c r="BC1528" s="559"/>
      <c r="BD1528" s="562"/>
      <c r="BE1528" s="559"/>
      <c r="BF1528" s="562"/>
      <c r="BG1528" s="559"/>
      <c r="BH1528" s="562"/>
      <c r="BI1528" s="559"/>
      <c r="BJ1528" s="562"/>
      <c r="BK1528" s="559"/>
      <c r="BL1528" s="562"/>
      <c r="BM1528" s="559"/>
      <c r="BN1528" s="562"/>
      <c r="BO1528" s="559"/>
      <c r="BP1528" s="562"/>
      <c r="BQ1528" s="551"/>
    </row>
    <row r="1529" spans="1:69" ht="13.5" customHeight="1" thickBot="1">
      <c r="A1529" s="584"/>
      <c r="B1529" s="571"/>
      <c r="C1529" s="574"/>
      <c r="D1529" s="418"/>
      <c r="E1529" s="30"/>
      <c r="F1529" s="30"/>
      <c r="G1529" s="30">
        <v>4</v>
      </c>
      <c r="H1529" s="30">
        <v>5</v>
      </c>
      <c r="I1529" s="30">
        <v>1</v>
      </c>
      <c r="J1529" s="30">
        <v>2</v>
      </c>
      <c r="K1529" s="30">
        <v>3</v>
      </c>
      <c r="L1529" s="30">
        <v>4</v>
      </c>
      <c r="M1529" s="30">
        <v>5</v>
      </c>
      <c r="N1529" s="30">
        <v>1</v>
      </c>
      <c r="O1529" s="30">
        <v>2</v>
      </c>
      <c r="P1529" s="30">
        <v>3</v>
      </c>
      <c r="Q1529" s="30">
        <v>4</v>
      </c>
      <c r="R1529" s="30">
        <v>5</v>
      </c>
      <c r="S1529" s="30">
        <v>1</v>
      </c>
      <c r="T1529" s="30">
        <v>2</v>
      </c>
      <c r="U1529" s="30">
        <v>3</v>
      </c>
      <c r="V1529" s="30">
        <v>4</v>
      </c>
      <c r="W1529" s="30">
        <v>5</v>
      </c>
      <c r="X1529" s="30">
        <v>1</v>
      </c>
      <c r="Y1529" s="30">
        <v>2</v>
      </c>
      <c r="Z1529" s="30">
        <v>3</v>
      </c>
      <c r="AA1529" s="30">
        <v>4</v>
      </c>
      <c r="AB1529" s="30">
        <v>5</v>
      </c>
      <c r="AC1529" s="30">
        <v>1</v>
      </c>
      <c r="AD1529" s="30">
        <v>2</v>
      </c>
      <c r="AE1529" s="30">
        <v>3</v>
      </c>
      <c r="AF1529" s="30">
        <v>4</v>
      </c>
      <c r="AG1529" s="30">
        <v>5</v>
      </c>
      <c r="AH1529" s="30">
        <v>1</v>
      </c>
      <c r="AM1529" s="596">
        <f>D1529</f>
        <v>0</v>
      </c>
      <c r="AN1529" s="563"/>
      <c r="AO1529" s="560"/>
      <c r="AP1529" s="563"/>
      <c r="AQ1529" s="560"/>
      <c r="AR1529" s="563"/>
      <c r="AS1529" s="560"/>
      <c r="AT1529" s="563"/>
      <c r="AU1529" s="560"/>
      <c r="AV1529" s="563"/>
      <c r="AW1529" s="560"/>
      <c r="AX1529" s="563"/>
      <c r="AY1529" s="560"/>
      <c r="AZ1529" s="563"/>
      <c r="BA1529" s="560"/>
      <c r="BB1529" s="563"/>
      <c r="BC1529" s="560"/>
      <c r="BD1529" s="563"/>
      <c r="BE1529" s="560"/>
      <c r="BF1529" s="563"/>
      <c r="BG1529" s="560"/>
      <c r="BH1529" s="563"/>
      <c r="BI1529" s="560"/>
      <c r="BJ1529" s="563"/>
      <c r="BK1529" s="560"/>
      <c r="BL1529" s="563"/>
      <c r="BM1529" s="560"/>
      <c r="BN1529" s="563"/>
      <c r="BO1529" s="560"/>
      <c r="BP1529" s="563"/>
      <c r="BQ1529" s="552"/>
    </row>
    <row r="1530" spans="1:69" ht="13.5" customHeight="1" thickTop="1">
      <c r="A1530" s="584"/>
      <c r="B1530" s="585" t="s">
        <v>32</v>
      </c>
      <c r="C1530" s="588">
        <f>IF(ISERROR(AVERAGE(E1530:AH1532)),"",AVERAGE(E1530:AH1532))</f>
        <v>1</v>
      </c>
      <c r="D1530" s="676" t="s">
        <v>857</v>
      </c>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5"/>
      <c r="AF1530" s="25"/>
      <c r="AG1530" s="25"/>
      <c r="AH1530" s="25"/>
      <c r="AM1530" s="594" t="str">
        <f>D1530</f>
        <v>Mesurer des longueurs</v>
      </c>
      <c r="AN1530" s="576">
        <f t="shared" ref="AN1530:BQ1530" si="569">IF(ISERROR(AVERAGE(E1530:E1532)),"",AVERAGE(E1530:E1532))</f>
        <v>1</v>
      </c>
      <c r="AO1530" s="575" t="str">
        <f t="shared" si="569"/>
        <v/>
      </c>
      <c r="AP1530" s="576" t="str">
        <f t="shared" si="569"/>
        <v/>
      </c>
      <c r="AQ1530" s="575" t="str">
        <f t="shared" si="569"/>
        <v/>
      </c>
      <c r="AR1530" s="576" t="str">
        <f t="shared" si="569"/>
        <v/>
      </c>
      <c r="AS1530" s="575" t="str">
        <f t="shared" si="569"/>
        <v/>
      </c>
      <c r="AT1530" s="576" t="str">
        <f t="shared" si="569"/>
        <v/>
      </c>
      <c r="AU1530" s="575" t="str">
        <f t="shared" si="569"/>
        <v/>
      </c>
      <c r="AV1530" s="576" t="str">
        <f t="shared" si="569"/>
        <v/>
      </c>
      <c r="AW1530" s="575" t="str">
        <f t="shared" si="569"/>
        <v/>
      </c>
      <c r="AX1530" s="576" t="str">
        <f t="shared" si="569"/>
        <v/>
      </c>
      <c r="AY1530" s="575" t="str">
        <f t="shared" si="569"/>
        <v/>
      </c>
      <c r="AZ1530" s="576" t="str">
        <f t="shared" si="569"/>
        <v/>
      </c>
      <c r="BA1530" s="575" t="str">
        <f t="shared" si="569"/>
        <v/>
      </c>
      <c r="BB1530" s="576" t="str">
        <f t="shared" si="569"/>
        <v/>
      </c>
      <c r="BC1530" s="575" t="str">
        <f t="shared" si="569"/>
        <v/>
      </c>
      <c r="BD1530" s="576" t="str">
        <f t="shared" si="569"/>
        <v/>
      </c>
      <c r="BE1530" s="575" t="str">
        <f t="shared" si="569"/>
        <v/>
      </c>
      <c r="BF1530" s="576" t="str">
        <f t="shared" si="569"/>
        <v/>
      </c>
      <c r="BG1530" s="575" t="str">
        <f t="shared" si="569"/>
        <v/>
      </c>
      <c r="BH1530" s="576" t="str">
        <f t="shared" si="569"/>
        <v/>
      </c>
      <c r="BI1530" s="575" t="str">
        <f t="shared" si="569"/>
        <v/>
      </c>
      <c r="BJ1530" s="576" t="str">
        <f t="shared" si="569"/>
        <v/>
      </c>
      <c r="BK1530" s="575" t="str">
        <f t="shared" si="569"/>
        <v/>
      </c>
      <c r="BL1530" s="576" t="str">
        <f t="shared" si="569"/>
        <v/>
      </c>
      <c r="BM1530" s="575" t="str">
        <f t="shared" si="569"/>
        <v/>
      </c>
      <c r="BN1530" s="576" t="str">
        <f t="shared" si="569"/>
        <v/>
      </c>
      <c r="BO1530" s="575" t="str">
        <f t="shared" si="569"/>
        <v/>
      </c>
      <c r="BP1530" s="576" t="str">
        <f t="shared" si="569"/>
        <v/>
      </c>
      <c r="BQ1530" s="578" t="str">
        <f t="shared" si="569"/>
        <v/>
      </c>
    </row>
    <row r="1531" spans="1:69" ht="12.75" customHeight="1">
      <c r="A1531" s="584"/>
      <c r="B1531" s="586"/>
      <c r="C1531" s="573"/>
      <c r="D1531" s="677"/>
      <c r="E1531" s="26">
        <v>1</v>
      </c>
      <c r="F1531" s="26"/>
      <c r="G1531" s="26"/>
      <c r="H1531" s="26"/>
      <c r="I1531" s="26"/>
      <c r="J1531" s="26"/>
      <c r="K1531" s="26"/>
      <c r="L1531" s="26"/>
      <c r="M1531" s="26"/>
      <c r="N1531" s="26"/>
      <c r="O1531" s="26"/>
      <c r="P1531" s="26"/>
      <c r="Q1531" s="26"/>
      <c r="R1531" s="26"/>
      <c r="S1531" s="26"/>
      <c r="T1531" s="26"/>
      <c r="U1531" s="26"/>
      <c r="V1531" s="26"/>
      <c r="W1531" s="26"/>
      <c r="X1531" s="26"/>
      <c r="Y1531" s="26"/>
      <c r="Z1531" s="26"/>
      <c r="AA1531" s="26"/>
      <c r="AB1531" s="26"/>
      <c r="AC1531" s="26"/>
      <c r="AD1531" s="26"/>
      <c r="AE1531" s="26"/>
      <c r="AF1531" s="26"/>
      <c r="AG1531" s="26"/>
      <c r="AH1531" s="26"/>
      <c r="AM1531" s="595"/>
      <c r="AN1531" s="577"/>
      <c r="AO1531" s="559"/>
      <c r="AP1531" s="577"/>
      <c r="AQ1531" s="559"/>
      <c r="AR1531" s="577"/>
      <c r="AS1531" s="559"/>
      <c r="AT1531" s="577"/>
      <c r="AU1531" s="559"/>
      <c r="AV1531" s="577"/>
      <c r="AW1531" s="559"/>
      <c r="AX1531" s="577"/>
      <c r="AY1531" s="559"/>
      <c r="AZ1531" s="577"/>
      <c r="BA1531" s="559"/>
      <c r="BB1531" s="577"/>
      <c r="BC1531" s="559"/>
      <c r="BD1531" s="577"/>
      <c r="BE1531" s="559"/>
      <c r="BF1531" s="577"/>
      <c r="BG1531" s="559"/>
      <c r="BH1531" s="577"/>
      <c r="BI1531" s="559"/>
      <c r="BJ1531" s="577"/>
      <c r="BK1531" s="559"/>
      <c r="BL1531" s="577"/>
      <c r="BM1531" s="559"/>
      <c r="BN1531" s="577"/>
      <c r="BO1531" s="559"/>
      <c r="BP1531" s="577"/>
      <c r="BQ1531" s="551"/>
    </row>
    <row r="1532" spans="1:69" ht="12.75" customHeight="1" thickBot="1">
      <c r="A1532" s="584"/>
      <c r="B1532" s="587"/>
      <c r="C1532" s="573"/>
      <c r="D1532" s="677"/>
      <c r="E1532" s="27"/>
      <c r="F1532" s="27"/>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M1532" s="595"/>
      <c r="AN1532" s="577"/>
      <c r="AO1532" s="559"/>
      <c r="AP1532" s="577"/>
      <c r="AQ1532" s="559"/>
      <c r="AR1532" s="577"/>
      <c r="AS1532" s="559"/>
      <c r="AT1532" s="577"/>
      <c r="AU1532" s="559"/>
      <c r="AV1532" s="577"/>
      <c r="AW1532" s="559"/>
      <c r="AX1532" s="577"/>
      <c r="AY1532" s="559"/>
      <c r="AZ1532" s="577"/>
      <c r="BA1532" s="559"/>
      <c r="BB1532" s="577"/>
      <c r="BC1532" s="559"/>
      <c r="BD1532" s="577"/>
      <c r="BE1532" s="559"/>
      <c r="BF1532" s="577"/>
      <c r="BG1532" s="559"/>
      <c r="BH1532" s="577"/>
      <c r="BI1532" s="559"/>
      <c r="BJ1532" s="577"/>
      <c r="BK1532" s="559"/>
      <c r="BL1532" s="577"/>
      <c r="BM1532" s="559"/>
      <c r="BN1532" s="577"/>
      <c r="BO1532" s="559"/>
      <c r="BP1532" s="577"/>
      <c r="BQ1532" s="551"/>
    </row>
    <row r="1533" spans="1:69" ht="12.75" customHeight="1">
      <c r="A1533" s="584"/>
      <c r="B1533" s="579" t="s">
        <v>36</v>
      </c>
      <c r="C1533" s="572" t="str">
        <f>IF(ISERROR(AVERAGE(E1533:AH1535)),"",AVERAGE(E1533:AH1535))</f>
        <v/>
      </c>
      <c r="D1533" s="677"/>
      <c r="E1533" s="32"/>
      <c r="F1533" s="32"/>
      <c r="G1533" s="32"/>
      <c r="H1533" s="32"/>
      <c r="I1533" s="32"/>
      <c r="J1533" s="32"/>
      <c r="K1533" s="32"/>
      <c r="L1533" s="32"/>
      <c r="M1533" s="32"/>
      <c r="N1533" s="32"/>
      <c r="O1533" s="32"/>
      <c r="P1533" s="32"/>
      <c r="Q1533" s="32"/>
      <c r="R1533" s="32"/>
      <c r="S1533" s="32"/>
      <c r="T1533" s="32"/>
      <c r="U1533" s="32"/>
      <c r="V1533" s="32"/>
      <c r="W1533" s="32"/>
      <c r="X1533" s="32"/>
      <c r="Y1533" s="32"/>
      <c r="Z1533" s="32"/>
      <c r="AA1533" s="32"/>
      <c r="AB1533" s="32"/>
      <c r="AC1533" s="32"/>
      <c r="AD1533" s="32"/>
      <c r="AE1533" s="32"/>
      <c r="AF1533" s="32"/>
      <c r="AG1533" s="32"/>
      <c r="AH1533" s="32"/>
      <c r="AM1533" s="595"/>
      <c r="AN1533" s="565" t="str">
        <f t="shared" ref="AN1533:BQ1533" si="570">IF(ISERROR(AVERAGE(E1533:E1535)),"",AVERAGE(E1533:E1535))</f>
        <v/>
      </c>
      <c r="AO1533" s="558" t="str">
        <f t="shared" si="570"/>
        <v/>
      </c>
      <c r="AP1533" s="565" t="str">
        <f t="shared" si="570"/>
        <v/>
      </c>
      <c r="AQ1533" s="558" t="str">
        <f t="shared" si="570"/>
        <v/>
      </c>
      <c r="AR1533" s="565" t="str">
        <f t="shared" si="570"/>
        <v/>
      </c>
      <c r="AS1533" s="558" t="str">
        <f t="shared" si="570"/>
        <v/>
      </c>
      <c r="AT1533" s="565" t="str">
        <f t="shared" si="570"/>
        <v/>
      </c>
      <c r="AU1533" s="558" t="str">
        <f t="shared" si="570"/>
        <v/>
      </c>
      <c r="AV1533" s="565" t="str">
        <f t="shared" si="570"/>
        <v/>
      </c>
      <c r="AW1533" s="558" t="str">
        <f t="shared" si="570"/>
        <v/>
      </c>
      <c r="AX1533" s="565" t="str">
        <f t="shared" si="570"/>
        <v/>
      </c>
      <c r="AY1533" s="558" t="str">
        <f t="shared" si="570"/>
        <v/>
      </c>
      <c r="AZ1533" s="565" t="str">
        <f t="shared" si="570"/>
        <v/>
      </c>
      <c r="BA1533" s="558" t="str">
        <f t="shared" si="570"/>
        <v/>
      </c>
      <c r="BB1533" s="565" t="str">
        <f t="shared" si="570"/>
        <v/>
      </c>
      <c r="BC1533" s="558" t="str">
        <f t="shared" si="570"/>
        <v/>
      </c>
      <c r="BD1533" s="565" t="str">
        <f t="shared" si="570"/>
        <v/>
      </c>
      <c r="BE1533" s="558" t="str">
        <f t="shared" si="570"/>
        <v/>
      </c>
      <c r="BF1533" s="565" t="str">
        <f t="shared" si="570"/>
        <v/>
      </c>
      <c r="BG1533" s="558" t="str">
        <f t="shared" si="570"/>
        <v/>
      </c>
      <c r="BH1533" s="565" t="str">
        <f t="shared" si="570"/>
        <v/>
      </c>
      <c r="BI1533" s="558" t="str">
        <f t="shared" si="570"/>
        <v/>
      </c>
      <c r="BJ1533" s="565" t="str">
        <f t="shared" si="570"/>
        <v/>
      </c>
      <c r="BK1533" s="558" t="str">
        <f t="shared" si="570"/>
        <v/>
      </c>
      <c r="BL1533" s="565" t="str">
        <f t="shared" si="570"/>
        <v/>
      </c>
      <c r="BM1533" s="558" t="str">
        <f t="shared" si="570"/>
        <v/>
      </c>
      <c r="BN1533" s="565" t="str">
        <f t="shared" si="570"/>
        <v/>
      </c>
      <c r="BO1533" s="558" t="str">
        <f t="shared" si="570"/>
        <v/>
      </c>
      <c r="BP1533" s="565" t="str">
        <f t="shared" si="570"/>
        <v/>
      </c>
      <c r="BQ1533" s="550" t="str">
        <f t="shared" si="570"/>
        <v/>
      </c>
    </row>
    <row r="1534" spans="1:69" ht="12.75" customHeight="1">
      <c r="A1534" s="584"/>
      <c r="B1534" s="580"/>
      <c r="C1534" s="573"/>
      <c r="D1534" s="677"/>
      <c r="E1534" s="28"/>
      <c r="F1534" s="28"/>
      <c r="G1534" s="28"/>
      <c r="H1534" s="28"/>
      <c r="I1534" s="28"/>
      <c r="J1534" s="28"/>
      <c r="K1534" s="28"/>
      <c r="L1534" s="28"/>
      <c r="M1534" s="28"/>
      <c r="N1534" s="28"/>
      <c r="O1534" s="28"/>
      <c r="P1534" s="28"/>
      <c r="Q1534" s="28"/>
      <c r="R1534" s="28"/>
      <c r="S1534" s="28"/>
      <c r="T1534" s="28"/>
      <c r="U1534" s="28"/>
      <c r="V1534" s="28"/>
      <c r="W1534" s="28"/>
      <c r="X1534" s="28"/>
      <c r="Y1534" s="28"/>
      <c r="Z1534" s="28"/>
      <c r="AA1534" s="28"/>
      <c r="AB1534" s="28"/>
      <c r="AC1534" s="28"/>
      <c r="AD1534" s="28"/>
      <c r="AE1534" s="28"/>
      <c r="AF1534" s="28"/>
      <c r="AG1534" s="28"/>
      <c r="AH1534" s="28"/>
      <c r="AM1534" s="595"/>
      <c r="AN1534" s="566"/>
      <c r="AO1534" s="559"/>
      <c r="AP1534" s="566"/>
      <c r="AQ1534" s="559"/>
      <c r="AR1534" s="566"/>
      <c r="AS1534" s="559"/>
      <c r="AT1534" s="566"/>
      <c r="AU1534" s="559"/>
      <c r="AV1534" s="566"/>
      <c r="AW1534" s="559"/>
      <c r="AX1534" s="566"/>
      <c r="AY1534" s="559"/>
      <c r="AZ1534" s="566"/>
      <c r="BA1534" s="559"/>
      <c r="BB1534" s="566"/>
      <c r="BC1534" s="559"/>
      <c r="BD1534" s="566"/>
      <c r="BE1534" s="559"/>
      <c r="BF1534" s="566"/>
      <c r="BG1534" s="559"/>
      <c r="BH1534" s="566"/>
      <c r="BI1534" s="559"/>
      <c r="BJ1534" s="566"/>
      <c r="BK1534" s="559"/>
      <c r="BL1534" s="566"/>
      <c r="BM1534" s="559"/>
      <c r="BN1534" s="566"/>
      <c r="BO1534" s="559"/>
      <c r="BP1534" s="566"/>
      <c r="BQ1534" s="551"/>
    </row>
    <row r="1535" spans="1:69" ht="12.75" customHeight="1" thickBot="1">
      <c r="A1535" s="584"/>
      <c r="B1535" s="581"/>
      <c r="C1535" s="582"/>
      <c r="D1535" s="677"/>
      <c r="E1535" s="33"/>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3"/>
      <c r="AE1535" s="33"/>
      <c r="AF1535" s="33"/>
      <c r="AG1535" s="33"/>
      <c r="AH1535" s="33"/>
      <c r="AM1535" s="595"/>
      <c r="AN1535" s="567"/>
      <c r="AO1535" s="564"/>
      <c r="AP1535" s="567"/>
      <c r="AQ1535" s="564"/>
      <c r="AR1535" s="567"/>
      <c r="AS1535" s="564"/>
      <c r="AT1535" s="567"/>
      <c r="AU1535" s="564"/>
      <c r="AV1535" s="567"/>
      <c r="AW1535" s="564"/>
      <c r="AX1535" s="567"/>
      <c r="AY1535" s="564"/>
      <c r="AZ1535" s="567"/>
      <c r="BA1535" s="564"/>
      <c r="BB1535" s="567"/>
      <c r="BC1535" s="564"/>
      <c r="BD1535" s="567"/>
      <c r="BE1535" s="564"/>
      <c r="BF1535" s="567"/>
      <c r="BG1535" s="564"/>
      <c r="BH1535" s="567"/>
      <c r="BI1535" s="564"/>
      <c r="BJ1535" s="567"/>
      <c r="BK1535" s="564"/>
      <c r="BL1535" s="567"/>
      <c r="BM1535" s="564"/>
      <c r="BN1535" s="567"/>
      <c r="BO1535" s="564"/>
      <c r="BP1535" s="567"/>
      <c r="BQ1535" s="568"/>
    </row>
    <row r="1536" spans="1:69" ht="12.75" customHeight="1">
      <c r="A1536" s="584"/>
      <c r="B1536" s="569" t="s">
        <v>37</v>
      </c>
      <c r="C1536" s="572" t="str">
        <f>IF(ISERROR(AVERAGE(E1536:AH1538)),"",AVERAGE(E1536:AH1538))</f>
        <v/>
      </c>
      <c r="D1536" s="677"/>
      <c r="E1536" s="31"/>
      <c r="F1536" s="31"/>
      <c r="G1536" s="31"/>
      <c r="H1536" s="31"/>
      <c r="I1536" s="31"/>
      <c r="J1536" s="31"/>
      <c r="K1536" s="31"/>
      <c r="L1536" s="31"/>
      <c r="M1536" s="31"/>
      <c r="N1536" s="31"/>
      <c r="O1536" s="31"/>
      <c r="P1536" s="31"/>
      <c r="Q1536" s="31"/>
      <c r="R1536" s="31"/>
      <c r="S1536" s="31"/>
      <c r="T1536" s="31"/>
      <c r="U1536" s="31"/>
      <c r="V1536" s="31"/>
      <c r="W1536" s="31"/>
      <c r="X1536" s="31"/>
      <c r="Y1536" s="31"/>
      <c r="Z1536" s="31"/>
      <c r="AA1536" s="31"/>
      <c r="AB1536" s="31"/>
      <c r="AC1536" s="31"/>
      <c r="AD1536" s="31"/>
      <c r="AE1536" s="31"/>
      <c r="AF1536" s="31"/>
      <c r="AG1536" s="31"/>
      <c r="AH1536" s="31"/>
      <c r="AM1536" s="595" t="e">
        <f>#REF!</f>
        <v>#REF!</v>
      </c>
      <c r="AN1536" s="561" t="str">
        <f t="shared" ref="AN1536:BQ1536" si="571">IF(ISERROR(AVERAGE(E1536:E1538)),"",AVERAGE(E1536:E1538))</f>
        <v/>
      </c>
      <c r="AO1536" s="558" t="str">
        <f t="shared" si="571"/>
        <v/>
      </c>
      <c r="AP1536" s="561" t="str">
        <f t="shared" si="571"/>
        <v/>
      </c>
      <c r="AQ1536" s="558" t="str">
        <f t="shared" si="571"/>
        <v/>
      </c>
      <c r="AR1536" s="561" t="str">
        <f t="shared" si="571"/>
        <v/>
      </c>
      <c r="AS1536" s="558" t="str">
        <f t="shared" si="571"/>
        <v/>
      </c>
      <c r="AT1536" s="561" t="str">
        <f t="shared" si="571"/>
        <v/>
      </c>
      <c r="AU1536" s="558" t="str">
        <f t="shared" si="571"/>
        <v/>
      </c>
      <c r="AV1536" s="561" t="str">
        <f t="shared" si="571"/>
        <v/>
      </c>
      <c r="AW1536" s="558" t="str">
        <f t="shared" si="571"/>
        <v/>
      </c>
      <c r="AX1536" s="561" t="str">
        <f t="shared" si="571"/>
        <v/>
      </c>
      <c r="AY1536" s="558" t="str">
        <f t="shared" si="571"/>
        <v/>
      </c>
      <c r="AZ1536" s="561" t="str">
        <f t="shared" si="571"/>
        <v/>
      </c>
      <c r="BA1536" s="558" t="str">
        <f t="shared" si="571"/>
        <v/>
      </c>
      <c r="BB1536" s="561" t="str">
        <f t="shared" si="571"/>
        <v/>
      </c>
      <c r="BC1536" s="558" t="str">
        <f t="shared" si="571"/>
        <v/>
      </c>
      <c r="BD1536" s="561" t="str">
        <f t="shared" si="571"/>
        <v/>
      </c>
      <c r="BE1536" s="558" t="str">
        <f t="shared" si="571"/>
        <v/>
      </c>
      <c r="BF1536" s="561" t="str">
        <f t="shared" si="571"/>
        <v/>
      </c>
      <c r="BG1536" s="558" t="str">
        <f t="shared" si="571"/>
        <v/>
      </c>
      <c r="BH1536" s="561" t="str">
        <f t="shared" si="571"/>
        <v/>
      </c>
      <c r="BI1536" s="558" t="str">
        <f t="shared" si="571"/>
        <v/>
      </c>
      <c r="BJ1536" s="561" t="str">
        <f t="shared" si="571"/>
        <v/>
      </c>
      <c r="BK1536" s="558" t="str">
        <f t="shared" si="571"/>
        <v/>
      </c>
      <c r="BL1536" s="561" t="str">
        <f t="shared" si="571"/>
        <v/>
      </c>
      <c r="BM1536" s="558" t="str">
        <f t="shared" si="571"/>
        <v/>
      </c>
      <c r="BN1536" s="561" t="str">
        <f t="shared" si="571"/>
        <v/>
      </c>
      <c r="BO1536" s="558" t="str">
        <f t="shared" si="571"/>
        <v/>
      </c>
      <c r="BP1536" s="561" t="str">
        <f t="shared" si="571"/>
        <v/>
      </c>
      <c r="BQ1536" s="550" t="str">
        <f t="shared" si="571"/>
        <v/>
      </c>
    </row>
    <row r="1537" spans="1:69" ht="12.75" customHeight="1">
      <c r="A1537" s="584"/>
      <c r="B1537" s="570"/>
      <c r="C1537" s="573"/>
      <c r="D1537" s="677"/>
      <c r="E1537" s="29"/>
      <c r="F1537" s="29"/>
      <c r="G1537" s="29"/>
      <c r="H1537" s="29"/>
      <c r="I1537" s="29"/>
      <c r="J1537" s="29"/>
      <c r="K1537" s="29"/>
      <c r="L1537" s="29"/>
      <c r="M1537" s="29"/>
      <c r="N1537" s="29"/>
      <c r="O1537" s="29"/>
      <c r="P1537" s="29"/>
      <c r="Q1537" s="29"/>
      <c r="R1537" s="29"/>
      <c r="S1537" s="29"/>
      <c r="T1537" s="29"/>
      <c r="U1537" s="29"/>
      <c r="V1537" s="29"/>
      <c r="W1537" s="29"/>
      <c r="X1537" s="29"/>
      <c r="Y1537" s="29"/>
      <c r="Z1537" s="29"/>
      <c r="AA1537" s="29"/>
      <c r="AB1537" s="29"/>
      <c r="AC1537" s="29"/>
      <c r="AD1537" s="29"/>
      <c r="AE1537" s="29"/>
      <c r="AF1537" s="29"/>
      <c r="AG1537" s="29"/>
      <c r="AH1537" s="29"/>
      <c r="AM1537" s="595" t="e">
        <f>#REF!</f>
        <v>#REF!</v>
      </c>
      <c r="AN1537" s="562"/>
      <c r="AO1537" s="559"/>
      <c r="AP1537" s="562"/>
      <c r="AQ1537" s="559"/>
      <c r="AR1537" s="562"/>
      <c r="AS1537" s="559"/>
      <c r="AT1537" s="562"/>
      <c r="AU1537" s="559"/>
      <c r="AV1537" s="562"/>
      <c r="AW1537" s="559"/>
      <c r="AX1537" s="562"/>
      <c r="AY1537" s="559"/>
      <c r="AZ1537" s="562"/>
      <c r="BA1537" s="559"/>
      <c r="BB1537" s="562"/>
      <c r="BC1537" s="559"/>
      <c r="BD1537" s="562"/>
      <c r="BE1537" s="559"/>
      <c r="BF1537" s="562"/>
      <c r="BG1537" s="559"/>
      <c r="BH1537" s="562"/>
      <c r="BI1537" s="559"/>
      <c r="BJ1537" s="562"/>
      <c r="BK1537" s="559"/>
      <c r="BL1537" s="562"/>
      <c r="BM1537" s="559"/>
      <c r="BN1537" s="562"/>
      <c r="BO1537" s="559"/>
      <c r="BP1537" s="562"/>
      <c r="BQ1537" s="551"/>
    </row>
    <row r="1538" spans="1:69" ht="13.5" customHeight="1" thickBot="1">
      <c r="A1538" s="584"/>
      <c r="B1538" s="571"/>
      <c r="C1538" s="574"/>
      <c r="D1538" s="418"/>
      <c r="E1538" s="30"/>
      <c r="F1538" s="30"/>
      <c r="G1538" s="30"/>
      <c r="H1538" s="30"/>
      <c r="I1538" s="30"/>
      <c r="J1538" s="30"/>
      <c r="K1538" s="30"/>
      <c r="L1538" s="30"/>
      <c r="M1538" s="30"/>
      <c r="N1538" s="30"/>
      <c r="O1538" s="30"/>
      <c r="P1538" s="30"/>
      <c r="Q1538" s="30"/>
      <c r="R1538" s="30"/>
      <c r="S1538" s="30"/>
      <c r="T1538" s="30"/>
      <c r="U1538" s="30"/>
      <c r="V1538" s="30"/>
      <c r="W1538" s="30"/>
      <c r="X1538" s="30"/>
      <c r="Y1538" s="30"/>
      <c r="Z1538" s="30"/>
      <c r="AA1538" s="30"/>
      <c r="AB1538" s="30"/>
      <c r="AC1538" s="30"/>
      <c r="AD1538" s="30"/>
      <c r="AE1538" s="30"/>
      <c r="AF1538" s="30"/>
      <c r="AG1538" s="30"/>
      <c r="AH1538" s="30"/>
      <c r="AM1538" s="596">
        <f>D1538</f>
        <v>0</v>
      </c>
      <c r="AN1538" s="563"/>
      <c r="AO1538" s="560"/>
      <c r="AP1538" s="563"/>
      <c r="AQ1538" s="560"/>
      <c r="AR1538" s="563"/>
      <c r="AS1538" s="560"/>
      <c r="AT1538" s="563"/>
      <c r="AU1538" s="560"/>
      <c r="AV1538" s="563"/>
      <c r="AW1538" s="560"/>
      <c r="AX1538" s="563"/>
      <c r="AY1538" s="560"/>
      <c r="AZ1538" s="563"/>
      <c r="BA1538" s="560"/>
      <c r="BB1538" s="563"/>
      <c r="BC1538" s="560"/>
      <c r="BD1538" s="563"/>
      <c r="BE1538" s="560"/>
      <c r="BF1538" s="563"/>
      <c r="BG1538" s="560"/>
      <c r="BH1538" s="563"/>
      <c r="BI1538" s="560"/>
      <c r="BJ1538" s="563"/>
      <c r="BK1538" s="560"/>
      <c r="BL1538" s="563"/>
      <c r="BM1538" s="560"/>
      <c r="BN1538" s="563"/>
      <c r="BO1538" s="560"/>
      <c r="BP1538" s="563"/>
      <c r="BQ1538" s="552"/>
    </row>
    <row r="1539" spans="1:69" ht="13.5" customHeight="1" thickTop="1">
      <c r="A1539" s="584"/>
      <c r="B1539" s="585" t="s">
        <v>32</v>
      </c>
      <c r="C1539" s="588" t="str">
        <f>IF(ISERROR(AVERAGE(E1539:AH1541)),"",AVERAGE(E1539:AH1541))</f>
        <v/>
      </c>
      <c r="D1539" s="676" t="s">
        <v>858</v>
      </c>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M1539" s="594" t="str">
        <f>D1539</f>
        <v>Calculer une durée à l'aide de l'instant initial et de l'instant final</v>
      </c>
      <c r="AN1539" s="576" t="str">
        <f t="shared" ref="AN1539:BQ1539" si="572">IF(ISERROR(AVERAGE(E1539:E1541)),"",AVERAGE(E1539:E1541))</f>
        <v/>
      </c>
      <c r="AO1539" s="575" t="str">
        <f t="shared" si="572"/>
        <v/>
      </c>
      <c r="AP1539" s="576" t="str">
        <f t="shared" si="572"/>
        <v/>
      </c>
      <c r="AQ1539" s="575" t="str">
        <f t="shared" si="572"/>
        <v/>
      </c>
      <c r="AR1539" s="576" t="str">
        <f t="shared" si="572"/>
        <v/>
      </c>
      <c r="AS1539" s="575" t="str">
        <f t="shared" si="572"/>
        <v/>
      </c>
      <c r="AT1539" s="576" t="str">
        <f t="shared" si="572"/>
        <v/>
      </c>
      <c r="AU1539" s="575" t="str">
        <f t="shared" si="572"/>
        <v/>
      </c>
      <c r="AV1539" s="576" t="str">
        <f t="shared" si="572"/>
        <v/>
      </c>
      <c r="AW1539" s="575" t="str">
        <f t="shared" si="572"/>
        <v/>
      </c>
      <c r="AX1539" s="576" t="str">
        <f t="shared" si="572"/>
        <v/>
      </c>
      <c r="AY1539" s="575" t="str">
        <f t="shared" si="572"/>
        <v/>
      </c>
      <c r="AZ1539" s="576" t="str">
        <f t="shared" si="572"/>
        <v/>
      </c>
      <c r="BA1539" s="575" t="str">
        <f t="shared" si="572"/>
        <v/>
      </c>
      <c r="BB1539" s="576" t="str">
        <f t="shared" si="572"/>
        <v/>
      </c>
      <c r="BC1539" s="575" t="str">
        <f t="shared" si="572"/>
        <v/>
      </c>
      <c r="BD1539" s="576" t="str">
        <f t="shared" si="572"/>
        <v/>
      </c>
      <c r="BE1539" s="575" t="str">
        <f t="shared" si="572"/>
        <v/>
      </c>
      <c r="BF1539" s="576" t="str">
        <f t="shared" si="572"/>
        <v/>
      </c>
      <c r="BG1539" s="575" t="str">
        <f t="shared" si="572"/>
        <v/>
      </c>
      <c r="BH1539" s="576" t="str">
        <f t="shared" si="572"/>
        <v/>
      </c>
      <c r="BI1539" s="575" t="str">
        <f t="shared" si="572"/>
        <v/>
      </c>
      <c r="BJ1539" s="576" t="str">
        <f t="shared" si="572"/>
        <v/>
      </c>
      <c r="BK1539" s="575" t="str">
        <f t="shared" si="572"/>
        <v/>
      </c>
      <c r="BL1539" s="576" t="str">
        <f t="shared" si="572"/>
        <v/>
      </c>
      <c r="BM1539" s="575" t="str">
        <f t="shared" si="572"/>
        <v/>
      </c>
      <c r="BN1539" s="576" t="str">
        <f t="shared" si="572"/>
        <v/>
      </c>
      <c r="BO1539" s="575" t="str">
        <f t="shared" si="572"/>
        <v/>
      </c>
      <c r="BP1539" s="576" t="str">
        <f t="shared" si="572"/>
        <v/>
      </c>
      <c r="BQ1539" s="578" t="str">
        <f t="shared" si="572"/>
        <v/>
      </c>
    </row>
    <row r="1540" spans="1:69" ht="12.75" customHeight="1">
      <c r="A1540" s="584"/>
      <c r="B1540" s="586"/>
      <c r="C1540" s="573"/>
      <c r="D1540" s="677"/>
      <c r="E1540" s="26"/>
      <c r="F1540" s="26"/>
      <c r="G1540" s="26"/>
      <c r="H1540" s="26"/>
      <c r="I1540" s="26"/>
      <c r="J1540" s="26"/>
      <c r="K1540" s="26"/>
      <c r="L1540" s="26"/>
      <c r="M1540" s="26"/>
      <c r="N1540" s="26"/>
      <c r="O1540" s="26"/>
      <c r="P1540" s="26"/>
      <c r="Q1540" s="26"/>
      <c r="R1540" s="26"/>
      <c r="S1540" s="26"/>
      <c r="T1540" s="26"/>
      <c r="U1540" s="26"/>
      <c r="V1540" s="26"/>
      <c r="W1540" s="26"/>
      <c r="X1540" s="26"/>
      <c r="Y1540" s="26"/>
      <c r="Z1540" s="26"/>
      <c r="AA1540" s="26"/>
      <c r="AB1540" s="26"/>
      <c r="AC1540" s="26"/>
      <c r="AD1540" s="26"/>
      <c r="AE1540" s="26"/>
      <c r="AF1540" s="26"/>
      <c r="AG1540" s="26"/>
      <c r="AH1540" s="26"/>
      <c r="AM1540" s="595"/>
      <c r="AN1540" s="577"/>
      <c r="AO1540" s="559"/>
      <c r="AP1540" s="577"/>
      <c r="AQ1540" s="559"/>
      <c r="AR1540" s="577"/>
      <c r="AS1540" s="559"/>
      <c r="AT1540" s="577"/>
      <c r="AU1540" s="559"/>
      <c r="AV1540" s="577"/>
      <c r="AW1540" s="559"/>
      <c r="AX1540" s="577"/>
      <c r="AY1540" s="559"/>
      <c r="AZ1540" s="577"/>
      <c r="BA1540" s="559"/>
      <c r="BB1540" s="577"/>
      <c r="BC1540" s="559"/>
      <c r="BD1540" s="577"/>
      <c r="BE1540" s="559"/>
      <c r="BF1540" s="577"/>
      <c r="BG1540" s="559"/>
      <c r="BH1540" s="577"/>
      <c r="BI1540" s="559"/>
      <c r="BJ1540" s="577"/>
      <c r="BK1540" s="559"/>
      <c r="BL1540" s="577"/>
      <c r="BM1540" s="559"/>
      <c r="BN1540" s="577"/>
      <c r="BO1540" s="559"/>
      <c r="BP1540" s="577"/>
      <c r="BQ1540" s="551"/>
    </row>
    <row r="1541" spans="1:69" ht="12.75" customHeight="1" thickBot="1">
      <c r="A1541" s="584"/>
      <c r="B1541" s="587"/>
      <c r="C1541" s="573"/>
      <c r="D1541" s="677"/>
      <c r="E1541" s="27"/>
      <c r="F1541" s="27"/>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M1541" s="595"/>
      <c r="AN1541" s="577"/>
      <c r="AO1541" s="559"/>
      <c r="AP1541" s="577"/>
      <c r="AQ1541" s="559"/>
      <c r="AR1541" s="577"/>
      <c r="AS1541" s="559"/>
      <c r="AT1541" s="577"/>
      <c r="AU1541" s="559"/>
      <c r="AV1541" s="577"/>
      <c r="AW1541" s="559"/>
      <c r="AX1541" s="577"/>
      <c r="AY1541" s="559"/>
      <c r="AZ1541" s="577"/>
      <c r="BA1541" s="559"/>
      <c r="BB1541" s="577"/>
      <c r="BC1541" s="559"/>
      <c r="BD1541" s="577"/>
      <c r="BE1541" s="559"/>
      <c r="BF1541" s="577"/>
      <c r="BG1541" s="559"/>
      <c r="BH1541" s="577"/>
      <c r="BI1541" s="559"/>
      <c r="BJ1541" s="577"/>
      <c r="BK1541" s="559"/>
      <c r="BL1541" s="577"/>
      <c r="BM1541" s="559"/>
      <c r="BN1541" s="577"/>
      <c r="BO1541" s="559"/>
      <c r="BP1541" s="577"/>
      <c r="BQ1541" s="551"/>
    </row>
    <row r="1542" spans="1:69" ht="12.75" customHeight="1">
      <c r="A1542" s="584"/>
      <c r="B1542" s="579" t="s">
        <v>36</v>
      </c>
      <c r="C1542" s="572" t="str">
        <f>IF(ISERROR(AVERAGE(E1542:AH1544)),"",AVERAGE(E1542:AH1544))</f>
        <v/>
      </c>
      <c r="D1542" s="677"/>
      <c r="E1542" s="32"/>
      <c r="F1542" s="32"/>
      <c r="G1542" s="32"/>
      <c r="H1542" s="32"/>
      <c r="I1542" s="32"/>
      <c r="J1542" s="32"/>
      <c r="K1542" s="32"/>
      <c r="L1542" s="32"/>
      <c r="M1542" s="32"/>
      <c r="N1542" s="32"/>
      <c r="O1542" s="32"/>
      <c r="P1542" s="32"/>
      <c r="Q1542" s="32"/>
      <c r="R1542" s="32"/>
      <c r="S1542" s="32"/>
      <c r="T1542" s="32"/>
      <c r="U1542" s="32"/>
      <c r="V1542" s="32"/>
      <c r="W1542" s="32"/>
      <c r="X1542" s="32"/>
      <c r="Y1542" s="32"/>
      <c r="Z1542" s="32"/>
      <c r="AA1542" s="32"/>
      <c r="AB1542" s="32"/>
      <c r="AC1542" s="32"/>
      <c r="AD1542" s="32"/>
      <c r="AE1542" s="32"/>
      <c r="AF1542" s="32"/>
      <c r="AG1542" s="32"/>
      <c r="AH1542" s="32"/>
      <c r="AM1542" s="595"/>
      <c r="AN1542" s="565" t="str">
        <f t="shared" ref="AN1542:BQ1542" si="573">IF(ISERROR(AVERAGE(E1542:E1544)),"",AVERAGE(E1542:E1544))</f>
        <v/>
      </c>
      <c r="AO1542" s="558" t="str">
        <f t="shared" si="573"/>
        <v/>
      </c>
      <c r="AP1542" s="565" t="str">
        <f t="shared" si="573"/>
        <v/>
      </c>
      <c r="AQ1542" s="558" t="str">
        <f t="shared" si="573"/>
        <v/>
      </c>
      <c r="AR1542" s="565" t="str">
        <f t="shared" si="573"/>
        <v/>
      </c>
      <c r="AS1542" s="558" t="str">
        <f t="shared" si="573"/>
        <v/>
      </c>
      <c r="AT1542" s="565" t="str">
        <f t="shared" si="573"/>
        <v/>
      </c>
      <c r="AU1542" s="558" t="str">
        <f t="shared" si="573"/>
        <v/>
      </c>
      <c r="AV1542" s="565" t="str">
        <f t="shared" si="573"/>
        <v/>
      </c>
      <c r="AW1542" s="558" t="str">
        <f t="shared" si="573"/>
        <v/>
      </c>
      <c r="AX1542" s="565" t="str">
        <f t="shared" si="573"/>
        <v/>
      </c>
      <c r="AY1542" s="558" t="str">
        <f t="shared" si="573"/>
        <v/>
      </c>
      <c r="AZ1542" s="565" t="str">
        <f t="shared" si="573"/>
        <v/>
      </c>
      <c r="BA1542" s="558" t="str">
        <f t="shared" si="573"/>
        <v/>
      </c>
      <c r="BB1542" s="565" t="str">
        <f t="shared" si="573"/>
        <v/>
      </c>
      <c r="BC1542" s="558" t="str">
        <f t="shared" si="573"/>
        <v/>
      </c>
      <c r="BD1542" s="565" t="str">
        <f t="shared" si="573"/>
        <v/>
      </c>
      <c r="BE1542" s="558" t="str">
        <f t="shared" si="573"/>
        <v/>
      </c>
      <c r="BF1542" s="565" t="str">
        <f t="shared" si="573"/>
        <v/>
      </c>
      <c r="BG1542" s="558" t="str">
        <f t="shared" si="573"/>
        <v/>
      </c>
      <c r="BH1542" s="565" t="str">
        <f t="shared" si="573"/>
        <v/>
      </c>
      <c r="BI1542" s="558" t="str">
        <f t="shared" si="573"/>
        <v/>
      </c>
      <c r="BJ1542" s="565" t="str">
        <f t="shared" si="573"/>
        <v/>
      </c>
      <c r="BK1542" s="558" t="str">
        <f t="shared" si="573"/>
        <v/>
      </c>
      <c r="BL1542" s="565" t="str">
        <f t="shared" si="573"/>
        <v/>
      </c>
      <c r="BM1542" s="558" t="str">
        <f t="shared" si="573"/>
        <v/>
      </c>
      <c r="BN1542" s="565" t="str">
        <f t="shared" si="573"/>
        <v/>
      </c>
      <c r="BO1542" s="558" t="str">
        <f t="shared" si="573"/>
        <v/>
      </c>
      <c r="BP1542" s="565" t="str">
        <f t="shared" si="573"/>
        <v/>
      </c>
      <c r="BQ1542" s="550" t="str">
        <f t="shared" si="573"/>
        <v/>
      </c>
    </row>
    <row r="1543" spans="1:69" ht="12.75" customHeight="1">
      <c r="A1543" s="584"/>
      <c r="B1543" s="580"/>
      <c r="C1543" s="573"/>
      <c r="D1543" s="677"/>
      <c r="E1543" s="28"/>
      <c r="F1543" s="28"/>
      <c r="G1543" s="28"/>
      <c r="H1543" s="28"/>
      <c r="I1543" s="28"/>
      <c r="J1543" s="28"/>
      <c r="K1543" s="28"/>
      <c r="L1543" s="28"/>
      <c r="M1543" s="28"/>
      <c r="N1543" s="28"/>
      <c r="O1543" s="28"/>
      <c r="P1543" s="28"/>
      <c r="Q1543" s="28"/>
      <c r="R1543" s="28"/>
      <c r="S1543" s="28"/>
      <c r="T1543" s="28"/>
      <c r="U1543" s="28"/>
      <c r="V1543" s="28"/>
      <c r="W1543" s="28"/>
      <c r="X1543" s="28"/>
      <c r="Y1543" s="28"/>
      <c r="Z1543" s="28"/>
      <c r="AA1543" s="28"/>
      <c r="AB1543" s="28"/>
      <c r="AC1543" s="28"/>
      <c r="AD1543" s="28"/>
      <c r="AE1543" s="28"/>
      <c r="AF1543" s="28"/>
      <c r="AG1543" s="28"/>
      <c r="AH1543" s="28"/>
      <c r="AM1543" s="595"/>
      <c r="AN1543" s="566"/>
      <c r="AO1543" s="559"/>
      <c r="AP1543" s="566"/>
      <c r="AQ1543" s="559"/>
      <c r="AR1543" s="566"/>
      <c r="AS1543" s="559"/>
      <c r="AT1543" s="566"/>
      <c r="AU1543" s="559"/>
      <c r="AV1543" s="566"/>
      <c r="AW1543" s="559"/>
      <c r="AX1543" s="566"/>
      <c r="AY1543" s="559"/>
      <c r="AZ1543" s="566"/>
      <c r="BA1543" s="559"/>
      <c r="BB1543" s="566"/>
      <c r="BC1543" s="559"/>
      <c r="BD1543" s="566"/>
      <c r="BE1543" s="559"/>
      <c r="BF1543" s="566"/>
      <c r="BG1543" s="559"/>
      <c r="BH1543" s="566"/>
      <c r="BI1543" s="559"/>
      <c r="BJ1543" s="566"/>
      <c r="BK1543" s="559"/>
      <c r="BL1543" s="566"/>
      <c r="BM1543" s="559"/>
      <c r="BN1543" s="566"/>
      <c r="BO1543" s="559"/>
      <c r="BP1543" s="566"/>
      <c r="BQ1543" s="551"/>
    </row>
    <row r="1544" spans="1:69" ht="12.75" customHeight="1" thickBot="1">
      <c r="A1544" s="584"/>
      <c r="B1544" s="581"/>
      <c r="C1544" s="582"/>
      <c r="D1544" s="677"/>
      <c r="E1544" s="33"/>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3"/>
      <c r="AE1544" s="33"/>
      <c r="AF1544" s="33"/>
      <c r="AG1544" s="33"/>
      <c r="AH1544" s="33"/>
      <c r="AM1544" s="595"/>
      <c r="AN1544" s="567"/>
      <c r="AO1544" s="564"/>
      <c r="AP1544" s="567"/>
      <c r="AQ1544" s="564"/>
      <c r="AR1544" s="567"/>
      <c r="AS1544" s="564"/>
      <c r="AT1544" s="567"/>
      <c r="AU1544" s="564"/>
      <c r="AV1544" s="567"/>
      <c r="AW1544" s="564"/>
      <c r="AX1544" s="567"/>
      <c r="AY1544" s="564"/>
      <c r="AZ1544" s="567"/>
      <c r="BA1544" s="564"/>
      <c r="BB1544" s="567"/>
      <c r="BC1544" s="564"/>
      <c r="BD1544" s="567"/>
      <c r="BE1544" s="564"/>
      <c r="BF1544" s="567"/>
      <c r="BG1544" s="564"/>
      <c r="BH1544" s="567"/>
      <c r="BI1544" s="564"/>
      <c r="BJ1544" s="567"/>
      <c r="BK1544" s="564"/>
      <c r="BL1544" s="567"/>
      <c r="BM1544" s="564"/>
      <c r="BN1544" s="567"/>
      <c r="BO1544" s="564"/>
      <c r="BP1544" s="567"/>
      <c r="BQ1544" s="568"/>
    </row>
    <row r="1545" spans="1:69" ht="12.75" customHeight="1">
      <c r="A1545" s="584"/>
      <c r="B1545" s="569" t="s">
        <v>37</v>
      </c>
      <c r="C1545" s="572" t="str">
        <f>IF(ISERROR(AVERAGE(E1545:AH1547)),"",AVERAGE(E1545:AH1547))</f>
        <v/>
      </c>
      <c r="D1545" s="677"/>
      <c r="E1545" s="31"/>
      <c r="F1545" s="31"/>
      <c r="G1545" s="31"/>
      <c r="H1545" s="31"/>
      <c r="I1545" s="31"/>
      <c r="J1545" s="31"/>
      <c r="K1545" s="31"/>
      <c r="L1545" s="31"/>
      <c r="M1545" s="31"/>
      <c r="N1545" s="31"/>
      <c r="O1545" s="31"/>
      <c r="P1545" s="31"/>
      <c r="Q1545" s="31"/>
      <c r="R1545" s="31"/>
      <c r="S1545" s="31"/>
      <c r="T1545" s="31"/>
      <c r="U1545" s="31"/>
      <c r="V1545" s="31"/>
      <c r="W1545" s="31"/>
      <c r="X1545" s="31"/>
      <c r="Y1545" s="31"/>
      <c r="Z1545" s="31"/>
      <c r="AA1545" s="31"/>
      <c r="AB1545" s="31"/>
      <c r="AC1545" s="31"/>
      <c r="AD1545" s="31"/>
      <c r="AE1545" s="31"/>
      <c r="AF1545" s="31"/>
      <c r="AG1545" s="31"/>
      <c r="AH1545" s="31"/>
      <c r="AM1545" s="595" t="e">
        <f>#REF!</f>
        <v>#REF!</v>
      </c>
      <c r="AN1545" s="561" t="str">
        <f t="shared" ref="AN1545:BQ1545" si="574">IF(ISERROR(AVERAGE(E1545:E1547)),"",AVERAGE(E1545:E1547))</f>
        <v/>
      </c>
      <c r="AO1545" s="558" t="str">
        <f t="shared" si="574"/>
        <v/>
      </c>
      <c r="AP1545" s="561" t="str">
        <f t="shared" si="574"/>
        <v/>
      </c>
      <c r="AQ1545" s="558" t="str">
        <f t="shared" si="574"/>
        <v/>
      </c>
      <c r="AR1545" s="561" t="str">
        <f t="shared" si="574"/>
        <v/>
      </c>
      <c r="AS1545" s="558" t="str">
        <f t="shared" si="574"/>
        <v/>
      </c>
      <c r="AT1545" s="561" t="str">
        <f t="shared" si="574"/>
        <v/>
      </c>
      <c r="AU1545" s="558" t="str">
        <f t="shared" si="574"/>
        <v/>
      </c>
      <c r="AV1545" s="561" t="str">
        <f t="shared" si="574"/>
        <v/>
      </c>
      <c r="AW1545" s="558" t="str">
        <f t="shared" si="574"/>
        <v/>
      </c>
      <c r="AX1545" s="561" t="str">
        <f t="shared" si="574"/>
        <v/>
      </c>
      <c r="AY1545" s="558" t="str">
        <f t="shared" si="574"/>
        <v/>
      </c>
      <c r="AZ1545" s="561" t="str">
        <f t="shared" si="574"/>
        <v/>
      </c>
      <c r="BA1545" s="558" t="str">
        <f t="shared" si="574"/>
        <v/>
      </c>
      <c r="BB1545" s="561" t="str">
        <f t="shared" si="574"/>
        <v/>
      </c>
      <c r="BC1545" s="558" t="str">
        <f t="shared" si="574"/>
        <v/>
      </c>
      <c r="BD1545" s="561" t="str">
        <f t="shared" si="574"/>
        <v/>
      </c>
      <c r="BE1545" s="558" t="str">
        <f t="shared" si="574"/>
        <v/>
      </c>
      <c r="BF1545" s="561" t="str">
        <f t="shared" si="574"/>
        <v/>
      </c>
      <c r="BG1545" s="558" t="str">
        <f t="shared" si="574"/>
        <v/>
      </c>
      <c r="BH1545" s="561" t="str">
        <f t="shared" si="574"/>
        <v/>
      </c>
      <c r="BI1545" s="558" t="str">
        <f t="shared" si="574"/>
        <v/>
      </c>
      <c r="BJ1545" s="561" t="str">
        <f t="shared" si="574"/>
        <v/>
      </c>
      <c r="BK1545" s="558" t="str">
        <f t="shared" si="574"/>
        <v/>
      </c>
      <c r="BL1545" s="561" t="str">
        <f t="shared" si="574"/>
        <v/>
      </c>
      <c r="BM1545" s="558" t="str">
        <f t="shared" si="574"/>
        <v/>
      </c>
      <c r="BN1545" s="561" t="str">
        <f t="shared" si="574"/>
        <v/>
      </c>
      <c r="BO1545" s="558" t="str">
        <f t="shared" si="574"/>
        <v/>
      </c>
      <c r="BP1545" s="561" t="str">
        <f t="shared" si="574"/>
        <v/>
      </c>
      <c r="BQ1545" s="550" t="str">
        <f t="shared" si="574"/>
        <v/>
      </c>
    </row>
    <row r="1546" spans="1:69" ht="12.75" customHeight="1">
      <c r="A1546" s="584"/>
      <c r="B1546" s="570"/>
      <c r="C1546" s="573"/>
      <c r="D1546" s="677"/>
      <c r="E1546" s="29"/>
      <c r="F1546" s="29"/>
      <c r="G1546" s="29"/>
      <c r="H1546" s="29"/>
      <c r="I1546" s="29"/>
      <c r="J1546" s="29"/>
      <c r="K1546" s="29"/>
      <c r="L1546" s="29"/>
      <c r="M1546" s="29"/>
      <c r="N1546" s="29"/>
      <c r="O1546" s="29"/>
      <c r="P1546" s="29"/>
      <c r="Q1546" s="29"/>
      <c r="R1546" s="29"/>
      <c r="S1546" s="29"/>
      <c r="T1546" s="29"/>
      <c r="U1546" s="29"/>
      <c r="V1546" s="29"/>
      <c r="W1546" s="29"/>
      <c r="X1546" s="29"/>
      <c r="Y1546" s="29"/>
      <c r="Z1546" s="29"/>
      <c r="AA1546" s="29"/>
      <c r="AB1546" s="29"/>
      <c r="AC1546" s="29"/>
      <c r="AD1546" s="29"/>
      <c r="AE1546" s="29"/>
      <c r="AF1546" s="29"/>
      <c r="AG1546" s="29"/>
      <c r="AH1546" s="29"/>
      <c r="AM1546" s="595" t="e">
        <f>#REF!</f>
        <v>#REF!</v>
      </c>
      <c r="AN1546" s="562"/>
      <c r="AO1546" s="559"/>
      <c r="AP1546" s="562"/>
      <c r="AQ1546" s="559"/>
      <c r="AR1546" s="562"/>
      <c r="AS1546" s="559"/>
      <c r="AT1546" s="562"/>
      <c r="AU1546" s="559"/>
      <c r="AV1546" s="562"/>
      <c r="AW1546" s="559"/>
      <c r="AX1546" s="562"/>
      <c r="AY1546" s="559"/>
      <c r="AZ1546" s="562"/>
      <c r="BA1546" s="559"/>
      <c r="BB1546" s="562"/>
      <c r="BC1546" s="559"/>
      <c r="BD1546" s="562"/>
      <c r="BE1546" s="559"/>
      <c r="BF1546" s="562"/>
      <c r="BG1546" s="559"/>
      <c r="BH1546" s="562"/>
      <c r="BI1546" s="559"/>
      <c r="BJ1546" s="562"/>
      <c r="BK1546" s="559"/>
      <c r="BL1546" s="562"/>
      <c r="BM1546" s="559"/>
      <c r="BN1546" s="562"/>
      <c r="BO1546" s="559"/>
      <c r="BP1546" s="562"/>
      <c r="BQ1546" s="551"/>
    </row>
    <row r="1547" spans="1:69" ht="13.5" customHeight="1" thickBot="1">
      <c r="A1547" s="584"/>
      <c r="B1547" s="571"/>
      <c r="C1547" s="574"/>
      <c r="D1547" s="418"/>
      <c r="E1547" s="30"/>
      <c r="F1547" s="30"/>
      <c r="G1547" s="30"/>
      <c r="H1547" s="30"/>
      <c r="I1547" s="30"/>
      <c r="J1547" s="30"/>
      <c r="K1547" s="30"/>
      <c r="L1547" s="30"/>
      <c r="M1547" s="30"/>
      <c r="N1547" s="30"/>
      <c r="O1547" s="30"/>
      <c r="P1547" s="30"/>
      <c r="Q1547" s="30"/>
      <c r="R1547" s="30"/>
      <c r="S1547" s="30"/>
      <c r="T1547" s="30"/>
      <c r="U1547" s="30"/>
      <c r="V1547" s="30"/>
      <c r="W1547" s="30"/>
      <c r="X1547" s="30"/>
      <c r="Y1547" s="30"/>
      <c r="Z1547" s="30"/>
      <c r="AA1547" s="30"/>
      <c r="AB1547" s="30"/>
      <c r="AC1547" s="30"/>
      <c r="AD1547" s="30"/>
      <c r="AE1547" s="30"/>
      <c r="AF1547" s="30"/>
      <c r="AG1547" s="30"/>
      <c r="AH1547" s="30"/>
      <c r="AM1547" s="596">
        <f>D1547</f>
        <v>0</v>
      </c>
      <c r="AN1547" s="563"/>
      <c r="AO1547" s="560"/>
      <c r="AP1547" s="563"/>
      <c r="AQ1547" s="560"/>
      <c r="AR1547" s="563"/>
      <c r="AS1547" s="560"/>
      <c r="AT1547" s="563"/>
      <c r="AU1547" s="560"/>
      <c r="AV1547" s="563"/>
      <c r="AW1547" s="560"/>
      <c r="AX1547" s="563"/>
      <c r="AY1547" s="560"/>
      <c r="AZ1547" s="563"/>
      <c r="BA1547" s="560"/>
      <c r="BB1547" s="563"/>
      <c r="BC1547" s="560"/>
      <c r="BD1547" s="563"/>
      <c r="BE1547" s="560"/>
      <c r="BF1547" s="563"/>
      <c r="BG1547" s="560"/>
      <c r="BH1547" s="563"/>
      <c r="BI1547" s="560"/>
      <c r="BJ1547" s="563"/>
      <c r="BK1547" s="560"/>
      <c r="BL1547" s="563"/>
      <c r="BM1547" s="560"/>
      <c r="BN1547" s="563"/>
      <c r="BO1547" s="560"/>
      <c r="BP1547" s="563"/>
      <c r="BQ1547" s="552"/>
    </row>
    <row r="1548" spans="1:69" ht="18.75" customHeight="1" thickTop="1">
      <c r="A1548" s="584"/>
      <c r="B1548" s="585" t="s">
        <v>32</v>
      </c>
      <c r="C1548" s="588">
        <f>IF(ISERROR(AVERAGE(E1548:AH1550)),"",AVERAGE(E1548:AH1550))</f>
        <v>2.9425287356321839</v>
      </c>
      <c r="D1548" s="635" t="s">
        <v>482</v>
      </c>
      <c r="E1548" s="25">
        <v>1</v>
      </c>
      <c r="F1548" s="25">
        <v>2</v>
      </c>
      <c r="G1548" s="25">
        <v>3</v>
      </c>
      <c r="H1548" s="25">
        <v>4</v>
      </c>
      <c r="I1548" s="25">
        <v>5</v>
      </c>
      <c r="J1548" s="25">
        <v>1</v>
      </c>
      <c r="K1548" s="25">
        <v>2</v>
      </c>
      <c r="L1548" s="25">
        <v>3</v>
      </c>
      <c r="M1548" s="25">
        <v>4</v>
      </c>
      <c r="N1548" s="25">
        <v>5</v>
      </c>
      <c r="O1548" s="25">
        <v>1</v>
      </c>
      <c r="P1548" s="25">
        <v>2</v>
      </c>
      <c r="Q1548" s="25">
        <v>3</v>
      </c>
      <c r="R1548" s="25">
        <v>4</v>
      </c>
      <c r="S1548" s="25">
        <v>5</v>
      </c>
      <c r="T1548" s="25">
        <v>1</v>
      </c>
      <c r="U1548" s="25">
        <v>2</v>
      </c>
      <c r="V1548" s="25">
        <v>3</v>
      </c>
      <c r="W1548" s="25">
        <v>4</v>
      </c>
      <c r="X1548" s="25">
        <v>5</v>
      </c>
      <c r="Y1548" s="25">
        <v>1</v>
      </c>
      <c r="Z1548" s="25">
        <v>2</v>
      </c>
      <c r="AA1548" s="25">
        <v>3</v>
      </c>
      <c r="AB1548" s="25">
        <v>4</v>
      </c>
      <c r="AC1548" s="25">
        <v>5</v>
      </c>
      <c r="AD1548" s="25">
        <v>1</v>
      </c>
      <c r="AE1548" s="25">
        <v>2</v>
      </c>
      <c r="AF1548" s="25">
        <v>3</v>
      </c>
      <c r="AG1548" s="25">
        <v>4</v>
      </c>
      <c r="AH1548" s="25">
        <v>5</v>
      </c>
      <c r="AM1548" s="555" t="str">
        <f>D1548</f>
        <v>Reporter des longueurs à l’aide du compas.</v>
      </c>
      <c r="AN1548" s="576"/>
      <c r="AO1548" s="575"/>
      <c r="AP1548" s="576"/>
      <c r="AQ1548" s="575"/>
      <c r="AR1548" s="576"/>
      <c r="AS1548" s="575"/>
      <c r="AT1548" s="576"/>
      <c r="AU1548" s="575"/>
      <c r="AV1548" s="576"/>
      <c r="AW1548" s="575"/>
      <c r="AX1548" s="576"/>
      <c r="AY1548" s="575"/>
      <c r="AZ1548" s="576"/>
      <c r="BA1548" s="575"/>
      <c r="BB1548" s="576"/>
      <c r="BC1548" s="575"/>
      <c r="BD1548" s="576"/>
      <c r="BE1548" s="575"/>
      <c r="BF1548" s="576"/>
      <c r="BG1548" s="575"/>
      <c r="BH1548" s="576"/>
      <c r="BI1548" s="575"/>
      <c r="BJ1548" s="576"/>
      <c r="BK1548" s="575"/>
      <c r="BL1548" s="576"/>
      <c r="BM1548" s="575"/>
      <c r="BN1548" s="576"/>
      <c r="BO1548" s="575"/>
      <c r="BP1548" s="576"/>
      <c r="BQ1548" s="578"/>
    </row>
    <row r="1549" spans="1:69" ht="18.75" customHeight="1">
      <c r="A1549" s="584"/>
      <c r="B1549" s="586"/>
      <c r="C1549" s="573"/>
      <c r="D1549" s="543"/>
      <c r="E1549" s="26"/>
      <c r="F1549" s="26">
        <v>1</v>
      </c>
      <c r="G1549" s="26">
        <v>2</v>
      </c>
      <c r="H1549" s="26">
        <v>3</v>
      </c>
      <c r="I1549" s="26">
        <v>4</v>
      </c>
      <c r="J1549" s="26">
        <v>5</v>
      </c>
      <c r="K1549" s="26">
        <v>1</v>
      </c>
      <c r="L1549" s="26">
        <v>2</v>
      </c>
      <c r="M1549" s="26">
        <v>3</v>
      </c>
      <c r="N1549" s="26">
        <v>4</v>
      </c>
      <c r="O1549" s="26">
        <v>5</v>
      </c>
      <c r="P1549" s="26">
        <v>1</v>
      </c>
      <c r="Q1549" s="26">
        <v>2</v>
      </c>
      <c r="R1549" s="26">
        <v>3</v>
      </c>
      <c r="S1549" s="26">
        <v>4</v>
      </c>
      <c r="T1549" s="26">
        <v>5</v>
      </c>
      <c r="U1549" s="26">
        <v>1</v>
      </c>
      <c r="V1549" s="26">
        <v>2</v>
      </c>
      <c r="W1549" s="26">
        <v>3</v>
      </c>
      <c r="X1549" s="26">
        <v>4</v>
      </c>
      <c r="Y1549" s="26">
        <v>5</v>
      </c>
      <c r="Z1549" s="26">
        <v>1</v>
      </c>
      <c r="AA1549" s="26">
        <v>2</v>
      </c>
      <c r="AB1549" s="26">
        <v>3</v>
      </c>
      <c r="AC1549" s="26">
        <v>4</v>
      </c>
      <c r="AD1549" s="26">
        <v>5</v>
      </c>
      <c r="AE1549" s="26">
        <v>1</v>
      </c>
      <c r="AF1549" s="26">
        <v>2</v>
      </c>
      <c r="AG1549" s="26">
        <v>3</v>
      </c>
      <c r="AH1549" s="26">
        <v>4</v>
      </c>
      <c r="AM1549" s="546"/>
      <c r="AN1549" s="577"/>
      <c r="AO1549" s="559"/>
      <c r="AP1549" s="577"/>
      <c r="AQ1549" s="559"/>
      <c r="AR1549" s="577"/>
      <c r="AS1549" s="559"/>
      <c r="AT1549" s="577"/>
      <c r="AU1549" s="559"/>
      <c r="AV1549" s="577"/>
      <c r="AW1549" s="559"/>
      <c r="AX1549" s="577"/>
      <c r="AY1549" s="559"/>
      <c r="AZ1549" s="577"/>
      <c r="BA1549" s="559"/>
      <c r="BB1549" s="577"/>
      <c r="BC1549" s="559"/>
      <c r="BD1549" s="577"/>
      <c r="BE1549" s="559"/>
      <c r="BF1549" s="577"/>
      <c r="BG1549" s="559"/>
      <c r="BH1549" s="577"/>
      <c r="BI1549" s="559"/>
      <c r="BJ1549" s="577"/>
      <c r="BK1549" s="559"/>
      <c r="BL1549" s="577"/>
      <c r="BM1549" s="559"/>
      <c r="BN1549" s="577"/>
      <c r="BO1549" s="559"/>
      <c r="BP1549" s="577"/>
      <c r="BQ1549" s="551"/>
    </row>
    <row r="1550" spans="1:69" ht="18.75" customHeight="1" thickBot="1">
      <c r="A1550" s="584"/>
      <c r="B1550" s="587"/>
      <c r="C1550" s="573"/>
      <c r="D1550" s="543"/>
      <c r="E1550" s="27"/>
      <c r="F1550" s="27"/>
      <c r="G1550" s="27">
        <v>1</v>
      </c>
      <c r="H1550" s="27">
        <v>2</v>
      </c>
      <c r="I1550" s="27">
        <v>3</v>
      </c>
      <c r="J1550" s="27">
        <v>4</v>
      </c>
      <c r="K1550" s="27">
        <v>5</v>
      </c>
      <c r="L1550" s="27">
        <v>1</v>
      </c>
      <c r="M1550" s="27">
        <v>2</v>
      </c>
      <c r="N1550" s="27">
        <v>3</v>
      </c>
      <c r="O1550" s="27">
        <v>4</v>
      </c>
      <c r="P1550" s="27">
        <v>5</v>
      </c>
      <c r="Q1550" s="27">
        <v>1</v>
      </c>
      <c r="R1550" s="27">
        <v>2</v>
      </c>
      <c r="S1550" s="27">
        <v>3</v>
      </c>
      <c r="T1550" s="27">
        <v>4</v>
      </c>
      <c r="U1550" s="27">
        <v>5</v>
      </c>
      <c r="V1550" s="27">
        <v>1</v>
      </c>
      <c r="W1550" s="27">
        <v>2</v>
      </c>
      <c r="X1550" s="27">
        <v>3</v>
      </c>
      <c r="Y1550" s="27">
        <v>4</v>
      </c>
      <c r="Z1550" s="27">
        <v>5</v>
      </c>
      <c r="AA1550" s="27">
        <v>1</v>
      </c>
      <c r="AB1550" s="27">
        <v>2</v>
      </c>
      <c r="AC1550" s="27">
        <v>3</v>
      </c>
      <c r="AD1550" s="27">
        <v>4</v>
      </c>
      <c r="AE1550" s="27">
        <v>5</v>
      </c>
      <c r="AF1550" s="27">
        <v>1</v>
      </c>
      <c r="AG1550" s="27">
        <v>2</v>
      </c>
      <c r="AH1550" s="27">
        <v>3</v>
      </c>
      <c r="AM1550" s="546"/>
      <c r="AN1550" s="577"/>
      <c r="AO1550" s="559"/>
      <c r="AP1550" s="577"/>
      <c r="AQ1550" s="559"/>
      <c r="AR1550" s="577"/>
      <c r="AS1550" s="559"/>
      <c r="AT1550" s="577"/>
      <c r="AU1550" s="559"/>
      <c r="AV1550" s="577"/>
      <c r="AW1550" s="559"/>
      <c r="AX1550" s="577"/>
      <c r="AY1550" s="559"/>
      <c r="AZ1550" s="577"/>
      <c r="BA1550" s="559"/>
      <c r="BB1550" s="577"/>
      <c r="BC1550" s="559"/>
      <c r="BD1550" s="577"/>
      <c r="BE1550" s="559"/>
      <c r="BF1550" s="577"/>
      <c r="BG1550" s="559"/>
      <c r="BH1550" s="577"/>
      <c r="BI1550" s="559"/>
      <c r="BJ1550" s="577"/>
      <c r="BK1550" s="559"/>
      <c r="BL1550" s="577"/>
      <c r="BM1550" s="559"/>
      <c r="BN1550" s="577"/>
      <c r="BO1550" s="559"/>
      <c r="BP1550" s="577"/>
      <c r="BQ1550" s="551"/>
    </row>
    <row r="1551" spans="1:69" ht="18.75" customHeight="1">
      <c r="A1551" s="584"/>
      <c r="B1551" s="579" t="s">
        <v>36</v>
      </c>
      <c r="C1551" s="572">
        <f>IF(ISERROR(AVERAGE(E1551:AH1553)),"",AVERAGE(E1551:AH1553))</f>
        <v>2.9885057471264367</v>
      </c>
      <c r="D1551" s="542" t="s">
        <v>478</v>
      </c>
      <c r="E1551" s="32">
        <v>2</v>
      </c>
      <c r="F1551" s="32">
        <v>3</v>
      </c>
      <c r="G1551" s="32">
        <v>4</v>
      </c>
      <c r="H1551" s="32">
        <v>5</v>
      </c>
      <c r="I1551" s="32">
        <v>1</v>
      </c>
      <c r="J1551" s="32">
        <v>2</v>
      </c>
      <c r="K1551" s="32">
        <v>3</v>
      </c>
      <c r="L1551" s="32">
        <v>4</v>
      </c>
      <c r="M1551" s="32">
        <v>5</v>
      </c>
      <c r="N1551" s="32">
        <v>1</v>
      </c>
      <c r="O1551" s="32">
        <v>2</v>
      </c>
      <c r="P1551" s="32">
        <v>3</v>
      </c>
      <c r="Q1551" s="32">
        <v>4</v>
      </c>
      <c r="R1551" s="32">
        <v>5</v>
      </c>
      <c r="S1551" s="32">
        <v>1</v>
      </c>
      <c r="T1551" s="32">
        <v>2</v>
      </c>
      <c r="U1551" s="32">
        <v>3</v>
      </c>
      <c r="V1551" s="32">
        <v>4</v>
      </c>
      <c r="W1551" s="32">
        <v>5</v>
      </c>
      <c r="X1551" s="32">
        <v>1</v>
      </c>
      <c r="Y1551" s="32">
        <v>2</v>
      </c>
      <c r="Z1551" s="32">
        <v>3</v>
      </c>
      <c r="AA1551" s="32">
        <v>4</v>
      </c>
      <c r="AB1551" s="32">
        <v>5</v>
      </c>
      <c r="AC1551" s="32">
        <v>1</v>
      </c>
      <c r="AD1551" s="32">
        <v>2</v>
      </c>
      <c r="AE1551" s="32">
        <v>3</v>
      </c>
      <c r="AF1551" s="32">
        <v>4</v>
      </c>
      <c r="AG1551" s="32">
        <v>5</v>
      </c>
      <c r="AH1551" s="32">
        <v>1</v>
      </c>
      <c r="AM1551" s="545" t="str">
        <f>D1551</f>
        <v>Lire l’heure sur une montre à aiguilles ou une horloge.</v>
      </c>
      <c r="AN1551" s="565"/>
      <c r="AO1551" s="558"/>
      <c r="AP1551" s="565"/>
      <c r="AQ1551" s="558"/>
      <c r="AR1551" s="565"/>
      <c r="AS1551" s="558"/>
      <c r="AT1551" s="565"/>
      <c r="AU1551" s="558"/>
      <c r="AV1551" s="565"/>
      <c r="AW1551" s="558"/>
      <c r="AX1551" s="565"/>
      <c r="AY1551" s="558"/>
      <c r="AZ1551" s="565"/>
      <c r="BA1551" s="558"/>
      <c r="BB1551" s="565"/>
      <c r="BC1551" s="558"/>
      <c r="BD1551" s="565"/>
      <c r="BE1551" s="558"/>
      <c r="BF1551" s="565"/>
      <c r="BG1551" s="558"/>
      <c r="BH1551" s="565"/>
      <c r="BI1551" s="558"/>
      <c r="BJ1551" s="565"/>
      <c r="BK1551" s="558"/>
      <c r="BL1551" s="565"/>
      <c r="BM1551" s="558"/>
      <c r="BN1551" s="565"/>
      <c r="BO1551" s="558"/>
      <c r="BP1551" s="565"/>
      <c r="BQ1551" s="550"/>
    </row>
    <row r="1552" spans="1:69" ht="18.75" customHeight="1">
      <c r="A1552" s="584"/>
      <c r="B1552" s="580"/>
      <c r="C1552" s="573"/>
      <c r="D1552" s="543"/>
      <c r="E1552" s="28"/>
      <c r="F1552" s="28">
        <v>4</v>
      </c>
      <c r="G1552" s="28">
        <v>5</v>
      </c>
      <c r="H1552" s="28">
        <v>1</v>
      </c>
      <c r="I1552" s="28">
        <v>2</v>
      </c>
      <c r="J1552" s="28">
        <v>3</v>
      </c>
      <c r="K1552" s="28">
        <v>4</v>
      </c>
      <c r="L1552" s="28">
        <v>5</v>
      </c>
      <c r="M1552" s="28">
        <v>1</v>
      </c>
      <c r="N1552" s="28">
        <v>2</v>
      </c>
      <c r="O1552" s="28">
        <v>3</v>
      </c>
      <c r="P1552" s="28">
        <v>4</v>
      </c>
      <c r="Q1552" s="28">
        <v>5</v>
      </c>
      <c r="R1552" s="28">
        <v>1</v>
      </c>
      <c r="S1552" s="28">
        <v>2</v>
      </c>
      <c r="T1552" s="28">
        <v>3</v>
      </c>
      <c r="U1552" s="28">
        <v>4</v>
      </c>
      <c r="V1552" s="28">
        <v>5</v>
      </c>
      <c r="W1552" s="28">
        <v>1</v>
      </c>
      <c r="X1552" s="28">
        <v>2</v>
      </c>
      <c r="Y1552" s="28">
        <v>3</v>
      </c>
      <c r="Z1552" s="28">
        <v>4</v>
      </c>
      <c r="AA1552" s="28">
        <v>5</v>
      </c>
      <c r="AB1552" s="28">
        <v>1</v>
      </c>
      <c r="AC1552" s="28">
        <v>2</v>
      </c>
      <c r="AD1552" s="28">
        <v>3</v>
      </c>
      <c r="AE1552" s="28">
        <v>4</v>
      </c>
      <c r="AF1552" s="28">
        <v>5</v>
      </c>
      <c r="AG1552" s="28">
        <v>1</v>
      </c>
      <c r="AH1552" s="28">
        <v>2</v>
      </c>
      <c r="AM1552" s="546"/>
      <c r="AN1552" s="566"/>
      <c r="AO1552" s="559"/>
      <c r="AP1552" s="566"/>
      <c r="AQ1552" s="559"/>
      <c r="AR1552" s="566"/>
      <c r="AS1552" s="559"/>
      <c r="AT1552" s="566"/>
      <c r="AU1552" s="559"/>
      <c r="AV1552" s="566"/>
      <c r="AW1552" s="559"/>
      <c r="AX1552" s="566"/>
      <c r="AY1552" s="559"/>
      <c r="AZ1552" s="566"/>
      <c r="BA1552" s="559"/>
      <c r="BB1552" s="566"/>
      <c r="BC1552" s="559"/>
      <c r="BD1552" s="566"/>
      <c r="BE1552" s="559"/>
      <c r="BF1552" s="566"/>
      <c r="BG1552" s="559"/>
      <c r="BH1552" s="566"/>
      <c r="BI1552" s="559"/>
      <c r="BJ1552" s="566"/>
      <c r="BK1552" s="559"/>
      <c r="BL1552" s="566"/>
      <c r="BM1552" s="559"/>
      <c r="BN1552" s="566"/>
      <c r="BO1552" s="559"/>
      <c r="BP1552" s="566"/>
      <c r="BQ1552" s="551"/>
    </row>
    <row r="1553" spans="1:69" ht="18.75" customHeight="1" thickBot="1">
      <c r="A1553" s="584"/>
      <c r="B1553" s="581"/>
      <c r="C1553" s="582"/>
      <c r="D1553" s="544"/>
      <c r="E1553" s="33"/>
      <c r="F1553" s="33"/>
      <c r="G1553" s="33">
        <v>5</v>
      </c>
      <c r="H1553" s="33">
        <v>1</v>
      </c>
      <c r="I1553" s="33">
        <v>2</v>
      </c>
      <c r="J1553" s="33">
        <v>3</v>
      </c>
      <c r="K1553" s="33">
        <v>4</v>
      </c>
      <c r="L1553" s="33">
        <v>5</v>
      </c>
      <c r="M1553" s="33">
        <v>1</v>
      </c>
      <c r="N1553" s="33">
        <v>2</v>
      </c>
      <c r="O1553" s="33">
        <v>3</v>
      </c>
      <c r="P1553" s="33">
        <v>4</v>
      </c>
      <c r="Q1553" s="33">
        <v>5</v>
      </c>
      <c r="R1553" s="33">
        <v>1</v>
      </c>
      <c r="S1553" s="33">
        <v>2</v>
      </c>
      <c r="T1553" s="33">
        <v>3</v>
      </c>
      <c r="U1553" s="33">
        <v>4</v>
      </c>
      <c r="V1553" s="33">
        <v>5</v>
      </c>
      <c r="W1553" s="33">
        <v>1</v>
      </c>
      <c r="X1553" s="33">
        <v>2</v>
      </c>
      <c r="Y1553" s="33">
        <v>3</v>
      </c>
      <c r="Z1553" s="33">
        <v>4</v>
      </c>
      <c r="AA1553" s="33">
        <v>5</v>
      </c>
      <c r="AB1553" s="33">
        <v>1</v>
      </c>
      <c r="AC1553" s="33">
        <v>2</v>
      </c>
      <c r="AD1553" s="33">
        <v>3</v>
      </c>
      <c r="AE1553" s="33">
        <v>4</v>
      </c>
      <c r="AF1553" s="33">
        <v>5</v>
      </c>
      <c r="AG1553" s="33">
        <v>1</v>
      </c>
      <c r="AH1553" s="33">
        <v>2</v>
      </c>
      <c r="AM1553" s="547"/>
      <c r="AN1553" s="567"/>
      <c r="AO1553" s="564"/>
      <c r="AP1553" s="567"/>
      <c r="AQ1553" s="564"/>
      <c r="AR1553" s="567"/>
      <c r="AS1553" s="564"/>
      <c r="AT1553" s="567"/>
      <c r="AU1553" s="564"/>
      <c r="AV1553" s="567"/>
      <c r="AW1553" s="564"/>
      <c r="AX1553" s="567"/>
      <c r="AY1553" s="564"/>
      <c r="AZ1553" s="567"/>
      <c r="BA1553" s="564"/>
      <c r="BB1553" s="567"/>
      <c r="BC1553" s="564"/>
      <c r="BD1553" s="567"/>
      <c r="BE1553" s="564"/>
      <c r="BF1553" s="567"/>
      <c r="BG1553" s="564"/>
      <c r="BH1553" s="567"/>
      <c r="BI1553" s="564"/>
      <c r="BJ1553" s="567"/>
      <c r="BK1553" s="564"/>
      <c r="BL1553" s="567"/>
      <c r="BM1553" s="564"/>
      <c r="BN1553" s="567"/>
      <c r="BO1553" s="564"/>
      <c r="BP1553" s="567"/>
      <c r="BQ1553" s="568"/>
    </row>
    <row r="1554" spans="1:69" ht="18.75" customHeight="1">
      <c r="A1554" s="584"/>
      <c r="B1554" s="569" t="s">
        <v>37</v>
      </c>
      <c r="C1554" s="572">
        <f>IF(ISERROR(AVERAGE(E1554:AH1556)),"",AVERAGE(E1554:AH1556))</f>
        <v>3</v>
      </c>
      <c r="D1554" s="542" t="s">
        <v>478</v>
      </c>
      <c r="E1554" s="31">
        <v>3</v>
      </c>
      <c r="F1554" s="31">
        <v>4</v>
      </c>
      <c r="G1554" s="31">
        <v>5</v>
      </c>
      <c r="H1554" s="31">
        <v>1</v>
      </c>
      <c r="I1554" s="31">
        <v>2</v>
      </c>
      <c r="J1554" s="31">
        <v>3</v>
      </c>
      <c r="K1554" s="31">
        <v>4</v>
      </c>
      <c r="L1554" s="31">
        <v>5</v>
      </c>
      <c r="M1554" s="31">
        <v>1</v>
      </c>
      <c r="N1554" s="31">
        <v>2</v>
      </c>
      <c r="O1554" s="31">
        <v>3</v>
      </c>
      <c r="P1554" s="31">
        <v>4</v>
      </c>
      <c r="Q1554" s="31">
        <v>5</v>
      </c>
      <c r="R1554" s="31">
        <v>1</v>
      </c>
      <c r="S1554" s="31">
        <v>2</v>
      </c>
      <c r="T1554" s="31">
        <v>3</v>
      </c>
      <c r="U1554" s="31">
        <v>4</v>
      </c>
      <c r="V1554" s="31">
        <v>5</v>
      </c>
      <c r="W1554" s="31">
        <v>1</v>
      </c>
      <c r="X1554" s="31">
        <v>2</v>
      </c>
      <c r="Y1554" s="31">
        <v>3</v>
      </c>
      <c r="Z1554" s="31">
        <v>4</v>
      </c>
      <c r="AA1554" s="31">
        <v>5</v>
      </c>
      <c r="AB1554" s="31">
        <v>1</v>
      </c>
      <c r="AC1554" s="31">
        <v>2</v>
      </c>
      <c r="AD1554" s="31">
        <v>3</v>
      </c>
      <c r="AE1554" s="31">
        <v>4</v>
      </c>
      <c r="AF1554" s="31">
        <v>5</v>
      </c>
      <c r="AG1554" s="31">
        <v>1</v>
      </c>
      <c r="AH1554" s="31">
        <v>2</v>
      </c>
      <c r="AM1554" s="545" t="str">
        <f>D1554</f>
        <v>Lire l’heure sur une montre à aiguilles ou une horloge.</v>
      </c>
      <c r="AN1554" s="561"/>
      <c r="AO1554" s="558"/>
      <c r="AP1554" s="561"/>
      <c r="AQ1554" s="558"/>
      <c r="AR1554" s="561"/>
      <c r="AS1554" s="558"/>
      <c r="AT1554" s="561"/>
      <c r="AU1554" s="558"/>
      <c r="AV1554" s="561"/>
      <c r="AW1554" s="558"/>
      <c r="AX1554" s="561"/>
      <c r="AY1554" s="558"/>
      <c r="AZ1554" s="561"/>
      <c r="BA1554" s="558"/>
      <c r="BB1554" s="561"/>
      <c r="BC1554" s="558"/>
      <c r="BD1554" s="561"/>
      <c r="BE1554" s="558"/>
      <c r="BF1554" s="561"/>
      <c r="BG1554" s="558"/>
      <c r="BH1554" s="561"/>
      <c r="BI1554" s="558"/>
      <c r="BJ1554" s="561"/>
      <c r="BK1554" s="558"/>
      <c r="BL1554" s="561"/>
      <c r="BM1554" s="558"/>
      <c r="BN1554" s="561"/>
      <c r="BO1554" s="558"/>
      <c r="BP1554" s="561"/>
      <c r="BQ1554" s="550"/>
    </row>
    <row r="1555" spans="1:69" ht="18.75" customHeight="1">
      <c r="A1555" s="584"/>
      <c r="B1555" s="570"/>
      <c r="C1555" s="573"/>
      <c r="D1555" s="543"/>
      <c r="E1555" s="29"/>
      <c r="F1555" s="29">
        <v>5</v>
      </c>
      <c r="G1555" s="29">
        <v>1</v>
      </c>
      <c r="H1555" s="29">
        <v>2</v>
      </c>
      <c r="I1555" s="29">
        <v>3</v>
      </c>
      <c r="J1555" s="29">
        <v>4</v>
      </c>
      <c r="K1555" s="29">
        <v>5</v>
      </c>
      <c r="L1555" s="29">
        <v>1</v>
      </c>
      <c r="M1555" s="29">
        <v>2</v>
      </c>
      <c r="N1555" s="29">
        <v>3</v>
      </c>
      <c r="O1555" s="29">
        <v>4</v>
      </c>
      <c r="P1555" s="29">
        <v>5</v>
      </c>
      <c r="Q1555" s="29">
        <v>1</v>
      </c>
      <c r="R1555" s="29">
        <v>2</v>
      </c>
      <c r="S1555" s="29">
        <v>3</v>
      </c>
      <c r="T1555" s="29">
        <v>4</v>
      </c>
      <c r="U1555" s="29">
        <v>5</v>
      </c>
      <c r="V1555" s="29">
        <v>1</v>
      </c>
      <c r="W1555" s="29">
        <v>2</v>
      </c>
      <c r="X1555" s="29">
        <v>3</v>
      </c>
      <c r="Y1555" s="29">
        <v>4</v>
      </c>
      <c r="Z1555" s="29">
        <v>5</v>
      </c>
      <c r="AA1555" s="29">
        <v>1</v>
      </c>
      <c r="AB1555" s="29">
        <v>2</v>
      </c>
      <c r="AC1555" s="29">
        <v>3</v>
      </c>
      <c r="AD1555" s="29">
        <v>4</v>
      </c>
      <c r="AE1555" s="29">
        <v>5</v>
      </c>
      <c r="AF1555" s="29">
        <v>1</v>
      </c>
      <c r="AG1555" s="29">
        <v>2</v>
      </c>
      <c r="AH1555" s="29">
        <v>3</v>
      </c>
      <c r="AM1555" s="546"/>
      <c r="AN1555" s="562"/>
      <c r="AO1555" s="559"/>
      <c r="AP1555" s="562"/>
      <c r="AQ1555" s="559"/>
      <c r="AR1555" s="562"/>
      <c r="AS1555" s="559"/>
      <c r="AT1555" s="562"/>
      <c r="AU1555" s="559"/>
      <c r="AV1555" s="562"/>
      <c r="AW1555" s="559"/>
      <c r="AX1555" s="562"/>
      <c r="AY1555" s="559"/>
      <c r="AZ1555" s="562"/>
      <c r="BA1555" s="559"/>
      <c r="BB1555" s="562"/>
      <c r="BC1555" s="559"/>
      <c r="BD1555" s="562"/>
      <c r="BE1555" s="559"/>
      <c r="BF1555" s="562"/>
      <c r="BG1555" s="559"/>
      <c r="BH1555" s="562"/>
      <c r="BI1555" s="559"/>
      <c r="BJ1555" s="562"/>
      <c r="BK1555" s="559"/>
      <c r="BL1555" s="562"/>
      <c r="BM1555" s="559"/>
      <c r="BN1555" s="562"/>
      <c r="BO1555" s="559"/>
      <c r="BP1555" s="562"/>
      <c r="BQ1555" s="551"/>
    </row>
    <row r="1556" spans="1:69" ht="18.75" customHeight="1" thickBot="1">
      <c r="A1556" s="584"/>
      <c r="B1556" s="571"/>
      <c r="C1556" s="574"/>
      <c r="D1556" s="548"/>
      <c r="E1556" s="30"/>
      <c r="F1556" s="30"/>
      <c r="G1556" s="30">
        <v>4</v>
      </c>
      <c r="H1556" s="30">
        <v>5</v>
      </c>
      <c r="I1556" s="30">
        <v>1</v>
      </c>
      <c r="J1556" s="30">
        <v>2</v>
      </c>
      <c r="K1556" s="30">
        <v>3</v>
      </c>
      <c r="L1556" s="30">
        <v>4</v>
      </c>
      <c r="M1556" s="30">
        <v>5</v>
      </c>
      <c r="N1556" s="30">
        <v>1</v>
      </c>
      <c r="O1556" s="30">
        <v>2</v>
      </c>
      <c r="P1556" s="30">
        <v>3</v>
      </c>
      <c r="Q1556" s="30">
        <v>4</v>
      </c>
      <c r="R1556" s="30">
        <v>5</v>
      </c>
      <c r="S1556" s="30">
        <v>1</v>
      </c>
      <c r="T1556" s="30">
        <v>2</v>
      </c>
      <c r="U1556" s="30">
        <v>3</v>
      </c>
      <c r="V1556" s="30">
        <v>4</v>
      </c>
      <c r="W1556" s="30">
        <v>5</v>
      </c>
      <c r="X1556" s="30">
        <v>1</v>
      </c>
      <c r="Y1556" s="30">
        <v>2</v>
      </c>
      <c r="Z1556" s="30">
        <v>3</v>
      </c>
      <c r="AA1556" s="30">
        <v>4</v>
      </c>
      <c r="AB1556" s="30">
        <v>5</v>
      </c>
      <c r="AC1556" s="30">
        <v>1</v>
      </c>
      <c r="AD1556" s="30">
        <v>2</v>
      </c>
      <c r="AE1556" s="30">
        <v>3</v>
      </c>
      <c r="AF1556" s="30">
        <v>4</v>
      </c>
      <c r="AG1556" s="30">
        <v>5</v>
      </c>
      <c r="AH1556" s="30">
        <v>1</v>
      </c>
      <c r="AM1556" s="549"/>
      <c r="AN1556" s="563"/>
      <c r="AO1556" s="560"/>
      <c r="AP1556" s="563"/>
      <c r="AQ1556" s="560"/>
      <c r="AR1556" s="563"/>
      <c r="AS1556" s="560"/>
      <c r="AT1556" s="563"/>
      <c r="AU1556" s="560"/>
      <c r="AV1556" s="563"/>
      <c r="AW1556" s="560"/>
      <c r="AX1556" s="563"/>
      <c r="AY1556" s="560"/>
      <c r="AZ1556" s="563"/>
      <c r="BA1556" s="560"/>
      <c r="BB1556" s="563"/>
      <c r="BC1556" s="560"/>
      <c r="BD1556" s="563"/>
      <c r="BE1556" s="560"/>
      <c r="BF1556" s="563"/>
      <c r="BG1556" s="560"/>
      <c r="BH1556" s="563"/>
      <c r="BI1556" s="560"/>
      <c r="BJ1556" s="563"/>
      <c r="BK1556" s="560"/>
      <c r="BL1556" s="563"/>
      <c r="BM1556" s="560"/>
      <c r="BN1556" s="563"/>
      <c r="BO1556" s="560"/>
      <c r="BP1556" s="563"/>
      <c r="BQ1556" s="552"/>
    </row>
    <row r="1557" spans="1:69" ht="11.25" customHeight="1" thickTop="1">
      <c r="A1557" s="468"/>
      <c r="B1557" s="682"/>
      <c r="C1557" s="685"/>
      <c r="D1557" s="688" t="s">
        <v>1028</v>
      </c>
      <c r="E1557" s="614" t="str">
        <f>D1557</f>
        <v>Mesurer, calculer des aires</v>
      </c>
      <c r="F1557" s="615"/>
      <c r="G1557" s="615"/>
      <c r="H1557" s="615"/>
      <c r="I1557" s="615"/>
      <c r="J1557" s="615"/>
      <c r="K1557" s="615"/>
      <c r="L1557" s="615"/>
      <c r="M1557" s="615"/>
      <c r="N1557" s="615"/>
      <c r="O1557" s="615"/>
      <c r="P1557" s="615"/>
      <c r="Q1557" s="615"/>
      <c r="R1557" s="615"/>
      <c r="S1557" s="615"/>
      <c r="T1557" s="615"/>
      <c r="U1557" s="615"/>
      <c r="V1557" s="615"/>
      <c r="W1557" s="615"/>
      <c r="X1557" s="615"/>
      <c r="Y1557" s="615"/>
      <c r="Z1557" s="615"/>
      <c r="AA1557" s="615"/>
      <c r="AB1557" s="615"/>
      <c r="AC1557" s="615"/>
      <c r="AD1557" s="615"/>
      <c r="AE1557" s="615"/>
      <c r="AF1557" s="615"/>
      <c r="AG1557" s="615"/>
      <c r="AH1557" s="616"/>
      <c r="AM1557" s="681" t="str">
        <f>D1557</f>
        <v>Mesurer, calculer des aires</v>
      </c>
      <c r="AN1557" s="353">
        <f>IF(ISERROR(AVERAGE(AN1560,AN1569)),"",AVERAGE(AN1560,AN1569))</f>
        <v>1</v>
      </c>
      <c r="AO1557" s="353">
        <f t="shared" ref="AO1557:BQ1557" si="575">IF(ISERROR(AVERAGE(AO1560,AO1569)),"",AVERAGE(AO1560,AO1569))</f>
        <v>1.5</v>
      </c>
      <c r="AP1557" s="353">
        <f t="shared" si="575"/>
        <v>2</v>
      </c>
      <c r="AQ1557" s="353">
        <f t="shared" si="575"/>
        <v>3</v>
      </c>
      <c r="AR1557" s="353">
        <f t="shared" si="575"/>
        <v>4</v>
      </c>
      <c r="AS1557" s="353">
        <f t="shared" si="575"/>
        <v>3.3333333333333335</v>
      </c>
      <c r="AT1557" s="353">
        <f t="shared" si="575"/>
        <v>2.6666666666666665</v>
      </c>
      <c r="AU1557" s="353">
        <f t="shared" si="575"/>
        <v>2</v>
      </c>
      <c r="AV1557" s="353">
        <f t="shared" si="575"/>
        <v>3</v>
      </c>
      <c r="AW1557" s="353">
        <f t="shared" si="575"/>
        <v>4</v>
      </c>
      <c r="AX1557" s="353">
        <f t="shared" si="575"/>
        <v>3.3333333333333335</v>
      </c>
      <c r="AY1557" s="353">
        <f t="shared" si="575"/>
        <v>2.6666666666666665</v>
      </c>
      <c r="AZ1557" s="353">
        <f t="shared" si="575"/>
        <v>2</v>
      </c>
      <c r="BA1557" s="353">
        <f t="shared" si="575"/>
        <v>3</v>
      </c>
      <c r="BB1557" s="353">
        <f t="shared" si="575"/>
        <v>4</v>
      </c>
      <c r="BC1557" s="353">
        <f t="shared" si="575"/>
        <v>3.3333333333333335</v>
      </c>
      <c r="BD1557" s="353">
        <f t="shared" si="575"/>
        <v>2.6666666666666665</v>
      </c>
      <c r="BE1557" s="353">
        <f t="shared" si="575"/>
        <v>2</v>
      </c>
      <c r="BF1557" s="353">
        <f t="shared" si="575"/>
        <v>3</v>
      </c>
      <c r="BG1557" s="353">
        <f t="shared" si="575"/>
        <v>4</v>
      </c>
      <c r="BH1557" s="353">
        <f t="shared" si="575"/>
        <v>3.3333333333333335</v>
      </c>
      <c r="BI1557" s="353">
        <f t="shared" si="575"/>
        <v>2.6666666666666665</v>
      </c>
      <c r="BJ1557" s="353">
        <f t="shared" si="575"/>
        <v>2</v>
      </c>
      <c r="BK1557" s="353">
        <f t="shared" si="575"/>
        <v>3</v>
      </c>
      <c r="BL1557" s="353">
        <f t="shared" si="575"/>
        <v>4</v>
      </c>
      <c r="BM1557" s="353">
        <f t="shared" si="575"/>
        <v>3.3333333333333335</v>
      </c>
      <c r="BN1557" s="353">
        <f t="shared" si="575"/>
        <v>2.6666666666666665</v>
      </c>
      <c r="BO1557" s="353">
        <f t="shared" si="575"/>
        <v>2</v>
      </c>
      <c r="BP1557" s="353">
        <f t="shared" si="575"/>
        <v>3</v>
      </c>
      <c r="BQ1557" s="353">
        <f t="shared" si="575"/>
        <v>4</v>
      </c>
    </row>
    <row r="1558" spans="1:69" ht="11.25" customHeight="1">
      <c r="A1558" s="468"/>
      <c r="B1558" s="683"/>
      <c r="C1558" s="686"/>
      <c r="D1558" s="666"/>
      <c r="E1558" s="617"/>
      <c r="F1558" s="618"/>
      <c r="G1558" s="618"/>
      <c r="H1558" s="618"/>
      <c r="I1558" s="618"/>
      <c r="J1558" s="618"/>
      <c r="K1558" s="618"/>
      <c r="L1558" s="618"/>
      <c r="M1558" s="618"/>
      <c r="N1558" s="618"/>
      <c r="O1558" s="618"/>
      <c r="P1558" s="618"/>
      <c r="Q1558" s="618"/>
      <c r="R1558" s="618"/>
      <c r="S1558" s="618"/>
      <c r="T1558" s="618"/>
      <c r="U1558" s="618"/>
      <c r="V1558" s="618"/>
      <c r="W1558" s="618"/>
      <c r="X1558" s="618"/>
      <c r="Y1558" s="618"/>
      <c r="Z1558" s="618"/>
      <c r="AA1558" s="618"/>
      <c r="AB1558" s="618"/>
      <c r="AC1558" s="618"/>
      <c r="AD1558" s="618"/>
      <c r="AE1558" s="618"/>
      <c r="AF1558" s="618"/>
      <c r="AG1558" s="618"/>
      <c r="AH1558" s="619"/>
      <c r="AM1558" s="592"/>
      <c r="AN1558" s="351">
        <f>IF(ISERROR(AVERAGE(AN1563,AN1572)),"",AVERAGE(AN1563,AN1572))</f>
        <v>2</v>
      </c>
      <c r="AO1558" s="351">
        <f t="shared" ref="AO1558:BQ1558" si="576">IF(ISERROR(AVERAGE(AO1563,AO1572)),"",AVERAGE(AO1563,AO1572))</f>
        <v>3.5</v>
      </c>
      <c r="AP1558" s="351">
        <f t="shared" si="576"/>
        <v>4.666666666666667</v>
      </c>
      <c r="AQ1558" s="351">
        <f t="shared" si="576"/>
        <v>2.3333333333333335</v>
      </c>
      <c r="AR1558" s="351">
        <f t="shared" si="576"/>
        <v>1.6666666666666667</v>
      </c>
      <c r="AS1558" s="351">
        <f t="shared" si="576"/>
        <v>2.6666666666666665</v>
      </c>
      <c r="AT1558" s="351">
        <f t="shared" si="576"/>
        <v>3.6666666666666665</v>
      </c>
      <c r="AU1558" s="351">
        <f t="shared" si="576"/>
        <v>4.666666666666667</v>
      </c>
      <c r="AV1558" s="351">
        <f t="shared" si="576"/>
        <v>2.3333333333333335</v>
      </c>
      <c r="AW1558" s="351">
        <f t="shared" si="576"/>
        <v>1.6666666666666667</v>
      </c>
      <c r="AX1558" s="351">
        <f t="shared" si="576"/>
        <v>2.6666666666666665</v>
      </c>
      <c r="AY1558" s="351">
        <f t="shared" si="576"/>
        <v>3.6666666666666665</v>
      </c>
      <c r="AZ1558" s="351">
        <f t="shared" si="576"/>
        <v>4.666666666666667</v>
      </c>
      <c r="BA1558" s="351">
        <f t="shared" si="576"/>
        <v>2.3333333333333335</v>
      </c>
      <c r="BB1558" s="351">
        <f t="shared" si="576"/>
        <v>1.6666666666666667</v>
      </c>
      <c r="BC1558" s="351">
        <f t="shared" si="576"/>
        <v>2.6666666666666665</v>
      </c>
      <c r="BD1558" s="351">
        <f t="shared" si="576"/>
        <v>3.6666666666666665</v>
      </c>
      <c r="BE1558" s="351">
        <f t="shared" si="576"/>
        <v>4.666666666666667</v>
      </c>
      <c r="BF1558" s="351">
        <f t="shared" si="576"/>
        <v>2.3333333333333335</v>
      </c>
      <c r="BG1558" s="351">
        <f t="shared" si="576"/>
        <v>1.6666666666666667</v>
      </c>
      <c r="BH1558" s="351">
        <f t="shared" si="576"/>
        <v>2.6666666666666665</v>
      </c>
      <c r="BI1558" s="351">
        <f t="shared" si="576"/>
        <v>3.6666666666666665</v>
      </c>
      <c r="BJ1558" s="351">
        <f t="shared" si="576"/>
        <v>4.666666666666667</v>
      </c>
      <c r="BK1558" s="351">
        <f t="shared" si="576"/>
        <v>2.3333333333333335</v>
      </c>
      <c r="BL1558" s="351">
        <f t="shared" si="576"/>
        <v>1.6666666666666667</v>
      </c>
      <c r="BM1558" s="351">
        <f t="shared" si="576"/>
        <v>2.6666666666666665</v>
      </c>
      <c r="BN1558" s="351">
        <f t="shared" si="576"/>
        <v>3.6666666666666665</v>
      </c>
      <c r="BO1558" s="351">
        <f t="shared" si="576"/>
        <v>4.666666666666667</v>
      </c>
      <c r="BP1558" s="351">
        <f t="shared" si="576"/>
        <v>2.3333333333333335</v>
      </c>
      <c r="BQ1558" s="351">
        <f t="shared" si="576"/>
        <v>1.6666666666666667</v>
      </c>
    </row>
    <row r="1559" spans="1:69" ht="11.25" customHeight="1" thickBot="1">
      <c r="A1559" s="468"/>
      <c r="B1559" s="684"/>
      <c r="C1559" s="687"/>
      <c r="D1559" s="667"/>
      <c r="E1559" s="620"/>
      <c r="F1559" s="621"/>
      <c r="G1559" s="621"/>
      <c r="H1559" s="621"/>
      <c r="I1559" s="621"/>
      <c r="J1559" s="621"/>
      <c r="K1559" s="621"/>
      <c r="L1559" s="621"/>
      <c r="M1559" s="621"/>
      <c r="N1559" s="621"/>
      <c r="O1559" s="621"/>
      <c r="P1559" s="621"/>
      <c r="Q1559" s="621"/>
      <c r="R1559" s="621"/>
      <c r="S1559" s="621"/>
      <c r="T1559" s="621"/>
      <c r="U1559" s="621"/>
      <c r="V1559" s="621"/>
      <c r="W1559" s="621"/>
      <c r="X1559" s="621"/>
      <c r="Y1559" s="621"/>
      <c r="Z1559" s="621"/>
      <c r="AA1559" s="621"/>
      <c r="AB1559" s="621"/>
      <c r="AC1559" s="621"/>
      <c r="AD1559" s="621"/>
      <c r="AE1559" s="621"/>
      <c r="AF1559" s="621"/>
      <c r="AG1559" s="621"/>
      <c r="AH1559" s="622"/>
      <c r="AM1559" s="593"/>
      <c r="AN1559" s="352">
        <f>IF(ISERROR(AVERAGE(AN1566,AN1575)),"",AVERAGE(AN1566,AN1575))</f>
        <v>3</v>
      </c>
      <c r="AO1559" s="352">
        <f t="shared" ref="AO1559:BQ1559" si="577">IF(ISERROR(AVERAGE(AO1566,AO1575)),"",AVERAGE(AO1566,AO1575))</f>
        <v>4.5</v>
      </c>
      <c r="AP1559" s="352">
        <f t="shared" si="577"/>
        <v>3.3333333333333335</v>
      </c>
      <c r="AQ1559" s="352">
        <f t="shared" si="577"/>
        <v>2.6666666666666665</v>
      </c>
      <c r="AR1559" s="352">
        <f t="shared" si="577"/>
        <v>2</v>
      </c>
      <c r="AS1559" s="352">
        <f t="shared" si="577"/>
        <v>3</v>
      </c>
      <c r="AT1559" s="352">
        <f t="shared" si="577"/>
        <v>4</v>
      </c>
      <c r="AU1559" s="352">
        <f t="shared" si="577"/>
        <v>3.3333333333333335</v>
      </c>
      <c r="AV1559" s="352">
        <f t="shared" si="577"/>
        <v>2.6666666666666665</v>
      </c>
      <c r="AW1559" s="352">
        <f t="shared" si="577"/>
        <v>2</v>
      </c>
      <c r="AX1559" s="352">
        <f t="shared" si="577"/>
        <v>3</v>
      </c>
      <c r="AY1559" s="352">
        <f t="shared" si="577"/>
        <v>4</v>
      </c>
      <c r="AZ1559" s="352">
        <f t="shared" si="577"/>
        <v>3.3333333333333335</v>
      </c>
      <c r="BA1559" s="352">
        <f t="shared" si="577"/>
        <v>2.6666666666666665</v>
      </c>
      <c r="BB1559" s="352">
        <f t="shared" si="577"/>
        <v>2</v>
      </c>
      <c r="BC1559" s="352">
        <f t="shared" si="577"/>
        <v>3</v>
      </c>
      <c r="BD1559" s="352">
        <f t="shared" si="577"/>
        <v>4</v>
      </c>
      <c r="BE1559" s="352">
        <f t="shared" si="577"/>
        <v>3.3333333333333335</v>
      </c>
      <c r="BF1559" s="352">
        <f t="shared" si="577"/>
        <v>2.6666666666666665</v>
      </c>
      <c r="BG1559" s="352">
        <f t="shared" si="577"/>
        <v>2</v>
      </c>
      <c r="BH1559" s="352">
        <f t="shared" si="577"/>
        <v>3</v>
      </c>
      <c r="BI1559" s="352">
        <f t="shared" si="577"/>
        <v>4</v>
      </c>
      <c r="BJ1559" s="352">
        <f t="shared" si="577"/>
        <v>3.3333333333333335</v>
      </c>
      <c r="BK1559" s="352">
        <f t="shared" si="577"/>
        <v>2.6666666666666665</v>
      </c>
      <c r="BL1559" s="352">
        <f t="shared" si="577"/>
        <v>2</v>
      </c>
      <c r="BM1559" s="352">
        <f t="shared" si="577"/>
        <v>3</v>
      </c>
      <c r="BN1559" s="352">
        <f t="shared" si="577"/>
        <v>4</v>
      </c>
      <c r="BO1559" s="352">
        <f t="shared" si="577"/>
        <v>3.3333333333333335</v>
      </c>
      <c r="BP1559" s="352">
        <f t="shared" si="577"/>
        <v>2.6666666666666665</v>
      </c>
      <c r="BQ1559" s="352">
        <f t="shared" si="577"/>
        <v>2</v>
      </c>
    </row>
    <row r="1560" spans="1:69" ht="13.5" customHeight="1" thickTop="1">
      <c r="A1560" s="584"/>
      <c r="B1560" s="585" t="s">
        <v>32</v>
      </c>
      <c r="C1560" s="588">
        <f>IF(ISERROR(AVERAGE(E1560:AH1562)),"",AVERAGE(E1560:AH1562))</f>
        <v>2.9425287356321839</v>
      </c>
      <c r="D1560" s="676" t="s">
        <v>978</v>
      </c>
      <c r="E1560" s="25">
        <v>1</v>
      </c>
      <c r="F1560" s="25">
        <v>2</v>
      </c>
      <c r="G1560" s="25">
        <v>3</v>
      </c>
      <c r="H1560" s="25">
        <v>4</v>
      </c>
      <c r="I1560" s="25">
        <v>5</v>
      </c>
      <c r="J1560" s="25">
        <v>1</v>
      </c>
      <c r="K1560" s="25">
        <v>2</v>
      </c>
      <c r="L1560" s="25">
        <v>3</v>
      </c>
      <c r="M1560" s="25">
        <v>4</v>
      </c>
      <c r="N1560" s="25">
        <v>5</v>
      </c>
      <c r="O1560" s="25">
        <v>1</v>
      </c>
      <c r="P1560" s="25">
        <v>2</v>
      </c>
      <c r="Q1560" s="25">
        <v>3</v>
      </c>
      <c r="R1560" s="25">
        <v>4</v>
      </c>
      <c r="S1560" s="25">
        <v>5</v>
      </c>
      <c r="T1560" s="25">
        <v>1</v>
      </c>
      <c r="U1560" s="25">
        <v>2</v>
      </c>
      <c r="V1560" s="25">
        <v>3</v>
      </c>
      <c r="W1560" s="25">
        <v>4</v>
      </c>
      <c r="X1560" s="25">
        <v>5</v>
      </c>
      <c r="Y1560" s="25">
        <v>1</v>
      </c>
      <c r="Z1560" s="25">
        <v>2</v>
      </c>
      <c r="AA1560" s="25">
        <v>3</v>
      </c>
      <c r="AB1560" s="25">
        <v>4</v>
      </c>
      <c r="AC1560" s="25">
        <v>5</v>
      </c>
      <c r="AD1560" s="25">
        <v>1</v>
      </c>
      <c r="AE1560" s="25">
        <v>2</v>
      </c>
      <c r="AF1560" s="25">
        <v>3</v>
      </c>
      <c r="AG1560" s="25">
        <v>4</v>
      </c>
      <c r="AH1560" s="25">
        <v>5</v>
      </c>
      <c r="AM1560" s="594" t="str">
        <f>D1560</f>
        <v>Calculer l'aire d'un carré, d'un rectangle
puis l'aire d'un triangle</v>
      </c>
      <c r="AN1560" s="576">
        <f>IF(ISERROR(AVERAGE(E1560:E1562)),"",AVERAGE(E1560:E1562))</f>
        <v>1</v>
      </c>
      <c r="AO1560" s="575">
        <f t="shared" ref="AO1560:BQ1560" si="578">IF(ISERROR(AVERAGE(F1560:F1562)),"",AVERAGE(F1560:F1562))</f>
        <v>1.5</v>
      </c>
      <c r="AP1560" s="576">
        <f t="shared" si="578"/>
        <v>2</v>
      </c>
      <c r="AQ1560" s="575">
        <f t="shared" si="578"/>
        <v>3</v>
      </c>
      <c r="AR1560" s="576">
        <f t="shared" si="578"/>
        <v>4</v>
      </c>
      <c r="AS1560" s="575">
        <f t="shared" si="578"/>
        <v>3.3333333333333335</v>
      </c>
      <c r="AT1560" s="576">
        <f t="shared" si="578"/>
        <v>2.6666666666666665</v>
      </c>
      <c r="AU1560" s="575">
        <f t="shared" si="578"/>
        <v>2</v>
      </c>
      <c r="AV1560" s="576">
        <f t="shared" si="578"/>
        <v>3</v>
      </c>
      <c r="AW1560" s="575">
        <f t="shared" si="578"/>
        <v>4</v>
      </c>
      <c r="AX1560" s="576">
        <f t="shared" si="578"/>
        <v>3.3333333333333335</v>
      </c>
      <c r="AY1560" s="575">
        <f t="shared" si="578"/>
        <v>2.6666666666666665</v>
      </c>
      <c r="AZ1560" s="576">
        <f t="shared" si="578"/>
        <v>2</v>
      </c>
      <c r="BA1560" s="575">
        <f t="shared" si="578"/>
        <v>3</v>
      </c>
      <c r="BB1560" s="576">
        <f t="shared" si="578"/>
        <v>4</v>
      </c>
      <c r="BC1560" s="575">
        <f t="shared" si="578"/>
        <v>3.3333333333333335</v>
      </c>
      <c r="BD1560" s="576">
        <f t="shared" si="578"/>
        <v>2.6666666666666665</v>
      </c>
      <c r="BE1560" s="575">
        <f t="shared" si="578"/>
        <v>2</v>
      </c>
      <c r="BF1560" s="576">
        <f t="shared" si="578"/>
        <v>3</v>
      </c>
      <c r="BG1560" s="575">
        <f t="shared" si="578"/>
        <v>4</v>
      </c>
      <c r="BH1560" s="576">
        <f t="shared" si="578"/>
        <v>3.3333333333333335</v>
      </c>
      <c r="BI1560" s="575">
        <f t="shared" si="578"/>
        <v>2.6666666666666665</v>
      </c>
      <c r="BJ1560" s="576">
        <f t="shared" si="578"/>
        <v>2</v>
      </c>
      <c r="BK1560" s="575">
        <f t="shared" si="578"/>
        <v>3</v>
      </c>
      <c r="BL1560" s="576">
        <f t="shared" si="578"/>
        <v>4</v>
      </c>
      <c r="BM1560" s="575">
        <f t="shared" si="578"/>
        <v>3.3333333333333335</v>
      </c>
      <c r="BN1560" s="576">
        <f t="shared" si="578"/>
        <v>2.6666666666666665</v>
      </c>
      <c r="BO1560" s="575">
        <f t="shared" si="578"/>
        <v>2</v>
      </c>
      <c r="BP1560" s="576">
        <f t="shared" si="578"/>
        <v>3</v>
      </c>
      <c r="BQ1560" s="578">
        <f t="shared" si="578"/>
        <v>4</v>
      </c>
    </row>
    <row r="1561" spans="1:69" ht="12.75" customHeight="1">
      <c r="A1561" s="584"/>
      <c r="B1561" s="586"/>
      <c r="C1561" s="573"/>
      <c r="D1561" s="677"/>
      <c r="E1561" s="26"/>
      <c r="F1561" s="26">
        <v>1</v>
      </c>
      <c r="G1561" s="26">
        <v>2</v>
      </c>
      <c r="H1561" s="26">
        <v>3</v>
      </c>
      <c r="I1561" s="26">
        <v>4</v>
      </c>
      <c r="J1561" s="26">
        <v>5</v>
      </c>
      <c r="K1561" s="26">
        <v>1</v>
      </c>
      <c r="L1561" s="26">
        <v>2</v>
      </c>
      <c r="M1561" s="26">
        <v>3</v>
      </c>
      <c r="N1561" s="26">
        <v>4</v>
      </c>
      <c r="O1561" s="26">
        <v>5</v>
      </c>
      <c r="P1561" s="26">
        <v>1</v>
      </c>
      <c r="Q1561" s="26">
        <v>2</v>
      </c>
      <c r="R1561" s="26">
        <v>3</v>
      </c>
      <c r="S1561" s="26">
        <v>4</v>
      </c>
      <c r="T1561" s="26">
        <v>5</v>
      </c>
      <c r="U1561" s="26">
        <v>1</v>
      </c>
      <c r="V1561" s="26">
        <v>2</v>
      </c>
      <c r="W1561" s="26">
        <v>3</v>
      </c>
      <c r="X1561" s="26">
        <v>4</v>
      </c>
      <c r="Y1561" s="26">
        <v>5</v>
      </c>
      <c r="Z1561" s="26">
        <v>1</v>
      </c>
      <c r="AA1561" s="26">
        <v>2</v>
      </c>
      <c r="AB1561" s="26">
        <v>3</v>
      </c>
      <c r="AC1561" s="26">
        <v>4</v>
      </c>
      <c r="AD1561" s="26">
        <v>5</v>
      </c>
      <c r="AE1561" s="26">
        <v>1</v>
      </c>
      <c r="AF1561" s="26">
        <v>2</v>
      </c>
      <c r="AG1561" s="26">
        <v>3</v>
      </c>
      <c r="AH1561" s="26">
        <v>4</v>
      </c>
      <c r="AM1561" s="595"/>
      <c r="AN1561" s="577"/>
      <c r="AO1561" s="559"/>
      <c r="AP1561" s="577"/>
      <c r="AQ1561" s="559"/>
      <c r="AR1561" s="577"/>
      <c r="AS1561" s="559"/>
      <c r="AT1561" s="577"/>
      <c r="AU1561" s="559"/>
      <c r="AV1561" s="577"/>
      <c r="AW1561" s="559"/>
      <c r="AX1561" s="577"/>
      <c r="AY1561" s="559"/>
      <c r="AZ1561" s="577"/>
      <c r="BA1561" s="559"/>
      <c r="BB1561" s="577"/>
      <c r="BC1561" s="559"/>
      <c r="BD1561" s="577"/>
      <c r="BE1561" s="559"/>
      <c r="BF1561" s="577"/>
      <c r="BG1561" s="559"/>
      <c r="BH1561" s="577"/>
      <c r="BI1561" s="559"/>
      <c r="BJ1561" s="577"/>
      <c r="BK1561" s="559"/>
      <c r="BL1561" s="577"/>
      <c r="BM1561" s="559"/>
      <c r="BN1561" s="577"/>
      <c r="BO1561" s="559"/>
      <c r="BP1561" s="577"/>
      <c r="BQ1561" s="551"/>
    </row>
    <row r="1562" spans="1:69" ht="12.75" customHeight="1" thickBot="1">
      <c r="A1562" s="584"/>
      <c r="B1562" s="587"/>
      <c r="C1562" s="573"/>
      <c r="D1562" s="677"/>
      <c r="E1562" s="27"/>
      <c r="F1562" s="27"/>
      <c r="G1562" s="27">
        <v>1</v>
      </c>
      <c r="H1562" s="27">
        <v>2</v>
      </c>
      <c r="I1562" s="27">
        <v>3</v>
      </c>
      <c r="J1562" s="27">
        <v>4</v>
      </c>
      <c r="K1562" s="27">
        <v>5</v>
      </c>
      <c r="L1562" s="27">
        <v>1</v>
      </c>
      <c r="M1562" s="27">
        <v>2</v>
      </c>
      <c r="N1562" s="27">
        <v>3</v>
      </c>
      <c r="O1562" s="27">
        <v>4</v>
      </c>
      <c r="P1562" s="27">
        <v>5</v>
      </c>
      <c r="Q1562" s="27">
        <v>1</v>
      </c>
      <c r="R1562" s="27">
        <v>2</v>
      </c>
      <c r="S1562" s="27">
        <v>3</v>
      </c>
      <c r="T1562" s="27">
        <v>4</v>
      </c>
      <c r="U1562" s="27">
        <v>5</v>
      </c>
      <c r="V1562" s="27">
        <v>1</v>
      </c>
      <c r="W1562" s="27">
        <v>2</v>
      </c>
      <c r="X1562" s="27">
        <v>3</v>
      </c>
      <c r="Y1562" s="27">
        <v>4</v>
      </c>
      <c r="Z1562" s="27">
        <v>5</v>
      </c>
      <c r="AA1562" s="27">
        <v>1</v>
      </c>
      <c r="AB1562" s="27">
        <v>2</v>
      </c>
      <c r="AC1562" s="27">
        <v>3</v>
      </c>
      <c r="AD1562" s="27">
        <v>4</v>
      </c>
      <c r="AE1562" s="27">
        <v>5</v>
      </c>
      <c r="AF1562" s="27">
        <v>1</v>
      </c>
      <c r="AG1562" s="27">
        <v>2</v>
      </c>
      <c r="AH1562" s="27">
        <v>3</v>
      </c>
      <c r="AM1562" s="595"/>
      <c r="AN1562" s="577"/>
      <c r="AO1562" s="559"/>
      <c r="AP1562" s="577"/>
      <c r="AQ1562" s="559"/>
      <c r="AR1562" s="577"/>
      <c r="AS1562" s="559"/>
      <c r="AT1562" s="577"/>
      <c r="AU1562" s="559"/>
      <c r="AV1562" s="577"/>
      <c r="AW1562" s="559"/>
      <c r="AX1562" s="577"/>
      <c r="AY1562" s="559"/>
      <c r="AZ1562" s="577"/>
      <c r="BA1562" s="559"/>
      <c r="BB1562" s="577"/>
      <c r="BC1562" s="559"/>
      <c r="BD1562" s="577"/>
      <c r="BE1562" s="559"/>
      <c r="BF1562" s="577"/>
      <c r="BG1562" s="559"/>
      <c r="BH1562" s="577"/>
      <c r="BI1562" s="559"/>
      <c r="BJ1562" s="577"/>
      <c r="BK1562" s="559"/>
      <c r="BL1562" s="577"/>
      <c r="BM1562" s="559"/>
      <c r="BN1562" s="577"/>
      <c r="BO1562" s="559"/>
      <c r="BP1562" s="577"/>
      <c r="BQ1562" s="551"/>
    </row>
    <row r="1563" spans="1:69" ht="12.75" customHeight="1">
      <c r="A1563" s="584"/>
      <c r="B1563" s="579" t="s">
        <v>36</v>
      </c>
      <c r="C1563" s="572">
        <f>IF(ISERROR(AVERAGE(E1563:AH1565)),"",AVERAGE(E1563:AH1565))</f>
        <v>2.9885057471264367</v>
      </c>
      <c r="D1563" s="677"/>
      <c r="E1563" s="32">
        <v>2</v>
      </c>
      <c r="F1563" s="32">
        <v>3</v>
      </c>
      <c r="G1563" s="32">
        <v>4</v>
      </c>
      <c r="H1563" s="32">
        <v>5</v>
      </c>
      <c r="I1563" s="32">
        <v>1</v>
      </c>
      <c r="J1563" s="32">
        <v>2</v>
      </c>
      <c r="K1563" s="32">
        <v>3</v>
      </c>
      <c r="L1563" s="32">
        <v>4</v>
      </c>
      <c r="M1563" s="32">
        <v>5</v>
      </c>
      <c r="N1563" s="32">
        <v>1</v>
      </c>
      <c r="O1563" s="32">
        <v>2</v>
      </c>
      <c r="P1563" s="32">
        <v>3</v>
      </c>
      <c r="Q1563" s="32">
        <v>4</v>
      </c>
      <c r="R1563" s="32">
        <v>5</v>
      </c>
      <c r="S1563" s="32">
        <v>1</v>
      </c>
      <c r="T1563" s="32">
        <v>2</v>
      </c>
      <c r="U1563" s="32">
        <v>3</v>
      </c>
      <c r="V1563" s="32">
        <v>4</v>
      </c>
      <c r="W1563" s="32">
        <v>5</v>
      </c>
      <c r="X1563" s="32">
        <v>1</v>
      </c>
      <c r="Y1563" s="32">
        <v>2</v>
      </c>
      <c r="Z1563" s="32">
        <v>3</v>
      </c>
      <c r="AA1563" s="32">
        <v>4</v>
      </c>
      <c r="AB1563" s="32">
        <v>5</v>
      </c>
      <c r="AC1563" s="32">
        <v>1</v>
      </c>
      <c r="AD1563" s="32">
        <v>2</v>
      </c>
      <c r="AE1563" s="32">
        <v>3</v>
      </c>
      <c r="AF1563" s="32">
        <v>4</v>
      </c>
      <c r="AG1563" s="32">
        <v>5</v>
      </c>
      <c r="AH1563" s="32">
        <v>1</v>
      </c>
      <c r="AM1563" s="595"/>
      <c r="AN1563" s="565">
        <f t="shared" ref="AN1563:BQ1563" si="579">IF(ISERROR(AVERAGE(E1563:E1565)),"",AVERAGE(E1563:E1565))</f>
        <v>2</v>
      </c>
      <c r="AO1563" s="558">
        <f t="shared" si="579"/>
        <v>3.5</v>
      </c>
      <c r="AP1563" s="565">
        <f t="shared" si="579"/>
        <v>4.666666666666667</v>
      </c>
      <c r="AQ1563" s="558">
        <f t="shared" si="579"/>
        <v>2.3333333333333335</v>
      </c>
      <c r="AR1563" s="565">
        <f t="shared" si="579"/>
        <v>1.6666666666666667</v>
      </c>
      <c r="AS1563" s="558">
        <f t="shared" si="579"/>
        <v>2.6666666666666665</v>
      </c>
      <c r="AT1563" s="565">
        <f t="shared" si="579"/>
        <v>3.6666666666666665</v>
      </c>
      <c r="AU1563" s="558">
        <f t="shared" si="579"/>
        <v>4.666666666666667</v>
      </c>
      <c r="AV1563" s="565">
        <f t="shared" si="579"/>
        <v>2.3333333333333335</v>
      </c>
      <c r="AW1563" s="558">
        <f t="shared" si="579"/>
        <v>1.6666666666666667</v>
      </c>
      <c r="AX1563" s="565">
        <f t="shared" si="579"/>
        <v>2.6666666666666665</v>
      </c>
      <c r="AY1563" s="558">
        <f t="shared" si="579"/>
        <v>3.6666666666666665</v>
      </c>
      <c r="AZ1563" s="565">
        <f t="shared" si="579"/>
        <v>4.666666666666667</v>
      </c>
      <c r="BA1563" s="558">
        <f t="shared" si="579"/>
        <v>2.3333333333333335</v>
      </c>
      <c r="BB1563" s="565">
        <f t="shared" si="579"/>
        <v>1.6666666666666667</v>
      </c>
      <c r="BC1563" s="558">
        <f t="shared" si="579"/>
        <v>2.6666666666666665</v>
      </c>
      <c r="BD1563" s="565">
        <f t="shared" si="579"/>
        <v>3.6666666666666665</v>
      </c>
      <c r="BE1563" s="558">
        <f t="shared" si="579"/>
        <v>4.666666666666667</v>
      </c>
      <c r="BF1563" s="565">
        <f t="shared" si="579"/>
        <v>2.3333333333333335</v>
      </c>
      <c r="BG1563" s="558">
        <f t="shared" si="579"/>
        <v>1.6666666666666667</v>
      </c>
      <c r="BH1563" s="565">
        <f t="shared" si="579"/>
        <v>2.6666666666666665</v>
      </c>
      <c r="BI1563" s="558">
        <f t="shared" si="579"/>
        <v>3.6666666666666665</v>
      </c>
      <c r="BJ1563" s="565">
        <f t="shared" si="579"/>
        <v>4.666666666666667</v>
      </c>
      <c r="BK1563" s="558">
        <f t="shared" si="579"/>
        <v>2.3333333333333335</v>
      </c>
      <c r="BL1563" s="565">
        <f t="shared" si="579"/>
        <v>1.6666666666666667</v>
      </c>
      <c r="BM1563" s="558">
        <f t="shared" si="579"/>
        <v>2.6666666666666665</v>
      </c>
      <c r="BN1563" s="565">
        <f t="shared" si="579"/>
        <v>3.6666666666666665</v>
      </c>
      <c r="BO1563" s="558">
        <f t="shared" si="579"/>
        <v>4.666666666666667</v>
      </c>
      <c r="BP1563" s="565">
        <f t="shared" si="579"/>
        <v>2.3333333333333335</v>
      </c>
      <c r="BQ1563" s="550">
        <f t="shared" si="579"/>
        <v>1.6666666666666667</v>
      </c>
    </row>
    <row r="1564" spans="1:69" ht="12.75" customHeight="1">
      <c r="A1564" s="584"/>
      <c r="B1564" s="580"/>
      <c r="C1564" s="573"/>
      <c r="D1564" s="677"/>
      <c r="E1564" s="28"/>
      <c r="F1564" s="28">
        <v>4</v>
      </c>
      <c r="G1564" s="28">
        <v>5</v>
      </c>
      <c r="H1564" s="28">
        <v>1</v>
      </c>
      <c r="I1564" s="28">
        <v>2</v>
      </c>
      <c r="J1564" s="28">
        <v>3</v>
      </c>
      <c r="K1564" s="28">
        <v>4</v>
      </c>
      <c r="L1564" s="28">
        <v>5</v>
      </c>
      <c r="M1564" s="28">
        <v>1</v>
      </c>
      <c r="N1564" s="28">
        <v>2</v>
      </c>
      <c r="O1564" s="28">
        <v>3</v>
      </c>
      <c r="P1564" s="28">
        <v>4</v>
      </c>
      <c r="Q1564" s="28">
        <v>5</v>
      </c>
      <c r="R1564" s="28">
        <v>1</v>
      </c>
      <c r="S1564" s="28">
        <v>2</v>
      </c>
      <c r="T1564" s="28">
        <v>3</v>
      </c>
      <c r="U1564" s="28">
        <v>4</v>
      </c>
      <c r="V1564" s="28">
        <v>5</v>
      </c>
      <c r="W1564" s="28">
        <v>1</v>
      </c>
      <c r="X1564" s="28">
        <v>2</v>
      </c>
      <c r="Y1564" s="28">
        <v>3</v>
      </c>
      <c r="Z1564" s="28">
        <v>4</v>
      </c>
      <c r="AA1564" s="28">
        <v>5</v>
      </c>
      <c r="AB1564" s="28">
        <v>1</v>
      </c>
      <c r="AC1564" s="28">
        <v>2</v>
      </c>
      <c r="AD1564" s="28">
        <v>3</v>
      </c>
      <c r="AE1564" s="28">
        <v>4</v>
      </c>
      <c r="AF1564" s="28">
        <v>5</v>
      </c>
      <c r="AG1564" s="28">
        <v>1</v>
      </c>
      <c r="AH1564" s="28">
        <v>2</v>
      </c>
      <c r="AM1564" s="595"/>
      <c r="AN1564" s="566"/>
      <c r="AO1564" s="559"/>
      <c r="AP1564" s="566"/>
      <c r="AQ1564" s="559"/>
      <c r="AR1564" s="566"/>
      <c r="AS1564" s="559"/>
      <c r="AT1564" s="566"/>
      <c r="AU1564" s="559"/>
      <c r="AV1564" s="566"/>
      <c r="AW1564" s="559"/>
      <c r="AX1564" s="566"/>
      <c r="AY1564" s="559"/>
      <c r="AZ1564" s="566"/>
      <c r="BA1564" s="559"/>
      <c r="BB1564" s="566"/>
      <c r="BC1564" s="559"/>
      <c r="BD1564" s="566"/>
      <c r="BE1564" s="559"/>
      <c r="BF1564" s="566"/>
      <c r="BG1564" s="559"/>
      <c r="BH1564" s="566"/>
      <c r="BI1564" s="559"/>
      <c r="BJ1564" s="566"/>
      <c r="BK1564" s="559"/>
      <c r="BL1564" s="566"/>
      <c r="BM1564" s="559"/>
      <c r="BN1564" s="566"/>
      <c r="BO1564" s="559"/>
      <c r="BP1564" s="566"/>
      <c r="BQ1564" s="551"/>
    </row>
    <row r="1565" spans="1:69" ht="12.75" customHeight="1" thickBot="1">
      <c r="A1565" s="584"/>
      <c r="B1565" s="581"/>
      <c r="C1565" s="582"/>
      <c r="D1565" s="677"/>
      <c r="E1565" s="33"/>
      <c r="F1565" s="33"/>
      <c r="G1565" s="33">
        <v>5</v>
      </c>
      <c r="H1565" s="33">
        <v>1</v>
      </c>
      <c r="I1565" s="33">
        <v>2</v>
      </c>
      <c r="J1565" s="33">
        <v>3</v>
      </c>
      <c r="K1565" s="33">
        <v>4</v>
      </c>
      <c r="L1565" s="33">
        <v>5</v>
      </c>
      <c r="M1565" s="33">
        <v>1</v>
      </c>
      <c r="N1565" s="33">
        <v>2</v>
      </c>
      <c r="O1565" s="33">
        <v>3</v>
      </c>
      <c r="P1565" s="33">
        <v>4</v>
      </c>
      <c r="Q1565" s="33">
        <v>5</v>
      </c>
      <c r="R1565" s="33">
        <v>1</v>
      </c>
      <c r="S1565" s="33">
        <v>2</v>
      </c>
      <c r="T1565" s="33">
        <v>3</v>
      </c>
      <c r="U1565" s="33">
        <v>4</v>
      </c>
      <c r="V1565" s="33">
        <v>5</v>
      </c>
      <c r="W1565" s="33">
        <v>1</v>
      </c>
      <c r="X1565" s="33">
        <v>2</v>
      </c>
      <c r="Y1565" s="33">
        <v>3</v>
      </c>
      <c r="Z1565" s="33">
        <v>4</v>
      </c>
      <c r="AA1565" s="33">
        <v>5</v>
      </c>
      <c r="AB1565" s="33">
        <v>1</v>
      </c>
      <c r="AC1565" s="33">
        <v>2</v>
      </c>
      <c r="AD1565" s="33">
        <v>3</v>
      </c>
      <c r="AE1565" s="33">
        <v>4</v>
      </c>
      <c r="AF1565" s="33">
        <v>5</v>
      </c>
      <c r="AG1565" s="33">
        <v>1</v>
      </c>
      <c r="AH1565" s="33">
        <v>2</v>
      </c>
      <c r="AM1565" s="595"/>
      <c r="AN1565" s="567"/>
      <c r="AO1565" s="564"/>
      <c r="AP1565" s="567"/>
      <c r="AQ1565" s="564"/>
      <c r="AR1565" s="567"/>
      <c r="AS1565" s="564"/>
      <c r="AT1565" s="567"/>
      <c r="AU1565" s="564"/>
      <c r="AV1565" s="567"/>
      <c r="AW1565" s="564"/>
      <c r="AX1565" s="567"/>
      <c r="AY1565" s="564"/>
      <c r="AZ1565" s="567"/>
      <c r="BA1565" s="564"/>
      <c r="BB1565" s="567"/>
      <c r="BC1565" s="564"/>
      <c r="BD1565" s="567"/>
      <c r="BE1565" s="564"/>
      <c r="BF1565" s="567"/>
      <c r="BG1565" s="564"/>
      <c r="BH1565" s="567"/>
      <c r="BI1565" s="564"/>
      <c r="BJ1565" s="567"/>
      <c r="BK1565" s="564"/>
      <c r="BL1565" s="567"/>
      <c r="BM1565" s="564"/>
      <c r="BN1565" s="567"/>
      <c r="BO1565" s="564"/>
      <c r="BP1565" s="567"/>
      <c r="BQ1565" s="568"/>
    </row>
    <row r="1566" spans="1:69" ht="12.75" customHeight="1">
      <c r="A1566" s="584"/>
      <c r="B1566" s="569" t="s">
        <v>37</v>
      </c>
      <c r="C1566" s="572">
        <f>IF(ISERROR(AVERAGE(E1566:AH1568)),"",AVERAGE(E1566:AH1568))</f>
        <v>3</v>
      </c>
      <c r="D1566" s="677"/>
      <c r="E1566" s="31">
        <v>3</v>
      </c>
      <c r="F1566" s="31">
        <v>4</v>
      </c>
      <c r="G1566" s="31">
        <v>5</v>
      </c>
      <c r="H1566" s="31">
        <v>1</v>
      </c>
      <c r="I1566" s="31">
        <v>2</v>
      </c>
      <c r="J1566" s="31">
        <v>3</v>
      </c>
      <c r="K1566" s="31">
        <v>4</v>
      </c>
      <c r="L1566" s="31">
        <v>5</v>
      </c>
      <c r="M1566" s="31">
        <v>1</v>
      </c>
      <c r="N1566" s="31">
        <v>2</v>
      </c>
      <c r="O1566" s="31">
        <v>3</v>
      </c>
      <c r="P1566" s="31">
        <v>4</v>
      </c>
      <c r="Q1566" s="31">
        <v>5</v>
      </c>
      <c r="R1566" s="31">
        <v>1</v>
      </c>
      <c r="S1566" s="31">
        <v>2</v>
      </c>
      <c r="T1566" s="31">
        <v>3</v>
      </c>
      <c r="U1566" s="31">
        <v>4</v>
      </c>
      <c r="V1566" s="31">
        <v>5</v>
      </c>
      <c r="W1566" s="31">
        <v>1</v>
      </c>
      <c r="X1566" s="31">
        <v>2</v>
      </c>
      <c r="Y1566" s="31">
        <v>3</v>
      </c>
      <c r="Z1566" s="31">
        <v>4</v>
      </c>
      <c r="AA1566" s="31">
        <v>5</v>
      </c>
      <c r="AB1566" s="31">
        <v>1</v>
      </c>
      <c r="AC1566" s="31">
        <v>2</v>
      </c>
      <c r="AD1566" s="31">
        <v>3</v>
      </c>
      <c r="AE1566" s="31">
        <v>4</v>
      </c>
      <c r="AF1566" s="31">
        <v>5</v>
      </c>
      <c r="AG1566" s="31">
        <v>1</v>
      </c>
      <c r="AH1566" s="31">
        <v>2</v>
      </c>
      <c r="AM1566" s="595" t="e">
        <f>#REF!</f>
        <v>#REF!</v>
      </c>
      <c r="AN1566" s="561">
        <f t="shared" ref="AN1566:BQ1566" si="580">IF(ISERROR(AVERAGE(E1566:E1568)),"",AVERAGE(E1566:E1568))</f>
        <v>3</v>
      </c>
      <c r="AO1566" s="558">
        <f t="shared" si="580"/>
        <v>4.5</v>
      </c>
      <c r="AP1566" s="561">
        <f t="shared" si="580"/>
        <v>3.3333333333333335</v>
      </c>
      <c r="AQ1566" s="558">
        <f t="shared" si="580"/>
        <v>2.6666666666666665</v>
      </c>
      <c r="AR1566" s="561">
        <f t="shared" si="580"/>
        <v>2</v>
      </c>
      <c r="AS1566" s="558">
        <f t="shared" si="580"/>
        <v>3</v>
      </c>
      <c r="AT1566" s="561">
        <f t="shared" si="580"/>
        <v>4</v>
      </c>
      <c r="AU1566" s="558">
        <f t="shared" si="580"/>
        <v>3.3333333333333335</v>
      </c>
      <c r="AV1566" s="561">
        <f t="shared" si="580"/>
        <v>2.6666666666666665</v>
      </c>
      <c r="AW1566" s="558">
        <f t="shared" si="580"/>
        <v>2</v>
      </c>
      <c r="AX1566" s="561">
        <f t="shared" si="580"/>
        <v>3</v>
      </c>
      <c r="AY1566" s="558">
        <f t="shared" si="580"/>
        <v>4</v>
      </c>
      <c r="AZ1566" s="561">
        <f t="shared" si="580"/>
        <v>3.3333333333333335</v>
      </c>
      <c r="BA1566" s="558">
        <f t="shared" si="580"/>
        <v>2.6666666666666665</v>
      </c>
      <c r="BB1566" s="561">
        <f t="shared" si="580"/>
        <v>2</v>
      </c>
      <c r="BC1566" s="558">
        <f t="shared" si="580"/>
        <v>3</v>
      </c>
      <c r="BD1566" s="561">
        <f t="shared" si="580"/>
        <v>4</v>
      </c>
      <c r="BE1566" s="558">
        <f t="shared" si="580"/>
        <v>3.3333333333333335</v>
      </c>
      <c r="BF1566" s="561">
        <f t="shared" si="580"/>
        <v>2.6666666666666665</v>
      </c>
      <c r="BG1566" s="558">
        <f t="shared" si="580"/>
        <v>2</v>
      </c>
      <c r="BH1566" s="561">
        <f t="shared" si="580"/>
        <v>3</v>
      </c>
      <c r="BI1566" s="558">
        <f t="shared" si="580"/>
        <v>4</v>
      </c>
      <c r="BJ1566" s="561">
        <f t="shared" si="580"/>
        <v>3.3333333333333335</v>
      </c>
      <c r="BK1566" s="558">
        <f t="shared" si="580"/>
        <v>2.6666666666666665</v>
      </c>
      <c r="BL1566" s="561">
        <f t="shared" si="580"/>
        <v>2</v>
      </c>
      <c r="BM1566" s="558">
        <f t="shared" si="580"/>
        <v>3</v>
      </c>
      <c r="BN1566" s="561">
        <f t="shared" si="580"/>
        <v>4</v>
      </c>
      <c r="BO1566" s="558">
        <f t="shared" si="580"/>
        <v>3.3333333333333335</v>
      </c>
      <c r="BP1566" s="561">
        <f t="shared" si="580"/>
        <v>2.6666666666666665</v>
      </c>
      <c r="BQ1566" s="550">
        <f t="shared" si="580"/>
        <v>2</v>
      </c>
    </row>
    <row r="1567" spans="1:69" ht="12.75" customHeight="1">
      <c r="A1567" s="584"/>
      <c r="B1567" s="570"/>
      <c r="C1567" s="573"/>
      <c r="D1567" s="677"/>
      <c r="E1567" s="29"/>
      <c r="F1567" s="29">
        <v>5</v>
      </c>
      <c r="G1567" s="29">
        <v>1</v>
      </c>
      <c r="H1567" s="29">
        <v>2</v>
      </c>
      <c r="I1567" s="29">
        <v>3</v>
      </c>
      <c r="J1567" s="29">
        <v>4</v>
      </c>
      <c r="K1567" s="29">
        <v>5</v>
      </c>
      <c r="L1567" s="29">
        <v>1</v>
      </c>
      <c r="M1567" s="29">
        <v>2</v>
      </c>
      <c r="N1567" s="29">
        <v>3</v>
      </c>
      <c r="O1567" s="29">
        <v>4</v>
      </c>
      <c r="P1567" s="29">
        <v>5</v>
      </c>
      <c r="Q1567" s="29">
        <v>1</v>
      </c>
      <c r="R1567" s="29">
        <v>2</v>
      </c>
      <c r="S1567" s="29">
        <v>3</v>
      </c>
      <c r="T1567" s="29">
        <v>4</v>
      </c>
      <c r="U1567" s="29">
        <v>5</v>
      </c>
      <c r="V1567" s="29">
        <v>1</v>
      </c>
      <c r="W1567" s="29">
        <v>2</v>
      </c>
      <c r="X1567" s="29">
        <v>3</v>
      </c>
      <c r="Y1567" s="29">
        <v>4</v>
      </c>
      <c r="Z1567" s="29">
        <v>5</v>
      </c>
      <c r="AA1567" s="29">
        <v>1</v>
      </c>
      <c r="AB1567" s="29">
        <v>2</v>
      </c>
      <c r="AC1567" s="29">
        <v>3</v>
      </c>
      <c r="AD1567" s="29">
        <v>4</v>
      </c>
      <c r="AE1567" s="29">
        <v>5</v>
      </c>
      <c r="AF1567" s="29">
        <v>1</v>
      </c>
      <c r="AG1567" s="29">
        <v>2</v>
      </c>
      <c r="AH1567" s="29">
        <v>3</v>
      </c>
      <c r="AM1567" s="595" t="e">
        <f>#REF!</f>
        <v>#REF!</v>
      </c>
      <c r="AN1567" s="562"/>
      <c r="AO1567" s="559"/>
      <c r="AP1567" s="562"/>
      <c r="AQ1567" s="559"/>
      <c r="AR1567" s="562"/>
      <c r="AS1567" s="559"/>
      <c r="AT1567" s="562"/>
      <c r="AU1567" s="559"/>
      <c r="AV1567" s="562"/>
      <c r="AW1567" s="559"/>
      <c r="AX1567" s="562"/>
      <c r="AY1567" s="559"/>
      <c r="AZ1567" s="562"/>
      <c r="BA1567" s="559"/>
      <c r="BB1567" s="562"/>
      <c r="BC1567" s="559"/>
      <c r="BD1567" s="562"/>
      <c r="BE1567" s="559"/>
      <c r="BF1567" s="562"/>
      <c r="BG1567" s="559"/>
      <c r="BH1567" s="562"/>
      <c r="BI1567" s="559"/>
      <c r="BJ1567" s="562"/>
      <c r="BK1567" s="559"/>
      <c r="BL1567" s="562"/>
      <c r="BM1567" s="559"/>
      <c r="BN1567" s="562"/>
      <c r="BO1567" s="559"/>
      <c r="BP1567" s="562"/>
      <c r="BQ1567" s="551"/>
    </row>
    <row r="1568" spans="1:69" ht="13.5" customHeight="1" thickBot="1">
      <c r="A1568" s="584"/>
      <c r="B1568" s="571"/>
      <c r="C1568" s="574"/>
      <c r="D1568" s="418"/>
      <c r="E1568" s="30"/>
      <c r="F1568" s="30"/>
      <c r="G1568" s="30">
        <v>4</v>
      </c>
      <c r="H1568" s="30">
        <v>5</v>
      </c>
      <c r="I1568" s="30">
        <v>1</v>
      </c>
      <c r="J1568" s="30">
        <v>2</v>
      </c>
      <c r="K1568" s="30">
        <v>3</v>
      </c>
      <c r="L1568" s="30">
        <v>4</v>
      </c>
      <c r="M1568" s="30">
        <v>5</v>
      </c>
      <c r="N1568" s="30">
        <v>1</v>
      </c>
      <c r="O1568" s="30">
        <v>2</v>
      </c>
      <c r="P1568" s="30">
        <v>3</v>
      </c>
      <c r="Q1568" s="30">
        <v>4</v>
      </c>
      <c r="R1568" s="30">
        <v>5</v>
      </c>
      <c r="S1568" s="30">
        <v>1</v>
      </c>
      <c r="T1568" s="30">
        <v>2</v>
      </c>
      <c r="U1568" s="30">
        <v>3</v>
      </c>
      <c r="V1568" s="30">
        <v>4</v>
      </c>
      <c r="W1568" s="30">
        <v>5</v>
      </c>
      <c r="X1568" s="30">
        <v>1</v>
      </c>
      <c r="Y1568" s="30">
        <v>2</v>
      </c>
      <c r="Z1568" s="30">
        <v>3</v>
      </c>
      <c r="AA1568" s="30">
        <v>4</v>
      </c>
      <c r="AB1568" s="30">
        <v>5</v>
      </c>
      <c r="AC1568" s="30">
        <v>1</v>
      </c>
      <c r="AD1568" s="30">
        <v>2</v>
      </c>
      <c r="AE1568" s="30">
        <v>3</v>
      </c>
      <c r="AF1568" s="30">
        <v>4</v>
      </c>
      <c r="AG1568" s="30">
        <v>5</v>
      </c>
      <c r="AH1568" s="30">
        <v>1</v>
      </c>
      <c r="AM1568" s="596">
        <f>D1568</f>
        <v>0</v>
      </c>
      <c r="AN1568" s="563"/>
      <c r="AO1568" s="560"/>
      <c r="AP1568" s="563"/>
      <c r="AQ1568" s="560"/>
      <c r="AR1568" s="563"/>
      <c r="AS1568" s="560"/>
      <c r="AT1568" s="563"/>
      <c r="AU1568" s="560"/>
      <c r="AV1568" s="563"/>
      <c r="AW1568" s="560"/>
      <c r="AX1568" s="563"/>
      <c r="AY1568" s="560"/>
      <c r="AZ1568" s="563"/>
      <c r="BA1568" s="560"/>
      <c r="BB1568" s="563"/>
      <c r="BC1568" s="560"/>
      <c r="BD1568" s="563"/>
      <c r="BE1568" s="560"/>
      <c r="BF1568" s="563"/>
      <c r="BG1568" s="560"/>
      <c r="BH1568" s="563"/>
      <c r="BI1568" s="560"/>
      <c r="BJ1568" s="563"/>
      <c r="BK1568" s="560"/>
      <c r="BL1568" s="563"/>
      <c r="BM1568" s="560"/>
      <c r="BN1568" s="563"/>
      <c r="BO1568" s="560"/>
      <c r="BP1568" s="563"/>
      <c r="BQ1568" s="552"/>
    </row>
    <row r="1569" spans="1:69" ht="13.5" customHeight="1" thickTop="1">
      <c r="A1569" s="584"/>
      <c r="B1569" s="585" t="s">
        <v>32</v>
      </c>
      <c r="C1569" s="588" t="str">
        <f>IF(ISERROR(AVERAGE(E1569:AH1571)),"",AVERAGE(E1569:AH1571))</f>
        <v/>
      </c>
      <c r="D1569" s="676" t="s">
        <v>979</v>
      </c>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M1569" s="594" t="str">
        <f>D1569</f>
        <v>Connaître et utiliser les unités d'aire usuelles (cm², m², et km²)</v>
      </c>
      <c r="AN1569" s="576" t="str">
        <f t="shared" ref="AN1569:BQ1569" si="581">IF(ISERROR(AVERAGE(E1569:E1571)),"",AVERAGE(E1569:E1571))</f>
        <v/>
      </c>
      <c r="AO1569" s="575" t="str">
        <f t="shared" si="581"/>
        <v/>
      </c>
      <c r="AP1569" s="576" t="str">
        <f t="shared" si="581"/>
        <v/>
      </c>
      <c r="AQ1569" s="575" t="str">
        <f t="shared" si="581"/>
        <v/>
      </c>
      <c r="AR1569" s="576" t="str">
        <f t="shared" si="581"/>
        <v/>
      </c>
      <c r="AS1569" s="575" t="str">
        <f t="shared" si="581"/>
        <v/>
      </c>
      <c r="AT1569" s="576" t="str">
        <f t="shared" si="581"/>
        <v/>
      </c>
      <c r="AU1569" s="575" t="str">
        <f t="shared" si="581"/>
        <v/>
      </c>
      <c r="AV1569" s="576" t="str">
        <f t="shared" si="581"/>
        <v/>
      </c>
      <c r="AW1569" s="575" t="str">
        <f t="shared" si="581"/>
        <v/>
      </c>
      <c r="AX1569" s="576" t="str">
        <f t="shared" si="581"/>
        <v/>
      </c>
      <c r="AY1569" s="575" t="str">
        <f t="shared" si="581"/>
        <v/>
      </c>
      <c r="AZ1569" s="576" t="str">
        <f t="shared" si="581"/>
        <v/>
      </c>
      <c r="BA1569" s="575" t="str">
        <f t="shared" si="581"/>
        <v/>
      </c>
      <c r="BB1569" s="576" t="str">
        <f t="shared" si="581"/>
        <v/>
      </c>
      <c r="BC1569" s="575" t="str">
        <f t="shared" si="581"/>
        <v/>
      </c>
      <c r="BD1569" s="576" t="str">
        <f t="shared" si="581"/>
        <v/>
      </c>
      <c r="BE1569" s="575" t="str">
        <f t="shared" si="581"/>
        <v/>
      </c>
      <c r="BF1569" s="576" t="str">
        <f t="shared" si="581"/>
        <v/>
      </c>
      <c r="BG1569" s="575" t="str">
        <f t="shared" si="581"/>
        <v/>
      </c>
      <c r="BH1569" s="576" t="str">
        <f t="shared" si="581"/>
        <v/>
      </c>
      <c r="BI1569" s="575" t="str">
        <f t="shared" si="581"/>
        <v/>
      </c>
      <c r="BJ1569" s="576" t="str">
        <f t="shared" si="581"/>
        <v/>
      </c>
      <c r="BK1569" s="575" t="str">
        <f t="shared" si="581"/>
        <v/>
      </c>
      <c r="BL1569" s="576" t="str">
        <f t="shared" si="581"/>
        <v/>
      </c>
      <c r="BM1569" s="575" t="str">
        <f t="shared" si="581"/>
        <v/>
      </c>
      <c r="BN1569" s="576" t="str">
        <f t="shared" si="581"/>
        <v/>
      </c>
      <c r="BO1569" s="575" t="str">
        <f t="shared" si="581"/>
        <v/>
      </c>
      <c r="BP1569" s="576" t="str">
        <f t="shared" si="581"/>
        <v/>
      </c>
      <c r="BQ1569" s="578" t="str">
        <f t="shared" si="581"/>
        <v/>
      </c>
    </row>
    <row r="1570" spans="1:69" ht="12.75" customHeight="1">
      <c r="A1570" s="584"/>
      <c r="B1570" s="586"/>
      <c r="C1570" s="573"/>
      <c r="D1570" s="677"/>
      <c r="E1570" s="26"/>
      <c r="F1570" s="26"/>
      <c r="G1570" s="26"/>
      <c r="H1570" s="26"/>
      <c r="I1570" s="26"/>
      <c r="J1570" s="26"/>
      <c r="K1570" s="26"/>
      <c r="L1570" s="26"/>
      <c r="M1570" s="26"/>
      <c r="N1570" s="26"/>
      <c r="O1570" s="26"/>
      <c r="P1570" s="26"/>
      <c r="Q1570" s="26"/>
      <c r="R1570" s="26"/>
      <c r="S1570" s="26"/>
      <c r="T1570" s="26"/>
      <c r="U1570" s="26"/>
      <c r="V1570" s="26"/>
      <c r="W1570" s="26"/>
      <c r="X1570" s="26"/>
      <c r="Y1570" s="26"/>
      <c r="Z1570" s="26"/>
      <c r="AA1570" s="26"/>
      <c r="AB1570" s="26"/>
      <c r="AC1570" s="26"/>
      <c r="AD1570" s="26"/>
      <c r="AE1570" s="26"/>
      <c r="AF1570" s="26"/>
      <c r="AG1570" s="26"/>
      <c r="AH1570" s="26"/>
      <c r="AM1570" s="595"/>
      <c r="AN1570" s="577"/>
      <c r="AO1570" s="559"/>
      <c r="AP1570" s="577"/>
      <c r="AQ1570" s="559"/>
      <c r="AR1570" s="577"/>
      <c r="AS1570" s="559"/>
      <c r="AT1570" s="577"/>
      <c r="AU1570" s="559"/>
      <c r="AV1570" s="577"/>
      <c r="AW1570" s="559"/>
      <c r="AX1570" s="577"/>
      <c r="AY1570" s="559"/>
      <c r="AZ1570" s="577"/>
      <c r="BA1570" s="559"/>
      <c r="BB1570" s="577"/>
      <c r="BC1570" s="559"/>
      <c r="BD1570" s="577"/>
      <c r="BE1570" s="559"/>
      <c r="BF1570" s="577"/>
      <c r="BG1570" s="559"/>
      <c r="BH1570" s="577"/>
      <c r="BI1570" s="559"/>
      <c r="BJ1570" s="577"/>
      <c r="BK1570" s="559"/>
      <c r="BL1570" s="577"/>
      <c r="BM1570" s="559"/>
      <c r="BN1570" s="577"/>
      <c r="BO1570" s="559"/>
      <c r="BP1570" s="577"/>
      <c r="BQ1570" s="551"/>
    </row>
    <row r="1571" spans="1:69" ht="12.75" customHeight="1" thickBot="1">
      <c r="A1571" s="584"/>
      <c r="B1571" s="587"/>
      <c r="C1571" s="573"/>
      <c r="D1571" s="677"/>
      <c r="E1571" s="27"/>
      <c r="F1571" s="27"/>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M1571" s="595"/>
      <c r="AN1571" s="577"/>
      <c r="AO1571" s="559"/>
      <c r="AP1571" s="577"/>
      <c r="AQ1571" s="559"/>
      <c r="AR1571" s="577"/>
      <c r="AS1571" s="559"/>
      <c r="AT1571" s="577"/>
      <c r="AU1571" s="559"/>
      <c r="AV1571" s="577"/>
      <c r="AW1571" s="559"/>
      <c r="AX1571" s="577"/>
      <c r="AY1571" s="559"/>
      <c r="AZ1571" s="577"/>
      <c r="BA1571" s="559"/>
      <c r="BB1571" s="577"/>
      <c r="BC1571" s="559"/>
      <c r="BD1571" s="577"/>
      <c r="BE1571" s="559"/>
      <c r="BF1571" s="577"/>
      <c r="BG1571" s="559"/>
      <c r="BH1571" s="577"/>
      <c r="BI1571" s="559"/>
      <c r="BJ1571" s="577"/>
      <c r="BK1571" s="559"/>
      <c r="BL1571" s="577"/>
      <c r="BM1571" s="559"/>
      <c r="BN1571" s="577"/>
      <c r="BO1571" s="559"/>
      <c r="BP1571" s="577"/>
      <c r="BQ1571" s="551"/>
    </row>
    <row r="1572" spans="1:69" ht="12.75" customHeight="1">
      <c r="A1572" s="584"/>
      <c r="B1572" s="579" t="s">
        <v>36</v>
      </c>
      <c r="C1572" s="572" t="str">
        <f>IF(ISERROR(AVERAGE(E1572:AH1574)),"",AVERAGE(E1572:AH1574))</f>
        <v/>
      </c>
      <c r="D1572" s="677"/>
      <c r="E1572" s="32"/>
      <c r="F1572" s="32"/>
      <c r="G1572" s="32"/>
      <c r="H1572" s="32"/>
      <c r="I1572" s="32"/>
      <c r="J1572" s="32"/>
      <c r="K1572" s="32"/>
      <c r="L1572" s="32"/>
      <c r="M1572" s="32"/>
      <c r="N1572" s="32"/>
      <c r="O1572" s="32"/>
      <c r="P1572" s="32"/>
      <c r="Q1572" s="32"/>
      <c r="R1572" s="32"/>
      <c r="S1572" s="32"/>
      <c r="T1572" s="32"/>
      <c r="U1572" s="32"/>
      <c r="V1572" s="32"/>
      <c r="W1572" s="32"/>
      <c r="X1572" s="32"/>
      <c r="Y1572" s="32"/>
      <c r="Z1572" s="32"/>
      <c r="AA1572" s="32"/>
      <c r="AB1572" s="32"/>
      <c r="AC1572" s="32"/>
      <c r="AD1572" s="32"/>
      <c r="AE1572" s="32"/>
      <c r="AF1572" s="32"/>
      <c r="AG1572" s="32"/>
      <c r="AH1572" s="32"/>
      <c r="AM1572" s="595"/>
      <c r="AN1572" s="565" t="str">
        <f t="shared" ref="AN1572:BQ1572" si="582">IF(ISERROR(AVERAGE(E1572:E1574)),"",AVERAGE(E1572:E1574))</f>
        <v/>
      </c>
      <c r="AO1572" s="558" t="str">
        <f t="shared" si="582"/>
        <v/>
      </c>
      <c r="AP1572" s="565" t="str">
        <f t="shared" si="582"/>
        <v/>
      </c>
      <c r="AQ1572" s="558" t="str">
        <f t="shared" si="582"/>
        <v/>
      </c>
      <c r="AR1572" s="565" t="str">
        <f t="shared" si="582"/>
        <v/>
      </c>
      <c r="AS1572" s="558" t="str">
        <f t="shared" si="582"/>
        <v/>
      </c>
      <c r="AT1572" s="565" t="str">
        <f t="shared" si="582"/>
        <v/>
      </c>
      <c r="AU1572" s="558" t="str">
        <f t="shared" si="582"/>
        <v/>
      </c>
      <c r="AV1572" s="565" t="str">
        <f t="shared" si="582"/>
        <v/>
      </c>
      <c r="AW1572" s="558" t="str">
        <f t="shared" si="582"/>
        <v/>
      </c>
      <c r="AX1572" s="565" t="str">
        <f t="shared" si="582"/>
        <v/>
      </c>
      <c r="AY1572" s="558" t="str">
        <f t="shared" si="582"/>
        <v/>
      </c>
      <c r="AZ1572" s="565" t="str">
        <f t="shared" si="582"/>
        <v/>
      </c>
      <c r="BA1572" s="558" t="str">
        <f t="shared" si="582"/>
        <v/>
      </c>
      <c r="BB1572" s="565" t="str">
        <f t="shared" si="582"/>
        <v/>
      </c>
      <c r="BC1572" s="558" t="str">
        <f t="shared" si="582"/>
        <v/>
      </c>
      <c r="BD1572" s="565" t="str">
        <f t="shared" si="582"/>
        <v/>
      </c>
      <c r="BE1572" s="558" t="str">
        <f t="shared" si="582"/>
        <v/>
      </c>
      <c r="BF1572" s="565" t="str">
        <f t="shared" si="582"/>
        <v/>
      </c>
      <c r="BG1572" s="558" t="str">
        <f t="shared" si="582"/>
        <v/>
      </c>
      <c r="BH1572" s="565" t="str">
        <f t="shared" si="582"/>
        <v/>
      </c>
      <c r="BI1572" s="558" t="str">
        <f t="shared" si="582"/>
        <v/>
      </c>
      <c r="BJ1572" s="565" t="str">
        <f t="shared" si="582"/>
        <v/>
      </c>
      <c r="BK1572" s="558" t="str">
        <f t="shared" si="582"/>
        <v/>
      </c>
      <c r="BL1572" s="565" t="str">
        <f t="shared" si="582"/>
        <v/>
      </c>
      <c r="BM1572" s="558" t="str">
        <f t="shared" si="582"/>
        <v/>
      </c>
      <c r="BN1572" s="565" t="str">
        <f t="shared" si="582"/>
        <v/>
      </c>
      <c r="BO1572" s="558" t="str">
        <f t="shared" si="582"/>
        <v/>
      </c>
      <c r="BP1572" s="565" t="str">
        <f t="shared" si="582"/>
        <v/>
      </c>
      <c r="BQ1572" s="550" t="str">
        <f t="shared" si="582"/>
        <v/>
      </c>
    </row>
    <row r="1573" spans="1:69" ht="12.75" customHeight="1">
      <c r="A1573" s="584"/>
      <c r="B1573" s="580"/>
      <c r="C1573" s="573"/>
      <c r="D1573" s="677"/>
      <c r="E1573" s="28"/>
      <c r="F1573" s="28"/>
      <c r="G1573" s="28"/>
      <c r="H1573" s="28"/>
      <c r="I1573" s="28"/>
      <c r="J1573" s="28"/>
      <c r="K1573" s="28"/>
      <c r="L1573" s="28"/>
      <c r="M1573" s="28"/>
      <c r="N1573" s="28"/>
      <c r="O1573" s="28"/>
      <c r="P1573" s="28"/>
      <c r="Q1573" s="28"/>
      <c r="R1573" s="28"/>
      <c r="S1573" s="28"/>
      <c r="T1573" s="28"/>
      <c r="U1573" s="28"/>
      <c r="V1573" s="28"/>
      <c r="W1573" s="28"/>
      <c r="X1573" s="28"/>
      <c r="Y1573" s="28"/>
      <c r="Z1573" s="28"/>
      <c r="AA1573" s="28"/>
      <c r="AB1573" s="28"/>
      <c r="AC1573" s="28"/>
      <c r="AD1573" s="28"/>
      <c r="AE1573" s="28"/>
      <c r="AF1573" s="28"/>
      <c r="AG1573" s="28"/>
      <c r="AH1573" s="28"/>
      <c r="AM1573" s="595"/>
      <c r="AN1573" s="566"/>
      <c r="AO1573" s="559"/>
      <c r="AP1573" s="566"/>
      <c r="AQ1573" s="559"/>
      <c r="AR1573" s="566"/>
      <c r="AS1573" s="559"/>
      <c r="AT1573" s="566"/>
      <c r="AU1573" s="559"/>
      <c r="AV1573" s="566"/>
      <c r="AW1573" s="559"/>
      <c r="AX1573" s="566"/>
      <c r="AY1573" s="559"/>
      <c r="AZ1573" s="566"/>
      <c r="BA1573" s="559"/>
      <c r="BB1573" s="566"/>
      <c r="BC1573" s="559"/>
      <c r="BD1573" s="566"/>
      <c r="BE1573" s="559"/>
      <c r="BF1573" s="566"/>
      <c r="BG1573" s="559"/>
      <c r="BH1573" s="566"/>
      <c r="BI1573" s="559"/>
      <c r="BJ1573" s="566"/>
      <c r="BK1573" s="559"/>
      <c r="BL1573" s="566"/>
      <c r="BM1573" s="559"/>
      <c r="BN1573" s="566"/>
      <c r="BO1573" s="559"/>
      <c r="BP1573" s="566"/>
      <c r="BQ1573" s="551"/>
    </row>
    <row r="1574" spans="1:69" ht="12.75" customHeight="1" thickBot="1">
      <c r="A1574" s="584"/>
      <c r="B1574" s="581"/>
      <c r="C1574" s="582"/>
      <c r="D1574" s="677"/>
      <c r="E1574" s="33"/>
      <c r="F1574" s="33"/>
      <c r="G1574" s="33"/>
      <c r="H1574" s="33"/>
      <c r="I1574" s="33"/>
      <c r="J1574" s="33"/>
      <c r="K1574" s="33"/>
      <c r="L1574" s="33"/>
      <c r="M1574" s="33"/>
      <c r="N1574" s="33"/>
      <c r="O1574" s="33"/>
      <c r="P1574" s="33"/>
      <c r="Q1574" s="33"/>
      <c r="R1574" s="33"/>
      <c r="S1574" s="33"/>
      <c r="T1574" s="33"/>
      <c r="U1574" s="33"/>
      <c r="V1574" s="33"/>
      <c r="W1574" s="33"/>
      <c r="X1574" s="33"/>
      <c r="Y1574" s="33"/>
      <c r="Z1574" s="33"/>
      <c r="AA1574" s="33"/>
      <c r="AB1574" s="33"/>
      <c r="AC1574" s="33"/>
      <c r="AD1574" s="33"/>
      <c r="AE1574" s="33"/>
      <c r="AF1574" s="33"/>
      <c r="AG1574" s="33"/>
      <c r="AH1574" s="33"/>
      <c r="AM1574" s="595"/>
      <c r="AN1574" s="567"/>
      <c r="AO1574" s="564"/>
      <c r="AP1574" s="567"/>
      <c r="AQ1574" s="564"/>
      <c r="AR1574" s="567"/>
      <c r="AS1574" s="564"/>
      <c r="AT1574" s="567"/>
      <c r="AU1574" s="564"/>
      <c r="AV1574" s="567"/>
      <c r="AW1574" s="564"/>
      <c r="AX1574" s="567"/>
      <c r="AY1574" s="564"/>
      <c r="AZ1574" s="567"/>
      <c r="BA1574" s="564"/>
      <c r="BB1574" s="567"/>
      <c r="BC1574" s="564"/>
      <c r="BD1574" s="567"/>
      <c r="BE1574" s="564"/>
      <c r="BF1574" s="567"/>
      <c r="BG1574" s="564"/>
      <c r="BH1574" s="567"/>
      <c r="BI1574" s="564"/>
      <c r="BJ1574" s="567"/>
      <c r="BK1574" s="564"/>
      <c r="BL1574" s="567"/>
      <c r="BM1574" s="564"/>
      <c r="BN1574" s="567"/>
      <c r="BO1574" s="564"/>
      <c r="BP1574" s="567"/>
      <c r="BQ1574" s="568"/>
    </row>
    <row r="1575" spans="1:69" ht="12.75" customHeight="1">
      <c r="A1575" s="584"/>
      <c r="B1575" s="569" t="s">
        <v>37</v>
      </c>
      <c r="C1575" s="572" t="str">
        <f>IF(ISERROR(AVERAGE(E1575:AH1577)),"",AVERAGE(E1575:AH1577))</f>
        <v/>
      </c>
      <c r="D1575" s="677"/>
      <c r="E1575" s="31"/>
      <c r="F1575" s="31"/>
      <c r="G1575" s="31"/>
      <c r="H1575" s="31"/>
      <c r="I1575" s="31"/>
      <c r="J1575" s="31"/>
      <c r="K1575" s="31"/>
      <c r="L1575" s="31"/>
      <c r="M1575" s="31"/>
      <c r="N1575" s="31"/>
      <c r="O1575" s="31"/>
      <c r="P1575" s="31"/>
      <c r="Q1575" s="31"/>
      <c r="R1575" s="31"/>
      <c r="S1575" s="31"/>
      <c r="T1575" s="31"/>
      <c r="U1575" s="31"/>
      <c r="V1575" s="31"/>
      <c r="W1575" s="31"/>
      <c r="X1575" s="31"/>
      <c r="Y1575" s="31"/>
      <c r="Z1575" s="31"/>
      <c r="AA1575" s="31"/>
      <c r="AB1575" s="31"/>
      <c r="AC1575" s="31"/>
      <c r="AD1575" s="31"/>
      <c r="AE1575" s="31"/>
      <c r="AF1575" s="31"/>
      <c r="AG1575" s="31"/>
      <c r="AH1575" s="31"/>
      <c r="AM1575" s="595" t="e">
        <f>#REF!</f>
        <v>#REF!</v>
      </c>
      <c r="AN1575" s="561" t="str">
        <f t="shared" ref="AN1575:BQ1575" si="583">IF(ISERROR(AVERAGE(E1575:E1577)),"",AVERAGE(E1575:E1577))</f>
        <v/>
      </c>
      <c r="AO1575" s="558" t="str">
        <f t="shared" si="583"/>
        <v/>
      </c>
      <c r="AP1575" s="561" t="str">
        <f t="shared" si="583"/>
        <v/>
      </c>
      <c r="AQ1575" s="558" t="str">
        <f t="shared" si="583"/>
        <v/>
      </c>
      <c r="AR1575" s="561" t="str">
        <f t="shared" si="583"/>
        <v/>
      </c>
      <c r="AS1575" s="558" t="str">
        <f t="shared" si="583"/>
        <v/>
      </c>
      <c r="AT1575" s="561" t="str">
        <f t="shared" si="583"/>
        <v/>
      </c>
      <c r="AU1575" s="558" t="str">
        <f t="shared" si="583"/>
        <v/>
      </c>
      <c r="AV1575" s="561" t="str">
        <f t="shared" si="583"/>
        <v/>
      </c>
      <c r="AW1575" s="558" t="str">
        <f t="shared" si="583"/>
        <v/>
      </c>
      <c r="AX1575" s="561" t="str">
        <f t="shared" si="583"/>
        <v/>
      </c>
      <c r="AY1575" s="558" t="str">
        <f t="shared" si="583"/>
        <v/>
      </c>
      <c r="AZ1575" s="561" t="str">
        <f t="shared" si="583"/>
        <v/>
      </c>
      <c r="BA1575" s="558" t="str">
        <f t="shared" si="583"/>
        <v/>
      </c>
      <c r="BB1575" s="561" t="str">
        <f t="shared" si="583"/>
        <v/>
      </c>
      <c r="BC1575" s="558" t="str">
        <f t="shared" si="583"/>
        <v/>
      </c>
      <c r="BD1575" s="561" t="str">
        <f t="shared" si="583"/>
        <v/>
      </c>
      <c r="BE1575" s="558" t="str">
        <f t="shared" si="583"/>
        <v/>
      </c>
      <c r="BF1575" s="561" t="str">
        <f t="shared" si="583"/>
        <v/>
      </c>
      <c r="BG1575" s="558" t="str">
        <f t="shared" si="583"/>
        <v/>
      </c>
      <c r="BH1575" s="561" t="str">
        <f t="shared" si="583"/>
        <v/>
      </c>
      <c r="BI1575" s="558" t="str">
        <f t="shared" si="583"/>
        <v/>
      </c>
      <c r="BJ1575" s="561" t="str">
        <f t="shared" si="583"/>
        <v/>
      </c>
      <c r="BK1575" s="558" t="str">
        <f t="shared" si="583"/>
        <v/>
      </c>
      <c r="BL1575" s="561" t="str">
        <f t="shared" si="583"/>
        <v/>
      </c>
      <c r="BM1575" s="558" t="str">
        <f t="shared" si="583"/>
        <v/>
      </c>
      <c r="BN1575" s="561" t="str">
        <f t="shared" si="583"/>
        <v/>
      </c>
      <c r="BO1575" s="558" t="str">
        <f t="shared" si="583"/>
        <v/>
      </c>
      <c r="BP1575" s="561" t="str">
        <f t="shared" si="583"/>
        <v/>
      </c>
      <c r="BQ1575" s="550" t="str">
        <f t="shared" si="583"/>
        <v/>
      </c>
    </row>
    <row r="1576" spans="1:69" ht="12.75" customHeight="1">
      <c r="A1576" s="584"/>
      <c r="B1576" s="570"/>
      <c r="C1576" s="573"/>
      <c r="D1576" s="677"/>
      <c r="E1576" s="29"/>
      <c r="F1576" s="29"/>
      <c r="G1576" s="29"/>
      <c r="H1576" s="29"/>
      <c r="I1576" s="29"/>
      <c r="J1576" s="29"/>
      <c r="K1576" s="29"/>
      <c r="L1576" s="29"/>
      <c r="M1576" s="29"/>
      <c r="N1576" s="29"/>
      <c r="O1576" s="29"/>
      <c r="P1576" s="29"/>
      <c r="Q1576" s="29"/>
      <c r="R1576" s="29"/>
      <c r="S1576" s="29"/>
      <c r="T1576" s="29"/>
      <c r="U1576" s="29"/>
      <c r="V1576" s="29"/>
      <c r="W1576" s="29"/>
      <c r="X1576" s="29"/>
      <c r="Y1576" s="29"/>
      <c r="Z1576" s="29"/>
      <c r="AA1576" s="29"/>
      <c r="AB1576" s="29"/>
      <c r="AC1576" s="29"/>
      <c r="AD1576" s="29"/>
      <c r="AE1576" s="29"/>
      <c r="AF1576" s="29"/>
      <c r="AG1576" s="29"/>
      <c r="AH1576" s="29"/>
      <c r="AM1576" s="595" t="e">
        <f>#REF!</f>
        <v>#REF!</v>
      </c>
      <c r="AN1576" s="562"/>
      <c r="AO1576" s="559"/>
      <c r="AP1576" s="562"/>
      <c r="AQ1576" s="559"/>
      <c r="AR1576" s="562"/>
      <c r="AS1576" s="559"/>
      <c r="AT1576" s="562"/>
      <c r="AU1576" s="559"/>
      <c r="AV1576" s="562"/>
      <c r="AW1576" s="559"/>
      <c r="AX1576" s="562"/>
      <c r="AY1576" s="559"/>
      <c r="AZ1576" s="562"/>
      <c r="BA1576" s="559"/>
      <c r="BB1576" s="562"/>
      <c r="BC1576" s="559"/>
      <c r="BD1576" s="562"/>
      <c r="BE1576" s="559"/>
      <c r="BF1576" s="562"/>
      <c r="BG1576" s="559"/>
      <c r="BH1576" s="562"/>
      <c r="BI1576" s="559"/>
      <c r="BJ1576" s="562"/>
      <c r="BK1576" s="559"/>
      <c r="BL1576" s="562"/>
      <c r="BM1576" s="559"/>
      <c r="BN1576" s="562"/>
      <c r="BO1576" s="559"/>
      <c r="BP1576" s="562"/>
      <c r="BQ1576" s="551"/>
    </row>
    <row r="1577" spans="1:69" ht="13.5" customHeight="1" thickBot="1">
      <c r="A1577" s="584"/>
      <c r="B1577" s="571"/>
      <c r="C1577" s="574"/>
      <c r="D1577" s="418"/>
      <c r="E1577" s="30"/>
      <c r="F1577" s="30"/>
      <c r="G1577" s="30"/>
      <c r="H1577" s="30"/>
      <c r="I1577" s="30"/>
      <c r="J1577" s="30"/>
      <c r="K1577" s="30"/>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0"/>
      <c r="AH1577" s="30"/>
      <c r="AM1577" s="596">
        <f>D1577</f>
        <v>0</v>
      </c>
      <c r="AN1577" s="563"/>
      <c r="AO1577" s="560"/>
      <c r="AP1577" s="563"/>
      <c r="AQ1577" s="560"/>
      <c r="AR1577" s="563"/>
      <c r="AS1577" s="560"/>
      <c r="AT1577" s="563"/>
      <c r="AU1577" s="560"/>
      <c r="AV1577" s="563"/>
      <c r="AW1577" s="560"/>
      <c r="AX1577" s="563"/>
      <c r="AY1577" s="560"/>
      <c r="AZ1577" s="563"/>
      <c r="BA1577" s="560"/>
      <c r="BB1577" s="563"/>
      <c r="BC1577" s="560"/>
      <c r="BD1577" s="563"/>
      <c r="BE1577" s="560"/>
      <c r="BF1577" s="563"/>
      <c r="BG1577" s="560"/>
      <c r="BH1577" s="563"/>
      <c r="BI1577" s="560"/>
      <c r="BJ1577" s="563"/>
      <c r="BK1577" s="560"/>
      <c r="BL1577" s="563"/>
      <c r="BM1577" s="560"/>
      <c r="BN1577" s="563"/>
      <c r="BO1577" s="560"/>
      <c r="BP1577" s="563"/>
      <c r="BQ1577" s="552"/>
    </row>
    <row r="1578" spans="1:69" ht="11.25" customHeight="1" thickTop="1">
      <c r="A1578" s="468"/>
      <c r="B1578" s="682"/>
      <c r="C1578" s="685"/>
      <c r="D1578" s="688" t="s">
        <v>1029</v>
      </c>
      <c r="E1578" s="614" t="str">
        <f>D1578</f>
        <v>Mesurer des angles</v>
      </c>
      <c r="F1578" s="615"/>
      <c r="G1578" s="615"/>
      <c r="H1578" s="615"/>
      <c r="I1578" s="615"/>
      <c r="J1578" s="615"/>
      <c r="K1578" s="615"/>
      <c r="L1578" s="615"/>
      <c r="M1578" s="615"/>
      <c r="N1578" s="615"/>
      <c r="O1578" s="615"/>
      <c r="P1578" s="615"/>
      <c r="Q1578" s="615"/>
      <c r="R1578" s="615"/>
      <c r="S1578" s="615"/>
      <c r="T1578" s="615"/>
      <c r="U1578" s="615"/>
      <c r="V1578" s="615"/>
      <c r="W1578" s="615"/>
      <c r="X1578" s="615"/>
      <c r="Y1578" s="615"/>
      <c r="Z1578" s="615"/>
      <c r="AA1578" s="615"/>
      <c r="AB1578" s="615"/>
      <c r="AC1578" s="615"/>
      <c r="AD1578" s="615"/>
      <c r="AE1578" s="615"/>
      <c r="AF1578" s="615"/>
      <c r="AG1578" s="615"/>
      <c r="AH1578" s="616"/>
      <c r="AM1578" s="681" t="str">
        <f>D1578</f>
        <v>Mesurer des angles</v>
      </c>
      <c r="AN1578" s="353">
        <f>IF(ISERROR(AVERAGE(AN1581,AN1590)),"",AVERAGE(AN1581,AN1590))</f>
        <v>1</v>
      </c>
      <c r="AO1578" s="353">
        <f t="shared" ref="AO1578:BQ1578" si="584">IF(ISERROR(AVERAGE(AO1581,AO1590)),"",AVERAGE(AO1581,AO1590))</f>
        <v>1.5</v>
      </c>
      <c r="AP1578" s="353">
        <f t="shared" si="584"/>
        <v>2</v>
      </c>
      <c r="AQ1578" s="353">
        <f t="shared" si="584"/>
        <v>3</v>
      </c>
      <c r="AR1578" s="353">
        <f t="shared" si="584"/>
        <v>4</v>
      </c>
      <c r="AS1578" s="353">
        <f t="shared" si="584"/>
        <v>3.3333333333333335</v>
      </c>
      <c r="AT1578" s="353">
        <f t="shared" si="584"/>
        <v>2.6666666666666665</v>
      </c>
      <c r="AU1578" s="353">
        <f t="shared" si="584"/>
        <v>2</v>
      </c>
      <c r="AV1578" s="353">
        <f t="shared" si="584"/>
        <v>3</v>
      </c>
      <c r="AW1578" s="353">
        <f t="shared" si="584"/>
        <v>4</v>
      </c>
      <c r="AX1578" s="353">
        <f t="shared" si="584"/>
        <v>3.3333333333333335</v>
      </c>
      <c r="AY1578" s="353">
        <f t="shared" si="584"/>
        <v>2.6666666666666665</v>
      </c>
      <c r="AZ1578" s="353">
        <f t="shared" si="584"/>
        <v>2</v>
      </c>
      <c r="BA1578" s="353">
        <f t="shared" si="584"/>
        <v>3</v>
      </c>
      <c r="BB1578" s="353">
        <f t="shared" si="584"/>
        <v>4</v>
      </c>
      <c r="BC1578" s="353">
        <f t="shared" si="584"/>
        <v>3.3333333333333335</v>
      </c>
      <c r="BD1578" s="353">
        <f t="shared" si="584"/>
        <v>2.6666666666666665</v>
      </c>
      <c r="BE1578" s="353">
        <f t="shared" si="584"/>
        <v>2</v>
      </c>
      <c r="BF1578" s="353">
        <f t="shared" si="584"/>
        <v>3</v>
      </c>
      <c r="BG1578" s="353">
        <f t="shared" si="584"/>
        <v>4</v>
      </c>
      <c r="BH1578" s="353">
        <f t="shared" si="584"/>
        <v>3.3333333333333335</v>
      </c>
      <c r="BI1578" s="353">
        <f t="shared" si="584"/>
        <v>2.6666666666666665</v>
      </c>
      <c r="BJ1578" s="353">
        <f t="shared" si="584"/>
        <v>2</v>
      </c>
      <c r="BK1578" s="353">
        <f t="shared" si="584"/>
        <v>3</v>
      </c>
      <c r="BL1578" s="353">
        <f t="shared" si="584"/>
        <v>4</v>
      </c>
      <c r="BM1578" s="353">
        <f t="shared" si="584"/>
        <v>3.3333333333333335</v>
      </c>
      <c r="BN1578" s="353">
        <f t="shared" si="584"/>
        <v>2.6666666666666665</v>
      </c>
      <c r="BO1578" s="353">
        <f t="shared" si="584"/>
        <v>2</v>
      </c>
      <c r="BP1578" s="353">
        <f t="shared" si="584"/>
        <v>3</v>
      </c>
      <c r="BQ1578" s="353">
        <f t="shared" si="584"/>
        <v>4</v>
      </c>
    </row>
    <row r="1579" spans="1:69" ht="11.25" customHeight="1">
      <c r="A1579" s="468"/>
      <c r="B1579" s="683"/>
      <c r="C1579" s="686"/>
      <c r="D1579" s="666"/>
      <c r="E1579" s="617"/>
      <c r="F1579" s="618"/>
      <c r="G1579" s="618"/>
      <c r="H1579" s="618"/>
      <c r="I1579" s="618"/>
      <c r="J1579" s="618"/>
      <c r="K1579" s="618"/>
      <c r="L1579" s="618"/>
      <c r="M1579" s="618"/>
      <c r="N1579" s="618"/>
      <c r="O1579" s="618"/>
      <c r="P1579" s="618"/>
      <c r="Q1579" s="618"/>
      <c r="R1579" s="618"/>
      <c r="S1579" s="618"/>
      <c r="T1579" s="618"/>
      <c r="U1579" s="618"/>
      <c r="V1579" s="618"/>
      <c r="W1579" s="618"/>
      <c r="X1579" s="618"/>
      <c r="Y1579" s="618"/>
      <c r="Z1579" s="618"/>
      <c r="AA1579" s="618"/>
      <c r="AB1579" s="618"/>
      <c r="AC1579" s="618"/>
      <c r="AD1579" s="618"/>
      <c r="AE1579" s="618"/>
      <c r="AF1579" s="618"/>
      <c r="AG1579" s="618"/>
      <c r="AH1579" s="619"/>
      <c r="AM1579" s="592"/>
      <c r="AN1579" s="351">
        <f>IF(ISERROR(AVERAGE(AN1584,AN1593)),"",AVERAGE(AN1584,AN1593))</f>
        <v>2</v>
      </c>
      <c r="AO1579" s="351">
        <f t="shared" ref="AO1579:BQ1579" si="585">IF(ISERROR(AVERAGE(AO1584,AO1593)),"",AVERAGE(AO1584,AO1593))</f>
        <v>3.5</v>
      </c>
      <c r="AP1579" s="351">
        <f t="shared" si="585"/>
        <v>4.666666666666667</v>
      </c>
      <c r="AQ1579" s="351">
        <f t="shared" si="585"/>
        <v>2.3333333333333335</v>
      </c>
      <c r="AR1579" s="351">
        <f t="shared" si="585"/>
        <v>1.6666666666666667</v>
      </c>
      <c r="AS1579" s="351">
        <f t="shared" si="585"/>
        <v>2.6666666666666665</v>
      </c>
      <c r="AT1579" s="351">
        <f t="shared" si="585"/>
        <v>3.6666666666666665</v>
      </c>
      <c r="AU1579" s="351">
        <f t="shared" si="585"/>
        <v>4.666666666666667</v>
      </c>
      <c r="AV1579" s="351">
        <f t="shared" si="585"/>
        <v>2.3333333333333335</v>
      </c>
      <c r="AW1579" s="351">
        <f t="shared" si="585"/>
        <v>1.6666666666666667</v>
      </c>
      <c r="AX1579" s="351">
        <f t="shared" si="585"/>
        <v>2.6666666666666665</v>
      </c>
      <c r="AY1579" s="351">
        <f t="shared" si="585"/>
        <v>3.6666666666666665</v>
      </c>
      <c r="AZ1579" s="351">
        <f t="shared" si="585"/>
        <v>4.666666666666667</v>
      </c>
      <c r="BA1579" s="351">
        <f t="shared" si="585"/>
        <v>2.3333333333333335</v>
      </c>
      <c r="BB1579" s="351">
        <f t="shared" si="585"/>
        <v>1.6666666666666667</v>
      </c>
      <c r="BC1579" s="351">
        <f t="shared" si="585"/>
        <v>2.6666666666666665</v>
      </c>
      <c r="BD1579" s="351">
        <f t="shared" si="585"/>
        <v>3.6666666666666665</v>
      </c>
      <c r="BE1579" s="351">
        <f t="shared" si="585"/>
        <v>4.666666666666667</v>
      </c>
      <c r="BF1579" s="351">
        <f t="shared" si="585"/>
        <v>2.3333333333333335</v>
      </c>
      <c r="BG1579" s="351">
        <f t="shared" si="585"/>
        <v>1.6666666666666667</v>
      </c>
      <c r="BH1579" s="351">
        <f t="shared" si="585"/>
        <v>2.6666666666666665</v>
      </c>
      <c r="BI1579" s="351">
        <f t="shared" si="585"/>
        <v>3.6666666666666665</v>
      </c>
      <c r="BJ1579" s="351">
        <f t="shared" si="585"/>
        <v>4.666666666666667</v>
      </c>
      <c r="BK1579" s="351">
        <f t="shared" si="585"/>
        <v>2.3333333333333335</v>
      </c>
      <c r="BL1579" s="351">
        <f t="shared" si="585"/>
        <v>1.6666666666666667</v>
      </c>
      <c r="BM1579" s="351">
        <f t="shared" si="585"/>
        <v>2.6666666666666665</v>
      </c>
      <c r="BN1579" s="351">
        <f t="shared" si="585"/>
        <v>3.6666666666666665</v>
      </c>
      <c r="BO1579" s="351">
        <f t="shared" si="585"/>
        <v>4.666666666666667</v>
      </c>
      <c r="BP1579" s="351">
        <f t="shared" si="585"/>
        <v>2.3333333333333335</v>
      </c>
      <c r="BQ1579" s="351">
        <f t="shared" si="585"/>
        <v>1.6666666666666667</v>
      </c>
    </row>
    <row r="1580" spans="1:69" ht="11.25" customHeight="1" thickBot="1">
      <c r="A1580" s="468"/>
      <c r="B1580" s="684"/>
      <c r="C1580" s="687"/>
      <c r="D1580" s="667"/>
      <c r="E1580" s="620"/>
      <c r="F1580" s="621"/>
      <c r="G1580" s="621"/>
      <c r="H1580" s="621"/>
      <c r="I1580" s="621"/>
      <c r="J1580" s="621"/>
      <c r="K1580" s="621"/>
      <c r="L1580" s="621"/>
      <c r="M1580" s="621"/>
      <c r="N1580" s="621"/>
      <c r="O1580" s="621"/>
      <c r="P1580" s="621"/>
      <c r="Q1580" s="621"/>
      <c r="R1580" s="621"/>
      <c r="S1580" s="621"/>
      <c r="T1580" s="621"/>
      <c r="U1580" s="621"/>
      <c r="V1580" s="621"/>
      <c r="W1580" s="621"/>
      <c r="X1580" s="621"/>
      <c r="Y1580" s="621"/>
      <c r="Z1580" s="621"/>
      <c r="AA1580" s="621"/>
      <c r="AB1580" s="621"/>
      <c r="AC1580" s="621"/>
      <c r="AD1580" s="621"/>
      <c r="AE1580" s="621"/>
      <c r="AF1580" s="621"/>
      <c r="AG1580" s="621"/>
      <c r="AH1580" s="622"/>
      <c r="AM1580" s="593"/>
      <c r="AN1580" s="352">
        <f>IF(ISERROR(AVERAGE(AN1587,AN1596)),"",AVERAGE(AN1587,AN1596))</f>
        <v>3</v>
      </c>
      <c r="AO1580" s="352">
        <f t="shared" ref="AO1580:BQ1580" si="586">IF(ISERROR(AVERAGE(AO1587,AO1596)),"",AVERAGE(AO1587,AO1596))</f>
        <v>4.5</v>
      </c>
      <c r="AP1580" s="352">
        <f t="shared" si="586"/>
        <v>3.3333333333333335</v>
      </c>
      <c r="AQ1580" s="352">
        <f t="shared" si="586"/>
        <v>2.6666666666666665</v>
      </c>
      <c r="AR1580" s="352">
        <f t="shared" si="586"/>
        <v>2</v>
      </c>
      <c r="AS1580" s="352">
        <f t="shared" si="586"/>
        <v>3</v>
      </c>
      <c r="AT1580" s="352">
        <f t="shared" si="586"/>
        <v>4</v>
      </c>
      <c r="AU1580" s="352">
        <f t="shared" si="586"/>
        <v>3.3333333333333335</v>
      </c>
      <c r="AV1580" s="352">
        <f t="shared" si="586"/>
        <v>2.6666666666666665</v>
      </c>
      <c r="AW1580" s="352">
        <f t="shared" si="586"/>
        <v>2</v>
      </c>
      <c r="AX1580" s="352">
        <f t="shared" si="586"/>
        <v>3</v>
      </c>
      <c r="AY1580" s="352">
        <f t="shared" si="586"/>
        <v>4</v>
      </c>
      <c r="AZ1580" s="352">
        <f t="shared" si="586"/>
        <v>3.3333333333333335</v>
      </c>
      <c r="BA1580" s="352">
        <f t="shared" si="586"/>
        <v>2.6666666666666665</v>
      </c>
      <c r="BB1580" s="352">
        <f t="shared" si="586"/>
        <v>2</v>
      </c>
      <c r="BC1580" s="352">
        <f t="shared" si="586"/>
        <v>3</v>
      </c>
      <c r="BD1580" s="352">
        <f t="shared" si="586"/>
        <v>4</v>
      </c>
      <c r="BE1580" s="352">
        <f t="shared" si="586"/>
        <v>3.3333333333333335</v>
      </c>
      <c r="BF1580" s="352">
        <f t="shared" si="586"/>
        <v>2.6666666666666665</v>
      </c>
      <c r="BG1580" s="352">
        <f t="shared" si="586"/>
        <v>2</v>
      </c>
      <c r="BH1580" s="352">
        <f t="shared" si="586"/>
        <v>3</v>
      </c>
      <c r="BI1580" s="352">
        <f t="shared" si="586"/>
        <v>4</v>
      </c>
      <c r="BJ1580" s="352">
        <f t="shared" si="586"/>
        <v>3.3333333333333335</v>
      </c>
      <c r="BK1580" s="352">
        <f t="shared" si="586"/>
        <v>2.6666666666666665</v>
      </c>
      <c r="BL1580" s="352">
        <f t="shared" si="586"/>
        <v>2</v>
      </c>
      <c r="BM1580" s="352">
        <f t="shared" si="586"/>
        <v>3</v>
      </c>
      <c r="BN1580" s="352">
        <f t="shared" si="586"/>
        <v>4</v>
      </c>
      <c r="BO1580" s="352">
        <f t="shared" si="586"/>
        <v>3.3333333333333335</v>
      </c>
      <c r="BP1580" s="352">
        <f t="shared" si="586"/>
        <v>2.6666666666666665</v>
      </c>
      <c r="BQ1580" s="352">
        <f t="shared" si="586"/>
        <v>2</v>
      </c>
    </row>
    <row r="1581" spans="1:69" ht="13.5" customHeight="1" thickTop="1">
      <c r="A1581" s="584"/>
      <c r="B1581" s="585" t="s">
        <v>32</v>
      </c>
      <c r="C1581" s="588">
        <f>IF(ISERROR(AVERAGE(E1581:AH1583)),"",AVERAGE(E1581:AH1583))</f>
        <v>2.9425287356321839</v>
      </c>
      <c r="D1581" s="676" t="s">
        <v>859</v>
      </c>
      <c r="E1581" s="25">
        <v>1</v>
      </c>
      <c r="F1581" s="25">
        <v>2</v>
      </c>
      <c r="G1581" s="25">
        <v>3</v>
      </c>
      <c r="H1581" s="25">
        <v>4</v>
      </c>
      <c r="I1581" s="25">
        <v>5</v>
      </c>
      <c r="J1581" s="25">
        <v>1</v>
      </c>
      <c r="K1581" s="25">
        <v>2</v>
      </c>
      <c r="L1581" s="25">
        <v>3</v>
      </c>
      <c r="M1581" s="25">
        <v>4</v>
      </c>
      <c r="N1581" s="25">
        <v>5</v>
      </c>
      <c r="O1581" s="25">
        <v>1</v>
      </c>
      <c r="P1581" s="25">
        <v>2</v>
      </c>
      <c r="Q1581" s="25">
        <v>3</v>
      </c>
      <c r="R1581" s="25">
        <v>4</v>
      </c>
      <c r="S1581" s="25">
        <v>5</v>
      </c>
      <c r="T1581" s="25">
        <v>1</v>
      </c>
      <c r="U1581" s="25">
        <v>2</v>
      </c>
      <c r="V1581" s="25">
        <v>3</v>
      </c>
      <c r="W1581" s="25">
        <v>4</v>
      </c>
      <c r="X1581" s="25">
        <v>5</v>
      </c>
      <c r="Y1581" s="25">
        <v>1</v>
      </c>
      <c r="Z1581" s="25">
        <v>2</v>
      </c>
      <c r="AA1581" s="25">
        <v>3</v>
      </c>
      <c r="AB1581" s="25">
        <v>4</v>
      </c>
      <c r="AC1581" s="25">
        <v>5</v>
      </c>
      <c r="AD1581" s="25">
        <v>1</v>
      </c>
      <c r="AE1581" s="25">
        <v>2</v>
      </c>
      <c r="AF1581" s="25">
        <v>3</v>
      </c>
      <c r="AG1581" s="25">
        <v>4</v>
      </c>
      <c r="AH1581" s="25">
        <v>5</v>
      </c>
      <c r="AM1581" s="594" t="str">
        <f>D1581</f>
        <v>Comparer les angles à l'aide d'un gabarit</v>
      </c>
      <c r="AN1581" s="576">
        <f t="shared" ref="AN1581:BQ1581" si="587">IF(ISERROR(AVERAGE(E1581:E1583)),"",AVERAGE(E1581:E1583))</f>
        <v>1</v>
      </c>
      <c r="AO1581" s="575">
        <f t="shared" si="587"/>
        <v>1.5</v>
      </c>
      <c r="AP1581" s="576">
        <f t="shared" si="587"/>
        <v>2</v>
      </c>
      <c r="AQ1581" s="575">
        <f t="shared" si="587"/>
        <v>3</v>
      </c>
      <c r="AR1581" s="576">
        <f t="shared" si="587"/>
        <v>4</v>
      </c>
      <c r="AS1581" s="575">
        <f t="shared" si="587"/>
        <v>3.3333333333333335</v>
      </c>
      <c r="AT1581" s="576">
        <f t="shared" si="587"/>
        <v>2.6666666666666665</v>
      </c>
      <c r="AU1581" s="575">
        <f t="shared" si="587"/>
        <v>2</v>
      </c>
      <c r="AV1581" s="576">
        <f t="shared" si="587"/>
        <v>3</v>
      </c>
      <c r="AW1581" s="575">
        <f t="shared" si="587"/>
        <v>4</v>
      </c>
      <c r="AX1581" s="576">
        <f t="shared" si="587"/>
        <v>3.3333333333333335</v>
      </c>
      <c r="AY1581" s="575">
        <f t="shared" si="587"/>
        <v>2.6666666666666665</v>
      </c>
      <c r="AZ1581" s="576">
        <f t="shared" si="587"/>
        <v>2</v>
      </c>
      <c r="BA1581" s="575">
        <f t="shared" si="587"/>
        <v>3</v>
      </c>
      <c r="BB1581" s="576">
        <f t="shared" si="587"/>
        <v>4</v>
      </c>
      <c r="BC1581" s="575">
        <f t="shared" si="587"/>
        <v>3.3333333333333335</v>
      </c>
      <c r="BD1581" s="576">
        <f t="shared" si="587"/>
        <v>2.6666666666666665</v>
      </c>
      <c r="BE1581" s="575">
        <f t="shared" si="587"/>
        <v>2</v>
      </c>
      <c r="BF1581" s="576">
        <f t="shared" si="587"/>
        <v>3</v>
      </c>
      <c r="BG1581" s="575">
        <f t="shared" si="587"/>
        <v>4</v>
      </c>
      <c r="BH1581" s="576">
        <f t="shared" si="587"/>
        <v>3.3333333333333335</v>
      </c>
      <c r="BI1581" s="575">
        <f t="shared" si="587"/>
        <v>2.6666666666666665</v>
      </c>
      <c r="BJ1581" s="576">
        <f t="shared" si="587"/>
        <v>2</v>
      </c>
      <c r="BK1581" s="575">
        <f t="shared" si="587"/>
        <v>3</v>
      </c>
      <c r="BL1581" s="576">
        <f t="shared" si="587"/>
        <v>4</v>
      </c>
      <c r="BM1581" s="575">
        <f t="shared" si="587"/>
        <v>3.3333333333333335</v>
      </c>
      <c r="BN1581" s="576">
        <f t="shared" si="587"/>
        <v>2.6666666666666665</v>
      </c>
      <c r="BO1581" s="575">
        <f t="shared" si="587"/>
        <v>2</v>
      </c>
      <c r="BP1581" s="576">
        <f t="shared" si="587"/>
        <v>3</v>
      </c>
      <c r="BQ1581" s="578">
        <f t="shared" si="587"/>
        <v>4</v>
      </c>
    </row>
    <row r="1582" spans="1:69" ht="12.75" customHeight="1">
      <c r="A1582" s="584"/>
      <c r="B1582" s="586"/>
      <c r="C1582" s="573"/>
      <c r="D1582" s="677"/>
      <c r="E1582" s="26"/>
      <c r="F1582" s="26">
        <v>1</v>
      </c>
      <c r="G1582" s="26">
        <v>2</v>
      </c>
      <c r="H1582" s="26">
        <v>3</v>
      </c>
      <c r="I1582" s="26">
        <v>4</v>
      </c>
      <c r="J1582" s="26">
        <v>5</v>
      </c>
      <c r="K1582" s="26">
        <v>1</v>
      </c>
      <c r="L1582" s="26">
        <v>2</v>
      </c>
      <c r="M1582" s="26">
        <v>3</v>
      </c>
      <c r="N1582" s="26">
        <v>4</v>
      </c>
      <c r="O1582" s="26">
        <v>5</v>
      </c>
      <c r="P1582" s="26">
        <v>1</v>
      </c>
      <c r="Q1582" s="26">
        <v>2</v>
      </c>
      <c r="R1582" s="26">
        <v>3</v>
      </c>
      <c r="S1582" s="26">
        <v>4</v>
      </c>
      <c r="T1582" s="26">
        <v>5</v>
      </c>
      <c r="U1582" s="26">
        <v>1</v>
      </c>
      <c r="V1582" s="26">
        <v>2</v>
      </c>
      <c r="W1582" s="26">
        <v>3</v>
      </c>
      <c r="X1582" s="26">
        <v>4</v>
      </c>
      <c r="Y1582" s="26">
        <v>5</v>
      </c>
      <c r="Z1582" s="26">
        <v>1</v>
      </c>
      <c r="AA1582" s="26">
        <v>2</v>
      </c>
      <c r="AB1582" s="26">
        <v>3</v>
      </c>
      <c r="AC1582" s="26">
        <v>4</v>
      </c>
      <c r="AD1582" s="26">
        <v>5</v>
      </c>
      <c r="AE1582" s="26">
        <v>1</v>
      </c>
      <c r="AF1582" s="26">
        <v>2</v>
      </c>
      <c r="AG1582" s="26">
        <v>3</v>
      </c>
      <c r="AH1582" s="26">
        <v>4</v>
      </c>
      <c r="AM1582" s="595"/>
      <c r="AN1582" s="577"/>
      <c r="AO1582" s="559"/>
      <c r="AP1582" s="577"/>
      <c r="AQ1582" s="559"/>
      <c r="AR1582" s="577"/>
      <c r="AS1582" s="559"/>
      <c r="AT1582" s="577"/>
      <c r="AU1582" s="559"/>
      <c r="AV1582" s="577"/>
      <c r="AW1582" s="559"/>
      <c r="AX1582" s="577"/>
      <c r="AY1582" s="559"/>
      <c r="AZ1582" s="577"/>
      <c r="BA1582" s="559"/>
      <c r="BB1582" s="577"/>
      <c r="BC1582" s="559"/>
      <c r="BD1582" s="577"/>
      <c r="BE1582" s="559"/>
      <c r="BF1582" s="577"/>
      <c r="BG1582" s="559"/>
      <c r="BH1582" s="577"/>
      <c r="BI1582" s="559"/>
      <c r="BJ1582" s="577"/>
      <c r="BK1582" s="559"/>
      <c r="BL1582" s="577"/>
      <c r="BM1582" s="559"/>
      <c r="BN1582" s="577"/>
      <c r="BO1582" s="559"/>
      <c r="BP1582" s="577"/>
      <c r="BQ1582" s="551"/>
    </row>
    <row r="1583" spans="1:69" ht="12.75" customHeight="1" thickBot="1">
      <c r="A1583" s="584"/>
      <c r="B1583" s="587"/>
      <c r="C1583" s="573"/>
      <c r="D1583" s="677"/>
      <c r="E1583" s="27"/>
      <c r="F1583" s="27"/>
      <c r="G1583" s="27">
        <v>1</v>
      </c>
      <c r="H1583" s="27">
        <v>2</v>
      </c>
      <c r="I1583" s="27">
        <v>3</v>
      </c>
      <c r="J1583" s="27">
        <v>4</v>
      </c>
      <c r="K1583" s="27">
        <v>5</v>
      </c>
      <c r="L1583" s="27">
        <v>1</v>
      </c>
      <c r="M1583" s="27">
        <v>2</v>
      </c>
      <c r="N1583" s="27">
        <v>3</v>
      </c>
      <c r="O1583" s="27">
        <v>4</v>
      </c>
      <c r="P1583" s="27">
        <v>5</v>
      </c>
      <c r="Q1583" s="27">
        <v>1</v>
      </c>
      <c r="R1583" s="27">
        <v>2</v>
      </c>
      <c r="S1583" s="27">
        <v>3</v>
      </c>
      <c r="T1583" s="27">
        <v>4</v>
      </c>
      <c r="U1583" s="27">
        <v>5</v>
      </c>
      <c r="V1583" s="27">
        <v>1</v>
      </c>
      <c r="W1583" s="27">
        <v>2</v>
      </c>
      <c r="X1583" s="27">
        <v>3</v>
      </c>
      <c r="Y1583" s="27">
        <v>4</v>
      </c>
      <c r="Z1583" s="27">
        <v>5</v>
      </c>
      <c r="AA1583" s="27">
        <v>1</v>
      </c>
      <c r="AB1583" s="27">
        <v>2</v>
      </c>
      <c r="AC1583" s="27">
        <v>3</v>
      </c>
      <c r="AD1583" s="27">
        <v>4</v>
      </c>
      <c r="AE1583" s="27">
        <v>5</v>
      </c>
      <c r="AF1583" s="27">
        <v>1</v>
      </c>
      <c r="AG1583" s="27">
        <v>2</v>
      </c>
      <c r="AH1583" s="27">
        <v>3</v>
      </c>
      <c r="AM1583" s="595"/>
      <c r="AN1583" s="577"/>
      <c r="AO1583" s="559"/>
      <c r="AP1583" s="577"/>
      <c r="AQ1583" s="559"/>
      <c r="AR1583" s="577"/>
      <c r="AS1583" s="559"/>
      <c r="AT1583" s="577"/>
      <c r="AU1583" s="559"/>
      <c r="AV1583" s="577"/>
      <c r="AW1583" s="559"/>
      <c r="AX1583" s="577"/>
      <c r="AY1583" s="559"/>
      <c r="AZ1583" s="577"/>
      <c r="BA1583" s="559"/>
      <c r="BB1583" s="577"/>
      <c r="BC1583" s="559"/>
      <c r="BD1583" s="577"/>
      <c r="BE1583" s="559"/>
      <c r="BF1583" s="577"/>
      <c r="BG1583" s="559"/>
      <c r="BH1583" s="577"/>
      <c r="BI1583" s="559"/>
      <c r="BJ1583" s="577"/>
      <c r="BK1583" s="559"/>
      <c r="BL1583" s="577"/>
      <c r="BM1583" s="559"/>
      <c r="BN1583" s="577"/>
      <c r="BO1583" s="559"/>
      <c r="BP1583" s="577"/>
      <c r="BQ1583" s="551"/>
    </row>
    <row r="1584" spans="1:69" ht="12.75" customHeight="1">
      <c r="A1584" s="584"/>
      <c r="B1584" s="579" t="s">
        <v>36</v>
      </c>
      <c r="C1584" s="572">
        <f>IF(ISERROR(AVERAGE(E1584:AH1586)),"",AVERAGE(E1584:AH1586))</f>
        <v>2.9885057471264367</v>
      </c>
      <c r="D1584" s="677"/>
      <c r="E1584" s="32">
        <v>2</v>
      </c>
      <c r="F1584" s="32">
        <v>3</v>
      </c>
      <c r="G1584" s="32">
        <v>4</v>
      </c>
      <c r="H1584" s="32">
        <v>5</v>
      </c>
      <c r="I1584" s="32">
        <v>1</v>
      </c>
      <c r="J1584" s="32">
        <v>2</v>
      </c>
      <c r="K1584" s="32">
        <v>3</v>
      </c>
      <c r="L1584" s="32">
        <v>4</v>
      </c>
      <c r="M1584" s="32">
        <v>5</v>
      </c>
      <c r="N1584" s="32">
        <v>1</v>
      </c>
      <c r="O1584" s="32">
        <v>2</v>
      </c>
      <c r="P1584" s="32">
        <v>3</v>
      </c>
      <c r="Q1584" s="32">
        <v>4</v>
      </c>
      <c r="R1584" s="32">
        <v>5</v>
      </c>
      <c r="S1584" s="32">
        <v>1</v>
      </c>
      <c r="T1584" s="32">
        <v>2</v>
      </c>
      <c r="U1584" s="32">
        <v>3</v>
      </c>
      <c r="V1584" s="32">
        <v>4</v>
      </c>
      <c r="W1584" s="32">
        <v>5</v>
      </c>
      <c r="X1584" s="32">
        <v>1</v>
      </c>
      <c r="Y1584" s="32">
        <v>2</v>
      </c>
      <c r="Z1584" s="32">
        <v>3</v>
      </c>
      <c r="AA1584" s="32">
        <v>4</v>
      </c>
      <c r="AB1584" s="32">
        <v>5</v>
      </c>
      <c r="AC1584" s="32">
        <v>1</v>
      </c>
      <c r="AD1584" s="32">
        <v>2</v>
      </c>
      <c r="AE1584" s="32">
        <v>3</v>
      </c>
      <c r="AF1584" s="32">
        <v>4</v>
      </c>
      <c r="AG1584" s="32">
        <v>5</v>
      </c>
      <c r="AH1584" s="32">
        <v>1</v>
      </c>
      <c r="AM1584" s="595"/>
      <c r="AN1584" s="565">
        <f t="shared" ref="AN1584:BQ1584" si="588">IF(ISERROR(AVERAGE(E1584:E1586)),"",AVERAGE(E1584:E1586))</f>
        <v>2</v>
      </c>
      <c r="AO1584" s="558">
        <f t="shared" si="588"/>
        <v>3.5</v>
      </c>
      <c r="AP1584" s="565">
        <f t="shared" si="588"/>
        <v>4.666666666666667</v>
      </c>
      <c r="AQ1584" s="558">
        <f t="shared" si="588"/>
        <v>2.3333333333333335</v>
      </c>
      <c r="AR1584" s="565">
        <f t="shared" si="588"/>
        <v>1.6666666666666667</v>
      </c>
      <c r="AS1584" s="558">
        <f t="shared" si="588"/>
        <v>2.6666666666666665</v>
      </c>
      <c r="AT1584" s="565">
        <f t="shared" si="588"/>
        <v>3.6666666666666665</v>
      </c>
      <c r="AU1584" s="558">
        <f t="shared" si="588"/>
        <v>4.666666666666667</v>
      </c>
      <c r="AV1584" s="565">
        <f t="shared" si="588"/>
        <v>2.3333333333333335</v>
      </c>
      <c r="AW1584" s="558">
        <f t="shared" si="588"/>
        <v>1.6666666666666667</v>
      </c>
      <c r="AX1584" s="565">
        <f t="shared" si="588"/>
        <v>2.6666666666666665</v>
      </c>
      <c r="AY1584" s="558">
        <f t="shared" si="588"/>
        <v>3.6666666666666665</v>
      </c>
      <c r="AZ1584" s="565">
        <f t="shared" si="588"/>
        <v>4.666666666666667</v>
      </c>
      <c r="BA1584" s="558">
        <f t="shared" si="588"/>
        <v>2.3333333333333335</v>
      </c>
      <c r="BB1584" s="565">
        <f t="shared" si="588"/>
        <v>1.6666666666666667</v>
      </c>
      <c r="BC1584" s="558">
        <f t="shared" si="588"/>
        <v>2.6666666666666665</v>
      </c>
      <c r="BD1584" s="565">
        <f t="shared" si="588"/>
        <v>3.6666666666666665</v>
      </c>
      <c r="BE1584" s="558">
        <f t="shared" si="588"/>
        <v>4.666666666666667</v>
      </c>
      <c r="BF1584" s="565">
        <f t="shared" si="588"/>
        <v>2.3333333333333335</v>
      </c>
      <c r="BG1584" s="558">
        <f t="shared" si="588"/>
        <v>1.6666666666666667</v>
      </c>
      <c r="BH1584" s="565">
        <f t="shared" si="588"/>
        <v>2.6666666666666665</v>
      </c>
      <c r="BI1584" s="558">
        <f t="shared" si="588"/>
        <v>3.6666666666666665</v>
      </c>
      <c r="BJ1584" s="565">
        <f t="shared" si="588"/>
        <v>4.666666666666667</v>
      </c>
      <c r="BK1584" s="558">
        <f t="shared" si="588"/>
        <v>2.3333333333333335</v>
      </c>
      <c r="BL1584" s="565">
        <f t="shared" si="588"/>
        <v>1.6666666666666667</v>
      </c>
      <c r="BM1584" s="558">
        <f t="shared" si="588"/>
        <v>2.6666666666666665</v>
      </c>
      <c r="BN1584" s="565">
        <f t="shared" si="588"/>
        <v>3.6666666666666665</v>
      </c>
      <c r="BO1584" s="558">
        <f t="shared" si="588"/>
        <v>4.666666666666667</v>
      </c>
      <c r="BP1584" s="565">
        <f t="shared" si="588"/>
        <v>2.3333333333333335</v>
      </c>
      <c r="BQ1584" s="550">
        <f t="shared" si="588"/>
        <v>1.6666666666666667</v>
      </c>
    </row>
    <row r="1585" spans="1:69" ht="12.75" customHeight="1">
      <c r="A1585" s="584"/>
      <c r="B1585" s="580"/>
      <c r="C1585" s="573"/>
      <c r="D1585" s="677"/>
      <c r="E1585" s="28"/>
      <c r="F1585" s="28">
        <v>4</v>
      </c>
      <c r="G1585" s="28">
        <v>5</v>
      </c>
      <c r="H1585" s="28">
        <v>1</v>
      </c>
      <c r="I1585" s="28">
        <v>2</v>
      </c>
      <c r="J1585" s="28">
        <v>3</v>
      </c>
      <c r="K1585" s="28">
        <v>4</v>
      </c>
      <c r="L1585" s="28">
        <v>5</v>
      </c>
      <c r="M1585" s="28">
        <v>1</v>
      </c>
      <c r="N1585" s="28">
        <v>2</v>
      </c>
      <c r="O1585" s="28">
        <v>3</v>
      </c>
      <c r="P1585" s="28">
        <v>4</v>
      </c>
      <c r="Q1585" s="28">
        <v>5</v>
      </c>
      <c r="R1585" s="28">
        <v>1</v>
      </c>
      <c r="S1585" s="28">
        <v>2</v>
      </c>
      <c r="T1585" s="28">
        <v>3</v>
      </c>
      <c r="U1585" s="28">
        <v>4</v>
      </c>
      <c r="V1585" s="28">
        <v>5</v>
      </c>
      <c r="W1585" s="28">
        <v>1</v>
      </c>
      <c r="X1585" s="28">
        <v>2</v>
      </c>
      <c r="Y1585" s="28">
        <v>3</v>
      </c>
      <c r="Z1585" s="28">
        <v>4</v>
      </c>
      <c r="AA1585" s="28">
        <v>5</v>
      </c>
      <c r="AB1585" s="28">
        <v>1</v>
      </c>
      <c r="AC1585" s="28">
        <v>2</v>
      </c>
      <c r="AD1585" s="28">
        <v>3</v>
      </c>
      <c r="AE1585" s="28">
        <v>4</v>
      </c>
      <c r="AF1585" s="28">
        <v>5</v>
      </c>
      <c r="AG1585" s="28">
        <v>1</v>
      </c>
      <c r="AH1585" s="28">
        <v>2</v>
      </c>
      <c r="AM1585" s="595"/>
      <c r="AN1585" s="566"/>
      <c r="AO1585" s="559"/>
      <c r="AP1585" s="566"/>
      <c r="AQ1585" s="559"/>
      <c r="AR1585" s="566"/>
      <c r="AS1585" s="559"/>
      <c r="AT1585" s="566"/>
      <c r="AU1585" s="559"/>
      <c r="AV1585" s="566"/>
      <c r="AW1585" s="559"/>
      <c r="AX1585" s="566"/>
      <c r="AY1585" s="559"/>
      <c r="AZ1585" s="566"/>
      <c r="BA1585" s="559"/>
      <c r="BB1585" s="566"/>
      <c r="BC1585" s="559"/>
      <c r="BD1585" s="566"/>
      <c r="BE1585" s="559"/>
      <c r="BF1585" s="566"/>
      <c r="BG1585" s="559"/>
      <c r="BH1585" s="566"/>
      <c r="BI1585" s="559"/>
      <c r="BJ1585" s="566"/>
      <c r="BK1585" s="559"/>
      <c r="BL1585" s="566"/>
      <c r="BM1585" s="559"/>
      <c r="BN1585" s="566"/>
      <c r="BO1585" s="559"/>
      <c r="BP1585" s="566"/>
      <c r="BQ1585" s="551"/>
    </row>
    <row r="1586" spans="1:69" ht="12.75" customHeight="1" thickBot="1">
      <c r="A1586" s="584"/>
      <c r="B1586" s="581"/>
      <c r="C1586" s="582"/>
      <c r="D1586" s="677"/>
      <c r="E1586" s="33"/>
      <c r="F1586" s="33"/>
      <c r="G1586" s="33">
        <v>5</v>
      </c>
      <c r="H1586" s="33">
        <v>1</v>
      </c>
      <c r="I1586" s="33">
        <v>2</v>
      </c>
      <c r="J1586" s="33">
        <v>3</v>
      </c>
      <c r="K1586" s="33">
        <v>4</v>
      </c>
      <c r="L1586" s="33">
        <v>5</v>
      </c>
      <c r="M1586" s="33">
        <v>1</v>
      </c>
      <c r="N1586" s="33">
        <v>2</v>
      </c>
      <c r="O1586" s="33">
        <v>3</v>
      </c>
      <c r="P1586" s="33">
        <v>4</v>
      </c>
      <c r="Q1586" s="33">
        <v>5</v>
      </c>
      <c r="R1586" s="33">
        <v>1</v>
      </c>
      <c r="S1586" s="33">
        <v>2</v>
      </c>
      <c r="T1586" s="33">
        <v>3</v>
      </c>
      <c r="U1586" s="33">
        <v>4</v>
      </c>
      <c r="V1586" s="33">
        <v>5</v>
      </c>
      <c r="W1586" s="33">
        <v>1</v>
      </c>
      <c r="X1586" s="33">
        <v>2</v>
      </c>
      <c r="Y1586" s="33">
        <v>3</v>
      </c>
      <c r="Z1586" s="33">
        <v>4</v>
      </c>
      <c r="AA1586" s="33">
        <v>5</v>
      </c>
      <c r="AB1586" s="33">
        <v>1</v>
      </c>
      <c r="AC1586" s="33">
        <v>2</v>
      </c>
      <c r="AD1586" s="33">
        <v>3</v>
      </c>
      <c r="AE1586" s="33">
        <v>4</v>
      </c>
      <c r="AF1586" s="33">
        <v>5</v>
      </c>
      <c r="AG1586" s="33">
        <v>1</v>
      </c>
      <c r="AH1586" s="33">
        <v>2</v>
      </c>
      <c r="AM1586" s="595"/>
      <c r="AN1586" s="567"/>
      <c r="AO1586" s="564"/>
      <c r="AP1586" s="567"/>
      <c r="AQ1586" s="564"/>
      <c r="AR1586" s="567"/>
      <c r="AS1586" s="564"/>
      <c r="AT1586" s="567"/>
      <c r="AU1586" s="564"/>
      <c r="AV1586" s="567"/>
      <c r="AW1586" s="564"/>
      <c r="AX1586" s="567"/>
      <c r="AY1586" s="564"/>
      <c r="AZ1586" s="567"/>
      <c r="BA1586" s="564"/>
      <c r="BB1586" s="567"/>
      <c r="BC1586" s="564"/>
      <c r="BD1586" s="567"/>
      <c r="BE1586" s="564"/>
      <c r="BF1586" s="567"/>
      <c r="BG1586" s="564"/>
      <c r="BH1586" s="567"/>
      <c r="BI1586" s="564"/>
      <c r="BJ1586" s="567"/>
      <c r="BK1586" s="564"/>
      <c r="BL1586" s="567"/>
      <c r="BM1586" s="564"/>
      <c r="BN1586" s="567"/>
      <c r="BO1586" s="564"/>
      <c r="BP1586" s="567"/>
      <c r="BQ1586" s="568"/>
    </row>
    <row r="1587" spans="1:69" ht="12.75" customHeight="1">
      <c r="A1587" s="584"/>
      <c r="B1587" s="569" t="s">
        <v>37</v>
      </c>
      <c r="C1587" s="572">
        <f>IF(ISERROR(AVERAGE(E1587:AH1589)),"",AVERAGE(E1587:AH1589))</f>
        <v>3</v>
      </c>
      <c r="D1587" s="677"/>
      <c r="E1587" s="31">
        <v>3</v>
      </c>
      <c r="F1587" s="31">
        <v>4</v>
      </c>
      <c r="G1587" s="31">
        <v>5</v>
      </c>
      <c r="H1587" s="31">
        <v>1</v>
      </c>
      <c r="I1587" s="31">
        <v>2</v>
      </c>
      <c r="J1587" s="31">
        <v>3</v>
      </c>
      <c r="K1587" s="31">
        <v>4</v>
      </c>
      <c r="L1587" s="31">
        <v>5</v>
      </c>
      <c r="M1587" s="31">
        <v>1</v>
      </c>
      <c r="N1587" s="31">
        <v>2</v>
      </c>
      <c r="O1587" s="31">
        <v>3</v>
      </c>
      <c r="P1587" s="31">
        <v>4</v>
      </c>
      <c r="Q1587" s="31">
        <v>5</v>
      </c>
      <c r="R1587" s="31">
        <v>1</v>
      </c>
      <c r="S1587" s="31">
        <v>2</v>
      </c>
      <c r="T1587" s="31">
        <v>3</v>
      </c>
      <c r="U1587" s="31">
        <v>4</v>
      </c>
      <c r="V1587" s="31">
        <v>5</v>
      </c>
      <c r="W1587" s="31">
        <v>1</v>
      </c>
      <c r="X1587" s="31">
        <v>2</v>
      </c>
      <c r="Y1587" s="31">
        <v>3</v>
      </c>
      <c r="Z1587" s="31">
        <v>4</v>
      </c>
      <c r="AA1587" s="31">
        <v>5</v>
      </c>
      <c r="AB1587" s="31">
        <v>1</v>
      </c>
      <c r="AC1587" s="31">
        <v>2</v>
      </c>
      <c r="AD1587" s="31">
        <v>3</v>
      </c>
      <c r="AE1587" s="31">
        <v>4</v>
      </c>
      <c r="AF1587" s="31">
        <v>5</v>
      </c>
      <c r="AG1587" s="31">
        <v>1</v>
      </c>
      <c r="AH1587" s="31">
        <v>2</v>
      </c>
      <c r="AM1587" s="595" t="e">
        <f>#REF!</f>
        <v>#REF!</v>
      </c>
      <c r="AN1587" s="561">
        <f t="shared" ref="AN1587:BQ1587" si="589">IF(ISERROR(AVERAGE(E1587:E1589)),"",AVERAGE(E1587:E1589))</f>
        <v>3</v>
      </c>
      <c r="AO1587" s="558">
        <f t="shared" si="589"/>
        <v>4.5</v>
      </c>
      <c r="AP1587" s="561">
        <f t="shared" si="589"/>
        <v>3.3333333333333335</v>
      </c>
      <c r="AQ1587" s="558">
        <f t="shared" si="589"/>
        <v>2.6666666666666665</v>
      </c>
      <c r="AR1587" s="561">
        <f t="shared" si="589"/>
        <v>2</v>
      </c>
      <c r="AS1587" s="558">
        <f t="shared" si="589"/>
        <v>3</v>
      </c>
      <c r="AT1587" s="561">
        <f t="shared" si="589"/>
        <v>4</v>
      </c>
      <c r="AU1587" s="558">
        <f t="shared" si="589"/>
        <v>3.3333333333333335</v>
      </c>
      <c r="AV1587" s="561">
        <f t="shared" si="589"/>
        <v>2.6666666666666665</v>
      </c>
      <c r="AW1587" s="558">
        <f t="shared" si="589"/>
        <v>2</v>
      </c>
      <c r="AX1587" s="561">
        <f t="shared" si="589"/>
        <v>3</v>
      </c>
      <c r="AY1587" s="558">
        <f t="shared" si="589"/>
        <v>4</v>
      </c>
      <c r="AZ1587" s="561">
        <f t="shared" si="589"/>
        <v>3.3333333333333335</v>
      </c>
      <c r="BA1587" s="558">
        <f t="shared" si="589"/>
        <v>2.6666666666666665</v>
      </c>
      <c r="BB1587" s="561">
        <f t="shared" si="589"/>
        <v>2</v>
      </c>
      <c r="BC1587" s="558">
        <f t="shared" si="589"/>
        <v>3</v>
      </c>
      <c r="BD1587" s="561">
        <f t="shared" si="589"/>
        <v>4</v>
      </c>
      <c r="BE1587" s="558">
        <f t="shared" si="589"/>
        <v>3.3333333333333335</v>
      </c>
      <c r="BF1587" s="561">
        <f t="shared" si="589"/>
        <v>2.6666666666666665</v>
      </c>
      <c r="BG1587" s="558">
        <f t="shared" si="589"/>
        <v>2</v>
      </c>
      <c r="BH1587" s="561">
        <f t="shared" si="589"/>
        <v>3</v>
      </c>
      <c r="BI1587" s="558">
        <f t="shared" si="589"/>
        <v>4</v>
      </c>
      <c r="BJ1587" s="561">
        <f t="shared" si="589"/>
        <v>3.3333333333333335</v>
      </c>
      <c r="BK1587" s="558">
        <f t="shared" si="589"/>
        <v>2.6666666666666665</v>
      </c>
      <c r="BL1587" s="561">
        <f t="shared" si="589"/>
        <v>2</v>
      </c>
      <c r="BM1587" s="558">
        <f t="shared" si="589"/>
        <v>3</v>
      </c>
      <c r="BN1587" s="561">
        <f t="shared" si="589"/>
        <v>4</v>
      </c>
      <c r="BO1587" s="558">
        <f t="shared" si="589"/>
        <v>3.3333333333333335</v>
      </c>
      <c r="BP1587" s="561">
        <f t="shared" si="589"/>
        <v>2.6666666666666665</v>
      </c>
      <c r="BQ1587" s="550">
        <f t="shared" si="589"/>
        <v>2</v>
      </c>
    </row>
    <row r="1588" spans="1:69" ht="12.75" customHeight="1">
      <c r="A1588" s="584"/>
      <c r="B1588" s="570"/>
      <c r="C1588" s="573"/>
      <c r="D1588" s="677"/>
      <c r="E1588" s="29"/>
      <c r="F1588" s="29">
        <v>5</v>
      </c>
      <c r="G1588" s="29">
        <v>1</v>
      </c>
      <c r="H1588" s="29">
        <v>2</v>
      </c>
      <c r="I1588" s="29">
        <v>3</v>
      </c>
      <c r="J1588" s="29">
        <v>4</v>
      </c>
      <c r="K1588" s="29">
        <v>5</v>
      </c>
      <c r="L1588" s="29">
        <v>1</v>
      </c>
      <c r="M1588" s="29">
        <v>2</v>
      </c>
      <c r="N1588" s="29">
        <v>3</v>
      </c>
      <c r="O1588" s="29">
        <v>4</v>
      </c>
      <c r="P1588" s="29">
        <v>5</v>
      </c>
      <c r="Q1588" s="29">
        <v>1</v>
      </c>
      <c r="R1588" s="29">
        <v>2</v>
      </c>
      <c r="S1588" s="29">
        <v>3</v>
      </c>
      <c r="T1588" s="29">
        <v>4</v>
      </c>
      <c r="U1588" s="29">
        <v>5</v>
      </c>
      <c r="V1588" s="29">
        <v>1</v>
      </c>
      <c r="W1588" s="29">
        <v>2</v>
      </c>
      <c r="X1588" s="29">
        <v>3</v>
      </c>
      <c r="Y1588" s="29">
        <v>4</v>
      </c>
      <c r="Z1588" s="29">
        <v>5</v>
      </c>
      <c r="AA1588" s="29">
        <v>1</v>
      </c>
      <c r="AB1588" s="29">
        <v>2</v>
      </c>
      <c r="AC1588" s="29">
        <v>3</v>
      </c>
      <c r="AD1588" s="29">
        <v>4</v>
      </c>
      <c r="AE1588" s="29">
        <v>5</v>
      </c>
      <c r="AF1588" s="29">
        <v>1</v>
      </c>
      <c r="AG1588" s="29">
        <v>2</v>
      </c>
      <c r="AH1588" s="29">
        <v>3</v>
      </c>
      <c r="AM1588" s="595" t="e">
        <f>#REF!</f>
        <v>#REF!</v>
      </c>
      <c r="AN1588" s="562"/>
      <c r="AO1588" s="559"/>
      <c r="AP1588" s="562"/>
      <c r="AQ1588" s="559"/>
      <c r="AR1588" s="562"/>
      <c r="AS1588" s="559"/>
      <c r="AT1588" s="562"/>
      <c r="AU1588" s="559"/>
      <c r="AV1588" s="562"/>
      <c r="AW1588" s="559"/>
      <c r="AX1588" s="562"/>
      <c r="AY1588" s="559"/>
      <c r="AZ1588" s="562"/>
      <c r="BA1588" s="559"/>
      <c r="BB1588" s="562"/>
      <c r="BC1588" s="559"/>
      <c r="BD1588" s="562"/>
      <c r="BE1588" s="559"/>
      <c r="BF1588" s="562"/>
      <c r="BG1588" s="559"/>
      <c r="BH1588" s="562"/>
      <c r="BI1588" s="559"/>
      <c r="BJ1588" s="562"/>
      <c r="BK1588" s="559"/>
      <c r="BL1588" s="562"/>
      <c r="BM1588" s="559"/>
      <c r="BN1588" s="562"/>
      <c r="BO1588" s="559"/>
      <c r="BP1588" s="562"/>
      <c r="BQ1588" s="551"/>
    </row>
    <row r="1589" spans="1:69" ht="13.5" customHeight="1" thickBot="1">
      <c r="A1589" s="584"/>
      <c r="B1589" s="571"/>
      <c r="C1589" s="574"/>
      <c r="D1589" s="418"/>
      <c r="E1589" s="30"/>
      <c r="F1589" s="30"/>
      <c r="G1589" s="30">
        <v>4</v>
      </c>
      <c r="H1589" s="30">
        <v>5</v>
      </c>
      <c r="I1589" s="30">
        <v>1</v>
      </c>
      <c r="J1589" s="30">
        <v>2</v>
      </c>
      <c r="K1589" s="30">
        <v>3</v>
      </c>
      <c r="L1589" s="30">
        <v>4</v>
      </c>
      <c r="M1589" s="30">
        <v>5</v>
      </c>
      <c r="N1589" s="30">
        <v>1</v>
      </c>
      <c r="O1589" s="30">
        <v>2</v>
      </c>
      <c r="P1589" s="30">
        <v>3</v>
      </c>
      <c r="Q1589" s="30">
        <v>4</v>
      </c>
      <c r="R1589" s="30">
        <v>5</v>
      </c>
      <c r="S1589" s="30">
        <v>1</v>
      </c>
      <c r="T1589" s="30">
        <v>2</v>
      </c>
      <c r="U1589" s="30">
        <v>3</v>
      </c>
      <c r="V1589" s="30">
        <v>4</v>
      </c>
      <c r="W1589" s="30">
        <v>5</v>
      </c>
      <c r="X1589" s="30">
        <v>1</v>
      </c>
      <c r="Y1589" s="30">
        <v>2</v>
      </c>
      <c r="Z1589" s="30">
        <v>3</v>
      </c>
      <c r="AA1589" s="30">
        <v>4</v>
      </c>
      <c r="AB1589" s="30">
        <v>5</v>
      </c>
      <c r="AC1589" s="30">
        <v>1</v>
      </c>
      <c r="AD1589" s="30">
        <v>2</v>
      </c>
      <c r="AE1589" s="30">
        <v>3</v>
      </c>
      <c r="AF1589" s="30">
        <v>4</v>
      </c>
      <c r="AG1589" s="30">
        <v>5</v>
      </c>
      <c r="AH1589" s="30">
        <v>1</v>
      </c>
      <c r="AM1589" s="596">
        <f>D1589</f>
        <v>0</v>
      </c>
      <c r="AN1589" s="563"/>
      <c r="AO1589" s="560"/>
      <c r="AP1589" s="563"/>
      <c r="AQ1589" s="560"/>
      <c r="AR1589" s="563"/>
      <c r="AS1589" s="560"/>
      <c r="AT1589" s="563"/>
      <c r="AU1589" s="560"/>
      <c r="AV1589" s="563"/>
      <c r="AW1589" s="560"/>
      <c r="AX1589" s="563"/>
      <c r="AY1589" s="560"/>
      <c r="AZ1589" s="563"/>
      <c r="BA1589" s="560"/>
      <c r="BB1589" s="563"/>
      <c r="BC1589" s="560"/>
      <c r="BD1589" s="563"/>
      <c r="BE1589" s="560"/>
      <c r="BF1589" s="563"/>
      <c r="BG1589" s="560"/>
      <c r="BH1589" s="563"/>
      <c r="BI1589" s="560"/>
      <c r="BJ1589" s="563"/>
      <c r="BK1589" s="560"/>
      <c r="BL1589" s="563"/>
      <c r="BM1589" s="560"/>
      <c r="BN1589" s="563"/>
      <c r="BO1589" s="560"/>
      <c r="BP1589" s="563"/>
      <c r="BQ1589" s="552"/>
    </row>
    <row r="1590" spans="1:69" ht="13.5" customHeight="1" thickTop="1">
      <c r="A1590" s="584"/>
      <c r="B1590" s="585" t="s">
        <v>32</v>
      </c>
      <c r="C1590" s="588">
        <f>IF(ISERROR(AVERAGE(E1590:AH1592)),"",AVERAGE(E1590:AH1592))</f>
        <v>1</v>
      </c>
      <c r="D1590" s="676" t="s">
        <v>860</v>
      </c>
      <c r="E1590" s="25">
        <v>1</v>
      </c>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M1590" s="594" t="str">
        <f>D1590</f>
        <v>Avec l'équerre, dire si l'angle estimé est droit, aigü ou obtus</v>
      </c>
      <c r="AN1590" s="576">
        <f t="shared" ref="AN1590:BQ1590" si="590">IF(ISERROR(AVERAGE(E1590:E1592)),"",AVERAGE(E1590:E1592))</f>
        <v>1</v>
      </c>
      <c r="AO1590" s="575" t="str">
        <f t="shared" si="590"/>
        <v/>
      </c>
      <c r="AP1590" s="576" t="str">
        <f t="shared" si="590"/>
        <v/>
      </c>
      <c r="AQ1590" s="575" t="str">
        <f t="shared" si="590"/>
        <v/>
      </c>
      <c r="AR1590" s="576" t="str">
        <f t="shared" si="590"/>
        <v/>
      </c>
      <c r="AS1590" s="575" t="str">
        <f t="shared" si="590"/>
        <v/>
      </c>
      <c r="AT1590" s="576" t="str">
        <f t="shared" si="590"/>
        <v/>
      </c>
      <c r="AU1590" s="575" t="str">
        <f t="shared" si="590"/>
        <v/>
      </c>
      <c r="AV1590" s="576" t="str">
        <f t="shared" si="590"/>
        <v/>
      </c>
      <c r="AW1590" s="575" t="str">
        <f t="shared" si="590"/>
        <v/>
      </c>
      <c r="AX1590" s="576" t="str">
        <f t="shared" si="590"/>
        <v/>
      </c>
      <c r="AY1590" s="575" t="str">
        <f t="shared" si="590"/>
        <v/>
      </c>
      <c r="AZ1590" s="576" t="str">
        <f t="shared" si="590"/>
        <v/>
      </c>
      <c r="BA1590" s="575" t="str">
        <f t="shared" si="590"/>
        <v/>
      </c>
      <c r="BB1590" s="576" t="str">
        <f t="shared" si="590"/>
        <v/>
      </c>
      <c r="BC1590" s="575" t="str">
        <f t="shared" si="590"/>
        <v/>
      </c>
      <c r="BD1590" s="576" t="str">
        <f t="shared" si="590"/>
        <v/>
      </c>
      <c r="BE1590" s="575" t="str">
        <f t="shared" si="590"/>
        <v/>
      </c>
      <c r="BF1590" s="576" t="str">
        <f t="shared" si="590"/>
        <v/>
      </c>
      <c r="BG1590" s="575" t="str">
        <f t="shared" si="590"/>
        <v/>
      </c>
      <c r="BH1590" s="576" t="str">
        <f t="shared" si="590"/>
        <v/>
      </c>
      <c r="BI1590" s="575" t="str">
        <f t="shared" si="590"/>
        <v/>
      </c>
      <c r="BJ1590" s="576" t="str">
        <f t="shared" si="590"/>
        <v/>
      </c>
      <c r="BK1590" s="575" t="str">
        <f t="shared" si="590"/>
        <v/>
      </c>
      <c r="BL1590" s="576" t="str">
        <f t="shared" si="590"/>
        <v/>
      </c>
      <c r="BM1590" s="575" t="str">
        <f t="shared" si="590"/>
        <v/>
      </c>
      <c r="BN1590" s="576" t="str">
        <f t="shared" si="590"/>
        <v/>
      </c>
      <c r="BO1590" s="575" t="str">
        <f t="shared" si="590"/>
        <v/>
      </c>
      <c r="BP1590" s="576" t="str">
        <f t="shared" si="590"/>
        <v/>
      </c>
      <c r="BQ1590" s="578" t="str">
        <f t="shared" si="590"/>
        <v/>
      </c>
    </row>
    <row r="1591" spans="1:69" ht="12.75" customHeight="1">
      <c r="A1591" s="584"/>
      <c r="B1591" s="586"/>
      <c r="C1591" s="573"/>
      <c r="D1591" s="677"/>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M1591" s="595"/>
      <c r="AN1591" s="577"/>
      <c r="AO1591" s="559"/>
      <c r="AP1591" s="577"/>
      <c r="AQ1591" s="559"/>
      <c r="AR1591" s="577"/>
      <c r="AS1591" s="559"/>
      <c r="AT1591" s="577"/>
      <c r="AU1591" s="559"/>
      <c r="AV1591" s="577"/>
      <c r="AW1591" s="559"/>
      <c r="AX1591" s="577"/>
      <c r="AY1591" s="559"/>
      <c r="AZ1591" s="577"/>
      <c r="BA1591" s="559"/>
      <c r="BB1591" s="577"/>
      <c r="BC1591" s="559"/>
      <c r="BD1591" s="577"/>
      <c r="BE1591" s="559"/>
      <c r="BF1591" s="577"/>
      <c r="BG1591" s="559"/>
      <c r="BH1591" s="577"/>
      <c r="BI1591" s="559"/>
      <c r="BJ1591" s="577"/>
      <c r="BK1591" s="559"/>
      <c r="BL1591" s="577"/>
      <c r="BM1591" s="559"/>
      <c r="BN1591" s="577"/>
      <c r="BO1591" s="559"/>
      <c r="BP1591" s="577"/>
      <c r="BQ1591" s="551"/>
    </row>
    <row r="1592" spans="1:69" ht="12.75" customHeight="1" thickBot="1">
      <c r="A1592" s="584"/>
      <c r="B1592" s="587"/>
      <c r="C1592" s="573"/>
      <c r="D1592" s="677"/>
      <c r="E1592" s="27"/>
      <c r="F1592" s="27"/>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M1592" s="595"/>
      <c r="AN1592" s="577"/>
      <c r="AO1592" s="559"/>
      <c r="AP1592" s="577"/>
      <c r="AQ1592" s="559"/>
      <c r="AR1592" s="577"/>
      <c r="AS1592" s="559"/>
      <c r="AT1592" s="577"/>
      <c r="AU1592" s="559"/>
      <c r="AV1592" s="577"/>
      <c r="AW1592" s="559"/>
      <c r="AX1592" s="577"/>
      <c r="AY1592" s="559"/>
      <c r="AZ1592" s="577"/>
      <c r="BA1592" s="559"/>
      <c r="BB1592" s="577"/>
      <c r="BC1592" s="559"/>
      <c r="BD1592" s="577"/>
      <c r="BE1592" s="559"/>
      <c r="BF1592" s="577"/>
      <c r="BG1592" s="559"/>
      <c r="BH1592" s="577"/>
      <c r="BI1592" s="559"/>
      <c r="BJ1592" s="577"/>
      <c r="BK1592" s="559"/>
      <c r="BL1592" s="577"/>
      <c r="BM1592" s="559"/>
      <c r="BN1592" s="577"/>
      <c r="BO1592" s="559"/>
      <c r="BP1592" s="577"/>
      <c r="BQ1592" s="551"/>
    </row>
    <row r="1593" spans="1:69" ht="12.75" customHeight="1">
      <c r="A1593" s="584"/>
      <c r="B1593" s="579" t="s">
        <v>36</v>
      </c>
      <c r="C1593" s="572" t="str">
        <f>IF(ISERROR(AVERAGE(E1593:AH1595)),"",AVERAGE(E1593:AH1595))</f>
        <v/>
      </c>
      <c r="D1593" s="677"/>
      <c r="E1593" s="32"/>
      <c r="F1593" s="32"/>
      <c r="G1593" s="32"/>
      <c r="H1593" s="32"/>
      <c r="I1593" s="32"/>
      <c r="J1593" s="32"/>
      <c r="K1593" s="32"/>
      <c r="L1593" s="32"/>
      <c r="M1593" s="32"/>
      <c r="N1593" s="32"/>
      <c r="O1593" s="32"/>
      <c r="P1593" s="32"/>
      <c r="Q1593" s="32"/>
      <c r="R1593" s="32"/>
      <c r="S1593" s="32"/>
      <c r="T1593" s="32"/>
      <c r="U1593" s="32"/>
      <c r="V1593" s="32"/>
      <c r="W1593" s="32"/>
      <c r="X1593" s="32"/>
      <c r="Y1593" s="32"/>
      <c r="Z1593" s="32"/>
      <c r="AA1593" s="32"/>
      <c r="AB1593" s="32"/>
      <c r="AC1593" s="32"/>
      <c r="AD1593" s="32"/>
      <c r="AE1593" s="32"/>
      <c r="AF1593" s="32"/>
      <c r="AG1593" s="32"/>
      <c r="AH1593" s="32"/>
      <c r="AM1593" s="595"/>
      <c r="AN1593" s="565" t="str">
        <f t="shared" ref="AN1593:BQ1593" si="591">IF(ISERROR(AVERAGE(E1593:E1595)),"",AVERAGE(E1593:E1595))</f>
        <v/>
      </c>
      <c r="AO1593" s="558" t="str">
        <f t="shared" si="591"/>
        <v/>
      </c>
      <c r="AP1593" s="565" t="str">
        <f t="shared" si="591"/>
        <v/>
      </c>
      <c r="AQ1593" s="558" t="str">
        <f t="shared" si="591"/>
        <v/>
      </c>
      <c r="AR1593" s="565" t="str">
        <f t="shared" si="591"/>
        <v/>
      </c>
      <c r="AS1593" s="558" t="str">
        <f t="shared" si="591"/>
        <v/>
      </c>
      <c r="AT1593" s="565" t="str">
        <f t="shared" si="591"/>
        <v/>
      </c>
      <c r="AU1593" s="558" t="str">
        <f t="shared" si="591"/>
        <v/>
      </c>
      <c r="AV1593" s="565" t="str">
        <f t="shared" si="591"/>
        <v/>
      </c>
      <c r="AW1593" s="558" t="str">
        <f t="shared" si="591"/>
        <v/>
      </c>
      <c r="AX1593" s="565" t="str">
        <f t="shared" si="591"/>
        <v/>
      </c>
      <c r="AY1593" s="558" t="str">
        <f t="shared" si="591"/>
        <v/>
      </c>
      <c r="AZ1593" s="565" t="str">
        <f t="shared" si="591"/>
        <v/>
      </c>
      <c r="BA1593" s="558" t="str">
        <f t="shared" si="591"/>
        <v/>
      </c>
      <c r="BB1593" s="565" t="str">
        <f t="shared" si="591"/>
        <v/>
      </c>
      <c r="BC1593" s="558" t="str">
        <f t="shared" si="591"/>
        <v/>
      </c>
      <c r="BD1593" s="565" t="str">
        <f t="shared" si="591"/>
        <v/>
      </c>
      <c r="BE1593" s="558" t="str">
        <f t="shared" si="591"/>
        <v/>
      </c>
      <c r="BF1593" s="565" t="str">
        <f t="shared" si="591"/>
        <v/>
      </c>
      <c r="BG1593" s="558" t="str">
        <f t="shared" si="591"/>
        <v/>
      </c>
      <c r="BH1593" s="565" t="str">
        <f t="shared" si="591"/>
        <v/>
      </c>
      <c r="BI1593" s="558" t="str">
        <f t="shared" si="591"/>
        <v/>
      </c>
      <c r="BJ1593" s="565" t="str">
        <f t="shared" si="591"/>
        <v/>
      </c>
      <c r="BK1593" s="558" t="str">
        <f t="shared" si="591"/>
        <v/>
      </c>
      <c r="BL1593" s="565" t="str">
        <f t="shared" si="591"/>
        <v/>
      </c>
      <c r="BM1593" s="558" t="str">
        <f t="shared" si="591"/>
        <v/>
      </c>
      <c r="BN1593" s="565" t="str">
        <f t="shared" si="591"/>
        <v/>
      </c>
      <c r="BO1593" s="558" t="str">
        <f t="shared" si="591"/>
        <v/>
      </c>
      <c r="BP1593" s="565" t="str">
        <f t="shared" si="591"/>
        <v/>
      </c>
      <c r="BQ1593" s="550" t="str">
        <f t="shared" si="591"/>
        <v/>
      </c>
    </row>
    <row r="1594" spans="1:69" ht="12.75" customHeight="1">
      <c r="A1594" s="584"/>
      <c r="B1594" s="580"/>
      <c r="C1594" s="573"/>
      <c r="D1594" s="677"/>
      <c r="E1594" s="28"/>
      <c r="F1594" s="28"/>
      <c r="G1594" s="28"/>
      <c r="H1594" s="28"/>
      <c r="I1594" s="28"/>
      <c r="J1594" s="28"/>
      <c r="K1594" s="28"/>
      <c r="L1594" s="28"/>
      <c r="M1594" s="28"/>
      <c r="N1594" s="28"/>
      <c r="O1594" s="28"/>
      <c r="P1594" s="28"/>
      <c r="Q1594" s="28"/>
      <c r="R1594" s="28"/>
      <c r="S1594" s="28"/>
      <c r="T1594" s="28"/>
      <c r="U1594" s="28"/>
      <c r="V1594" s="28"/>
      <c r="W1594" s="28"/>
      <c r="X1594" s="28"/>
      <c r="Y1594" s="28"/>
      <c r="Z1594" s="28"/>
      <c r="AA1594" s="28"/>
      <c r="AB1594" s="28"/>
      <c r="AC1594" s="28"/>
      <c r="AD1594" s="28"/>
      <c r="AE1594" s="28"/>
      <c r="AF1594" s="28"/>
      <c r="AG1594" s="28"/>
      <c r="AH1594" s="28"/>
      <c r="AM1594" s="595"/>
      <c r="AN1594" s="566"/>
      <c r="AO1594" s="559"/>
      <c r="AP1594" s="566"/>
      <c r="AQ1594" s="559"/>
      <c r="AR1594" s="566"/>
      <c r="AS1594" s="559"/>
      <c r="AT1594" s="566"/>
      <c r="AU1594" s="559"/>
      <c r="AV1594" s="566"/>
      <c r="AW1594" s="559"/>
      <c r="AX1594" s="566"/>
      <c r="AY1594" s="559"/>
      <c r="AZ1594" s="566"/>
      <c r="BA1594" s="559"/>
      <c r="BB1594" s="566"/>
      <c r="BC1594" s="559"/>
      <c r="BD1594" s="566"/>
      <c r="BE1594" s="559"/>
      <c r="BF1594" s="566"/>
      <c r="BG1594" s="559"/>
      <c r="BH1594" s="566"/>
      <c r="BI1594" s="559"/>
      <c r="BJ1594" s="566"/>
      <c r="BK1594" s="559"/>
      <c r="BL1594" s="566"/>
      <c r="BM1594" s="559"/>
      <c r="BN1594" s="566"/>
      <c r="BO1594" s="559"/>
      <c r="BP1594" s="566"/>
      <c r="BQ1594" s="551"/>
    </row>
    <row r="1595" spans="1:69" ht="12.75" customHeight="1" thickBot="1">
      <c r="A1595" s="584"/>
      <c r="B1595" s="581"/>
      <c r="C1595" s="582"/>
      <c r="D1595" s="677"/>
      <c r="E1595" s="33"/>
      <c r="F1595" s="33"/>
      <c r="G1595" s="33"/>
      <c r="H1595" s="33"/>
      <c r="I1595" s="33"/>
      <c r="J1595" s="33"/>
      <c r="K1595" s="33"/>
      <c r="L1595" s="33"/>
      <c r="M1595" s="33"/>
      <c r="N1595" s="33"/>
      <c r="O1595" s="33"/>
      <c r="P1595" s="33"/>
      <c r="Q1595" s="33"/>
      <c r="R1595" s="33"/>
      <c r="S1595" s="33"/>
      <c r="T1595" s="33"/>
      <c r="U1595" s="33"/>
      <c r="V1595" s="33"/>
      <c r="W1595" s="33"/>
      <c r="X1595" s="33"/>
      <c r="Y1595" s="33"/>
      <c r="Z1595" s="33"/>
      <c r="AA1595" s="33"/>
      <c r="AB1595" s="33"/>
      <c r="AC1595" s="33"/>
      <c r="AD1595" s="33"/>
      <c r="AE1595" s="33"/>
      <c r="AF1595" s="33"/>
      <c r="AG1595" s="33"/>
      <c r="AH1595" s="33"/>
      <c r="AM1595" s="595"/>
      <c r="AN1595" s="567"/>
      <c r="AO1595" s="564"/>
      <c r="AP1595" s="567"/>
      <c r="AQ1595" s="564"/>
      <c r="AR1595" s="567"/>
      <c r="AS1595" s="564"/>
      <c r="AT1595" s="567"/>
      <c r="AU1595" s="564"/>
      <c r="AV1595" s="567"/>
      <c r="AW1595" s="564"/>
      <c r="AX1595" s="567"/>
      <c r="AY1595" s="564"/>
      <c r="AZ1595" s="567"/>
      <c r="BA1595" s="564"/>
      <c r="BB1595" s="567"/>
      <c r="BC1595" s="564"/>
      <c r="BD1595" s="567"/>
      <c r="BE1595" s="564"/>
      <c r="BF1595" s="567"/>
      <c r="BG1595" s="564"/>
      <c r="BH1595" s="567"/>
      <c r="BI1595" s="564"/>
      <c r="BJ1595" s="567"/>
      <c r="BK1595" s="564"/>
      <c r="BL1595" s="567"/>
      <c r="BM1595" s="564"/>
      <c r="BN1595" s="567"/>
      <c r="BO1595" s="564"/>
      <c r="BP1595" s="567"/>
      <c r="BQ1595" s="568"/>
    </row>
    <row r="1596" spans="1:69" ht="12.75" customHeight="1">
      <c r="A1596" s="584"/>
      <c r="B1596" s="569" t="s">
        <v>37</v>
      </c>
      <c r="C1596" s="572" t="str">
        <f>IF(ISERROR(AVERAGE(E1596:AH1598)),"",AVERAGE(E1596:AH1598))</f>
        <v/>
      </c>
      <c r="D1596" s="677"/>
      <c r="E1596" s="31"/>
      <c r="F1596" s="31"/>
      <c r="G1596" s="31"/>
      <c r="H1596" s="31"/>
      <c r="I1596" s="31"/>
      <c r="J1596" s="31"/>
      <c r="K1596" s="31"/>
      <c r="L1596" s="31"/>
      <c r="M1596" s="31"/>
      <c r="N1596" s="31"/>
      <c r="O1596" s="31"/>
      <c r="P1596" s="31"/>
      <c r="Q1596" s="31"/>
      <c r="R1596" s="31"/>
      <c r="S1596" s="31"/>
      <c r="T1596" s="31"/>
      <c r="U1596" s="31"/>
      <c r="V1596" s="31"/>
      <c r="W1596" s="31"/>
      <c r="X1596" s="31"/>
      <c r="Y1596" s="31"/>
      <c r="Z1596" s="31"/>
      <c r="AA1596" s="31"/>
      <c r="AB1596" s="31"/>
      <c r="AC1596" s="31"/>
      <c r="AD1596" s="31"/>
      <c r="AE1596" s="31"/>
      <c r="AF1596" s="31"/>
      <c r="AG1596" s="31"/>
      <c r="AH1596" s="31"/>
      <c r="AM1596" s="595" t="e">
        <f>#REF!</f>
        <v>#REF!</v>
      </c>
      <c r="AN1596" s="561" t="str">
        <f t="shared" ref="AN1596:BQ1596" si="592">IF(ISERROR(AVERAGE(E1596:E1598)),"",AVERAGE(E1596:E1598))</f>
        <v/>
      </c>
      <c r="AO1596" s="558" t="str">
        <f t="shared" si="592"/>
        <v/>
      </c>
      <c r="AP1596" s="561" t="str">
        <f t="shared" si="592"/>
        <v/>
      </c>
      <c r="AQ1596" s="558" t="str">
        <f t="shared" si="592"/>
        <v/>
      </c>
      <c r="AR1596" s="561" t="str">
        <f t="shared" si="592"/>
        <v/>
      </c>
      <c r="AS1596" s="558" t="str">
        <f t="shared" si="592"/>
        <v/>
      </c>
      <c r="AT1596" s="561" t="str">
        <f t="shared" si="592"/>
        <v/>
      </c>
      <c r="AU1596" s="558" t="str">
        <f t="shared" si="592"/>
        <v/>
      </c>
      <c r="AV1596" s="561" t="str">
        <f t="shared" si="592"/>
        <v/>
      </c>
      <c r="AW1596" s="558" t="str">
        <f t="shared" si="592"/>
        <v/>
      </c>
      <c r="AX1596" s="561" t="str">
        <f t="shared" si="592"/>
        <v/>
      </c>
      <c r="AY1596" s="558" t="str">
        <f t="shared" si="592"/>
        <v/>
      </c>
      <c r="AZ1596" s="561" t="str">
        <f t="shared" si="592"/>
        <v/>
      </c>
      <c r="BA1596" s="558" t="str">
        <f t="shared" si="592"/>
        <v/>
      </c>
      <c r="BB1596" s="561" t="str">
        <f t="shared" si="592"/>
        <v/>
      </c>
      <c r="BC1596" s="558" t="str">
        <f t="shared" si="592"/>
        <v/>
      </c>
      <c r="BD1596" s="561" t="str">
        <f t="shared" si="592"/>
        <v/>
      </c>
      <c r="BE1596" s="558" t="str">
        <f t="shared" si="592"/>
        <v/>
      </c>
      <c r="BF1596" s="561" t="str">
        <f t="shared" si="592"/>
        <v/>
      </c>
      <c r="BG1596" s="558" t="str">
        <f t="shared" si="592"/>
        <v/>
      </c>
      <c r="BH1596" s="561" t="str">
        <f t="shared" si="592"/>
        <v/>
      </c>
      <c r="BI1596" s="558" t="str">
        <f t="shared" si="592"/>
        <v/>
      </c>
      <c r="BJ1596" s="561" t="str">
        <f t="shared" si="592"/>
        <v/>
      </c>
      <c r="BK1596" s="558" t="str">
        <f t="shared" si="592"/>
        <v/>
      </c>
      <c r="BL1596" s="561" t="str">
        <f t="shared" si="592"/>
        <v/>
      </c>
      <c r="BM1596" s="558" t="str">
        <f t="shared" si="592"/>
        <v/>
      </c>
      <c r="BN1596" s="561" t="str">
        <f t="shared" si="592"/>
        <v/>
      </c>
      <c r="BO1596" s="558" t="str">
        <f t="shared" si="592"/>
        <v/>
      </c>
      <c r="BP1596" s="561" t="str">
        <f t="shared" si="592"/>
        <v/>
      </c>
      <c r="BQ1596" s="550" t="str">
        <f t="shared" si="592"/>
        <v/>
      </c>
    </row>
    <row r="1597" spans="1:69" ht="12.75" customHeight="1">
      <c r="A1597" s="584"/>
      <c r="B1597" s="570"/>
      <c r="C1597" s="573"/>
      <c r="D1597" s="677"/>
      <c r="E1597" s="29"/>
      <c r="F1597" s="29"/>
      <c r="G1597" s="29"/>
      <c r="H1597" s="29"/>
      <c r="I1597" s="29"/>
      <c r="J1597" s="29"/>
      <c r="K1597" s="29"/>
      <c r="L1597" s="29"/>
      <c r="M1597" s="29"/>
      <c r="N1597" s="29"/>
      <c r="O1597" s="29"/>
      <c r="P1597" s="29"/>
      <c r="Q1597" s="29"/>
      <c r="R1597" s="29"/>
      <c r="S1597" s="29"/>
      <c r="T1597" s="29"/>
      <c r="U1597" s="29"/>
      <c r="V1597" s="29"/>
      <c r="W1597" s="29"/>
      <c r="X1597" s="29"/>
      <c r="Y1597" s="29"/>
      <c r="Z1597" s="29"/>
      <c r="AA1597" s="29"/>
      <c r="AB1597" s="29"/>
      <c r="AC1597" s="29"/>
      <c r="AD1597" s="29"/>
      <c r="AE1597" s="29"/>
      <c r="AF1597" s="29"/>
      <c r="AG1597" s="29"/>
      <c r="AH1597" s="29"/>
      <c r="AM1597" s="595" t="e">
        <f>#REF!</f>
        <v>#REF!</v>
      </c>
      <c r="AN1597" s="562"/>
      <c r="AO1597" s="559"/>
      <c r="AP1597" s="562"/>
      <c r="AQ1597" s="559"/>
      <c r="AR1597" s="562"/>
      <c r="AS1597" s="559"/>
      <c r="AT1597" s="562"/>
      <c r="AU1597" s="559"/>
      <c r="AV1597" s="562"/>
      <c r="AW1597" s="559"/>
      <c r="AX1597" s="562"/>
      <c r="AY1597" s="559"/>
      <c r="AZ1597" s="562"/>
      <c r="BA1597" s="559"/>
      <c r="BB1597" s="562"/>
      <c r="BC1597" s="559"/>
      <c r="BD1597" s="562"/>
      <c r="BE1597" s="559"/>
      <c r="BF1597" s="562"/>
      <c r="BG1597" s="559"/>
      <c r="BH1597" s="562"/>
      <c r="BI1597" s="559"/>
      <c r="BJ1597" s="562"/>
      <c r="BK1597" s="559"/>
      <c r="BL1597" s="562"/>
      <c r="BM1597" s="559"/>
      <c r="BN1597" s="562"/>
      <c r="BO1597" s="559"/>
      <c r="BP1597" s="562"/>
      <c r="BQ1597" s="551"/>
    </row>
    <row r="1598" spans="1:69" ht="13.5" customHeight="1" thickBot="1">
      <c r="A1598" s="584"/>
      <c r="B1598" s="571"/>
      <c r="C1598" s="574"/>
      <c r="D1598" s="418"/>
      <c r="E1598" s="30"/>
      <c r="F1598" s="30"/>
      <c r="G1598" s="30"/>
      <c r="H1598" s="30"/>
      <c r="I1598" s="30"/>
      <c r="J1598" s="30"/>
      <c r="K1598" s="30"/>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0"/>
      <c r="AH1598" s="30"/>
      <c r="AM1598" s="596">
        <f>D1598</f>
        <v>0</v>
      </c>
      <c r="AN1598" s="563"/>
      <c r="AO1598" s="560"/>
      <c r="AP1598" s="563"/>
      <c r="AQ1598" s="560"/>
      <c r="AR1598" s="563"/>
      <c r="AS1598" s="560"/>
      <c r="AT1598" s="563"/>
      <c r="AU1598" s="560"/>
      <c r="AV1598" s="563"/>
      <c r="AW1598" s="560"/>
      <c r="AX1598" s="563"/>
      <c r="AY1598" s="560"/>
      <c r="AZ1598" s="563"/>
      <c r="BA1598" s="560"/>
      <c r="BB1598" s="563"/>
      <c r="BC1598" s="560"/>
      <c r="BD1598" s="563"/>
      <c r="BE1598" s="560"/>
      <c r="BF1598" s="563"/>
      <c r="BG1598" s="560"/>
      <c r="BH1598" s="563"/>
      <c r="BI1598" s="560"/>
      <c r="BJ1598" s="563"/>
      <c r="BK1598" s="560"/>
      <c r="BL1598" s="563"/>
      <c r="BM1598" s="560"/>
      <c r="BN1598" s="563"/>
      <c r="BO1598" s="560"/>
      <c r="BP1598" s="563"/>
      <c r="BQ1598" s="552"/>
    </row>
    <row r="1599" spans="1:69" ht="11.25" customHeight="1" thickTop="1">
      <c r="A1599" s="468"/>
      <c r="B1599" s="685"/>
      <c r="C1599" s="685"/>
      <c r="D1599" s="688" t="s">
        <v>1030</v>
      </c>
      <c r="E1599" s="614" t="str">
        <f>D1599</f>
        <v>Résoudre des problèmes impliquant des mesures</v>
      </c>
      <c r="F1599" s="615"/>
      <c r="G1599" s="615"/>
      <c r="H1599" s="615"/>
      <c r="I1599" s="615"/>
      <c r="J1599" s="615"/>
      <c r="K1599" s="615"/>
      <c r="L1599" s="615"/>
      <c r="M1599" s="615"/>
      <c r="N1599" s="615"/>
      <c r="O1599" s="615"/>
      <c r="P1599" s="615"/>
      <c r="Q1599" s="615"/>
      <c r="R1599" s="615"/>
      <c r="S1599" s="615"/>
      <c r="T1599" s="615"/>
      <c r="U1599" s="615"/>
      <c r="V1599" s="615"/>
      <c r="W1599" s="615"/>
      <c r="X1599" s="615"/>
      <c r="Y1599" s="615"/>
      <c r="Z1599" s="615"/>
      <c r="AA1599" s="615"/>
      <c r="AB1599" s="615"/>
      <c r="AC1599" s="615"/>
      <c r="AD1599" s="615"/>
      <c r="AE1599" s="615"/>
      <c r="AF1599" s="615"/>
      <c r="AG1599" s="615"/>
      <c r="AH1599" s="616"/>
      <c r="AM1599" s="681" t="str">
        <f>D1599</f>
        <v>Résoudre des problèmes impliquant des mesures</v>
      </c>
      <c r="AN1599" s="353">
        <f>IF(ISERROR(AVERAGE(AN1602,AN1611)),"",AVERAGE(AN1602,AN1611))</f>
        <v>1</v>
      </c>
      <c r="AO1599" s="353">
        <f t="shared" ref="AO1599:BQ1599" si="593">IF(ISERROR(AVERAGE(AO1602,AO1611)),"",AVERAGE(AO1602,AO1611))</f>
        <v>1.5</v>
      </c>
      <c r="AP1599" s="353">
        <f t="shared" si="593"/>
        <v>2</v>
      </c>
      <c r="AQ1599" s="353">
        <f t="shared" si="593"/>
        <v>3</v>
      </c>
      <c r="AR1599" s="353">
        <f t="shared" si="593"/>
        <v>4</v>
      </c>
      <c r="AS1599" s="353">
        <f t="shared" si="593"/>
        <v>3.3333333333333335</v>
      </c>
      <c r="AT1599" s="353">
        <f t="shared" si="593"/>
        <v>2.6666666666666665</v>
      </c>
      <c r="AU1599" s="353">
        <f t="shared" si="593"/>
        <v>2</v>
      </c>
      <c r="AV1599" s="353">
        <f t="shared" si="593"/>
        <v>3</v>
      </c>
      <c r="AW1599" s="353">
        <f t="shared" si="593"/>
        <v>4</v>
      </c>
      <c r="AX1599" s="353">
        <f t="shared" si="593"/>
        <v>3.3333333333333335</v>
      </c>
      <c r="AY1599" s="353">
        <f t="shared" si="593"/>
        <v>2.6666666666666665</v>
      </c>
      <c r="AZ1599" s="353">
        <f t="shared" si="593"/>
        <v>2</v>
      </c>
      <c r="BA1599" s="353">
        <f t="shared" si="593"/>
        <v>3</v>
      </c>
      <c r="BB1599" s="353">
        <f t="shared" si="593"/>
        <v>4</v>
      </c>
      <c r="BC1599" s="353">
        <f t="shared" si="593"/>
        <v>3.3333333333333335</v>
      </c>
      <c r="BD1599" s="353">
        <f t="shared" si="593"/>
        <v>2.6666666666666665</v>
      </c>
      <c r="BE1599" s="353">
        <f t="shared" si="593"/>
        <v>2</v>
      </c>
      <c r="BF1599" s="353">
        <f t="shared" si="593"/>
        <v>3</v>
      </c>
      <c r="BG1599" s="353">
        <f t="shared" si="593"/>
        <v>4</v>
      </c>
      <c r="BH1599" s="353">
        <f t="shared" si="593"/>
        <v>3.3333333333333335</v>
      </c>
      <c r="BI1599" s="353">
        <f t="shared" si="593"/>
        <v>2.6666666666666665</v>
      </c>
      <c r="BJ1599" s="353">
        <f t="shared" si="593"/>
        <v>2</v>
      </c>
      <c r="BK1599" s="353">
        <f t="shared" si="593"/>
        <v>3</v>
      </c>
      <c r="BL1599" s="353">
        <f t="shared" si="593"/>
        <v>4</v>
      </c>
      <c r="BM1599" s="353">
        <f t="shared" si="593"/>
        <v>3.3333333333333335</v>
      </c>
      <c r="BN1599" s="353">
        <f t="shared" si="593"/>
        <v>2.6666666666666665</v>
      </c>
      <c r="BO1599" s="353">
        <f t="shared" si="593"/>
        <v>2</v>
      </c>
      <c r="BP1599" s="353">
        <f t="shared" si="593"/>
        <v>3</v>
      </c>
      <c r="BQ1599" s="353">
        <f t="shared" si="593"/>
        <v>4</v>
      </c>
    </row>
    <row r="1600" spans="1:69" ht="11.25" customHeight="1">
      <c r="A1600" s="468"/>
      <c r="B1600" s="686"/>
      <c r="C1600" s="686"/>
      <c r="D1600" s="666"/>
      <c r="E1600" s="617"/>
      <c r="F1600" s="618"/>
      <c r="G1600" s="618"/>
      <c r="H1600" s="618"/>
      <c r="I1600" s="618"/>
      <c r="J1600" s="618"/>
      <c r="K1600" s="618"/>
      <c r="L1600" s="618"/>
      <c r="M1600" s="618"/>
      <c r="N1600" s="618"/>
      <c r="O1600" s="618"/>
      <c r="P1600" s="618"/>
      <c r="Q1600" s="618"/>
      <c r="R1600" s="618"/>
      <c r="S1600" s="618"/>
      <c r="T1600" s="618"/>
      <c r="U1600" s="618"/>
      <c r="V1600" s="618"/>
      <c r="W1600" s="618"/>
      <c r="X1600" s="618"/>
      <c r="Y1600" s="618"/>
      <c r="Z1600" s="618"/>
      <c r="AA1600" s="618"/>
      <c r="AB1600" s="618"/>
      <c r="AC1600" s="618"/>
      <c r="AD1600" s="618"/>
      <c r="AE1600" s="618"/>
      <c r="AF1600" s="618"/>
      <c r="AG1600" s="618"/>
      <c r="AH1600" s="619"/>
      <c r="AM1600" s="592"/>
      <c r="AN1600" s="351">
        <f>IF(ISERROR(AVERAGE(AN1605,AN1614)),"",AVERAGE(AN1605,AN1614))</f>
        <v>2</v>
      </c>
      <c r="AO1600" s="351">
        <f t="shared" ref="AO1600:BQ1600" si="594">IF(ISERROR(AVERAGE(AO1605,AO1614)),"",AVERAGE(AO1605,AO1614))</f>
        <v>3.5</v>
      </c>
      <c r="AP1600" s="351">
        <f t="shared" si="594"/>
        <v>4.666666666666667</v>
      </c>
      <c r="AQ1600" s="351">
        <f t="shared" si="594"/>
        <v>2.3333333333333335</v>
      </c>
      <c r="AR1600" s="351">
        <f t="shared" si="594"/>
        <v>1.6666666666666667</v>
      </c>
      <c r="AS1600" s="351">
        <f t="shared" si="594"/>
        <v>2.6666666666666665</v>
      </c>
      <c r="AT1600" s="351">
        <f t="shared" si="594"/>
        <v>3.6666666666666665</v>
      </c>
      <c r="AU1600" s="351">
        <f t="shared" si="594"/>
        <v>4.666666666666667</v>
      </c>
      <c r="AV1600" s="351">
        <f t="shared" si="594"/>
        <v>2.3333333333333335</v>
      </c>
      <c r="AW1600" s="351">
        <f t="shared" si="594"/>
        <v>1.6666666666666667</v>
      </c>
      <c r="AX1600" s="351">
        <f t="shared" si="594"/>
        <v>2.6666666666666665</v>
      </c>
      <c r="AY1600" s="351">
        <f t="shared" si="594"/>
        <v>3.6666666666666665</v>
      </c>
      <c r="AZ1600" s="351">
        <f t="shared" si="594"/>
        <v>4.666666666666667</v>
      </c>
      <c r="BA1600" s="351">
        <f t="shared" si="594"/>
        <v>2.3333333333333335</v>
      </c>
      <c r="BB1600" s="351">
        <f t="shared" si="594"/>
        <v>1.6666666666666667</v>
      </c>
      <c r="BC1600" s="351">
        <f t="shared" si="594"/>
        <v>2.6666666666666665</v>
      </c>
      <c r="BD1600" s="351">
        <f t="shared" si="594"/>
        <v>3.6666666666666665</v>
      </c>
      <c r="BE1600" s="351">
        <f t="shared" si="594"/>
        <v>4.666666666666667</v>
      </c>
      <c r="BF1600" s="351">
        <f t="shared" si="594"/>
        <v>2.3333333333333335</v>
      </c>
      <c r="BG1600" s="351">
        <f t="shared" si="594"/>
        <v>1.6666666666666667</v>
      </c>
      <c r="BH1600" s="351">
        <f t="shared" si="594"/>
        <v>2.6666666666666665</v>
      </c>
      <c r="BI1600" s="351">
        <f t="shared" si="594"/>
        <v>3.6666666666666665</v>
      </c>
      <c r="BJ1600" s="351">
        <f t="shared" si="594"/>
        <v>4.666666666666667</v>
      </c>
      <c r="BK1600" s="351">
        <f t="shared" si="594"/>
        <v>2.3333333333333335</v>
      </c>
      <c r="BL1600" s="351">
        <f t="shared" si="594"/>
        <v>1.6666666666666667</v>
      </c>
      <c r="BM1600" s="351">
        <f t="shared" si="594"/>
        <v>2.6666666666666665</v>
      </c>
      <c r="BN1600" s="351">
        <f t="shared" si="594"/>
        <v>3.6666666666666665</v>
      </c>
      <c r="BO1600" s="351">
        <f t="shared" si="594"/>
        <v>4.666666666666667</v>
      </c>
      <c r="BP1600" s="351">
        <f t="shared" si="594"/>
        <v>2.3333333333333335</v>
      </c>
      <c r="BQ1600" s="351">
        <f t="shared" si="594"/>
        <v>1.6666666666666667</v>
      </c>
    </row>
    <row r="1601" spans="1:69" ht="11.25" customHeight="1" thickBot="1">
      <c r="A1601" s="468"/>
      <c r="B1601" s="687"/>
      <c r="C1601" s="687"/>
      <c r="D1601" s="667"/>
      <c r="E1601" s="620"/>
      <c r="F1601" s="621"/>
      <c r="G1601" s="621"/>
      <c r="H1601" s="621"/>
      <c r="I1601" s="621"/>
      <c r="J1601" s="621"/>
      <c r="K1601" s="621"/>
      <c r="L1601" s="621"/>
      <c r="M1601" s="621"/>
      <c r="N1601" s="621"/>
      <c r="O1601" s="621"/>
      <c r="P1601" s="621"/>
      <c r="Q1601" s="621"/>
      <c r="R1601" s="621"/>
      <c r="S1601" s="621"/>
      <c r="T1601" s="621"/>
      <c r="U1601" s="621"/>
      <c r="V1601" s="621"/>
      <c r="W1601" s="621"/>
      <c r="X1601" s="621"/>
      <c r="Y1601" s="621"/>
      <c r="Z1601" s="621"/>
      <c r="AA1601" s="621"/>
      <c r="AB1601" s="621"/>
      <c r="AC1601" s="621"/>
      <c r="AD1601" s="621"/>
      <c r="AE1601" s="621"/>
      <c r="AF1601" s="621"/>
      <c r="AG1601" s="621"/>
      <c r="AH1601" s="622"/>
      <c r="AM1601" s="593"/>
      <c r="AN1601" s="352">
        <f>IF(ISERROR(AVERAGE(AN1608,AN1617)),"",AVERAGE(AN1608,AN1617))</f>
        <v>3</v>
      </c>
      <c r="AO1601" s="352">
        <f t="shared" ref="AO1601:BQ1601" si="595">IF(ISERROR(AVERAGE(AO1608,AO1617)),"",AVERAGE(AO1608,AO1617))</f>
        <v>4.5</v>
      </c>
      <c r="AP1601" s="352">
        <f t="shared" si="595"/>
        <v>3.3333333333333335</v>
      </c>
      <c r="AQ1601" s="352">
        <f t="shared" si="595"/>
        <v>2.6666666666666665</v>
      </c>
      <c r="AR1601" s="352">
        <f t="shared" si="595"/>
        <v>2</v>
      </c>
      <c r="AS1601" s="352">
        <f t="shared" si="595"/>
        <v>3</v>
      </c>
      <c r="AT1601" s="352">
        <f t="shared" si="595"/>
        <v>4</v>
      </c>
      <c r="AU1601" s="352">
        <f t="shared" si="595"/>
        <v>3.3333333333333335</v>
      </c>
      <c r="AV1601" s="352">
        <f t="shared" si="595"/>
        <v>2.6666666666666665</v>
      </c>
      <c r="AW1601" s="352">
        <f t="shared" si="595"/>
        <v>2</v>
      </c>
      <c r="AX1601" s="352">
        <f t="shared" si="595"/>
        <v>3</v>
      </c>
      <c r="AY1601" s="352">
        <f t="shared" si="595"/>
        <v>4</v>
      </c>
      <c r="AZ1601" s="352">
        <f t="shared" si="595"/>
        <v>3.3333333333333335</v>
      </c>
      <c r="BA1601" s="352">
        <f t="shared" si="595"/>
        <v>2.6666666666666665</v>
      </c>
      <c r="BB1601" s="352">
        <f t="shared" si="595"/>
        <v>2</v>
      </c>
      <c r="BC1601" s="352">
        <f t="shared" si="595"/>
        <v>3</v>
      </c>
      <c r="BD1601" s="352">
        <f t="shared" si="595"/>
        <v>4</v>
      </c>
      <c r="BE1601" s="352">
        <f t="shared" si="595"/>
        <v>3.3333333333333335</v>
      </c>
      <c r="BF1601" s="352">
        <f t="shared" si="595"/>
        <v>2.6666666666666665</v>
      </c>
      <c r="BG1601" s="352">
        <f t="shared" si="595"/>
        <v>2</v>
      </c>
      <c r="BH1601" s="352">
        <f t="shared" si="595"/>
        <v>3</v>
      </c>
      <c r="BI1601" s="352">
        <f t="shared" si="595"/>
        <v>4</v>
      </c>
      <c r="BJ1601" s="352">
        <f t="shared" si="595"/>
        <v>3.3333333333333335</v>
      </c>
      <c r="BK1601" s="352">
        <f t="shared" si="595"/>
        <v>2.6666666666666665</v>
      </c>
      <c r="BL1601" s="352">
        <f t="shared" si="595"/>
        <v>2</v>
      </c>
      <c r="BM1601" s="352">
        <f t="shared" si="595"/>
        <v>3</v>
      </c>
      <c r="BN1601" s="352">
        <f t="shared" si="595"/>
        <v>4</v>
      </c>
      <c r="BO1601" s="352">
        <f t="shared" si="595"/>
        <v>3.3333333333333335</v>
      </c>
      <c r="BP1601" s="352">
        <f t="shared" si="595"/>
        <v>2.6666666666666665</v>
      </c>
      <c r="BQ1601" s="352">
        <f t="shared" si="595"/>
        <v>2</v>
      </c>
    </row>
    <row r="1602" spans="1:69" ht="13.5" customHeight="1" thickTop="1">
      <c r="A1602" s="584"/>
      <c r="B1602" s="585" t="s">
        <v>32</v>
      </c>
      <c r="C1602" s="588">
        <f>IF(ISERROR(AVERAGE(E1602:AH1604)),"",AVERAGE(E1602:AH1604))</f>
        <v>2.9425287356321839</v>
      </c>
      <c r="D1602" s="676" t="s">
        <v>977</v>
      </c>
      <c r="E1602" s="25">
        <v>1</v>
      </c>
      <c r="F1602" s="25">
        <v>2</v>
      </c>
      <c r="G1602" s="25">
        <v>3</v>
      </c>
      <c r="H1602" s="25">
        <v>4</v>
      </c>
      <c r="I1602" s="25">
        <v>5</v>
      </c>
      <c r="J1602" s="25">
        <v>1</v>
      </c>
      <c r="K1602" s="25">
        <v>2</v>
      </c>
      <c r="L1602" s="25">
        <v>3</v>
      </c>
      <c r="M1602" s="25">
        <v>4</v>
      </c>
      <c r="N1602" s="25">
        <v>5</v>
      </c>
      <c r="O1602" s="25">
        <v>1</v>
      </c>
      <c r="P1602" s="25">
        <v>2</v>
      </c>
      <c r="Q1602" s="25">
        <v>3</v>
      </c>
      <c r="R1602" s="25">
        <v>4</v>
      </c>
      <c r="S1602" s="25">
        <v>5</v>
      </c>
      <c r="T1602" s="25">
        <v>1</v>
      </c>
      <c r="U1602" s="25">
        <v>2</v>
      </c>
      <c r="V1602" s="25">
        <v>3</v>
      </c>
      <c r="W1602" s="25">
        <v>4</v>
      </c>
      <c r="X1602" s="25">
        <v>5</v>
      </c>
      <c r="Y1602" s="25">
        <v>1</v>
      </c>
      <c r="Z1602" s="25">
        <v>2</v>
      </c>
      <c r="AA1602" s="25">
        <v>3</v>
      </c>
      <c r="AB1602" s="25">
        <v>4</v>
      </c>
      <c r="AC1602" s="25">
        <v>5</v>
      </c>
      <c r="AD1602" s="25">
        <v>1</v>
      </c>
      <c r="AE1602" s="25">
        <v>2</v>
      </c>
      <c r="AF1602" s="25">
        <v>3</v>
      </c>
      <c r="AG1602" s="25">
        <v>4</v>
      </c>
      <c r="AH1602" s="25">
        <v>5</v>
      </c>
      <c r="AM1602" s="594" t="str">
        <f>D1602</f>
        <v>Résoudre des problèmes impliquant les grandeurs telles que :
longueurs, périmètres, aires, angles
capacités, masses</v>
      </c>
      <c r="AN1602" s="576">
        <f t="shared" ref="AN1602:BQ1602" si="596">IF(ISERROR(AVERAGE(E1602:E1604)),"",AVERAGE(E1602:E1604))</f>
        <v>1</v>
      </c>
      <c r="AO1602" s="575">
        <f t="shared" si="596"/>
        <v>1.5</v>
      </c>
      <c r="AP1602" s="576">
        <f t="shared" si="596"/>
        <v>2</v>
      </c>
      <c r="AQ1602" s="575">
        <f t="shared" si="596"/>
        <v>3</v>
      </c>
      <c r="AR1602" s="576">
        <f t="shared" si="596"/>
        <v>4</v>
      </c>
      <c r="AS1602" s="575">
        <f t="shared" si="596"/>
        <v>3.3333333333333335</v>
      </c>
      <c r="AT1602" s="576">
        <f t="shared" si="596"/>
        <v>2.6666666666666665</v>
      </c>
      <c r="AU1602" s="575">
        <f t="shared" si="596"/>
        <v>2</v>
      </c>
      <c r="AV1602" s="576">
        <f t="shared" si="596"/>
        <v>3</v>
      </c>
      <c r="AW1602" s="575">
        <f t="shared" si="596"/>
        <v>4</v>
      </c>
      <c r="AX1602" s="576">
        <f t="shared" si="596"/>
        <v>3.3333333333333335</v>
      </c>
      <c r="AY1602" s="575">
        <f t="shared" si="596"/>
        <v>2.6666666666666665</v>
      </c>
      <c r="AZ1602" s="576">
        <f t="shared" si="596"/>
        <v>2</v>
      </c>
      <c r="BA1602" s="575">
        <f t="shared" si="596"/>
        <v>3</v>
      </c>
      <c r="BB1602" s="576">
        <f t="shared" si="596"/>
        <v>4</v>
      </c>
      <c r="BC1602" s="575">
        <f t="shared" si="596"/>
        <v>3.3333333333333335</v>
      </c>
      <c r="BD1602" s="576">
        <f t="shared" si="596"/>
        <v>2.6666666666666665</v>
      </c>
      <c r="BE1602" s="575">
        <f t="shared" si="596"/>
        <v>2</v>
      </c>
      <c r="BF1602" s="576">
        <f t="shared" si="596"/>
        <v>3</v>
      </c>
      <c r="BG1602" s="575">
        <f t="shared" si="596"/>
        <v>4</v>
      </c>
      <c r="BH1602" s="576">
        <f t="shared" si="596"/>
        <v>3.3333333333333335</v>
      </c>
      <c r="BI1602" s="575">
        <f t="shared" si="596"/>
        <v>2.6666666666666665</v>
      </c>
      <c r="BJ1602" s="576">
        <f t="shared" si="596"/>
        <v>2</v>
      </c>
      <c r="BK1602" s="575">
        <f t="shared" si="596"/>
        <v>3</v>
      </c>
      <c r="BL1602" s="576">
        <f t="shared" si="596"/>
        <v>4</v>
      </c>
      <c r="BM1602" s="575">
        <f t="shared" si="596"/>
        <v>3.3333333333333335</v>
      </c>
      <c r="BN1602" s="576">
        <f t="shared" si="596"/>
        <v>2.6666666666666665</v>
      </c>
      <c r="BO1602" s="575">
        <f t="shared" si="596"/>
        <v>2</v>
      </c>
      <c r="BP1602" s="576">
        <f t="shared" si="596"/>
        <v>3</v>
      </c>
      <c r="BQ1602" s="578">
        <f t="shared" si="596"/>
        <v>4</v>
      </c>
    </row>
    <row r="1603" spans="1:69" ht="12.75" customHeight="1">
      <c r="A1603" s="584"/>
      <c r="B1603" s="586"/>
      <c r="C1603" s="573"/>
      <c r="D1603" s="677"/>
      <c r="E1603" s="26"/>
      <c r="F1603" s="26">
        <v>1</v>
      </c>
      <c r="G1603" s="26">
        <v>2</v>
      </c>
      <c r="H1603" s="26">
        <v>3</v>
      </c>
      <c r="I1603" s="26">
        <v>4</v>
      </c>
      <c r="J1603" s="26">
        <v>5</v>
      </c>
      <c r="K1603" s="26">
        <v>1</v>
      </c>
      <c r="L1603" s="26">
        <v>2</v>
      </c>
      <c r="M1603" s="26">
        <v>3</v>
      </c>
      <c r="N1603" s="26">
        <v>4</v>
      </c>
      <c r="O1603" s="26">
        <v>5</v>
      </c>
      <c r="P1603" s="26">
        <v>1</v>
      </c>
      <c r="Q1603" s="26">
        <v>2</v>
      </c>
      <c r="R1603" s="26">
        <v>3</v>
      </c>
      <c r="S1603" s="26">
        <v>4</v>
      </c>
      <c r="T1603" s="26">
        <v>5</v>
      </c>
      <c r="U1603" s="26">
        <v>1</v>
      </c>
      <c r="V1603" s="26">
        <v>2</v>
      </c>
      <c r="W1603" s="26">
        <v>3</v>
      </c>
      <c r="X1603" s="26">
        <v>4</v>
      </c>
      <c r="Y1603" s="26">
        <v>5</v>
      </c>
      <c r="Z1603" s="26">
        <v>1</v>
      </c>
      <c r="AA1603" s="26">
        <v>2</v>
      </c>
      <c r="AB1603" s="26">
        <v>3</v>
      </c>
      <c r="AC1603" s="26">
        <v>4</v>
      </c>
      <c r="AD1603" s="26">
        <v>5</v>
      </c>
      <c r="AE1603" s="26">
        <v>1</v>
      </c>
      <c r="AF1603" s="26">
        <v>2</v>
      </c>
      <c r="AG1603" s="26">
        <v>3</v>
      </c>
      <c r="AH1603" s="26">
        <v>4</v>
      </c>
      <c r="AM1603" s="595"/>
      <c r="AN1603" s="577"/>
      <c r="AO1603" s="559"/>
      <c r="AP1603" s="577"/>
      <c r="AQ1603" s="559"/>
      <c r="AR1603" s="577"/>
      <c r="AS1603" s="559"/>
      <c r="AT1603" s="577"/>
      <c r="AU1603" s="559"/>
      <c r="AV1603" s="577"/>
      <c r="AW1603" s="559"/>
      <c r="AX1603" s="577"/>
      <c r="AY1603" s="559"/>
      <c r="AZ1603" s="577"/>
      <c r="BA1603" s="559"/>
      <c r="BB1603" s="577"/>
      <c r="BC1603" s="559"/>
      <c r="BD1603" s="577"/>
      <c r="BE1603" s="559"/>
      <c r="BF1603" s="577"/>
      <c r="BG1603" s="559"/>
      <c r="BH1603" s="577"/>
      <c r="BI1603" s="559"/>
      <c r="BJ1603" s="577"/>
      <c r="BK1603" s="559"/>
      <c r="BL1603" s="577"/>
      <c r="BM1603" s="559"/>
      <c r="BN1603" s="577"/>
      <c r="BO1603" s="559"/>
      <c r="BP1603" s="577"/>
      <c r="BQ1603" s="551"/>
    </row>
    <row r="1604" spans="1:69" ht="12.75" customHeight="1" thickBot="1">
      <c r="A1604" s="584"/>
      <c r="B1604" s="587"/>
      <c r="C1604" s="573"/>
      <c r="D1604" s="677"/>
      <c r="E1604" s="27"/>
      <c r="F1604" s="27"/>
      <c r="G1604" s="27">
        <v>1</v>
      </c>
      <c r="H1604" s="27">
        <v>2</v>
      </c>
      <c r="I1604" s="27">
        <v>3</v>
      </c>
      <c r="J1604" s="27">
        <v>4</v>
      </c>
      <c r="K1604" s="27">
        <v>5</v>
      </c>
      <c r="L1604" s="27">
        <v>1</v>
      </c>
      <c r="M1604" s="27">
        <v>2</v>
      </c>
      <c r="N1604" s="27">
        <v>3</v>
      </c>
      <c r="O1604" s="27">
        <v>4</v>
      </c>
      <c r="P1604" s="27">
        <v>5</v>
      </c>
      <c r="Q1604" s="27">
        <v>1</v>
      </c>
      <c r="R1604" s="27">
        <v>2</v>
      </c>
      <c r="S1604" s="27">
        <v>3</v>
      </c>
      <c r="T1604" s="27">
        <v>4</v>
      </c>
      <c r="U1604" s="27">
        <v>5</v>
      </c>
      <c r="V1604" s="27">
        <v>1</v>
      </c>
      <c r="W1604" s="27">
        <v>2</v>
      </c>
      <c r="X1604" s="27">
        <v>3</v>
      </c>
      <c r="Y1604" s="27">
        <v>4</v>
      </c>
      <c r="Z1604" s="27">
        <v>5</v>
      </c>
      <c r="AA1604" s="27">
        <v>1</v>
      </c>
      <c r="AB1604" s="27">
        <v>2</v>
      </c>
      <c r="AC1604" s="27">
        <v>3</v>
      </c>
      <c r="AD1604" s="27">
        <v>4</v>
      </c>
      <c r="AE1604" s="27">
        <v>5</v>
      </c>
      <c r="AF1604" s="27">
        <v>1</v>
      </c>
      <c r="AG1604" s="27">
        <v>2</v>
      </c>
      <c r="AH1604" s="27">
        <v>3</v>
      </c>
      <c r="AM1604" s="595"/>
      <c r="AN1604" s="577"/>
      <c r="AO1604" s="559"/>
      <c r="AP1604" s="577"/>
      <c r="AQ1604" s="559"/>
      <c r="AR1604" s="577"/>
      <c r="AS1604" s="559"/>
      <c r="AT1604" s="577"/>
      <c r="AU1604" s="559"/>
      <c r="AV1604" s="577"/>
      <c r="AW1604" s="559"/>
      <c r="AX1604" s="577"/>
      <c r="AY1604" s="559"/>
      <c r="AZ1604" s="577"/>
      <c r="BA1604" s="559"/>
      <c r="BB1604" s="577"/>
      <c r="BC1604" s="559"/>
      <c r="BD1604" s="577"/>
      <c r="BE1604" s="559"/>
      <c r="BF1604" s="577"/>
      <c r="BG1604" s="559"/>
      <c r="BH1604" s="577"/>
      <c r="BI1604" s="559"/>
      <c r="BJ1604" s="577"/>
      <c r="BK1604" s="559"/>
      <c r="BL1604" s="577"/>
      <c r="BM1604" s="559"/>
      <c r="BN1604" s="577"/>
      <c r="BO1604" s="559"/>
      <c r="BP1604" s="577"/>
      <c r="BQ1604" s="551"/>
    </row>
    <row r="1605" spans="1:69" ht="12.75" customHeight="1">
      <c r="A1605" s="584"/>
      <c r="B1605" s="579" t="s">
        <v>36</v>
      </c>
      <c r="C1605" s="572">
        <f>IF(ISERROR(AVERAGE(E1605:AH1607)),"",AVERAGE(E1605:AH1607))</f>
        <v>2.9885057471264367</v>
      </c>
      <c r="D1605" s="677"/>
      <c r="E1605" s="32">
        <v>2</v>
      </c>
      <c r="F1605" s="32">
        <v>3</v>
      </c>
      <c r="G1605" s="32">
        <v>4</v>
      </c>
      <c r="H1605" s="32">
        <v>5</v>
      </c>
      <c r="I1605" s="32">
        <v>1</v>
      </c>
      <c r="J1605" s="32">
        <v>2</v>
      </c>
      <c r="K1605" s="32">
        <v>3</v>
      </c>
      <c r="L1605" s="32">
        <v>4</v>
      </c>
      <c r="M1605" s="32">
        <v>5</v>
      </c>
      <c r="N1605" s="32">
        <v>1</v>
      </c>
      <c r="O1605" s="32">
        <v>2</v>
      </c>
      <c r="P1605" s="32">
        <v>3</v>
      </c>
      <c r="Q1605" s="32">
        <v>4</v>
      </c>
      <c r="R1605" s="32">
        <v>5</v>
      </c>
      <c r="S1605" s="32">
        <v>1</v>
      </c>
      <c r="T1605" s="32">
        <v>2</v>
      </c>
      <c r="U1605" s="32">
        <v>3</v>
      </c>
      <c r="V1605" s="32">
        <v>4</v>
      </c>
      <c r="W1605" s="32">
        <v>5</v>
      </c>
      <c r="X1605" s="32">
        <v>1</v>
      </c>
      <c r="Y1605" s="32">
        <v>2</v>
      </c>
      <c r="Z1605" s="32">
        <v>3</v>
      </c>
      <c r="AA1605" s="32">
        <v>4</v>
      </c>
      <c r="AB1605" s="32">
        <v>5</v>
      </c>
      <c r="AC1605" s="32">
        <v>1</v>
      </c>
      <c r="AD1605" s="32">
        <v>2</v>
      </c>
      <c r="AE1605" s="32">
        <v>3</v>
      </c>
      <c r="AF1605" s="32">
        <v>4</v>
      </c>
      <c r="AG1605" s="32">
        <v>5</v>
      </c>
      <c r="AH1605" s="32">
        <v>1</v>
      </c>
      <c r="AM1605" s="595"/>
      <c r="AN1605" s="565">
        <f t="shared" ref="AN1605:BQ1605" si="597">IF(ISERROR(AVERAGE(E1605:E1607)),"",AVERAGE(E1605:E1607))</f>
        <v>2</v>
      </c>
      <c r="AO1605" s="558">
        <f t="shared" si="597"/>
        <v>3.5</v>
      </c>
      <c r="AP1605" s="565">
        <f t="shared" si="597"/>
        <v>4.666666666666667</v>
      </c>
      <c r="AQ1605" s="558">
        <f t="shared" si="597"/>
        <v>2.3333333333333335</v>
      </c>
      <c r="AR1605" s="565">
        <f t="shared" si="597"/>
        <v>1.6666666666666667</v>
      </c>
      <c r="AS1605" s="558">
        <f t="shared" si="597"/>
        <v>2.6666666666666665</v>
      </c>
      <c r="AT1605" s="565">
        <f t="shared" si="597"/>
        <v>3.6666666666666665</v>
      </c>
      <c r="AU1605" s="558">
        <f t="shared" si="597"/>
        <v>4.666666666666667</v>
      </c>
      <c r="AV1605" s="565">
        <f t="shared" si="597"/>
        <v>2.3333333333333335</v>
      </c>
      <c r="AW1605" s="558">
        <f t="shared" si="597"/>
        <v>1.6666666666666667</v>
      </c>
      <c r="AX1605" s="565">
        <f t="shared" si="597"/>
        <v>2.6666666666666665</v>
      </c>
      <c r="AY1605" s="558">
        <f t="shared" si="597"/>
        <v>3.6666666666666665</v>
      </c>
      <c r="AZ1605" s="565">
        <f t="shared" si="597"/>
        <v>4.666666666666667</v>
      </c>
      <c r="BA1605" s="558">
        <f t="shared" si="597"/>
        <v>2.3333333333333335</v>
      </c>
      <c r="BB1605" s="565">
        <f t="shared" si="597"/>
        <v>1.6666666666666667</v>
      </c>
      <c r="BC1605" s="558">
        <f t="shared" si="597"/>
        <v>2.6666666666666665</v>
      </c>
      <c r="BD1605" s="565">
        <f t="shared" si="597"/>
        <v>3.6666666666666665</v>
      </c>
      <c r="BE1605" s="558">
        <f t="shared" si="597"/>
        <v>4.666666666666667</v>
      </c>
      <c r="BF1605" s="565">
        <f t="shared" si="597"/>
        <v>2.3333333333333335</v>
      </c>
      <c r="BG1605" s="558">
        <f t="shared" si="597"/>
        <v>1.6666666666666667</v>
      </c>
      <c r="BH1605" s="565">
        <f t="shared" si="597"/>
        <v>2.6666666666666665</v>
      </c>
      <c r="BI1605" s="558">
        <f t="shared" si="597"/>
        <v>3.6666666666666665</v>
      </c>
      <c r="BJ1605" s="565">
        <f t="shared" si="597"/>
        <v>4.666666666666667</v>
      </c>
      <c r="BK1605" s="558">
        <f t="shared" si="597"/>
        <v>2.3333333333333335</v>
      </c>
      <c r="BL1605" s="565">
        <f t="shared" si="597"/>
        <v>1.6666666666666667</v>
      </c>
      <c r="BM1605" s="558">
        <f t="shared" si="597"/>
        <v>2.6666666666666665</v>
      </c>
      <c r="BN1605" s="565">
        <f t="shared" si="597"/>
        <v>3.6666666666666665</v>
      </c>
      <c r="BO1605" s="558">
        <f t="shared" si="597"/>
        <v>4.666666666666667</v>
      </c>
      <c r="BP1605" s="565">
        <f t="shared" si="597"/>
        <v>2.3333333333333335</v>
      </c>
      <c r="BQ1605" s="550">
        <f t="shared" si="597"/>
        <v>1.6666666666666667</v>
      </c>
    </row>
    <row r="1606" spans="1:69" ht="12.75" customHeight="1">
      <c r="A1606" s="584"/>
      <c r="B1606" s="580"/>
      <c r="C1606" s="573"/>
      <c r="D1606" s="677"/>
      <c r="E1606" s="28"/>
      <c r="F1606" s="28">
        <v>4</v>
      </c>
      <c r="G1606" s="28">
        <v>5</v>
      </c>
      <c r="H1606" s="28">
        <v>1</v>
      </c>
      <c r="I1606" s="28">
        <v>2</v>
      </c>
      <c r="J1606" s="28">
        <v>3</v>
      </c>
      <c r="K1606" s="28">
        <v>4</v>
      </c>
      <c r="L1606" s="28">
        <v>5</v>
      </c>
      <c r="M1606" s="28">
        <v>1</v>
      </c>
      <c r="N1606" s="28">
        <v>2</v>
      </c>
      <c r="O1606" s="28">
        <v>3</v>
      </c>
      <c r="P1606" s="28">
        <v>4</v>
      </c>
      <c r="Q1606" s="28">
        <v>5</v>
      </c>
      <c r="R1606" s="28">
        <v>1</v>
      </c>
      <c r="S1606" s="28">
        <v>2</v>
      </c>
      <c r="T1606" s="28">
        <v>3</v>
      </c>
      <c r="U1606" s="28">
        <v>4</v>
      </c>
      <c r="V1606" s="28">
        <v>5</v>
      </c>
      <c r="W1606" s="28">
        <v>1</v>
      </c>
      <c r="X1606" s="28">
        <v>2</v>
      </c>
      <c r="Y1606" s="28">
        <v>3</v>
      </c>
      <c r="Z1606" s="28">
        <v>4</v>
      </c>
      <c r="AA1606" s="28">
        <v>5</v>
      </c>
      <c r="AB1606" s="28">
        <v>1</v>
      </c>
      <c r="AC1606" s="28">
        <v>2</v>
      </c>
      <c r="AD1606" s="28">
        <v>3</v>
      </c>
      <c r="AE1606" s="28">
        <v>4</v>
      </c>
      <c r="AF1606" s="28">
        <v>5</v>
      </c>
      <c r="AG1606" s="28">
        <v>1</v>
      </c>
      <c r="AH1606" s="28">
        <v>2</v>
      </c>
      <c r="AM1606" s="595"/>
      <c r="AN1606" s="566"/>
      <c r="AO1606" s="559"/>
      <c r="AP1606" s="566"/>
      <c r="AQ1606" s="559"/>
      <c r="AR1606" s="566"/>
      <c r="AS1606" s="559"/>
      <c r="AT1606" s="566"/>
      <c r="AU1606" s="559"/>
      <c r="AV1606" s="566"/>
      <c r="AW1606" s="559"/>
      <c r="AX1606" s="566"/>
      <c r="AY1606" s="559"/>
      <c r="AZ1606" s="566"/>
      <c r="BA1606" s="559"/>
      <c r="BB1606" s="566"/>
      <c r="BC1606" s="559"/>
      <c r="BD1606" s="566"/>
      <c r="BE1606" s="559"/>
      <c r="BF1606" s="566"/>
      <c r="BG1606" s="559"/>
      <c r="BH1606" s="566"/>
      <c r="BI1606" s="559"/>
      <c r="BJ1606" s="566"/>
      <c r="BK1606" s="559"/>
      <c r="BL1606" s="566"/>
      <c r="BM1606" s="559"/>
      <c r="BN1606" s="566"/>
      <c r="BO1606" s="559"/>
      <c r="BP1606" s="566"/>
      <c r="BQ1606" s="551"/>
    </row>
    <row r="1607" spans="1:69" ht="12.75" customHeight="1" thickBot="1">
      <c r="A1607" s="584"/>
      <c r="B1607" s="581"/>
      <c r="C1607" s="582"/>
      <c r="D1607" s="677"/>
      <c r="E1607" s="33"/>
      <c r="F1607" s="33"/>
      <c r="G1607" s="33">
        <v>5</v>
      </c>
      <c r="H1607" s="33">
        <v>1</v>
      </c>
      <c r="I1607" s="33">
        <v>2</v>
      </c>
      <c r="J1607" s="33">
        <v>3</v>
      </c>
      <c r="K1607" s="33">
        <v>4</v>
      </c>
      <c r="L1607" s="33">
        <v>5</v>
      </c>
      <c r="M1607" s="33">
        <v>1</v>
      </c>
      <c r="N1607" s="33">
        <v>2</v>
      </c>
      <c r="O1607" s="33">
        <v>3</v>
      </c>
      <c r="P1607" s="33">
        <v>4</v>
      </c>
      <c r="Q1607" s="33">
        <v>5</v>
      </c>
      <c r="R1607" s="33">
        <v>1</v>
      </c>
      <c r="S1607" s="33">
        <v>2</v>
      </c>
      <c r="T1607" s="33">
        <v>3</v>
      </c>
      <c r="U1607" s="33">
        <v>4</v>
      </c>
      <c r="V1607" s="33">
        <v>5</v>
      </c>
      <c r="W1607" s="33">
        <v>1</v>
      </c>
      <c r="X1607" s="33">
        <v>2</v>
      </c>
      <c r="Y1607" s="33">
        <v>3</v>
      </c>
      <c r="Z1607" s="33">
        <v>4</v>
      </c>
      <c r="AA1607" s="33">
        <v>5</v>
      </c>
      <c r="AB1607" s="33">
        <v>1</v>
      </c>
      <c r="AC1607" s="33">
        <v>2</v>
      </c>
      <c r="AD1607" s="33">
        <v>3</v>
      </c>
      <c r="AE1607" s="33">
        <v>4</v>
      </c>
      <c r="AF1607" s="33">
        <v>5</v>
      </c>
      <c r="AG1607" s="33">
        <v>1</v>
      </c>
      <c r="AH1607" s="33">
        <v>2</v>
      </c>
      <c r="AM1607" s="595"/>
      <c r="AN1607" s="567"/>
      <c r="AO1607" s="564"/>
      <c r="AP1607" s="567"/>
      <c r="AQ1607" s="564"/>
      <c r="AR1607" s="567"/>
      <c r="AS1607" s="564"/>
      <c r="AT1607" s="567"/>
      <c r="AU1607" s="564"/>
      <c r="AV1607" s="567"/>
      <c r="AW1607" s="564"/>
      <c r="AX1607" s="567"/>
      <c r="AY1607" s="564"/>
      <c r="AZ1607" s="567"/>
      <c r="BA1607" s="564"/>
      <c r="BB1607" s="567"/>
      <c r="BC1607" s="564"/>
      <c r="BD1607" s="567"/>
      <c r="BE1607" s="564"/>
      <c r="BF1607" s="567"/>
      <c r="BG1607" s="564"/>
      <c r="BH1607" s="567"/>
      <c r="BI1607" s="564"/>
      <c r="BJ1607" s="567"/>
      <c r="BK1607" s="564"/>
      <c r="BL1607" s="567"/>
      <c r="BM1607" s="564"/>
      <c r="BN1607" s="567"/>
      <c r="BO1607" s="564"/>
      <c r="BP1607" s="567"/>
      <c r="BQ1607" s="568"/>
    </row>
    <row r="1608" spans="1:69" ht="12.75" customHeight="1">
      <c r="A1608" s="584"/>
      <c r="B1608" s="569" t="s">
        <v>37</v>
      </c>
      <c r="C1608" s="572">
        <f>IF(ISERROR(AVERAGE(E1608:AH1610)),"",AVERAGE(E1608:AH1610))</f>
        <v>3</v>
      </c>
      <c r="D1608" s="677"/>
      <c r="E1608" s="31">
        <v>3</v>
      </c>
      <c r="F1608" s="31">
        <v>4</v>
      </c>
      <c r="G1608" s="31">
        <v>5</v>
      </c>
      <c r="H1608" s="31">
        <v>1</v>
      </c>
      <c r="I1608" s="31">
        <v>2</v>
      </c>
      <c r="J1608" s="31">
        <v>3</v>
      </c>
      <c r="K1608" s="31">
        <v>4</v>
      </c>
      <c r="L1608" s="31">
        <v>5</v>
      </c>
      <c r="M1608" s="31">
        <v>1</v>
      </c>
      <c r="N1608" s="31">
        <v>2</v>
      </c>
      <c r="O1608" s="31">
        <v>3</v>
      </c>
      <c r="P1608" s="31">
        <v>4</v>
      </c>
      <c r="Q1608" s="31">
        <v>5</v>
      </c>
      <c r="R1608" s="31">
        <v>1</v>
      </c>
      <c r="S1608" s="31">
        <v>2</v>
      </c>
      <c r="T1608" s="31">
        <v>3</v>
      </c>
      <c r="U1608" s="31">
        <v>4</v>
      </c>
      <c r="V1608" s="31">
        <v>5</v>
      </c>
      <c r="W1608" s="31">
        <v>1</v>
      </c>
      <c r="X1608" s="31">
        <v>2</v>
      </c>
      <c r="Y1608" s="31">
        <v>3</v>
      </c>
      <c r="Z1608" s="31">
        <v>4</v>
      </c>
      <c r="AA1608" s="31">
        <v>5</v>
      </c>
      <c r="AB1608" s="31">
        <v>1</v>
      </c>
      <c r="AC1608" s="31">
        <v>2</v>
      </c>
      <c r="AD1608" s="31">
        <v>3</v>
      </c>
      <c r="AE1608" s="31">
        <v>4</v>
      </c>
      <c r="AF1608" s="31">
        <v>5</v>
      </c>
      <c r="AG1608" s="31">
        <v>1</v>
      </c>
      <c r="AH1608" s="31">
        <v>2</v>
      </c>
      <c r="AM1608" s="595" t="e">
        <f>#REF!</f>
        <v>#REF!</v>
      </c>
      <c r="AN1608" s="561">
        <f t="shared" ref="AN1608:BQ1608" si="598">IF(ISERROR(AVERAGE(E1608:E1610)),"",AVERAGE(E1608:E1610))</f>
        <v>3</v>
      </c>
      <c r="AO1608" s="558">
        <f t="shared" si="598"/>
        <v>4.5</v>
      </c>
      <c r="AP1608" s="561">
        <f t="shared" si="598"/>
        <v>3.3333333333333335</v>
      </c>
      <c r="AQ1608" s="558">
        <f t="shared" si="598"/>
        <v>2.6666666666666665</v>
      </c>
      <c r="AR1608" s="561">
        <f t="shared" si="598"/>
        <v>2</v>
      </c>
      <c r="AS1608" s="558">
        <f t="shared" si="598"/>
        <v>3</v>
      </c>
      <c r="AT1608" s="561">
        <f t="shared" si="598"/>
        <v>4</v>
      </c>
      <c r="AU1608" s="558">
        <f t="shared" si="598"/>
        <v>3.3333333333333335</v>
      </c>
      <c r="AV1608" s="561">
        <f t="shared" si="598"/>
        <v>2.6666666666666665</v>
      </c>
      <c r="AW1608" s="558">
        <f t="shared" si="598"/>
        <v>2</v>
      </c>
      <c r="AX1608" s="561">
        <f t="shared" si="598"/>
        <v>3</v>
      </c>
      <c r="AY1608" s="558">
        <f t="shared" si="598"/>
        <v>4</v>
      </c>
      <c r="AZ1608" s="561">
        <f t="shared" si="598"/>
        <v>3.3333333333333335</v>
      </c>
      <c r="BA1608" s="558">
        <f t="shared" si="598"/>
        <v>2.6666666666666665</v>
      </c>
      <c r="BB1608" s="561">
        <f t="shared" si="598"/>
        <v>2</v>
      </c>
      <c r="BC1608" s="558">
        <f t="shared" si="598"/>
        <v>3</v>
      </c>
      <c r="BD1608" s="561">
        <f t="shared" si="598"/>
        <v>4</v>
      </c>
      <c r="BE1608" s="558">
        <f t="shared" si="598"/>
        <v>3.3333333333333335</v>
      </c>
      <c r="BF1608" s="561">
        <f t="shared" si="598"/>
        <v>2.6666666666666665</v>
      </c>
      <c r="BG1608" s="558">
        <f t="shared" si="598"/>
        <v>2</v>
      </c>
      <c r="BH1608" s="561">
        <f t="shared" si="598"/>
        <v>3</v>
      </c>
      <c r="BI1608" s="558">
        <f t="shared" si="598"/>
        <v>4</v>
      </c>
      <c r="BJ1608" s="561">
        <f t="shared" si="598"/>
        <v>3.3333333333333335</v>
      </c>
      <c r="BK1608" s="558">
        <f t="shared" si="598"/>
        <v>2.6666666666666665</v>
      </c>
      <c r="BL1608" s="561">
        <f t="shared" si="598"/>
        <v>2</v>
      </c>
      <c r="BM1608" s="558">
        <f t="shared" si="598"/>
        <v>3</v>
      </c>
      <c r="BN1608" s="561">
        <f t="shared" si="598"/>
        <v>4</v>
      </c>
      <c r="BO1608" s="558">
        <f t="shared" si="598"/>
        <v>3.3333333333333335</v>
      </c>
      <c r="BP1608" s="561">
        <f t="shared" si="598"/>
        <v>2.6666666666666665</v>
      </c>
      <c r="BQ1608" s="550">
        <f t="shared" si="598"/>
        <v>2</v>
      </c>
    </row>
    <row r="1609" spans="1:69" ht="12.75" customHeight="1">
      <c r="A1609" s="584"/>
      <c r="B1609" s="570"/>
      <c r="C1609" s="573"/>
      <c r="D1609" s="677"/>
      <c r="E1609" s="29"/>
      <c r="F1609" s="29">
        <v>5</v>
      </c>
      <c r="G1609" s="29">
        <v>1</v>
      </c>
      <c r="H1609" s="29">
        <v>2</v>
      </c>
      <c r="I1609" s="29">
        <v>3</v>
      </c>
      <c r="J1609" s="29">
        <v>4</v>
      </c>
      <c r="K1609" s="29">
        <v>5</v>
      </c>
      <c r="L1609" s="29">
        <v>1</v>
      </c>
      <c r="M1609" s="29">
        <v>2</v>
      </c>
      <c r="N1609" s="29">
        <v>3</v>
      </c>
      <c r="O1609" s="29">
        <v>4</v>
      </c>
      <c r="P1609" s="29">
        <v>5</v>
      </c>
      <c r="Q1609" s="29">
        <v>1</v>
      </c>
      <c r="R1609" s="29">
        <v>2</v>
      </c>
      <c r="S1609" s="29">
        <v>3</v>
      </c>
      <c r="T1609" s="29">
        <v>4</v>
      </c>
      <c r="U1609" s="29">
        <v>5</v>
      </c>
      <c r="V1609" s="29">
        <v>1</v>
      </c>
      <c r="W1609" s="29">
        <v>2</v>
      </c>
      <c r="X1609" s="29">
        <v>3</v>
      </c>
      <c r="Y1609" s="29">
        <v>4</v>
      </c>
      <c r="Z1609" s="29">
        <v>5</v>
      </c>
      <c r="AA1609" s="29">
        <v>1</v>
      </c>
      <c r="AB1609" s="29">
        <v>2</v>
      </c>
      <c r="AC1609" s="29">
        <v>3</v>
      </c>
      <c r="AD1609" s="29">
        <v>4</v>
      </c>
      <c r="AE1609" s="29">
        <v>5</v>
      </c>
      <c r="AF1609" s="29">
        <v>1</v>
      </c>
      <c r="AG1609" s="29">
        <v>2</v>
      </c>
      <c r="AH1609" s="29">
        <v>3</v>
      </c>
      <c r="AM1609" s="595" t="e">
        <f>#REF!</f>
        <v>#REF!</v>
      </c>
      <c r="AN1609" s="562"/>
      <c r="AO1609" s="559"/>
      <c r="AP1609" s="562"/>
      <c r="AQ1609" s="559"/>
      <c r="AR1609" s="562"/>
      <c r="AS1609" s="559"/>
      <c r="AT1609" s="562"/>
      <c r="AU1609" s="559"/>
      <c r="AV1609" s="562"/>
      <c r="AW1609" s="559"/>
      <c r="AX1609" s="562"/>
      <c r="AY1609" s="559"/>
      <c r="AZ1609" s="562"/>
      <c r="BA1609" s="559"/>
      <c r="BB1609" s="562"/>
      <c r="BC1609" s="559"/>
      <c r="BD1609" s="562"/>
      <c r="BE1609" s="559"/>
      <c r="BF1609" s="562"/>
      <c r="BG1609" s="559"/>
      <c r="BH1609" s="562"/>
      <c r="BI1609" s="559"/>
      <c r="BJ1609" s="562"/>
      <c r="BK1609" s="559"/>
      <c r="BL1609" s="562"/>
      <c r="BM1609" s="559"/>
      <c r="BN1609" s="562"/>
      <c r="BO1609" s="559"/>
      <c r="BP1609" s="562"/>
      <c r="BQ1609" s="551"/>
    </row>
    <row r="1610" spans="1:69" ht="13.5" customHeight="1" thickBot="1">
      <c r="A1610" s="584"/>
      <c r="B1610" s="571"/>
      <c r="C1610" s="574"/>
      <c r="D1610" s="418"/>
      <c r="E1610" s="30"/>
      <c r="F1610" s="30"/>
      <c r="G1610" s="30">
        <v>4</v>
      </c>
      <c r="H1610" s="30">
        <v>5</v>
      </c>
      <c r="I1610" s="30">
        <v>1</v>
      </c>
      <c r="J1610" s="30">
        <v>2</v>
      </c>
      <c r="K1610" s="30">
        <v>3</v>
      </c>
      <c r="L1610" s="30">
        <v>4</v>
      </c>
      <c r="M1610" s="30">
        <v>5</v>
      </c>
      <c r="N1610" s="30">
        <v>1</v>
      </c>
      <c r="O1610" s="30">
        <v>2</v>
      </c>
      <c r="P1610" s="30">
        <v>3</v>
      </c>
      <c r="Q1610" s="30">
        <v>4</v>
      </c>
      <c r="R1610" s="30">
        <v>5</v>
      </c>
      <c r="S1610" s="30">
        <v>1</v>
      </c>
      <c r="T1610" s="30">
        <v>2</v>
      </c>
      <c r="U1610" s="30">
        <v>3</v>
      </c>
      <c r="V1610" s="30">
        <v>4</v>
      </c>
      <c r="W1610" s="30">
        <v>5</v>
      </c>
      <c r="X1610" s="30">
        <v>1</v>
      </c>
      <c r="Y1610" s="30">
        <v>2</v>
      </c>
      <c r="Z1610" s="30">
        <v>3</v>
      </c>
      <c r="AA1610" s="30">
        <v>4</v>
      </c>
      <c r="AB1610" s="30">
        <v>5</v>
      </c>
      <c r="AC1610" s="30">
        <v>1</v>
      </c>
      <c r="AD1610" s="30">
        <v>2</v>
      </c>
      <c r="AE1610" s="30">
        <v>3</v>
      </c>
      <c r="AF1610" s="30">
        <v>4</v>
      </c>
      <c r="AG1610" s="30">
        <v>5</v>
      </c>
      <c r="AH1610" s="30">
        <v>1</v>
      </c>
      <c r="AM1610" s="596">
        <f>D1610</f>
        <v>0</v>
      </c>
      <c r="AN1610" s="563"/>
      <c r="AO1610" s="560"/>
      <c r="AP1610" s="563"/>
      <c r="AQ1610" s="560"/>
      <c r="AR1610" s="563"/>
      <c r="AS1610" s="560"/>
      <c r="AT1610" s="563"/>
      <c r="AU1610" s="560"/>
      <c r="AV1610" s="563"/>
      <c r="AW1610" s="560"/>
      <c r="AX1610" s="563"/>
      <c r="AY1610" s="560"/>
      <c r="AZ1610" s="563"/>
      <c r="BA1610" s="560"/>
      <c r="BB1610" s="563"/>
      <c r="BC1610" s="560"/>
      <c r="BD1610" s="563"/>
      <c r="BE1610" s="560"/>
      <c r="BF1610" s="563"/>
      <c r="BG1610" s="560"/>
      <c r="BH1610" s="563"/>
      <c r="BI1610" s="560"/>
      <c r="BJ1610" s="563"/>
      <c r="BK1610" s="560"/>
      <c r="BL1610" s="563"/>
      <c r="BM1610" s="560"/>
      <c r="BN1610" s="563"/>
      <c r="BO1610" s="560"/>
      <c r="BP1610" s="563"/>
      <c r="BQ1610" s="552"/>
    </row>
    <row r="1611" spans="1:69" ht="13.5" customHeight="1" thickTop="1">
      <c r="A1611" s="584"/>
      <c r="B1611" s="585" t="s">
        <v>32</v>
      </c>
      <c r="C1611" s="588" t="str">
        <f>IF(ISERROR(AVERAGE(E1611:AH1613)),"",AVERAGE(E1611:AH1613))</f>
        <v/>
      </c>
      <c r="D1611" s="676" t="s">
        <v>861</v>
      </c>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M1611" s="594" t="str">
        <f>D1611</f>
        <v>Résoudre des problèmes impliquant des conversions</v>
      </c>
      <c r="AN1611" s="576" t="str">
        <f t="shared" ref="AN1611:BQ1611" si="599">IF(ISERROR(AVERAGE(E1611:E1613)),"",AVERAGE(E1611:E1613))</f>
        <v/>
      </c>
      <c r="AO1611" s="575" t="str">
        <f t="shared" si="599"/>
        <v/>
      </c>
      <c r="AP1611" s="576" t="str">
        <f t="shared" si="599"/>
        <v/>
      </c>
      <c r="AQ1611" s="575" t="str">
        <f t="shared" si="599"/>
        <v/>
      </c>
      <c r="AR1611" s="576" t="str">
        <f t="shared" si="599"/>
        <v/>
      </c>
      <c r="AS1611" s="575" t="str">
        <f t="shared" si="599"/>
        <v/>
      </c>
      <c r="AT1611" s="576" t="str">
        <f t="shared" si="599"/>
        <v/>
      </c>
      <c r="AU1611" s="575" t="str">
        <f t="shared" si="599"/>
        <v/>
      </c>
      <c r="AV1611" s="576" t="str">
        <f t="shared" si="599"/>
        <v/>
      </c>
      <c r="AW1611" s="575" t="str">
        <f t="shared" si="599"/>
        <v/>
      </c>
      <c r="AX1611" s="576" t="str">
        <f t="shared" si="599"/>
        <v/>
      </c>
      <c r="AY1611" s="575" t="str">
        <f t="shared" si="599"/>
        <v/>
      </c>
      <c r="AZ1611" s="576" t="str">
        <f t="shared" si="599"/>
        <v/>
      </c>
      <c r="BA1611" s="575" t="str">
        <f t="shared" si="599"/>
        <v/>
      </c>
      <c r="BB1611" s="576" t="str">
        <f t="shared" si="599"/>
        <v/>
      </c>
      <c r="BC1611" s="575" t="str">
        <f t="shared" si="599"/>
        <v/>
      </c>
      <c r="BD1611" s="576" t="str">
        <f t="shared" si="599"/>
        <v/>
      </c>
      <c r="BE1611" s="575" t="str">
        <f t="shared" si="599"/>
        <v/>
      </c>
      <c r="BF1611" s="576" t="str">
        <f t="shared" si="599"/>
        <v/>
      </c>
      <c r="BG1611" s="575" t="str">
        <f t="shared" si="599"/>
        <v/>
      </c>
      <c r="BH1611" s="576" t="str">
        <f t="shared" si="599"/>
        <v/>
      </c>
      <c r="BI1611" s="575" t="str">
        <f t="shared" si="599"/>
        <v/>
      </c>
      <c r="BJ1611" s="576" t="str">
        <f t="shared" si="599"/>
        <v/>
      </c>
      <c r="BK1611" s="575" t="str">
        <f t="shared" si="599"/>
        <v/>
      </c>
      <c r="BL1611" s="576" t="str">
        <f t="shared" si="599"/>
        <v/>
      </c>
      <c r="BM1611" s="575" t="str">
        <f t="shared" si="599"/>
        <v/>
      </c>
      <c r="BN1611" s="576" t="str">
        <f t="shared" si="599"/>
        <v/>
      </c>
      <c r="BO1611" s="575" t="str">
        <f t="shared" si="599"/>
        <v/>
      </c>
      <c r="BP1611" s="576" t="str">
        <f t="shared" si="599"/>
        <v/>
      </c>
      <c r="BQ1611" s="578" t="str">
        <f t="shared" si="599"/>
        <v/>
      </c>
    </row>
    <row r="1612" spans="1:69" ht="12.75" customHeight="1">
      <c r="A1612" s="584"/>
      <c r="B1612" s="586"/>
      <c r="C1612" s="573"/>
      <c r="D1612" s="677"/>
      <c r="E1612" s="26"/>
      <c r="F1612" s="26"/>
      <c r="G1612" s="26"/>
      <c r="H1612" s="26"/>
      <c r="I1612" s="26"/>
      <c r="J1612" s="26"/>
      <c r="K1612" s="26"/>
      <c r="L1612" s="26"/>
      <c r="M1612" s="26"/>
      <c r="N1612" s="26"/>
      <c r="O1612" s="26"/>
      <c r="P1612" s="26"/>
      <c r="Q1612" s="26"/>
      <c r="R1612" s="26"/>
      <c r="S1612" s="26"/>
      <c r="T1612" s="26"/>
      <c r="U1612" s="26"/>
      <c r="V1612" s="26"/>
      <c r="W1612" s="26"/>
      <c r="X1612" s="26"/>
      <c r="Y1612" s="26"/>
      <c r="Z1612" s="26"/>
      <c r="AA1612" s="26"/>
      <c r="AB1612" s="26"/>
      <c r="AC1612" s="26"/>
      <c r="AD1612" s="26"/>
      <c r="AE1612" s="26"/>
      <c r="AF1612" s="26"/>
      <c r="AG1612" s="26"/>
      <c r="AH1612" s="26"/>
      <c r="AM1612" s="595"/>
      <c r="AN1612" s="577"/>
      <c r="AO1612" s="559"/>
      <c r="AP1612" s="577"/>
      <c r="AQ1612" s="559"/>
      <c r="AR1612" s="577"/>
      <c r="AS1612" s="559"/>
      <c r="AT1612" s="577"/>
      <c r="AU1612" s="559"/>
      <c r="AV1612" s="577"/>
      <c r="AW1612" s="559"/>
      <c r="AX1612" s="577"/>
      <c r="AY1612" s="559"/>
      <c r="AZ1612" s="577"/>
      <c r="BA1612" s="559"/>
      <c r="BB1612" s="577"/>
      <c r="BC1612" s="559"/>
      <c r="BD1612" s="577"/>
      <c r="BE1612" s="559"/>
      <c r="BF1612" s="577"/>
      <c r="BG1612" s="559"/>
      <c r="BH1612" s="577"/>
      <c r="BI1612" s="559"/>
      <c r="BJ1612" s="577"/>
      <c r="BK1612" s="559"/>
      <c r="BL1612" s="577"/>
      <c r="BM1612" s="559"/>
      <c r="BN1612" s="577"/>
      <c r="BO1612" s="559"/>
      <c r="BP1612" s="577"/>
      <c r="BQ1612" s="551"/>
    </row>
    <row r="1613" spans="1:69" ht="12.75" customHeight="1" thickBot="1">
      <c r="A1613" s="584"/>
      <c r="B1613" s="587"/>
      <c r="C1613" s="573"/>
      <c r="D1613" s="677"/>
      <c r="E1613" s="27"/>
      <c r="F1613" s="27"/>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M1613" s="595"/>
      <c r="AN1613" s="577"/>
      <c r="AO1613" s="559"/>
      <c r="AP1613" s="577"/>
      <c r="AQ1613" s="559"/>
      <c r="AR1613" s="577"/>
      <c r="AS1613" s="559"/>
      <c r="AT1613" s="577"/>
      <c r="AU1613" s="559"/>
      <c r="AV1613" s="577"/>
      <c r="AW1613" s="559"/>
      <c r="AX1613" s="577"/>
      <c r="AY1613" s="559"/>
      <c r="AZ1613" s="577"/>
      <c r="BA1613" s="559"/>
      <c r="BB1613" s="577"/>
      <c r="BC1613" s="559"/>
      <c r="BD1613" s="577"/>
      <c r="BE1613" s="559"/>
      <c r="BF1613" s="577"/>
      <c r="BG1613" s="559"/>
      <c r="BH1613" s="577"/>
      <c r="BI1613" s="559"/>
      <c r="BJ1613" s="577"/>
      <c r="BK1613" s="559"/>
      <c r="BL1613" s="577"/>
      <c r="BM1613" s="559"/>
      <c r="BN1613" s="577"/>
      <c r="BO1613" s="559"/>
      <c r="BP1613" s="577"/>
      <c r="BQ1613" s="551"/>
    </row>
    <row r="1614" spans="1:69" ht="12.75" customHeight="1">
      <c r="A1614" s="584"/>
      <c r="B1614" s="579" t="s">
        <v>36</v>
      </c>
      <c r="C1614" s="572" t="str">
        <f>IF(ISERROR(AVERAGE(E1614:AH1616)),"",AVERAGE(E1614:AH1616))</f>
        <v/>
      </c>
      <c r="D1614" s="677"/>
      <c r="E1614" s="32"/>
      <c r="F1614" s="32"/>
      <c r="G1614" s="32"/>
      <c r="H1614" s="32"/>
      <c r="I1614" s="32"/>
      <c r="J1614" s="32"/>
      <c r="K1614" s="32"/>
      <c r="L1614" s="32"/>
      <c r="M1614" s="32"/>
      <c r="N1614" s="32"/>
      <c r="O1614" s="32"/>
      <c r="P1614" s="32"/>
      <c r="Q1614" s="32"/>
      <c r="R1614" s="32"/>
      <c r="S1614" s="32"/>
      <c r="T1614" s="32"/>
      <c r="U1614" s="32"/>
      <c r="V1614" s="32"/>
      <c r="W1614" s="32"/>
      <c r="X1614" s="32"/>
      <c r="Y1614" s="32"/>
      <c r="Z1614" s="32"/>
      <c r="AA1614" s="32"/>
      <c r="AB1614" s="32"/>
      <c r="AC1614" s="32"/>
      <c r="AD1614" s="32"/>
      <c r="AE1614" s="32"/>
      <c r="AF1614" s="32"/>
      <c r="AG1614" s="32"/>
      <c r="AH1614" s="32"/>
      <c r="AM1614" s="595"/>
      <c r="AN1614" s="565" t="str">
        <f t="shared" ref="AN1614:BQ1614" si="600">IF(ISERROR(AVERAGE(E1614:E1616)),"",AVERAGE(E1614:E1616))</f>
        <v/>
      </c>
      <c r="AO1614" s="558" t="str">
        <f t="shared" si="600"/>
        <v/>
      </c>
      <c r="AP1614" s="565" t="str">
        <f t="shared" si="600"/>
        <v/>
      </c>
      <c r="AQ1614" s="558" t="str">
        <f t="shared" si="600"/>
        <v/>
      </c>
      <c r="AR1614" s="565" t="str">
        <f t="shared" si="600"/>
        <v/>
      </c>
      <c r="AS1614" s="558" t="str">
        <f t="shared" si="600"/>
        <v/>
      </c>
      <c r="AT1614" s="565" t="str">
        <f t="shared" si="600"/>
        <v/>
      </c>
      <c r="AU1614" s="558" t="str">
        <f t="shared" si="600"/>
        <v/>
      </c>
      <c r="AV1614" s="565" t="str">
        <f t="shared" si="600"/>
        <v/>
      </c>
      <c r="AW1614" s="558" t="str">
        <f t="shared" si="600"/>
        <v/>
      </c>
      <c r="AX1614" s="565" t="str">
        <f t="shared" si="600"/>
        <v/>
      </c>
      <c r="AY1614" s="558" t="str">
        <f t="shared" si="600"/>
        <v/>
      </c>
      <c r="AZ1614" s="565" t="str">
        <f t="shared" si="600"/>
        <v/>
      </c>
      <c r="BA1614" s="558" t="str">
        <f t="shared" si="600"/>
        <v/>
      </c>
      <c r="BB1614" s="565" t="str">
        <f t="shared" si="600"/>
        <v/>
      </c>
      <c r="BC1614" s="558" t="str">
        <f t="shared" si="600"/>
        <v/>
      </c>
      <c r="BD1614" s="565" t="str">
        <f t="shared" si="600"/>
        <v/>
      </c>
      <c r="BE1614" s="558" t="str">
        <f t="shared" si="600"/>
        <v/>
      </c>
      <c r="BF1614" s="565" t="str">
        <f t="shared" si="600"/>
        <v/>
      </c>
      <c r="BG1614" s="558" t="str">
        <f t="shared" si="600"/>
        <v/>
      </c>
      <c r="BH1614" s="565" t="str">
        <f t="shared" si="600"/>
        <v/>
      </c>
      <c r="BI1614" s="558" t="str">
        <f t="shared" si="600"/>
        <v/>
      </c>
      <c r="BJ1614" s="565" t="str">
        <f t="shared" si="600"/>
        <v/>
      </c>
      <c r="BK1614" s="558" t="str">
        <f t="shared" si="600"/>
        <v/>
      </c>
      <c r="BL1614" s="565" t="str">
        <f t="shared" si="600"/>
        <v/>
      </c>
      <c r="BM1614" s="558" t="str">
        <f t="shared" si="600"/>
        <v/>
      </c>
      <c r="BN1614" s="565" t="str">
        <f t="shared" si="600"/>
        <v/>
      </c>
      <c r="BO1614" s="558" t="str">
        <f t="shared" si="600"/>
        <v/>
      </c>
      <c r="BP1614" s="565" t="str">
        <f t="shared" si="600"/>
        <v/>
      </c>
      <c r="BQ1614" s="550" t="str">
        <f t="shared" si="600"/>
        <v/>
      </c>
    </row>
    <row r="1615" spans="1:69" ht="12.75" customHeight="1">
      <c r="A1615" s="584"/>
      <c r="B1615" s="580"/>
      <c r="C1615" s="573"/>
      <c r="D1615" s="677"/>
      <c r="E1615" s="28"/>
      <c r="F1615" s="28"/>
      <c r="G1615" s="28"/>
      <c r="H1615" s="28"/>
      <c r="I1615" s="28"/>
      <c r="J1615" s="28"/>
      <c r="K1615" s="28"/>
      <c r="L1615" s="28"/>
      <c r="M1615" s="28"/>
      <c r="N1615" s="28"/>
      <c r="O1615" s="28"/>
      <c r="P1615" s="28"/>
      <c r="Q1615" s="28"/>
      <c r="R1615" s="28"/>
      <c r="S1615" s="28"/>
      <c r="T1615" s="28"/>
      <c r="U1615" s="28"/>
      <c r="V1615" s="28"/>
      <c r="W1615" s="28"/>
      <c r="X1615" s="28"/>
      <c r="Y1615" s="28"/>
      <c r="Z1615" s="28"/>
      <c r="AA1615" s="28"/>
      <c r="AB1615" s="28"/>
      <c r="AC1615" s="28"/>
      <c r="AD1615" s="28"/>
      <c r="AE1615" s="28"/>
      <c r="AF1615" s="28"/>
      <c r="AG1615" s="28"/>
      <c r="AH1615" s="28"/>
      <c r="AM1615" s="595"/>
      <c r="AN1615" s="566"/>
      <c r="AO1615" s="559"/>
      <c r="AP1615" s="566"/>
      <c r="AQ1615" s="559"/>
      <c r="AR1615" s="566"/>
      <c r="AS1615" s="559"/>
      <c r="AT1615" s="566"/>
      <c r="AU1615" s="559"/>
      <c r="AV1615" s="566"/>
      <c r="AW1615" s="559"/>
      <c r="AX1615" s="566"/>
      <c r="AY1615" s="559"/>
      <c r="AZ1615" s="566"/>
      <c r="BA1615" s="559"/>
      <c r="BB1615" s="566"/>
      <c r="BC1615" s="559"/>
      <c r="BD1615" s="566"/>
      <c r="BE1615" s="559"/>
      <c r="BF1615" s="566"/>
      <c r="BG1615" s="559"/>
      <c r="BH1615" s="566"/>
      <c r="BI1615" s="559"/>
      <c r="BJ1615" s="566"/>
      <c r="BK1615" s="559"/>
      <c r="BL1615" s="566"/>
      <c r="BM1615" s="559"/>
      <c r="BN1615" s="566"/>
      <c r="BO1615" s="559"/>
      <c r="BP1615" s="566"/>
      <c r="BQ1615" s="551"/>
    </row>
    <row r="1616" spans="1:69" ht="12.75" customHeight="1" thickBot="1">
      <c r="A1616" s="584"/>
      <c r="B1616" s="581"/>
      <c r="C1616" s="582"/>
      <c r="D1616" s="677"/>
      <c r="E1616" s="33"/>
      <c r="F1616" s="33"/>
      <c r="G1616" s="33"/>
      <c r="H1616" s="33"/>
      <c r="I1616" s="33"/>
      <c r="J1616" s="33"/>
      <c r="K1616" s="33"/>
      <c r="L1616" s="33"/>
      <c r="M1616" s="33"/>
      <c r="N1616" s="33"/>
      <c r="O1616" s="33"/>
      <c r="P1616" s="33"/>
      <c r="Q1616" s="33"/>
      <c r="R1616" s="33"/>
      <c r="S1616" s="33"/>
      <c r="T1616" s="33"/>
      <c r="U1616" s="33"/>
      <c r="V1616" s="33"/>
      <c r="W1616" s="33"/>
      <c r="X1616" s="33"/>
      <c r="Y1616" s="33"/>
      <c r="Z1616" s="33"/>
      <c r="AA1616" s="33"/>
      <c r="AB1616" s="33"/>
      <c r="AC1616" s="33"/>
      <c r="AD1616" s="33"/>
      <c r="AE1616" s="33"/>
      <c r="AF1616" s="33"/>
      <c r="AG1616" s="33"/>
      <c r="AH1616" s="33"/>
      <c r="AM1616" s="595"/>
      <c r="AN1616" s="567"/>
      <c r="AO1616" s="564"/>
      <c r="AP1616" s="567"/>
      <c r="AQ1616" s="564"/>
      <c r="AR1616" s="567"/>
      <c r="AS1616" s="564"/>
      <c r="AT1616" s="567"/>
      <c r="AU1616" s="564"/>
      <c r="AV1616" s="567"/>
      <c r="AW1616" s="564"/>
      <c r="AX1616" s="567"/>
      <c r="AY1616" s="564"/>
      <c r="AZ1616" s="567"/>
      <c r="BA1616" s="564"/>
      <c r="BB1616" s="567"/>
      <c r="BC1616" s="564"/>
      <c r="BD1616" s="567"/>
      <c r="BE1616" s="564"/>
      <c r="BF1616" s="567"/>
      <c r="BG1616" s="564"/>
      <c r="BH1616" s="567"/>
      <c r="BI1616" s="564"/>
      <c r="BJ1616" s="567"/>
      <c r="BK1616" s="564"/>
      <c r="BL1616" s="567"/>
      <c r="BM1616" s="564"/>
      <c r="BN1616" s="567"/>
      <c r="BO1616" s="564"/>
      <c r="BP1616" s="567"/>
      <c r="BQ1616" s="568"/>
    </row>
    <row r="1617" spans="1:71" ht="12.75" customHeight="1">
      <c r="A1617" s="584"/>
      <c r="B1617" s="569" t="s">
        <v>37</v>
      </c>
      <c r="C1617" s="572" t="str">
        <f>IF(ISERROR(AVERAGE(E1617:AH1619)),"",AVERAGE(E1617:AH1619))</f>
        <v/>
      </c>
      <c r="D1617" s="677"/>
      <c r="E1617" s="31"/>
      <c r="F1617" s="31"/>
      <c r="G1617" s="31"/>
      <c r="H1617" s="31"/>
      <c r="I1617" s="31"/>
      <c r="J1617" s="31"/>
      <c r="K1617" s="31"/>
      <c r="L1617" s="31"/>
      <c r="M1617" s="31"/>
      <c r="N1617" s="31"/>
      <c r="O1617" s="31"/>
      <c r="P1617" s="31"/>
      <c r="Q1617" s="31"/>
      <c r="R1617" s="31"/>
      <c r="S1617" s="31"/>
      <c r="T1617" s="31"/>
      <c r="U1617" s="31"/>
      <c r="V1617" s="31"/>
      <c r="W1617" s="31"/>
      <c r="X1617" s="31"/>
      <c r="Y1617" s="31"/>
      <c r="Z1617" s="31"/>
      <c r="AA1617" s="31"/>
      <c r="AB1617" s="31"/>
      <c r="AC1617" s="31"/>
      <c r="AD1617" s="31"/>
      <c r="AE1617" s="31"/>
      <c r="AF1617" s="31"/>
      <c r="AG1617" s="31"/>
      <c r="AH1617" s="31"/>
      <c r="AM1617" s="595" t="e">
        <f>#REF!</f>
        <v>#REF!</v>
      </c>
      <c r="AN1617" s="561" t="str">
        <f t="shared" ref="AN1617:BQ1617" si="601">IF(ISERROR(AVERAGE(E1617:E1619)),"",AVERAGE(E1617:E1619))</f>
        <v/>
      </c>
      <c r="AO1617" s="558" t="str">
        <f t="shared" si="601"/>
        <v/>
      </c>
      <c r="AP1617" s="561" t="str">
        <f t="shared" si="601"/>
        <v/>
      </c>
      <c r="AQ1617" s="558" t="str">
        <f t="shared" si="601"/>
        <v/>
      </c>
      <c r="AR1617" s="561" t="str">
        <f t="shared" si="601"/>
        <v/>
      </c>
      <c r="AS1617" s="558" t="str">
        <f t="shared" si="601"/>
        <v/>
      </c>
      <c r="AT1617" s="561" t="str">
        <f t="shared" si="601"/>
        <v/>
      </c>
      <c r="AU1617" s="558" t="str">
        <f t="shared" si="601"/>
        <v/>
      </c>
      <c r="AV1617" s="561" t="str">
        <f t="shared" si="601"/>
        <v/>
      </c>
      <c r="AW1617" s="558" t="str">
        <f t="shared" si="601"/>
        <v/>
      </c>
      <c r="AX1617" s="561" t="str">
        <f t="shared" si="601"/>
        <v/>
      </c>
      <c r="AY1617" s="558" t="str">
        <f t="shared" si="601"/>
        <v/>
      </c>
      <c r="AZ1617" s="561" t="str">
        <f t="shared" si="601"/>
        <v/>
      </c>
      <c r="BA1617" s="558" t="str">
        <f t="shared" si="601"/>
        <v/>
      </c>
      <c r="BB1617" s="561" t="str">
        <f t="shared" si="601"/>
        <v/>
      </c>
      <c r="BC1617" s="558" t="str">
        <f t="shared" si="601"/>
        <v/>
      </c>
      <c r="BD1617" s="561" t="str">
        <f t="shared" si="601"/>
        <v/>
      </c>
      <c r="BE1617" s="558" t="str">
        <f t="shared" si="601"/>
        <v/>
      </c>
      <c r="BF1617" s="561" t="str">
        <f t="shared" si="601"/>
        <v/>
      </c>
      <c r="BG1617" s="558" t="str">
        <f t="shared" si="601"/>
        <v/>
      </c>
      <c r="BH1617" s="561" t="str">
        <f t="shared" si="601"/>
        <v/>
      </c>
      <c r="BI1617" s="558" t="str">
        <f t="shared" si="601"/>
        <v/>
      </c>
      <c r="BJ1617" s="561" t="str">
        <f t="shared" si="601"/>
        <v/>
      </c>
      <c r="BK1617" s="558" t="str">
        <f t="shared" si="601"/>
        <v/>
      </c>
      <c r="BL1617" s="561" t="str">
        <f t="shared" si="601"/>
        <v/>
      </c>
      <c r="BM1617" s="558" t="str">
        <f t="shared" si="601"/>
        <v/>
      </c>
      <c r="BN1617" s="561" t="str">
        <f t="shared" si="601"/>
        <v/>
      </c>
      <c r="BO1617" s="558" t="str">
        <f t="shared" si="601"/>
        <v/>
      </c>
      <c r="BP1617" s="561" t="str">
        <f t="shared" si="601"/>
        <v/>
      </c>
      <c r="BQ1617" s="550" t="str">
        <f t="shared" si="601"/>
        <v/>
      </c>
    </row>
    <row r="1618" spans="1:71" ht="12.75" customHeight="1">
      <c r="A1618" s="584"/>
      <c r="B1618" s="570"/>
      <c r="C1618" s="573"/>
      <c r="D1618" s="677"/>
      <c r="E1618" s="29"/>
      <c r="F1618" s="29"/>
      <c r="G1618" s="29"/>
      <c r="H1618" s="29"/>
      <c r="I1618" s="29"/>
      <c r="J1618" s="29"/>
      <c r="K1618" s="29"/>
      <c r="L1618" s="29"/>
      <c r="M1618" s="29"/>
      <c r="N1618" s="29"/>
      <c r="O1618" s="29"/>
      <c r="P1618" s="29"/>
      <c r="Q1618" s="29"/>
      <c r="R1618" s="29"/>
      <c r="S1618" s="29"/>
      <c r="T1618" s="29"/>
      <c r="U1618" s="29"/>
      <c r="V1618" s="29"/>
      <c r="W1618" s="29"/>
      <c r="X1618" s="29"/>
      <c r="Y1618" s="29"/>
      <c r="Z1618" s="29"/>
      <c r="AA1618" s="29"/>
      <c r="AB1618" s="29"/>
      <c r="AC1618" s="29"/>
      <c r="AD1618" s="29"/>
      <c r="AE1618" s="29"/>
      <c r="AF1618" s="29"/>
      <c r="AG1618" s="29"/>
      <c r="AH1618" s="29"/>
      <c r="AM1618" s="595" t="e">
        <f>#REF!</f>
        <v>#REF!</v>
      </c>
      <c r="AN1618" s="562"/>
      <c r="AO1618" s="559"/>
      <c r="AP1618" s="562"/>
      <c r="AQ1618" s="559"/>
      <c r="AR1618" s="562"/>
      <c r="AS1618" s="559"/>
      <c r="AT1618" s="562"/>
      <c r="AU1618" s="559"/>
      <c r="AV1618" s="562"/>
      <c r="AW1618" s="559"/>
      <c r="AX1618" s="562"/>
      <c r="AY1618" s="559"/>
      <c r="AZ1618" s="562"/>
      <c r="BA1618" s="559"/>
      <c r="BB1618" s="562"/>
      <c r="BC1618" s="559"/>
      <c r="BD1618" s="562"/>
      <c r="BE1618" s="559"/>
      <c r="BF1618" s="562"/>
      <c r="BG1618" s="559"/>
      <c r="BH1618" s="562"/>
      <c r="BI1618" s="559"/>
      <c r="BJ1618" s="562"/>
      <c r="BK1618" s="559"/>
      <c r="BL1618" s="562"/>
      <c r="BM1618" s="559"/>
      <c r="BN1618" s="562"/>
      <c r="BO1618" s="559"/>
      <c r="BP1618" s="562"/>
      <c r="BQ1618" s="551"/>
    </row>
    <row r="1619" spans="1:71" ht="13.5" customHeight="1" thickBot="1">
      <c r="A1619" s="584"/>
      <c r="B1619" s="571"/>
      <c r="C1619" s="574"/>
      <c r="D1619" s="418"/>
      <c r="E1619" s="30"/>
      <c r="F1619" s="30"/>
      <c r="G1619" s="30"/>
      <c r="H1619" s="30"/>
      <c r="I1619" s="30"/>
      <c r="J1619" s="30"/>
      <c r="K1619" s="30"/>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0"/>
      <c r="AH1619" s="30"/>
      <c r="AM1619" s="596">
        <f>D1619</f>
        <v>0</v>
      </c>
      <c r="AN1619" s="563"/>
      <c r="AO1619" s="560"/>
      <c r="AP1619" s="563"/>
      <c r="AQ1619" s="560"/>
      <c r="AR1619" s="563"/>
      <c r="AS1619" s="560"/>
      <c r="AT1619" s="563"/>
      <c r="AU1619" s="560"/>
      <c r="AV1619" s="563"/>
      <c r="AW1619" s="560"/>
      <c r="AX1619" s="563"/>
      <c r="AY1619" s="560"/>
      <c r="AZ1619" s="563"/>
      <c r="BA1619" s="560"/>
      <c r="BB1619" s="563"/>
      <c r="BC1619" s="560"/>
      <c r="BD1619" s="563"/>
      <c r="BE1619" s="560"/>
      <c r="BF1619" s="563"/>
      <c r="BG1619" s="560"/>
      <c r="BH1619" s="563"/>
      <c r="BI1619" s="560"/>
      <c r="BJ1619" s="563"/>
      <c r="BK1619" s="560"/>
      <c r="BL1619" s="563"/>
      <c r="BM1619" s="560"/>
      <c r="BN1619" s="563"/>
      <c r="BO1619" s="560"/>
      <c r="BP1619" s="563"/>
      <c r="BQ1619" s="552"/>
    </row>
    <row r="1620" spans="1:71" s="207" customFormat="1" ht="18" customHeight="1" thickTop="1">
      <c r="A1620" s="470"/>
      <c r="B1620" s="200"/>
      <c r="C1620" s="201"/>
      <c r="D1620" s="205"/>
      <c r="E1620" s="202"/>
      <c r="F1620" s="202"/>
      <c r="G1620" s="202"/>
      <c r="H1620" s="202"/>
      <c r="I1620" s="202"/>
      <c r="J1620" s="202"/>
      <c r="K1620" s="202"/>
      <c r="L1620" s="202"/>
      <c r="M1620" s="202"/>
      <c r="N1620" s="202"/>
      <c r="O1620" s="202"/>
      <c r="P1620" s="202"/>
      <c r="Q1620" s="202"/>
      <c r="R1620" s="202"/>
      <c r="S1620" s="202"/>
      <c r="T1620" s="202"/>
      <c r="U1620" s="202"/>
      <c r="V1620" s="202"/>
      <c r="W1620" s="202"/>
      <c r="X1620" s="202"/>
      <c r="Y1620" s="202"/>
      <c r="Z1620" s="202"/>
      <c r="AA1620" s="202"/>
      <c r="AB1620" s="202"/>
      <c r="AC1620" s="202"/>
      <c r="AD1620" s="202"/>
      <c r="AE1620" s="202"/>
      <c r="AF1620" s="202"/>
      <c r="AG1620" s="202"/>
      <c r="AH1620" s="202"/>
      <c r="AI1620" s="206"/>
      <c r="AJ1620" s="187"/>
      <c r="AK1620" s="187"/>
      <c r="AL1620" s="187"/>
      <c r="AM1620" s="358"/>
      <c r="AN1620" s="359"/>
      <c r="AO1620" s="359"/>
      <c r="AP1620" s="359"/>
      <c r="AQ1620" s="359"/>
      <c r="AR1620" s="359"/>
      <c r="AS1620" s="359"/>
      <c r="AT1620" s="359"/>
      <c r="AU1620" s="359"/>
      <c r="AV1620" s="359"/>
      <c r="AW1620" s="359"/>
      <c r="AX1620" s="359"/>
      <c r="AY1620" s="359"/>
      <c r="AZ1620" s="359"/>
      <c r="BA1620" s="359"/>
      <c r="BB1620" s="359"/>
      <c r="BC1620" s="359"/>
      <c r="BD1620" s="359"/>
      <c r="BE1620" s="359"/>
      <c r="BF1620" s="359"/>
      <c r="BG1620" s="359"/>
      <c r="BH1620" s="359"/>
      <c r="BI1620" s="359"/>
      <c r="BJ1620" s="359"/>
      <c r="BK1620" s="359"/>
      <c r="BL1620" s="359"/>
      <c r="BM1620" s="359"/>
      <c r="BN1620" s="359"/>
      <c r="BO1620" s="359"/>
      <c r="BP1620" s="359"/>
      <c r="BQ1620" s="359"/>
      <c r="BR1620" s="187"/>
      <c r="BS1620" s="187"/>
    </row>
    <row r="1621" spans="1:71" ht="11.25" customHeight="1">
      <c r="A1621" s="468"/>
      <c r="B1621" s="689"/>
      <c r="C1621" s="692"/>
      <c r="D1621" s="695" t="s">
        <v>836</v>
      </c>
      <c r="E1621" s="698" t="str">
        <f>D1621</f>
        <v>Organisation et gestion de données</v>
      </c>
      <c r="F1621" s="699"/>
      <c r="G1621" s="699"/>
      <c r="H1621" s="699"/>
      <c r="I1621" s="699"/>
      <c r="J1621" s="699"/>
      <c r="K1621" s="699"/>
      <c r="L1621" s="699"/>
      <c r="M1621" s="699"/>
      <c r="N1621" s="699"/>
      <c r="O1621" s="699"/>
      <c r="P1621" s="699"/>
      <c r="Q1621" s="699"/>
      <c r="R1621" s="699"/>
      <c r="S1621" s="699"/>
      <c r="T1621" s="699"/>
      <c r="U1621" s="699"/>
      <c r="V1621" s="699"/>
      <c r="W1621" s="699"/>
      <c r="X1621" s="699"/>
      <c r="Y1621" s="699"/>
      <c r="Z1621" s="699"/>
      <c r="AA1621" s="699"/>
      <c r="AB1621" s="699"/>
      <c r="AC1621" s="699"/>
      <c r="AD1621" s="699"/>
      <c r="AE1621" s="699"/>
      <c r="AF1621" s="699"/>
      <c r="AG1621" s="699"/>
      <c r="AH1621" s="700"/>
      <c r="AM1621" s="605" t="str">
        <f>D1621</f>
        <v>Organisation et gestion de données</v>
      </c>
      <c r="AN1621" s="353">
        <f>IF(ISERROR(AVERAGE(AN1624,AN1633,AN1642,AN1651)),"",AVERAGE(AN1624,AN1633,AN1642,AN1651))</f>
        <v>1</v>
      </c>
      <c r="AO1621" s="353">
        <f t="shared" ref="AO1621:BQ1621" si="602">IF(ISERROR(AVERAGE(AO1624,AO1633,AO1642,AO1651)),"",AVERAGE(AO1624,AO1633,AO1642,AO1651))</f>
        <v>1.5</v>
      </c>
      <c r="AP1621" s="353">
        <f t="shared" si="602"/>
        <v>2</v>
      </c>
      <c r="AQ1621" s="353">
        <f t="shared" si="602"/>
        <v>3</v>
      </c>
      <c r="AR1621" s="353">
        <f t="shared" si="602"/>
        <v>4</v>
      </c>
      <c r="AS1621" s="353">
        <f t="shared" si="602"/>
        <v>3.3333333333333335</v>
      </c>
      <c r="AT1621" s="353">
        <f t="shared" si="602"/>
        <v>2.6666666666666665</v>
      </c>
      <c r="AU1621" s="353">
        <f t="shared" si="602"/>
        <v>2</v>
      </c>
      <c r="AV1621" s="353">
        <f t="shared" si="602"/>
        <v>3</v>
      </c>
      <c r="AW1621" s="353">
        <f t="shared" si="602"/>
        <v>4</v>
      </c>
      <c r="AX1621" s="353">
        <f t="shared" si="602"/>
        <v>3.3333333333333335</v>
      </c>
      <c r="AY1621" s="353">
        <f t="shared" si="602"/>
        <v>2.6666666666666665</v>
      </c>
      <c r="AZ1621" s="353">
        <f t="shared" si="602"/>
        <v>2</v>
      </c>
      <c r="BA1621" s="353">
        <f t="shared" si="602"/>
        <v>3</v>
      </c>
      <c r="BB1621" s="353">
        <f t="shared" si="602"/>
        <v>4</v>
      </c>
      <c r="BC1621" s="353">
        <f t="shared" si="602"/>
        <v>3.3333333333333335</v>
      </c>
      <c r="BD1621" s="353">
        <f t="shared" si="602"/>
        <v>2.6666666666666665</v>
      </c>
      <c r="BE1621" s="353">
        <f t="shared" si="602"/>
        <v>2</v>
      </c>
      <c r="BF1621" s="353">
        <f t="shared" si="602"/>
        <v>3</v>
      </c>
      <c r="BG1621" s="353">
        <f t="shared" si="602"/>
        <v>4</v>
      </c>
      <c r="BH1621" s="353">
        <f t="shared" si="602"/>
        <v>3.3333333333333335</v>
      </c>
      <c r="BI1621" s="353">
        <f t="shared" si="602"/>
        <v>2.6666666666666665</v>
      </c>
      <c r="BJ1621" s="353">
        <f t="shared" si="602"/>
        <v>2</v>
      </c>
      <c r="BK1621" s="353">
        <f t="shared" si="602"/>
        <v>3</v>
      </c>
      <c r="BL1621" s="353">
        <f t="shared" si="602"/>
        <v>4</v>
      </c>
      <c r="BM1621" s="353">
        <f t="shared" si="602"/>
        <v>3.3333333333333335</v>
      </c>
      <c r="BN1621" s="353">
        <f t="shared" si="602"/>
        <v>2.6666666666666665</v>
      </c>
      <c r="BO1621" s="353">
        <f t="shared" si="602"/>
        <v>2</v>
      </c>
      <c r="BP1621" s="353">
        <f t="shared" si="602"/>
        <v>3</v>
      </c>
      <c r="BQ1621" s="353">
        <f t="shared" si="602"/>
        <v>4</v>
      </c>
    </row>
    <row r="1622" spans="1:71" ht="11.25" customHeight="1">
      <c r="A1622" s="468"/>
      <c r="B1622" s="690"/>
      <c r="C1622" s="693"/>
      <c r="D1622" s="696"/>
      <c r="E1622" s="701"/>
      <c r="F1622" s="702"/>
      <c r="G1622" s="702"/>
      <c r="H1622" s="702"/>
      <c r="I1622" s="702"/>
      <c r="J1622" s="702"/>
      <c r="K1622" s="702"/>
      <c r="L1622" s="702"/>
      <c r="M1622" s="702"/>
      <c r="N1622" s="702"/>
      <c r="O1622" s="702"/>
      <c r="P1622" s="702"/>
      <c r="Q1622" s="702"/>
      <c r="R1622" s="702"/>
      <c r="S1622" s="702"/>
      <c r="T1622" s="702"/>
      <c r="U1622" s="702"/>
      <c r="V1622" s="702"/>
      <c r="W1622" s="702"/>
      <c r="X1622" s="702"/>
      <c r="Y1622" s="702"/>
      <c r="Z1622" s="702"/>
      <c r="AA1622" s="702"/>
      <c r="AB1622" s="702"/>
      <c r="AC1622" s="702"/>
      <c r="AD1622" s="702"/>
      <c r="AE1622" s="702"/>
      <c r="AF1622" s="702"/>
      <c r="AG1622" s="702"/>
      <c r="AH1622" s="703"/>
      <c r="AM1622" s="674"/>
      <c r="AN1622" s="351">
        <f>IF(ISERROR(AVERAGE(AN1627,AN1636,AN1645,AN1654)),"",AVERAGE(AN1627,AN1636,AN1645,AN1654))</f>
        <v>2</v>
      </c>
      <c r="AO1622" s="351">
        <f t="shared" ref="AO1622:BQ1622" si="603">IF(ISERROR(AVERAGE(AO1627,AO1636,AO1645,AO1654)),"",AVERAGE(AO1627,AO1636,AO1645,AO1654))</f>
        <v>3.5</v>
      </c>
      <c r="AP1622" s="351">
        <f t="shared" si="603"/>
        <v>4.666666666666667</v>
      </c>
      <c r="AQ1622" s="351">
        <f t="shared" si="603"/>
        <v>2.3333333333333335</v>
      </c>
      <c r="AR1622" s="351">
        <f t="shared" si="603"/>
        <v>1.6666666666666667</v>
      </c>
      <c r="AS1622" s="351">
        <f t="shared" si="603"/>
        <v>2.6666666666666665</v>
      </c>
      <c r="AT1622" s="351">
        <f t="shared" si="603"/>
        <v>3.6666666666666665</v>
      </c>
      <c r="AU1622" s="351">
        <f t="shared" si="603"/>
        <v>4.666666666666667</v>
      </c>
      <c r="AV1622" s="351">
        <f t="shared" si="603"/>
        <v>2.3333333333333335</v>
      </c>
      <c r="AW1622" s="351">
        <f t="shared" si="603"/>
        <v>1.6666666666666667</v>
      </c>
      <c r="AX1622" s="351">
        <f t="shared" si="603"/>
        <v>2.6666666666666665</v>
      </c>
      <c r="AY1622" s="351">
        <f t="shared" si="603"/>
        <v>3.6666666666666665</v>
      </c>
      <c r="AZ1622" s="351">
        <f t="shared" si="603"/>
        <v>4.666666666666667</v>
      </c>
      <c r="BA1622" s="351">
        <f t="shared" si="603"/>
        <v>2.3333333333333335</v>
      </c>
      <c r="BB1622" s="351">
        <f t="shared" si="603"/>
        <v>1.6666666666666667</v>
      </c>
      <c r="BC1622" s="351">
        <f t="shared" si="603"/>
        <v>2.6666666666666665</v>
      </c>
      <c r="BD1622" s="351">
        <f t="shared" si="603"/>
        <v>3.6666666666666665</v>
      </c>
      <c r="BE1622" s="351">
        <f t="shared" si="603"/>
        <v>4.666666666666667</v>
      </c>
      <c r="BF1622" s="351">
        <f t="shared" si="603"/>
        <v>2.3333333333333335</v>
      </c>
      <c r="BG1622" s="351">
        <f t="shared" si="603"/>
        <v>1.6666666666666667</v>
      </c>
      <c r="BH1622" s="351">
        <f t="shared" si="603"/>
        <v>2.6666666666666665</v>
      </c>
      <c r="BI1622" s="351">
        <f t="shared" si="603"/>
        <v>3.6666666666666665</v>
      </c>
      <c r="BJ1622" s="351">
        <f t="shared" si="603"/>
        <v>4.666666666666667</v>
      </c>
      <c r="BK1622" s="351">
        <f t="shared" si="603"/>
        <v>2.3333333333333335</v>
      </c>
      <c r="BL1622" s="351">
        <f t="shared" si="603"/>
        <v>1.6666666666666667</v>
      </c>
      <c r="BM1622" s="351">
        <f t="shared" si="603"/>
        <v>2.6666666666666665</v>
      </c>
      <c r="BN1622" s="351">
        <f t="shared" si="603"/>
        <v>3.6666666666666665</v>
      </c>
      <c r="BO1622" s="351">
        <f t="shared" si="603"/>
        <v>4.666666666666667</v>
      </c>
      <c r="BP1622" s="351">
        <f t="shared" si="603"/>
        <v>2.3333333333333335</v>
      </c>
      <c r="BQ1622" s="351">
        <f t="shared" si="603"/>
        <v>1.6666666666666667</v>
      </c>
    </row>
    <row r="1623" spans="1:71" ht="11.25" customHeight="1" thickBot="1">
      <c r="A1623" s="468"/>
      <c r="B1623" s="691"/>
      <c r="C1623" s="694"/>
      <c r="D1623" s="697"/>
      <c r="E1623" s="704"/>
      <c r="F1623" s="705"/>
      <c r="G1623" s="705"/>
      <c r="H1623" s="705"/>
      <c r="I1623" s="705"/>
      <c r="J1623" s="705"/>
      <c r="K1623" s="705"/>
      <c r="L1623" s="705"/>
      <c r="M1623" s="705"/>
      <c r="N1623" s="705"/>
      <c r="O1623" s="705"/>
      <c r="P1623" s="705"/>
      <c r="Q1623" s="705"/>
      <c r="R1623" s="705"/>
      <c r="S1623" s="705"/>
      <c r="T1623" s="705"/>
      <c r="U1623" s="705"/>
      <c r="V1623" s="705"/>
      <c r="W1623" s="705"/>
      <c r="X1623" s="705"/>
      <c r="Y1623" s="705"/>
      <c r="Z1623" s="705"/>
      <c r="AA1623" s="705"/>
      <c r="AB1623" s="705"/>
      <c r="AC1623" s="705"/>
      <c r="AD1623" s="705"/>
      <c r="AE1623" s="705"/>
      <c r="AF1623" s="705"/>
      <c r="AG1623" s="705"/>
      <c r="AH1623" s="706"/>
      <c r="AM1623" s="675"/>
      <c r="AN1623" s="352">
        <f>IF(ISERROR(AVERAGE(AN1630,AN1639,AN1648,AN1657)),"",AVERAGE(AN1630,AN1639,AN1648,AN1657))</f>
        <v>3</v>
      </c>
      <c r="AO1623" s="352">
        <f t="shared" ref="AO1623:BQ1623" si="604">IF(ISERROR(AVERAGE(AO1630,AO1639,AO1648,AO1657)),"",AVERAGE(AO1630,AO1639,AO1648,AO1657))</f>
        <v>4.5</v>
      </c>
      <c r="AP1623" s="352">
        <f t="shared" si="604"/>
        <v>3.3333333333333335</v>
      </c>
      <c r="AQ1623" s="352">
        <f t="shared" si="604"/>
        <v>2.6666666666666665</v>
      </c>
      <c r="AR1623" s="352">
        <f t="shared" si="604"/>
        <v>2</v>
      </c>
      <c r="AS1623" s="352">
        <f t="shared" si="604"/>
        <v>3</v>
      </c>
      <c r="AT1623" s="352">
        <f t="shared" si="604"/>
        <v>4</v>
      </c>
      <c r="AU1623" s="352">
        <f t="shared" si="604"/>
        <v>3.3333333333333335</v>
      </c>
      <c r="AV1623" s="352">
        <f t="shared" si="604"/>
        <v>2.6666666666666665</v>
      </c>
      <c r="AW1623" s="352">
        <f t="shared" si="604"/>
        <v>2</v>
      </c>
      <c r="AX1623" s="352">
        <f t="shared" si="604"/>
        <v>3</v>
      </c>
      <c r="AY1623" s="352">
        <f t="shared" si="604"/>
        <v>4</v>
      </c>
      <c r="AZ1623" s="352">
        <f t="shared" si="604"/>
        <v>3.3333333333333335</v>
      </c>
      <c r="BA1623" s="352">
        <f t="shared" si="604"/>
        <v>2.6666666666666665</v>
      </c>
      <c r="BB1623" s="352">
        <f t="shared" si="604"/>
        <v>2</v>
      </c>
      <c r="BC1623" s="352">
        <f t="shared" si="604"/>
        <v>3</v>
      </c>
      <c r="BD1623" s="352">
        <f t="shared" si="604"/>
        <v>4</v>
      </c>
      <c r="BE1623" s="352">
        <f t="shared" si="604"/>
        <v>3.3333333333333335</v>
      </c>
      <c r="BF1623" s="352">
        <f t="shared" si="604"/>
        <v>2.6666666666666665</v>
      </c>
      <c r="BG1623" s="352">
        <f t="shared" si="604"/>
        <v>2</v>
      </c>
      <c r="BH1623" s="352">
        <f t="shared" si="604"/>
        <v>3</v>
      </c>
      <c r="BI1623" s="352">
        <f t="shared" si="604"/>
        <v>4</v>
      </c>
      <c r="BJ1623" s="352">
        <f t="shared" si="604"/>
        <v>3.3333333333333335</v>
      </c>
      <c r="BK1623" s="352">
        <f t="shared" si="604"/>
        <v>2.6666666666666665</v>
      </c>
      <c r="BL1623" s="352">
        <f t="shared" si="604"/>
        <v>2</v>
      </c>
      <c r="BM1623" s="352">
        <f t="shared" si="604"/>
        <v>3</v>
      </c>
      <c r="BN1623" s="352">
        <f t="shared" si="604"/>
        <v>4</v>
      </c>
      <c r="BO1623" s="352">
        <f t="shared" si="604"/>
        <v>3.3333333333333335</v>
      </c>
      <c r="BP1623" s="352">
        <f t="shared" si="604"/>
        <v>2.6666666666666665</v>
      </c>
      <c r="BQ1623" s="352">
        <f t="shared" si="604"/>
        <v>2</v>
      </c>
    </row>
    <row r="1624" spans="1:71" ht="13.5" customHeight="1" thickTop="1">
      <c r="A1624" s="584"/>
      <c r="B1624" s="585" t="s">
        <v>32</v>
      </c>
      <c r="C1624" s="588">
        <f>IF(ISERROR(AVERAGE(E1624:AH1626)),"",AVERAGE(E1624:AH1626))</f>
        <v>2.9425287356321839</v>
      </c>
      <c r="D1624" s="676" t="s">
        <v>863</v>
      </c>
      <c r="E1624" s="25">
        <v>1</v>
      </c>
      <c r="F1624" s="25">
        <v>2</v>
      </c>
      <c r="G1624" s="25">
        <v>3</v>
      </c>
      <c r="H1624" s="25">
        <v>4</v>
      </c>
      <c r="I1624" s="25">
        <v>5</v>
      </c>
      <c r="J1624" s="25">
        <v>1</v>
      </c>
      <c r="K1624" s="25">
        <v>2</v>
      </c>
      <c r="L1624" s="25">
        <v>3</v>
      </c>
      <c r="M1624" s="25">
        <v>4</v>
      </c>
      <c r="N1624" s="25">
        <v>5</v>
      </c>
      <c r="O1624" s="25">
        <v>1</v>
      </c>
      <c r="P1624" s="25">
        <v>2</v>
      </c>
      <c r="Q1624" s="25">
        <v>3</v>
      </c>
      <c r="R1624" s="25">
        <v>4</v>
      </c>
      <c r="S1624" s="25">
        <v>5</v>
      </c>
      <c r="T1624" s="25">
        <v>1</v>
      </c>
      <c r="U1624" s="25">
        <v>2</v>
      </c>
      <c r="V1624" s="25">
        <v>3</v>
      </c>
      <c r="W1624" s="25">
        <v>4</v>
      </c>
      <c r="X1624" s="25">
        <v>5</v>
      </c>
      <c r="Y1624" s="25">
        <v>1</v>
      </c>
      <c r="Z1624" s="25">
        <v>2</v>
      </c>
      <c r="AA1624" s="25">
        <v>3</v>
      </c>
      <c r="AB1624" s="25">
        <v>4</v>
      </c>
      <c r="AC1624" s="25">
        <v>5</v>
      </c>
      <c r="AD1624" s="25">
        <v>1</v>
      </c>
      <c r="AE1624" s="25">
        <v>2</v>
      </c>
      <c r="AF1624" s="25">
        <v>3</v>
      </c>
      <c r="AG1624" s="25">
        <v>4</v>
      </c>
      <c r="AH1624" s="25">
        <v>5</v>
      </c>
      <c r="AM1624" s="594" t="str">
        <f>D1624</f>
        <v>Savoir lire, et interpréter un tableau ou un graphique</v>
      </c>
      <c r="AN1624" s="576">
        <f>IF(ISERROR(AVERAGE(E1624:E1626)),"",AVERAGE(E1624:E1626))</f>
        <v>1</v>
      </c>
      <c r="AO1624" s="575">
        <f t="shared" ref="AO1624:BQ1624" si="605">IF(ISERROR(AVERAGE(F1624:F1626)),"",AVERAGE(F1624:F1626))</f>
        <v>1.5</v>
      </c>
      <c r="AP1624" s="576">
        <f t="shared" si="605"/>
        <v>2</v>
      </c>
      <c r="AQ1624" s="575">
        <f t="shared" si="605"/>
        <v>3</v>
      </c>
      <c r="AR1624" s="576">
        <f t="shared" si="605"/>
        <v>4</v>
      </c>
      <c r="AS1624" s="575">
        <f t="shared" si="605"/>
        <v>3.3333333333333335</v>
      </c>
      <c r="AT1624" s="576">
        <f t="shared" si="605"/>
        <v>2.6666666666666665</v>
      </c>
      <c r="AU1624" s="575">
        <f t="shared" si="605"/>
        <v>2</v>
      </c>
      <c r="AV1624" s="576">
        <f t="shared" si="605"/>
        <v>3</v>
      </c>
      <c r="AW1624" s="575">
        <f t="shared" si="605"/>
        <v>4</v>
      </c>
      <c r="AX1624" s="576">
        <f t="shared" si="605"/>
        <v>3.3333333333333335</v>
      </c>
      <c r="AY1624" s="575">
        <f t="shared" si="605"/>
        <v>2.6666666666666665</v>
      </c>
      <c r="AZ1624" s="576">
        <f t="shared" si="605"/>
        <v>2</v>
      </c>
      <c r="BA1624" s="575">
        <f t="shared" si="605"/>
        <v>3</v>
      </c>
      <c r="BB1624" s="576">
        <f t="shared" si="605"/>
        <v>4</v>
      </c>
      <c r="BC1624" s="575">
        <f t="shared" si="605"/>
        <v>3.3333333333333335</v>
      </c>
      <c r="BD1624" s="576">
        <f t="shared" si="605"/>
        <v>2.6666666666666665</v>
      </c>
      <c r="BE1624" s="575">
        <f t="shared" si="605"/>
        <v>2</v>
      </c>
      <c r="BF1624" s="576">
        <f t="shared" si="605"/>
        <v>3</v>
      </c>
      <c r="BG1624" s="575">
        <f t="shared" si="605"/>
        <v>4</v>
      </c>
      <c r="BH1624" s="576">
        <f t="shared" si="605"/>
        <v>3.3333333333333335</v>
      </c>
      <c r="BI1624" s="575">
        <f t="shared" si="605"/>
        <v>2.6666666666666665</v>
      </c>
      <c r="BJ1624" s="576">
        <f t="shared" si="605"/>
        <v>2</v>
      </c>
      <c r="BK1624" s="575">
        <f t="shared" si="605"/>
        <v>3</v>
      </c>
      <c r="BL1624" s="576">
        <f t="shared" si="605"/>
        <v>4</v>
      </c>
      <c r="BM1624" s="575">
        <f t="shared" si="605"/>
        <v>3.3333333333333335</v>
      </c>
      <c r="BN1624" s="576">
        <f t="shared" si="605"/>
        <v>2.6666666666666665</v>
      </c>
      <c r="BO1624" s="575">
        <f t="shared" si="605"/>
        <v>2</v>
      </c>
      <c r="BP1624" s="576">
        <f t="shared" si="605"/>
        <v>3</v>
      </c>
      <c r="BQ1624" s="578">
        <f t="shared" si="605"/>
        <v>4</v>
      </c>
    </row>
    <row r="1625" spans="1:71" ht="12.75" customHeight="1">
      <c r="A1625" s="584"/>
      <c r="B1625" s="586"/>
      <c r="C1625" s="573"/>
      <c r="D1625" s="677"/>
      <c r="E1625" s="26"/>
      <c r="F1625" s="26">
        <v>1</v>
      </c>
      <c r="G1625" s="26">
        <v>2</v>
      </c>
      <c r="H1625" s="26">
        <v>3</v>
      </c>
      <c r="I1625" s="26">
        <v>4</v>
      </c>
      <c r="J1625" s="26">
        <v>5</v>
      </c>
      <c r="K1625" s="26">
        <v>1</v>
      </c>
      <c r="L1625" s="26">
        <v>2</v>
      </c>
      <c r="M1625" s="26">
        <v>3</v>
      </c>
      <c r="N1625" s="26">
        <v>4</v>
      </c>
      <c r="O1625" s="26">
        <v>5</v>
      </c>
      <c r="P1625" s="26">
        <v>1</v>
      </c>
      <c r="Q1625" s="26">
        <v>2</v>
      </c>
      <c r="R1625" s="26">
        <v>3</v>
      </c>
      <c r="S1625" s="26">
        <v>4</v>
      </c>
      <c r="T1625" s="26">
        <v>5</v>
      </c>
      <c r="U1625" s="26">
        <v>1</v>
      </c>
      <c r="V1625" s="26">
        <v>2</v>
      </c>
      <c r="W1625" s="26">
        <v>3</v>
      </c>
      <c r="X1625" s="26">
        <v>4</v>
      </c>
      <c r="Y1625" s="26">
        <v>5</v>
      </c>
      <c r="Z1625" s="26">
        <v>1</v>
      </c>
      <c r="AA1625" s="26">
        <v>2</v>
      </c>
      <c r="AB1625" s="26">
        <v>3</v>
      </c>
      <c r="AC1625" s="26">
        <v>4</v>
      </c>
      <c r="AD1625" s="26">
        <v>5</v>
      </c>
      <c r="AE1625" s="26">
        <v>1</v>
      </c>
      <c r="AF1625" s="26">
        <v>2</v>
      </c>
      <c r="AG1625" s="26">
        <v>3</v>
      </c>
      <c r="AH1625" s="26">
        <v>4</v>
      </c>
      <c r="AM1625" s="595"/>
      <c r="AN1625" s="577"/>
      <c r="AO1625" s="559"/>
      <c r="AP1625" s="577"/>
      <c r="AQ1625" s="559"/>
      <c r="AR1625" s="577"/>
      <c r="AS1625" s="559"/>
      <c r="AT1625" s="577"/>
      <c r="AU1625" s="559"/>
      <c r="AV1625" s="577"/>
      <c r="AW1625" s="559"/>
      <c r="AX1625" s="577"/>
      <c r="AY1625" s="559"/>
      <c r="AZ1625" s="577"/>
      <c r="BA1625" s="559"/>
      <c r="BB1625" s="577"/>
      <c r="BC1625" s="559"/>
      <c r="BD1625" s="577"/>
      <c r="BE1625" s="559"/>
      <c r="BF1625" s="577"/>
      <c r="BG1625" s="559"/>
      <c r="BH1625" s="577"/>
      <c r="BI1625" s="559"/>
      <c r="BJ1625" s="577"/>
      <c r="BK1625" s="559"/>
      <c r="BL1625" s="577"/>
      <c r="BM1625" s="559"/>
      <c r="BN1625" s="577"/>
      <c r="BO1625" s="559"/>
      <c r="BP1625" s="577"/>
      <c r="BQ1625" s="551"/>
    </row>
    <row r="1626" spans="1:71" ht="12.75" customHeight="1" thickBot="1">
      <c r="A1626" s="584"/>
      <c r="B1626" s="587"/>
      <c r="C1626" s="573"/>
      <c r="D1626" s="677"/>
      <c r="E1626" s="27"/>
      <c r="F1626" s="27"/>
      <c r="G1626" s="27">
        <v>1</v>
      </c>
      <c r="H1626" s="27">
        <v>2</v>
      </c>
      <c r="I1626" s="27">
        <v>3</v>
      </c>
      <c r="J1626" s="27">
        <v>4</v>
      </c>
      <c r="K1626" s="27">
        <v>5</v>
      </c>
      <c r="L1626" s="27">
        <v>1</v>
      </c>
      <c r="M1626" s="27">
        <v>2</v>
      </c>
      <c r="N1626" s="27">
        <v>3</v>
      </c>
      <c r="O1626" s="27">
        <v>4</v>
      </c>
      <c r="P1626" s="27">
        <v>5</v>
      </c>
      <c r="Q1626" s="27">
        <v>1</v>
      </c>
      <c r="R1626" s="27">
        <v>2</v>
      </c>
      <c r="S1626" s="27">
        <v>3</v>
      </c>
      <c r="T1626" s="27">
        <v>4</v>
      </c>
      <c r="U1626" s="27">
        <v>5</v>
      </c>
      <c r="V1626" s="27">
        <v>1</v>
      </c>
      <c r="W1626" s="27">
        <v>2</v>
      </c>
      <c r="X1626" s="27">
        <v>3</v>
      </c>
      <c r="Y1626" s="27">
        <v>4</v>
      </c>
      <c r="Z1626" s="27">
        <v>5</v>
      </c>
      <c r="AA1626" s="27">
        <v>1</v>
      </c>
      <c r="AB1626" s="27">
        <v>2</v>
      </c>
      <c r="AC1626" s="27">
        <v>3</v>
      </c>
      <c r="AD1626" s="27">
        <v>4</v>
      </c>
      <c r="AE1626" s="27">
        <v>5</v>
      </c>
      <c r="AF1626" s="27">
        <v>1</v>
      </c>
      <c r="AG1626" s="27">
        <v>2</v>
      </c>
      <c r="AH1626" s="27">
        <v>3</v>
      </c>
      <c r="AM1626" s="595"/>
      <c r="AN1626" s="577"/>
      <c r="AO1626" s="559"/>
      <c r="AP1626" s="577"/>
      <c r="AQ1626" s="559"/>
      <c r="AR1626" s="577"/>
      <c r="AS1626" s="559"/>
      <c r="AT1626" s="577"/>
      <c r="AU1626" s="559"/>
      <c r="AV1626" s="577"/>
      <c r="AW1626" s="559"/>
      <c r="AX1626" s="577"/>
      <c r="AY1626" s="559"/>
      <c r="AZ1626" s="577"/>
      <c r="BA1626" s="559"/>
      <c r="BB1626" s="577"/>
      <c r="BC1626" s="559"/>
      <c r="BD1626" s="577"/>
      <c r="BE1626" s="559"/>
      <c r="BF1626" s="577"/>
      <c r="BG1626" s="559"/>
      <c r="BH1626" s="577"/>
      <c r="BI1626" s="559"/>
      <c r="BJ1626" s="577"/>
      <c r="BK1626" s="559"/>
      <c r="BL1626" s="577"/>
      <c r="BM1626" s="559"/>
      <c r="BN1626" s="577"/>
      <c r="BO1626" s="559"/>
      <c r="BP1626" s="577"/>
      <c r="BQ1626" s="551"/>
    </row>
    <row r="1627" spans="1:71" ht="12.75" customHeight="1">
      <c r="A1627" s="584"/>
      <c r="B1627" s="579" t="s">
        <v>36</v>
      </c>
      <c r="C1627" s="572">
        <f>IF(ISERROR(AVERAGE(E1627:AH1629)),"",AVERAGE(E1627:AH1629))</f>
        <v>2.9885057471264367</v>
      </c>
      <c r="D1627" s="677"/>
      <c r="E1627" s="32">
        <v>2</v>
      </c>
      <c r="F1627" s="32">
        <v>3</v>
      </c>
      <c r="G1627" s="32">
        <v>4</v>
      </c>
      <c r="H1627" s="32">
        <v>5</v>
      </c>
      <c r="I1627" s="32">
        <v>1</v>
      </c>
      <c r="J1627" s="32">
        <v>2</v>
      </c>
      <c r="K1627" s="32">
        <v>3</v>
      </c>
      <c r="L1627" s="32">
        <v>4</v>
      </c>
      <c r="M1627" s="32">
        <v>5</v>
      </c>
      <c r="N1627" s="32">
        <v>1</v>
      </c>
      <c r="O1627" s="32">
        <v>2</v>
      </c>
      <c r="P1627" s="32">
        <v>3</v>
      </c>
      <c r="Q1627" s="32">
        <v>4</v>
      </c>
      <c r="R1627" s="32">
        <v>5</v>
      </c>
      <c r="S1627" s="32">
        <v>1</v>
      </c>
      <c r="T1627" s="32">
        <v>2</v>
      </c>
      <c r="U1627" s="32">
        <v>3</v>
      </c>
      <c r="V1627" s="32">
        <v>4</v>
      </c>
      <c r="W1627" s="32">
        <v>5</v>
      </c>
      <c r="X1627" s="32">
        <v>1</v>
      </c>
      <c r="Y1627" s="32">
        <v>2</v>
      </c>
      <c r="Z1627" s="32">
        <v>3</v>
      </c>
      <c r="AA1627" s="32">
        <v>4</v>
      </c>
      <c r="AB1627" s="32">
        <v>5</v>
      </c>
      <c r="AC1627" s="32">
        <v>1</v>
      </c>
      <c r="AD1627" s="32">
        <v>2</v>
      </c>
      <c r="AE1627" s="32">
        <v>3</v>
      </c>
      <c r="AF1627" s="32">
        <v>4</v>
      </c>
      <c r="AG1627" s="32">
        <v>5</v>
      </c>
      <c r="AH1627" s="32">
        <v>1</v>
      </c>
      <c r="AM1627" s="595"/>
      <c r="AN1627" s="565">
        <f t="shared" ref="AN1627:BQ1627" si="606">IF(ISERROR(AVERAGE(E1627:E1629)),"",AVERAGE(E1627:E1629))</f>
        <v>2</v>
      </c>
      <c r="AO1627" s="558">
        <f t="shared" si="606"/>
        <v>3.5</v>
      </c>
      <c r="AP1627" s="565">
        <f t="shared" si="606"/>
        <v>4.666666666666667</v>
      </c>
      <c r="AQ1627" s="558">
        <f t="shared" si="606"/>
        <v>2.3333333333333335</v>
      </c>
      <c r="AR1627" s="565">
        <f t="shared" si="606"/>
        <v>1.6666666666666667</v>
      </c>
      <c r="AS1627" s="558">
        <f t="shared" si="606"/>
        <v>2.6666666666666665</v>
      </c>
      <c r="AT1627" s="565">
        <f t="shared" si="606"/>
        <v>3.6666666666666665</v>
      </c>
      <c r="AU1627" s="558">
        <f t="shared" si="606"/>
        <v>4.666666666666667</v>
      </c>
      <c r="AV1627" s="565">
        <f t="shared" si="606"/>
        <v>2.3333333333333335</v>
      </c>
      <c r="AW1627" s="558">
        <f t="shared" si="606"/>
        <v>1.6666666666666667</v>
      </c>
      <c r="AX1627" s="565">
        <f t="shared" si="606"/>
        <v>2.6666666666666665</v>
      </c>
      <c r="AY1627" s="558">
        <f t="shared" si="606"/>
        <v>3.6666666666666665</v>
      </c>
      <c r="AZ1627" s="565">
        <f t="shared" si="606"/>
        <v>4.666666666666667</v>
      </c>
      <c r="BA1627" s="558">
        <f t="shared" si="606"/>
        <v>2.3333333333333335</v>
      </c>
      <c r="BB1627" s="565">
        <f t="shared" si="606"/>
        <v>1.6666666666666667</v>
      </c>
      <c r="BC1627" s="558">
        <f t="shared" si="606"/>
        <v>2.6666666666666665</v>
      </c>
      <c r="BD1627" s="565">
        <f t="shared" si="606"/>
        <v>3.6666666666666665</v>
      </c>
      <c r="BE1627" s="558">
        <f t="shared" si="606"/>
        <v>4.666666666666667</v>
      </c>
      <c r="BF1627" s="565">
        <f t="shared" si="606"/>
        <v>2.3333333333333335</v>
      </c>
      <c r="BG1627" s="558">
        <f t="shared" si="606"/>
        <v>1.6666666666666667</v>
      </c>
      <c r="BH1627" s="565">
        <f t="shared" si="606"/>
        <v>2.6666666666666665</v>
      </c>
      <c r="BI1627" s="558">
        <f t="shared" si="606"/>
        <v>3.6666666666666665</v>
      </c>
      <c r="BJ1627" s="565">
        <f t="shared" si="606"/>
        <v>4.666666666666667</v>
      </c>
      <c r="BK1627" s="558">
        <f t="shared" si="606"/>
        <v>2.3333333333333335</v>
      </c>
      <c r="BL1627" s="565">
        <f t="shared" si="606"/>
        <v>1.6666666666666667</v>
      </c>
      <c r="BM1627" s="558">
        <f t="shared" si="606"/>
        <v>2.6666666666666665</v>
      </c>
      <c r="BN1627" s="565">
        <f t="shared" si="606"/>
        <v>3.6666666666666665</v>
      </c>
      <c r="BO1627" s="558">
        <f t="shared" si="606"/>
        <v>4.666666666666667</v>
      </c>
      <c r="BP1627" s="565">
        <f t="shared" si="606"/>
        <v>2.3333333333333335</v>
      </c>
      <c r="BQ1627" s="550">
        <f t="shared" si="606"/>
        <v>1.6666666666666667</v>
      </c>
    </row>
    <row r="1628" spans="1:71" ht="12.75" customHeight="1">
      <c r="A1628" s="584"/>
      <c r="B1628" s="580"/>
      <c r="C1628" s="573"/>
      <c r="D1628" s="677"/>
      <c r="E1628" s="28"/>
      <c r="F1628" s="28">
        <v>4</v>
      </c>
      <c r="G1628" s="28">
        <v>5</v>
      </c>
      <c r="H1628" s="28">
        <v>1</v>
      </c>
      <c r="I1628" s="28">
        <v>2</v>
      </c>
      <c r="J1628" s="28">
        <v>3</v>
      </c>
      <c r="K1628" s="28">
        <v>4</v>
      </c>
      <c r="L1628" s="28">
        <v>5</v>
      </c>
      <c r="M1628" s="28">
        <v>1</v>
      </c>
      <c r="N1628" s="28">
        <v>2</v>
      </c>
      <c r="O1628" s="28">
        <v>3</v>
      </c>
      <c r="P1628" s="28">
        <v>4</v>
      </c>
      <c r="Q1628" s="28">
        <v>5</v>
      </c>
      <c r="R1628" s="28">
        <v>1</v>
      </c>
      <c r="S1628" s="28">
        <v>2</v>
      </c>
      <c r="T1628" s="28">
        <v>3</v>
      </c>
      <c r="U1628" s="28">
        <v>4</v>
      </c>
      <c r="V1628" s="28">
        <v>5</v>
      </c>
      <c r="W1628" s="28">
        <v>1</v>
      </c>
      <c r="X1628" s="28">
        <v>2</v>
      </c>
      <c r="Y1628" s="28">
        <v>3</v>
      </c>
      <c r="Z1628" s="28">
        <v>4</v>
      </c>
      <c r="AA1628" s="28">
        <v>5</v>
      </c>
      <c r="AB1628" s="28">
        <v>1</v>
      </c>
      <c r="AC1628" s="28">
        <v>2</v>
      </c>
      <c r="AD1628" s="28">
        <v>3</v>
      </c>
      <c r="AE1628" s="28">
        <v>4</v>
      </c>
      <c r="AF1628" s="28">
        <v>5</v>
      </c>
      <c r="AG1628" s="28">
        <v>1</v>
      </c>
      <c r="AH1628" s="28">
        <v>2</v>
      </c>
      <c r="AM1628" s="595"/>
      <c r="AN1628" s="566"/>
      <c r="AO1628" s="559"/>
      <c r="AP1628" s="566"/>
      <c r="AQ1628" s="559"/>
      <c r="AR1628" s="566"/>
      <c r="AS1628" s="559"/>
      <c r="AT1628" s="566"/>
      <c r="AU1628" s="559"/>
      <c r="AV1628" s="566"/>
      <c r="AW1628" s="559"/>
      <c r="AX1628" s="566"/>
      <c r="AY1628" s="559"/>
      <c r="AZ1628" s="566"/>
      <c r="BA1628" s="559"/>
      <c r="BB1628" s="566"/>
      <c r="BC1628" s="559"/>
      <c r="BD1628" s="566"/>
      <c r="BE1628" s="559"/>
      <c r="BF1628" s="566"/>
      <c r="BG1628" s="559"/>
      <c r="BH1628" s="566"/>
      <c r="BI1628" s="559"/>
      <c r="BJ1628" s="566"/>
      <c r="BK1628" s="559"/>
      <c r="BL1628" s="566"/>
      <c r="BM1628" s="559"/>
      <c r="BN1628" s="566"/>
      <c r="BO1628" s="559"/>
      <c r="BP1628" s="566"/>
      <c r="BQ1628" s="551"/>
    </row>
    <row r="1629" spans="1:71" ht="12.75" customHeight="1" thickBot="1">
      <c r="A1629" s="584"/>
      <c r="B1629" s="581"/>
      <c r="C1629" s="582"/>
      <c r="D1629" s="677"/>
      <c r="E1629" s="33"/>
      <c r="F1629" s="33"/>
      <c r="G1629" s="33">
        <v>5</v>
      </c>
      <c r="H1629" s="33">
        <v>1</v>
      </c>
      <c r="I1629" s="33">
        <v>2</v>
      </c>
      <c r="J1629" s="33">
        <v>3</v>
      </c>
      <c r="K1629" s="33">
        <v>4</v>
      </c>
      <c r="L1629" s="33">
        <v>5</v>
      </c>
      <c r="M1629" s="33">
        <v>1</v>
      </c>
      <c r="N1629" s="33">
        <v>2</v>
      </c>
      <c r="O1629" s="33">
        <v>3</v>
      </c>
      <c r="P1629" s="33">
        <v>4</v>
      </c>
      <c r="Q1629" s="33">
        <v>5</v>
      </c>
      <c r="R1629" s="33">
        <v>1</v>
      </c>
      <c r="S1629" s="33">
        <v>2</v>
      </c>
      <c r="T1629" s="33">
        <v>3</v>
      </c>
      <c r="U1629" s="33">
        <v>4</v>
      </c>
      <c r="V1629" s="33">
        <v>5</v>
      </c>
      <c r="W1629" s="33">
        <v>1</v>
      </c>
      <c r="X1629" s="33">
        <v>2</v>
      </c>
      <c r="Y1629" s="33">
        <v>3</v>
      </c>
      <c r="Z1629" s="33">
        <v>4</v>
      </c>
      <c r="AA1629" s="33">
        <v>5</v>
      </c>
      <c r="AB1629" s="33">
        <v>1</v>
      </c>
      <c r="AC1629" s="33">
        <v>2</v>
      </c>
      <c r="AD1629" s="33">
        <v>3</v>
      </c>
      <c r="AE1629" s="33">
        <v>4</v>
      </c>
      <c r="AF1629" s="33">
        <v>5</v>
      </c>
      <c r="AG1629" s="33">
        <v>1</v>
      </c>
      <c r="AH1629" s="33">
        <v>2</v>
      </c>
      <c r="AM1629" s="595"/>
      <c r="AN1629" s="567"/>
      <c r="AO1629" s="564"/>
      <c r="AP1629" s="567"/>
      <c r="AQ1629" s="564"/>
      <c r="AR1629" s="567"/>
      <c r="AS1629" s="564"/>
      <c r="AT1629" s="567"/>
      <c r="AU1629" s="564"/>
      <c r="AV1629" s="567"/>
      <c r="AW1629" s="564"/>
      <c r="AX1629" s="567"/>
      <c r="AY1629" s="564"/>
      <c r="AZ1629" s="567"/>
      <c r="BA1629" s="564"/>
      <c r="BB1629" s="567"/>
      <c r="BC1629" s="564"/>
      <c r="BD1629" s="567"/>
      <c r="BE1629" s="564"/>
      <c r="BF1629" s="567"/>
      <c r="BG1629" s="564"/>
      <c r="BH1629" s="567"/>
      <c r="BI1629" s="564"/>
      <c r="BJ1629" s="567"/>
      <c r="BK1629" s="564"/>
      <c r="BL1629" s="567"/>
      <c r="BM1629" s="564"/>
      <c r="BN1629" s="567"/>
      <c r="BO1629" s="564"/>
      <c r="BP1629" s="567"/>
      <c r="BQ1629" s="568"/>
    </row>
    <row r="1630" spans="1:71" ht="12.75" customHeight="1">
      <c r="A1630" s="584"/>
      <c r="B1630" s="569" t="s">
        <v>37</v>
      </c>
      <c r="C1630" s="572">
        <f>IF(ISERROR(AVERAGE(E1630:AH1632)),"",AVERAGE(E1630:AH1632))</f>
        <v>3</v>
      </c>
      <c r="D1630" s="677"/>
      <c r="E1630" s="31">
        <v>3</v>
      </c>
      <c r="F1630" s="31">
        <v>4</v>
      </c>
      <c r="G1630" s="31">
        <v>5</v>
      </c>
      <c r="H1630" s="31">
        <v>1</v>
      </c>
      <c r="I1630" s="31">
        <v>2</v>
      </c>
      <c r="J1630" s="31">
        <v>3</v>
      </c>
      <c r="K1630" s="31">
        <v>4</v>
      </c>
      <c r="L1630" s="31">
        <v>5</v>
      </c>
      <c r="M1630" s="31">
        <v>1</v>
      </c>
      <c r="N1630" s="31">
        <v>2</v>
      </c>
      <c r="O1630" s="31">
        <v>3</v>
      </c>
      <c r="P1630" s="31">
        <v>4</v>
      </c>
      <c r="Q1630" s="31">
        <v>5</v>
      </c>
      <c r="R1630" s="31">
        <v>1</v>
      </c>
      <c r="S1630" s="31">
        <v>2</v>
      </c>
      <c r="T1630" s="31">
        <v>3</v>
      </c>
      <c r="U1630" s="31">
        <v>4</v>
      </c>
      <c r="V1630" s="31">
        <v>5</v>
      </c>
      <c r="W1630" s="31">
        <v>1</v>
      </c>
      <c r="X1630" s="31">
        <v>2</v>
      </c>
      <c r="Y1630" s="31">
        <v>3</v>
      </c>
      <c r="Z1630" s="31">
        <v>4</v>
      </c>
      <c r="AA1630" s="31">
        <v>5</v>
      </c>
      <c r="AB1630" s="31">
        <v>1</v>
      </c>
      <c r="AC1630" s="31">
        <v>2</v>
      </c>
      <c r="AD1630" s="31">
        <v>3</v>
      </c>
      <c r="AE1630" s="31">
        <v>4</v>
      </c>
      <c r="AF1630" s="31">
        <v>5</v>
      </c>
      <c r="AG1630" s="31">
        <v>1</v>
      </c>
      <c r="AH1630" s="31">
        <v>2</v>
      </c>
      <c r="AM1630" s="595" t="e">
        <f>#REF!</f>
        <v>#REF!</v>
      </c>
      <c r="AN1630" s="561">
        <f t="shared" ref="AN1630:BQ1630" si="607">IF(ISERROR(AVERAGE(E1630:E1632)),"",AVERAGE(E1630:E1632))</f>
        <v>3</v>
      </c>
      <c r="AO1630" s="558">
        <f t="shared" si="607"/>
        <v>4.5</v>
      </c>
      <c r="AP1630" s="561">
        <f t="shared" si="607"/>
        <v>3.3333333333333335</v>
      </c>
      <c r="AQ1630" s="558">
        <f t="shared" si="607"/>
        <v>2.6666666666666665</v>
      </c>
      <c r="AR1630" s="561">
        <f t="shared" si="607"/>
        <v>2</v>
      </c>
      <c r="AS1630" s="558">
        <f t="shared" si="607"/>
        <v>3</v>
      </c>
      <c r="AT1630" s="561">
        <f t="shared" si="607"/>
        <v>4</v>
      </c>
      <c r="AU1630" s="558">
        <f t="shared" si="607"/>
        <v>3.3333333333333335</v>
      </c>
      <c r="AV1630" s="561">
        <f t="shared" si="607"/>
        <v>2.6666666666666665</v>
      </c>
      <c r="AW1630" s="558">
        <f t="shared" si="607"/>
        <v>2</v>
      </c>
      <c r="AX1630" s="561">
        <f t="shared" si="607"/>
        <v>3</v>
      </c>
      <c r="AY1630" s="558">
        <f t="shared" si="607"/>
        <v>4</v>
      </c>
      <c r="AZ1630" s="561">
        <f t="shared" si="607"/>
        <v>3.3333333333333335</v>
      </c>
      <c r="BA1630" s="558">
        <f t="shared" si="607"/>
        <v>2.6666666666666665</v>
      </c>
      <c r="BB1630" s="561">
        <f t="shared" si="607"/>
        <v>2</v>
      </c>
      <c r="BC1630" s="558">
        <f t="shared" si="607"/>
        <v>3</v>
      </c>
      <c r="BD1630" s="561">
        <f t="shared" si="607"/>
        <v>4</v>
      </c>
      <c r="BE1630" s="558">
        <f t="shared" si="607"/>
        <v>3.3333333333333335</v>
      </c>
      <c r="BF1630" s="561">
        <f t="shared" si="607"/>
        <v>2.6666666666666665</v>
      </c>
      <c r="BG1630" s="558">
        <f t="shared" si="607"/>
        <v>2</v>
      </c>
      <c r="BH1630" s="561">
        <f t="shared" si="607"/>
        <v>3</v>
      </c>
      <c r="BI1630" s="558">
        <f t="shared" si="607"/>
        <v>4</v>
      </c>
      <c r="BJ1630" s="561">
        <f t="shared" si="607"/>
        <v>3.3333333333333335</v>
      </c>
      <c r="BK1630" s="558">
        <f t="shared" si="607"/>
        <v>2.6666666666666665</v>
      </c>
      <c r="BL1630" s="561">
        <f t="shared" si="607"/>
        <v>2</v>
      </c>
      <c r="BM1630" s="558">
        <f t="shared" si="607"/>
        <v>3</v>
      </c>
      <c r="BN1630" s="561">
        <f t="shared" si="607"/>
        <v>4</v>
      </c>
      <c r="BO1630" s="558">
        <f t="shared" si="607"/>
        <v>3.3333333333333335</v>
      </c>
      <c r="BP1630" s="561">
        <f t="shared" si="607"/>
        <v>2.6666666666666665</v>
      </c>
      <c r="BQ1630" s="550">
        <f t="shared" si="607"/>
        <v>2</v>
      </c>
    </row>
    <row r="1631" spans="1:71" ht="12.75" customHeight="1">
      <c r="A1631" s="584"/>
      <c r="B1631" s="570"/>
      <c r="C1631" s="573"/>
      <c r="D1631" s="677"/>
      <c r="E1631" s="29"/>
      <c r="F1631" s="29">
        <v>5</v>
      </c>
      <c r="G1631" s="29">
        <v>1</v>
      </c>
      <c r="H1631" s="29">
        <v>2</v>
      </c>
      <c r="I1631" s="29">
        <v>3</v>
      </c>
      <c r="J1631" s="29">
        <v>4</v>
      </c>
      <c r="K1631" s="29">
        <v>5</v>
      </c>
      <c r="L1631" s="29">
        <v>1</v>
      </c>
      <c r="M1631" s="29">
        <v>2</v>
      </c>
      <c r="N1631" s="29">
        <v>3</v>
      </c>
      <c r="O1631" s="29">
        <v>4</v>
      </c>
      <c r="P1631" s="29">
        <v>5</v>
      </c>
      <c r="Q1631" s="29">
        <v>1</v>
      </c>
      <c r="R1631" s="29">
        <v>2</v>
      </c>
      <c r="S1631" s="29">
        <v>3</v>
      </c>
      <c r="T1631" s="29">
        <v>4</v>
      </c>
      <c r="U1631" s="29">
        <v>5</v>
      </c>
      <c r="V1631" s="29">
        <v>1</v>
      </c>
      <c r="W1631" s="29">
        <v>2</v>
      </c>
      <c r="X1631" s="29">
        <v>3</v>
      </c>
      <c r="Y1631" s="29">
        <v>4</v>
      </c>
      <c r="Z1631" s="29">
        <v>5</v>
      </c>
      <c r="AA1631" s="29">
        <v>1</v>
      </c>
      <c r="AB1631" s="29">
        <v>2</v>
      </c>
      <c r="AC1631" s="29">
        <v>3</v>
      </c>
      <c r="AD1631" s="29">
        <v>4</v>
      </c>
      <c r="AE1631" s="29">
        <v>5</v>
      </c>
      <c r="AF1631" s="29">
        <v>1</v>
      </c>
      <c r="AG1631" s="29">
        <v>2</v>
      </c>
      <c r="AH1631" s="29">
        <v>3</v>
      </c>
      <c r="AM1631" s="595" t="e">
        <f>#REF!</f>
        <v>#REF!</v>
      </c>
      <c r="AN1631" s="562"/>
      <c r="AO1631" s="559"/>
      <c r="AP1631" s="562"/>
      <c r="AQ1631" s="559"/>
      <c r="AR1631" s="562"/>
      <c r="AS1631" s="559"/>
      <c r="AT1631" s="562"/>
      <c r="AU1631" s="559"/>
      <c r="AV1631" s="562"/>
      <c r="AW1631" s="559"/>
      <c r="AX1631" s="562"/>
      <c r="AY1631" s="559"/>
      <c r="AZ1631" s="562"/>
      <c r="BA1631" s="559"/>
      <c r="BB1631" s="562"/>
      <c r="BC1631" s="559"/>
      <c r="BD1631" s="562"/>
      <c r="BE1631" s="559"/>
      <c r="BF1631" s="562"/>
      <c r="BG1631" s="559"/>
      <c r="BH1631" s="562"/>
      <c r="BI1631" s="559"/>
      <c r="BJ1631" s="562"/>
      <c r="BK1631" s="559"/>
      <c r="BL1631" s="562"/>
      <c r="BM1631" s="559"/>
      <c r="BN1631" s="562"/>
      <c r="BO1631" s="559"/>
      <c r="BP1631" s="562"/>
      <c r="BQ1631" s="551"/>
    </row>
    <row r="1632" spans="1:71" ht="13.5" customHeight="1" thickBot="1">
      <c r="A1632" s="584"/>
      <c r="B1632" s="571"/>
      <c r="C1632" s="574"/>
      <c r="D1632" s="418"/>
      <c r="E1632" s="30"/>
      <c r="F1632" s="30"/>
      <c r="G1632" s="30">
        <v>4</v>
      </c>
      <c r="H1632" s="30">
        <v>5</v>
      </c>
      <c r="I1632" s="30">
        <v>1</v>
      </c>
      <c r="J1632" s="30">
        <v>2</v>
      </c>
      <c r="K1632" s="30">
        <v>3</v>
      </c>
      <c r="L1632" s="30">
        <v>4</v>
      </c>
      <c r="M1632" s="30">
        <v>5</v>
      </c>
      <c r="N1632" s="30">
        <v>1</v>
      </c>
      <c r="O1632" s="30">
        <v>2</v>
      </c>
      <c r="P1632" s="30">
        <v>3</v>
      </c>
      <c r="Q1632" s="30">
        <v>4</v>
      </c>
      <c r="R1632" s="30">
        <v>5</v>
      </c>
      <c r="S1632" s="30">
        <v>1</v>
      </c>
      <c r="T1632" s="30">
        <v>2</v>
      </c>
      <c r="U1632" s="30">
        <v>3</v>
      </c>
      <c r="V1632" s="30">
        <v>4</v>
      </c>
      <c r="W1632" s="30">
        <v>5</v>
      </c>
      <c r="X1632" s="30">
        <v>1</v>
      </c>
      <c r="Y1632" s="30">
        <v>2</v>
      </c>
      <c r="Z1632" s="30">
        <v>3</v>
      </c>
      <c r="AA1632" s="30">
        <v>4</v>
      </c>
      <c r="AB1632" s="30">
        <v>5</v>
      </c>
      <c r="AC1632" s="30">
        <v>1</v>
      </c>
      <c r="AD1632" s="30">
        <v>2</v>
      </c>
      <c r="AE1632" s="30">
        <v>3</v>
      </c>
      <c r="AF1632" s="30">
        <v>4</v>
      </c>
      <c r="AG1632" s="30">
        <v>5</v>
      </c>
      <c r="AH1632" s="30">
        <v>1</v>
      </c>
      <c r="AM1632" s="596">
        <f>D1632</f>
        <v>0</v>
      </c>
      <c r="AN1632" s="563"/>
      <c r="AO1632" s="560"/>
      <c r="AP1632" s="563"/>
      <c r="AQ1632" s="560"/>
      <c r="AR1632" s="563"/>
      <c r="AS1632" s="560"/>
      <c r="AT1632" s="563"/>
      <c r="AU1632" s="560"/>
      <c r="AV1632" s="563"/>
      <c r="AW1632" s="560"/>
      <c r="AX1632" s="563"/>
      <c r="AY1632" s="560"/>
      <c r="AZ1632" s="563"/>
      <c r="BA1632" s="560"/>
      <c r="BB1632" s="563"/>
      <c r="BC1632" s="560"/>
      <c r="BD1632" s="563"/>
      <c r="BE1632" s="560"/>
      <c r="BF1632" s="563"/>
      <c r="BG1632" s="560"/>
      <c r="BH1632" s="563"/>
      <c r="BI1632" s="560"/>
      <c r="BJ1632" s="563"/>
      <c r="BK1632" s="560"/>
      <c r="BL1632" s="563"/>
      <c r="BM1632" s="560"/>
      <c r="BN1632" s="563"/>
      <c r="BO1632" s="560"/>
      <c r="BP1632" s="563"/>
      <c r="BQ1632" s="552"/>
    </row>
    <row r="1633" spans="1:69" ht="13.5" customHeight="1" thickTop="1">
      <c r="A1633" s="584"/>
      <c r="B1633" s="585" t="s">
        <v>32</v>
      </c>
      <c r="C1633" s="588" t="str">
        <f>IF(ISERROR(AVERAGE(E1633:AH1635)),"",AVERAGE(E1633:AH1635))</f>
        <v/>
      </c>
      <c r="D1633" s="676" t="s">
        <v>862</v>
      </c>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M1633" s="594" t="str">
        <f>D1633</f>
        <v>Construire un tableau ou un graphique</v>
      </c>
      <c r="AN1633" s="576" t="str">
        <f t="shared" ref="AN1633:BQ1633" si="608">IF(ISERROR(AVERAGE(E1633:E1635)),"",AVERAGE(E1633:E1635))</f>
        <v/>
      </c>
      <c r="AO1633" s="575" t="str">
        <f t="shared" si="608"/>
        <v/>
      </c>
      <c r="AP1633" s="576" t="str">
        <f t="shared" si="608"/>
        <v/>
      </c>
      <c r="AQ1633" s="575" t="str">
        <f t="shared" si="608"/>
        <v/>
      </c>
      <c r="AR1633" s="576" t="str">
        <f t="shared" si="608"/>
        <v/>
      </c>
      <c r="AS1633" s="575" t="str">
        <f t="shared" si="608"/>
        <v/>
      </c>
      <c r="AT1633" s="576" t="str">
        <f t="shared" si="608"/>
        <v/>
      </c>
      <c r="AU1633" s="575" t="str">
        <f t="shared" si="608"/>
        <v/>
      </c>
      <c r="AV1633" s="576" t="str">
        <f t="shared" si="608"/>
        <v/>
      </c>
      <c r="AW1633" s="575" t="str">
        <f t="shared" si="608"/>
        <v/>
      </c>
      <c r="AX1633" s="576" t="str">
        <f t="shared" si="608"/>
        <v/>
      </c>
      <c r="AY1633" s="575" t="str">
        <f t="shared" si="608"/>
        <v/>
      </c>
      <c r="AZ1633" s="576" t="str">
        <f t="shared" si="608"/>
        <v/>
      </c>
      <c r="BA1633" s="575" t="str">
        <f t="shared" si="608"/>
        <v/>
      </c>
      <c r="BB1633" s="576" t="str">
        <f t="shared" si="608"/>
        <v/>
      </c>
      <c r="BC1633" s="575" t="str">
        <f t="shared" si="608"/>
        <v/>
      </c>
      <c r="BD1633" s="576" t="str">
        <f t="shared" si="608"/>
        <v/>
      </c>
      <c r="BE1633" s="575" t="str">
        <f t="shared" si="608"/>
        <v/>
      </c>
      <c r="BF1633" s="576" t="str">
        <f t="shared" si="608"/>
        <v/>
      </c>
      <c r="BG1633" s="575" t="str">
        <f t="shared" si="608"/>
        <v/>
      </c>
      <c r="BH1633" s="576" t="str">
        <f t="shared" si="608"/>
        <v/>
      </c>
      <c r="BI1633" s="575" t="str">
        <f t="shared" si="608"/>
        <v/>
      </c>
      <c r="BJ1633" s="576" t="str">
        <f t="shared" si="608"/>
        <v/>
      </c>
      <c r="BK1633" s="575" t="str">
        <f t="shared" si="608"/>
        <v/>
      </c>
      <c r="BL1633" s="576" t="str">
        <f t="shared" si="608"/>
        <v/>
      </c>
      <c r="BM1633" s="575" t="str">
        <f t="shared" si="608"/>
        <v/>
      </c>
      <c r="BN1633" s="576" t="str">
        <f t="shared" si="608"/>
        <v/>
      </c>
      <c r="BO1633" s="575" t="str">
        <f t="shared" si="608"/>
        <v/>
      </c>
      <c r="BP1633" s="576" t="str">
        <f t="shared" si="608"/>
        <v/>
      </c>
      <c r="BQ1633" s="578" t="str">
        <f t="shared" si="608"/>
        <v/>
      </c>
    </row>
    <row r="1634" spans="1:69" ht="12.75" customHeight="1">
      <c r="A1634" s="584"/>
      <c r="B1634" s="586"/>
      <c r="C1634" s="573"/>
      <c r="D1634" s="677"/>
      <c r="E1634" s="26"/>
      <c r="F1634" s="26"/>
      <c r="G1634" s="26"/>
      <c r="H1634" s="26"/>
      <c r="I1634" s="26"/>
      <c r="J1634" s="26"/>
      <c r="K1634" s="26"/>
      <c r="L1634" s="26"/>
      <c r="M1634" s="26"/>
      <c r="N1634" s="26"/>
      <c r="O1634" s="26"/>
      <c r="P1634" s="26"/>
      <c r="Q1634" s="26"/>
      <c r="R1634" s="26"/>
      <c r="S1634" s="26"/>
      <c r="T1634" s="26"/>
      <c r="U1634" s="26"/>
      <c r="V1634" s="26"/>
      <c r="W1634" s="26"/>
      <c r="X1634" s="26"/>
      <c r="Y1634" s="26"/>
      <c r="Z1634" s="26"/>
      <c r="AA1634" s="26"/>
      <c r="AB1634" s="26"/>
      <c r="AC1634" s="26"/>
      <c r="AD1634" s="26"/>
      <c r="AE1634" s="26"/>
      <c r="AF1634" s="26"/>
      <c r="AG1634" s="26"/>
      <c r="AH1634" s="26"/>
      <c r="AM1634" s="595"/>
      <c r="AN1634" s="577"/>
      <c r="AO1634" s="559"/>
      <c r="AP1634" s="577"/>
      <c r="AQ1634" s="559"/>
      <c r="AR1634" s="577"/>
      <c r="AS1634" s="559"/>
      <c r="AT1634" s="577"/>
      <c r="AU1634" s="559"/>
      <c r="AV1634" s="577"/>
      <c r="AW1634" s="559"/>
      <c r="AX1634" s="577"/>
      <c r="AY1634" s="559"/>
      <c r="AZ1634" s="577"/>
      <c r="BA1634" s="559"/>
      <c r="BB1634" s="577"/>
      <c r="BC1634" s="559"/>
      <c r="BD1634" s="577"/>
      <c r="BE1634" s="559"/>
      <c r="BF1634" s="577"/>
      <c r="BG1634" s="559"/>
      <c r="BH1634" s="577"/>
      <c r="BI1634" s="559"/>
      <c r="BJ1634" s="577"/>
      <c r="BK1634" s="559"/>
      <c r="BL1634" s="577"/>
      <c r="BM1634" s="559"/>
      <c r="BN1634" s="577"/>
      <c r="BO1634" s="559"/>
      <c r="BP1634" s="577"/>
      <c r="BQ1634" s="551"/>
    </row>
    <row r="1635" spans="1:69" ht="12.75" customHeight="1" thickBot="1">
      <c r="A1635" s="584"/>
      <c r="B1635" s="587"/>
      <c r="C1635" s="573"/>
      <c r="D1635" s="677"/>
      <c r="E1635" s="27"/>
      <c r="F1635" s="27"/>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M1635" s="595"/>
      <c r="AN1635" s="577"/>
      <c r="AO1635" s="559"/>
      <c r="AP1635" s="577"/>
      <c r="AQ1635" s="559"/>
      <c r="AR1635" s="577"/>
      <c r="AS1635" s="559"/>
      <c r="AT1635" s="577"/>
      <c r="AU1635" s="559"/>
      <c r="AV1635" s="577"/>
      <c r="AW1635" s="559"/>
      <c r="AX1635" s="577"/>
      <c r="AY1635" s="559"/>
      <c r="AZ1635" s="577"/>
      <c r="BA1635" s="559"/>
      <c r="BB1635" s="577"/>
      <c r="BC1635" s="559"/>
      <c r="BD1635" s="577"/>
      <c r="BE1635" s="559"/>
      <c r="BF1635" s="577"/>
      <c r="BG1635" s="559"/>
      <c r="BH1635" s="577"/>
      <c r="BI1635" s="559"/>
      <c r="BJ1635" s="577"/>
      <c r="BK1635" s="559"/>
      <c r="BL1635" s="577"/>
      <c r="BM1635" s="559"/>
      <c r="BN1635" s="577"/>
      <c r="BO1635" s="559"/>
      <c r="BP1635" s="577"/>
      <c r="BQ1635" s="551"/>
    </row>
    <row r="1636" spans="1:69" ht="12.75" customHeight="1">
      <c r="A1636" s="584"/>
      <c r="B1636" s="579" t="s">
        <v>36</v>
      </c>
      <c r="C1636" s="572" t="str">
        <f>IF(ISERROR(AVERAGE(E1636:AH1638)),"",AVERAGE(E1636:AH1638))</f>
        <v/>
      </c>
      <c r="D1636" s="677"/>
      <c r="E1636" s="32"/>
      <c r="F1636" s="32"/>
      <c r="G1636" s="32"/>
      <c r="H1636" s="32"/>
      <c r="I1636" s="32"/>
      <c r="J1636" s="32"/>
      <c r="K1636" s="32"/>
      <c r="L1636" s="32"/>
      <c r="M1636" s="32"/>
      <c r="N1636" s="32"/>
      <c r="O1636" s="32"/>
      <c r="P1636" s="32"/>
      <c r="Q1636" s="32"/>
      <c r="R1636" s="32"/>
      <c r="S1636" s="32"/>
      <c r="T1636" s="32"/>
      <c r="U1636" s="32"/>
      <c r="V1636" s="32"/>
      <c r="W1636" s="32"/>
      <c r="X1636" s="32"/>
      <c r="Y1636" s="32"/>
      <c r="Z1636" s="32"/>
      <c r="AA1636" s="32"/>
      <c r="AB1636" s="32"/>
      <c r="AC1636" s="32"/>
      <c r="AD1636" s="32"/>
      <c r="AE1636" s="32"/>
      <c r="AF1636" s="32"/>
      <c r="AG1636" s="32"/>
      <c r="AH1636" s="32"/>
      <c r="AM1636" s="595"/>
      <c r="AN1636" s="565" t="str">
        <f t="shared" ref="AN1636:BQ1636" si="609">IF(ISERROR(AVERAGE(E1636:E1638)),"",AVERAGE(E1636:E1638))</f>
        <v/>
      </c>
      <c r="AO1636" s="558" t="str">
        <f t="shared" si="609"/>
        <v/>
      </c>
      <c r="AP1636" s="565" t="str">
        <f t="shared" si="609"/>
        <v/>
      </c>
      <c r="AQ1636" s="558" t="str">
        <f t="shared" si="609"/>
        <v/>
      </c>
      <c r="AR1636" s="565" t="str">
        <f t="shared" si="609"/>
        <v/>
      </c>
      <c r="AS1636" s="558" t="str">
        <f t="shared" si="609"/>
        <v/>
      </c>
      <c r="AT1636" s="565" t="str">
        <f t="shared" si="609"/>
        <v/>
      </c>
      <c r="AU1636" s="558" t="str">
        <f t="shared" si="609"/>
        <v/>
      </c>
      <c r="AV1636" s="565" t="str">
        <f t="shared" si="609"/>
        <v/>
      </c>
      <c r="AW1636" s="558" t="str">
        <f t="shared" si="609"/>
        <v/>
      </c>
      <c r="AX1636" s="565" t="str">
        <f t="shared" si="609"/>
        <v/>
      </c>
      <c r="AY1636" s="558" t="str">
        <f t="shared" si="609"/>
        <v/>
      </c>
      <c r="AZ1636" s="565" t="str">
        <f t="shared" si="609"/>
        <v/>
      </c>
      <c r="BA1636" s="558" t="str">
        <f t="shared" si="609"/>
        <v/>
      </c>
      <c r="BB1636" s="565" t="str">
        <f t="shared" si="609"/>
        <v/>
      </c>
      <c r="BC1636" s="558" t="str">
        <f t="shared" si="609"/>
        <v/>
      </c>
      <c r="BD1636" s="565" t="str">
        <f t="shared" si="609"/>
        <v/>
      </c>
      <c r="BE1636" s="558" t="str">
        <f t="shared" si="609"/>
        <v/>
      </c>
      <c r="BF1636" s="565" t="str">
        <f t="shared" si="609"/>
        <v/>
      </c>
      <c r="BG1636" s="558" t="str">
        <f t="shared" si="609"/>
        <v/>
      </c>
      <c r="BH1636" s="565" t="str">
        <f t="shared" si="609"/>
        <v/>
      </c>
      <c r="BI1636" s="558" t="str">
        <f t="shared" si="609"/>
        <v/>
      </c>
      <c r="BJ1636" s="565" t="str">
        <f t="shared" si="609"/>
        <v/>
      </c>
      <c r="BK1636" s="558" t="str">
        <f t="shared" si="609"/>
        <v/>
      </c>
      <c r="BL1636" s="565" t="str">
        <f t="shared" si="609"/>
        <v/>
      </c>
      <c r="BM1636" s="558" t="str">
        <f t="shared" si="609"/>
        <v/>
      </c>
      <c r="BN1636" s="565" t="str">
        <f t="shared" si="609"/>
        <v/>
      </c>
      <c r="BO1636" s="558" t="str">
        <f t="shared" si="609"/>
        <v/>
      </c>
      <c r="BP1636" s="565" t="str">
        <f t="shared" si="609"/>
        <v/>
      </c>
      <c r="BQ1636" s="550" t="str">
        <f t="shared" si="609"/>
        <v/>
      </c>
    </row>
    <row r="1637" spans="1:69" ht="12.75" customHeight="1">
      <c r="A1637" s="584"/>
      <c r="B1637" s="580"/>
      <c r="C1637" s="573"/>
      <c r="D1637" s="677"/>
      <c r="E1637" s="28"/>
      <c r="F1637" s="28"/>
      <c r="G1637" s="28"/>
      <c r="H1637" s="28"/>
      <c r="I1637" s="28"/>
      <c r="J1637" s="28"/>
      <c r="K1637" s="28"/>
      <c r="L1637" s="28"/>
      <c r="M1637" s="28"/>
      <c r="N1637" s="28"/>
      <c r="O1637" s="28"/>
      <c r="P1637" s="28"/>
      <c r="Q1637" s="28"/>
      <c r="R1637" s="28"/>
      <c r="S1637" s="28"/>
      <c r="T1637" s="28"/>
      <c r="U1637" s="28"/>
      <c r="V1637" s="28"/>
      <c r="W1637" s="28"/>
      <c r="X1637" s="28"/>
      <c r="Y1637" s="28"/>
      <c r="Z1637" s="28"/>
      <c r="AA1637" s="28"/>
      <c r="AB1637" s="28"/>
      <c r="AC1637" s="28"/>
      <c r="AD1637" s="28"/>
      <c r="AE1637" s="28"/>
      <c r="AF1637" s="28"/>
      <c r="AG1637" s="28"/>
      <c r="AH1637" s="28"/>
      <c r="AM1637" s="595"/>
      <c r="AN1637" s="566"/>
      <c r="AO1637" s="559"/>
      <c r="AP1637" s="566"/>
      <c r="AQ1637" s="559"/>
      <c r="AR1637" s="566"/>
      <c r="AS1637" s="559"/>
      <c r="AT1637" s="566"/>
      <c r="AU1637" s="559"/>
      <c r="AV1637" s="566"/>
      <c r="AW1637" s="559"/>
      <c r="AX1637" s="566"/>
      <c r="AY1637" s="559"/>
      <c r="AZ1637" s="566"/>
      <c r="BA1637" s="559"/>
      <c r="BB1637" s="566"/>
      <c r="BC1637" s="559"/>
      <c r="BD1637" s="566"/>
      <c r="BE1637" s="559"/>
      <c r="BF1637" s="566"/>
      <c r="BG1637" s="559"/>
      <c r="BH1637" s="566"/>
      <c r="BI1637" s="559"/>
      <c r="BJ1637" s="566"/>
      <c r="BK1637" s="559"/>
      <c r="BL1637" s="566"/>
      <c r="BM1637" s="559"/>
      <c r="BN1637" s="566"/>
      <c r="BO1637" s="559"/>
      <c r="BP1637" s="566"/>
      <c r="BQ1637" s="551"/>
    </row>
    <row r="1638" spans="1:69" ht="12.75" customHeight="1" thickBot="1">
      <c r="A1638" s="584"/>
      <c r="B1638" s="581"/>
      <c r="C1638" s="582"/>
      <c r="D1638" s="677"/>
      <c r="E1638" s="33"/>
      <c r="F1638" s="33"/>
      <c r="G1638" s="33"/>
      <c r="H1638" s="33"/>
      <c r="I1638" s="33"/>
      <c r="J1638" s="33"/>
      <c r="K1638" s="33"/>
      <c r="L1638" s="33"/>
      <c r="M1638" s="33"/>
      <c r="N1638" s="33"/>
      <c r="O1638" s="33"/>
      <c r="P1638" s="33"/>
      <c r="Q1638" s="33"/>
      <c r="R1638" s="33"/>
      <c r="S1638" s="33"/>
      <c r="T1638" s="33"/>
      <c r="U1638" s="33"/>
      <c r="V1638" s="33"/>
      <c r="W1638" s="33"/>
      <c r="X1638" s="33"/>
      <c r="Y1638" s="33"/>
      <c r="Z1638" s="33"/>
      <c r="AA1638" s="33"/>
      <c r="AB1638" s="33"/>
      <c r="AC1638" s="33"/>
      <c r="AD1638" s="33"/>
      <c r="AE1638" s="33"/>
      <c r="AF1638" s="33"/>
      <c r="AG1638" s="33"/>
      <c r="AH1638" s="33"/>
      <c r="AM1638" s="595"/>
      <c r="AN1638" s="567"/>
      <c r="AO1638" s="564"/>
      <c r="AP1638" s="567"/>
      <c r="AQ1638" s="564"/>
      <c r="AR1638" s="567"/>
      <c r="AS1638" s="564"/>
      <c r="AT1638" s="567"/>
      <c r="AU1638" s="564"/>
      <c r="AV1638" s="567"/>
      <c r="AW1638" s="564"/>
      <c r="AX1638" s="567"/>
      <c r="AY1638" s="564"/>
      <c r="AZ1638" s="567"/>
      <c r="BA1638" s="564"/>
      <c r="BB1638" s="567"/>
      <c r="BC1638" s="564"/>
      <c r="BD1638" s="567"/>
      <c r="BE1638" s="564"/>
      <c r="BF1638" s="567"/>
      <c r="BG1638" s="564"/>
      <c r="BH1638" s="567"/>
      <c r="BI1638" s="564"/>
      <c r="BJ1638" s="567"/>
      <c r="BK1638" s="564"/>
      <c r="BL1638" s="567"/>
      <c r="BM1638" s="564"/>
      <c r="BN1638" s="567"/>
      <c r="BO1638" s="564"/>
      <c r="BP1638" s="567"/>
      <c r="BQ1638" s="568"/>
    </row>
    <row r="1639" spans="1:69" ht="12.75" customHeight="1">
      <c r="A1639" s="584"/>
      <c r="B1639" s="569" t="s">
        <v>37</v>
      </c>
      <c r="C1639" s="572" t="str">
        <f>IF(ISERROR(AVERAGE(E1639:AH1641)),"",AVERAGE(E1639:AH1641))</f>
        <v/>
      </c>
      <c r="D1639" s="677"/>
      <c r="E1639" s="31"/>
      <c r="F1639" s="31"/>
      <c r="G1639" s="31"/>
      <c r="H1639" s="31"/>
      <c r="I1639" s="31"/>
      <c r="J1639" s="31"/>
      <c r="K1639" s="31"/>
      <c r="L1639" s="31"/>
      <c r="M1639" s="31"/>
      <c r="N1639" s="31"/>
      <c r="O1639" s="31"/>
      <c r="P1639" s="31"/>
      <c r="Q1639" s="31"/>
      <c r="R1639" s="31"/>
      <c r="S1639" s="31"/>
      <c r="T1639" s="31"/>
      <c r="U1639" s="31"/>
      <c r="V1639" s="31"/>
      <c r="W1639" s="31"/>
      <c r="X1639" s="31"/>
      <c r="Y1639" s="31"/>
      <c r="Z1639" s="31"/>
      <c r="AA1639" s="31"/>
      <c r="AB1639" s="31"/>
      <c r="AC1639" s="31"/>
      <c r="AD1639" s="31"/>
      <c r="AE1639" s="31"/>
      <c r="AF1639" s="31"/>
      <c r="AG1639" s="31"/>
      <c r="AH1639" s="31"/>
      <c r="AM1639" s="595" t="e">
        <f>#REF!</f>
        <v>#REF!</v>
      </c>
      <c r="AN1639" s="561" t="str">
        <f t="shared" ref="AN1639:BQ1639" si="610">IF(ISERROR(AVERAGE(E1639:E1641)),"",AVERAGE(E1639:E1641))</f>
        <v/>
      </c>
      <c r="AO1639" s="558" t="str">
        <f t="shared" si="610"/>
        <v/>
      </c>
      <c r="AP1639" s="561" t="str">
        <f t="shared" si="610"/>
        <v/>
      </c>
      <c r="AQ1639" s="558" t="str">
        <f t="shared" si="610"/>
        <v/>
      </c>
      <c r="AR1639" s="561" t="str">
        <f t="shared" si="610"/>
        <v/>
      </c>
      <c r="AS1639" s="558" t="str">
        <f t="shared" si="610"/>
        <v/>
      </c>
      <c r="AT1639" s="561" t="str">
        <f t="shared" si="610"/>
        <v/>
      </c>
      <c r="AU1639" s="558" t="str">
        <f t="shared" si="610"/>
        <v/>
      </c>
      <c r="AV1639" s="561" t="str">
        <f t="shared" si="610"/>
        <v/>
      </c>
      <c r="AW1639" s="558" t="str">
        <f t="shared" si="610"/>
        <v/>
      </c>
      <c r="AX1639" s="561" t="str">
        <f t="shared" si="610"/>
        <v/>
      </c>
      <c r="AY1639" s="558" t="str">
        <f t="shared" si="610"/>
        <v/>
      </c>
      <c r="AZ1639" s="561" t="str">
        <f t="shared" si="610"/>
        <v/>
      </c>
      <c r="BA1639" s="558" t="str">
        <f t="shared" si="610"/>
        <v/>
      </c>
      <c r="BB1639" s="561" t="str">
        <f t="shared" si="610"/>
        <v/>
      </c>
      <c r="BC1639" s="558" t="str">
        <f t="shared" si="610"/>
        <v/>
      </c>
      <c r="BD1639" s="561" t="str">
        <f t="shared" si="610"/>
        <v/>
      </c>
      <c r="BE1639" s="558" t="str">
        <f t="shared" si="610"/>
        <v/>
      </c>
      <c r="BF1639" s="561" t="str">
        <f t="shared" si="610"/>
        <v/>
      </c>
      <c r="BG1639" s="558" t="str">
        <f t="shared" si="610"/>
        <v/>
      </c>
      <c r="BH1639" s="561" t="str">
        <f t="shared" si="610"/>
        <v/>
      </c>
      <c r="BI1639" s="558" t="str">
        <f t="shared" si="610"/>
        <v/>
      </c>
      <c r="BJ1639" s="561" t="str">
        <f t="shared" si="610"/>
        <v/>
      </c>
      <c r="BK1639" s="558" t="str">
        <f t="shared" si="610"/>
        <v/>
      </c>
      <c r="BL1639" s="561" t="str">
        <f t="shared" si="610"/>
        <v/>
      </c>
      <c r="BM1639" s="558" t="str">
        <f t="shared" si="610"/>
        <v/>
      </c>
      <c r="BN1639" s="561" t="str">
        <f t="shared" si="610"/>
        <v/>
      </c>
      <c r="BO1639" s="558" t="str">
        <f t="shared" si="610"/>
        <v/>
      </c>
      <c r="BP1639" s="561" t="str">
        <f t="shared" si="610"/>
        <v/>
      </c>
      <c r="BQ1639" s="550" t="str">
        <f t="shared" si="610"/>
        <v/>
      </c>
    </row>
    <row r="1640" spans="1:69" ht="12.75" customHeight="1">
      <c r="A1640" s="584"/>
      <c r="B1640" s="570"/>
      <c r="C1640" s="573"/>
      <c r="D1640" s="677"/>
      <c r="E1640" s="29"/>
      <c r="F1640" s="29"/>
      <c r="G1640" s="29"/>
      <c r="H1640" s="29"/>
      <c r="I1640" s="29"/>
      <c r="J1640" s="29"/>
      <c r="K1640" s="29"/>
      <c r="L1640" s="29"/>
      <c r="M1640" s="29"/>
      <c r="N1640" s="29"/>
      <c r="O1640" s="29"/>
      <c r="P1640" s="29"/>
      <c r="Q1640" s="29"/>
      <c r="R1640" s="29"/>
      <c r="S1640" s="29"/>
      <c r="T1640" s="29"/>
      <c r="U1640" s="29"/>
      <c r="V1640" s="29"/>
      <c r="W1640" s="29"/>
      <c r="X1640" s="29"/>
      <c r="Y1640" s="29"/>
      <c r="Z1640" s="29"/>
      <c r="AA1640" s="29"/>
      <c r="AB1640" s="29"/>
      <c r="AC1640" s="29"/>
      <c r="AD1640" s="29"/>
      <c r="AE1640" s="29"/>
      <c r="AF1640" s="29"/>
      <c r="AG1640" s="29"/>
      <c r="AH1640" s="29"/>
      <c r="AM1640" s="595" t="e">
        <f>#REF!</f>
        <v>#REF!</v>
      </c>
      <c r="AN1640" s="562"/>
      <c r="AO1640" s="559"/>
      <c r="AP1640" s="562"/>
      <c r="AQ1640" s="559"/>
      <c r="AR1640" s="562"/>
      <c r="AS1640" s="559"/>
      <c r="AT1640" s="562"/>
      <c r="AU1640" s="559"/>
      <c r="AV1640" s="562"/>
      <c r="AW1640" s="559"/>
      <c r="AX1640" s="562"/>
      <c r="AY1640" s="559"/>
      <c r="AZ1640" s="562"/>
      <c r="BA1640" s="559"/>
      <c r="BB1640" s="562"/>
      <c r="BC1640" s="559"/>
      <c r="BD1640" s="562"/>
      <c r="BE1640" s="559"/>
      <c r="BF1640" s="562"/>
      <c r="BG1640" s="559"/>
      <c r="BH1640" s="562"/>
      <c r="BI1640" s="559"/>
      <c r="BJ1640" s="562"/>
      <c r="BK1640" s="559"/>
      <c r="BL1640" s="562"/>
      <c r="BM1640" s="559"/>
      <c r="BN1640" s="562"/>
      <c r="BO1640" s="559"/>
      <c r="BP1640" s="562"/>
      <c r="BQ1640" s="551"/>
    </row>
    <row r="1641" spans="1:69" ht="13.5" customHeight="1" thickBot="1">
      <c r="A1641" s="584"/>
      <c r="B1641" s="571"/>
      <c r="C1641" s="574"/>
      <c r="D1641" s="418"/>
      <c r="E1641" s="30"/>
      <c r="F1641" s="30"/>
      <c r="G1641" s="30"/>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0"/>
      <c r="AH1641" s="30"/>
      <c r="AM1641" s="596">
        <f>D1641</f>
        <v>0</v>
      </c>
      <c r="AN1641" s="563"/>
      <c r="AO1641" s="560"/>
      <c r="AP1641" s="563"/>
      <c r="AQ1641" s="560"/>
      <c r="AR1641" s="563"/>
      <c r="AS1641" s="560"/>
      <c r="AT1641" s="563"/>
      <c r="AU1641" s="560"/>
      <c r="AV1641" s="563"/>
      <c r="AW1641" s="560"/>
      <c r="AX1641" s="563"/>
      <c r="AY1641" s="560"/>
      <c r="AZ1641" s="563"/>
      <c r="BA1641" s="560"/>
      <c r="BB1641" s="563"/>
      <c r="BC1641" s="560"/>
      <c r="BD1641" s="563"/>
      <c r="BE1641" s="560"/>
      <c r="BF1641" s="563"/>
      <c r="BG1641" s="560"/>
      <c r="BH1641" s="563"/>
      <c r="BI1641" s="560"/>
      <c r="BJ1641" s="563"/>
      <c r="BK1641" s="560"/>
      <c r="BL1641" s="563"/>
      <c r="BM1641" s="560"/>
      <c r="BN1641" s="563"/>
      <c r="BO1641" s="560"/>
      <c r="BP1641" s="563"/>
      <c r="BQ1641" s="552"/>
    </row>
    <row r="1642" spans="1:69" ht="13.5" customHeight="1" thickTop="1">
      <c r="A1642" s="584"/>
      <c r="B1642" s="585" t="s">
        <v>32</v>
      </c>
      <c r="C1642" s="588">
        <f>IF(ISERROR(AVERAGE(E1642:AH1644)),"",AVERAGE(E1642:AH1644))</f>
        <v>1</v>
      </c>
      <c r="D1642" s="676" t="s">
        <v>864</v>
      </c>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5"/>
      <c r="AF1642" s="25"/>
      <c r="AG1642" s="25"/>
      <c r="AH1642" s="25"/>
      <c r="AM1642" s="594" t="str">
        <f>D1642</f>
        <v>Dans un graphique, utiliser les coordonnées pour situer un point</v>
      </c>
      <c r="AN1642" s="576">
        <f t="shared" ref="AN1642:BQ1642" si="611">IF(ISERROR(AVERAGE(E1642:E1644)),"",AVERAGE(E1642:E1644))</f>
        <v>1</v>
      </c>
      <c r="AO1642" s="575" t="str">
        <f t="shared" si="611"/>
        <v/>
      </c>
      <c r="AP1642" s="576" t="str">
        <f t="shared" si="611"/>
        <v/>
      </c>
      <c r="AQ1642" s="575" t="str">
        <f t="shared" si="611"/>
        <v/>
      </c>
      <c r="AR1642" s="576" t="str">
        <f t="shared" si="611"/>
        <v/>
      </c>
      <c r="AS1642" s="575" t="str">
        <f t="shared" si="611"/>
        <v/>
      </c>
      <c r="AT1642" s="576" t="str">
        <f t="shared" si="611"/>
        <v/>
      </c>
      <c r="AU1642" s="575" t="str">
        <f t="shared" si="611"/>
        <v/>
      </c>
      <c r="AV1642" s="576" t="str">
        <f t="shared" si="611"/>
        <v/>
      </c>
      <c r="AW1642" s="575" t="str">
        <f t="shared" si="611"/>
        <v/>
      </c>
      <c r="AX1642" s="576" t="str">
        <f t="shared" si="611"/>
        <v/>
      </c>
      <c r="AY1642" s="575" t="str">
        <f t="shared" si="611"/>
        <v/>
      </c>
      <c r="AZ1642" s="576" t="str">
        <f t="shared" si="611"/>
        <v/>
      </c>
      <c r="BA1642" s="575" t="str">
        <f t="shared" si="611"/>
        <v/>
      </c>
      <c r="BB1642" s="576" t="str">
        <f t="shared" si="611"/>
        <v/>
      </c>
      <c r="BC1642" s="575" t="str">
        <f t="shared" si="611"/>
        <v/>
      </c>
      <c r="BD1642" s="576" t="str">
        <f t="shared" si="611"/>
        <v/>
      </c>
      <c r="BE1642" s="575" t="str">
        <f t="shared" si="611"/>
        <v/>
      </c>
      <c r="BF1642" s="576" t="str">
        <f t="shared" si="611"/>
        <v/>
      </c>
      <c r="BG1642" s="575" t="str">
        <f t="shared" si="611"/>
        <v/>
      </c>
      <c r="BH1642" s="576" t="str">
        <f t="shared" si="611"/>
        <v/>
      </c>
      <c r="BI1642" s="575" t="str">
        <f t="shared" si="611"/>
        <v/>
      </c>
      <c r="BJ1642" s="576" t="str">
        <f t="shared" si="611"/>
        <v/>
      </c>
      <c r="BK1642" s="575" t="str">
        <f t="shared" si="611"/>
        <v/>
      </c>
      <c r="BL1642" s="576" t="str">
        <f t="shared" si="611"/>
        <v/>
      </c>
      <c r="BM1642" s="575" t="str">
        <f t="shared" si="611"/>
        <v/>
      </c>
      <c r="BN1642" s="576" t="str">
        <f t="shared" si="611"/>
        <v/>
      </c>
      <c r="BO1642" s="575" t="str">
        <f t="shared" si="611"/>
        <v/>
      </c>
      <c r="BP1642" s="576" t="str">
        <f t="shared" si="611"/>
        <v/>
      </c>
      <c r="BQ1642" s="578" t="str">
        <f t="shared" si="611"/>
        <v/>
      </c>
    </row>
    <row r="1643" spans="1:69" ht="12.75" customHeight="1">
      <c r="A1643" s="584"/>
      <c r="B1643" s="586"/>
      <c r="C1643" s="573"/>
      <c r="D1643" s="677"/>
      <c r="E1643" s="26"/>
      <c r="F1643" s="26"/>
      <c r="G1643" s="26"/>
      <c r="H1643" s="26"/>
      <c r="I1643" s="26"/>
      <c r="J1643" s="26"/>
      <c r="K1643" s="26"/>
      <c r="L1643" s="26"/>
      <c r="M1643" s="26"/>
      <c r="N1643" s="26"/>
      <c r="O1643" s="26"/>
      <c r="P1643" s="26"/>
      <c r="Q1643" s="26"/>
      <c r="R1643" s="26"/>
      <c r="S1643" s="26"/>
      <c r="T1643" s="26"/>
      <c r="U1643" s="26"/>
      <c r="V1643" s="26"/>
      <c r="W1643" s="26"/>
      <c r="X1643" s="26"/>
      <c r="Y1643" s="26"/>
      <c r="Z1643" s="26"/>
      <c r="AA1643" s="26"/>
      <c r="AB1643" s="26"/>
      <c r="AC1643" s="26"/>
      <c r="AD1643" s="26"/>
      <c r="AE1643" s="26"/>
      <c r="AF1643" s="26"/>
      <c r="AG1643" s="26"/>
      <c r="AH1643" s="26"/>
      <c r="AM1643" s="595"/>
      <c r="AN1643" s="577"/>
      <c r="AO1643" s="559"/>
      <c r="AP1643" s="577"/>
      <c r="AQ1643" s="559"/>
      <c r="AR1643" s="577"/>
      <c r="AS1643" s="559"/>
      <c r="AT1643" s="577"/>
      <c r="AU1643" s="559"/>
      <c r="AV1643" s="577"/>
      <c r="AW1643" s="559"/>
      <c r="AX1643" s="577"/>
      <c r="AY1643" s="559"/>
      <c r="AZ1643" s="577"/>
      <c r="BA1643" s="559"/>
      <c r="BB1643" s="577"/>
      <c r="BC1643" s="559"/>
      <c r="BD1643" s="577"/>
      <c r="BE1643" s="559"/>
      <c r="BF1643" s="577"/>
      <c r="BG1643" s="559"/>
      <c r="BH1643" s="577"/>
      <c r="BI1643" s="559"/>
      <c r="BJ1643" s="577"/>
      <c r="BK1643" s="559"/>
      <c r="BL1643" s="577"/>
      <c r="BM1643" s="559"/>
      <c r="BN1643" s="577"/>
      <c r="BO1643" s="559"/>
      <c r="BP1643" s="577"/>
      <c r="BQ1643" s="551"/>
    </row>
    <row r="1644" spans="1:69" ht="12.75" customHeight="1" thickBot="1">
      <c r="A1644" s="584"/>
      <c r="B1644" s="587"/>
      <c r="C1644" s="573"/>
      <c r="D1644" s="677"/>
      <c r="E1644" s="27">
        <v>1</v>
      </c>
      <c r="F1644" s="27"/>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M1644" s="595"/>
      <c r="AN1644" s="577"/>
      <c r="AO1644" s="559"/>
      <c r="AP1644" s="577"/>
      <c r="AQ1644" s="559"/>
      <c r="AR1644" s="577"/>
      <c r="AS1644" s="559"/>
      <c r="AT1644" s="577"/>
      <c r="AU1644" s="559"/>
      <c r="AV1644" s="577"/>
      <c r="AW1644" s="559"/>
      <c r="AX1644" s="577"/>
      <c r="AY1644" s="559"/>
      <c r="AZ1644" s="577"/>
      <c r="BA1644" s="559"/>
      <c r="BB1644" s="577"/>
      <c r="BC1644" s="559"/>
      <c r="BD1644" s="577"/>
      <c r="BE1644" s="559"/>
      <c r="BF1644" s="577"/>
      <c r="BG1644" s="559"/>
      <c r="BH1644" s="577"/>
      <c r="BI1644" s="559"/>
      <c r="BJ1644" s="577"/>
      <c r="BK1644" s="559"/>
      <c r="BL1644" s="577"/>
      <c r="BM1644" s="559"/>
      <c r="BN1644" s="577"/>
      <c r="BO1644" s="559"/>
      <c r="BP1644" s="577"/>
      <c r="BQ1644" s="551"/>
    </row>
    <row r="1645" spans="1:69" ht="12.75" customHeight="1">
      <c r="A1645" s="584"/>
      <c r="B1645" s="579" t="s">
        <v>36</v>
      </c>
      <c r="C1645" s="572" t="str">
        <f>IF(ISERROR(AVERAGE(E1645:AH1647)),"",AVERAGE(E1645:AH1647))</f>
        <v/>
      </c>
      <c r="D1645" s="677"/>
      <c r="E1645" s="32"/>
      <c r="F1645" s="32"/>
      <c r="G1645" s="32"/>
      <c r="H1645" s="32"/>
      <c r="I1645" s="32"/>
      <c r="J1645" s="32"/>
      <c r="K1645" s="32"/>
      <c r="L1645" s="32"/>
      <c r="M1645" s="32"/>
      <c r="N1645" s="32"/>
      <c r="O1645" s="32"/>
      <c r="P1645" s="32"/>
      <c r="Q1645" s="32"/>
      <c r="R1645" s="32"/>
      <c r="S1645" s="32"/>
      <c r="T1645" s="32"/>
      <c r="U1645" s="32"/>
      <c r="V1645" s="32"/>
      <c r="W1645" s="32"/>
      <c r="X1645" s="32"/>
      <c r="Y1645" s="32"/>
      <c r="Z1645" s="32"/>
      <c r="AA1645" s="32"/>
      <c r="AB1645" s="32"/>
      <c r="AC1645" s="32"/>
      <c r="AD1645" s="32"/>
      <c r="AE1645" s="32"/>
      <c r="AF1645" s="32"/>
      <c r="AG1645" s="32"/>
      <c r="AH1645" s="32"/>
      <c r="AM1645" s="595"/>
      <c r="AN1645" s="565" t="str">
        <f t="shared" ref="AN1645:BQ1645" si="612">IF(ISERROR(AVERAGE(E1645:E1647)),"",AVERAGE(E1645:E1647))</f>
        <v/>
      </c>
      <c r="AO1645" s="558" t="str">
        <f t="shared" si="612"/>
        <v/>
      </c>
      <c r="AP1645" s="565" t="str">
        <f t="shared" si="612"/>
        <v/>
      </c>
      <c r="AQ1645" s="558" t="str">
        <f t="shared" si="612"/>
        <v/>
      </c>
      <c r="AR1645" s="565" t="str">
        <f t="shared" si="612"/>
        <v/>
      </c>
      <c r="AS1645" s="558" t="str">
        <f t="shared" si="612"/>
        <v/>
      </c>
      <c r="AT1645" s="565" t="str">
        <f t="shared" si="612"/>
        <v/>
      </c>
      <c r="AU1645" s="558" t="str">
        <f t="shared" si="612"/>
        <v/>
      </c>
      <c r="AV1645" s="565" t="str">
        <f t="shared" si="612"/>
        <v/>
      </c>
      <c r="AW1645" s="558" t="str">
        <f t="shared" si="612"/>
        <v/>
      </c>
      <c r="AX1645" s="565" t="str">
        <f t="shared" si="612"/>
        <v/>
      </c>
      <c r="AY1645" s="558" t="str">
        <f t="shared" si="612"/>
        <v/>
      </c>
      <c r="AZ1645" s="565" t="str">
        <f t="shared" si="612"/>
        <v/>
      </c>
      <c r="BA1645" s="558" t="str">
        <f t="shared" si="612"/>
        <v/>
      </c>
      <c r="BB1645" s="565" t="str">
        <f t="shared" si="612"/>
        <v/>
      </c>
      <c r="BC1645" s="558" t="str">
        <f t="shared" si="612"/>
        <v/>
      </c>
      <c r="BD1645" s="565" t="str">
        <f t="shared" si="612"/>
        <v/>
      </c>
      <c r="BE1645" s="558" t="str">
        <f t="shared" si="612"/>
        <v/>
      </c>
      <c r="BF1645" s="565" t="str">
        <f t="shared" si="612"/>
        <v/>
      </c>
      <c r="BG1645" s="558" t="str">
        <f t="shared" si="612"/>
        <v/>
      </c>
      <c r="BH1645" s="565" t="str">
        <f t="shared" si="612"/>
        <v/>
      </c>
      <c r="BI1645" s="558" t="str">
        <f t="shared" si="612"/>
        <v/>
      </c>
      <c r="BJ1645" s="565" t="str">
        <f t="shared" si="612"/>
        <v/>
      </c>
      <c r="BK1645" s="558" t="str">
        <f t="shared" si="612"/>
        <v/>
      </c>
      <c r="BL1645" s="565" t="str">
        <f t="shared" si="612"/>
        <v/>
      </c>
      <c r="BM1645" s="558" t="str">
        <f t="shared" si="612"/>
        <v/>
      </c>
      <c r="BN1645" s="565" t="str">
        <f t="shared" si="612"/>
        <v/>
      </c>
      <c r="BO1645" s="558" t="str">
        <f t="shared" si="612"/>
        <v/>
      </c>
      <c r="BP1645" s="565" t="str">
        <f t="shared" si="612"/>
        <v/>
      </c>
      <c r="BQ1645" s="550" t="str">
        <f t="shared" si="612"/>
        <v/>
      </c>
    </row>
    <row r="1646" spans="1:69" ht="12.75" customHeight="1">
      <c r="A1646" s="584"/>
      <c r="B1646" s="580"/>
      <c r="C1646" s="573"/>
      <c r="D1646" s="677"/>
      <c r="E1646" s="28"/>
      <c r="F1646" s="28"/>
      <c r="G1646" s="28"/>
      <c r="H1646" s="28"/>
      <c r="I1646" s="28"/>
      <c r="J1646" s="28"/>
      <c r="K1646" s="28"/>
      <c r="L1646" s="28"/>
      <c r="M1646" s="28"/>
      <c r="N1646" s="28"/>
      <c r="O1646" s="28"/>
      <c r="P1646" s="28"/>
      <c r="Q1646" s="28"/>
      <c r="R1646" s="28"/>
      <c r="S1646" s="28"/>
      <c r="T1646" s="28"/>
      <c r="U1646" s="28"/>
      <c r="V1646" s="28"/>
      <c r="W1646" s="28"/>
      <c r="X1646" s="28"/>
      <c r="Y1646" s="28"/>
      <c r="Z1646" s="28"/>
      <c r="AA1646" s="28"/>
      <c r="AB1646" s="28"/>
      <c r="AC1646" s="28"/>
      <c r="AD1646" s="28"/>
      <c r="AE1646" s="28"/>
      <c r="AF1646" s="28"/>
      <c r="AG1646" s="28"/>
      <c r="AH1646" s="28"/>
      <c r="AM1646" s="595"/>
      <c r="AN1646" s="566"/>
      <c r="AO1646" s="559"/>
      <c r="AP1646" s="566"/>
      <c r="AQ1646" s="559"/>
      <c r="AR1646" s="566"/>
      <c r="AS1646" s="559"/>
      <c r="AT1646" s="566"/>
      <c r="AU1646" s="559"/>
      <c r="AV1646" s="566"/>
      <c r="AW1646" s="559"/>
      <c r="AX1646" s="566"/>
      <c r="AY1646" s="559"/>
      <c r="AZ1646" s="566"/>
      <c r="BA1646" s="559"/>
      <c r="BB1646" s="566"/>
      <c r="BC1646" s="559"/>
      <c r="BD1646" s="566"/>
      <c r="BE1646" s="559"/>
      <c r="BF1646" s="566"/>
      <c r="BG1646" s="559"/>
      <c r="BH1646" s="566"/>
      <c r="BI1646" s="559"/>
      <c r="BJ1646" s="566"/>
      <c r="BK1646" s="559"/>
      <c r="BL1646" s="566"/>
      <c r="BM1646" s="559"/>
      <c r="BN1646" s="566"/>
      <c r="BO1646" s="559"/>
      <c r="BP1646" s="566"/>
      <c r="BQ1646" s="551"/>
    </row>
    <row r="1647" spans="1:69" ht="12.75" customHeight="1" thickBot="1">
      <c r="A1647" s="584"/>
      <c r="B1647" s="581"/>
      <c r="C1647" s="582"/>
      <c r="D1647" s="677"/>
      <c r="E1647" s="33"/>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3"/>
      <c r="AM1647" s="595"/>
      <c r="AN1647" s="567"/>
      <c r="AO1647" s="564"/>
      <c r="AP1647" s="567"/>
      <c r="AQ1647" s="564"/>
      <c r="AR1647" s="567"/>
      <c r="AS1647" s="564"/>
      <c r="AT1647" s="567"/>
      <c r="AU1647" s="564"/>
      <c r="AV1647" s="567"/>
      <c r="AW1647" s="564"/>
      <c r="AX1647" s="567"/>
      <c r="AY1647" s="564"/>
      <c r="AZ1647" s="567"/>
      <c r="BA1647" s="564"/>
      <c r="BB1647" s="567"/>
      <c r="BC1647" s="564"/>
      <c r="BD1647" s="567"/>
      <c r="BE1647" s="564"/>
      <c r="BF1647" s="567"/>
      <c r="BG1647" s="564"/>
      <c r="BH1647" s="567"/>
      <c r="BI1647" s="564"/>
      <c r="BJ1647" s="567"/>
      <c r="BK1647" s="564"/>
      <c r="BL1647" s="567"/>
      <c r="BM1647" s="564"/>
      <c r="BN1647" s="567"/>
      <c r="BO1647" s="564"/>
      <c r="BP1647" s="567"/>
      <c r="BQ1647" s="568"/>
    </row>
    <row r="1648" spans="1:69" ht="12.75" customHeight="1">
      <c r="A1648" s="584"/>
      <c r="B1648" s="569" t="s">
        <v>37</v>
      </c>
      <c r="C1648" s="572" t="str">
        <f>IF(ISERROR(AVERAGE(E1648:AH1650)),"",AVERAGE(E1648:AH1650))</f>
        <v/>
      </c>
      <c r="D1648" s="677"/>
      <c r="E1648" s="31"/>
      <c r="F1648" s="31"/>
      <c r="G1648" s="31"/>
      <c r="H1648" s="31"/>
      <c r="I1648" s="31"/>
      <c r="J1648" s="31"/>
      <c r="K1648" s="31"/>
      <c r="L1648" s="31"/>
      <c r="M1648" s="31"/>
      <c r="N1648" s="31"/>
      <c r="O1648" s="31"/>
      <c r="P1648" s="31"/>
      <c r="Q1648" s="31"/>
      <c r="R1648" s="31"/>
      <c r="S1648" s="31"/>
      <c r="T1648" s="31"/>
      <c r="U1648" s="31"/>
      <c r="V1648" s="31"/>
      <c r="W1648" s="31"/>
      <c r="X1648" s="31"/>
      <c r="Y1648" s="31"/>
      <c r="Z1648" s="31"/>
      <c r="AA1648" s="31"/>
      <c r="AB1648" s="31"/>
      <c r="AC1648" s="31"/>
      <c r="AD1648" s="31"/>
      <c r="AE1648" s="31"/>
      <c r="AF1648" s="31"/>
      <c r="AG1648" s="31"/>
      <c r="AH1648" s="31"/>
      <c r="AM1648" s="595" t="e">
        <f>#REF!</f>
        <v>#REF!</v>
      </c>
      <c r="AN1648" s="561" t="str">
        <f t="shared" ref="AN1648:BQ1648" si="613">IF(ISERROR(AVERAGE(E1648:E1650)),"",AVERAGE(E1648:E1650))</f>
        <v/>
      </c>
      <c r="AO1648" s="558" t="str">
        <f t="shared" si="613"/>
        <v/>
      </c>
      <c r="AP1648" s="561" t="str">
        <f t="shared" si="613"/>
        <v/>
      </c>
      <c r="AQ1648" s="558" t="str">
        <f t="shared" si="613"/>
        <v/>
      </c>
      <c r="AR1648" s="561" t="str">
        <f t="shared" si="613"/>
        <v/>
      </c>
      <c r="AS1648" s="558" t="str">
        <f t="shared" si="613"/>
        <v/>
      </c>
      <c r="AT1648" s="561" t="str">
        <f t="shared" si="613"/>
        <v/>
      </c>
      <c r="AU1648" s="558" t="str">
        <f t="shared" si="613"/>
        <v/>
      </c>
      <c r="AV1648" s="561" t="str">
        <f t="shared" si="613"/>
        <v/>
      </c>
      <c r="AW1648" s="558" t="str">
        <f t="shared" si="613"/>
        <v/>
      </c>
      <c r="AX1648" s="561" t="str">
        <f t="shared" si="613"/>
        <v/>
      </c>
      <c r="AY1648" s="558" t="str">
        <f t="shared" si="613"/>
        <v/>
      </c>
      <c r="AZ1648" s="561" t="str">
        <f t="shared" si="613"/>
        <v/>
      </c>
      <c r="BA1648" s="558" t="str">
        <f t="shared" si="613"/>
        <v/>
      </c>
      <c r="BB1648" s="561" t="str">
        <f t="shared" si="613"/>
        <v/>
      </c>
      <c r="BC1648" s="558" t="str">
        <f t="shared" si="613"/>
        <v/>
      </c>
      <c r="BD1648" s="561" t="str">
        <f t="shared" si="613"/>
        <v/>
      </c>
      <c r="BE1648" s="558" t="str">
        <f t="shared" si="613"/>
        <v/>
      </c>
      <c r="BF1648" s="561" t="str">
        <f t="shared" si="613"/>
        <v/>
      </c>
      <c r="BG1648" s="558" t="str">
        <f t="shared" si="613"/>
        <v/>
      </c>
      <c r="BH1648" s="561" t="str">
        <f t="shared" si="613"/>
        <v/>
      </c>
      <c r="BI1648" s="558" t="str">
        <f t="shared" si="613"/>
        <v/>
      </c>
      <c r="BJ1648" s="561" t="str">
        <f t="shared" si="613"/>
        <v/>
      </c>
      <c r="BK1648" s="558" t="str">
        <f t="shared" si="613"/>
        <v/>
      </c>
      <c r="BL1648" s="561" t="str">
        <f t="shared" si="613"/>
        <v/>
      </c>
      <c r="BM1648" s="558" t="str">
        <f t="shared" si="613"/>
        <v/>
      </c>
      <c r="BN1648" s="561" t="str">
        <f t="shared" si="613"/>
        <v/>
      </c>
      <c r="BO1648" s="558" t="str">
        <f t="shared" si="613"/>
        <v/>
      </c>
      <c r="BP1648" s="561" t="str">
        <f t="shared" si="613"/>
        <v/>
      </c>
      <c r="BQ1648" s="550" t="str">
        <f t="shared" si="613"/>
        <v/>
      </c>
    </row>
    <row r="1649" spans="1:72" ht="12.75" customHeight="1">
      <c r="A1649" s="584"/>
      <c r="B1649" s="570"/>
      <c r="C1649" s="573"/>
      <c r="D1649" s="677"/>
      <c r="E1649" s="29"/>
      <c r="F1649" s="29"/>
      <c r="G1649" s="29"/>
      <c r="H1649" s="29"/>
      <c r="I1649" s="29"/>
      <c r="J1649" s="29"/>
      <c r="K1649" s="29"/>
      <c r="L1649" s="29"/>
      <c r="M1649" s="29"/>
      <c r="N1649" s="29"/>
      <c r="O1649" s="29"/>
      <c r="P1649" s="29"/>
      <c r="Q1649" s="29"/>
      <c r="R1649" s="29"/>
      <c r="S1649" s="29"/>
      <c r="T1649" s="29"/>
      <c r="U1649" s="29"/>
      <c r="V1649" s="29"/>
      <c r="W1649" s="29"/>
      <c r="X1649" s="29"/>
      <c r="Y1649" s="29"/>
      <c r="Z1649" s="29"/>
      <c r="AA1649" s="29"/>
      <c r="AB1649" s="29"/>
      <c r="AC1649" s="29"/>
      <c r="AD1649" s="29"/>
      <c r="AE1649" s="29"/>
      <c r="AF1649" s="29"/>
      <c r="AG1649" s="29"/>
      <c r="AH1649" s="29"/>
      <c r="AM1649" s="595" t="e">
        <f>#REF!</f>
        <v>#REF!</v>
      </c>
      <c r="AN1649" s="562"/>
      <c r="AO1649" s="559"/>
      <c r="AP1649" s="562"/>
      <c r="AQ1649" s="559"/>
      <c r="AR1649" s="562"/>
      <c r="AS1649" s="559"/>
      <c r="AT1649" s="562"/>
      <c r="AU1649" s="559"/>
      <c r="AV1649" s="562"/>
      <c r="AW1649" s="559"/>
      <c r="AX1649" s="562"/>
      <c r="AY1649" s="559"/>
      <c r="AZ1649" s="562"/>
      <c r="BA1649" s="559"/>
      <c r="BB1649" s="562"/>
      <c r="BC1649" s="559"/>
      <c r="BD1649" s="562"/>
      <c r="BE1649" s="559"/>
      <c r="BF1649" s="562"/>
      <c r="BG1649" s="559"/>
      <c r="BH1649" s="562"/>
      <c r="BI1649" s="559"/>
      <c r="BJ1649" s="562"/>
      <c r="BK1649" s="559"/>
      <c r="BL1649" s="562"/>
      <c r="BM1649" s="559"/>
      <c r="BN1649" s="562"/>
      <c r="BO1649" s="559"/>
      <c r="BP1649" s="562"/>
      <c r="BQ1649" s="551"/>
    </row>
    <row r="1650" spans="1:72" ht="13.5" customHeight="1" thickBot="1">
      <c r="A1650" s="584"/>
      <c r="B1650" s="571"/>
      <c r="C1650" s="574"/>
      <c r="D1650" s="418"/>
      <c r="E1650" s="30"/>
      <c r="F1650" s="30"/>
      <c r="G1650" s="30"/>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0"/>
      <c r="AH1650" s="30"/>
      <c r="AM1650" s="596">
        <f>D1650</f>
        <v>0</v>
      </c>
      <c r="AN1650" s="563"/>
      <c r="AO1650" s="560"/>
      <c r="AP1650" s="563"/>
      <c r="AQ1650" s="560"/>
      <c r="AR1650" s="563"/>
      <c r="AS1650" s="560"/>
      <c r="AT1650" s="563"/>
      <c r="AU1650" s="560"/>
      <c r="AV1650" s="563"/>
      <c r="AW1650" s="560"/>
      <c r="AX1650" s="563"/>
      <c r="AY1650" s="560"/>
      <c r="AZ1650" s="563"/>
      <c r="BA1650" s="560"/>
      <c r="BB1650" s="563"/>
      <c r="BC1650" s="560"/>
      <c r="BD1650" s="563"/>
      <c r="BE1650" s="560"/>
      <c r="BF1650" s="563"/>
      <c r="BG1650" s="560"/>
      <c r="BH1650" s="563"/>
      <c r="BI1650" s="560"/>
      <c r="BJ1650" s="563"/>
      <c r="BK1650" s="560"/>
      <c r="BL1650" s="563"/>
      <c r="BM1650" s="560"/>
      <c r="BN1650" s="563"/>
      <c r="BO1650" s="560"/>
      <c r="BP1650" s="563"/>
      <c r="BQ1650" s="552"/>
    </row>
    <row r="1651" spans="1:72" ht="13.5" customHeight="1" thickTop="1">
      <c r="A1651" s="584"/>
      <c r="B1651" s="585" t="s">
        <v>32</v>
      </c>
      <c r="C1651" s="588" t="str">
        <f>IF(ISERROR(AVERAGE(E1651:AH1653)),"",AVERAGE(E1651:AH1653))</f>
        <v/>
      </c>
      <c r="D1651" s="676" t="s">
        <v>865</v>
      </c>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M1651" s="594" t="str">
        <f>D1651</f>
        <v>Utiliser la règle de trois dans des situations simples de proportionnalité</v>
      </c>
      <c r="AN1651" s="576" t="str">
        <f t="shared" ref="AN1651:BQ1651" si="614">IF(ISERROR(AVERAGE(E1651:E1653)),"",AVERAGE(E1651:E1653))</f>
        <v/>
      </c>
      <c r="AO1651" s="575" t="str">
        <f t="shared" si="614"/>
        <v/>
      </c>
      <c r="AP1651" s="576" t="str">
        <f t="shared" si="614"/>
        <v/>
      </c>
      <c r="AQ1651" s="575" t="str">
        <f t="shared" si="614"/>
        <v/>
      </c>
      <c r="AR1651" s="576" t="str">
        <f t="shared" si="614"/>
        <v/>
      </c>
      <c r="AS1651" s="575" t="str">
        <f t="shared" si="614"/>
        <v/>
      </c>
      <c r="AT1651" s="576" t="str">
        <f t="shared" si="614"/>
        <v/>
      </c>
      <c r="AU1651" s="575" t="str">
        <f t="shared" si="614"/>
        <v/>
      </c>
      <c r="AV1651" s="576" t="str">
        <f t="shared" si="614"/>
        <v/>
      </c>
      <c r="AW1651" s="575" t="str">
        <f t="shared" si="614"/>
        <v/>
      </c>
      <c r="AX1651" s="576" t="str">
        <f t="shared" si="614"/>
        <v/>
      </c>
      <c r="AY1651" s="575" t="str">
        <f t="shared" si="614"/>
        <v/>
      </c>
      <c r="AZ1651" s="576" t="str">
        <f t="shared" si="614"/>
        <v/>
      </c>
      <c r="BA1651" s="575" t="str">
        <f t="shared" si="614"/>
        <v/>
      </c>
      <c r="BB1651" s="576" t="str">
        <f t="shared" si="614"/>
        <v/>
      </c>
      <c r="BC1651" s="575" t="str">
        <f t="shared" si="614"/>
        <v/>
      </c>
      <c r="BD1651" s="576" t="str">
        <f t="shared" si="614"/>
        <v/>
      </c>
      <c r="BE1651" s="575" t="str">
        <f t="shared" si="614"/>
        <v/>
      </c>
      <c r="BF1651" s="576" t="str">
        <f t="shared" si="614"/>
        <v/>
      </c>
      <c r="BG1651" s="575" t="str">
        <f t="shared" si="614"/>
        <v/>
      </c>
      <c r="BH1651" s="576" t="str">
        <f t="shared" si="614"/>
        <v/>
      </c>
      <c r="BI1651" s="575" t="str">
        <f t="shared" si="614"/>
        <v/>
      </c>
      <c r="BJ1651" s="576" t="str">
        <f t="shared" si="614"/>
        <v/>
      </c>
      <c r="BK1651" s="575" t="str">
        <f t="shared" si="614"/>
        <v/>
      </c>
      <c r="BL1651" s="576" t="str">
        <f t="shared" si="614"/>
        <v/>
      </c>
      <c r="BM1651" s="575" t="str">
        <f t="shared" si="614"/>
        <v/>
      </c>
      <c r="BN1651" s="576" t="str">
        <f t="shared" si="614"/>
        <v/>
      </c>
      <c r="BO1651" s="575" t="str">
        <f t="shared" si="614"/>
        <v/>
      </c>
      <c r="BP1651" s="576" t="str">
        <f t="shared" si="614"/>
        <v/>
      </c>
      <c r="BQ1651" s="578" t="str">
        <f t="shared" si="614"/>
        <v/>
      </c>
    </row>
    <row r="1652" spans="1:72" ht="12.75" customHeight="1">
      <c r="A1652" s="584"/>
      <c r="B1652" s="586"/>
      <c r="C1652" s="573"/>
      <c r="D1652" s="677"/>
      <c r="E1652" s="26"/>
      <c r="F1652" s="26"/>
      <c r="G1652" s="26"/>
      <c r="H1652" s="26"/>
      <c r="I1652" s="26"/>
      <c r="J1652" s="26"/>
      <c r="K1652" s="26"/>
      <c r="L1652" s="26"/>
      <c r="M1652" s="26"/>
      <c r="N1652" s="26"/>
      <c r="O1652" s="26"/>
      <c r="P1652" s="26"/>
      <c r="Q1652" s="26"/>
      <c r="R1652" s="26"/>
      <c r="S1652" s="26"/>
      <c r="T1652" s="26"/>
      <c r="U1652" s="26"/>
      <c r="V1652" s="26"/>
      <c r="W1652" s="26"/>
      <c r="X1652" s="26"/>
      <c r="Y1652" s="26"/>
      <c r="Z1652" s="26"/>
      <c r="AA1652" s="26"/>
      <c r="AB1652" s="26"/>
      <c r="AC1652" s="26"/>
      <c r="AD1652" s="26"/>
      <c r="AE1652" s="26"/>
      <c r="AF1652" s="26"/>
      <c r="AG1652" s="26"/>
      <c r="AH1652" s="26"/>
      <c r="AM1652" s="595"/>
      <c r="AN1652" s="577"/>
      <c r="AO1652" s="559"/>
      <c r="AP1652" s="577"/>
      <c r="AQ1652" s="559"/>
      <c r="AR1652" s="577"/>
      <c r="AS1652" s="559"/>
      <c r="AT1652" s="577"/>
      <c r="AU1652" s="559"/>
      <c r="AV1652" s="577"/>
      <c r="AW1652" s="559"/>
      <c r="AX1652" s="577"/>
      <c r="AY1652" s="559"/>
      <c r="AZ1652" s="577"/>
      <c r="BA1652" s="559"/>
      <c r="BB1652" s="577"/>
      <c r="BC1652" s="559"/>
      <c r="BD1652" s="577"/>
      <c r="BE1652" s="559"/>
      <c r="BF1652" s="577"/>
      <c r="BG1652" s="559"/>
      <c r="BH1652" s="577"/>
      <c r="BI1652" s="559"/>
      <c r="BJ1652" s="577"/>
      <c r="BK1652" s="559"/>
      <c r="BL1652" s="577"/>
      <c r="BM1652" s="559"/>
      <c r="BN1652" s="577"/>
      <c r="BO1652" s="559"/>
      <c r="BP1652" s="577"/>
      <c r="BQ1652" s="551"/>
    </row>
    <row r="1653" spans="1:72" ht="12.75" customHeight="1" thickBot="1">
      <c r="A1653" s="584"/>
      <c r="B1653" s="587"/>
      <c r="C1653" s="573"/>
      <c r="D1653" s="677"/>
      <c r="E1653" s="27"/>
      <c r="F1653" s="27"/>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M1653" s="595"/>
      <c r="AN1653" s="577"/>
      <c r="AO1653" s="559"/>
      <c r="AP1653" s="577"/>
      <c r="AQ1653" s="559"/>
      <c r="AR1653" s="577"/>
      <c r="AS1653" s="559"/>
      <c r="AT1653" s="577"/>
      <c r="AU1653" s="559"/>
      <c r="AV1653" s="577"/>
      <c r="AW1653" s="559"/>
      <c r="AX1653" s="577"/>
      <c r="AY1653" s="559"/>
      <c r="AZ1653" s="577"/>
      <c r="BA1653" s="559"/>
      <c r="BB1653" s="577"/>
      <c r="BC1653" s="559"/>
      <c r="BD1653" s="577"/>
      <c r="BE1653" s="559"/>
      <c r="BF1653" s="577"/>
      <c r="BG1653" s="559"/>
      <c r="BH1653" s="577"/>
      <c r="BI1653" s="559"/>
      <c r="BJ1653" s="577"/>
      <c r="BK1653" s="559"/>
      <c r="BL1653" s="577"/>
      <c r="BM1653" s="559"/>
      <c r="BN1653" s="577"/>
      <c r="BO1653" s="559"/>
      <c r="BP1653" s="577"/>
      <c r="BQ1653" s="551"/>
    </row>
    <row r="1654" spans="1:72" ht="12.75" customHeight="1">
      <c r="A1654" s="584"/>
      <c r="B1654" s="579" t="s">
        <v>36</v>
      </c>
      <c r="C1654" s="572" t="str">
        <f>IF(ISERROR(AVERAGE(E1654:AH1656)),"",AVERAGE(E1654:AH1656))</f>
        <v/>
      </c>
      <c r="D1654" s="677"/>
      <c r="E1654" s="32"/>
      <c r="F1654" s="32"/>
      <c r="G1654" s="32"/>
      <c r="H1654" s="32"/>
      <c r="I1654" s="32"/>
      <c r="J1654" s="32"/>
      <c r="K1654" s="32"/>
      <c r="L1654" s="32"/>
      <c r="M1654" s="32"/>
      <c r="N1654" s="32"/>
      <c r="O1654" s="32"/>
      <c r="P1654" s="32"/>
      <c r="Q1654" s="32"/>
      <c r="R1654" s="32"/>
      <c r="S1654" s="32"/>
      <c r="T1654" s="32"/>
      <c r="U1654" s="32"/>
      <c r="V1654" s="32"/>
      <c r="W1654" s="32"/>
      <c r="X1654" s="32"/>
      <c r="Y1654" s="32"/>
      <c r="Z1654" s="32"/>
      <c r="AA1654" s="32"/>
      <c r="AB1654" s="32"/>
      <c r="AC1654" s="32"/>
      <c r="AD1654" s="32"/>
      <c r="AE1654" s="32"/>
      <c r="AF1654" s="32"/>
      <c r="AG1654" s="32"/>
      <c r="AH1654" s="32"/>
      <c r="AM1654" s="595"/>
      <c r="AN1654" s="565" t="str">
        <f t="shared" ref="AN1654:BQ1654" si="615">IF(ISERROR(AVERAGE(E1654:E1656)),"",AVERAGE(E1654:E1656))</f>
        <v/>
      </c>
      <c r="AO1654" s="558" t="str">
        <f t="shared" si="615"/>
        <v/>
      </c>
      <c r="AP1654" s="565" t="str">
        <f t="shared" si="615"/>
        <v/>
      </c>
      <c r="AQ1654" s="558" t="str">
        <f t="shared" si="615"/>
        <v/>
      </c>
      <c r="AR1654" s="565" t="str">
        <f t="shared" si="615"/>
        <v/>
      </c>
      <c r="AS1654" s="558" t="str">
        <f t="shared" si="615"/>
        <v/>
      </c>
      <c r="AT1654" s="565" t="str">
        <f t="shared" si="615"/>
        <v/>
      </c>
      <c r="AU1654" s="558" t="str">
        <f t="shared" si="615"/>
        <v/>
      </c>
      <c r="AV1654" s="565" t="str">
        <f t="shared" si="615"/>
        <v/>
      </c>
      <c r="AW1654" s="558" t="str">
        <f t="shared" si="615"/>
        <v/>
      </c>
      <c r="AX1654" s="565" t="str">
        <f t="shared" si="615"/>
        <v/>
      </c>
      <c r="AY1654" s="558" t="str">
        <f t="shared" si="615"/>
        <v/>
      </c>
      <c r="AZ1654" s="565" t="str">
        <f t="shared" si="615"/>
        <v/>
      </c>
      <c r="BA1654" s="558" t="str">
        <f t="shared" si="615"/>
        <v/>
      </c>
      <c r="BB1654" s="565" t="str">
        <f t="shared" si="615"/>
        <v/>
      </c>
      <c r="BC1654" s="558" t="str">
        <f t="shared" si="615"/>
        <v/>
      </c>
      <c r="BD1654" s="565" t="str">
        <f t="shared" si="615"/>
        <v/>
      </c>
      <c r="BE1654" s="558" t="str">
        <f t="shared" si="615"/>
        <v/>
      </c>
      <c r="BF1654" s="565" t="str">
        <f t="shared" si="615"/>
        <v/>
      </c>
      <c r="BG1654" s="558" t="str">
        <f t="shared" si="615"/>
        <v/>
      </c>
      <c r="BH1654" s="565" t="str">
        <f t="shared" si="615"/>
        <v/>
      </c>
      <c r="BI1654" s="558" t="str">
        <f t="shared" si="615"/>
        <v/>
      </c>
      <c r="BJ1654" s="565" t="str">
        <f t="shared" si="615"/>
        <v/>
      </c>
      <c r="BK1654" s="558" t="str">
        <f t="shared" si="615"/>
        <v/>
      </c>
      <c r="BL1654" s="565" t="str">
        <f t="shared" si="615"/>
        <v/>
      </c>
      <c r="BM1654" s="558" t="str">
        <f t="shared" si="615"/>
        <v/>
      </c>
      <c r="BN1654" s="565" t="str">
        <f t="shared" si="615"/>
        <v/>
      </c>
      <c r="BO1654" s="558" t="str">
        <f t="shared" si="615"/>
        <v/>
      </c>
      <c r="BP1654" s="565" t="str">
        <f t="shared" si="615"/>
        <v/>
      </c>
      <c r="BQ1654" s="550" t="str">
        <f t="shared" si="615"/>
        <v/>
      </c>
    </row>
    <row r="1655" spans="1:72" ht="12.75" customHeight="1">
      <c r="A1655" s="584"/>
      <c r="B1655" s="580"/>
      <c r="C1655" s="573"/>
      <c r="D1655" s="677"/>
      <c r="E1655" s="28"/>
      <c r="F1655" s="28"/>
      <c r="G1655" s="28"/>
      <c r="H1655" s="28"/>
      <c r="I1655" s="28"/>
      <c r="J1655" s="28"/>
      <c r="K1655" s="28"/>
      <c r="L1655" s="28"/>
      <c r="M1655" s="28"/>
      <c r="N1655" s="28"/>
      <c r="O1655" s="28"/>
      <c r="P1655" s="28"/>
      <c r="Q1655" s="28"/>
      <c r="R1655" s="28"/>
      <c r="S1655" s="28"/>
      <c r="T1655" s="28"/>
      <c r="U1655" s="28"/>
      <c r="V1655" s="28"/>
      <c r="W1655" s="28"/>
      <c r="X1655" s="28"/>
      <c r="Y1655" s="28"/>
      <c r="Z1655" s="28"/>
      <c r="AA1655" s="28"/>
      <c r="AB1655" s="28"/>
      <c r="AC1655" s="28"/>
      <c r="AD1655" s="28"/>
      <c r="AE1655" s="28"/>
      <c r="AF1655" s="28"/>
      <c r="AG1655" s="28"/>
      <c r="AH1655" s="28"/>
      <c r="AM1655" s="595"/>
      <c r="AN1655" s="566"/>
      <c r="AO1655" s="559"/>
      <c r="AP1655" s="566"/>
      <c r="AQ1655" s="559"/>
      <c r="AR1655" s="566"/>
      <c r="AS1655" s="559"/>
      <c r="AT1655" s="566"/>
      <c r="AU1655" s="559"/>
      <c r="AV1655" s="566"/>
      <c r="AW1655" s="559"/>
      <c r="AX1655" s="566"/>
      <c r="AY1655" s="559"/>
      <c r="AZ1655" s="566"/>
      <c r="BA1655" s="559"/>
      <c r="BB1655" s="566"/>
      <c r="BC1655" s="559"/>
      <c r="BD1655" s="566"/>
      <c r="BE1655" s="559"/>
      <c r="BF1655" s="566"/>
      <c r="BG1655" s="559"/>
      <c r="BH1655" s="566"/>
      <c r="BI1655" s="559"/>
      <c r="BJ1655" s="566"/>
      <c r="BK1655" s="559"/>
      <c r="BL1655" s="566"/>
      <c r="BM1655" s="559"/>
      <c r="BN1655" s="566"/>
      <c r="BO1655" s="559"/>
      <c r="BP1655" s="566"/>
      <c r="BQ1655" s="551"/>
    </row>
    <row r="1656" spans="1:72" ht="12.75" customHeight="1" thickBot="1">
      <c r="A1656" s="584"/>
      <c r="B1656" s="581"/>
      <c r="C1656" s="582"/>
      <c r="D1656" s="677"/>
      <c r="E1656" s="33"/>
      <c r="F1656" s="33"/>
      <c r="G1656" s="33"/>
      <c r="H1656" s="33"/>
      <c r="I1656" s="33"/>
      <c r="J1656" s="33"/>
      <c r="K1656" s="33"/>
      <c r="L1656" s="33"/>
      <c r="M1656" s="33"/>
      <c r="N1656" s="33"/>
      <c r="O1656" s="33"/>
      <c r="P1656" s="33"/>
      <c r="Q1656" s="33"/>
      <c r="R1656" s="33"/>
      <c r="S1656" s="33"/>
      <c r="T1656" s="33"/>
      <c r="U1656" s="33"/>
      <c r="V1656" s="33"/>
      <c r="W1656" s="33"/>
      <c r="X1656" s="33"/>
      <c r="Y1656" s="33"/>
      <c r="Z1656" s="33"/>
      <c r="AA1656" s="33"/>
      <c r="AB1656" s="33"/>
      <c r="AC1656" s="33"/>
      <c r="AD1656" s="33"/>
      <c r="AE1656" s="33"/>
      <c r="AF1656" s="33"/>
      <c r="AG1656" s="33"/>
      <c r="AH1656" s="33"/>
      <c r="AM1656" s="595"/>
      <c r="AN1656" s="567"/>
      <c r="AO1656" s="564"/>
      <c r="AP1656" s="567"/>
      <c r="AQ1656" s="564"/>
      <c r="AR1656" s="567"/>
      <c r="AS1656" s="564"/>
      <c r="AT1656" s="567"/>
      <c r="AU1656" s="564"/>
      <c r="AV1656" s="567"/>
      <c r="AW1656" s="564"/>
      <c r="AX1656" s="567"/>
      <c r="AY1656" s="564"/>
      <c r="AZ1656" s="567"/>
      <c r="BA1656" s="564"/>
      <c r="BB1656" s="567"/>
      <c r="BC1656" s="564"/>
      <c r="BD1656" s="567"/>
      <c r="BE1656" s="564"/>
      <c r="BF1656" s="567"/>
      <c r="BG1656" s="564"/>
      <c r="BH1656" s="567"/>
      <c r="BI1656" s="564"/>
      <c r="BJ1656" s="567"/>
      <c r="BK1656" s="564"/>
      <c r="BL1656" s="567"/>
      <c r="BM1656" s="564"/>
      <c r="BN1656" s="567"/>
      <c r="BO1656" s="564"/>
      <c r="BP1656" s="567"/>
      <c r="BQ1656" s="568"/>
    </row>
    <row r="1657" spans="1:72" ht="12.75" customHeight="1">
      <c r="A1657" s="584"/>
      <c r="B1657" s="569" t="s">
        <v>37</v>
      </c>
      <c r="C1657" s="572" t="str">
        <f>IF(ISERROR(AVERAGE(E1657:AH1659)),"",AVERAGE(E1657:AH1659))</f>
        <v/>
      </c>
      <c r="D1657" s="677"/>
      <c r="E1657" s="31"/>
      <c r="F1657" s="31"/>
      <c r="G1657" s="31"/>
      <c r="H1657" s="31"/>
      <c r="I1657" s="31"/>
      <c r="J1657" s="31"/>
      <c r="K1657" s="31"/>
      <c r="L1657" s="31"/>
      <c r="M1657" s="31"/>
      <c r="N1657" s="31"/>
      <c r="O1657" s="31"/>
      <c r="P1657" s="31"/>
      <c r="Q1657" s="31"/>
      <c r="R1657" s="31"/>
      <c r="S1657" s="31"/>
      <c r="T1657" s="31"/>
      <c r="U1657" s="31"/>
      <c r="V1657" s="31"/>
      <c r="W1657" s="31"/>
      <c r="X1657" s="31"/>
      <c r="Y1657" s="31"/>
      <c r="Z1657" s="31"/>
      <c r="AA1657" s="31"/>
      <c r="AB1657" s="31"/>
      <c r="AC1657" s="31"/>
      <c r="AD1657" s="31"/>
      <c r="AE1657" s="31"/>
      <c r="AF1657" s="31"/>
      <c r="AG1657" s="31"/>
      <c r="AH1657" s="31"/>
      <c r="AM1657" s="595" t="e">
        <f>#REF!</f>
        <v>#REF!</v>
      </c>
      <c r="AN1657" s="561" t="str">
        <f t="shared" ref="AN1657:BQ1657" si="616">IF(ISERROR(AVERAGE(E1657:E1659)),"",AVERAGE(E1657:E1659))</f>
        <v/>
      </c>
      <c r="AO1657" s="558" t="str">
        <f t="shared" si="616"/>
        <v/>
      </c>
      <c r="AP1657" s="561" t="str">
        <f t="shared" si="616"/>
        <v/>
      </c>
      <c r="AQ1657" s="558" t="str">
        <f t="shared" si="616"/>
        <v/>
      </c>
      <c r="AR1657" s="561" t="str">
        <f t="shared" si="616"/>
        <v/>
      </c>
      <c r="AS1657" s="558" t="str">
        <f t="shared" si="616"/>
        <v/>
      </c>
      <c r="AT1657" s="561" t="str">
        <f t="shared" si="616"/>
        <v/>
      </c>
      <c r="AU1657" s="558" t="str">
        <f t="shared" si="616"/>
        <v/>
      </c>
      <c r="AV1657" s="561" t="str">
        <f t="shared" si="616"/>
        <v/>
      </c>
      <c r="AW1657" s="558" t="str">
        <f t="shared" si="616"/>
        <v/>
      </c>
      <c r="AX1657" s="561" t="str">
        <f t="shared" si="616"/>
        <v/>
      </c>
      <c r="AY1657" s="558" t="str">
        <f t="shared" si="616"/>
        <v/>
      </c>
      <c r="AZ1657" s="561" t="str">
        <f t="shared" si="616"/>
        <v/>
      </c>
      <c r="BA1657" s="558" t="str">
        <f t="shared" si="616"/>
        <v/>
      </c>
      <c r="BB1657" s="561" t="str">
        <f t="shared" si="616"/>
        <v/>
      </c>
      <c r="BC1657" s="558" t="str">
        <f t="shared" si="616"/>
        <v/>
      </c>
      <c r="BD1657" s="561" t="str">
        <f t="shared" si="616"/>
        <v/>
      </c>
      <c r="BE1657" s="558" t="str">
        <f t="shared" si="616"/>
        <v/>
      </c>
      <c r="BF1657" s="561" t="str">
        <f t="shared" si="616"/>
        <v/>
      </c>
      <c r="BG1657" s="558" t="str">
        <f t="shared" si="616"/>
        <v/>
      </c>
      <c r="BH1657" s="561" t="str">
        <f t="shared" si="616"/>
        <v/>
      </c>
      <c r="BI1657" s="558" t="str">
        <f t="shared" si="616"/>
        <v/>
      </c>
      <c r="BJ1657" s="561" t="str">
        <f t="shared" si="616"/>
        <v/>
      </c>
      <c r="BK1657" s="558" t="str">
        <f t="shared" si="616"/>
        <v/>
      </c>
      <c r="BL1657" s="561" t="str">
        <f t="shared" si="616"/>
        <v/>
      </c>
      <c r="BM1657" s="558" t="str">
        <f t="shared" si="616"/>
        <v/>
      </c>
      <c r="BN1657" s="561" t="str">
        <f t="shared" si="616"/>
        <v/>
      </c>
      <c r="BO1657" s="558" t="str">
        <f t="shared" si="616"/>
        <v/>
      </c>
      <c r="BP1657" s="561" t="str">
        <f t="shared" si="616"/>
        <v/>
      </c>
      <c r="BQ1657" s="550" t="str">
        <f t="shared" si="616"/>
        <v/>
      </c>
    </row>
    <row r="1658" spans="1:72" ht="12.75" customHeight="1">
      <c r="A1658" s="584"/>
      <c r="B1658" s="570"/>
      <c r="C1658" s="573"/>
      <c r="D1658" s="677"/>
      <c r="E1658" s="29"/>
      <c r="F1658" s="29"/>
      <c r="G1658" s="29"/>
      <c r="H1658" s="29"/>
      <c r="I1658" s="29"/>
      <c r="J1658" s="29"/>
      <c r="K1658" s="29"/>
      <c r="L1658" s="29"/>
      <c r="M1658" s="29"/>
      <c r="N1658" s="29"/>
      <c r="O1658" s="29"/>
      <c r="P1658" s="29"/>
      <c r="Q1658" s="29"/>
      <c r="R1658" s="29"/>
      <c r="S1658" s="29"/>
      <c r="T1658" s="29"/>
      <c r="U1658" s="29"/>
      <c r="V1658" s="29"/>
      <c r="W1658" s="29"/>
      <c r="X1658" s="29"/>
      <c r="Y1658" s="29"/>
      <c r="Z1658" s="29"/>
      <c r="AA1658" s="29"/>
      <c r="AB1658" s="29"/>
      <c r="AC1658" s="29"/>
      <c r="AD1658" s="29"/>
      <c r="AE1658" s="29"/>
      <c r="AF1658" s="29"/>
      <c r="AG1658" s="29"/>
      <c r="AH1658" s="29"/>
      <c r="AM1658" s="595" t="e">
        <f>#REF!</f>
        <v>#REF!</v>
      </c>
      <c r="AN1658" s="562"/>
      <c r="AO1658" s="559"/>
      <c r="AP1658" s="562"/>
      <c r="AQ1658" s="559"/>
      <c r="AR1658" s="562"/>
      <c r="AS1658" s="559"/>
      <c r="AT1658" s="562"/>
      <c r="AU1658" s="559"/>
      <c r="AV1658" s="562"/>
      <c r="AW1658" s="559"/>
      <c r="AX1658" s="562"/>
      <c r="AY1658" s="559"/>
      <c r="AZ1658" s="562"/>
      <c r="BA1658" s="559"/>
      <c r="BB1658" s="562"/>
      <c r="BC1658" s="559"/>
      <c r="BD1658" s="562"/>
      <c r="BE1658" s="559"/>
      <c r="BF1658" s="562"/>
      <c r="BG1658" s="559"/>
      <c r="BH1658" s="562"/>
      <c r="BI1658" s="559"/>
      <c r="BJ1658" s="562"/>
      <c r="BK1658" s="559"/>
      <c r="BL1658" s="562"/>
      <c r="BM1658" s="559"/>
      <c r="BN1658" s="562"/>
      <c r="BO1658" s="559"/>
      <c r="BP1658" s="562"/>
      <c r="BQ1658" s="551"/>
    </row>
    <row r="1659" spans="1:72" ht="13.5" customHeight="1" thickBot="1">
      <c r="A1659" s="584"/>
      <c r="B1659" s="571"/>
      <c r="C1659" s="574"/>
      <c r="D1659" s="418"/>
      <c r="E1659" s="30"/>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M1659" s="596">
        <f>D1659</f>
        <v>0</v>
      </c>
      <c r="AN1659" s="563"/>
      <c r="AO1659" s="560"/>
      <c r="AP1659" s="563"/>
      <c r="AQ1659" s="560"/>
      <c r="AR1659" s="563"/>
      <c r="AS1659" s="560"/>
      <c r="AT1659" s="563"/>
      <c r="AU1659" s="560"/>
      <c r="AV1659" s="563"/>
      <c r="AW1659" s="560"/>
      <c r="AX1659" s="563"/>
      <c r="AY1659" s="560"/>
      <c r="AZ1659" s="563"/>
      <c r="BA1659" s="560"/>
      <c r="BB1659" s="563"/>
      <c r="BC1659" s="560"/>
      <c r="BD1659" s="563"/>
      <c r="BE1659" s="560"/>
      <c r="BF1659" s="563"/>
      <c r="BG1659" s="560"/>
      <c r="BH1659" s="563"/>
      <c r="BI1659" s="560"/>
      <c r="BJ1659" s="563"/>
      <c r="BK1659" s="560"/>
      <c r="BL1659" s="563"/>
      <c r="BM1659" s="560"/>
      <c r="BN1659" s="563"/>
      <c r="BO1659" s="560"/>
      <c r="BP1659" s="563"/>
      <c r="BQ1659" s="552"/>
    </row>
    <row r="1660" spans="1:72" s="207" customFormat="1" ht="18" customHeight="1" thickTop="1">
      <c r="A1660" s="470"/>
      <c r="B1660" s="200"/>
      <c r="C1660" s="201"/>
      <c r="D1660" s="205"/>
      <c r="E1660" s="202"/>
      <c r="F1660" s="202"/>
      <c r="G1660" s="202"/>
      <c r="H1660" s="202"/>
      <c r="I1660" s="202"/>
      <c r="J1660" s="202"/>
      <c r="K1660" s="202"/>
      <c r="L1660" s="202"/>
      <c r="M1660" s="202"/>
      <c r="N1660" s="202"/>
      <c r="O1660" s="202"/>
      <c r="P1660" s="202"/>
      <c r="Q1660" s="202"/>
      <c r="R1660" s="202"/>
      <c r="S1660" s="202"/>
      <c r="T1660" s="202"/>
      <c r="U1660" s="202"/>
      <c r="V1660" s="202"/>
      <c r="W1660" s="202"/>
      <c r="X1660" s="202"/>
      <c r="Y1660" s="202"/>
      <c r="Z1660" s="202"/>
      <c r="AA1660" s="202"/>
      <c r="AB1660" s="202"/>
      <c r="AC1660" s="202"/>
      <c r="AD1660" s="202"/>
      <c r="AE1660" s="202"/>
      <c r="AF1660" s="202"/>
      <c r="AG1660" s="202"/>
      <c r="AH1660" s="202"/>
      <c r="AI1660" s="206"/>
      <c r="AJ1660" s="187"/>
      <c r="AK1660" s="187"/>
      <c r="AL1660" s="187"/>
      <c r="AM1660" s="358"/>
      <c r="AN1660" s="359"/>
      <c r="AO1660" s="359"/>
      <c r="AP1660" s="359"/>
      <c r="AQ1660" s="359"/>
      <c r="AR1660" s="359"/>
      <c r="AS1660" s="359"/>
      <c r="AT1660" s="359"/>
      <c r="AU1660" s="359"/>
      <c r="AV1660" s="359"/>
      <c r="AW1660" s="359"/>
      <c r="AX1660" s="359"/>
      <c r="AY1660" s="359"/>
      <c r="AZ1660" s="359"/>
      <c r="BA1660" s="359"/>
      <c r="BB1660" s="359"/>
      <c r="BC1660" s="359"/>
      <c r="BD1660" s="359"/>
      <c r="BE1660" s="359"/>
      <c r="BF1660" s="359"/>
      <c r="BG1660" s="359"/>
      <c r="BH1660" s="359"/>
      <c r="BI1660" s="359"/>
      <c r="BJ1660" s="359"/>
      <c r="BK1660" s="359"/>
      <c r="BL1660" s="359"/>
      <c r="BM1660" s="359"/>
      <c r="BN1660" s="359"/>
      <c r="BO1660" s="359"/>
      <c r="BP1660" s="359"/>
      <c r="BQ1660" s="359"/>
      <c r="BR1660" s="187"/>
      <c r="BS1660" s="187"/>
    </row>
    <row r="1661" spans="1:72" s="213" customFormat="1" ht="18" customHeight="1">
      <c r="A1661" s="471"/>
      <c r="B1661" s="197"/>
      <c r="C1661" s="198"/>
      <c r="D1661" s="209"/>
      <c r="E1661" s="199"/>
      <c r="F1661" s="199"/>
      <c r="G1661" s="199"/>
      <c r="H1661" s="199"/>
      <c r="I1661" s="199"/>
      <c r="J1661" s="199"/>
      <c r="K1661" s="199"/>
      <c r="L1661" s="199"/>
      <c r="M1661" s="199"/>
      <c r="N1661" s="199"/>
      <c r="O1661" s="199"/>
      <c r="P1661" s="199"/>
      <c r="Q1661" s="199"/>
      <c r="R1661" s="199"/>
      <c r="S1661" s="199"/>
      <c r="T1661" s="199"/>
      <c r="U1661" s="199"/>
      <c r="V1661" s="199"/>
      <c r="W1661" s="199"/>
      <c r="X1661" s="199"/>
      <c r="Y1661" s="199"/>
      <c r="Z1661" s="199"/>
      <c r="AA1661" s="199"/>
      <c r="AB1661" s="199"/>
      <c r="AC1661" s="199"/>
      <c r="AD1661" s="199"/>
      <c r="AE1661" s="199"/>
      <c r="AF1661" s="199"/>
      <c r="AG1661" s="199"/>
      <c r="AH1661" s="199"/>
      <c r="AI1661" s="210"/>
      <c r="AJ1661" s="211"/>
      <c r="AK1661" s="211"/>
      <c r="AL1661" s="211"/>
      <c r="AM1661" s="360"/>
      <c r="AN1661" s="361"/>
      <c r="AO1661" s="361"/>
      <c r="AP1661" s="361"/>
      <c r="AQ1661" s="361"/>
      <c r="AR1661" s="361"/>
      <c r="AS1661" s="361"/>
      <c r="AT1661" s="361"/>
      <c r="AU1661" s="361"/>
      <c r="AV1661" s="361"/>
      <c r="AW1661" s="361"/>
      <c r="AX1661" s="361"/>
      <c r="AY1661" s="361"/>
      <c r="AZ1661" s="361"/>
      <c r="BA1661" s="361"/>
      <c r="BB1661" s="361"/>
      <c r="BC1661" s="361"/>
      <c r="BD1661" s="361"/>
      <c r="BE1661" s="361"/>
      <c r="BF1661" s="361"/>
      <c r="BG1661" s="361"/>
      <c r="BH1661" s="361"/>
      <c r="BI1661" s="361"/>
      <c r="BJ1661" s="361"/>
      <c r="BK1661" s="361"/>
      <c r="BL1661" s="361"/>
      <c r="BM1661" s="361"/>
      <c r="BN1661" s="361"/>
      <c r="BO1661" s="361"/>
      <c r="BP1661" s="361"/>
      <c r="BQ1661" s="361"/>
      <c r="BR1661" s="211"/>
      <c r="BS1661" s="211"/>
      <c r="BT1661" s="212"/>
    </row>
    <row r="1662" spans="1:72" s="207" customFormat="1" ht="18" customHeight="1">
      <c r="A1662" s="470"/>
      <c r="B1662" s="203"/>
      <c r="C1662" s="201"/>
      <c r="D1662" s="208"/>
      <c r="E1662" s="204"/>
      <c r="F1662" s="204"/>
      <c r="G1662" s="204"/>
      <c r="H1662" s="204"/>
      <c r="I1662" s="204"/>
      <c r="J1662" s="204"/>
      <c r="K1662" s="204"/>
      <c r="L1662" s="204"/>
      <c r="M1662" s="204"/>
      <c r="N1662" s="204"/>
      <c r="O1662" s="204"/>
      <c r="P1662" s="204"/>
      <c r="Q1662" s="204"/>
      <c r="R1662" s="204"/>
      <c r="S1662" s="204"/>
      <c r="T1662" s="204"/>
      <c r="U1662" s="204"/>
      <c r="V1662" s="204"/>
      <c r="W1662" s="204"/>
      <c r="X1662" s="204"/>
      <c r="Y1662" s="204"/>
      <c r="Z1662" s="204"/>
      <c r="AA1662" s="204"/>
      <c r="AB1662" s="204"/>
      <c r="AC1662" s="204"/>
      <c r="AD1662" s="204"/>
      <c r="AE1662" s="204"/>
      <c r="AF1662" s="204"/>
      <c r="AG1662" s="204"/>
      <c r="AH1662" s="204"/>
      <c r="AI1662" s="206"/>
      <c r="AJ1662" s="187"/>
      <c r="AK1662" s="187"/>
      <c r="AL1662" s="187"/>
      <c r="AM1662" s="362"/>
      <c r="AN1662" s="359"/>
      <c r="AO1662" s="359"/>
      <c r="AP1662" s="359"/>
      <c r="AQ1662" s="359"/>
      <c r="AR1662" s="359"/>
      <c r="AS1662" s="359"/>
      <c r="AT1662" s="359"/>
      <c r="AU1662" s="359"/>
      <c r="AV1662" s="359"/>
      <c r="AW1662" s="359"/>
      <c r="AX1662" s="359"/>
      <c r="AY1662" s="359"/>
      <c r="AZ1662" s="359"/>
      <c r="BA1662" s="359"/>
      <c r="BB1662" s="359"/>
      <c r="BC1662" s="359"/>
      <c r="BD1662" s="359"/>
      <c r="BE1662" s="359"/>
      <c r="BF1662" s="359"/>
      <c r="BG1662" s="359"/>
      <c r="BH1662" s="359"/>
      <c r="BI1662" s="206"/>
      <c r="BJ1662" s="206"/>
      <c r="BK1662" s="206"/>
      <c r="BL1662" s="206"/>
      <c r="BM1662" s="206"/>
      <c r="BN1662" s="206"/>
      <c r="BO1662" s="206"/>
      <c r="BP1662" s="206"/>
      <c r="BQ1662" s="206"/>
      <c r="BR1662" s="187"/>
      <c r="BS1662" s="187"/>
    </row>
    <row r="1663" spans="1:72" ht="39" customHeight="1">
      <c r="A1663" s="468"/>
      <c r="B1663" s="251"/>
      <c r="C1663" s="247"/>
      <c r="D1663" s="243" t="s">
        <v>866</v>
      </c>
      <c r="E1663" s="608" t="str">
        <f>D1663</f>
        <v>Sciences expérimentales et technologie</v>
      </c>
      <c r="F1663" s="609"/>
      <c r="G1663" s="609"/>
      <c r="H1663" s="609"/>
      <c r="I1663" s="609"/>
      <c r="J1663" s="609"/>
      <c r="K1663" s="609"/>
      <c r="L1663" s="609"/>
      <c r="M1663" s="609"/>
      <c r="N1663" s="609"/>
      <c r="O1663" s="609"/>
      <c r="P1663" s="609"/>
      <c r="Q1663" s="609"/>
      <c r="R1663" s="609"/>
      <c r="S1663" s="609"/>
      <c r="T1663" s="609"/>
      <c r="U1663" s="609"/>
      <c r="V1663" s="609"/>
      <c r="W1663" s="609"/>
      <c r="X1663" s="609"/>
      <c r="Y1663" s="609"/>
      <c r="Z1663" s="609"/>
      <c r="AA1663" s="609"/>
      <c r="AB1663" s="609"/>
      <c r="AC1663" s="609"/>
      <c r="AD1663" s="609"/>
      <c r="AE1663" s="609"/>
      <c r="AF1663" s="609"/>
      <c r="AG1663" s="609"/>
      <c r="AH1663" s="610"/>
      <c r="AM1663" s="338" t="str">
        <f>E1663</f>
        <v>Sciences expérimentales et technologie</v>
      </c>
      <c r="AN1663" s="606" t="str">
        <f>AM1663</f>
        <v>Sciences expérimentales et technologie</v>
      </c>
      <c r="AO1663" s="607"/>
      <c r="AP1663" s="607"/>
      <c r="AQ1663" s="607"/>
      <c r="AR1663" s="607"/>
      <c r="AS1663" s="607"/>
      <c r="AT1663" s="607"/>
      <c r="AU1663" s="607"/>
      <c r="AV1663" s="607"/>
      <c r="AW1663" s="607"/>
      <c r="AX1663" s="607"/>
      <c r="AY1663" s="607"/>
      <c r="AZ1663" s="607"/>
      <c r="BA1663" s="607"/>
      <c r="BB1663" s="607"/>
      <c r="BC1663" s="607"/>
      <c r="BD1663" s="607"/>
      <c r="BE1663" s="607"/>
      <c r="BF1663" s="607"/>
      <c r="BG1663" s="607"/>
      <c r="BH1663" s="607"/>
      <c r="BI1663" s="607"/>
      <c r="BJ1663" s="607"/>
      <c r="BK1663" s="607"/>
      <c r="BL1663" s="607"/>
      <c r="BM1663" s="607"/>
      <c r="BN1663" s="607"/>
      <c r="BO1663" s="607"/>
      <c r="BP1663" s="607"/>
      <c r="BQ1663" s="607"/>
    </row>
    <row r="1664" spans="1:72" ht="11.25" customHeight="1">
      <c r="A1664" s="468"/>
      <c r="B1664" s="685"/>
      <c r="C1664" s="685"/>
      <c r="D1664" s="665" t="s">
        <v>557</v>
      </c>
      <c r="E1664" s="614" t="str">
        <f>D1664</f>
        <v>Le ciel et la Terre</v>
      </c>
      <c r="F1664" s="615"/>
      <c r="G1664" s="615"/>
      <c r="H1664" s="615"/>
      <c r="I1664" s="615"/>
      <c r="J1664" s="615"/>
      <c r="K1664" s="615"/>
      <c r="L1664" s="615"/>
      <c r="M1664" s="615"/>
      <c r="N1664" s="615"/>
      <c r="O1664" s="615"/>
      <c r="P1664" s="615"/>
      <c r="Q1664" s="615"/>
      <c r="R1664" s="615"/>
      <c r="S1664" s="615"/>
      <c r="T1664" s="615"/>
      <c r="U1664" s="615"/>
      <c r="V1664" s="615"/>
      <c r="W1664" s="615"/>
      <c r="X1664" s="615"/>
      <c r="Y1664" s="615"/>
      <c r="Z1664" s="615"/>
      <c r="AA1664" s="615"/>
      <c r="AB1664" s="615"/>
      <c r="AC1664" s="615"/>
      <c r="AD1664" s="615"/>
      <c r="AE1664" s="615"/>
      <c r="AF1664" s="615"/>
      <c r="AG1664" s="615"/>
      <c r="AH1664" s="616"/>
      <c r="AM1664" s="591" t="str">
        <f>D1664</f>
        <v>Le ciel et la Terre</v>
      </c>
      <c r="AN1664" s="353">
        <f>IF(ISERROR(AVERAGE(AN1667,AN1676)),"",AVERAGE(AN1667,AN1676))</f>
        <v>3</v>
      </c>
      <c r="AO1664" s="353">
        <f t="shared" ref="AO1664:BQ1664" si="617">IF(ISERROR(AVERAGE(AO1667,AO1676)),"",AVERAGE(AO1667,AO1676))</f>
        <v>4</v>
      </c>
      <c r="AP1664" s="353">
        <f t="shared" si="617"/>
        <v>3</v>
      </c>
      <c r="AQ1664" s="353">
        <f t="shared" si="617"/>
        <v>2</v>
      </c>
      <c r="AR1664" s="353">
        <f t="shared" si="617"/>
        <v>1</v>
      </c>
      <c r="AS1664" s="353">
        <f t="shared" si="617"/>
        <v>5</v>
      </c>
      <c r="AT1664" s="353">
        <f t="shared" si="617"/>
        <v>4</v>
      </c>
      <c r="AU1664" s="353">
        <f t="shared" si="617"/>
        <v>3</v>
      </c>
      <c r="AV1664" s="353">
        <f t="shared" si="617"/>
        <v>2</v>
      </c>
      <c r="AW1664" s="353">
        <f t="shared" si="617"/>
        <v>1</v>
      </c>
      <c r="AX1664" s="353">
        <f t="shared" si="617"/>
        <v>5</v>
      </c>
      <c r="AY1664" s="353">
        <f t="shared" si="617"/>
        <v>4</v>
      </c>
      <c r="AZ1664" s="353">
        <f t="shared" si="617"/>
        <v>3</v>
      </c>
      <c r="BA1664" s="353">
        <f t="shared" si="617"/>
        <v>2</v>
      </c>
      <c r="BB1664" s="353">
        <f t="shared" si="617"/>
        <v>1</v>
      </c>
      <c r="BC1664" s="353">
        <f t="shared" si="617"/>
        <v>5</v>
      </c>
      <c r="BD1664" s="353">
        <f t="shared" si="617"/>
        <v>4</v>
      </c>
      <c r="BE1664" s="353">
        <f t="shared" si="617"/>
        <v>3</v>
      </c>
      <c r="BF1664" s="353">
        <f t="shared" si="617"/>
        <v>2</v>
      </c>
      <c r="BG1664" s="353">
        <f t="shared" si="617"/>
        <v>1</v>
      </c>
      <c r="BH1664" s="353">
        <f t="shared" si="617"/>
        <v>5</v>
      </c>
      <c r="BI1664" s="353">
        <f t="shared" si="617"/>
        <v>4</v>
      </c>
      <c r="BJ1664" s="353">
        <f t="shared" si="617"/>
        <v>3</v>
      </c>
      <c r="BK1664" s="353">
        <f t="shared" si="617"/>
        <v>2</v>
      </c>
      <c r="BL1664" s="353">
        <f t="shared" si="617"/>
        <v>1</v>
      </c>
      <c r="BM1664" s="353">
        <f t="shared" si="617"/>
        <v>5</v>
      </c>
      <c r="BN1664" s="353">
        <f t="shared" si="617"/>
        <v>4</v>
      </c>
      <c r="BO1664" s="353">
        <f t="shared" si="617"/>
        <v>3</v>
      </c>
      <c r="BP1664" s="353">
        <f t="shared" si="617"/>
        <v>2</v>
      </c>
      <c r="BQ1664" s="353">
        <f t="shared" si="617"/>
        <v>1</v>
      </c>
    </row>
    <row r="1665" spans="1:69" ht="11.25" customHeight="1">
      <c r="A1665" s="468"/>
      <c r="B1665" s="686"/>
      <c r="C1665" s="686"/>
      <c r="D1665" s="666"/>
      <c r="E1665" s="617"/>
      <c r="F1665" s="618"/>
      <c r="G1665" s="618"/>
      <c r="H1665" s="618"/>
      <c r="I1665" s="618"/>
      <c r="J1665" s="618"/>
      <c r="K1665" s="618"/>
      <c r="L1665" s="618"/>
      <c r="M1665" s="618"/>
      <c r="N1665" s="618"/>
      <c r="O1665" s="618"/>
      <c r="P1665" s="618"/>
      <c r="Q1665" s="618"/>
      <c r="R1665" s="618"/>
      <c r="S1665" s="618"/>
      <c r="T1665" s="618"/>
      <c r="U1665" s="618"/>
      <c r="V1665" s="618"/>
      <c r="W1665" s="618"/>
      <c r="X1665" s="618"/>
      <c r="Y1665" s="618"/>
      <c r="Z1665" s="618"/>
      <c r="AA1665" s="618"/>
      <c r="AB1665" s="618"/>
      <c r="AC1665" s="618"/>
      <c r="AD1665" s="618"/>
      <c r="AE1665" s="618"/>
      <c r="AF1665" s="618"/>
      <c r="AG1665" s="618"/>
      <c r="AH1665" s="619"/>
      <c r="AM1665" s="592"/>
      <c r="AN1665" s="351">
        <f>IF(ISERROR(AVERAGE(AN1670,AN1679)),"",AVERAGE(AN1670,AN1679))</f>
        <v>5</v>
      </c>
      <c r="AO1665" s="351">
        <f t="shared" ref="AO1665:BQ1665" si="618">IF(ISERROR(AVERAGE(AO1670,AO1679)),"",AVERAGE(AO1670,AO1679))</f>
        <v>4</v>
      </c>
      <c r="AP1665" s="351">
        <f t="shared" si="618"/>
        <v>3</v>
      </c>
      <c r="AQ1665" s="351">
        <f t="shared" si="618"/>
        <v>2</v>
      </c>
      <c r="AR1665" s="351">
        <f t="shared" si="618"/>
        <v>1</v>
      </c>
      <c r="AS1665" s="351">
        <f t="shared" si="618"/>
        <v>5</v>
      </c>
      <c r="AT1665" s="351">
        <f t="shared" si="618"/>
        <v>4</v>
      </c>
      <c r="AU1665" s="351">
        <f t="shared" si="618"/>
        <v>3</v>
      </c>
      <c r="AV1665" s="351">
        <f t="shared" si="618"/>
        <v>2</v>
      </c>
      <c r="AW1665" s="351">
        <f t="shared" si="618"/>
        <v>1</v>
      </c>
      <c r="AX1665" s="351">
        <f t="shared" si="618"/>
        <v>5</v>
      </c>
      <c r="AY1665" s="351">
        <f t="shared" si="618"/>
        <v>4</v>
      </c>
      <c r="AZ1665" s="351">
        <f t="shared" si="618"/>
        <v>3</v>
      </c>
      <c r="BA1665" s="351">
        <f t="shared" si="618"/>
        <v>2</v>
      </c>
      <c r="BB1665" s="351">
        <f t="shared" si="618"/>
        <v>1</v>
      </c>
      <c r="BC1665" s="351">
        <f t="shared" si="618"/>
        <v>5</v>
      </c>
      <c r="BD1665" s="351">
        <f t="shared" si="618"/>
        <v>4</v>
      </c>
      <c r="BE1665" s="351">
        <f t="shared" si="618"/>
        <v>3</v>
      </c>
      <c r="BF1665" s="351">
        <f t="shared" si="618"/>
        <v>2</v>
      </c>
      <c r="BG1665" s="351">
        <f t="shared" si="618"/>
        <v>1</v>
      </c>
      <c r="BH1665" s="351">
        <f t="shared" si="618"/>
        <v>5</v>
      </c>
      <c r="BI1665" s="351">
        <f t="shared" si="618"/>
        <v>4</v>
      </c>
      <c r="BJ1665" s="351">
        <f t="shared" si="618"/>
        <v>3</v>
      </c>
      <c r="BK1665" s="351">
        <f t="shared" si="618"/>
        <v>2</v>
      </c>
      <c r="BL1665" s="351">
        <f t="shared" si="618"/>
        <v>1</v>
      </c>
      <c r="BM1665" s="351">
        <f t="shared" si="618"/>
        <v>5</v>
      </c>
      <c r="BN1665" s="351">
        <f t="shared" si="618"/>
        <v>4</v>
      </c>
      <c r="BO1665" s="351">
        <f t="shared" si="618"/>
        <v>3</v>
      </c>
      <c r="BP1665" s="351">
        <f t="shared" si="618"/>
        <v>2</v>
      </c>
      <c r="BQ1665" s="351">
        <f t="shared" si="618"/>
        <v>1</v>
      </c>
    </row>
    <row r="1666" spans="1:69" ht="11.25" customHeight="1" thickBot="1">
      <c r="A1666" s="468"/>
      <c r="B1666" s="687"/>
      <c r="C1666" s="687"/>
      <c r="D1666" s="667"/>
      <c r="E1666" s="620"/>
      <c r="F1666" s="621"/>
      <c r="G1666" s="621"/>
      <c r="H1666" s="621"/>
      <c r="I1666" s="621"/>
      <c r="J1666" s="621"/>
      <c r="K1666" s="621"/>
      <c r="L1666" s="621"/>
      <c r="M1666" s="621"/>
      <c r="N1666" s="621"/>
      <c r="O1666" s="621"/>
      <c r="P1666" s="621"/>
      <c r="Q1666" s="621"/>
      <c r="R1666" s="621"/>
      <c r="S1666" s="621"/>
      <c r="T1666" s="621"/>
      <c r="U1666" s="621"/>
      <c r="V1666" s="621"/>
      <c r="W1666" s="621"/>
      <c r="X1666" s="621"/>
      <c r="Y1666" s="621"/>
      <c r="Z1666" s="621"/>
      <c r="AA1666" s="621"/>
      <c r="AB1666" s="621"/>
      <c r="AC1666" s="621"/>
      <c r="AD1666" s="621"/>
      <c r="AE1666" s="621"/>
      <c r="AF1666" s="621"/>
      <c r="AG1666" s="621"/>
      <c r="AH1666" s="622"/>
      <c r="AM1666" s="593"/>
      <c r="AN1666" s="352">
        <f>IF(ISERROR(AVERAGE(AN1673,AN1682)),"",AVERAGE(AN1673,AN1682))</f>
        <v>5</v>
      </c>
      <c r="AO1666" s="352">
        <f t="shared" ref="AO1666:BQ1666" si="619">IF(ISERROR(AVERAGE(AO1673,AO1682)),"",AVERAGE(AO1673,AO1682))</f>
        <v>4</v>
      </c>
      <c r="AP1666" s="352">
        <f t="shared" si="619"/>
        <v>3</v>
      </c>
      <c r="AQ1666" s="352">
        <f t="shared" si="619"/>
        <v>2</v>
      </c>
      <c r="AR1666" s="352">
        <f t="shared" si="619"/>
        <v>1</v>
      </c>
      <c r="AS1666" s="352">
        <f t="shared" si="619"/>
        <v>5</v>
      </c>
      <c r="AT1666" s="352">
        <f t="shared" si="619"/>
        <v>4</v>
      </c>
      <c r="AU1666" s="352">
        <f t="shared" si="619"/>
        <v>3</v>
      </c>
      <c r="AV1666" s="352">
        <f t="shared" si="619"/>
        <v>2</v>
      </c>
      <c r="AW1666" s="352">
        <f t="shared" si="619"/>
        <v>1</v>
      </c>
      <c r="AX1666" s="352">
        <f t="shared" si="619"/>
        <v>5</v>
      </c>
      <c r="AY1666" s="352">
        <f t="shared" si="619"/>
        <v>4</v>
      </c>
      <c r="AZ1666" s="352">
        <f t="shared" si="619"/>
        <v>3</v>
      </c>
      <c r="BA1666" s="352">
        <f t="shared" si="619"/>
        <v>2</v>
      </c>
      <c r="BB1666" s="352">
        <f t="shared" si="619"/>
        <v>1</v>
      </c>
      <c r="BC1666" s="352">
        <f t="shared" si="619"/>
        <v>5</v>
      </c>
      <c r="BD1666" s="352">
        <f t="shared" si="619"/>
        <v>4</v>
      </c>
      <c r="BE1666" s="352">
        <f t="shared" si="619"/>
        <v>3</v>
      </c>
      <c r="BF1666" s="352">
        <f t="shared" si="619"/>
        <v>2</v>
      </c>
      <c r="BG1666" s="352">
        <f t="shared" si="619"/>
        <v>1</v>
      </c>
      <c r="BH1666" s="352">
        <f t="shared" si="619"/>
        <v>5</v>
      </c>
      <c r="BI1666" s="352">
        <f t="shared" si="619"/>
        <v>4</v>
      </c>
      <c r="BJ1666" s="352">
        <f t="shared" si="619"/>
        <v>3</v>
      </c>
      <c r="BK1666" s="352">
        <f t="shared" si="619"/>
        <v>2</v>
      </c>
      <c r="BL1666" s="352">
        <f t="shared" si="619"/>
        <v>1</v>
      </c>
      <c r="BM1666" s="352">
        <f t="shared" si="619"/>
        <v>5</v>
      </c>
      <c r="BN1666" s="352">
        <f t="shared" si="619"/>
        <v>4</v>
      </c>
      <c r="BO1666" s="352">
        <f t="shared" si="619"/>
        <v>3</v>
      </c>
      <c r="BP1666" s="352">
        <f t="shared" si="619"/>
        <v>2</v>
      </c>
      <c r="BQ1666" s="352">
        <f t="shared" si="619"/>
        <v>1</v>
      </c>
    </row>
    <row r="1667" spans="1:69" ht="13.5" customHeight="1" thickTop="1">
      <c r="A1667" s="584"/>
      <c r="B1667" s="585" t="s">
        <v>32</v>
      </c>
      <c r="C1667" s="588">
        <f>IF(ISERROR(AVERAGE(E1667:AH1669)),"",AVERAGE(E1667:AH1669))</f>
        <v>3</v>
      </c>
      <c r="D1667" s="676" t="s">
        <v>984</v>
      </c>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M1667" s="594" t="str">
        <f>D1667</f>
        <v>Les mouvements célestes
et
quelques phénomènes astronomiques</v>
      </c>
      <c r="AN1667" s="576">
        <f>IF(ISERROR(AVERAGE(E1667:E1669)),"",AVERAGE(E1667:E1669))</f>
        <v>5</v>
      </c>
      <c r="AO1667" s="575">
        <f t="shared" ref="AO1667:BQ1667" si="620">IF(ISERROR(AVERAGE(F1667:F1669)),"",AVERAGE(F1667:F1669))</f>
        <v>4</v>
      </c>
      <c r="AP1667" s="576">
        <f t="shared" si="620"/>
        <v>3</v>
      </c>
      <c r="AQ1667" s="575">
        <f t="shared" si="620"/>
        <v>2</v>
      </c>
      <c r="AR1667" s="576">
        <f t="shared" si="620"/>
        <v>1</v>
      </c>
      <c r="AS1667" s="575">
        <f t="shared" si="620"/>
        <v>5</v>
      </c>
      <c r="AT1667" s="576">
        <f t="shared" si="620"/>
        <v>4</v>
      </c>
      <c r="AU1667" s="575">
        <f t="shared" si="620"/>
        <v>3</v>
      </c>
      <c r="AV1667" s="576">
        <f t="shared" si="620"/>
        <v>2</v>
      </c>
      <c r="AW1667" s="575">
        <f t="shared" si="620"/>
        <v>1</v>
      </c>
      <c r="AX1667" s="576">
        <f t="shared" si="620"/>
        <v>5</v>
      </c>
      <c r="AY1667" s="575">
        <f t="shared" si="620"/>
        <v>4</v>
      </c>
      <c r="AZ1667" s="576">
        <f t="shared" si="620"/>
        <v>3</v>
      </c>
      <c r="BA1667" s="575">
        <f t="shared" si="620"/>
        <v>2</v>
      </c>
      <c r="BB1667" s="576">
        <f t="shared" si="620"/>
        <v>1</v>
      </c>
      <c r="BC1667" s="575">
        <f t="shared" si="620"/>
        <v>5</v>
      </c>
      <c r="BD1667" s="576">
        <f t="shared" si="620"/>
        <v>4</v>
      </c>
      <c r="BE1667" s="575">
        <f t="shared" si="620"/>
        <v>3</v>
      </c>
      <c r="BF1667" s="576">
        <f t="shared" si="620"/>
        <v>2</v>
      </c>
      <c r="BG1667" s="575">
        <f t="shared" si="620"/>
        <v>1</v>
      </c>
      <c r="BH1667" s="576">
        <f t="shared" si="620"/>
        <v>5</v>
      </c>
      <c r="BI1667" s="575">
        <f t="shared" si="620"/>
        <v>4</v>
      </c>
      <c r="BJ1667" s="576">
        <f t="shared" si="620"/>
        <v>3</v>
      </c>
      <c r="BK1667" s="575">
        <f t="shared" si="620"/>
        <v>2</v>
      </c>
      <c r="BL1667" s="576">
        <f t="shared" si="620"/>
        <v>1</v>
      </c>
      <c r="BM1667" s="575">
        <f t="shared" si="620"/>
        <v>5</v>
      </c>
      <c r="BN1667" s="576">
        <f t="shared" si="620"/>
        <v>4</v>
      </c>
      <c r="BO1667" s="575">
        <f t="shared" si="620"/>
        <v>3</v>
      </c>
      <c r="BP1667" s="576">
        <f t="shared" si="620"/>
        <v>2</v>
      </c>
      <c r="BQ1667" s="578">
        <f t="shared" si="620"/>
        <v>1</v>
      </c>
    </row>
    <row r="1668" spans="1:69" ht="12.75" customHeight="1">
      <c r="A1668" s="584"/>
      <c r="B1668" s="586"/>
      <c r="C1668" s="573"/>
      <c r="D1668" s="677"/>
      <c r="E1668" s="26"/>
      <c r="F1668" s="26"/>
      <c r="G1668" s="26"/>
      <c r="H1668" s="26"/>
      <c r="I1668" s="26"/>
      <c r="J1668" s="26"/>
      <c r="K1668" s="26"/>
      <c r="L1668" s="26"/>
      <c r="M1668" s="26"/>
      <c r="N1668" s="26"/>
      <c r="O1668" s="26"/>
      <c r="P1668" s="26"/>
      <c r="Q1668" s="26"/>
      <c r="R1668" s="26"/>
      <c r="S1668" s="26"/>
      <c r="T1668" s="26"/>
      <c r="U1668" s="26"/>
      <c r="V1668" s="26"/>
      <c r="W1668" s="26"/>
      <c r="X1668" s="26"/>
      <c r="Y1668" s="26"/>
      <c r="Z1668" s="26"/>
      <c r="AA1668" s="26"/>
      <c r="AB1668" s="26"/>
      <c r="AC1668" s="26"/>
      <c r="AD1668" s="26"/>
      <c r="AE1668" s="26"/>
      <c r="AF1668" s="26"/>
      <c r="AG1668" s="26"/>
      <c r="AH1668" s="26"/>
      <c r="AM1668" s="595" t="e">
        <f>#REF!</f>
        <v>#REF!</v>
      </c>
      <c r="AN1668" s="577"/>
      <c r="AO1668" s="559"/>
      <c r="AP1668" s="577"/>
      <c r="AQ1668" s="559"/>
      <c r="AR1668" s="577"/>
      <c r="AS1668" s="559"/>
      <c r="AT1668" s="577"/>
      <c r="AU1668" s="559"/>
      <c r="AV1668" s="577"/>
      <c r="AW1668" s="559"/>
      <c r="AX1668" s="577"/>
      <c r="AY1668" s="559"/>
      <c r="AZ1668" s="577"/>
      <c r="BA1668" s="559"/>
      <c r="BB1668" s="577"/>
      <c r="BC1668" s="559"/>
      <c r="BD1668" s="577"/>
      <c r="BE1668" s="559"/>
      <c r="BF1668" s="577"/>
      <c r="BG1668" s="559"/>
      <c r="BH1668" s="577"/>
      <c r="BI1668" s="559"/>
      <c r="BJ1668" s="577"/>
      <c r="BK1668" s="559"/>
      <c r="BL1668" s="577"/>
      <c r="BM1668" s="559"/>
      <c r="BN1668" s="577"/>
      <c r="BO1668" s="559"/>
      <c r="BP1668" s="577"/>
      <c r="BQ1668" s="551"/>
    </row>
    <row r="1669" spans="1:69" ht="12.75" customHeight="1" thickBot="1">
      <c r="A1669" s="584"/>
      <c r="B1669" s="587"/>
      <c r="C1669" s="573"/>
      <c r="D1669" s="677"/>
      <c r="E1669" s="27">
        <v>5</v>
      </c>
      <c r="F1669" s="27">
        <v>4</v>
      </c>
      <c r="G1669" s="27">
        <v>3</v>
      </c>
      <c r="H1669" s="27">
        <v>2</v>
      </c>
      <c r="I1669" s="27">
        <v>1</v>
      </c>
      <c r="J1669" s="27">
        <v>5</v>
      </c>
      <c r="K1669" s="27">
        <v>4</v>
      </c>
      <c r="L1669" s="27">
        <v>3</v>
      </c>
      <c r="M1669" s="27">
        <v>2</v>
      </c>
      <c r="N1669" s="27">
        <v>1</v>
      </c>
      <c r="O1669" s="27">
        <v>5</v>
      </c>
      <c r="P1669" s="27">
        <v>4</v>
      </c>
      <c r="Q1669" s="27">
        <v>3</v>
      </c>
      <c r="R1669" s="27">
        <v>2</v>
      </c>
      <c r="S1669" s="27">
        <v>1</v>
      </c>
      <c r="T1669" s="27">
        <v>5</v>
      </c>
      <c r="U1669" s="27">
        <v>4</v>
      </c>
      <c r="V1669" s="27">
        <v>3</v>
      </c>
      <c r="W1669" s="27">
        <v>2</v>
      </c>
      <c r="X1669" s="27">
        <v>1</v>
      </c>
      <c r="Y1669" s="27">
        <v>5</v>
      </c>
      <c r="Z1669" s="27">
        <v>4</v>
      </c>
      <c r="AA1669" s="27">
        <v>3</v>
      </c>
      <c r="AB1669" s="27">
        <v>2</v>
      </c>
      <c r="AC1669" s="27">
        <v>1</v>
      </c>
      <c r="AD1669" s="27">
        <v>5</v>
      </c>
      <c r="AE1669" s="27">
        <v>4</v>
      </c>
      <c r="AF1669" s="27">
        <v>3</v>
      </c>
      <c r="AG1669" s="27">
        <v>2</v>
      </c>
      <c r="AH1669" s="27">
        <v>1</v>
      </c>
      <c r="AM1669" s="595"/>
      <c r="AN1669" s="577"/>
      <c r="AO1669" s="559"/>
      <c r="AP1669" s="577"/>
      <c r="AQ1669" s="559"/>
      <c r="AR1669" s="577"/>
      <c r="AS1669" s="559"/>
      <c r="AT1669" s="577"/>
      <c r="AU1669" s="559"/>
      <c r="AV1669" s="577"/>
      <c r="AW1669" s="559"/>
      <c r="AX1669" s="577"/>
      <c r="AY1669" s="559"/>
      <c r="AZ1669" s="577"/>
      <c r="BA1669" s="559"/>
      <c r="BB1669" s="577"/>
      <c r="BC1669" s="559"/>
      <c r="BD1669" s="577"/>
      <c r="BE1669" s="559"/>
      <c r="BF1669" s="577"/>
      <c r="BG1669" s="559"/>
      <c r="BH1669" s="577"/>
      <c r="BI1669" s="559"/>
      <c r="BJ1669" s="577"/>
      <c r="BK1669" s="559"/>
      <c r="BL1669" s="577"/>
      <c r="BM1669" s="559"/>
      <c r="BN1669" s="577"/>
      <c r="BO1669" s="559"/>
      <c r="BP1669" s="577"/>
      <c r="BQ1669" s="551"/>
    </row>
    <row r="1670" spans="1:69" ht="12.75" customHeight="1">
      <c r="A1670" s="584"/>
      <c r="B1670" s="579" t="s">
        <v>36</v>
      </c>
      <c r="C1670" s="572">
        <f>IF(ISERROR(AVERAGE(E1670:AH1672)),"",AVERAGE(E1670:AH1672))</f>
        <v>3</v>
      </c>
      <c r="D1670" s="677"/>
      <c r="E1670" s="32"/>
      <c r="F1670" s="32"/>
      <c r="G1670" s="32"/>
      <c r="H1670" s="32"/>
      <c r="I1670" s="32"/>
      <c r="J1670" s="32"/>
      <c r="K1670" s="32"/>
      <c r="L1670" s="32"/>
      <c r="M1670" s="32"/>
      <c r="N1670" s="32"/>
      <c r="O1670" s="32"/>
      <c r="P1670" s="32"/>
      <c r="Q1670" s="32"/>
      <c r="R1670" s="32"/>
      <c r="S1670" s="32"/>
      <c r="T1670" s="32"/>
      <c r="U1670" s="32"/>
      <c r="V1670" s="32"/>
      <c r="W1670" s="32"/>
      <c r="X1670" s="32"/>
      <c r="Y1670" s="32"/>
      <c r="Z1670" s="32"/>
      <c r="AA1670" s="32"/>
      <c r="AB1670" s="32"/>
      <c r="AC1670" s="32"/>
      <c r="AD1670" s="32"/>
      <c r="AE1670" s="32"/>
      <c r="AF1670" s="32"/>
      <c r="AG1670" s="32"/>
      <c r="AH1670" s="32"/>
      <c r="AM1670" s="595"/>
      <c r="AN1670" s="565">
        <f t="shared" ref="AN1670:BQ1670" si="621">IF(ISERROR(AVERAGE(E1670:E1672)),"",AVERAGE(E1670:E1672))</f>
        <v>5</v>
      </c>
      <c r="AO1670" s="558">
        <f t="shared" si="621"/>
        <v>4</v>
      </c>
      <c r="AP1670" s="565">
        <f t="shared" si="621"/>
        <v>3</v>
      </c>
      <c r="AQ1670" s="558">
        <f t="shared" si="621"/>
        <v>2</v>
      </c>
      <c r="AR1670" s="565">
        <f t="shared" si="621"/>
        <v>1</v>
      </c>
      <c r="AS1670" s="558">
        <f t="shared" si="621"/>
        <v>5</v>
      </c>
      <c r="AT1670" s="565">
        <f t="shared" si="621"/>
        <v>4</v>
      </c>
      <c r="AU1670" s="558">
        <f t="shared" si="621"/>
        <v>3</v>
      </c>
      <c r="AV1670" s="565">
        <f t="shared" si="621"/>
        <v>2</v>
      </c>
      <c r="AW1670" s="558">
        <f t="shared" si="621"/>
        <v>1</v>
      </c>
      <c r="AX1670" s="565">
        <f t="shared" si="621"/>
        <v>5</v>
      </c>
      <c r="AY1670" s="558">
        <f t="shared" si="621"/>
        <v>4</v>
      </c>
      <c r="AZ1670" s="565">
        <f t="shared" si="621"/>
        <v>3</v>
      </c>
      <c r="BA1670" s="558">
        <f t="shared" si="621"/>
        <v>2</v>
      </c>
      <c r="BB1670" s="565">
        <f t="shared" si="621"/>
        <v>1</v>
      </c>
      <c r="BC1670" s="558">
        <f t="shared" si="621"/>
        <v>5</v>
      </c>
      <c r="BD1670" s="565">
        <f t="shared" si="621"/>
        <v>4</v>
      </c>
      <c r="BE1670" s="558">
        <f t="shared" si="621"/>
        <v>3</v>
      </c>
      <c r="BF1670" s="565">
        <f t="shared" si="621"/>
        <v>2</v>
      </c>
      <c r="BG1670" s="558">
        <f t="shared" si="621"/>
        <v>1</v>
      </c>
      <c r="BH1670" s="565">
        <f t="shared" si="621"/>
        <v>5</v>
      </c>
      <c r="BI1670" s="558">
        <f t="shared" si="621"/>
        <v>4</v>
      </c>
      <c r="BJ1670" s="565">
        <f t="shared" si="621"/>
        <v>3</v>
      </c>
      <c r="BK1670" s="558">
        <f t="shared" si="621"/>
        <v>2</v>
      </c>
      <c r="BL1670" s="565">
        <f t="shared" si="621"/>
        <v>1</v>
      </c>
      <c r="BM1670" s="558">
        <f t="shared" si="621"/>
        <v>5</v>
      </c>
      <c r="BN1670" s="565">
        <f t="shared" si="621"/>
        <v>4</v>
      </c>
      <c r="BO1670" s="558">
        <f t="shared" si="621"/>
        <v>3</v>
      </c>
      <c r="BP1670" s="565">
        <f t="shared" si="621"/>
        <v>2</v>
      </c>
      <c r="BQ1670" s="550">
        <f t="shared" si="621"/>
        <v>1</v>
      </c>
    </row>
    <row r="1671" spans="1:69" ht="12.75" customHeight="1">
      <c r="A1671" s="584"/>
      <c r="B1671" s="580"/>
      <c r="C1671" s="573"/>
      <c r="D1671" s="677"/>
      <c r="E1671" s="28"/>
      <c r="F1671" s="28"/>
      <c r="G1671" s="28"/>
      <c r="H1671" s="28"/>
      <c r="I1671" s="28"/>
      <c r="J1671" s="28"/>
      <c r="K1671" s="28"/>
      <c r="L1671" s="28"/>
      <c r="M1671" s="28"/>
      <c r="N1671" s="28"/>
      <c r="O1671" s="28"/>
      <c r="P1671" s="28"/>
      <c r="Q1671" s="28"/>
      <c r="R1671" s="28"/>
      <c r="S1671" s="28"/>
      <c r="T1671" s="28"/>
      <c r="U1671" s="28"/>
      <c r="V1671" s="28"/>
      <c r="W1671" s="28"/>
      <c r="X1671" s="28"/>
      <c r="Y1671" s="28"/>
      <c r="Z1671" s="28"/>
      <c r="AA1671" s="28"/>
      <c r="AB1671" s="28"/>
      <c r="AC1671" s="28"/>
      <c r="AD1671" s="28"/>
      <c r="AE1671" s="28"/>
      <c r="AF1671" s="28"/>
      <c r="AG1671" s="28"/>
      <c r="AH1671" s="28"/>
      <c r="AM1671" s="595"/>
      <c r="AN1671" s="566"/>
      <c r="AO1671" s="559"/>
      <c r="AP1671" s="566"/>
      <c r="AQ1671" s="559"/>
      <c r="AR1671" s="566"/>
      <c r="AS1671" s="559"/>
      <c r="AT1671" s="566"/>
      <c r="AU1671" s="559"/>
      <c r="AV1671" s="566"/>
      <c r="AW1671" s="559"/>
      <c r="AX1671" s="566"/>
      <c r="AY1671" s="559"/>
      <c r="AZ1671" s="566"/>
      <c r="BA1671" s="559"/>
      <c r="BB1671" s="566"/>
      <c r="BC1671" s="559"/>
      <c r="BD1671" s="566"/>
      <c r="BE1671" s="559"/>
      <c r="BF1671" s="566"/>
      <c r="BG1671" s="559"/>
      <c r="BH1671" s="566"/>
      <c r="BI1671" s="559"/>
      <c r="BJ1671" s="566"/>
      <c r="BK1671" s="559"/>
      <c r="BL1671" s="566"/>
      <c r="BM1671" s="559"/>
      <c r="BN1671" s="566"/>
      <c r="BO1671" s="559"/>
      <c r="BP1671" s="566"/>
      <c r="BQ1671" s="551"/>
    </row>
    <row r="1672" spans="1:69" ht="12.75" customHeight="1" thickBot="1">
      <c r="A1672" s="584"/>
      <c r="B1672" s="581"/>
      <c r="C1672" s="582"/>
      <c r="D1672" s="677"/>
      <c r="E1672" s="33">
        <v>5</v>
      </c>
      <c r="F1672" s="33">
        <v>4</v>
      </c>
      <c r="G1672" s="33">
        <v>3</v>
      </c>
      <c r="H1672" s="33">
        <v>2</v>
      </c>
      <c r="I1672" s="33">
        <v>1</v>
      </c>
      <c r="J1672" s="33">
        <v>5</v>
      </c>
      <c r="K1672" s="33">
        <v>4</v>
      </c>
      <c r="L1672" s="33">
        <v>3</v>
      </c>
      <c r="M1672" s="33">
        <v>2</v>
      </c>
      <c r="N1672" s="33">
        <v>1</v>
      </c>
      <c r="O1672" s="33">
        <v>5</v>
      </c>
      <c r="P1672" s="33">
        <v>4</v>
      </c>
      <c r="Q1672" s="33">
        <v>3</v>
      </c>
      <c r="R1672" s="33">
        <v>2</v>
      </c>
      <c r="S1672" s="33">
        <v>1</v>
      </c>
      <c r="T1672" s="33">
        <v>5</v>
      </c>
      <c r="U1672" s="33">
        <v>4</v>
      </c>
      <c r="V1672" s="33">
        <v>3</v>
      </c>
      <c r="W1672" s="33">
        <v>2</v>
      </c>
      <c r="X1672" s="33">
        <v>1</v>
      </c>
      <c r="Y1672" s="33">
        <v>5</v>
      </c>
      <c r="Z1672" s="33">
        <v>4</v>
      </c>
      <c r="AA1672" s="33">
        <v>3</v>
      </c>
      <c r="AB1672" s="33">
        <v>2</v>
      </c>
      <c r="AC1672" s="33">
        <v>1</v>
      </c>
      <c r="AD1672" s="33">
        <v>5</v>
      </c>
      <c r="AE1672" s="33">
        <v>4</v>
      </c>
      <c r="AF1672" s="33">
        <v>3</v>
      </c>
      <c r="AG1672" s="33">
        <v>2</v>
      </c>
      <c r="AH1672" s="33">
        <v>1</v>
      </c>
      <c r="AM1672" s="595"/>
      <c r="AN1672" s="567"/>
      <c r="AO1672" s="564"/>
      <c r="AP1672" s="567"/>
      <c r="AQ1672" s="564"/>
      <c r="AR1672" s="567"/>
      <c r="AS1672" s="564"/>
      <c r="AT1672" s="567"/>
      <c r="AU1672" s="564"/>
      <c r="AV1672" s="567"/>
      <c r="AW1672" s="564"/>
      <c r="AX1672" s="567"/>
      <c r="AY1672" s="564"/>
      <c r="AZ1672" s="567"/>
      <c r="BA1672" s="564"/>
      <c r="BB1672" s="567"/>
      <c r="BC1672" s="564"/>
      <c r="BD1672" s="567"/>
      <c r="BE1672" s="564"/>
      <c r="BF1672" s="567"/>
      <c r="BG1672" s="564"/>
      <c r="BH1672" s="567"/>
      <c r="BI1672" s="564"/>
      <c r="BJ1672" s="567"/>
      <c r="BK1672" s="564"/>
      <c r="BL1672" s="567"/>
      <c r="BM1672" s="564"/>
      <c r="BN1672" s="567"/>
      <c r="BO1672" s="564"/>
      <c r="BP1672" s="567"/>
      <c r="BQ1672" s="568"/>
    </row>
    <row r="1673" spans="1:69" ht="12.75" customHeight="1">
      <c r="A1673" s="584"/>
      <c r="B1673" s="569" t="s">
        <v>37</v>
      </c>
      <c r="C1673" s="572">
        <f>IF(ISERROR(AVERAGE(E1673:AH1675)),"",AVERAGE(E1673:AH1675))</f>
        <v>3</v>
      </c>
      <c r="D1673" s="677"/>
      <c r="E1673" s="31"/>
      <c r="F1673" s="31"/>
      <c r="G1673" s="31"/>
      <c r="H1673" s="31"/>
      <c r="I1673" s="31"/>
      <c r="J1673" s="31"/>
      <c r="K1673" s="31"/>
      <c r="L1673" s="31"/>
      <c r="M1673" s="31"/>
      <c r="N1673" s="31"/>
      <c r="O1673" s="31"/>
      <c r="P1673" s="31"/>
      <c r="Q1673" s="31"/>
      <c r="R1673" s="31"/>
      <c r="S1673" s="31"/>
      <c r="T1673" s="31"/>
      <c r="U1673" s="31"/>
      <c r="V1673" s="31"/>
      <c r="W1673" s="31"/>
      <c r="X1673" s="31"/>
      <c r="Y1673" s="31"/>
      <c r="Z1673" s="31"/>
      <c r="AA1673" s="31"/>
      <c r="AB1673" s="31"/>
      <c r="AC1673" s="31"/>
      <c r="AD1673" s="31"/>
      <c r="AE1673" s="31"/>
      <c r="AF1673" s="31"/>
      <c r="AG1673" s="31"/>
      <c r="AH1673" s="31"/>
      <c r="AM1673" s="595"/>
      <c r="AN1673" s="561">
        <f t="shared" ref="AN1673:BQ1673" si="622">IF(ISERROR(AVERAGE(E1673:E1675)),"",AVERAGE(E1673:E1675))</f>
        <v>5</v>
      </c>
      <c r="AO1673" s="558">
        <f t="shared" si="622"/>
        <v>4</v>
      </c>
      <c r="AP1673" s="561">
        <f t="shared" si="622"/>
        <v>3</v>
      </c>
      <c r="AQ1673" s="558">
        <f t="shared" si="622"/>
        <v>2</v>
      </c>
      <c r="AR1673" s="561">
        <f t="shared" si="622"/>
        <v>1</v>
      </c>
      <c r="AS1673" s="558">
        <f t="shared" si="622"/>
        <v>5</v>
      </c>
      <c r="AT1673" s="561">
        <f t="shared" si="622"/>
        <v>4</v>
      </c>
      <c r="AU1673" s="558">
        <f t="shared" si="622"/>
        <v>3</v>
      </c>
      <c r="AV1673" s="561">
        <f t="shared" si="622"/>
        <v>2</v>
      </c>
      <c r="AW1673" s="558">
        <f t="shared" si="622"/>
        <v>1</v>
      </c>
      <c r="AX1673" s="561">
        <f t="shared" si="622"/>
        <v>5</v>
      </c>
      <c r="AY1673" s="558">
        <f t="shared" si="622"/>
        <v>4</v>
      </c>
      <c r="AZ1673" s="561">
        <f t="shared" si="622"/>
        <v>3</v>
      </c>
      <c r="BA1673" s="558">
        <f t="shared" si="622"/>
        <v>2</v>
      </c>
      <c r="BB1673" s="561">
        <f t="shared" si="622"/>
        <v>1</v>
      </c>
      <c r="BC1673" s="558">
        <f t="shared" si="622"/>
        <v>5</v>
      </c>
      <c r="BD1673" s="561">
        <f t="shared" si="622"/>
        <v>4</v>
      </c>
      <c r="BE1673" s="558">
        <f t="shared" si="622"/>
        <v>3</v>
      </c>
      <c r="BF1673" s="561">
        <f t="shared" si="622"/>
        <v>2</v>
      </c>
      <c r="BG1673" s="558">
        <f t="shared" si="622"/>
        <v>1</v>
      </c>
      <c r="BH1673" s="561">
        <f t="shared" si="622"/>
        <v>5</v>
      </c>
      <c r="BI1673" s="558">
        <f t="shared" si="622"/>
        <v>4</v>
      </c>
      <c r="BJ1673" s="561">
        <f t="shared" si="622"/>
        <v>3</v>
      </c>
      <c r="BK1673" s="558">
        <f t="shared" si="622"/>
        <v>2</v>
      </c>
      <c r="BL1673" s="561">
        <f t="shared" si="622"/>
        <v>1</v>
      </c>
      <c r="BM1673" s="558">
        <f t="shared" si="622"/>
        <v>5</v>
      </c>
      <c r="BN1673" s="561">
        <f t="shared" si="622"/>
        <v>4</v>
      </c>
      <c r="BO1673" s="558">
        <f t="shared" si="622"/>
        <v>3</v>
      </c>
      <c r="BP1673" s="561">
        <f t="shared" si="622"/>
        <v>2</v>
      </c>
      <c r="BQ1673" s="550">
        <f t="shared" si="622"/>
        <v>1</v>
      </c>
    </row>
    <row r="1674" spans="1:69" ht="12.75" customHeight="1">
      <c r="A1674" s="584"/>
      <c r="B1674" s="570"/>
      <c r="C1674" s="573"/>
      <c r="D1674" s="677"/>
      <c r="E1674" s="29"/>
      <c r="F1674" s="29"/>
      <c r="G1674" s="29"/>
      <c r="H1674" s="29"/>
      <c r="I1674" s="29"/>
      <c r="J1674" s="29"/>
      <c r="K1674" s="29"/>
      <c r="L1674" s="29"/>
      <c r="M1674" s="29"/>
      <c r="N1674" s="29"/>
      <c r="O1674" s="29"/>
      <c r="P1674" s="29"/>
      <c r="Q1674" s="29"/>
      <c r="R1674" s="29"/>
      <c r="S1674" s="29"/>
      <c r="T1674" s="29"/>
      <c r="U1674" s="29"/>
      <c r="V1674" s="29"/>
      <c r="W1674" s="29"/>
      <c r="X1674" s="29"/>
      <c r="Y1674" s="29"/>
      <c r="Z1674" s="29"/>
      <c r="AA1674" s="29"/>
      <c r="AB1674" s="29"/>
      <c r="AC1674" s="29"/>
      <c r="AD1674" s="29"/>
      <c r="AE1674" s="29"/>
      <c r="AF1674" s="29"/>
      <c r="AG1674" s="29"/>
      <c r="AH1674" s="29"/>
      <c r="AM1674" s="595" t="e">
        <f>#REF!</f>
        <v>#REF!</v>
      </c>
      <c r="AN1674" s="562"/>
      <c r="AO1674" s="559"/>
      <c r="AP1674" s="562"/>
      <c r="AQ1674" s="559"/>
      <c r="AR1674" s="562"/>
      <c r="AS1674" s="559"/>
      <c r="AT1674" s="562"/>
      <c r="AU1674" s="559"/>
      <c r="AV1674" s="562"/>
      <c r="AW1674" s="559"/>
      <c r="AX1674" s="562"/>
      <c r="AY1674" s="559"/>
      <c r="AZ1674" s="562"/>
      <c r="BA1674" s="559"/>
      <c r="BB1674" s="562"/>
      <c r="BC1674" s="559"/>
      <c r="BD1674" s="562"/>
      <c r="BE1674" s="559"/>
      <c r="BF1674" s="562"/>
      <c r="BG1674" s="559"/>
      <c r="BH1674" s="562"/>
      <c r="BI1674" s="559"/>
      <c r="BJ1674" s="562"/>
      <c r="BK1674" s="559"/>
      <c r="BL1674" s="562"/>
      <c r="BM1674" s="559"/>
      <c r="BN1674" s="562"/>
      <c r="BO1674" s="559"/>
      <c r="BP1674" s="562"/>
      <c r="BQ1674" s="551"/>
    </row>
    <row r="1675" spans="1:69" ht="13.5" customHeight="1" thickBot="1">
      <c r="A1675" s="584"/>
      <c r="B1675" s="571"/>
      <c r="C1675" s="574"/>
      <c r="D1675" s="418"/>
      <c r="E1675" s="30">
        <v>5</v>
      </c>
      <c r="F1675" s="30">
        <v>4</v>
      </c>
      <c r="G1675" s="30">
        <v>3</v>
      </c>
      <c r="H1675" s="30">
        <v>2</v>
      </c>
      <c r="I1675" s="30">
        <v>1</v>
      </c>
      <c r="J1675" s="30">
        <v>5</v>
      </c>
      <c r="K1675" s="30">
        <v>4</v>
      </c>
      <c r="L1675" s="30">
        <v>3</v>
      </c>
      <c r="M1675" s="30">
        <v>2</v>
      </c>
      <c r="N1675" s="30">
        <v>1</v>
      </c>
      <c r="O1675" s="30">
        <v>5</v>
      </c>
      <c r="P1675" s="30">
        <v>4</v>
      </c>
      <c r="Q1675" s="30">
        <v>3</v>
      </c>
      <c r="R1675" s="30">
        <v>2</v>
      </c>
      <c r="S1675" s="30">
        <v>1</v>
      </c>
      <c r="T1675" s="30">
        <v>5</v>
      </c>
      <c r="U1675" s="30">
        <v>4</v>
      </c>
      <c r="V1675" s="30">
        <v>3</v>
      </c>
      <c r="W1675" s="30">
        <v>2</v>
      </c>
      <c r="X1675" s="30">
        <v>1</v>
      </c>
      <c r="Y1675" s="30">
        <v>5</v>
      </c>
      <c r="Z1675" s="30">
        <v>4</v>
      </c>
      <c r="AA1675" s="30">
        <v>3</v>
      </c>
      <c r="AB1675" s="30">
        <v>2</v>
      </c>
      <c r="AC1675" s="30">
        <v>1</v>
      </c>
      <c r="AD1675" s="30">
        <v>5</v>
      </c>
      <c r="AE1675" s="30">
        <v>4</v>
      </c>
      <c r="AF1675" s="30">
        <v>3</v>
      </c>
      <c r="AG1675" s="30">
        <v>2</v>
      </c>
      <c r="AH1675" s="30">
        <v>1</v>
      </c>
      <c r="AM1675" s="596">
        <f>D1675</f>
        <v>0</v>
      </c>
      <c r="AN1675" s="563"/>
      <c r="AO1675" s="560"/>
      <c r="AP1675" s="563"/>
      <c r="AQ1675" s="560"/>
      <c r="AR1675" s="563"/>
      <c r="AS1675" s="560"/>
      <c r="AT1675" s="563"/>
      <c r="AU1675" s="560"/>
      <c r="AV1675" s="563"/>
      <c r="AW1675" s="560"/>
      <c r="AX1675" s="563"/>
      <c r="AY1675" s="560"/>
      <c r="AZ1675" s="563"/>
      <c r="BA1675" s="560"/>
      <c r="BB1675" s="563"/>
      <c r="BC1675" s="560"/>
      <c r="BD1675" s="563"/>
      <c r="BE1675" s="560"/>
      <c r="BF1675" s="563"/>
      <c r="BG1675" s="560"/>
      <c r="BH1675" s="563"/>
      <c r="BI1675" s="560"/>
      <c r="BJ1675" s="563"/>
      <c r="BK1675" s="560"/>
      <c r="BL1675" s="563"/>
      <c r="BM1675" s="560"/>
      <c r="BN1675" s="563"/>
      <c r="BO1675" s="560"/>
      <c r="BP1675" s="563"/>
      <c r="BQ1675" s="552"/>
    </row>
    <row r="1676" spans="1:69" ht="13.5" customHeight="1" thickTop="1">
      <c r="A1676" s="584"/>
      <c r="B1676" s="585" t="s">
        <v>32</v>
      </c>
      <c r="C1676" s="588">
        <f>IF(ISERROR(AVERAGE(E1676:AH1678)),"",AVERAGE(E1676:AH1678))</f>
        <v>1</v>
      </c>
      <c r="D1676" s="676" t="s">
        <v>868</v>
      </c>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5"/>
      <c r="AF1676" s="25"/>
      <c r="AG1676" s="25"/>
      <c r="AH1676" s="25"/>
      <c r="AM1676" s="594" t="str">
        <f>D1676</f>
        <v>Volcans et séismes</v>
      </c>
      <c r="AN1676" s="576">
        <f t="shared" ref="AN1676:BQ1676" si="623">IF(ISERROR(AVERAGE(E1676:E1678)),"",AVERAGE(E1676:E1678))</f>
        <v>1</v>
      </c>
      <c r="AO1676" s="575" t="str">
        <f t="shared" si="623"/>
        <v/>
      </c>
      <c r="AP1676" s="576" t="str">
        <f t="shared" si="623"/>
        <v/>
      </c>
      <c r="AQ1676" s="575" t="str">
        <f t="shared" si="623"/>
        <v/>
      </c>
      <c r="AR1676" s="576" t="str">
        <f t="shared" si="623"/>
        <v/>
      </c>
      <c r="AS1676" s="575" t="str">
        <f t="shared" si="623"/>
        <v/>
      </c>
      <c r="AT1676" s="576" t="str">
        <f t="shared" si="623"/>
        <v/>
      </c>
      <c r="AU1676" s="575" t="str">
        <f t="shared" si="623"/>
        <v/>
      </c>
      <c r="AV1676" s="576" t="str">
        <f t="shared" si="623"/>
        <v/>
      </c>
      <c r="AW1676" s="575" t="str">
        <f t="shared" si="623"/>
        <v/>
      </c>
      <c r="AX1676" s="576" t="str">
        <f t="shared" si="623"/>
        <v/>
      </c>
      <c r="AY1676" s="575" t="str">
        <f t="shared" si="623"/>
        <v/>
      </c>
      <c r="AZ1676" s="576" t="str">
        <f t="shared" si="623"/>
        <v/>
      </c>
      <c r="BA1676" s="575" t="str">
        <f t="shared" si="623"/>
        <v/>
      </c>
      <c r="BB1676" s="576" t="str">
        <f t="shared" si="623"/>
        <v/>
      </c>
      <c r="BC1676" s="575" t="str">
        <f t="shared" si="623"/>
        <v/>
      </c>
      <c r="BD1676" s="576" t="str">
        <f t="shared" si="623"/>
        <v/>
      </c>
      <c r="BE1676" s="575" t="str">
        <f t="shared" si="623"/>
        <v/>
      </c>
      <c r="BF1676" s="576" t="str">
        <f t="shared" si="623"/>
        <v/>
      </c>
      <c r="BG1676" s="575" t="str">
        <f t="shared" si="623"/>
        <v/>
      </c>
      <c r="BH1676" s="576" t="str">
        <f t="shared" si="623"/>
        <v/>
      </c>
      <c r="BI1676" s="575" t="str">
        <f t="shared" si="623"/>
        <v/>
      </c>
      <c r="BJ1676" s="576" t="str">
        <f t="shared" si="623"/>
        <v/>
      </c>
      <c r="BK1676" s="575" t="str">
        <f t="shared" si="623"/>
        <v/>
      </c>
      <c r="BL1676" s="576" t="str">
        <f t="shared" si="623"/>
        <v/>
      </c>
      <c r="BM1676" s="575" t="str">
        <f t="shared" si="623"/>
        <v/>
      </c>
      <c r="BN1676" s="576" t="str">
        <f t="shared" si="623"/>
        <v/>
      </c>
      <c r="BO1676" s="575" t="str">
        <f t="shared" si="623"/>
        <v/>
      </c>
      <c r="BP1676" s="576" t="str">
        <f t="shared" si="623"/>
        <v/>
      </c>
      <c r="BQ1676" s="578" t="str">
        <f t="shared" si="623"/>
        <v/>
      </c>
    </row>
    <row r="1677" spans="1:69" ht="12.75" customHeight="1">
      <c r="A1677" s="584"/>
      <c r="B1677" s="586"/>
      <c r="C1677" s="573"/>
      <c r="D1677" s="677"/>
      <c r="E1677" s="26">
        <v>1</v>
      </c>
      <c r="F1677" s="26"/>
      <c r="G1677" s="26"/>
      <c r="H1677" s="26"/>
      <c r="I1677" s="26"/>
      <c r="J1677" s="26"/>
      <c r="K1677" s="26"/>
      <c r="L1677" s="26"/>
      <c r="M1677" s="26"/>
      <c r="N1677" s="26"/>
      <c r="O1677" s="26"/>
      <c r="P1677" s="26"/>
      <c r="Q1677" s="26"/>
      <c r="R1677" s="26"/>
      <c r="S1677" s="26"/>
      <c r="T1677" s="26"/>
      <c r="U1677" s="26"/>
      <c r="V1677" s="26"/>
      <c r="W1677" s="26"/>
      <c r="X1677" s="26"/>
      <c r="Y1677" s="26"/>
      <c r="Z1677" s="26"/>
      <c r="AA1677" s="26"/>
      <c r="AB1677" s="26"/>
      <c r="AC1677" s="26"/>
      <c r="AD1677" s="26"/>
      <c r="AE1677" s="26"/>
      <c r="AF1677" s="26"/>
      <c r="AG1677" s="26"/>
      <c r="AH1677" s="26"/>
      <c r="AM1677" s="595" t="e">
        <f>#REF!</f>
        <v>#REF!</v>
      </c>
      <c r="AN1677" s="577"/>
      <c r="AO1677" s="559"/>
      <c r="AP1677" s="577"/>
      <c r="AQ1677" s="559"/>
      <c r="AR1677" s="577"/>
      <c r="AS1677" s="559"/>
      <c r="AT1677" s="577"/>
      <c r="AU1677" s="559"/>
      <c r="AV1677" s="577"/>
      <c r="AW1677" s="559"/>
      <c r="AX1677" s="577"/>
      <c r="AY1677" s="559"/>
      <c r="AZ1677" s="577"/>
      <c r="BA1677" s="559"/>
      <c r="BB1677" s="577"/>
      <c r="BC1677" s="559"/>
      <c r="BD1677" s="577"/>
      <c r="BE1677" s="559"/>
      <c r="BF1677" s="577"/>
      <c r="BG1677" s="559"/>
      <c r="BH1677" s="577"/>
      <c r="BI1677" s="559"/>
      <c r="BJ1677" s="577"/>
      <c r="BK1677" s="559"/>
      <c r="BL1677" s="577"/>
      <c r="BM1677" s="559"/>
      <c r="BN1677" s="577"/>
      <c r="BO1677" s="559"/>
      <c r="BP1677" s="577"/>
      <c r="BQ1677" s="551"/>
    </row>
    <row r="1678" spans="1:69" ht="12.75" customHeight="1" thickBot="1">
      <c r="A1678" s="584"/>
      <c r="B1678" s="587"/>
      <c r="C1678" s="573"/>
      <c r="D1678" s="67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M1678" s="595"/>
      <c r="AN1678" s="577"/>
      <c r="AO1678" s="559"/>
      <c r="AP1678" s="577"/>
      <c r="AQ1678" s="559"/>
      <c r="AR1678" s="577"/>
      <c r="AS1678" s="559"/>
      <c r="AT1678" s="577"/>
      <c r="AU1678" s="559"/>
      <c r="AV1678" s="577"/>
      <c r="AW1678" s="559"/>
      <c r="AX1678" s="577"/>
      <c r="AY1678" s="559"/>
      <c r="AZ1678" s="577"/>
      <c r="BA1678" s="559"/>
      <c r="BB1678" s="577"/>
      <c r="BC1678" s="559"/>
      <c r="BD1678" s="577"/>
      <c r="BE1678" s="559"/>
      <c r="BF1678" s="577"/>
      <c r="BG1678" s="559"/>
      <c r="BH1678" s="577"/>
      <c r="BI1678" s="559"/>
      <c r="BJ1678" s="577"/>
      <c r="BK1678" s="559"/>
      <c r="BL1678" s="577"/>
      <c r="BM1678" s="559"/>
      <c r="BN1678" s="577"/>
      <c r="BO1678" s="559"/>
      <c r="BP1678" s="577"/>
      <c r="BQ1678" s="551"/>
    </row>
    <row r="1679" spans="1:69" ht="12.75" customHeight="1">
      <c r="A1679" s="584"/>
      <c r="B1679" s="579" t="s">
        <v>36</v>
      </c>
      <c r="C1679" s="572" t="str">
        <f>IF(ISERROR(AVERAGE(E1679:AH1681)),"",AVERAGE(E1679:AH1681))</f>
        <v/>
      </c>
      <c r="D1679" s="677"/>
      <c r="E1679" s="32"/>
      <c r="F1679" s="32"/>
      <c r="G1679" s="32"/>
      <c r="H1679" s="32"/>
      <c r="I1679" s="32"/>
      <c r="J1679" s="32"/>
      <c r="K1679" s="32"/>
      <c r="L1679" s="32"/>
      <c r="M1679" s="32"/>
      <c r="N1679" s="32"/>
      <c r="O1679" s="32"/>
      <c r="P1679" s="32"/>
      <c r="Q1679" s="32"/>
      <c r="R1679" s="32"/>
      <c r="S1679" s="32"/>
      <c r="T1679" s="32"/>
      <c r="U1679" s="32"/>
      <c r="V1679" s="32"/>
      <c r="W1679" s="32"/>
      <c r="X1679" s="32"/>
      <c r="Y1679" s="32"/>
      <c r="Z1679" s="32"/>
      <c r="AA1679" s="32"/>
      <c r="AB1679" s="32"/>
      <c r="AC1679" s="32"/>
      <c r="AD1679" s="32"/>
      <c r="AE1679" s="32"/>
      <c r="AF1679" s="32"/>
      <c r="AG1679" s="32"/>
      <c r="AH1679" s="32"/>
      <c r="AM1679" s="595"/>
      <c r="AN1679" s="565" t="str">
        <f t="shared" ref="AN1679:BQ1679" si="624">IF(ISERROR(AVERAGE(E1679:E1681)),"",AVERAGE(E1679:E1681))</f>
        <v/>
      </c>
      <c r="AO1679" s="558" t="str">
        <f t="shared" si="624"/>
        <v/>
      </c>
      <c r="AP1679" s="565" t="str">
        <f t="shared" si="624"/>
        <v/>
      </c>
      <c r="AQ1679" s="558" t="str">
        <f t="shared" si="624"/>
        <v/>
      </c>
      <c r="AR1679" s="565" t="str">
        <f t="shared" si="624"/>
        <v/>
      </c>
      <c r="AS1679" s="558" t="str">
        <f t="shared" si="624"/>
        <v/>
      </c>
      <c r="AT1679" s="565" t="str">
        <f t="shared" si="624"/>
        <v/>
      </c>
      <c r="AU1679" s="558" t="str">
        <f t="shared" si="624"/>
        <v/>
      </c>
      <c r="AV1679" s="565" t="str">
        <f t="shared" si="624"/>
        <v/>
      </c>
      <c r="AW1679" s="558" t="str">
        <f t="shared" si="624"/>
        <v/>
      </c>
      <c r="AX1679" s="565" t="str">
        <f t="shared" si="624"/>
        <v/>
      </c>
      <c r="AY1679" s="558" t="str">
        <f t="shared" si="624"/>
        <v/>
      </c>
      <c r="AZ1679" s="565" t="str">
        <f t="shared" si="624"/>
        <v/>
      </c>
      <c r="BA1679" s="558" t="str">
        <f t="shared" si="624"/>
        <v/>
      </c>
      <c r="BB1679" s="565" t="str">
        <f t="shared" si="624"/>
        <v/>
      </c>
      <c r="BC1679" s="558" t="str">
        <f t="shared" si="624"/>
        <v/>
      </c>
      <c r="BD1679" s="565" t="str">
        <f t="shared" si="624"/>
        <v/>
      </c>
      <c r="BE1679" s="558" t="str">
        <f t="shared" si="624"/>
        <v/>
      </c>
      <c r="BF1679" s="565" t="str">
        <f t="shared" si="624"/>
        <v/>
      </c>
      <c r="BG1679" s="558" t="str">
        <f t="shared" si="624"/>
        <v/>
      </c>
      <c r="BH1679" s="565" t="str">
        <f t="shared" si="624"/>
        <v/>
      </c>
      <c r="BI1679" s="558" t="str">
        <f t="shared" si="624"/>
        <v/>
      </c>
      <c r="BJ1679" s="565" t="str">
        <f t="shared" si="624"/>
        <v/>
      </c>
      <c r="BK1679" s="558" t="str">
        <f t="shared" si="624"/>
        <v/>
      </c>
      <c r="BL1679" s="565" t="str">
        <f t="shared" si="624"/>
        <v/>
      </c>
      <c r="BM1679" s="558" t="str">
        <f t="shared" si="624"/>
        <v/>
      </c>
      <c r="BN1679" s="565" t="str">
        <f t="shared" si="624"/>
        <v/>
      </c>
      <c r="BO1679" s="558" t="str">
        <f t="shared" si="624"/>
        <v/>
      </c>
      <c r="BP1679" s="565" t="str">
        <f t="shared" si="624"/>
        <v/>
      </c>
      <c r="BQ1679" s="550" t="str">
        <f t="shared" si="624"/>
        <v/>
      </c>
    </row>
    <row r="1680" spans="1:69" ht="12.75" customHeight="1">
      <c r="A1680" s="584"/>
      <c r="B1680" s="580"/>
      <c r="C1680" s="573"/>
      <c r="D1680" s="677"/>
      <c r="E1680" s="28"/>
      <c r="F1680" s="28"/>
      <c r="G1680" s="28"/>
      <c r="H1680" s="28"/>
      <c r="I1680" s="28"/>
      <c r="J1680" s="28"/>
      <c r="K1680" s="28"/>
      <c r="L1680" s="28"/>
      <c r="M1680" s="28"/>
      <c r="N1680" s="28"/>
      <c r="O1680" s="28"/>
      <c r="P1680" s="28"/>
      <c r="Q1680" s="28"/>
      <c r="R1680" s="28"/>
      <c r="S1680" s="28"/>
      <c r="T1680" s="28"/>
      <c r="U1680" s="28"/>
      <c r="V1680" s="28"/>
      <c r="W1680" s="28"/>
      <c r="X1680" s="28"/>
      <c r="Y1680" s="28"/>
      <c r="Z1680" s="28"/>
      <c r="AA1680" s="28"/>
      <c r="AB1680" s="28"/>
      <c r="AC1680" s="28"/>
      <c r="AD1680" s="28"/>
      <c r="AE1680" s="28"/>
      <c r="AF1680" s="28"/>
      <c r="AG1680" s="28"/>
      <c r="AH1680" s="28"/>
      <c r="AM1680" s="595"/>
      <c r="AN1680" s="566"/>
      <c r="AO1680" s="559"/>
      <c r="AP1680" s="566"/>
      <c r="AQ1680" s="559"/>
      <c r="AR1680" s="566"/>
      <c r="AS1680" s="559"/>
      <c r="AT1680" s="566"/>
      <c r="AU1680" s="559"/>
      <c r="AV1680" s="566"/>
      <c r="AW1680" s="559"/>
      <c r="AX1680" s="566"/>
      <c r="AY1680" s="559"/>
      <c r="AZ1680" s="566"/>
      <c r="BA1680" s="559"/>
      <c r="BB1680" s="566"/>
      <c r="BC1680" s="559"/>
      <c r="BD1680" s="566"/>
      <c r="BE1680" s="559"/>
      <c r="BF1680" s="566"/>
      <c r="BG1680" s="559"/>
      <c r="BH1680" s="566"/>
      <c r="BI1680" s="559"/>
      <c r="BJ1680" s="566"/>
      <c r="BK1680" s="559"/>
      <c r="BL1680" s="566"/>
      <c r="BM1680" s="559"/>
      <c r="BN1680" s="566"/>
      <c r="BO1680" s="559"/>
      <c r="BP1680" s="566"/>
      <c r="BQ1680" s="551"/>
    </row>
    <row r="1681" spans="1:69" ht="12.75" customHeight="1" thickBot="1">
      <c r="A1681" s="584"/>
      <c r="B1681" s="581"/>
      <c r="C1681" s="582"/>
      <c r="D1681" s="677"/>
      <c r="E1681" s="33"/>
      <c r="F1681" s="33"/>
      <c r="G1681" s="33"/>
      <c r="H1681" s="33"/>
      <c r="I1681" s="33"/>
      <c r="J1681" s="33"/>
      <c r="K1681" s="33"/>
      <c r="L1681" s="33"/>
      <c r="M1681" s="33"/>
      <c r="N1681" s="33"/>
      <c r="O1681" s="33"/>
      <c r="P1681" s="33"/>
      <c r="Q1681" s="33"/>
      <c r="R1681" s="33"/>
      <c r="S1681" s="33"/>
      <c r="T1681" s="33"/>
      <c r="U1681" s="33"/>
      <c r="V1681" s="33"/>
      <c r="W1681" s="33"/>
      <c r="X1681" s="33"/>
      <c r="Y1681" s="33"/>
      <c r="Z1681" s="33"/>
      <c r="AA1681" s="33"/>
      <c r="AB1681" s="33"/>
      <c r="AC1681" s="33"/>
      <c r="AD1681" s="33"/>
      <c r="AE1681" s="33"/>
      <c r="AF1681" s="33"/>
      <c r="AG1681" s="33"/>
      <c r="AH1681" s="33"/>
      <c r="AM1681" s="595"/>
      <c r="AN1681" s="567"/>
      <c r="AO1681" s="564"/>
      <c r="AP1681" s="567"/>
      <c r="AQ1681" s="564"/>
      <c r="AR1681" s="567"/>
      <c r="AS1681" s="564"/>
      <c r="AT1681" s="567"/>
      <c r="AU1681" s="564"/>
      <c r="AV1681" s="567"/>
      <c r="AW1681" s="564"/>
      <c r="AX1681" s="567"/>
      <c r="AY1681" s="564"/>
      <c r="AZ1681" s="567"/>
      <c r="BA1681" s="564"/>
      <c r="BB1681" s="567"/>
      <c r="BC1681" s="564"/>
      <c r="BD1681" s="567"/>
      <c r="BE1681" s="564"/>
      <c r="BF1681" s="567"/>
      <c r="BG1681" s="564"/>
      <c r="BH1681" s="567"/>
      <c r="BI1681" s="564"/>
      <c r="BJ1681" s="567"/>
      <c r="BK1681" s="564"/>
      <c r="BL1681" s="567"/>
      <c r="BM1681" s="564"/>
      <c r="BN1681" s="567"/>
      <c r="BO1681" s="564"/>
      <c r="BP1681" s="567"/>
      <c r="BQ1681" s="568"/>
    </row>
    <row r="1682" spans="1:69" ht="12.75" customHeight="1">
      <c r="A1682" s="584"/>
      <c r="B1682" s="569" t="s">
        <v>37</v>
      </c>
      <c r="C1682" s="572" t="str">
        <f>IF(ISERROR(AVERAGE(E1682:AH1684)),"",AVERAGE(E1682:AH1684))</f>
        <v/>
      </c>
      <c r="D1682" s="677"/>
      <c r="E1682" s="31"/>
      <c r="F1682" s="31"/>
      <c r="G1682" s="31"/>
      <c r="H1682" s="31"/>
      <c r="I1682" s="31"/>
      <c r="J1682" s="31"/>
      <c r="K1682" s="31"/>
      <c r="L1682" s="31"/>
      <c r="M1682" s="31"/>
      <c r="N1682" s="31"/>
      <c r="O1682" s="31"/>
      <c r="P1682" s="31"/>
      <c r="Q1682" s="31"/>
      <c r="R1682" s="31"/>
      <c r="S1682" s="31"/>
      <c r="T1682" s="31"/>
      <c r="U1682" s="31"/>
      <c r="V1682" s="31"/>
      <c r="W1682" s="31"/>
      <c r="X1682" s="31"/>
      <c r="Y1682" s="31"/>
      <c r="Z1682" s="31"/>
      <c r="AA1682" s="31"/>
      <c r="AB1682" s="31"/>
      <c r="AC1682" s="31"/>
      <c r="AD1682" s="31"/>
      <c r="AE1682" s="31"/>
      <c r="AF1682" s="31"/>
      <c r="AG1682" s="31"/>
      <c r="AH1682" s="31"/>
      <c r="AM1682" s="595"/>
      <c r="AN1682" s="561" t="str">
        <f t="shared" ref="AN1682:BQ1682" si="625">IF(ISERROR(AVERAGE(E1682:E1684)),"",AVERAGE(E1682:E1684))</f>
        <v/>
      </c>
      <c r="AO1682" s="558" t="str">
        <f t="shared" si="625"/>
        <v/>
      </c>
      <c r="AP1682" s="561" t="str">
        <f t="shared" si="625"/>
        <v/>
      </c>
      <c r="AQ1682" s="558" t="str">
        <f t="shared" si="625"/>
        <v/>
      </c>
      <c r="AR1682" s="561" t="str">
        <f t="shared" si="625"/>
        <v/>
      </c>
      <c r="AS1682" s="558" t="str">
        <f t="shared" si="625"/>
        <v/>
      </c>
      <c r="AT1682" s="561" t="str">
        <f t="shared" si="625"/>
        <v/>
      </c>
      <c r="AU1682" s="558" t="str">
        <f t="shared" si="625"/>
        <v/>
      </c>
      <c r="AV1682" s="561" t="str">
        <f t="shared" si="625"/>
        <v/>
      </c>
      <c r="AW1682" s="558" t="str">
        <f t="shared" si="625"/>
        <v/>
      </c>
      <c r="AX1682" s="561" t="str">
        <f t="shared" si="625"/>
        <v/>
      </c>
      <c r="AY1682" s="558" t="str">
        <f t="shared" si="625"/>
        <v/>
      </c>
      <c r="AZ1682" s="561" t="str">
        <f t="shared" si="625"/>
        <v/>
      </c>
      <c r="BA1682" s="558" t="str">
        <f t="shared" si="625"/>
        <v/>
      </c>
      <c r="BB1682" s="561" t="str">
        <f t="shared" si="625"/>
        <v/>
      </c>
      <c r="BC1682" s="558" t="str">
        <f t="shared" si="625"/>
        <v/>
      </c>
      <c r="BD1682" s="561" t="str">
        <f t="shared" si="625"/>
        <v/>
      </c>
      <c r="BE1682" s="558" t="str">
        <f t="shared" si="625"/>
        <v/>
      </c>
      <c r="BF1682" s="561" t="str">
        <f t="shared" si="625"/>
        <v/>
      </c>
      <c r="BG1682" s="558" t="str">
        <f t="shared" si="625"/>
        <v/>
      </c>
      <c r="BH1682" s="561" t="str">
        <f t="shared" si="625"/>
        <v/>
      </c>
      <c r="BI1682" s="558" t="str">
        <f t="shared" si="625"/>
        <v/>
      </c>
      <c r="BJ1682" s="561" t="str">
        <f t="shared" si="625"/>
        <v/>
      </c>
      <c r="BK1682" s="558" t="str">
        <f t="shared" si="625"/>
        <v/>
      </c>
      <c r="BL1682" s="561" t="str">
        <f t="shared" si="625"/>
        <v/>
      </c>
      <c r="BM1682" s="558" t="str">
        <f t="shared" si="625"/>
        <v/>
      </c>
      <c r="BN1682" s="561" t="str">
        <f t="shared" si="625"/>
        <v/>
      </c>
      <c r="BO1682" s="558" t="str">
        <f t="shared" si="625"/>
        <v/>
      </c>
      <c r="BP1682" s="561" t="str">
        <f t="shared" si="625"/>
        <v/>
      </c>
      <c r="BQ1682" s="550" t="str">
        <f t="shared" si="625"/>
        <v/>
      </c>
    </row>
    <row r="1683" spans="1:69" ht="12.75" customHeight="1">
      <c r="A1683" s="584"/>
      <c r="B1683" s="570"/>
      <c r="C1683" s="573"/>
      <c r="D1683" s="677"/>
      <c r="E1683" s="29"/>
      <c r="F1683" s="29"/>
      <c r="G1683" s="29"/>
      <c r="H1683" s="29"/>
      <c r="I1683" s="29"/>
      <c r="J1683" s="29"/>
      <c r="K1683" s="29"/>
      <c r="L1683" s="29"/>
      <c r="M1683" s="29"/>
      <c r="N1683" s="29"/>
      <c r="O1683" s="29"/>
      <c r="P1683" s="29"/>
      <c r="Q1683" s="29"/>
      <c r="R1683" s="29"/>
      <c r="S1683" s="29"/>
      <c r="T1683" s="29"/>
      <c r="U1683" s="29"/>
      <c r="V1683" s="29"/>
      <c r="W1683" s="29"/>
      <c r="X1683" s="29"/>
      <c r="Y1683" s="29"/>
      <c r="Z1683" s="29"/>
      <c r="AA1683" s="29"/>
      <c r="AB1683" s="29"/>
      <c r="AC1683" s="29"/>
      <c r="AD1683" s="29"/>
      <c r="AE1683" s="29"/>
      <c r="AF1683" s="29"/>
      <c r="AG1683" s="29"/>
      <c r="AH1683" s="29"/>
      <c r="AM1683" s="595" t="e">
        <f>#REF!</f>
        <v>#REF!</v>
      </c>
      <c r="AN1683" s="562"/>
      <c r="AO1683" s="559"/>
      <c r="AP1683" s="562"/>
      <c r="AQ1683" s="559"/>
      <c r="AR1683" s="562"/>
      <c r="AS1683" s="559"/>
      <c r="AT1683" s="562"/>
      <c r="AU1683" s="559"/>
      <c r="AV1683" s="562"/>
      <c r="AW1683" s="559"/>
      <c r="AX1683" s="562"/>
      <c r="AY1683" s="559"/>
      <c r="AZ1683" s="562"/>
      <c r="BA1683" s="559"/>
      <c r="BB1683" s="562"/>
      <c r="BC1683" s="559"/>
      <c r="BD1683" s="562"/>
      <c r="BE1683" s="559"/>
      <c r="BF1683" s="562"/>
      <c r="BG1683" s="559"/>
      <c r="BH1683" s="562"/>
      <c r="BI1683" s="559"/>
      <c r="BJ1683" s="562"/>
      <c r="BK1683" s="559"/>
      <c r="BL1683" s="562"/>
      <c r="BM1683" s="559"/>
      <c r="BN1683" s="562"/>
      <c r="BO1683" s="559"/>
      <c r="BP1683" s="562"/>
      <c r="BQ1683" s="551"/>
    </row>
    <row r="1684" spans="1:69" ht="13.5" customHeight="1" thickBot="1">
      <c r="A1684" s="584"/>
      <c r="B1684" s="571"/>
      <c r="C1684" s="574"/>
      <c r="D1684" s="418"/>
      <c r="E1684" s="30"/>
      <c r="F1684" s="30"/>
      <c r="G1684" s="30"/>
      <c r="H1684" s="30"/>
      <c r="I1684" s="30"/>
      <c r="J1684" s="30"/>
      <c r="K1684" s="30"/>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0"/>
      <c r="AH1684" s="30"/>
      <c r="AM1684" s="596">
        <f>D1684</f>
        <v>0</v>
      </c>
      <c r="AN1684" s="563"/>
      <c r="AO1684" s="560"/>
      <c r="AP1684" s="563"/>
      <c r="AQ1684" s="560"/>
      <c r="AR1684" s="563"/>
      <c r="AS1684" s="560"/>
      <c r="AT1684" s="563"/>
      <c r="AU1684" s="560"/>
      <c r="AV1684" s="563"/>
      <c r="AW1684" s="560"/>
      <c r="AX1684" s="563"/>
      <c r="AY1684" s="560"/>
      <c r="AZ1684" s="563"/>
      <c r="BA1684" s="560"/>
      <c r="BB1684" s="563"/>
      <c r="BC1684" s="560"/>
      <c r="BD1684" s="563"/>
      <c r="BE1684" s="560"/>
      <c r="BF1684" s="563"/>
      <c r="BG1684" s="560"/>
      <c r="BH1684" s="563"/>
      <c r="BI1684" s="560"/>
      <c r="BJ1684" s="563"/>
      <c r="BK1684" s="560"/>
      <c r="BL1684" s="563"/>
      <c r="BM1684" s="560"/>
      <c r="BN1684" s="563"/>
      <c r="BO1684" s="560"/>
      <c r="BP1684" s="563"/>
      <c r="BQ1684" s="552"/>
    </row>
    <row r="1685" spans="1:69" ht="11.25" customHeight="1" thickTop="1">
      <c r="A1685" s="468"/>
      <c r="B1685" s="685"/>
      <c r="C1685" s="685"/>
      <c r="D1685" s="688" t="s">
        <v>1031</v>
      </c>
      <c r="E1685" s="614" t="str">
        <f>D1685</f>
        <v>Matière et énergies</v>
      </c>
      <c r="F1685" s="615"/>
      <c r="G1685" s="615"/>
      <c r="H1685" s="615"/>
      <c r="I1685" s="615"/>
      <c r="J1685" s="615"/>
      <c r="K1685" s="615"/>
      <c r="L1685" s="615"/>
      <c r="M1685" s="615"/>
      <c r="N1685" s="615"/>
      <c r="O1685" s="615"/>
      <c r="P1685" s="615"/>
      <c r="Q1685" s="615"/>
      <c r="R1685" s="615"/>
      <c r="S1685" s="615"/>
      <c r="T1685" s="615"/>
      <c r="U1685" s="615"/>
      <c r="V1685" s="615"/>
      <c r="W1685" s="615"/>
      <c r="X1685" s="615"/>
      <c r="Y1685" s="615"/>
      <c r="Z1685" s="615"/>
      <c r="AA1685" s="615"/>
      <c r="AB1685" s="615"/>
      <c r="AC1685" s="615"/>
      <c r="AD1685" s="615"/>
      <c r="AE1685" s="615"/>
      <c r="AF1685" s="615"/>
      <c r="AG1685" s="615"/>
      <c r="AH1685" s="616"/>
      <c r="AM1685" s="681" t="str">
        <f>D1685</f>
        <v>Matière et énergies</v>
      </c>
      <c r="AN1685" s="353">
        <f>IF(ISERROR(AVERAGE(AN1688,AN1697,AN1706,AN1715)),"",AVERAGE(AN1688,AN1697,AN1706,AN1715))</f>
        <v>2</v>
      </c>
      <c r="AO1685" s="353">
        <f t="shared" ref="AO1685:BQ1685" si="626">IF(ISERROR(AVERAGE(AO1688,AO1697,AO1706,AO1715)),"",AVERAGE(AO1688,AO1697,AO1706,AO1715))</f>
        <v>4</v>
      </c>
      <c r="AP1685" s="353">
        <f t="shared" si="626"/>
        <v>3</v>
      </c>
      <c r="AQ1685" s="353">
        <f t="shared" si="626"/>
        <v>2</v>
      </c>
      <c r="AR1685" s="353">
        <f t="shared" si="626"/>
        <v>1</v>
      </c>
      <c r="AS1685" s="353">
        <f t="shared" si="626"/>
        <v>5</v>
      </c>
      <c r="AT1685" s="353">
        <f t="shared" si="626"/>
        <v>4</v>
      </c>
      <c r="AU1685" s="353">
        <f t="shared" si="626"/>
        <v>3</v>
      </c>
      <c r="AV1685" s="353">
        <f t="shared" si="626"/>
        <v>2</v>
      </c>
      <c r="AW1685" s="353">
        <f t="shared" si="626"/>
        <v>1</v>
      </c>
      <c r="AX1685" s="353">
        <f t="shared" si="626"/>
        <v>5</v>
      </c>
      <c r="AY1685" s="353">
        <f t="shared" si="626"/>
        <v>4</v>
      </c>
      <c r="AZ1685" s="353">
        <f t="shared" si="626"/>
        <v>3</v>
      </c>
      <c r="BA1685" s="353">
        <f t="shared" si="626"/>
        <v>2</v>
      </c>
      <c r="BB1685" s="353">
        <f t="shared" si="626"/>
        <v>1</v>
      </c>
      <c r="BC1685" s="353">
        <f t="shared" si="626"/>
        <v>5</v>
      </c>
      <c r="BD1685" s="353">
        <f t="shared" si="626"/>
        <v>4</v>
      </c>
      <c r="BE1685" s="353">
        <f t="shared" si="626"/>
        <v>3</v>
      </c>
      <c r="BF1685" s="353">
        <f t="shared" si="626"/>
        <v>2</v>
      </c>
      <c r="BG1685" s="353">
        <f t="shared" si="626"/>
        <v>1</v>
      </c>
      <c r="BH1685" s="353">
        <f t="shared" si="626"/>
        <v>5</v>
      </c>
      <c r="BI1685" s="353">
        <f t="shared" si="626"/>
        <v>4</v>
      </c>
      <c r="BJ1685" s="353">
        <f t="shared" si="626"/>
        <v>3</v>
      </c>
      <c r="BK1685" s="353">
        <f t="shared" si="626"/>
        <v>2</v>
      </c>
      <c r="BL1685" s="353">
        <f t="shared" si="626"/>
        <v>1</v>
      </c>
      <c r="BM1685" s="353">
        <f t="shared" si="626"/>
        <v>5</v>
      </c>
      <c r="BN1685" s="353">
        <f t="shared" si="626"/>
        <v>4</v>
      </c>
      <c r="BO1685" s="353">
        <f t="shared" si="626"/>
        <v>3</v>
      </c>
      <c r="BP1685" s="353">
        <f t="shared" si="626"/>
        <v>2</v>
      </c>
      <c r="BQ1685" s="353">
        <f t="shared" si="626"/>
        <v>1</v>
      </c>
    </row>
    <row r="1686" spans="1:69" ht="11.25" customHeight="1">
      <c r="A1686" s="468"/>
      <c r="B1686" s="686"/>
      <c r="C1686" s="686"/>
      <c r="D1686" s="666"/>
      <c r="E1686" s="617"/>
      <c r="F1686" s="618"/>
      <c r="G1686" s="618"/>
      <c r="H1686" s="618"/>
      <c r="I1686" s="618"/>
      <c r="J1686" s="618"/>
      <c r="K1686" s="618"/>
      <c r="L1686" s="618"/>
      <c r="M1686" s="618"/>
      <c r="N1686" s="618"/>
      <c r="O1686" s="618"/>
      <c r="P1686" s="618"/>
      <c r="Q1686" s="618"/>
      <c r="R1686" s="618"/>
      <c r="S1686" s="618"/>
      <c r="T1686" s="618"/>
      <c r="U1686" s="618"/>
      <c r="V1686" s="618"/>
      <c r="W1686" s="618"/>
      <c r="X1686" s="618"/>
      <c r="Y1686" s="618"/>
      <c r="Z1686" s="618"/>
      <c r="AA1686" s="618"/>
      <c r="AB1686" s="618"/>
      <c r="AC1686" s="618"/>
      <c r="AD1686" s="618"/>
      <c r="AE1686" s="618"/>
      <c r="AF1686" s="618"/>
      <c r="AG1686" s="618"/>
      <c r="AH1686" s="619"/>
      <c r="AM1686" s="592"/>
      <c r="AN1686" s="351">
        <f>IF(ISERROR(AVERAGE(AN1691,AN1700,AN1709,AN1718)),"",AVERAGE(AN1691,AN1700,AN1709,AN1718))</f>
        <v>5</v>
      </c>
      <c r="AO1686" s="351">
        <f t="shared" ref="AO1686:BQ1686" si="627">IF(ISERROR(AVERAGE(AO1691,AO1700,AO1709,AO1718)),"",AVERAGE(AO1691,AO1700,AO1709,AO1718))</f>
        <v>4</v>
      </c>
      <c r="AP1686" s="351">
        <f t="shared" si="627"/>
        <v>3</v>
      </c>
      <c r="AQ1686" s="351">
        <f t="shared" si="627"/>
        <v>2</v>
      </c>
      <c r="AR1686" s="351">
        <f t="shared" si="627"/>
        <v>1</v>
      </c>
      <c r="AS1686" s="351">
        <f t="shared" si="627"/>
        <v>5</v>
      </c>
      <c r="AT1686" s="351">
        <f t="shared" si="627"/>
        <v>4</v>
      </c>
      <c r="AU1686" s="351">
        <f t="shared" si="627"/>
        <v>3</v>
      </c>
      <c r="AV1686" s="351">
        <f t="shared" si="627"/>
        <v>2</v>
      </c>
      <c r="AW1686" s="351">
        <f t="shared" si="627"/>
        <v>1</v>
      </c>
      <c r="AX1686" s="351">
        <f t="shared" si="627"/>
        <v>5</v>
      </c>
      <c r="AY1686" s="351">
        <f t="shared" si="627"/>
        <v>4</v>
      </c>
      <c r="AZ1686" s="351">
        <f t="shared" si="627"/>
        <v>3</v>
      </c>
      <c r="BA1686" s="351">
        <f t="shared" si="627"/>
        <v>2</v>
      </c>
      <c r="BB1686" s="351">
        <f t="shared" si="627"/>
        <v>1</v>
      </c>
      <c r="BC1686" s="351">
        <f t="shared" si="627"/>
        <v>5</v>
      </c>
      <c r="BD1686" s="351">
        <f t="shared" si="627"/>
        <v>4</v>
      </c>
      <c r="BE1686" s="351">
        <f t="shared" si="627"/>
        <v>3</v>
      </c>
      <c r="BF1686" s="351">
        <f t="shared" si="627"/>
        <v>2</v>
      </c>
      <c r="BG1686" s="351">
        <f t="shared" si="627"/>
        <v>1</v>
      </c>
      <c r="BH1686" s="351">
        <f t="shared" si="627"/>
        <v>5</v>
      </c>
      <c r="BI1686" s="351">
        <f t="shared" si="627"/>
        <v>4</v>
      </c>
      <c r="BJ1686" s="351">
        <f t="shared" si="627"/>
        <v>3</v>
      </c>
      <c r="BK1686" s="351">
        <f t="shared" si="627"/>
        <v>2</v>
      </c>
      <c r="BL1686" s="351">
        <f t="shared" si="627"/>
        <v>1</v>
      </c>
      <c r="BM1686" s="351">
        <f t="shared" si="627"/>
        <v>5</v>
      </c>
      <c r="BN1686" s="351">
        <f t="shared" si="627"/>
        <v>4</v>
      </c>
      <c r="BO1686" s="351">
        <f t="shared" si="627"/>
        <v>3</v>
      </c>
      <c r="BP1686" s="351">
        <f t="shared" si="627"/>
        <v>2</v>
      </c>
      <c r="BQ1686" s="351">
        <f t="shared" si="627"/>
        <v>1</v>
      </c>
    </row>
    <row r="1687" spans="1:69" ht="11.25" customHeight="1" thickBot="1">
      <c r="A1687" s="468"/>
      <c r="B1687" s="687"/>
      <c r="C1687" s="687"/>
      <c r="D1687" s="667"/>
      <c r="E1687" s="620"/>
      <c r="F1687" s="621"/>
      <c r="G1687" s="621"/>
      <c r="H1687" s="621"/>
      <c r="I1687" s="621"/>
      <c r="J1687" s="621"/>
      <c r="K1687" s="621"/>
      <c r="L1687" s="621"/>
      <c r="M1687" s="621"/>
      <c r="N1687" s="621"/>
      <c r="O1687" s="621"/>
      <c r="P1687" s="621"/>
      <c r="Q1687" s="621"/>
      <c r="R1687" s="621"/>
      <c r="S1687" s="621"/>
      <c r="T1687" s="621"/>
      <c r="U1687" s="621"/>
      <c r="V1687" s="621"/>
      <c r="W1687" s="621"/>
      <c r="X1687" s="621"/>
      <c r="Y1687" s="621"/>
      <c r="Z1687" s="621"/>
      <c r="AA1687" s="621"/>
      <c r="AB1687" s="621"/>
      <c r="AC1687" s="621"/>
      <c r="AD1687" s="621"/>
      <c r="AE1687" s="621"/>
      <c r="AF1687" s="621"/>
      <c r="AG1687" s="621"/>
      <c r="AH1687" s="622"/>
      <c r="AM1687" s="593"/>
      <c r="AN1687" s="352">
        <f>IF(ISERROR(AVERAGE(AN1694,AN1703,AN1712,AN1721)),"",AVERAGE(AN1694,AN1703,AN1712,AN1721))</f>
        <v>5</v>
      </c>
      <c r="AO1687" s="352">
        <f t="shared" ref="AO1687:BQ1687" si="628">IF(ISERROR(AVERAGE(AO1694,AO1703,AO1712,AO1721)),"",AVERAGE(AO1694,AO1703,AO1712,AO1721))</f>
        <v>4</v>
      </c>
      <c r="AP1687" s="352">
        <f t="shared" si="628"/>
        <v>3</v>
      </c>
      <c r="AQ1687" s="352">
        <f t="shared" si="628"/>
        <v>2</v>
      </c>
      <c r="AR1687" s="352">
        <f t="shared" si="628"/>
        <v>1</v>
      </c>
      <c r="AS1687" s="352">
        <f t="shared" si="628"/>
        <v>5</v>
      </c>
      <c r="AT1687" s="352">
        <f t="shared" si="628"/>
        <v>4</v>
      </c>
      <c r="AU1687" s="352">
        <f t="shared" si="628"/>
        <v>3</v>
      </c>
      <c r="AV1687" s="352">
        <f t="shared" si="628"/>
        <v>2</v>
      </c>
      <c r="AW1687" s="352">
        <f t="shared" si="628"/>
        <v>1</v>
      </c>
      <c r="AX1687" s="352">
        <f t="shared" si="628"/>
        <v>5</v>
      </c>
      <c r="AY1687" s="352">
        <f t="shared" si="628"/>
        <v>4</v>
      </c>
      <c r="AZ1687" s="352">
        <f t="shared" si="628"/>
        <v>3</v>
      </c>
      <c r="BA1687" s="352">
        <f t="shared" si="628"/>
        <v>2</v>
      </c>
      <c r="BB1687" s="352">
        <f t="shared" si="628"/>
        <v>1</v>
      </c>
      <c r="BC1687" s="352">
        <f t="shared" si="628"/>
        <v>5</v>
      </c>
      <c r="BD1687" s="352">
        <f t="shared" si="628"/>
        <v>4</v>
      </c>
      <c r="BE1687" s="352">
        <f t="shared" si="628"/>
        <v>3</v>
      </c>
      <c r="BF1687" s="352">
        <f t="shared" si="628"/>
        <v>2</v>
      </c>
      <c r="BG1687" s="352">
        <f t="shared" si="628"/>
        <v>1</v>
      </c>
      <c r="BH1687" s="352">
        <f t="shared" si="628"/>
        <v>5</v>
      </c>
      <c r="BI1687" s="352">
        <f t="shared" si="628"/>
        <v>4</v>
      </c>
      <c r="BJ1687" s="352">
        <f t="shared" si="628"/>
        <v>3</v>
      </c>
      <c r="BK1687" s="352">
        <f t="shared" si="628"/>
        <v>2</v>
      </c>
      <c r="BL1687" s="352">
        <f t="shared" si="628"/>
        <v>1</v>
      </c>
      <c r="BM1687" s="352">
        <f t="shared" si="628"/>
        <v>5</v>
      </c>
      <c r="BN1687" s="352">
        <f t="shared" si="628"/>
        <v>4</v>
      </c>
      <c r="BO1687" s="352">
        <f t="shared" si="628"/>
        <v>3</v>
      </c>
      <c r="BP1687" s="352">
        <f t="shared" si="628"/>
        <v>2</v>
      </c>
      <c r="BQ1687" s="352">
        <f t="shared" si="628"/>
        <v>1</v>
      </c>
    </row>
    <row r="1688" spans="1:69" ht="13.5" customHeight="1" thickTop="1">
      <c r="A1688" s="584"/>
      <c r="B1688" s="585" t="s">
        <v>32</v>
      </c>
      <c r="C1688" s="588">
        <f>IF(ISERROR(AVERAGE(E1688:AH1690)),"",AVERAGE(E1688:AH1690))</f>
        <v>2.935483870967742</v>
      </c>
      <c r="D1688" s="676" t="s">
        <v>983</v>
      </c>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5"/>
      <c r="AF1688" s="25"/>
      <c r="AG1688" s="25"/>
      <c r="AH1688" s="25"/>
      <c r="AM1688" s="594" t="str">
        <f>D1688</f>
        <v>L'eau, ses états, les changements d'états, le cycle de l'eau sur Terre,
Maintien de la qualité, station d'épuration et traitements des eaux</v>
      </c>
      <c r="AN1688" s="576">
        <f t="shared" ref="AN1688:BQ1688" si="629">IF(ISERROR(AVERAGE(E1688:E1690)),"",AVERAGE(E1688:E1690))</f>
        <v>3</v>
      </c>
      <c r="AO1688" s="575">
        <f t="shared" si="629"/>
        <v>4</v>
      </c>
      <c r="AP1688" s="576">
        <f t="shared" si="629"/>
        <v>3</v>
      </c>
      <c r="AQ1688" s="575">
        <f t="shared" si="629"/>
        <v>2</v>
      </c>
      <c r="AR1688" s="576">
        <f t="shared" si="629"/>
        <v>1</v>
      </c>
      <c r="AS1688" s="575">
        <f t="shared" si="629"/>
        <v>5</v>
      </c>
      <c r="AT1688" s="576">
        <f t="shared" si="629"/>
        <v>4</v>
      </c>
      <c r="AU1688" s="575">
        <f t="shared" si="629"/>
        <v>3</v>
      </c>
      <c r="AV1688" s="576">
        <f t="shared" si="629"/>
        <v>2</v>
      </c>
      <c r="AW1688" s="575">
        <f t="shared" si="629"/>
        <v>1</v>
      </c>
      <c r="AX1688" s="576">
        <f t="shared" si="629"/>
        <v>5</v>
      </c>
      <c r="AY1688" s="575">
        <f t="shared" si="629"/>
        <v>4</v>
      </c>
      <c r="AZ1688" s="576">
        <f t="shared" si="629"/>
        <v>3</v>
      </c>
      <c r="BA1688" s="575">
        <f t="shared" si="629"/>
        <v>2</v>
      </c>
      <c r="BB1688" s="576">
        <f t="shared" si="629"/>
        <v>1</v>
      </c>
      <c r="BC1688" s="575">
        <f t="shared" si="629"/>
        <v>5</v>
      </c>
      <c r="BD1688" s="576">
        <f t="shared" si="629"/>
        <v>4</v>
      </c>
      <c r="BE1688" s="575">
        <f t="shared" si="629"/>
        <v>3</v>
      </c>
      <c r="BF1688" s="576">
        <f t="shared" si="629"/>
        <v>2</v>
      </c>
      <c r="BG1688" s="575">
        <f t="shared" si="629"/>
        <v>1</v>
      </c>
      <c r="BH1688" s="576">
        <f t="shared" si="629"/>
        <v>5</v>
      </c>
      <c r="BI1688" s="575">
        <f t="shared" si="629"/>
        <v>4</v>
      </c>
      <c r="BJ1688" s="576">
        <f t="shared" si="629"/>
        <v>3</v>
      </c>
      <c r="BK1688" s="575">
        <f t="shared" si="629"/>
        <v>2</v>
      </c>
      <c r="BL1688" s="576">
        <f t="shared" si="629"/>
        <v>1</v>
      </c>
      <c r="BM1688" s="575">
        <f t="shared" si="629"/>
        <v>5</v>
      </c>
      <c r="BN1688" s="576">
        <f t="shared" si="629"/>
        <v>4</v>
      </c>
      <c r="BO1688" s="575">
        <f t="shared" si="629"/>
        <v>3</v>
      </c>
      <c r="BP1688" s="576">
        <f t="shared" si="629"/>
        <v>2</v>
      </c>
      <c r="BQ1688" s="578">
        <f t="shared" si="629"/>
        <v>1</v>
      </c>
    </row>
    <row r="1689" spans="1:69" ht="12.75" customHeight="1">
      <c r="A1689" s="584"/>
      <c r="B1689" s="586"/>
      <c r="C1689" s="573"/>
      <c r="D1689" s="677"/>
      <c r="E1689" s="26">
        <v>1</v>
      </c>
      <c r="F1689" s="26"/>
      <c r="G1689" s="26"/>
      <c r="H1689" s="26"/>
      <c r="I1689" s="26"/>
      <c r="J1689" s="26"/>
      <c r="K1689" s="26"/>
      <c r="L1689" s="26"/>
      <c r="M1689" s="26"/>
      <c r="N1689" s="26"/>
      <c r="O1689" s="26"/>
      <c r="P1689" s="26"/>
      <c r="Q1689" s="26"/>
      <c r="R1689" s="26"/>
      <c r="S1689" s="26"/>
      <c r="T1689" s="26"/>
      <c r="U1689" s="26"/>
      <c r="V1689" s="26"/>
      <c r="W1689" s="26"/>
      <c r="X1689" s="26"/>
      <c r="Y1689" s="26"/>
      <c r="Z1689" s="26"/>
      <c r="AA1689" s="26"/>
      <c r="AB1689" s="26"/>
      <c r="AC1689" s="26"/>
      <c r="AD1689" s="26"/>
      <c r="AE1689" s="26"/>
      <c r="AF1689" s="26"/>
      <c r="AG1689" s="26"/>
      <c r="AH1689" s="26"/>
      <c r="AM1689" s="595"/>
      <c r="AN1689" s="577"/>
      <c r="AO1689" s="559"/>
      <c r="AP1689" s="577"/>
      <c r="AQ1689" s="559"/>
      <c r="AR1689" s="577"/>
      <c r="AS1689" s="559"/>
      <c r="AT1689" s="577"/>
      <c r="AU1689" s="559"/>
      <c r="AV1689" s="577"/>
      <c r="AW1689" s="559"/>
      <c r="AX1689" s="577"/>
      <c r="AY1689" s="559"/>
      <c r="AZ1689" s="577"/>
      <c r="BA1689" s="559"/>
      <c r="BB1689" s="577"/>
      <c r="BC1689" s="559"/>
      <c r="BD1689" s="577"/>
      <c r="BE1689" s="559"/>
      <c r="BF1689" s="577"/>
      <c r="BG1689" s="559"/>
      <c r="BH1689" s="577"/>
      <c r="BI1689" s="559"/>
      <c r="BJ1689" s="577"/>
      <c r="BK1689" s="559"/>
      <c r="BL1689" s="577"/>
      <c r="BM1689" s="559"/>
      <c r="BN1689" s="577"/>
      <c r="BO1689" s="559"/>
      <c r="BP1689" s="577"/>
      <c r="BQ1689" s="551"/>
    </row>
    <row r="1690" spans="1:69" ht="12.75" customHeight="1" thickBot="1">
      <c r="A1690" s="584"/>
      <c r="B1690" s="587"/>
      <c r="C1690" s="573"/>
      <c r="D1690" s="677"/>
      <c r="E1690" s="27">
        <v>5</v>
      </c>
      <c r="F1690" s="27">
        <v>4</v>
      </c>
      <c r="G1690" s="27">
        <v>3</v>
      </c>
      <c r="H1690" s="27">
        <v>2</v>
      </c>
      <c r="I1690" s="27">
        <v>1</v>
      </c>
      <c r="J1690" s="27">
        <v>5</v>
      </c>
      <c r="K1690" s="27">
        <v>4</v>
      </c>
      <c r="L1690" s="27">
        <v>3</v>
      </c>
      <c r="M1690" s="27">
        <v>2</v>
      </c>
      <c r="N1690" s="27">
        <v>1</v>
      </c>
      <c r="O1690" s="27">
        <v>5</v>
      </c>
      <c r="P1690" s="27">
        <v>4</v>
      </c>
      <c r="Q1690" s="27">
        <v>3</v>
      </c>
      <c r="R1690" s="27">
        <v>2</v>
      </c>
      <c r="S1690" s="27">
        <v>1</v>
      </c>
      <c r="T1690" s="27">
        <v>5</v>
      </c>
      <c r="U1690" s="27">
        <v>4</v>
      </c>
      <c r="V1690" s="27">
        <v>3</v>
      </c>
      <c r="W1690" s="27">
        <v>2</v>
      </c>
      <c r="X1690" s="27">
        <v>1</v>
      </c>
      <c r="Y1690" s="27">
        <v>5</v>
      </c>
      <c r="Z1690" s="27">
        <v>4</v>
      </c>
      <c r="AA1690" s="27">
        <v>3</v>
      </c>
      <c r="AB1690" s="27">
        <v>2</v>
      </c>
      <c r="AC1690" s="27">
        <v>1</v>
      </c>
      <c r="AD1690" s="27">
        <v>5</v>
      </c>
      <c r="AE1690" s="27">
        <v>4</v>
      </c>
      <c r="AF1690" s="27">
        <v>3</v>
      </c>
      <c r="AG1690" s="27">
        <v>2</v>
      </c>
      <c r="AH1690" s="27">
        <v>1</v>
      </c>
      <c r="AM1690" s="595"/>
      <c r="AN1690" s="577"/>
      <c r="AO1690" s="559"/>
      <c r="AP1690" s="577"/>
      <c r="AQ1690" s="559"/>
      <c r="AR1690" s="577"/>
      <c r="AS1690" s="559"/>
      <c r="AT1690" s="577"/>
      <c r="AU1690" s="559"/>
      <c r="AV1690" s="577"/>
      <c r="AW1690" s="559"/>
      <c r="AX1690" s="577"/>
      <c r="AY1690" s="559"/>
      <c r="AZ1690" s="577"/>
      <c r="BA1690" s="559"/>
      <c r="BB1690" s="577"/>
      <c r="BC1690" s="559"/>
      <c r="BD1690" s="577"/>
      <c r="BE1690" s="559"/>
      <c r="BF1690" s="577"/>
      <c r="BG1690" s="559"/>
      <c r="BH1690" s="577"/>
      <c r="BI1690" s="559"/>
      <c r="BJ1690" s="577"/>
      <c r="BK1690" s="559"/>
      <c r="BL1690" s="577"/>
      <c r="BM1690" s="559"/>
      <c r="BN1690" s="577"/>
      <c r="BO1690" s="559"/>
      <c r="BP1690" s="577"/>
      <c r="BQ1690" s="551"/>
    </row>
    <row r="1691" spans="1:69" ht="12.75" customHeight="1">
      <c r="A1691" s="584"/>
      <c r="B1691" s="579" t="s">
        <v>36</v>
      </c>
      <c r="C1691" s="572">
        <f>IF(ISERROR(AVERAGE(E1691:AH1693)),"",AVERAGE(E1691:AH1693))</f>
        <v>3</v>
      </c>
      <c r="D1691" s="677"/>
      <c r="E1691" s="32"/>
      <c r="F1691" s="32"/>
      <c r="G1691" s="32"/>
      <c r="H1691" s="32"/>
      <c r="I1691" s="32"/>
      <c r="J1691" s="32"/>
      <c r="K1691" s="32"/>
      <c r="L1691" s="32"/>
      <c r="M1691" s="32"/>
      <c r="N1691" s="32"/>
      <c r="O1691" s="32"/>
      <c r="P1691" s="32"/>
      <c r="Q1691" s="32"/>
      <c r="R1691" s="32"/>
      <c r="S1691" s="32"/>
      <c r="T1691" s="32"/>
      <c r="U1691" s="32"/>
      <c r="V1691" s="32"/>
      <c r="W1691" s="32"/>
      <c r="X1691" s="32"/>
      <c r="Y1691" s="32"/>
      <c r="Z1691" s="32"/>
      <c r="AA1691" s="32"/>
      <c r="AB1691" s="32"/>
      <c r="AC1691" s="32"/>
      <c r="AD1691" s="32"/>
      <c r="AE1691" s="32"/>
      <c r="AF1691" s="32"/>
      <c r="AG1691" s="32"/>
      <c r="AH1691" s="32"/>
      <c r="AM1691" s="595"/>
      <c r="AN1691" s="565">
        <f>IF(ISERROR(AVERAGE(E1691:E1693)),"",AVERAGE(E1691:E1693))</f>
        <v>5</v>
      </c>
      <c r="AO1691" s="558">
        <f t="shared" ref="AO1691:BQ1691" si="630">IF(ISERROR(AVERAGE(F1691:F1693)),"",AVERAGE(F1691:F1693))</f>
        <v>4</v>
      </c>
      <c r="AP1691" s="565">
        <f t="shared" si="630"/>
        <v>3</v>
      </c>
      <c r="AQ1691" s="558">
        <f t="shared" si="630"/>
        <v>2</v>
      </c>
      <c r="AR1691" s="565">
        <f t="shared" si="630"/>
        <v>1</v>
      </c>
      <c r="AS1691" s="558">
        <f t="shared" si="630"/>
        <v>5</v>
      </c>
      <c r="AT1691" s="565">
        <f t="shared" si="630"/>
        <v>4</v>
      </c>
      <c r="AU1691" s="558">
        <f t="shared" si="630"/>
        <v>3</v>
      </c>
      <c r="AV1691" s="565">
        <f t="shared" si="630"/>
        <v>2</v>
      </c>
      <c r="AW1691" s="558">
        <f t="shared" si="630"/>
        <v>1</v>
      </c>
      <c r="AX1691" s="565">
        <f t="shared" si="630"/>
        <v>5</v>
      </c>
      <c r="AY1691" s="558">
        <f t="shared" si="630"/>
        <v>4</v>
      </c>
      <c r="AZ1691" s="565">
        <f t="shared" si="630"/>
        <v>3</v>
      </c>
      <c r="BA1691" s="558">
        <f t="shared" si="630"/>
        <v>2</v>
      </c>
      <c r="BB1691" s="565">
        <f t="shared" si="630"/>
        <v>1</v>
      </c>
      <c r="BC1691" s="558">
        <f t="shared" si="630"/>
        <v>5</v>
      </c>
      <c r="BD1691" s="565">
        <f t="shared" si="630"/>
        <v>4</v>
      </c>
      <c r="BE1691" s="558">
        <f t="shared" si="630"/>
        <v>3</v>
      </c>
      <c r="BF1691" s="565">
        <f t="shared" si="630"/>
        <v>2</v>
      </c>
      <c r="BG1691" s="558">
        <f t="shared" si="630"/>
        <v>1</v>
      </c>
      <c r="BH1691" s="565">
        <f t="shared" si="630"/>
        <v>5</v>
      </c>
      <c r="BI1691" s="558">
        <f t="shared" si="630"/>
        <v>4</v>
      </c>
      <c r="BJ1691" s="565">
        <f t="shared" si="630"/>
        <v>3</v>
      </c>
      <c r="BK1691" s="558">
        <f t="shared" si="630"/>
        <v>2</v>
      </c>
      <c r="BL1691" s="565">
        <f t="shared" si="630"/>
        <v>1</v>
      </c>
      <c r="BM1691" s="558">
        <f t="shared" si="630"/>
        <v>5</v>
      </c>
      <c r="BN1691" s="565">
        <f t="shared" si="630"/>
        <v>4</v>
      </c>
      <c r="BO1691" s="558">
        <f t="shared" si="630"/>
        <v>3</v>
      </c>
      <c r="BP1691" s="565">
        <f t="shared" si="630"/>
        <v>2</v>
      </c>
      <c r="BQ1691" s="550">
        <f t="shared" si="630"/>
        <v>1</v>
      </c>
    </row>
    <row r="1692" spans="1:69" ht="12.75" customHeight="1">
      <c r="A1692" s="584"/>
      <c r="B1692" s="580"/>
      <c r="C1692" s="573"/>
      <c r="D1692" s="677"/>
      <c r="E1692" s="28"/>
      <c r="F1692" s="28"/>
      <c r="G1692" s="28"/>
      <c r="H1692" s="28"/>
      <c r="I1692" s="28"/>
      <c r="J1692" s="28"/>
      <c r="K1692" s="28"/>
      <c r="L1692" s="28"/>
      <c r="M1692" s="28"/>
      <c r="N1692" s="28"/>
      <c r="O1692" s="28"/>
      <c r="P1692" s="28"/>
      <c r="Q1692" s="28"/>
      <c r="R1692" s="28"/>
      <c r="S1692" s="28"/>
      <c r="T1692" s="28"/>
      <c r="U1692" s="28"/>
      <c r="V1692" s="28"/>
      <c r="W1692" s="28"/>
      <c r="X1692" s="28"/>
      <c r="Y1692" s="28"/>
      <c r="Z1692" s="28"/>
      <c r="AA1692" s="28"/>
      <c r="AB1692" s="28"/>
      <c r="AC1692" s="28"/>
      <c r="AD1692" s="28"/>
      <c r="AE1692" s="28"/>
      <c r="AF1692" s="28"/>
      <c r="AG1692" s="28"/>
      <c r="AH1692" s="28"/>
      <c r="AM1692" s="595"/>
      <c r="AN1692" s="566"/>
      <c r="AO1692" s="559"/>
      <c r="AP1692" s="566"/>
      <c r="AQ1692" s="559"/>
      <c r="AR1692" s="566"/>
      <c r="AS1692" s="559"/>
      <c r="AT1692" s="566"/>
      <c r="AU1692" s="559"/>
      <c r="AV1692" s="566"/>
      <c r="AW1692" s="559"/>
      <c r="AX1692" s="566"/>
      <c r="AY1692" s="559"/>
      <c r="AZ1692" s="566"/>
      <c r="BA1692" s="559"/>
      <c r="BB1692" s="566"/>
      <c r="BC1692" s="559"/>
      <c r="BD1692" s="566"/>
      <c r="BE1692" s="559"/>
      <c r="BF1692" s="566"/>
      <c r="BG1692" s="559"/>
      <c r="BH1692" s="566"/>
      <c r="BI1692" s="559"/>
      <c r="BJ1692" s="566"/>
      <c r="BK1692" s="559"/>
      <c r="BL1692" s="566"/>
      <c r="BM1692" s="559"/>
      <c r="BN1692" s="566"/>
      <c r="BO1692" s="559"/>
      <c r="BP1692" s="566"/>
      <c r="BQ1692" s="551"/>
    </row>
    <row r="1693" spans="1:69" ht="12.75" customHeight="1" thickBot="1">
      <c r="A1693" s="584"/>
      <c r="B1693" s="581"/>
      <c r="C1693" s="582"/>
      <c r="D1693" s="677"/>
      <c r="E1693" s="33">
        <v>5</v>
      </c>
      <c r="F1693" s="33">
        <v>4</v>
      </c>
      <c r="G1693" s="33">
        <v>3</v>
      </c>
      <c r="H1693" s="33">
        <v>2</v>
      </c>
      <c r="I1693" s="33">
        <v>1</v>
      </c>
      <c r="J1693" s="33">
        <v>5</v>
      </c>
      <c r="K1693" s="33">
        <v>4</v>
      </c>
      <c r="L1693" s="33">
        <v>3</v>
      </c>
      <c r="M1693" s="33">
        <v>2</v>
      </c>
      <c r="N1693" s="33">
        <v>1</v>
      </c>
      <c r="O1693" s="33">
        <v>5</v>
      </c>
      <c r="P1693" s="33">
        <v>4</v>
      </c>
      <c r="Q1693" s="33">
        <v>3</v>
      </c>
      <c r="R1693" s="33">
        <v>2</v>
      </c>
      <c r="S1693" s="33">
        <v>1</v>
      </c>
      <c r="T1693" s="33">
        <v>5</v>
      </c>
      <c r="U1693" s="33">
        <v>4</v>
      </c>
      <c r="V1693" s="33">
        <v>3</v>
      </c>
      <c r="W1693" s="33">
        <v>2</v>
      </c>
      <c r="X1693" s="33">
        <v>1</v>
      </c>
      <c r="Y1693" s="33">
        <v>5</v>
      </c>
      <c r="Z1693" s="33">
        <v>4</v>
      </c>
      <c r="AA1693" s="33">
        <v>3</v>
      </c>
      <c r="AB1693" s="33">
        <v>2</v>
      </c>
      <c r="AC1693" s="33">
        <v>1</v>
      </c>
      <c r="AD1693" s="33">
        <v>5</v>
      </c>
      <c r="AE1693" s="33">
        <v>4</v>
      </c>
      <c r="AF1693" s="33">
        <v>3</v>
      </c>
      <c r="AG1693" s="33">
        <v>2</v>
      </c>
      <c r="AH1693" s="33">
        <v>1</v>
      </c>
      <c r="AM1693" s="595"/>
      <c r="AN1693" s="567"/>
      <c r="AO1693" s="564"/>
      <c r="AP1693" s="567"/>
      <c r="AQ1693" s="564"/>
      <c r="AR1693" s="567"/>
      <c r="AS1693" s="564"/>
      <c r="AT1693" s="567"/>
      <c r="AU1693" s="564"/>
      <c r="AV1693" s="567"/>
      <c r="AW1693" s="564"/>
      <c r="AX1693" s="567"/>
      <c r="AY1693" s="564"/>
      <c r="AZ1693" s="567"/>
      <c r="BA1693" s="564"/>
      <c r="BB1693" s="567"/>
      <c r="BC1693" s="564"/>
      <c r="BD1693" s="567"/>
      <c r="BE1693" s="564"/>
      <c r="BF1693" s="567"/>
      <c r="BG1693" s="564"/>
      <c r="BH1693" s="567"/>
      <c r="BI1693" s="564"/>
      <c r="BJ1693" s="567"/>
      <c r="BK1693" s="564"/>
      <c r="BL1693" s="567"/>
      <c r="BM1693" s="564"/>
      <c r="BN1693" s="567"/>
      <c r="BO1693" s="564"/>
      <c r="BP1693" s="567"/>
      <c r="BQ1693" s="568"/>
    </row>
    <row r="1694" spans="1:69" ht="12.75" customHeight="1">
      <c r="A1694" s="584"/>
      <c r="B1694" s="569" t="s">
        <v>37</v>
      </c>
      <c r="C1694" s="572">
        <f>IF(ISERROR(AVERAGE(E1694:AH1696)),"",AVERAGE(E1694:AH1696))</f>
        <v>3</v>
      </c>
      <c r="D1694" s="677"/>
      <c r="E1694" s="31"/>
      <c r="F1694" s="31"/>
      <c r="G1694" s="31"/>
      <c r="H1694" s="31"/>
      <c r="I1694" s="31"/>
      <c r="J1694" s="31"/>
      <c r="K1694" s="31"/>
      <c r="L1694" s="31"/>
      <c r="M1694" s="31"/>
      <c r="N1694" s="31"/>
      <c r="O1694" s="31"/>
      <c r="P1694" s="31"/>
      <c r="Q1694" s="31"/>
      <c r="R1694" s="31"/>
      <c r="S1694" s="31"/>
      <c r="T1694" s="31"/>
      <c r="U1694" s="31"/>
      <c r="V1694" s="31"/>
      <c r="W1694" s="31"/>
      <c r="X1694" s="31"/>
      <c r="Y1694" s="31"/>
      <c r="Z1694" s="31"/>
      <c r="AA1694" s="31"/>
      <c r="AB1694" s="31"/>
      <c r="AC1694" s="31"/>
      <c r="AD1694" s="31"/>
      <c r="AE1694" s="31"/>
      <c r="AF1694" s="31"/>
      <c r="AG1694" s="31"/>
      <c r="AH1694" s="31"/>
      <c r="AM1694" s="595" t="e">
        <f>#REF!</f>
        <v>#REF!</v>
      </c>
      <c r="AN1694" s="561">
        <f t="shared" ref="AN1694:BQ1694" si="631">IF(ISERROR(AVERAGE(E1694:E1696)),"",AVERAGE(E1694:E1696))</f>
        <v>5</v>
      </c>
      <c r="AO1694" s="558">
        <f t="shared" si="631"/>
        <v>4</v>
      </c>
      <c r="AP1694" s="561">
        <f t="shared" si="631"/>
        <v>3</v>
      </c>
      <c r="AQ1694" s="558">
        <f t="shared" si="631"/>
        <v>2</v>
      </c>
      <c r="AR1694" s="561">
        <f t="shared" si="631"/>
        <v>1</v>
      </c>
      <c r="AS1694" s="558">
        <f t="shared" si="631"/>
        <v>5</v>
      </c>
      <c r="AT1694" s="561">
        <f t="shared" si="631"/>
        <v>4</v>
      </c>
      <c r="AU1694" s="558">
        <f t="shared" si="631"/>
        <v>3</v>
      </c>
      <c r="AV1694" s="561">
        <f t="shared" si="631"/>
        <v>2</v>
      </c>
      <c r="AW1694" s="558">
        <f t="shared" si="631"/>
        <v>1</v>
      </c>
      <c r="AX1694" s="561">
        <f t="shared" si="631"/>
        <v>5</v>
      </c>
      <c r="AY1694" s="558">
        <f t="shared" si="631"/>
        <v>4</v>
      </c>
      <c r="AZ1694" s="561">
        <f t="shared" si="631"/>
        <v>3</v>
      </c>
      <c r="BA1694" s="558">
        <f t="shared" si="631"/>
        <v>2</v>
      </c>
      <c r="BB1694" s="561">
        <f t="shared" si="631"/>
        <v>1</v>
      </c>
      <c r="BC1694" s="558">
        <f t="shared" si="631"/>
        <v>5</v>
      </c>
      <c r="BD1694" s="561">
        <f t="shared" si="631"/>
        <v>4</v>
      </c>
      <c r="BE1694" s="558">
        <f t="shared" si="631"/>
        <v>3</v>
      </c>
      <c r="BF1694" s="561">
        <f t="shared" si="631"/>
        <v>2</v>
      </c>
      <c r="BG1694" s="558">
        <f t="shared" si="631"/>
        <v>1</v>
      </c>
      <c r="BH1694" s="561">
        <f t="shared" si="631"/>
        <v>5</v>
      </c>
      <c r="BI1694" s="558">
        <f t="shared" si="631"/>
        <v>4</v>
      </c>
      <c r="BJ1694" s="561">
        <f t="shared" si="631"/>
        <v>3</v>
      </c>
      <c r="BK1694" s="558">
        <f t="shared" si="631"/>
        <v>2</v>
      </c>
      <c r="BL1694" s="561">
        <f t="shared" si="631"/>
        <v>1</v>
      </c>
      <c r="BM1694" s="558">
        <f t="shared" si="631"/>
        <v>5</v>
      </c>
      <c r="BN1694" s="561">
        <f t="shared" si="631"/>
        <v>4</v>
      </c>
      <c r="BO1694" s="558">
        <f t="shared" si="631"/>
        <v>3</v>
      </c>
      <c r="BP1694" s="561">
        <f t="shared" si="631"/>
        <v>2</v>
      </c>
      <c r="BQ1694" s="550">
        <f t="shared" si="631"/>
        <v>1</v>
      </c>
    </row>
    <row r="1695" spans="1:69" ht="12.75" customHeight="1">
      <c r="A1695" s="584"/>
      <c r="B1695" s="570"/>
      <c r="C1695" s="573"/>
      <c r="D1695" s="677"/>
      <c r="E1695" s="29"/>
      <c r="F1695" s="29"/>
      <c r="G1695" s="29"/>
      <c r="H1695" s="29"/>
      <c r="I1695" s="29"/>
      <c r="J1695" s="29"/>
      <c r="K1695" s="29"/>
      <c r="L1695" s="29"/>
      <c r="M1695" s="29"/>
      <c r="N1695" s="29"/>
      <c r="O1695" s="29"/>
      <c r="P1695" s="29"/>
      <c r="Q1695" s="29"/>
      <c r="R1695" s="29"/>
      <c r="S1695" s="29"/>
      <c r="T1695" s="29"/>
      <c r="U1695" s="29"/>
      <c r="V1695" s="29"/>
      <c r="W1695" s="29"/>
      <c r="X1695" s="29"/>
      <c r="Y1695" s="29"/>
      <c r="Z1695" s="29"/>
      <c r="AA1695" s="29"/>
      <c r="AB1695" s="29"/>
      <c r="AC1695" s="29"/>
      <c r="AD1695" s="29"/>
      <c r="AE1695" s="29"/>
      <c r="AF1695" s="29"/>
      <c r="AG1695" s="29"/>
      <c r="AH1695" s="29"/>
      <c r="AM1695" s="595" t="e">
        <f>#REF!</f>
        <v>#REF!</v>
      </c>
      <c r="AN1695" s="562"/>
      <c r="AO1695" s="559"/>
      <c r="AP1695" s="562"/>
      <c r="AQ1695" s="559"/>
      <c r="AR1695" s="562"/>
      <c r="AS1695" s="559"/>
      <c r="AT1695" s="562"/>
      <c r="AU1695" s="559"/>
      <c r="AV1695" s="562"/>
      <c r="AW1695" s="559"/>
      <c r="AX1695" s="562"/>
      <c r="AY1695" s="559"/>
      <c r="AZ1695" s="562"/>
      <c r="BA1695" s="559"/>
      <c r="BB1695" s="562"/>
      <c r="BC1695" s="559"/>
      <c r="BD1695" s="562"/>
      <c r="BE1695" s="559"/>
      <c r="BF1695" s="562"/>
      <c r="BG1695" s="559"/>
      <c r="BH1695" s="562"/>
      <c r="BI1695" s="559"/>
      <c r="BJ1695" s="562"/>
      <c r="BK1695" s="559"/>
      <c r="BL1695" s="562"/>
      <c r="BM1695" s="559"/>
      <c r="BN1695" s="562"/>
      <c r="BO1695" s="559"/>
      <c r="BP1695" s="562"/>
      <c r="BQ1695" s="551"/>
    </row>
    <row r="1696" spans="1:69" ht="13.5" customHeight="1" thickBot="1">
      <c r="A1696" s="584"/>
      <c r="B1696" s="571"/>
      <c r="C1696" s="574"/>
      <c r="D1696" s="418"/>
      <c r="E1696" s="30">
        <v>5</v>
      </c>
      <c r="F1696" s="30">
        <v>4</v>
      </c>
      <c r="G1696" s="30">
        <v>3</v>
      </c>
      <c r="H1696" s="30">
        <v>2</v>
      </c>
      <c r="I1696" s="30">
        <v>1</v>
      </c>
      <c r="J1696" s="30">
        <v>5</v>
      </c>
      <c r="K1696" s="30">
        <v>4</v>
      </c>
      <c r="L1696" s="30">
        <v>3</v>
      </c>
      <c r="M1696" s="30">
        <v>2</v>
      </c>
      <c r="N1696" s="30">
        <v>1</v>
      </c>
      <c r="O1696" s="30">
        <v>5</v>
      </c>
      <c r="P1696" s="30">
        <v>4</v>
      </c>
      <c r="Q1696" s="30">
        <v>3</v>
      </c>
      <c r="R1696" s="30">
        <v>2</v>
      </c>
      <c r="S1696" s="30">
        <v>1</v>
      </c>
      <c r="T1696" s="30">
        <v>5</v>
      </c>
      <c r="U1696" s="30">
        <v>4</v>
      </c>
      <c r="V1696" s="30">
        <v>3</v>
      </c>
      <c r="W1696" s="30">
        <v>2</v>
      </c>
      <c r="X1696" s="30">
        <v>1</v>
      </c>
      <c r="Y1696" s="30">
        <v>5</v>
      </c>
      <c r="Z1696" s="30">
        <v>4</v>
      </c>
      <c r="AA1696" s="30">
        <v>3</v>
      </c>
      <c r="AB1696" s="30">
        <v>2</v>
      </c>
      <c r="AC1696" s="30">
        <v>1</v>
      </c>
      <c r="AD1696" s="30">
        <v>5</v>
      </c>
      <c r="AE1696" s="30">
        <v>4</v>
      </c>
      <c r="AF1696" s="30">
        <v>3</v>
      </c>
      <c r="AG1696" s="30">
        <v>2</v>
      </c>
      <c r="AH1696" s="30">
        <v>1</v>
      </c>
      <c r="AM1696" s="596">
        <f>D1696</f>
        <v>0</v>
      </c>
      <c r="AN1696" s="563"/>
      <c r="AO1696" s="560"/>
      <c r="AP1696" s="563"/>
      <c r="AQ1696" s="560"/>
      <c r="AR1696" s="563"/>
      <c r="AS1696" s="560"/>
      <c r="AT1696" s="563"/>
      <c r="AU1696" s="560"/>
      <c r="AV1696" s="563"/>
      <c r="AW1696" s="560"/>
      <c r="AX1696" s="563"/>
      <c r="AY1696" s="560"/>
      <c r="AZ1696" s="563"/>
      <c r="BA1696" s="560"/>
      <c r="BB1696" s="563"/>
      <c r="BC1696" s="560"/>
      <c r="BD1696" s="563"/>
      <c r="BE1696" s="560"/>
      <c r="BF1696" s="563"/>
      <c r="BG1696" s="560"/>
      <c r="BH1696" s="563"/>
      <c r="BI1696" s="560"/>
      <c r="BJ1696" s="563"/>
      <c r="BK1696" s="560"/>
      <c r="BL1696" s="563"/>
      <c r="BM1696" s="560"/>
      <c r="BN1696" s="563"/>
      <c r="BO1696" s="560"/>
      <c r="BP1696" s="563"/>
      <c r="BQ1696" s="552"/>
    </row>
    <row r="1697" spans="1:69" ht="13.5" customHeight="1" thickTop="1">
      <c r="A1697" s="584"/>
      <c r="B1697" s="585" t="s">
        <v>32</v>
      </c>
      <c r="C1697" s="588" t="str">
        <f>IF(ISERROR(AVERAGE(E1697:AH1699)),"",AVERAGE(E1697:AH1699))</f>
        <v/>
      </c>
      <c r="D1697" s="676" t="s">
        <v>871</v>
      </c>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5"/>
      <c r="AF1697" s="25"/>
      <c r="AG1697" s="25"/>
      <c r="AH1697" s="25"/>
      <c r="AM1697" s="594" t="str">
        <f>D1697</f>
        <v>L'air et les pollutions de l'air</v>
      </c>
      <c r="AN1697" s="576" t="str">
        <f t="shared" ref="AN1697:BQ1697" si="632">IF(ISERROR(AVERAGE(E1697:E1699)),"",AVERAGE(E1697:E1699))</f>
        <v/>
      </c>
      <c r="AO1697" s="575" t="str">
        <f t="shared" si="632"/>
        <v/>
      </c>
      <c r="AP1697" s="576" t="str">
        <f t="shared" si="632"/>
        <v/>
      </c>
      <c r="AQ1697" s="575" t="str">
        <f t="shared" si="632"/>
        <v/>
      </c>
      <c r="AR1697" s="576" t="str">
        <f t="shared" si="632"/>
        <v/>
      </c>
      <c r="AS1697" s="575" t="str">
        <f t="shared" si="632"/>
        <v/>
      </c>
      <c r="AT1697" s="576" t="str">
        <f t="shared" si="632"/>
        <v/>
      </c>
      <c r="AU1697" s="575" t="str">
        <f t="shared" si="632"/>
        <v/>
      </c>
      <c r="AV1697" s="576" t="str">
        <f t="shared" si="632"/>
        <v/>
      </c>
      <c r="AW1697" s="575" t="str">
        <f t="shared" si="632"/>
        <v/>
      </c>
      <c r="AX1697" s="576" t="str">
        <f t="shared" si="632"/>
        <v/>
      </c>
      <c r="AY1697" s="575" t="str">
        <f t="shared" si="632"/>
        <v/>
      </c>
      <c r="AZ1697" s="576" t="str">
        <f t="shared" si="632"/>
        <v/>
      </c>
      <c r="BA1697" s="575" t="str">
        <f t="shared" si="632"/>
        <v/>
      </c>
      <c r="BB1697" s="576" t="str">
        <f t="shared" si="632"/>
        <v/>
      </c>
      <c r="BC1697" s="575" t="str">
        <f t="shared" si="632"/>
        <v/>
      </c>
      <c r="BD1697" s="576" t="str">
        <f t="shared" si="632"/>
        <v/>
      </c>
      <c r="BE1697" s="575" t="str">
        <f t="shared" si="632"/>
        <v/>
      </c>
      <c r="BF1697" s="576" t="str">
        <f t="shared" si="632"/>
        <v/>
      </c>
      <c r="BG1697" s="575" t="str">
        <f t="shared" si="632"/>
        <v/>
      </c>
      <c r="BH1697" s="576" t="str">
        <f t="shared" si="632"/>
        <v/>
      </c>
      <c r="BI1697" s="575" t="str">
        <f t="shared" si="632"/>
        <v/>
      </c>
      <c r="BJ1697" s="576" t="str">
        <f t="shared" si="632"/>
        <v/>
      </c>
      <c r="BK1697" s="575" t="str">
        <f t="shared" si="632"/>
        <v/>
      </c>
      <c r="BL1697" s="576" t="str">
        <f t="shared" si="632"/>
        <v/>
      </c>
      <c r="BM1697" s="575" t="str">
        <f t="shared" si="632"/>
        <v/>
      </c>
      <c r="BN1697" s="576" t="str">
        <f t="shared" si="632"/>
        <v/>
      </c>
      <c r="BO1697" s="575" t="str">
        <f t="shared" si="632"/>
        <v/>
      </c>
      <c r="BP1697" s="576" t="str">
        <f t="shared" si="632"/>
        <v/>
      </c>
      <c r="BQ1697" s="578" t="str">
        <f t="shared" si="632"/>
        <v/>
      </c>
    </row>
    <row r="1698" spans="1:69" ht="12.75" customHeight="1">
      <c r="A1698" s="584"/>
      <c r="B1698" s="586"/>
      <c r="C1698" s="573"/>
      <c r="D1698" s="677"/>
      <c r="E1698" s="26"/>
      <c r="F1698" s="26"/>
      <c r="G1698" s="26"/>
      <c r="H1698" s="26"/>
      <c r="I1698" s="26"/>
      <c r="J1698" s="26"/>
      <c r="K1698" s="26"/>
      <c r="L1698" s="26"/>
      <c r="M1698" s="26"/>
      <c r="N1698" s="26"/>
      <c r="O1698" s="26"/>
      <c r="P1698" s="26"/>
      <c r="Q1698" s="26"/>
      <c r="R1698" s="26"/>
      <c r="S1698" s="26"/>
      <c r="T1698" s="26"/>
      <c r="U1698" s="26"/>
      <c r="V1698" s="26"/>
      <c r="W1698" s="26"/>
      <c r="X1698" s="26"/>
      <c r="Y1698" s="26"/>
      <c r="Z1698" s="26"/>
      <c r="AA1698" s="26"/>
      <c r="AB1698" s="26"/>
      <c r="AC1698" s="26"/>
      <c r="AD1698" s="26"/>
      <c r="AE1698" s="26"/>
      <c r="AF1698" s="26"/>
      <c r="AG1698" s="26"/>
      <c r="AH1698" s="26"/>
      <c r="AM1698" s="595"/>
      <c r="AN1698" s="577"/>
      <c r="AO1698" s="559"/>
      <c r="AP1698" s="577"/>
      <c r="AQ1698" s="559"/>
      <c r="AR1698" s="577"/>
      <c r="AS1698" s="559"/>
      <c r="AT1698" s="577"/>
      <c r="AU1698" s="559"/>
      <c r="AV1698" s="577"/>
      <c r="AW1698" s="559"/>
      <c r="AX1698" s="577"/>
      <c r="AY1698" s="559"/>
      <c r="AZ1698" s="577"/>
      <c r="BA1698" s="559"/>
      <c r="BB1698" s="577"/>
      <c r="BC1698" s="559"/>
      <c r="BD1698" s="577"/>
      <c r="BE1698" s="559"/>
      <c r="BF1698" s="577"/>
      <c r="BG1698" s="559"/>
      <c r="BH1698" s="577"/>
      <c r="BI1698" s="559"/>
      <c r="BJ1698" s="577"/>
      <c r="BK1698" s="559"/>
      <c r="BL1698" s="577"/>
      <c r="BM1698" s="559"/>
      <c r="BN1698" s="577"/>
      <c r="BO1698" s="559"/>
      <c r="BP1698" s="577"/>
      <c r="BQ1698" s="551"/>
    </row>
    <row r="1699" spans="1:69" ht="12.75" customHeight="1" thickBot="1">
      <c r="A1699" s="584"/>
      <c r="B1699" s="587"/>
      <c r="C1699" s="573"/>
      <c r="D1699" s="677"/>
      <c r="E1699" s="27"/>
      <c r="F1699" s="27"/>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M1699" s="595"/>
      <c r="AN1699" s="577"/>
      <c r="AO1699" s="559"/>
      <c r="AP1699" s="577"/>
      <c r="AQ1699" s="559"/>
      <c r="AR1699" s="577"/>
      <c r="AS1699" s="559"/>
      <c r="AT1699" s="577"/>
      <c r="AU1699" s="559"/>
      <c r="AV1699" s="577"/>
      <c r="AW1699" s="559"/>
      <c r="AX1699" s="577"/>
      <c r="AY1699" s="559"/>
      <c r="AZ1699" s="577"/>
      <c r="BA1699" s="559"/>
      <c r="BB1699" s="577"/>
      <c r="BC1699" s="559"/>
      <c r="BD1699" s="577"/>
      <c r="BE1699" s="559"/>
      <c r="BF1699" s="577"/>
      <c r="BG1699" s="559"/>
      <c r="BH1699" s="577"/>
      <c r="BI1699" s="559"/>
      <c r="BJ1699" s="577"/>
      <c r="BK1699" s="559"/>
      <c r="BL1699" s="577"/>
      <c r="BM1699" s="559"/>
      <c r="BN1699" s="577"/>
      <c r="BO1699" s="559"/>
      <c r="BP1699" s="577"/>
      <c r="BQ1699" s="551"/>
    </row>
    <row r="1700" spans="1:69" ht="12.75" customHeight="1">
      <c r="A1700" s="584"/>
      <c r="B1700" s="579" t="s">
        <v>36</v>
      </c>
      <c r="C1700" s="572" t="str">
        <f>IF(ISERROR(AVERAGE(E1700:AH1702)),"",AVERAGE(E1700:AH1702))</f>
        <v/>
      </c>
      <c r="D1700" s="677"/>
      <c r="E1700" s="32"/>
      <c r="F1700" s="32"/>
      <c r="G1700" s="32"/>
      <c r="H1700" s="32"/>
      <c r="I1700" s="32"/>
      <c r="J1700" s="32"/>
      <c r="K1700" s="32"/>
      <c r="L1700" s="32"/>
      <c r="M1700" s="32"/>
      <c r="N1700" s="32"/>
      <c r="O1700" s="32"/>
      <c r="P1700" s="32"/>
      <c r="Q1700" s="32"/>
      <c r="R1700" s="32"/>
      <c r="S1700" s="32"/>
      <c r="T1700" s="32"/>
      <c r="U1700" s="32"/>
      <c r="V1700" s="32"/>
      <c r="W1700" s="32"/>
      <c r="X1700" s="32"/>
      <c r="Y1700" s="32"/>
      <c r="Z1700" s="32"/>
      <c r="AA1700" s="32"/>
      <c r="AB1700" s="32"/>
      <c r="AC1700" s="32"/>
      <c r="AD1700" s="32"/>
      <c r="AE1700" s="32"/>
      <c r="AF1700" s="32"/>
      <c r="AG1700" s="32"/>
      <c r="AH1700" s="32"/>
      <c r="AM1700" s="595"/>
      <c r="AN1700" s="565" t="str">
        <f t="shared" ref="AN1700:BQ1700" si="633">IF(ISERROR(AVERAGE(E1700:E1702)),"",AVERAGE(E1700:E1702))</f>
        <v/>
      </c>
      <c r="AO1700" s="558" t="str">
        <f t="shared" si="633"/>
        <v/>
      </c>
      <c r="AP1700" s="565" t="str">
        <f t="shared" si="633"/>
        <v/>
      </c>
      <c r="AQ1700" s="558" t="str">
        <f t="shared" si="633"/>
        <v/>
      </c>
      <c r="AR1700" s="565" t="str">
        <f t="shared" si="633"/>
        <v/>
      </c>
      <c r="AS1700" s="558" t="str">
        <f t="shared" si="633"/>
        <v/>
      </c>
      <c r="AT1700" s="565" t="str">
        <f t="shared" si="633"/>
        <v/>
      </c>
      <c r="AU1700" s="558" t="str">
        <f t="shared" si="633"/>
        <v/>
      </c>
      <c r="AV1700" s="565" t="str">
        <f t="shared" si="633"/>
        <v/>
      </c>
      <c r="AW1700" s="558" t="str">
        <f t="shared" si="633"/>
        <v/>
      </c>
      <c r="AX1700" s="565" t="str">
        <f t="shared" si="633"/>
        <v/>
      </c>
      <c r="AY1700" s="558" t="str">
        <f t="shared" si="633"/>
        <v/>
      </c>
      <c r="AZ1700" s="565" t="str">
        <f t="shared" si="633"/>
        <v/>
      </c>
      <c r="BA1700" s="558" t="str">
        <f t="shared" si="633"/>
        <v/>
      </c>
      <c r="BB1700" s="565" t="str">
        <f t="shared" si="633"/>
        <v/>
      </c>
      <c r="BC1700" s="558" t="str">
        <f t="shared" si="633"/>
        <v/>
      </c>
      <c r="BD1700" s="565" t="str">
        <f t="shared" si="633"/>
        <v/>
      </c>
      <c r="BE1700" s="558" t="str">
        <f t="shared" si="633"/>
        <v/>
      </c>
      <c r="BF1700" s="565" t="str">
        <f t="shared" si="633"/>
        <v/>
      </c>
      <c r="BG1700" s="558" t="str">
        <f t="shared" si="633"/>
        <v/>
      </c>
      <c r="BH1700" s="565" t="str">
        <f t="shared" si="633"/>
        <v/>
      </c>
      <c r="BI1700" s="558" t="str">
        <f t="shared" si="633"/>
        <v/>
      </c>
      <c r="BJ1700" s="565" t="str">
        <f t="shared" si="633"/>
        <v/>
      </c>
      <c r="BK1700" s="558" t="str">
        <f t="shared" si="633"/>
        <v/>
      </c>
      <c r="BL1700" s="565" t="str">
        <f t="shared" si="633"/>
        <v/>
      </c>
      <c r="BM1700" s="558" t="str">
        <f t="shared" si="633"/>
        <v/>
      </c>
      <c r="BN1700" s="565" t="str">
        <f t="shared" si="633"/>
        <v/>
      </c>
      <c r="BO1700" s="558" t="str">
        <f t="shared" si="633"/>
        <v/>
      </c>
      <c r="BP1700" s="565" t="str">
        <f t="shared" si="633"/>
        <v/>
      </c>
      <c r="BQ1700" s="550" t="str">
        <f t="shared" si="633"/>
        <v/>
      </c>
    </row>
    <row r="1701" spans="1:69" ht="12.75" customHeight="1">
      <c r="A1701" s="584"/>
      <c r="B1701" s="580"/>
      <c r="C1701" s="573"/>
      <c r="D1701" s="677"/>
      <c r="E1701" s="28"/>
      <c r="F1701" s="28"/>
      <c r="G1701" s="28"/>
      <c r="H1701" s="28"/>
      <c r="I1701" s="28"/>
      <c r="J1701" s="28"/>
      <c r="K1701" s="28"/>
      <c r="L1701" s="28"/>
      <c r="M1701" s="28"/>
      <c r="N1701" s="28"/>
      <c r="O1701" s="28"/>
      <c r="P1701" s="28"/>
      <c r="Q1701" s="28"/>
      <c r="R1701" s="28"/>
      <c r="S1701" s="28"/>
      <c r="T1701" s="28"/>
      <c r="U1701" s="28"/>
      <c r="V1701" s="28"/>
      <c r="W1701" s="28"/>
      <c r="X1701" s="28"/>
      <c r="Y1701" s="28"/>
      <c r="Z1701" s="28"/>
      <c r="AA1701" s="28"/>
      <c r="AB1701" s="28"/>
      <c r="AC1701" s="28"/>
      <c r="AD1701" s="28"/>
      <c r="AE1701" s="28"/>
      <c r="AF1701" s="28"/>
      <c r="AG1701" s="28"/>
      <c r="AH1701" s="28"/>
      <c r="AM1701" s="595"/>
      <c r="AN1701" s="566"/>
      <c r="AO1701" s="559"/>
      <c r="AP1701" s="566"/>
      <c r="AQ1701" s="559"/>
      <c r="AR1701" s="566"/>
      <c r="AS1701" s="559"/>
      <c r="AT1701" s="566"/>
      <c r="AU1701" s="559"/>
      <c r="AV1701" s="566"/>
      <c r="AW1701" s="559"/>
      <c r="AX1701" s="566"/>
      <c r="AY1701" s="559"/>
      <c r="AZ1701" s="566"/>
      <c r="BA1701" s="559"/>
      <c r="BB1701" s="566"/>
      <c r="BC1701" s="559"/>
      <c r="BD1701" s="566"/>
      <c r="BE1701" s="559"/>
      <c r="BF1701" s="566"/>
      <c r="BG1701" s="559"/>
      <c r="BH1701" s="566"/>
      <c r="BI1701" s="559"/>
      <c r="BJ1701" s="566"/>
      <c r="BK1701" s="559"/>
      <c r="BL1701" s="566"/>
      <c r="BM1701" s="559"/>
      <c r="BN1701" s="566"/>
      <c r="BO1701" s="559"/>
      <c r="BP1701" s="566"/>
      <c r="BQ1701" s="551"/>
    </row>
    <row r="1702" spans="1:69" ht="12.75" customHeight="1" thickBot="1">
      <c r="A1702" s="584"/>
      <c r="B1702" s="581"/>
      <c r="C1702" s="582"/>
      <c r="D1702" s="677"/>
      <c r="E1702" s="33"/>
      <c r="F1702" s="33"/>
      <c r="G1702" s="33"/>
      <c r="H1702" s="33"/>
      <c r="I1702" s="33"/>
      <c r="J1702" s="33"/>
      <c r="K1702" s="33"/>
      <c r="L1702" s="33"/>
      <c r="M1702" s="33"/>
      <c r="N1702" s="33"/>
      <c r="O1702" s="33"/>
      <c r="P1702" s="33"/>
      <c r="Q1702" s="33"/>
      <c r="R1702" s="33"/>
      <c r="S1702" s="33"/>
      <c r="T1702" s="33"/>
      <c r="U1702" s="33"/>
      <c r="V1702" s="33"/>
      <c r="W1702" s="33"/>
      <c r="X1702" s="33"/>
      <c r="Y1702" s="33"/>
      <c r="Z1702" s="33"/>
      <c r="AA1702" s="33"/>
      <c r="AB1702" s="33"/>
      <c r="AC1702" s="33"/>
      <c r="AD1702" s="33"/>
      <c r="AE1702" s="33"/>
      <c r="AF1702" s="33"/>
      <c r="AG1702" s="33"/>
      <c r="AH1702" s="33"/>
      <c r="AM1702" s="595"/>
      <c r="AN1702" s="567"/>
      <c r="AO1702" s="564"/>
      <c r="AP1702" s="567"/>
      <c r="AQ1702" s="564"/>
      <c r="AR1702" s="567"/>
      <c r="AS1702" s="564"/>
      <c r="AT1702" s="567"/>
      <c r="AU1702" s="564"/>
      <c r="AV1702" s="567"/>
      <c r="AW1702" s="564"/>
      <c r="AX1702" s="567"/>
      <c r="AY1702" s="564"/>
      <c r="AZ1702" s="567"/>
      <c r="BA1702" s="564"/>
      <c r="BB1702" s="567"/>
      <c r="BC1702" s="564"/>
      <c r="BD1702" s="567"/>
      <c r="BE1702" s="564"/>
      <c r="BF1702" s="567"/>
      <c r="BG1702" s="564"/>
      <c r="BH1702" s="567"/>
      <c r="BI1702" s="564"/>
      <c r="BJ1702" s="567"/>
      <c r="BK1702" s="564"/>
      <c r="BL1702" s="567"/>
      <c r="BM1702" s="564"/>
      <c r="BN1702" s="567"/>
      <c r="BO1702" s="564"/>
      <c r="BP1702" s="567"/>
      <c r="BQ1702" s="568"/>
    </row>
    <row r="1703" spans="1:69" ht="12.75" customHeight="1">
      <c r="A1703" s="584"/>
      <c r="B1703" s="569" t="s">
        <v>37</v>
      </c>
      <c r="C1703" s="572" t="str">
        <f>IF(ISERROR(AVERAGE(E1703:AH1705)),"",AVERAGE(E1703:AH1705))</f>
        <v/>
      </c>
      <c r="D1703" s="677"/>
      <c r="E1703" s="31"/>
      <c r="F1703" s="31"/>
      <c r="G1703" s="31"/>
      <c r="H1703" s="31"/>
      <c r="I1703" s="31"/>
      <c r="J1703" s="31"/>
      <c r="K1703" s="31"/>
      <c r="L1703" s="31"/>
      <c r="M1703" s="31"/>
      <c r="N1703" s="31"/>
      <c r="O1703" s="31"/>
      <c r="P1703" s="31"/>
      <c r="Q1703" s="31"/>
      <c r="R1703" s="31"/>
      <c r="S1703" s="31"/>
      <c r="T1703" s="31"/>
      <c r="U1703" s="31"/>
      <c r="V1703" s="31"/>
      <c r="W1703" s="31"/>
      <c r="X1703" s="31"/>
      <c r="Y1703" s="31"/>
      <c r="Z1703" s="31"/>
      <c r="AA1703" s="31"/>
      <c r="AB1703" s="31"/>
      <c r="AC1703" s="31"/>
      <c r="AD1703" s="31"/>
      <c r="AE1703" s="31"/>
      <c r="AF1703" s="31"/>
      <c r="AG1703" s="31"/>
      <c r="AH1703" s="31"/>
      <c r="AM1703" s="595" t="e">
        <f>#REF!</f>
        <v>#REF!</v>
      </c>
      <c r="AN1703" s="561" t="str">
        <f t="shared" ref="AN1703:BQ1703" si="634">IF(ISERROR(AVERAGE(E1703:E1705)),"",AVERAGE(E1703:E1705))</f>
        <v/>
      </c>
      <c r="AO1703" s="558" t="str">
        <f t="shared" si="634"/>
        <v/>
      </c>
      <c r="AP1703" s="561" t="str">
        <f t="shared" si="634"/>
        <v/>
      </c>
      <c r="AQ1703" s="558" t="str">
        <f t="shared" si="634"/>
        <v/>
      </c>
      <c r="AR1703" s="561" t="str">
        <f t="shared" si="634"/>
        <v/>
      </c>
      <c r="AS1703" s="558" t="str">
        <f t="shared" si="634"/>
        <v/>
      </c>
      <c r="AT1703" s="561" t="str">
        <f t="shared" si="634"/>
        <v/>
      </c>
      <c r="AU1703" s="558" t="str">
        <f t="shared" si="634"/>
        <v/>
      </c>
      <c r="AV1703" s="561" t="str">
        <f t="shared" si="634"/>
        <v/>
      </c>
      <c r="AW1703" s="558" t="str">
        <f t="shared" si="634"/>
        <v/>
      </c>
      <c r="AX1703" s="561" t="str">
        <f t="shared" si="634"/>
        <v/>
      </c>
      <c r="AY1703" s="558" t="str">
        <f t="shared" si="634"/>
        <v/>
      </c>
      <c r="AZ1703" s="561" t="str">
        <f t="shared" si="634"/>
        <v/>
      </c>
      <c r="BA1703" s="558" t="str">
        <f t="shared" si="634"/>
        <v/>
      </c>
      <c r="BB1703" s="561" t="str">
        <f t="shared" si="634"/>
        <v/>
      </c>
      <c r="BC1703" s="558" t="str">
        <f t="shared" si="634"/>
        <v/>
      </c>
      <c r="BD1703" s="561" t="str">
        <f t="shared" si="634"/>
        <v/>
      </c>
      <c r="BE1703" s="558" t="str">
        <f t="shared" si="634"/>
        <v/>
      </c>
      <c r="BF1703" s="561" t="str">
        <f t="shared" si="634"/>
        <v/>
      </c>
      <c r="BG1703" s="558" t="str">
        <f t="shared" si="634"/>
        <v/>
      </c>
      <c r="BH1703" s="561" t="str">
        <f t="shared" si="634"/>
        <v/>
      </c>
      <c r="BI1703" s="558" t="str">
        <f t="shared" si="634"/>
        <v/>
      </c>
      <c r="BJ1703" s="561" t="str">
        <f t="shared" si="634"/>
        <v/>
      </c>
      <c r="BK1703" s="558" t="str">
        <f t="shared" si="634"/>
        <v/>
      </c>
      <c r="BL1703" s="561" t="str">
        <f t="shared" si="634"/>
        <v/>
      </c>
      <c r="BM1703" s="558" t="str">
        <f t="shared" si="634"/>
        <v/>
      </c>
      <c r="BN1703" s="561" t="str">
        <f t="shared" si="634"/>
        <v/>
      </c>
      <c r="BO1703" s="558" t="str">
        <f t="shared" si="634"/>
        <v/>
      </c>
      <c r="BP1703" s="561" t="str">
        <f t="shared" si="634"/>
        <v/>
      </c>
      <c r="BQ1703" s="550" t="str">
        <f t="shared" si="634"/>
        <v/>
      </c>
    </row>
    <row r="1704" spans="1:69" ht="12.75" customHeight="1">
      <c r="A1704" s="584"/>
      <c r="B1704" s="570"/>
      <c r="C1704" s="573"/>
      <c r="D1704" s="677"/>
      <c r="E1704" s="29"/>
      <c r="F1704" s="29"/>
      <c r="G1704" s="29"/>
      <c r="H1704" s="29"/>
      <c r="I1704" s="29"/>
      <c r="J1704" s="29"/>
      <c r="K1704" s="29"/>
      <c r="L1704" s="29"/>
      <c r="M1704" s="29"/>
      <c r="N1704" s="29"/>
      <c r="O1704" s="29"/>
      <c r="P1704" s="29"/>
      <c r="Q1704" s="29"/>
      <c r="R1704" s="29"/>
      <c r="S1704" s="29"/>
      <c r="T1704" s="29"/>
      <c r="U1704" s="29"/>
      <c r="V1704" s="29"/>
      <c r="W1704" s="29"/>
      <c r="X1704" s="29"/>
      <c r="Y1704" s="29"/>
      <c r="Z1704" s="29"/>
      <c r="AA1704" s="29"/>
      <c r="AB1704" s="29"/>
      <c r="AC1704" s="29"/>
      <c r="AD1704" s="29"/>
      <c r="AE1704" s="29"/>
      <c r="AF1704" s="29"/>
      <c r="AG1704" s="29"/>
      <c r="AH1704" s="29"/>
      <c r="AM1704" s="595" t="e">
        <f>#REF!</f>
        <v>#REF!</v>
      </c>
      <c r="AN1704" s="562"/>
      <c r="AO1704" s="559"/>
      <c r="AP1704" s="562"/>
      <c r="AQ1704" s="559"/>
      <c r="AR1704" s="562"/>
      <c r="AS1704" s="559"/>
      <c r="AT1704" s="562"/>
      <c r="AU1704" s="559"/>
      <c r="AV1704" s="562"/>
      <c r="AW1704" s="559"/>
      <c r="AX1704" s="562"/>
      <c r="AY1704" s="559"/>
      <c r="AZ1704" s="562"/>
      <c r="BA1704" s="559"/>
      <c r="BB1704" s="562"/>
      <c r="BC1704" s="559"/>
      <c r="BD1704" s="562"/>
      <c r="BE1704" s="559"/>
      <c r="BF1704" s="562"/>
      <c r="BG1704" s="559"/>
      <c r="BH1704" s="562"/>
      <c r="BI1704" s="559"/>
      <c r="BJ1704" s="562"/>
      <c r="BK1704" s="559"/>
      <c r="BL1704" s="562"/>
      <c r="BM1704" s="559"/>
      <c r="BN1704" s="562"/>
      <c r="BO1704" s="559"/>
      <c r="BP1704" s="562"/>
      <c r="BQ1704" s="551"/>
    </row>
    <row r="1705" spans="1:69" ht="13.5" customHeight="1" thickBot="1">
      <c r="A1705" s="584"/>
      <c r="B1705" s="571"/>
      <c r="C1705" s="574"/>
      <c r="D1705" s="418"/>
      <c r="E1705" s="30"/>
      <c r="F1705" s="30"/>
      <c r="G1705" s="30"/>
      <c r="H1705" s="30"/>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0"/>
      <c r="AH1705" s="30"/>
      <c r="AM1705" s="596">
        <f>D1705</f>
        <v>0</v>
      </c>
      <c r="AN1705" s="563"/>
      <c r="AO1705" s="560"/>
      <c r="AP1705" s="563"/>
      <c r="AQ1705" s="560"/>
      <c r="AR1705" s="563"/>
      <c r="AS1705" s="560"/>
      <c r="AT1705" s="563"/>
      <c r="AU1705" s="560"/>
      <c r="AV1705" s="563"/>
      <c r="AW1705" s="560"/>
      <c r="AX1705" s="563"/>
      <c r="AY1705" s="560"/>
      <c r="AZ1705" s="563"/>
      <c r="BA1705" s="560"/>
      <c r="BB1705" s="563"/>
      <c r="BC1705" s="560"/>
      <c r="BD1705" s="563"/>
      <c r="BE1705" s="560"/>
      <c r="BF1705" s="563"/>
      <c r="BG1705" s="560"/>
      <c r="BH1705" s="563"/>
      <c r="BI1705" s="560"/>
      <c r="BJ1705" s="563"/>
      <c r="BK1705" s="560"/>
      <c r="BL1705" s="563"/>
      <c r="BM1705" s="560"/>
      <c r="BN1705" s="563"/>
      <c r="BO1705" s="560"/>
      <c r="BP1705" s="563"/>
      <c r="BQ1705" s="552"/>
    </row>
    <row r="1706" spans="1:69" ht="13.5" customHeight="1" thickTop="1">
      <c r="A1706" s="584"/>
      <c r="B1706" s="585" t="s">
        <v>32</v>
      </c>
      <c r="C1706" s="588">
        <f>IF(ISERROR(AVERAGE(E1706:AH1708)),"",AVERAGE(E1706:AH1708))</f>
        <v>1</v>
      </c>
      <c r="D1706" s="676" t="s">
        <v>869</v>
      </c>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5"/>
      <c r="AF1706" s="25"/>
      <c r="AG1706" s="25"/>
      <c r="AH1706" s="25"/>
      <c r="AM1706" s="594" t="str">
        <f>D1706</f>
        <v>Mélanges et solutions</v>
      </c>
      <c r="AN1706" s="576">
        <f t="shared" ref="AN1706:BQ1706" si="635">IF(ISERROR(AVERAGE(E1706:E1708)),"",AVERAGE(E1706:E1708))</f>
        <v>1</v>
      </c>
      <c r="AO1706" s="575" t="str">
        <f t="shared" si="635"/>
        <v/>
      </c>
      <c r="AP1706" s="576" t="str">
        <f t="shared" si="635"/>
        <v/>
      </c>
      <c r="AQ1706" s="575" t="str">
        <f t="shared" si="635"/>
        <v/>
      </c>
      <c r="AR1706" s="576" t="str">
        <f t="shared" si="635"/>
        <v/>
      </c>
      <c r="AS1706" s="575" t="str">
        <f t="shared" si="635"/>
        <v/>
      </c>
      <c r="AT1706" s="576" t="str">
        <f t="shared" si="635"/>
        <v/>
      </c>
      <c r="AU1706" s="575" t="str">
        <f t="shared" si="635"/>
        <v/>
      </c>
      <c r="AV1706" s="576" t="str">
        <f t="shared" si="635"/>
        <v/>
      </c>
      <c r="AW1706" s="575" t="str">
        <f t="shared" si="635"/>
        <v/>
      </c>
      <c r="AX1706" s="576" t="str">
        <f t="shared" si="635"/>
        <v/>
      </c>
      <c r="AY1706" s="575" t="str">
        <f t="shared" si="635"/>
        <v/>
      </c>
      <c r="AZ1706" s="576" t="str">
        <f t="shared" si="635"/>
        <v/>
      </c>
      <c r="BA1706" s="575" t="str">
        <f t="shared" si="635"/>
        <v/>
      </c>
      <c r="BB1706" s="576" t="str">
        <f t="shared" si="635"/>
        <v/>
      </c>
      <c r="BC1706" s="575" t="str">
        <f t="shared" si="635"/>
        <v/>
      </c>
      <c r="BD1706" s="576" t="str">
        <f t="shared" si="635"/>
        <v/>
      </c>
      <c r="BE1706" s="575" t="str">
        <f t="shared" si="635"/>
        <v/>
      </c>
      <c r="BF1706" s="576" t="str">
        <f t="shared" si="635"/>
        <v/>
      </c>
      <c r="BG1706" s="575" t="str">
        <f t="shared" si="635"/>
        <v/>
      </c>
      <c r="BH1706" s="576" t="str">
        <f t="shared" si="635"/>
        <v/>
      </c>
      <c r="BI1706" s="575" t="str">
        <f t="shared" si="635"/>
        <v/>
      </c>
      <c r="BJ1706" s="576" t="str">
        <f t="shared" si="635"/>
        <v/>
      </c>
      <c r="BK1706" s="575" t="str">
        <f t="shared" si="635"/>
        <v/>
      </c>
      <c r="BL1706" s="576" t="str">
        <f t="shared" si="635"/>
        <v/>
      </c>
      <c r="BM1706" s="575" t="str">
        <f t="shared" si="635"/>
        <v/>
      </c>
      <c r="BN1706" s="576" t="str">
        <f t="shared" si="635"/>
        <v/>
      </c>
      <c r="BO1706" s="575" t="str">
        <f t="shared" si="635"/>
        <v/>
      </c>
      <c r="BP1706" s="576" t="str">
        <f t="shared" si="635"/>
        <v/>
      </c>
      <c r="BQ1706" s="578" t="str">
        <f t="shared" si="635"/>
        <v/>
      </c>
    </row>
    <row r="1707" spans="1:69" ht="12.75" customHeight="1">
      <c r="A1707" s="584"/>
      <c r="B1707" s="586"/>
      <c r="C1707" s="573"/>
      <c r="D1707" s="677"/>
      <c r="E1707" s="26">
        <v>1</v>
      </c>
      <c r="F1707" s="26"/>
      <c r="G1707" s="26"/>
      <c r="H1707" s="26"/>
      <c r="I1707" s="26"/>
      <c r="J1707" s="26"/>
      <c r="K1707" s="26"/>
      <c r="L1707" s="26"/>
      <c r="M1707" s="26"/>
      <c r="N1707" s="26"/>
      <c r="O1707" s="26"/>
      <c r="P1707" s="26"/>
      <c r="Q1707" s="26"/>
      <c r="R1707" s="26"/>
      <c r="S1707" s="26"/>
      <c r="T1707" s="26"/>
      <c r="U1707" s="26"/>
      <c r="V1707" s="26"/>
      <c r="W1707" s="26"/>
      <c r="X1707" s="26"/>
      <c r="Y1707" s="26"/>
      <c r="Z1707" s="26"/>
      <c r="AA1707" s="26"/>
      <c r="AB1707" s="26"/>
      <c r="AC1707" s="26"/>
      <c r="AD1707" s="26"/>
      <c r="AE1707" s="26"/>
      <c r="AF1707" s="26"/>
      <c r="AG1707" s="26"/>
      <c r="AH1707" s="26"/>
      <c r="AM1707" s="595"/>
      <c r="AN1707" s="577"/>
      <c r="AO1707" s="559"/>
      <c r="AP1707" s="577"/>
      <c r="AQ1707" s="559"/>
      <c r="AR1707" s="577"/>
      <c r="AS1707" s="559"/>
      <c r="AT1707" s="577"/>
      <c r="AU1707" s="559"/>
      <c r="AV1707" s="577"/>
      <c r="AW1707" s="559"/>
      <c r="AX1707" s="577"/>
      <c r="AY1707" s="559"/>
      <c r="AZ1707" s="577"/>
      <c r="BA1707" s="559"/>
      <c r="BB1707" s="577"/>
      <c r="BC1707" s="559"/>
      <c r="BD1707" s="577"/>
      <c r="BE1707" s="559"/>
      <c r="BF1707" s="577"/>
      <c r="BG1707" s="559"/>
      <c r="BH1707" s="577"/>
      <c r="BI1707" s="559"/>
      <c r="BJ1707" s="577"/>
      <c r="BK1707" s="559"/>
      <c r="BL1707" s="577"/>
      <c r="BM1707" s="559"/>
      <c r="BN1707" s="577"/>
      <c r="BO1707" s="559"/>
      <c r="BP1707" s="577"/>
      <c r="BQ1707" s="551"/>
    </row>
    <row r="1708" spans="1:69" ht="12.75" customHeight="1" thickBot="1">
      <c r="A1708" s="584"/>
      <c r="B1708" s="587"/>
      <c r="C1708" s="573"/>
      <c r="D1708" s="677"/>
      <c r="E1708" s="27"/>
      <c r="F1708" s="27"/>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M1708" s="595"/>
      <c r="AN1708" s="577"/>
      <c r="AO1708" s="559"/>
      <c r="AP1708" s="577"/>
      <c r="AQ1708" s="559"/>
      <c r="AR1708" s="577"/>
      <c r="AS1708" s="559"/>
      <c r="AT1708" s="577"/>
      <c r="AU1708" s="559"/>
      <c r="AV1708" s="577"/>
      <c r="AW1708" s="559"/>
      <c r="AX1708" s="577"/>
      <c r="AY1708" s="559"/>
      <c r="AZ1708" s="577"/>
      <c r="BA1708" s="559"/>
      <c r="BB1708" s="577"/>
      <c r="BC1708" s="559"/>
      <c r="BD1708" s="577"/>
      <c r="BE1708" s="559"/>
      <c r="BF1708" s="577"/>
      <c r="BG1708" s="559"/>
      <c r="BH1708" s="577"/>
      <c r="BI1708" s="559"/>
      <c r="BJ1708" s="577"/>
      <c r="BK1708" s="559"/>
      <c r="BL1708" s="577"/>
      <c r="BM1708" s="559"/>
      <c r="BN1708" s="577"/>
      <c r="BO1708" s="559"/>
      <c r="BP1708" s="577"/>
      <c r="BQ1708" s="551"/>
    </row>
    <row r="1709" spans="1:69" ht="12.75" customHeight="1">
      <c r="A1709" s="584"/>
      <c r="B1709" s="579" t="s">
        <v>36</v>
      </c>
      <c r="C1709" s="572" t="str">
        <f>IF(ISERROR(AVERAGE(E1709:AH1711)),"",AVERAGE(E1709:AH1711))</f>
        <v/>
      </c>
      <c r="D1709" s="677"/>
      <c r="E1709" s="32"/>
      <c r="F1709" s="32"/>
      <c r="G1709" s="32"/>
      <c r="H1709" s="32"/>
      <c r="I1709" s="32"/>
      <c r="J1709" s="32"/>
      <c r="K1709" s="32"/>
      <c r="L1709" s="32"/>
      <c r="M1709" s="32"/>
      <c r="N1709" s="32"/>
      <c r="O1709" s="32"/>
      <c r="P1709" s="32"/>
      <c r="Q1709" s="32"/>
      <c r="R1709" s="32"/>
      <c r="S1709" s="32"/>
      <c r="T1709" s="32"/>
      <c r="U1709" s="32"/>
      <c r="V1709" s="32"/>
      <c r="W1709" s="32"/>
      <c r="X1709" s="32"/>
      <c r="Y1709" s="32"/>
      <c r="Z1709" s="32"/>
      <c r="AA1709" s="32"/>
      <c r="AB1709" s="32"/>
      <c r="AC1709" s="32"/>
      <c r="AD1709" s="32"/>
      <c r="AE1709" s="32"/>
      <c r="AF1709" s="32"/>
      <c r="AG1709" s="32"/>
      <c r="AH1709" s="32"/>
      <c r="AM1709" s="595"/>
      <c r="AN1709" s="565" t="str">
        <f t="shared" ref="AN1709:BQ1709" si="636">IF(ISERROR(AVERAGE(E1709:E1711)),"",AVERAGE(E1709:E1711))</f>
        <v/>
      </c>
      <c r="AO1709" s="558" t="str">
        <f t="shared" si="636"/>
        <v/>
      </c>
      <c r="AP1709" s="565" t="str">
        <f t="shared" si="636"/>
        <v/>
      </c>
      <c r="AQ1709" s="558" t="str">
        <f t="shared" si="636"/>
        <v/>
      </c>
      <c r="AR1709" s="565" t="str">
        <f t="shared" si="636"/>
        <v/>
      </c>
      <c r="AS1709" s="558" t="str">
        <f t="shared" si="636"/>
        <v/>
      </c>
      <c r="AT1709" s="565" t="str">
        <f t="shared" si="636"/>
        <v/>
      </c>
      <c r="AU1709" s="558" t="str">
        <f t="shared" si="636"/>
        <v/>
      </c>
      <c r="AV1709" s="565" t="str">
        <f t="shared" si="636"/>
        <v/>
      </c>
      <c r="AW1709" s="558" t="str">
        <f t="shared" si="636"/>
        <v/>
      </c>
      <c r="AX1709" s="565" t="str">
        <f t="shared" si="636"/>
        <v/>
      </c>
      <c r="AY1709" s="558" t="str">
        <f t="shared" si="636"/>
        <v/>
      </c>
      <c r="AZ1709" s="565" t="str">
        <f t="shared" si="636"/>
        <v/>
      </c>
      <c r="BA1709" s="558" t="str">
        <f t="shared" si="636"/>
        <v/>
      </c>
      <c r="BB1709" s="565" t="str">
        <f t="shared" si="636"/>
        <v/>
      </c>
      <c r="BC1709" s="558" t="str">
        <f t="shared" si="636"/>
        <v/>
      </c>
      <c r="BD1709" s="565" t="str">
        <f t="shared" si="636"/>
        <v/>
      </c>
      <c r="BE1709" s="558" t="str">
        <f t="shared" si="636"/>
        <v/>
      </c>
      <c r="BF1709" s="565" t="str">
        <f t="shared" si="636"/>
        <v/>
      </c>
      <c r="BG1709" s="558" t="str">
        <f t="shared" si="636"/>
        <v/>
      </c>
      <c r="BH1709" s="565" t="str">
        <f t="shared" si="636"/>
        <v/>
      </c>
      <c r="BI1709" s="558" t="str">
        <f t="shared" si="636"/>
        <v/>
      </c>
      <c r="BJ1709" s="565" t="str">
        <f t="shared" si="636"/>
        <v/>
      </c>
      <c r="BK1709" s="558" t="str">
        <f t="shared" si="636"/>
        <v/>
      </c>
      <c r="BL1709" s="565" t="str">
        <f t="shared" si="636"/>
        <v/>
      </c>
      <c r="BM1709" s="558" t="str">
        <f t="shared" si="636"/>
        <v/>
      </c>
      <c r="BN1709" s="565" t="str">
        <f t="shared" si="636"/>
        <v/>
      </c>
      <c r="BO1709" s="558" t="str">
        <f t="shared" si="636"/>
        <v/>
      </c>
      <c r="BP1709" s="565" t="str">
        <f t="shared" si="636"/>
        <v/>
      </c>
      <c r="BQ1709" s="550" t="str">
        <f t="shared" si="636"/>
        <v/>
      </c>
    </row>
    <row r="1710" spans="1:69" ht="12.75" customHeight="1">
      <c r="A1710" s="584"/>
      <c r="B1710" s="580"/>
      <c r="C1710" s="573"/>
      <c r="D1710" s="677"/>
      <c r="E1710" s="28"/>
      <c r="F1710" s="28"/>
      <c r="G1710" s="28"/>
      <c r="H1710" s="28"/>
      <c r="I1710" s="28"/>
      <c r="J1710" s="28"/>
      <c r="K1710" s="28"/>
      <c r="L1710" s="28"/>
      <c r="M1710" s="28"/>
      <c r="N1710" s="28"/>
      <c r="O1710" s="28"/>
      <c r="P1710" s="28"/>
      <c r="Q1710" s="28"/>
      <c r="R1710" s="28"/>
      <c r="S1710" s="28"/>
      <c r="T1710" s="28"/>
      <c r="U1710" s="28"/>
      <c r="V1710" s="28"/>
      <c r="W1710" s="28"/>
      <c r="X1710" s="28"/>
      <c r="Y1710" s="28"/>
      <c r="Z1710" s="28"/>
      <c r="AA1710" s="28"/>
      <c r="AB1710" s="28"/>
      <c r="AC1710" s="28"/>
      <c r="AD1710" s="28"/>
      <c r="AE1710" s="28"/>
      <c r="AF1710" s="28"/>
      <c r="AG1710" s="28"/>
      <c r="AH1710" s="28"/>
      <c r="AM1710" s="595"/>
      <c r="AN1710" s="566"/>
      <c r="AO1710" s="559"/>
      <c r="AP1710" s="566"/>
      <c r="AQ1710" s="559"/>
      <c r="AR1710" s="566"/>
      <c r="AS1710" s="559"/>
      <c r="AT1710" s="566"/>
      <c r="AU1710" s="559"/>
      <c r="AV1710" s="566"/>
      <c r="AW1710" s="559"/>
      <c r="AX1710" s="566"/>
      <c r="AY1710" s="559"/>
      <c r="AZ1710" s="566"/>
      <c r="BA1710" s="559"/>
      <c r="BB1710" s="566"/>
      <c r="BC1710" s="559"/>
      <c r="BD1710" s="566"/>
      <c r="BE1710" s="559"/>
      <c r="BF1710" s="566"/>
      <c r="BG1710" s="559"/>
      <c r="BH1710" s="566"/>
      <c r="BI1710" s="559"/>
      <c r="BJ1710" s="566"/>
      <c r="BK1710" s="559"/>
      <c r="BL1710" s="566"/>
      <c r="BM1710" s="559"/>
      <c r="BN1710" s="566"/>
      <c r="BO1710" s="559"/>
      <c r="BP1710" s="566"/>
      <c r="BQ1710" s="551"/>
    </row>
    <row r="1711" spans="1:69" ht="12.75" customHeight="1" thickBot="1">
      <c r="A1711" s="584"/>
      <c r="B1711" s="581"/>
      <c r="C1711" s="582"/>
      <c r="D1711" s="677"/>
      <c r="E1711" s="33"/>
      <c r="F1711" s="33"/>
      <c r="G1711" s="33"/>
      <c r="H1711" s="33"/>
      <c r="I1711" s="33"/>
      <c r="J1711" s="33"/>
      <c r="K1711" s="33"/>
      <c r="L1711" s="33"/>
      <c r="M1711" s="33"/>
      <c r="N1711" s="33"/>
      <c r="O1711" s="33"/>
      <c r="P1711" s="33"/>
      <c r="Q1711" s="33"/>
      <c r="R1711" s="33"/>
      <c r="S1711" s="33"/>
      <c r="T1711" s="33"/>
      <c r="U1711" s="33"/>
      <c r="V1711" s="33"/>
      <c r="W1711" s="33"/>
      <c r="X1711" s="33"/>
      <c r="Y1711" s="33"/>
      <c r="Z1711" s="33"/>
      <c r="AA1711" s="33"/>
      <c r="AB1711" s="33"/>
      <c r="AC1711" s="33"/>
      <c r="AD1711" s="33"/>
      <c r="AE1711" s="33"/>
      <c r="AF1711" s="33"/>
      <c r="AG1711" s="33"/>
      <c r="AH1711" s="33"/>
      <c r="AM1711" s="595"/>
      <c r="AN1711" s="567"/>
      <c r="AO1711" s="564"/>
      <c r="AP1711" s="567"/>
      <c r="AQ1711" s="564"/>
      <c r="AR1711" s="567"/>
      <c r="AS1711" s="564"/>
      <c r="AT1711" s="567"/>
      <c r="AU1711" s="564"/>
      <c r="AV1711" s="567"/>
      <c r="AW1711" s="564"/>
      <c r="AX1711" s="567"/>
      <c r="AY1711" s="564"/>
      <c r="AZ1711" s="567"/>
      <c r="BA1711" s="564"/>
      <c r="BB1711" s="567"/>
      <c r="BC1711" s="564"/>
      <c r="BD1711" s="567"/>
      <c r="BE1711" s="564"/>
      <c r="BF1711" s="567"/>
      <c r="BG1711" s="564"/>
      <c r="BH1711" s="567"/>
      <c r="BI1711" s="564"/>
      <c r="BJ1711" s="567"/>
      <c r="BK1711" s="564"/>
      <c r="BL1711" s="567"/>
      <c r="BM1711" s="564"/>
      <c r="BN1711" s="567"/>
      <c r="BO1711" s="564"/>
      <c r="BP1711" s="567"/>
      <c r="BQ1711" s="568"/>
    </row>
    <row r="1712" spans="1:69" ht="12.75" customHeight="1">
      <c r="A1712" s="584"/>
      <c r="B1712" s="569" t="s">
        <v>37</v>
      </c>
      <c r="C1712" s="572" t="str">
        <f>IF(ISERROR(AVERAGE(E1712:AH1714)),"",AVERAGE(E1712:AH1714))</f>
        <v/>
      </c>
      <c r="D1712" s="677"/>
      <c r="E1712" s="31"/>
      <c r="F1712" s="31"/>
      <c r="G1712" s="31"/>
      <c r="H1712" s="31"/>
      <c r="I1712" s="31"/>
      <c r="J1712" s="31"/>
      <c r="K1712" s="31"/>
      <c r="L1712" s="31"/>
      <c r="M1712" s="31"/>
      <c r="N1712" s="31"/>
      <c r="O1712" s="31"/>
      <c r="P1712" s="31"/>
      <c r="Q1712" s="31"/>
      <c r="R1712" s="31"/>
      <c r="S1712" s="31"/>
      <c r="T1712" s="31"/>
      <c r="U1712" s="31"/>
      <c r="V1712" s="31"/>
      <c r="W1712" s="31"/>
      <c r="X1712" s="31"/>
      <c r="Y1712" s="31"/>
      <c r="Z1712" s="31"/>
      <c r="AA1712" s="31"/>
      <c r="AB1712" s="31"/>
      <c r="AC1712" s="31"/>
      <c r="AD1712" s="31"/>
      <c r="AE1712" s="31"/>
      <c r="AF1712" s="31"/>
      <c r="AG1712" s="31"/>
      <c r="AH1712" s="31"/>
      <c r="AM1712" s="595" t="e">
        <f>#REF!</f>
        <v>#REF!</v>
      </c>
      <c r="AN1712" s="561" t="str">
        <f t="shared" ref="AN1712:BQ1712" si="637">IF(ISERROR(AVERAGE(E1712:E1714)),"",AVERAGE(E1712:E1714))</f>
        <v/>
      </c>
      <c r="AO1712" s="558" t="str">
        <f t="shared" si="637"/>
        <v/>
      </c>
      <c r="AP1712" s="561" t="str">
        <f t="shared" si="637"/>
        <v/>
      </c>
      <c r="AQ1712" s="558" t="str">
        <f t="shared" si="637"/>
        <v/>
      </c>
      <c r="AR1712" s="561" t="str">
        <f t="shared" si="637"/>
        <v/>
      </c>
      <c r="AS1712" s="558" t="str">
        <f t="shared" si="637"/>
        <v/>
      </c>
      <c r="AT1712" s="561" t="str">
        <f t="shared" si="637"/>
        <v/>
      </c>
      <c r="AU1712" s="558" t="str">
        <f t="shared" si="637"/>
        <v/>
      </c>
      <c r="AV1712" s="561" t="str">
        <f t="shared" si="637"/>
        <v/>
      </c>
      <c r="AW1712" s="558" t="str">
        <f t="shared" si="637"/>
        <v/>
      </c>
      <c r="AX1712" s="561" t="str">
        <f t="shared" si="637"/>
        <v/>
      </c>
      <c r="AY1712" s="558" t="str">
        <f t="shared" si="637"/>
        <v/>
      </c>
      <c r="AZ1712" s="561" t="str">
        <f t="shared" si="637"/>
        <v/>
      </c>
      <c r="BA1712" s="558" t="str">
        <f t="shared" si="637"/>
        <v/>
      </c>
      <c r="BB1712" s="561" t="str">
        <f t="shared" si="637"/>
        <v/>
      </c>
      <c r="BC1712" s="558" t="str">
        <f t="shared" si="637"/>
        <v/>
      </c>
      <c r="BD1712" s="561" t="str">
        <f t="shared" si="637"/>
        <v/>
      </c>
      <c r="BE1712" s="558" t="str">
        <f t="shared" si="637"/>
        <v/>
      </c>
      <c r="BF1712" s="561" t="str">
        <f t="shared" si="637"/>
        <v/>
      </c>
      <c r="BG1712" s="558" t="str">
        <f t="shared" si="637"/>
        <v/>
      </c>
      <c r="BH1712" s="561" t="str">
        <f t="shared" si="637"/>
        <v/>
      </c>
      <c r="BI1712" s="558" t="str">
        <f t="shared" si="637"/>
        <v/>
      </c>
      <c r="BJ1712" s="561" t="str">
        <f t="shared" si="637"/>
        <v/>
      </c>
      <c r="BK1712" s="558" t="str">
        <f t="shared" si="637"/>
        <v/>
      </c>
      <c r="BL1712" s="561" t="str">
        <f t="shared" si="637"/>
        <v/>
      </c>
      <c r="BM1712" s="558" t="str">
        <f t="shared" si="637"/>
        <v/>
      </c>
      <c r="BN1712" s="561" t="str">
        <f t="shared" si="637"/>
        <v/>
      </c>
      <c r="BO1712" s="558" t="str">
        <f t="shared" si="637"/>
        <v/>
      </c>
      <c r="BP1712" s="561" t="str">
        <f t="shared" si="637"/>
        <v/>
      </c>
      <c r="BQ1712" s="550" t="str">
        <f t="shared" si="637"/>
        <v/>
      </c>
    </row>
    <row r="1713" spans="1:69" ht="12.75" customHeight="1">
      <c r="A1713" s="584"/>
      <c r="B1713" s="570"/>
      <c r="C1713" s="573"/>
      <c r="D1713" s="677"/>
      <c r="E1713" s="29"/>
      <c r="F1713" s="29"/>
      <c r="G1713" s="29"/>
      <c r="H1713" s="29"/>
      <c r="I1713" s="29"/>
      <c r="J1713" s="29"/>
      <c r="K1713" s="29"/>
      <c r="L1713" s="29"/>
      <c r="M1713" s="29"/>
      <c r="N1713" s="29"/>
      <c r="O1713" s="29"/>
      <c r="P1713" s="29"/>
      <c r="Q1713" s="29"/>
      <c r="R1713" s="29"/>
      <c r="S1713" s="29"/>
      <c r="T1713" s="29"/>
      <c r="U1713" s="29"/>
      <c r="V1713" s="29"/>
      <c r="W1713" s="29"/>
      <c r="X1713" s="29"/>
      <c r="Y1713" s="29"/>
      <c r="Z1713" s="29"/>
      <c r="AA1713" s="29"/>
      <c r="AB1713" s="29"/>
      <c r="AC1713" s="29"/>
      <c r="AD1713" s="29"/>
      <c r="AE1713" s="29"/>
      <c r="AF1713" s="29"/>
      <c r="AG1713" s="29"/>
      <c r="AH1713" s="29"/>
      <c r="AM1713" s="595" t="e">
        <f>#REF!</f>
        <v>#REF!</v>
      </c>
      <c r="AN1713" s="562"/>
      <c r="AO1713" s="559"/>
      <c r="AP1713" s="562"/>
      <c r="AQ1713" s="559"/>
      <c r="AR1713" s="562"/>
      <c r="AS1713" s="559"/>
      <c r="AT1713" s="562"/>
      <c r="AU1713" s="559"/>
      <c r="AV1713" s="562"/>
      <c r="AW1713" s="559"/>
      <c r="AX1713" s="562"/>
      <c r="AY1713" s="559"/>
      <c r="AZ1713" s="562"/>
      <c r="BA1713" s="559"/>
      <c r="BB1713" s="562"/>
      <c r="BC1713" s="559"/>
      <c r="BD1713" s="562"/>
      <c r="BE1713" s="559"/>
      <c r="BF1713" s="562"/>
      <c r="BG1713" s="559"/>
      <c r="BH1713" s="562"/>
      <c r="BI1713" s="559"/>
      <c r="BJ1713" s="562"/>
      <c r="BK1713" s="559"/>
      <c r="BL1713" s="562"/>
      <c r="BM1713" s="559"/>
      <c r="BN1713" s="562"/>
      <c r="BO1713" s="559"/>
      <c r="BP1713" s="562"/>
      <c r="BQ1713" s="551"/>
    </row>
    <row r="1714" spans="1:69" ht="13.5" customHeight="1" thickBot="1">
      <c r="A1714" s="584"/>
      <c r="B1714" s="571"/>
      <c r="C1714" s="574"/>
      <c r="D1714" s="418"/>
      <c r="E1714" s="30"/>
      <c r="F1714" s="30"/>
      <c r="G1714" s="30"/>
      <c r="H1714" s="30"/>
      <c r="I1714" s="30"/>
      <c r="J1714" s="30"/>
      <c r="K1714" s="30"/>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0"/>
      <c r="AH1714" s="30"/>
      <c r="AM1714" s="596">
        <f>D1714</f>
        <v>0</v>
      </c>
      <c r="AN1714" s="563"/>
      <c r="AO1714" s="560"/>
      <c r="AP1714" s="563"/>
      <c r="AQ1714" s="560"/>
      <c r="AR1714" s="563"/>
      <c r="AS1714" s="560"/>
      <c r="AT1714" s="563"/>
      <c r="AU1714" s="560"/>
      <c r="AV1714" s="563"/>
      <c r="AW1714" s="560"/>
      <c r="AX1714" s="563"/>
      <c r="AY1714" s="560"/>
      <c r="AZ1714" s="563"/>
      <c r="BA1714" s="560"/>
      <c r="BB1714" s="563"/>
      <c r="BC1714" s="560"/>
      <c r="BD1714" s="563"/>
      <c r="BE1714" s="560"/>
      <c r="BF1714" s="563"/>
      <c r="BG1714" s="560"/>
      <c r="BH1714" s="563"/>
      <c r="BI1714" s="560"/>
      <c r="BJ1714" s="563"/>
      <c r="BK1714" s="560"/>
      <c r="BL1714" s="563"/>
      <c r="BM1714" s="560"/>
      <c r="BN1714" s="563"/>
      <c r="BO1714" s="560"/>
      <c r="BP1714" s="563"/>
      <c r="BQ1714" s="552"/>
    </row>
    <row r="1715" spans="1:69" ht="13.5" customHeight="1" thickTop="1">
      <c r="A1715" s="584"/>
      <c r="B1715" s="585" t="s">
        <v>32</v>
      </c>
      <c r="C1715" s="588" t="str">
        <f>IF(ISERROR(AVERAGE(E1715:AH1717)),"",AVERAGE(E1715:AH1717))</f>
        <v/>
      </c>
      <c r="D1715" s="676" t="s">
        <v>870</v>
      </c>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M1715" s="594" t="str">
        <f>D1715</f>
        <v>Les déchets, besoins en énergie, consommation et économie d'énergie, l'écocitoyenneté</v>
      </c>
      <c r="AN1715" s="576" t="str">
        <f t="shared" ref="AN1715:BQ1715" si="638">IF(ISERROR(AVERAGE(E1715:E1717)),"",AVERAGE(E1715:E1717))</f>
        <v/>
      </c>
      <c r="AO1715" s="575" t="str">
        <f t="shared" si="638"/>
        <v/>
      </c>
      <c r="AP1715" s="576" t="str">
        <f t="shared" si="638"/>
        <v/>
      </c>
      <c r="AQ1715" s="575" t="str">
        <f t="shared" si="638"/>
        <v/>
      </c>
      <c r="AR1715" s="576" t="str">
        <f t="shared" si="638"/>
        <v/>
      </c>
      <c r="AS1715" s="575" t="str">
        <f t="shared" si="638"/>
        <v/>
      </c>
      <c r="AT1715" s="576" t="str">
        <f t="shared" si="638"/>
        <v/>
      </c>
      <c r="AU1715" s="575" t="str">
        <f t="shared" si="638"/>
        <v/>
      </c>
      <c r="AV1715" s="576" t="str">
        <f t="shared" si="638"/>
        <v/>
      </c>
      <c r="AW1715" s="575" t="str">
        <f t="shared" si="638"/>
        <v/>
      </c>
      <c r="AX1715" s="576" t="str">
        <f t="shared" si="638"/>
        <v/>
      </c>
      <c r="AY1715" s="575" t="str">
        <f t="shared" si="638"/>
        <v/>
      </c>
      <c r="AZ1715" s="576" t="str">
        <f t="shared" si="638"/>
        <v/>
      </c>
      <c r="BA1715" s="575" t="str">
        <f t="shared" si="638"/>
        <v/>
      </c>
      <c r="BB1715" s="576" t="str">
        <f t="shared" si="638"/>
        <v/>
      </c>
      <c r="BC1715" s="575" t="str">
        <f t="shared" si="638"/>
        <v/>
      </c>
      <c r="BD1715" s="576" t="str">
        <f t="shared" si="638"/>
        <v/>
      </c>
      <c r="BE1715" s="575" t="str">
        <f t="shared" si="638"/>
        <v/>
      </c>
      <c r="BF1715" s="576" t="str">
        <f t="shared" si="638"/>
        <v/>
      </c>
      <c r="BG1715" s="575" t="str">
        <f t="shared" si="638"/>
        <v/>
      </c>
      <c r="BH1715" s="576" t="str">
        <f t="shared" si="638"/>
        <v/>
      </c>
      <c r="BI1715" s="575" t="str">
        <f t="shared" si="638"/>
        <v/>
      </c>
      <c r="BJ1715" s="576" t="str">
        <f t="shared" si="638"/>
        <v/>
      </c>
      <c r="BK1715" s="575" t="str">
        <f t="shared" si="638"/>
        <v/>
      </c>
      <c r="BL1715" s="576" t="str">
        <f t="shared" si="638"/>
        <v/>
      </c>
      <c r="BM1715" s="575" t="str">
        <f t="shared" si="638"/>
        <v/>
      </c>
      <c r="BN1715" s="576" t="str">
        <f t="shared" si="638"/>
        <v/>
      </c>
      <c r="BO1715" s="575" t="str">
        <f t="shared" si="638"/>
        <v/>
      </c>
      <c r="BP1715" s="576" t="str">
        <f t="shared" si="638"/>
        <v/>
      </c>
      <c r="BQ1715" s="578" t="str">
        <f t="shared" si="638"/>
        <v/>
      </c>
    </row>
    <row r="1716" spans="1:69" ht="12.75" customHeight="1">
      <c r="A1716" s="584"/>
      <c r="B1716" s="586"/>
      <c r="C1716" s="573"/>
      <c r="D1716" s="677"/>
      <c r="E1716" s="26"/>
      <c r="F1716" s="26"/>
      <c r="G1716" s="26"/>
      <c r="H1716" s="26"/>
      <c r="I1716" s="26"/>
      <c r="J1716" s="26"/>
      <c r="K1716" s="26"/>
      <c r="L1716" s="26"/>
      <c r="M1716" s="26"/>
      <c r="N1716" s="26"/>
      <c r="O1716" s="26"/>
      <c r="P1716" s="26"/>
      <c r="Q1716" s="26"/>
      <c r="R1716" s="26"/>
      <c r="S1716" s="26"/>
      <c r="T1716" s="26"/>
      <c r="U1716" s="26"/>
      <c r="V1716" s="26"/>
      <c r="W1716" s="26"/>
      <c r="X1716" s="26"/>
      <c r="Y1716" s="26"/>
      <c r="Z1716" s="26"/>
      <c r="AA1716" s="26"/>
      <c r="AB1716" s="26"/>
      <c r="AC1716" s="26"/>
      <c r="AD1716" s="26"/>
      <c r="AE1716" s="26"/>
      <c r="AF1716" s="26"/>
      <c r="AG1716" s="26"/>
      <c r="AH1716" s="26"/>
      <c r="AM1716" s="595"/>
      <c r="AN1716" s="577"/>
      <c r="AO1716" s="559"/>
      <c r="AP1716" s="577"/>
      <c r="AQ1716" s="559"/>
      <c r="AR1716" s="577"/>
      <c r="AS1716" s="559"/>
      <c r="AT1716" s="577"/>
      <c r="AU1716" s="559"/>
      <c r="AV1716" s="577"/>
      <c r="AW1716" s="559"/>
      <c r="AX1716" s="577"/>
      <c r="AY1716" s="559"/>
      <c r="AZ1716" s="577"/>
      <c r="BA1716" s="559"/>
      <c r="BB1716" s="577"/>
      <c r="BC1716" s="559"/>
      <c r="BD1716" s="577"/>
      <c r="BE1716" s="559"/>
      <c r="BF1716" s="577"/>
      <c r="BG1716" s="559"/>
      <c r="BH1716" s="577"/>
      <c r="BI1716" s="559"/>
      <c r="BJ1716" s="577"/>
      <c r="BK1716" s="559"/>
      <c r="BL1716" s="577"/>
      <c r="BM1716" s="559"/>
      <c r="BN1716" s="577"/>
      <c r="BO1716" s="559"/>
      <c r="BP1716" s="577"/>
      <c r="BQ1716" s="551"/>
    </row>
    <row r="1717" spans="1:69" ht="12.75" customHeight="1" thickBot="1">
      <c r="A1717" s="584"/>
      <c r="B1717" s="587"/>
      <c r="C1717" s="573"/>
      <c r="D1717" s="677"/>
      <c r="E1717" s="27"/>
      <c r="F1717" s="27"/>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M1717" s="595"/>
      <c r="AN1717" s="577"/>
      <c r="AO1717" s="559"/>
      <c r="AP1717" s="577"/>
      <c r="AQ1717" s="559"/>
      <c r="AR1717" s="577"/>
      <c r="AS1717" s="559"/>
      <c r="AT1717" s="577"/>
      <c r="AU1717" s="559"/>
      <c r="AV1717" s="577"/>
      <c r="AW1717" s="559"/>
      <c r="AX1717" s="577"/>
      <c r="AY1717" s="559"/>
      <c r="AZ1717" s="577"/>
      <c r="BA1717" s="559"/>
      <c r="BB1717" s="577"/>
      <c r="BC1717" s="559"/>
      <c r="BD1717" s="577"/>
      <c r="BE1717" s="559"/>
      <c r="BF1717" s="577"/>
      <c r="BG1717" s="559"/>
      <c r="BH1717" s="577"/>
      <c r="BI1717" s="559"/>
      <c r="BJ1717" s="577"/>
      <c r="BK1717" s="559"/>
      <c r="BL1717" s="577"/>
      <c r="BM1717" s="559"/>
      <c r="BN1717" s="577"/>
      <c r="BO1717" s="559"/>
      <c r="BP1717" s="577"/>
      <c r="BQ1717" s="551"/>
    </row>
    <row r="1718" spans="1:69" ht="12.75" customHeight="1">
      <c r="A1718" s="584"/>
      <c r="B1718" s="579" t="s">
        <v>36</v>
      </c>
      <c r="C1718" s="572" t="str">
        <f>IF(ISERROR(AVERAGE(E1718:AH1720)),"",AVERAGE(E1718:AH1720))</f>
        <v/>
      </c>
      <c r="D1718" s="677"/>
      <c r="E1718" s="32"/>
      <c r="F1718" s="32"/>
      <c r="G1718" s="32"/>
      <c r="H1718" s="32"/>
      <c r="I1718" s="32"/>
      <c r="J1718" s="32"/>
      <c r="K1718" s="32"/>
      <c r="L1718" s="32"/>
      <c r="M1718" s="32"/>
      <c r="N1718" s="32"/>
      <c r="O1718" s="32"/>
      <c r="P1718" s="32"/>
      <c r="Q1718" s="32"/>
      <c r="R1718" s="32"/>
      <c r="S1718" s="32"/>
      <c r="T1718" s="32"/>
      <c r="U1718" s="32"/>
      <c r="V1718" s="32"/>
      <c r="W1718" s="32"/>
      <c r="X1718" s="32"/>
      <c r="Y1718" s="32"/>
      <c r="Z1718" s="32"/>
      <c r="AA1718" s="32"/>
      <c r="AB1718" s="32"/>
      <c r="AC1718" s="32"/>
      <c r="AD1718" s="32"/>
      <c r="AE1718" s="32"/>
      <c r="AF1718" s="32"/>
      <c r="AG1718" s="32"/>
      <c r="AH1718" s="32"/>
      <c r="AM1718" s="595"/>
      <c r="AN1718" s="565" t="str">
        <f t="shared" ref="AN1718:BQ1718" si="639">IF(ISERROR(AVERAGE(E1718:E1720)),"",AVERAGE(E1718:E1720))</f>
        <v/>
      </c>
      <c r="AO1718" s="558" t="str">
        <f t="shared" si="639"/>
        <v/>
      </c>
      <c r="AP1718" s="565" t="str">
        <f t="shared" si="639"/>
        <v/>
      </c>
      <c r="AQ1718" s="558" t="str">
        <f t="shared" si="639"/>
        <v/>
      </c>
      <c r="AR1718" s="565" t="str">
        <f t="shared" si="639"/>
        <v/>
      </c>
      <c r="AS1718" s="558" t="str">
        <f t="shared" si="639"/>
        <v/>
      </c>
      <c r="AT1718" s="565" t="str">
        <f t="shared" si="639"/>
        <v/>
      </c>
      <c r="AU1718" s="558" t="str">
        <f t="shared" si="639"/>
        <v/>
      </c>
      <c r="AV1718" s="565" t="str">
        <f t="shared" si="639"/>
        <v/>
      </c>
      <c r="AW1718" s="558" t="str">
        <f t="shared" si="639"/>
        <v/>
      </c>
      <c r="AX1718" s="565" t="str">
        <f t="shared" si="639"/>
        <v/>
      </c>
      <c r="AY1718" s="558" t="str">
        <f t="shared" si="639"/>
        <v/>
      </c>
      <c r="AZ1718" s="565" t="str">
        <f t="shared" si="639"/>
        <v/>
      </c>
      <c r="BA1718" s="558" t="str">
        <f t="shared" si="639"/>
        <v/>
      </c>
      <c r="BB1718" s="565" t="str">
        <f t="shared" si="639"/>
        <v/>
      </c>
      <c r="BC1718" s="558" t="str">
        <f t="shared" si="639"/>
        <v/>
      </c>
      <c r="BD1718" s="565" t="str">
        <f t="shared" si="639"/>
        <v/>
      </c>
      <c r="BE1718" s="558" t="str">
        <f t="shared" si="639"/>
        <v/>
      </c>
      <c r="BF1718" s="565" t="str">
        <f t="shared" si="639"/>
        <v/>
      </c>
      <c r="BG1718" s="558" t="str">
        <f t="shared" si="639"/>
        <v/>
      </c>
      <c r="BH1718" s="565" t="str">
        <f t="shared" si="639"/>
        <v/>
      </c>
      <c r="BI1718" s="558" t="str">
        <f t="shared" si="639"/>
        <v/>
      </c>
      <c r="BJ1718" s="565" t="str">
        <f t="shared" si="639"/>
        <v/>
      </c>
      <c r="BK1718" s="558" t="str">
        <f t="shared" si="639"/>
        <v/>
      </c>
      <c r="BL1718" s="565" t="str">
        <f t="shared" si="639"/>
        <v/>
      </c>
      <c r="BM1718" s="558" t="str">
        <f t="shared" si="639"/>
        <v/>
      </c>
      <c r="BN1718" s="565" t="str">
        <f t="shared" si="639"/>
        <v/>
      </c>
      <c r="BO1718" s="558" t="str">
        <f t="shared" si="639"/>
        <v/>
      </c>
      <c r="BP1718" s="565" t="str">
        <f t="shared" si="639"/>
        <v/>
      </c>
      <c r="BQ1718" s="550" t="str">
        <f t="shared" si="639"/>
        <v/>
      </c>
    </row>
    <row r="1719" spans="1:69" ht="12.75" customHeight="1">
      <c r="A1719" s="584"/>
      <c r="B1719" s="580"/>
      <c r="C1719" s="573"/>
      <c r="D1719" s="677"/>
      <c r="E1719" s="28"/>
      <c r="F1719" s="28"/>
      <c r="G1719" s="28"/>
      <c r="H1719" s="28"/>
      <c r="I1719" s="28"/>
      <c r="J1719" s="28"/>
      <c r="K1719" s="28"/>
      <c r="L1719" s="28"/>
      <c r="M1719" s="28"/>
      <c r="N1719" s="28"/>
      <c r="O1719" s="28"/>
      <c r="P1719" s="28"/>
      <c r="Q1719" s="28"/>
      <c r="R1719" s="28"/>
      <c r="S1719" s="28"/>
      <c r="T1719" s="28"/>
      <c r="U1719" s="28"/>
      <c r="V1719" s="28"/>
      <c r="W1719" s="28"/>
      <c r="X1719" s="28"/>
      <c r="Y1719" s="28"/>
      <c r="Z1719" s="28"/>
      <c r="AA1719" s="28"/>
      <c r="AB1719" s="28"/>
      <c r="AC1719" s="28"/>
      <c r="AD1719" s="28"/>
      <c r="AE1719" s="28"/>
      <c r="AF1719" s="28"/>
      <c r="AG1719" s="28"/>
      <c r="AH1719" s="28"/>
      <c r="AM1719" s="595"/>
      <c r="AN1719" s="566"/>
      <c r="AO1719" s="559"/>
      <c r="AP1719" s="566"/>
      <c r="AQ1719" s="559"/>
      <c r="AR1719" s="566"/>
      <c r="AS1719" s="559"/>
      <c r="AT1719" s="566"/>
      <c r="AU1719" s="559"/>
      <c r="AV1719" s="566"/>
      <c r="AW1719" s="559"/>
      <c r="AX1719" s="566"/>
      <c r="AY1719" s="559"/>
      <c r="AZ1719" s="566"/>
      <c r="BA1719" s="559"/>
      <c r="BB1719" s="566"/>
      <c r="BC1719" s="559"/>
      <c r="BD1719" s="566"/>
      <c r="BE1719" s="559"/>
      <c r="BF1719" s="566"/>
      <c r="BG1719" s="559"/>
      <c r="BH1719" s="566"/>
      <c r="BI1719" s="559"/>
      <c r="BJ1719" s="566"/>
      <c r="BK1719" s="559"/>
      <c r="BL1719" s="566"/>
      <c r="BM1719" s="559"/>
      <c r="BN1719" s="566"/>
      <c r="BO1719" s="559"/>
      <c r="BP1719" s="566"/>
      <c r="BQ1719" s="551"/>
    </row>
    <row r="1720" spans="1:69" ht="12.75" customHeight="1" thickBot="1">
      <c r="A1720" s="584"/>
      <c r="B1720" s="581"/>
      <c r="C1720" s="582"/>
      <c r="D1720" s="677"/>
      <c r="E1720" s="33"/>
      <c r="F1720" s="33"/>
      <c r="G1720" s="33"/>
      <c r="H1720" s="33"/>
      <c r="I1720" s="33"/>
      <c r="J1720" s="33"/>
      <c r="K1720" s="33"/>
      <c r="L1720" s="33"/>
      <c r="M1720" s="33"/>
      <c r="N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M1720" s="595"/>
      <c r="AN1720" s="567"/>
      <c r="AO1720" s="564"/>
      <c r="AP1720" s="567"/>
      <c r="AQ1720" s="564"/>
      <c r="AR1720" s="567"/>
      <c r="AS1720" s="564"/>
      <c r="AT1720" s="567"/>
      <c r="AU1720" s="564"/>
      <c r="AV1720" s="567"/>
      <c r="AW1720" s="564"/>
      <c r="AX1720" s="567"/>
      <c r="AY1720" s="564"/>
      <c r="AZ1720" s="567"/>
      <c r="BA1720" s="564"/>
      <c r="BB1720" s="567"/>
      <c r="BC1720" s="564"/>
      <c r="BD1720" s="567"/>
      <c r="BE1720" s="564"/>
      <c r="BF1720" s="567"/>
      <c r="BG1720" s="564"/>
      <c r="BH1720" s="567"/>
      <c r="BI1720" s="564"/>
      <c r="BJ1720" s="567"/>
      <c r="BK1720" s="564"/>
      <c r="BL1720" s="567"/>
      <c r="BM1720" s="564"/>
      <c r="BN1720" s="567"/>
      <c r="BO1720" s="564"/>
      <c r="BP1720" s="567"/>
      <c r="BQ1720" s="568"/>
    </row>
    <row r="1721" spans="1:69" ht="12.75" customHeight="1">
      <c r="A1721" s="584"/>
      <c r="B1721" s="569" t="s">
        <v>37</v>
      </c>
      <c r="C1721" s="572" t="str">
        <f>IF(ISERROR(AVERAGE(E1721:AH1723)),"",AVERAGE(E1721:AH1723))</f>
        <v/>
      </c>
      <c r="D1721" s="677"/>
      <c r="E1721" s="31"/>
      <c r="F1721" s="31"/>
      <c r="G1721" s="31"/>
      <c r="H1721" s="31"/>
      <c r="I1721" s="31"/>
      <c r="J1721" s="31"/>
      <c r="K1721" s="31"/>
      <c r="L1721" s="31"/>
      <c r="M1721" s="31"/>
      <c r="N1721" s="31"/>
      <c r="O1721" s="31"/>
      <c r="P1721" s="31"/>
      <c r="Q1721" s="31"/>
      <c r="R1721" s="31"/>
      <c r="S1721" s="31"/>
      <c r="T1721" s="31"/>
      <c r="U1721" s="31"/>
      <c r="V1721" s="31"/>
      <c r="W1721" s="31"/>
      <c r="X1721" s="31"/>
      <c r="Y1721" s="31"/>
      <c r="Z1721" s="31"/>
      <c r="AA1721" s="31"/>
      <c r="AB1721" s="31"/>
      <c r="AC1721" s="31"/>
      <c r="AD1721" s="31"/>
      <c r="AE1721" s="31"/>
      <c r="AF1721" s="31"/>
      <c r="AG1721" s="31"/>
      <c r="AH1721" s="31"/>
      <c r="AM1721" s="595" t="e">
        <f>#REF!</f>
        <v>#REF!</v>
      </c>
      <c r="AN1721" s="561" t="str">
        <f t="shared" ref="AN1721:BQ1721" si="640">IF(ISERROR(AVERAGE(E1721:E1723)),"",AVERAGE(E1721:E1723))</f>
        <v/>
      </c>
      <c r="AO1721" s="558" t="str">
        <f t="shared" si="640"/>
        <v/>
      </c>
      <c r="AP1721" s="561" t="str">
        <f t="shared" si="640"/>
        <v/>
      </c>
      <c r="AQ1721" s="558" t="str">
        <f t="shared" si="640"/>
        <v/>
      </c>
      <c r="AR1721" s="561" t="str">
        <f t="shared" si="640"/>
        <v/>
      </c>
      <c r="AS1721" s="558" t="str">
        <f t="shared" si="640"/>
        <v/>
      </c>
      <c r="AT1721" s="561" t="str">
        <f t="shared" si="640"/>
        <v/>
      </c>
      <c r="AU1721" s="558" t="str">
        <f t="shared" si="640"/>
        <v/>
      </c>
      <c r="AV1721" s="561" t="str">
        <f t="shared" si="640"/>
        <v/>
      </c>
      <c r="AW1721" s="558" t="str">
        <f t="shared" si="640"/>
        <v/>
      </c>
      <c r="AX1721" s="561" t="str">
        <f t="shared" si="640"/>
        <v/>
      </c>
      <c r="AY1721" s="558" t="str">
        <f t="shared" si="640"/>
        <v/>
      </c>
      <c r="AZ1721" s="561" t="str">
        <f t="shared" si="640"/>
        <v/>
      </c>
      <c r="BA1721" s="558" t="str">
        <f t="shared" si="640"/>
        <v/>
      </c>
      <c r="BB1721" s="561" t="str">
        <f t="shared" si="640"/>
        <v/>
      </c>
      <c r="BC1721" s="558" t="str">
        <f t="shared" si="640"/>
        <v/>
      </c>
      <c r="BD1721" s="561" t="str">
        <f t="shared" si="640"/>
        <v/>
      </c>
      <c r="BE1721" s="558" t="str">
        <f t="shared" si="640"/>
        <v/>
      </c>
      <c r="BF1721" s="561" t="str">
        <f t="shared" si="640"/>
        <v/>
      </c>
      <c r="BG1721" s="558" t="str">
        <f t="shared" si="640"/>
        <v/>
      </c>
      <c r="BH1721" s="561" t="str">
        <f t="shared" si="640"/>
        <v/>
      </c>
      <c r="BI1721" s="558" t="str">
        <f t="shared" si="640"/>
        <v/>
      </c>
      <c r="BJ1721" s="561" t="str">
        <f t="shared" si="640"/>
        <v/>
      </c>
      <c r="BK1721" s="558" t="str">
        <f t="shared" si="640"/>
        <v/>
      </c>
      <c r="BL1721" s="561" t="str">
        <f t="shared" si="640"/>
        <v/>
      </c>
      <c r="BM1721" s="558" t="str">
        <f t="shared" si="640"/>
        <v/>
      </c>
      <c r="BN1721" s="561" t="str">
        <f t="shared" si="640"/>
        <v/>
      </c>
      <c r="BO1721" s="558" t="str">
        <f t="shared" si="640"/>
        <v/>
      </c>
      <c r="BP1721" s="561" t="str">
        <f t="shared" si="640"/>
        <v/>
      </c>
      <c r="BQ1721" s="550" t="str">
        <f t="shared" si="640"/>
        <v/>
      </c>
    </row>
    <row r="1722" spans="1:69" ht="12.75" customHeight="1">
      <c r="A1722" s="584"/>
      <c r="B1722" s="570"/>
      <c r="C1722" s="573"/>
      <c r="D1722" s="677"/>
      <c r="E1722" s="29"/>
      <c r="F1722" s="29"/>
      <c r="G1722" s="29"/>
      <c r="H1722" s="29"/>
      <c r="I1722" s="29"/>
      <c r="J1722" s="29"/>
      <c r="K1722" s="29"/>
      <c r="L1722" s="29"/>
      <c r="M1722" s="29"/>
      <c r="N1722" s="29"/>
      <c r="O1722" s="29"/>
      <c r="P1722" s="29"/>
      <c r="Q1722" s="29"/>
      <c r="R1722" s="29"/>
      <c r="S1722" s="29"/>
      <c r="T1722" s="29"/>
      <c r="U1722" s="29"/>
      <c r="V1722" s="29"/>
      <c r="W1722" s="29"/>
      <c r="X1722" s="29"/>
      <c r="Y1722" s="29"/>
      <c r="Z1722" s="29"/>
      <c r="AA1722" s="29"/>
      <c r="AB1722" s="29"/>
      <c r="AC1722" s="29"/>
      <c r="AD1722" s="29"/>
      <c r="AE1722" s="29"/>
      <c r="AF1722" s="29"/>
      <c r="AG1722" s="29"/>
      <c r="AH1722" s="29"/>
      <c r="AM1722" s="595" t="e">
        <f>#REF!</f>
        <v>#REF!</v>
      </c>
      <c r="AN1722" s="562"/>
      <c r="AO1722" s="559"/>
      <c r="AP1722" s="562"/>
      <c r="AQ1722" s="559"/>
      <c r="AR1722" s="562"/>
      <c r="AS1722" s="559"/>
      <c r="AT1722" s="562"/>
      <c r="AU1722" s="559"/>
      <c r="AV1722" s="562"/>
      <c r="AW1722" s="559"/>
      <c r="AX1722" s="562"/>
      <c r="AY1722" s="559"/>
      <c r="AZ1722" s="562"/>
      <c r="BA1722" s="559"/>
      <c r="BB1722" s="562"/>
      <c r="BC1722" s="559"/>
      <c r="BD1722" s="562"/>
      <c r="BE1722" s="559"/>
      <c r="BF1722" s="562"/>
      <c r="BG1722" s="559"/>
      <c r="BH1722" s="562"/>
      <c r="BI1722" s="559"/>
      <c r="BJ1722" s="562"/>
      <c r="BK1722" s="559"/>
      <c r="BL1722" s="562"/>
      <c r="BM1722" s="559"/>
      <c r="BN1722" s="562"/>
      <c r="BO1722" s="559"/>
      <c r="BP1722" s="562"/>
      <c r="BQ1722" s="551"/>
    </row>
    <row r="1723" spans="1:69" ht="13.5" customHeight="1" thickBot="1">
      <c r="A1723" s="584"/>
      <c r="B1723" s="571"/>
      <c r="C1723" s="574"/>
      <c r="D1723" s="418"/>
      <c r="E1723" s="30"/>
      <c r="F1723" s="30"/>
      <c r="G1723" s="30"/>
      <c r="H1723" s="30"/>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0"/>
      <c r="AH1723" s="30"/>
      <c r="AM1723" s="596">
        <f>D1723</f>
        <v>0</v>
      </c>
      <c r="AN1723" s="563"/>
      <c r="AO1723" s="560"/>
      <c r="AP1723" s="563"/>
      <c r="AQ1723" s="560"/>
      <c r="AR1723" s="563"/>
      <c r="AS1723" s="560"/>
      <c r="AT1723" s="563"/>
      <c r="AU1723" s="560"/>
      <c r="AV1723" s="563"/>
      <c r="AW1723" s="560"/>
      <c r="AX1723" s="563"/>
      <c r="AY1723" s="560"/>
      <c r="AZ1723" s="563"/>
      <c r="BA1723" s="560"/>
      <c r="BB1723" s="563"/>
      <c r="BC1723" s="560"/>
      <c r="BD1723" s="563"/>
      <c r="BE1723" s="560"/>
      <c r="BF1723" s="563"/>
      <c r="BG1723" s="560"/>
      <c r="BH1723" s="563"/>
      <c r="BI1723" s="560"/>
      <c r="BJ1723" s="563"/>
      <c r="BK1723" s="560"/>
      <c r="BL1723" s="563"/>
      <c r="BM1723" s="560"/>
      <c r="BN1723" s="563"/>
      <c r="BO1723" s="560"/>
      <c r="BP1723" s="563"/>
      <c r="BQ1723" s="552"/>
    </row>
    <row r="1724" spans="1:69" ht="11.25" customHeight="1" thickTop="1">
      <c r="A1724" s="468"/>
      <c r="B1724" s="685"/>
      <c r="C1724" s="685"/>
      <c r="D1724" s="688" t="s">
        <v>872</v>
      </c>
      <c r="E1724" s="614" t="str">
        <f>D1724</f>
        <v>Unité, diversité et fonctionnement du vivant</v>
      </c>
      <c r="F1724" s="615"/>
      <c r="G1724" s="615"/>
      <c r="H1724" s="615"/>
      <c r="I1724" s="615"/>
      <c r="J1724" s="615"/>
      <c r="K1724" s="615"/>
      <c r="L1724" s="615"/>
      <c r="M1724" s="615"/>
      <c r="N1724" s="615"/>
      <c r="O1724" s="615"/>
      <c r="P1724" s="615"/>
      <c r="Q1724" s="615"/>
      <c r="R1724" s="615"/>
      <c r="S1724" s="615"/>
      <c r="T1724" s="615"/>
      <c r="U1724" s="615"/>
      <c r="V1724" s="615"/>
      <c r="W1724" s="615"/>
      <c r="X1724" s="615"/>
      <c r="Y1724" s="615"/>
      <c r="Z1724" s="615"/>
      <c r="AA1724" s="615"/>
      <c r="AB1724" s="615"/>
      <c r="AC1724" s="615"/>
      <c r="AD1724" s="615"/>
      <c r="AE1724" s="615"/>
      <c r="AF1724" s="615"/>
      <c r="AG1724" s="615"/>
      <c r="AH1724" s="616"/>
      <c r="AM1724" s="681" t="str">
        <f>D1724</f>
        <v>Unité, diversité et fonctionnement du vivant</v>
      </c>
      <c r="AN1724" s="353">
        <f>IF(ISERROR(AVERAGE(AN1727,AN1736,AN1745,AN1754,AN1763)),"",AVERAGE(AN1727,AN1736,AN1745,AN1754,AN1763))</f>
        <v>3</v>
      </c>
      <c r="AO1724" s="353">
        <f t="shared" ref="AO1724:BQ1724" si="641">IF(ISERROR(AVERAGE(AO1727,AO1736,AO1745,AO1754,AO1763)),"",AVERAGE(AO1727,AO1736,AO1745,AO1754,AO1763))</f>
        <v>4</v>
      </c>
      <c r="AP1724" s="353">
        <f t="shared" si="641"/>
        <v>3</v>
      </c>
      <c r="AQ1724" s="353">
        <f t="shared" si="641"/>
        <v>2</v>
      </c>
      <c r="AR1724" s="353">
        <f t="shared" si="641"/>
        <v>1</v>
      </c>
      <c r="AS1724" s="353">
        <f t="shared" si="641"/>
        <v>5</v>
      </c>
      <c r="AT1724" s="353">
        <f t="shared" si="641"/>
        <v>4</v>
      </c>
      <c r="AU1724" s="353">
        <f t="shared" si="641"/>
        <v>3</v>
      </c>
      <c r="AV1724" s="353">
        <f t="shared" si="641"/>
        <v>2</v>
      </c>
      <c r="AW1724" s="353">
        <f t="shared" si="641"/>
        <v>1</v>
      </c>
      <c r="AX1724" s="353">
        <f t="shared" si="641"/>
        <v>5</v>
      </c>
      <c r="AY1724" s="353">
        <f t="shared" si="641"/>
        <v>4</v>
      </c>
      <c r="AZ1724" s="353">
        <f t="shared" si="641"/>
        <v>3</v>
      </c>
      <c r="BA1724" s="353">
        <f t="shared" si="641"/>
        <v>2</v>
      </c>
      <c r="BB1724" s="353">
        <f t="shared" si="641"/>
        <v>1</v>
      </c>
      <c r="BC1724" s="353">
        <f t="shared" si="641"/>
        <v>5</v>
      </c>
      <c r="BD1724" s="353">
        <f t="shared" si="641"/>
        <v>4</v>
      </c>
      <c r="BE1724" s="353">
        <f t="shared" si="641"/>
        <v>3</v>
      </c>
      <c r="BF1724" s="353">
        <f t="shared" si="641"/>
        <v>2</v>
      </c>
      <c r="BG1724" s="353">
        <f t="shared" si="641"/>
        <v>1</v>
      </c>
      <c r="BH1724" s="353">
        <f t="shared" si="641"/>
        <v>5</v>
      </c>
      <c r="BI1724" s="353">
        <f t="shared" si="641"/>
        <v>4</v>
      </c>
      <c r="BJ1724" s="353">
        <f t="shared" si="641"/>
        <v>3</v>
      </c>
      <c r="BK1724" s="353">
        <f t="shared" si="641"/>
        <v>2</v>
      </c>
      <c r="BL1724" s="353">
        <f t="shared" si="641"/>
        <v>1</v>
      </c>
      <c r="BM1724" s="353">
        <f t="shared" si="641"/>
        <v>5</v>
      </c>
      <c r="BN1724" s="353">
        <f t="shared" si="641"/>
        <v>4</v>
      </c>
      <c r="BO1724" s="353">
        <f t="shared" si="641"/>
        <v>3</v>
      </c>
      <c r="BP1724" s="353">
        <f t="shared" si="641"/>
        <v>2</v>
      </c>
      <c r="BQ1724" s="353">
        <f t="shared" si="641"/>
        <v>1</v>
      </c>
    </row>
    <row r="1725" spans="1:69" ht="11.25" customHeight="1">
      <c r="A1725" s="468"/>
      <c r="B1725" s="686"/>
      <c r="C1725" s="686"/>
      <c r="D1725" s="666"/>
      <c r="E1725" s="617"/>
      <c r="F1725" s="618"/>
      <c r="G1725" s="618"/>
      <c r="H1725" s="618"/>
      <c r="I1725" s="618"/>
      <c r="J1725" s="618"/>
      <c r="K1725" s="618"/>
      <c r="L1725" s="618"/>
      <c r="M1725" s="618"/>
      <c r="N1725" s="618"/>
      <c r="O1725" s="618"/>
      <c r="P1725" s="618"/>
      <c r="Q1725" s="618"/>
      <c r="R1725" s="618"/>
      <c r="S1725" s="618"/>
      <c r="T1725" s="618"/>
      <c r="U1725" s="618"/>
      <c r="V1725" s="618"/>
      <c r="W1725" s="618"/>
      <c r="X1725" s="618"/>
      <c r="Y1725" s="618"/>
      <c r="Z1725" s="618"/>
      <c r="AA1725" s="618"/>
      <c r="AB1725" s="618"/>
      <c r="AC1725" s="618"/>
      <c r="AD1725" s="618"/>
      <c r="AE1725" s="618"/>
      <c r="AF1725" s="618"/>
      <c r="AG1725" s="618"/>
      <c r="AH1725" s="619"/>
      <c r="AM1725" s="592"/>
      <c r="AN1725" s="351">
        <f>IF(ISERROR(AVERAGE(AN1730,AN1739,AN1748,AN1757,AN1766)),"",AVERAGE(AN1730,AN1739,AN1748,AN1757,AN1766))</f>
        <v>5</v>
      </c>
      <c r="AO1725" s="351">
        <f t="shared" ref="AO1725:BQ1725" si="642">IF(ISERROR(AVERAGE(AO1730,AO1739,AO1748,AO1757,AO1766)),"",AVERAGE(AO1730,AO1739,AO1748,AO1757,AO1766))</f>
        <v>4</v>
      </c>
      <c r="AP1725" s="351">
        <f t="shared" si="642"/>
        <v>3</v>
      </c>
      <c r="AQ1725" s="351">
        <f t="shared" si="642"/>
        <v>2</v>
      </c>
      <c r="AR1725" s="351">
        <f t="shared" si="642"/>
        <v>1</v>
      </c>
      <c r="AS1725" s="351">
        <f t="shared" si="642"/>
        <v>5</v>
      </c>
      <c r="AT1725" s="351">
        <f t="shared" si="642"/>
        <v>4</v>
      </c>
      <c r="AU1725" s="351">
        <f t="shared" si="642"/>
        <v>3</v>
      </c>
      <c r="AV1725" s="351">
        <f t="shared" si="642"/>
        <v>2</v>
      </c>
      <c r="AW1725" s="351">
        <f t="shared" si="642"/>
        <v>1</v>
      </c>
      <c r="AX1725" s="351">
        <f t="shared" si="642"/>
        <v>5</v>
      </c>
      <c r="AY1725" s="351">
        <f t="shared" si="642"/>
        <v>4</v>
      </c>
      <c r="AZ1725" s="351">
        <f t="shared" si="642"/>
        <v>3</v>
      </c>
      <c r="BA1725" s="351">
        <f t="shared" si="642"/>
        <v>2</v>
      </c>
      <c r="BB1725" s="351">
        <f t="shared" si="642"/>
        <v>1</v>
      </c>
      <c r="BC1725" s="351">
        <f t="shared" si="642"/>
        <v>5</v>
      </c>
      <c r="BD1725" s="351">
        <f t="shared" si="642"/>
        <v>4</v>
      </c>
      <c r="BE1725" s="351">
        <f t="shared" si="642"/>
        <v>3</v>
      </c>
      <c r="BF1725" s="351">
        <f t="shared" si="642"/>
        <v>2</v>
      </c>
      <c r="BG1725" s="351">
        <f t="shared" si="642"/>
        <v>1</v>
      </c>
      <c r="BH1725" s="351">
        <f t="shared" si="642"/>
        <v>5</v>
      </c>
      <c r="BI1725" s="351">
        <f t="shared" si="642"/>
        <v>4</v>
      </c>
      <c r="BJ1725" s="351">
        <f t="shared" si="642"/>
        <v>3</v>
      </c>
      <c r="BK1725" s="351">
        <f t="shared" si="642"/>
        <v>2</v>
      </c>
      <c r="BL1725" s="351">
        <f t="shared" si="642"/>
        <v>1</v>
      </c>
      <c r="BM1725" s="351">
        <f t="shared" si="642"/>
        <v>5</v>
      </c>
      <c r="BN1725" s="351">
        <f t="shared" si="642"/>
        <v>4</v>
      </c>
      <c r="BO1725" s="351">
        <f t="shared" si="642"/>
        <v>3</v>
      </c>
      <c r="BP1725" s="351">
        <f t="shared" si="642"/>
        <v>2</v>
      </c>
      <c r="BQ1725" s="351">
        <f t="shared" si="642"/>
        <v>1</v>
      </c>
    </row>
    <row r="1726" spans="1:69" ht="11.25" customHeight="1" thickBot="1">
      <c r="A1726" s="468"/>
      <c r="B1726" s="687"/>
      <c r="C1726" s="687"/>
      <c r="D1726" s="667"/>
      <c r="E1726" s="620"/>
      <c r="F1726" s="621"/>
      <c r="G1726" s="621"/>
      <c r="H1726" s="621"/>
      <c r="I1726" s="621"/>
      <c r="J1726" s="621"/>
      <c r="K1726" s="621"/>
      <c r="L1726" s="621"/>
      <c r="M1726" s="621"/>
      <c r="N1726" s="621"/>
      <c r="O1726" s="621"/>
      <c r="P1726" s="621"/>
      <c r="Q1726" s="621"/>
      <c r="R1726" s="621"/>
      <c r="S1726" s="621"/>
      <c r="T1726" s="621"/>
      <c r="U1726" s="621"/>
      <c r="V1726" s="621"/>
      <c r="W1726" s="621"/>
      <c r="X1726" s="621"/>
      <c r="Y1726" s="621"/>
      <c r="Z1726" s="621"/>
      <c r="AA1726" s="621"/>
      <c r="AB1726" s="621"/>
      <c r="AC1726" s="621"/>
      <c r="AD1726" s="621"/>
      <c r="AE1726" s="621"/>
      <c r="AF1726" s="621"/>
      <c r="AG1726" s="621"/>
      <c r="AH1726" s="622"/>
      <c r="AM1726" s="593"/>
      <c r="AN1726" s="352">
        <f>IF(ISERROR(AVERAGE(AN1733,AN1742,AN1751,AN1760,AN1769)),"",AVERAGE(AN1733,AN1742,AN1751,AN1760,AN1769))</f>
        <v>5</v>
      </c>
      <c r="AO1726" s="352">
        <f t="shared" ref="AO1726:BQ1726" si="643">IF(ISERROR(AVERAGE(AO1733,AO1742,AO1751,AO1760,AO1769)),"",AVERAGE(AO1733,AO1742,AO1751,AO1760,AO1769))</f>
        <v>4</v>
      </c>
      <c r="AP1726" s="352">
        <f t="shared" si="643"/>
        <v>3</v>
      </c>
      <c r="AQ1726" s="352">
        <f t="shared" si="643"/>
        <v>2</v>
      </c>
      <c r="AR1726" s="352">
        <f t="shared" si="643"/>
        <v>1</v>
      </c>
      <c r="AS1726" s="352">
        <f t="shared" si="643"/>
        <v>5</v>
      </c>
      <c r="AT1726" s="352">
        <f t="shared" si="643"/>
        <v>4</v>
      </c>
      <c r="AU1726" s="352">
        <f t="shared" si="643"/>
        <v>3</v>
      </c>
      <c r="AV1726" s="352">
        <f t="shared" si="643"/>
        <v>2</v>
      </c>
      <c r="AW1726" s="352">
        <f t="shared" si="643"/>
        <v>1</v>
      </c>
      <c r="AX1726" s="352">
        <f t="shared" si="643"/>
        <v>5</v>
      </c>
      <c r="AY1726" s="352">
        <f t="shared" si="643"/>
        <v>4</v>
      </c>
      <c r="AZ1726" s="352">
        <f t="shared" si="643"/>
        <v>3</v>
      </c>
      <c r="BA1726" s="352">
        <f t="shared" si="643"/>
        <v>2</v>
      </c>
      <c r="BB1726" s="352">
        <f t="shared" si="643"/>
        <v>1</v>
      </c>
      <c r="BC1726" s="352">
        <f t="shared" si="643"/>
        <v>5</v>
      </c>
      <c r="BD1726" s="352">
        <f t="shared" si="643"/>
        <v>4</v>
      </c>
      <c r="BE1726" s="352">
        <f t="shared" si="643"/>
        <v>3</v>
      </c>
      <c r="BF1726" s="352">
        <f t="shared" si="643"/>
        <v>2</v>
      </c>
      <c r="BG1726" s="352">
        <f t="shared" si="643"/>
        <v>1</v>
      </c>
      <c r="BH1726" s="352">
        <f t="shared" si="643"/>
        <v>5</v>
      </c>
      <c r="BI1726" s="352">
        <f t="shared" si="643"/>
        <v>4</v>
      </c>
      <c r="BJ1726" s="352">
        <f t="shared" si="643"/>
        <v>3</v>
      </c>
      <c r="BK1726" s="352">
        <f t="shared" si="643"/>
        <v>2</v>
      </c>
      <c r="BL1726" s="352">
        <f t="shared" si="643"/>
        <v>1</v>
      </c>
      <c r="BM1726" s="352">
        <f t="shared" si="643"/>
        <v>5</v>
      </c>
      <c r="BN1726" s="352">
        <f t="shared" si="643"/>
        <v>4</v>
      </c>
      <c r="BO1726" s="352">
        <f t="shared" si="643"/>
        <v>3</v>
      </c>
      <c r="BP1726" s="352">
        <f t="shared" si="643"/>
        <v>2</v>
      </c>
      <c r="BQ1726" s="352">
        <f t="shared" si="643"/>
        <v>1</v>
      </c>
    </row>
    <row r="1727" spans="1:69" ht="13.5" customHeight="1" thickTop="1">
      <c r="A1727" s="584"/>
      <c r="B1727" s="585" t="s">
        <v>32</v>
      </c>
      <c r="C1727" s="588">
        <f>IF(ISERROR(AVERAGE(E1727:AH1729)),"",AVERAGE(E1727:AH1729))</f>
        <v>3</v>
      </c>
      <c r="D1727" s="589" t="s">
        <v>985</v>
      </c>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M1727" s="594" t="str">
        <f>D1727</f>
        <v>Ressemblances et différences entre espèces vivantes ; première recherche de classification des êtres vivants
adaptation à l'environnement
notions d'espèces et d'évolution</v>
      </c>
      <c r="AN1727" s="576">
        <f t="shared" ref="AN1727:BQ1727" si="644">IF(ISERROR(AVERAGE(E1727:E1729)),"",AVERAGE(E1727:E1729))</f>
        <v>5</v>
      </c>
      <c r="AO1727" s="575">
        <f t="shared" si="644"/>
        <v>4</v>
      </c>
      <c r="AP1727" s="576">
        <f t="shared" si="644"/>
        <v>3</v>
      </c>
      <c r="AQ1727" s="575">
        <f t="shared" si="644"/>
        <v>2</v>
      </c>
      <c r="AR1727" s="576">
        <f t="shared" si="644"/>
        <v>1</v>
      </c>
      <c r="AS1727" s="575">
        <f t="shared" si="644"/>
        <v>5</v>
      </c>
      <c r="AT1727" s="576">
        <f t="shared" si="644"/>
        <v>4</v>
      </c>
      <c r="AU1727" s="575">
        <f t="shared" si="644"/>
        <v>3</v>
      </c>
      <c r="AV1727" s="576">
        <f t="shared" si="644"/>
        <v>2</v>
      </c>
      <c r="AW1727" s="575">
        <f t="shared" si="644"/>
        <v>1</v>
      </c>
      <c r="AX1727" s="576">
        <f t="shared" si="644"/>
        <v>5</v>
      </c>
      <c r="AY1727" s="575">
        <f t="shared" si="644"/>
        <v>4</v>
      </c>
      <c r="AZ1727" s="576">
        <f t="shared" si="644"/>
        <v>3</v>
      </c>
      <c r="BA1727" s="575">
        <f t="shared" si="644"/>
        <v>2</v>
      </c>
      <c r="BB1727" s="576">
        <f t="shared" si="644"/>
        <v>1</v>
      </c>
      <c r="BC1727" s="575">
        <f t="shared" si="644"/>
        <v>5</v>
      </c>
      <c r="BD1727" s="576">
        <f t="shared" si="644"/>
        <v>4</v>
      </c>
      <c r="BE1727" s="575">
        <f t="shared" si="644"/>
        <v>3</v>
      </c>
      <c r="BF1727" s="576">
        <f t="shared" si="644"/>
        <v>2</v>
      </c>
      <c r="BG1727" s="575">
        <f t="shared" si="644"/>
        <v>1</v>
      </c>
      <c r="BH1727" s="576">
        <f t="shared" si="644"/>
        <v>5</v>
      </c>
      <c r="BI1727" s="575">
        <f t="shared" si="644"/>
        <v>4</v>
      </c>
      <c r="BJ1727" s="576">
        <f t="shared" si="644"/>
        <v>3</v>
      </c>
      <c r="BK1727" s="575">
        <f t="shared" si="644"/>
        <v>2</v>
      </c>
      <c r="BL1727" s="576">
        <f t="shared" si="644"/>
        <v>1</v>
      </c>
      <c r="BM1727" s="575">
        <f t="shared" si="644"/>
        <v>5</v>
      </c>
      <c r="BN1727" s="576">
        <f t="shared" si="644"/>
        <v>4</v>
      </c>
      <c r="BO1727" s="575">
        <f t="shared" si="644"/>
        <v>3</v>
      </c>
      <c r="BP1727" s="576">
        <f t="shared" si="644"/>
        <v>2</v>
      </c>
      <c r="BQ1727" s="578">
        <f t="shared" si="644"/>
        <v>1</v>
      </c>
    </row>
    <row r="1728" spans="1:69" ht="12.75" customHeight="1">
      <c r="A1728" s="584"/>
      <c r="B1728" s="586"/>
      <c r="C1728" s="573"/>
      <c r="D1728" s="590"/>
      <c r="E1728" s="26"/>
      <c r="F1728" s="26"/>
      <c r="G1728" s="26"/>
      <c r="H1728" s="26"/>
      <c r="I1728" s="26"/>
      <c r="J1728" s="26"/>
      <c r="K1728" s="26"/>
      <c r="L1728" s="26"/>
      <c r="M1728" s="26"/>
      <c r="N1728" s="26"/>
      <c r="O1728" s="26"/>
      <c r="P1728" s="26"/>
      <c r="Q1728" s="26"/>
      <c r="R1728" s="26"/>
      <c r="S1728" s="26"/>
      <c r="T1728" s="26"/>
      <c r="U1728" s="26"/>
      <c r="V1728" s="26"/>
      <c r="W1728" s="26"/>
      <c r="X1728" s="26"/>
      <c r="Y1728" s="26"/>
      <c r="Z1728" s="26"/>
      <c r="AA1728" s="26"/>
      <c r="AB1728" s="26"/>
      <c r="AC1728" s="26"/>
      <c r="AD1728" s="26"/>
      <c r="AE1728" s="26"/>
      <c r="AF1728" s="26"/>
      <c r="AG1728" s="26"/>
      <c r="AH1728" s="26"/>
      <c r="AM1728" s="595"/>
      <c r="AN1728" s="577"/>
      <c r="AO1728" s="559"/>
      <c r="AP1728" s="577"/>
      <c r="AQ1728" s="559"/>
      <c r="AR1728" s="577"/>
      <c r="AS1728" s="559"/>
      <c r="AT1728" s="577"/>
      <c r="AU1728" s="559"/>
      <c r="AV1728" s="577"/>
      <c r="AW1728" s="559"/>
      <c r="AX1728" s="577"/>
      <c r="AY1728" s="559"/>
      <c r="AZ1728" s="577"/>
      <c r="BA1728" s="559"/>
      <c r="BB1728" s="577"/>
      <c r="BC1728" s="559"/>
      <c r="BD1728" s="577"/>
      <c r="BE1728" s="559"/>
      <c r="BF1728" s="577"/>
      <c r="BG1728" s="559"/>
      <c r="BH1728" s="577"/>
      <c r="BI1728" s="559"/>
      <c r="BJ1728" s="577"/>
      <c r="BK1728" s="559"/>
      <c r="BL1728" s="577"/>
      <c r="BM1728" s="559"/>
      <c r="BN1728" s="577"/>
      <c r="BO1728" s="559"/>
      <c r="BP1728" s="577"/>
      <c r="BQ1728" s="551"/>
    </row>
    <row r="1729" spans="1:69" ht="12.75" customHeight="1" thickBot="1">
      <c r="A1729" s="584"/>
      <c r="B1729" s="587"/>
      <c r="C1729" s="573"/>
      <c r="D1729" s="590"/>
      <c r="E1729" s="27">
        <v>5</v>
      </c>
      <c r="F1729" s="27">
        <v>4</v>
      </c>
      <c r="G1729" s="27">
        <v>3</v>
      </c>
      <c r="H1729" s="27">
        <v>2</v>
      </c>
      <c r="I1729" s="27">
        <v>1</v>
      </c>
      <c r="J1729" s="27">
        <v>5</v>
      </c>
      <c r="K1729" s="27">
        <v>4</v>
      </c>
      <c r="L1729" s="27">
        <v>3</v>
      </c>
      <c r="M1729" s="27">
        <v>2</v>
      </c>
      <c r="N1729" s="27">
        <v>1</v>
      </c>
      <c r="O1729" s="27">
        <v>5</v>
      </c>
      <c r="P1729" s="27">
        <v>4</v>
      </c>
      <c r="Q1729" s="27">
        <v>3</v>
      </c>
      <c r="R1729" s="27">
        <v>2</v>
      </c>
      <c r="S1729" s="27">
        <v>1</v>
      </c>
      <c r="T1729" s="27">
        <v>5</v>
      </c>
      <c r="U1729" s="27">
        <v>4</v>
      </c>
      <c r="V1729" s="27">
        <v>3</v>
      </c>
      <c r="W1729" s="27">
        <v>2</v>
      </c>
      <c r="X1729" s="27">
        <v>1</v>
      </c>
      <c r="Y1729" s="27">
        <v>5</v>
      </c>
      <c r="Z1729" s="27">
        <v>4</v>
      </c>
      <c r="AA1729" s="27">
        <v>3</v>
      </c>
      <c r="AB1729" s="27">
        <v>2</v>
      </c>
      <c r="AC1729" s="27">
        <v>1</v>
      </c>
      <c r="AD1729" s="27">
        <v>5</v>
      </c>
      <c r="AE1729" s="27">
        <v>4</v>
      </c>
      <c r="AF1729" s="27">
        <v>3</v>
      </c>
      <c r="AG1729" s="27">
        <v>2</v>
      </c>
      <c r="AH1729" s="27">
        <v>1</v>
      </c>
      <c r="AM1729" s="595"/>
      <c r="AN1729" s="577"/>
      <c r="AO1729" s="559"/>
      <c r="AP1729" s="577"/>
      <c r="AQ1729" s="559"/>
      <c r="AR1729" s="577"/>
      <c r="AS1729" s="559"/>
      <c r="AT1729" s="577"/>
      <c r="AU1729" s="559"/>
      <c r="AV1729" s="577"/>
      <c r="AW1729" s="559"/>
      <c r="AX1729" s="577"/>
      <c r="AY1729" s="559"/>
      <c r="AZ1729" s="577"/>
      <c r="BA1729" s="559"/>
      <c r="BB1729" s="577"/>
      <c r="BC1729" s="559"/>
      <c r="BD1729" s="577"/>
      <c r="BE1729" s="559"/>
      <c r="BF1729" s="577"/>
      <c r="BG1729" s="559"/>
      <c r="BH1729" s="577"/>
      <c r="BI1729" s="559"/>
      <c r="BJ1729" s="577"/>
      <c r="BK1729" s="559"/>
      <c r="BL1729" s="577"/>
      <c r="BM1729" s="559"/>
      <c r="BN1729" s="577"/>
      <c r="BO1729" s="559"/>
      <c r="BP1729" s="577"/>
      <c r="BQ1729" s="551"/>
    </row>
    <row r="1730" spans="1:69" ht="12.75" customHeight="1">
      <c r="A1730" s="584"/>
      <c r="B1730" s="579" t="s">
        <v>36</v>
      </c>
      <c r="C1730" s="572">
        <f>IF(ISERROR(AVERAGE(E1730:AH1732)),"",AVERAGE(E1730:AH1732))</f>
        <v>3</v>
      </c>
      <c r="D1730" s="590"/>
      <c r="E1730" s="32"/>
      <c r="F1730" s="32"/>
      <c r="G1730" s="32"/>
      <c r="H1730" s="32"/>
      <c r="I1730" s="32"/>
      <c r="J1730" s="32"/>
      <c r="K1730" s="32"/>
      <c r="L1730" s="32"/>
      <c r="M1730" s="32"/>
      <c r="N1730" s="32"/>
      <c r="O1730" s="32"/>
      <c r="P1730" s="32"/>
      <c r="Q1730" s="32"/>
      <c r="R1730" s="32"/>
      <c r="S1730" s="32"/>
      <c r="T1730" s="32"/>
      <c r="U1730" s="32"/>
      <c r="V1730" s="32"/>
      <c r="W1730" s="32"/>
      <c r="X1730" s="32"/>
      <c r="Y1730" s="32"/>
      <c r="Z1730" s="32"/>
      <c r="AA1730" s="32"/>
      <c r="AB1730" s="32"/>
      <c r="AC1730" s="32"/>
      <c r="AD1730" s="32"/>
      <c r="AE1730" s="32"/>
      <c r="AF1730" s="32"/>
      <c r="AG1730" s="32"/>
      <c r="AH1730" s="32"/>
      <c r="AM1730" s="595"/>
      <c r="AN1730" s="565">
        <f t="shared" ref="AN1730:BQ1730" si="645">IF(ISERROR(AVERAGE(E1730:E1732)),"",AVERAGE(E1730:E1732))</f>
        <v>5</v>
      </c>
      <c r="AO1730" s="558">
        <f t="shared" si="645"/>
        <v>4</v>
      </c>
      <c r="AP1730" s="565">
        <f t="shared" si="645"/>
        <v>3</v>
      </c>
      <c r="AQ1730" s="558">
        <f t="shared" si="645"/>
        <v>2</v>
      </c>
      <c r="AR1730" s="565">
        <f t="shared" si="645"/>
        <v>1</v>
      </c>
      <c r="AS1730" s="558">
        <f t="shared" si="645"/>
        <v>5</v>
      </c>
      <c r="AT1730" s="565">
        <f t="shared" si="645"/>
        <v>4</v>
      </c>
      <c r="AU1730" s="558">
        <f t="shared" si="645"/>
        <v>3</v>
      </c>
      <c r="AV1730" s="565">
        <f t="shared" si="645"/>
        <v>2</v>
      </c>
      <c r="AW1730" s="558">
        <f t="shared" si="645"/>
        <v>1</v>
      </c>
      <c r="AX1730" s="565">
        <f t="shared" si="645"/>
        <v>5</v>
      </c>
      <c r="AY1730" s="558">
        <f t="shared" si="645"/>
        <v>4</v>
      </c>
      <c r="AZ1730" s="565">
        <f t="shared" si="645"/>
        <v>3</v>
      </c>
      <c r="BA1730" s="558">
        <f t="shared" si="645"/>
        <v>2</v>
      </c>
      <c r="BB1730" s="565">
        <f t="shared" si="645"/>
        <v>1</v>
      </c>
      <c r="BC1730" s="558">
        <f t="shared" si="645"/>
        <v>5</v>
      </c>
      <c r="BD1730" s="565">
        <f t="shared" si="645"/>
        <v>4</v>
      </c>
      <c r="BE1730" s="558">
        <f t="shared" si="645"/>
        <v>3</v>
      </c>
      <c r="BF1730" s="565">
        <f t="shared" si="645"/>
        <v>2</v>
      </c>
      <c r="BG1730" s="558">
        <f t="shared" si="645"/>
        <v>1</v>
      </c>
      <c r="BH1730" s="565">
        <f t="shared" si="645"/>
        <v>5</v>
      </c>
      <c r="BI1730" s="558">
        <f t="shared" si="645"/>
        <v>4</v>
      </c>
      <c r="BJ1730" s="565">
        <f t="shared" si="645"/>
        <v>3</v>
      </c>
      <c r="BK1730" s="558">
        <f t="shared" si="645"/>
        <v>2</v>
      </c>
      <c r="BL1730" s="565">
        <f t="shared" si="645"/>
        <v>1</v>
      </c>
      <c r="BM1730" s="558">
        <f t="shared" si="645"/>
        <v>5</v>
      </c>
      <c r="BN1730" s="565">
        <f t="shared" si="645"/>
        <v>4</v>
      </c>
      <c r="BO1730" s="558">
        <f t="shared" si="645"/>
        <v>3</v>
      </c>
      <c r="BP1730" s="565">
        <f t="shared" si="645"/>
        <v>2</v>
      </c>
      <c r="BQ1730" s="550">
        <f t="shared" si="645"/>
        <v>1</v>
      </c>
    </row>
    <row r="1731" spans="1:69" ht="12.75" customHeight="1">
      <c r="A1731" s="584"/>
      <c r="B1731" s="580"/>
      <c r="C1731" s="573"/>
      <c r="D1731" s="590"/>
      <c r="E1731" s="28"/>
      <c r="F1731" s="28"/>
      <c r="G1731" s="28"/>
      <c r="H1731" s="28"/>
      <c r="I1731" s="28"/>
      <c r="J1731" s="28"/>
      <c r="K1731" s="28"/>
      <c r="L1731" s="28"/>
      <c r="M1731" s="28"/>
      <c r="N1731" s="28"/>
      <c r="O1731" s="28"/>
      <c r="P1731" s="28"/>
      <c r="Q1731" s="28"/>
      <c r="R1731" s="28"/>
      <c r="S1731" s="28"/>
      <c r="T1731" s="28"/>
      <c r="U1731" s="28"/>
      <c r="V1731" s="28"/>
      <c r="W1731" s="28"/>
      <c r="X1731" s="28"/>
      <c r="Y1731" s="28"/>
      <c r="Z1731" s="28"/>
      <c r="AA1731" s="28"/>
      <c r="AB1731" s="28"/>
      <c r="AC1731" s="28"/>
      <c r="AD1731" s="28"/>
      <c r="AE1731" s="28"/>
      <c r="AF1731" s="28"/>
      <c r="AG1731" s="28"/>
      <c r="AH1731" s="28"/>
      <c r="AM1731" s="595"/>
      <c r="AN1731" s="566"/>
      <c r="AO1731" s="559"/>
      <c r="AP1731" s="566"/>
      <c r="AQ1731" s="559"/>
      <c r="AR1731" s="566"/>
      <c r="AS1731" s="559"/>
      <c r="AT1731" s="566"/>
      <c r="AU1731" s="559"/>
      <c r="AV1731" s="566"/>
      <c r="AW1731" s="559"/>
      <c r="AX1731" s="566"/>
      <c r="AY1731" s="559"/>
      <c r="AZ1731" s="566"/>
      <c r="BA1731" s="559"/>
      <c r="BB1731" s="566"/>
      <c r="BC1731" s="559"/>
      <c r="BD1731" s="566"/>
      <c r="BE1731" s="559"/>
      <c r="BF1731" s="566"/>
      <c r="BG1731" s="559"/>
      <c r="BH1731" s="566"/>
      <c r="BI1731" s="559"/>
      <c r="BJ1731" s="566"/>
      <c r="BK1731" s="559"/>
      <c r="BL1731" s="566"/>
      <c r="BM1731" s="559"/>
      <c r="BN1731" s="566"/>
      <c r="BO1731" s="559"/>
      <c r="BP1731" s="566"/>
      <c r="BQ1731" s="551"/>
    </row>
    <row r="1732" spans="1:69" ht="12.75" customHeight="1" thickBot="1">
      <c r="A1732" s="584"/>
      <c r="B1732" s="581"/>
      <c r="C1732" s="582"/>
      <c r="D1732" s="590"/>
      <c r="E1732" s="33">
        <v>5</v>
      </c>
      <c r="F1732" s="33">
        <v>4</v>
      </c>
      <c r="G1732" s="33">
        <v>3</v>
      </c>
      <c r="H1732" s="33">
        <v>2</v>
      </c>
      <c r="I1732" s="33">
        <v>1</v>
      </c>
      <c r="J1732" s="33">
        <v>5</v>
      </c>
      <c r="K1732" s="33">
        <v>4</v>
      </c>
      <c r="L1732" s="33">
        <v>3</v>
      </c>
      <c r="M1732" s="33">
        <v>2</v>
      </c>
      <c r="N1732" s="33">
        <v>1</v>
      </c>
      <c r="O1732" s="33">
        <v>5</v>
      </c>
      <c r="P1732" s="33">
        <v>4</v>
      </c>
      <c r="Q1732" s="33">
        <v>3</v>
      </c>
      <c r="R1732" s="33">
        <v>2</v>
      </c>
      <c r="S1732" s="33">
        <v>1</v>
      </c>
      <c r="T1732" s="33">
        <v>5</v>
      </c>
      <c r="U1732" s="33">
        <v>4</v>
      </c>
      <c r="V1732" s="33">
        <v>3</v>
      </c>
      <c r="W1732" s="33">
        <v>2</v>
      </c>
      <c r="X1732" s="33">
        <v>1</v>
      </c>
      <c r="Y1732" s="33">
        <v>5</v>
      </c>
      <c r="Z1732" s="33">
        <v>4</v>
      </c>
      <c r="AA1732" s="33">
        <v>3</v>
      </c>
      <c r="AB1732" s="33">
        <v>2</v>
      </c>
      <c r="AC1732" s="33">
        <v>1</v>
      </c>
      <c r="AD1732" s="33">
        <v>5</v>
      </c>
      <c r="AE1732" s="33">
        <v>4</v>
      </c>
      <c r="AF1732" s="33">
        <v>3</v>
      </c>
      <c r="AG1732" s="33">
        <v>2</v>
      </c>
      <c r="AH1732" s="33">
        <v>1</v>
      </c>
      <c r="AM1732" s="595"/>
      <c r="AN1732" s="567"/>
      <c r="AO1732" s="564"/>
      <c r="AP1732" s="567"/>
      <c r="AQ1732" s="564"/>
      <c r="AR1732" s="567"/>
      <c r="AS1732" s="564"/>
      <c r="AT1732" s="567"/>
      <c r="AU1732" s="564"/>
      <c r="AV1732" s="567"/>
      <c r="AW1732" s="564"/>
      <c r="AX1732" s="567"/>
      <c r="AY1732" s="564"/>
      <c r="AZ1732" s="567"/>
      <c r="BA1732" s="564"/>
      <c r="BB1732" s="567"/>
      <c r="BC1732" s="564"/>
      <c r="BD1732" s="567"/>
      <c r="BE1732" s="564"/>
      <c r="BF1732" s="567"/>
      <c r="BG1732" s="564"/>
      <c r="BH1732" s="567"/>
      <c r="BI1732" s="564"/>
      <c r="BJ1732" s="567"/>
      <c r="BK1732" s="564"/>
      <c r="BL1732" s="567"/>
      <c r="BM1732" s="564"/>
      <c r="BN1732" s="567"/>
      <c r="BO1732" s="564"/>
      <c r="BP1732" s="567"/>
      <c r="BQ1732" s="568"/>
    </row>
    <row r="1733" spans="1:69" ht="12.75" customHeight="1">
      <c r="A1733" s="584"/>
      <c r="B1733" s="569" t="s">
        <v>37</v>
      </c>
      <c r="C1733" s="572">
        <f>IF(ISERROR(AVERAGE(E1733:AH1735)),"",AVERAGE(E1733:AH1735))</f>
        <v>3</v>
      </c>
      <c r="D1733" s="590"/>
      <c r="E1733" s="31"/>
      <c r="F1733" s="31"/>
      <c r="G1733" s="31"/>
      <c r="H1733" s="31"/>
      <c r="I1733" s="31"/>
      <c r="J1733" s="31"/>
      <c r="K1733" s="31"/>
      <c r="L1733" s="31"/>
      <c r="M1733" s="31"/>
      <c r="N1733" s="31"/>
      <c r="O1733" s="31"/>
      <c r="P1733" s="31"/>
      <c r="Q1733" s="31"/>
      <c r="R1733" s="31"/>
      <c r="S1733" s="31"/>
      <c r="T1733" s="31"/>
      <c r="U1733" s="31"/>
      <c r="V1733" s="31"/>
      <c r="W1733" s="31"/>
      <c r="X1733" s="31"/>
      <c r="Y1733" s="31"/>
      <c r="Z1733" s="31"/>
      <c r="AA1733" s="31"/>
      <c r="AB1733" s="31"/>
      <c r="AC1733" s="31"/>
      <c r="AD1733" s="31"/>
      <c r="AE1733" s="31"/>
      <c r="AF1733" s="31"/>
      <c r="AG1733" s="31"/>
      <c r="AH1733" s="31"/>
      <c r="AM1733" s="595" t="e">
        <f>#REF!</f>
        <v>#REF!</v>
      </c>
      <c r="AN1733" s="561">
        <f t="shared" ref="AN1733:BQ1733" si="646">IF(ISERROR(AVERAGE(E1733:E1735)),"",AVERAGE(E1733:E1735))</f>
        <v>5</v>
      </c>
      <c r="AO1733" s="558">
        <f t="shared" si="646"/>
        <v>4</v>
      </c>
      <c r="AP1733" s="561">
        <f t="shared" si="646"/>
        <v>3</v>
      </c>
      <c r="AQ1733" s="558">
        <f t="shared" si="646"/>
        <v>2</v>
      </c>
      <c r="AR1733" s="561">
        <f t="shared" si="646"/>
        <v>1</v>
      </c>
      <c r="AS1733" s="558">
        <f t="shared" si="646"/>
        <v>5</v>
      </c>
      <c r="AT1733" s="561">
        <f t="shared" si="646"/>
        <v>4</v>
      </c>
      <c r="AU1733" s="558">
        <f t="shared" si="646"/>
        <v>3</v>
      </c>
      <c r="AV1733" s="561">
        <f t="shared" si="646"/>
        <v>2</v>
      </c>
      <c r="AW1733" s="558">
        <f t="shared" si="646"/>
        <v>1</v>
      </c>
      <c r="AX1733" s="561">
        <f t="shared" si="646"/>
        <v>5</v>
      </c>
      <c r="AY1733" s="558">
        <f t="shared" si="646"/>
        <v>4</v>
      </c>
      <c r="AZ1733" s="561">
        <f t="shared" si="646"/>
        <v>3</v>
      </c>
      <c r="BA1733" s="558">
        <f t="shared" si="646"/>
        <v>2</v>
      </c>
      <c r="BB1733" s="561">
        <f t="shared" si="646"/>
        <v>1</v>
      </c>
      <c r="BC1733" s="558">
        <f t="shared" si="646"/>
        <v>5</v>
      </c>
      <c r="BD1733" s="561">
        <f t="shared" si="646"/>
        <v>4</v>
      </c>
      <c r="BE1733" s="558">
        <f t="shared" si="646"/>
        <v>3</v>
      </c>
      <c r="BF1733" s="561">
        <f t="shared" si="646"/>
        <v>2</v>
      </c>
      <c r="BG1733" s="558">
        <f t="shared" si="646"/>
        <v>1</v>
      </c>
      <c r="BH1733" s="561">
        <f t="shared" si="646"/>
        <v>5</v>
      </c>
      <c r="BI1733" s="558">
        <f t="shared" si="646"/>
        <v>4</v>
      </c>
      <c r="BJ1733" s="561">
        <f t="shared" si="646"/>
        <v>3</v>
      </c>
      <c r="BK1733" s="558">
        <f t="shared" si="646"/>
        <v>2</v>
      </c>
      <c r="BL1733" s="561">
        <f t="shared" si="646"/>
        <v>1</v>
      </c>
      <c r="BM1733" s="558">
        <f t="shared" si="646"/>
        <v>5</v>
      </c>
      <c r="BN1733" s="561">
        <f t="shared" si="646"/>
        <v>4</v>
      </c>
      <c r="BO1733" s="558">
        <f t="shared" si="646"/>
        <v>3</v>
      </c>
      <c r="BP1733" s="561">
        <f t="shared" si="646"/>
        <v>2</v>
      </c>
      <c r="BQ1733" s="550">
        <f t="shared" si="646"/>
        <v>1</v>
      </c>
    </row>
    <row r="1734" spans="1:69" ht="12.75" customHeight="1">
      <c r="A1734" s="584"/>
      <c r="B1734" s="570"/>
      <c r="C1734" s="573"/>
      <c r="D1734" s="590"/>
      <c r="E1734" s="29"/>
      <c r="F1734" s="29"/>
      <c r="G1734" s="29"/>
      <c r="H1734" s="29"/>
      <c r="I1734" s="29"/>
      <c r="J1734" s="29"/>
      <c r="K1734" s="29"/>
      <c r="L1734" s="29"/>
      <c r="M1734" s="29"/>
      <c r="N1734" s="29"/>
      <c r="O1734" s="29"/>
      <c r="P1734" s="29"/>
      <c r="Q1734" s="29"/>
      <c r="R1734" s="29"/>
      <c r="S1734" s="29"/>
      <c r="T1734" s="29"/>
      <c r="U1734" s="29"/>
      <c r="V1734" s="29"/>
      <c r="W1734" s="29"/>
      <c r="X1734" s="29"/>
      <c r="Y1734" s="29"/>
      <c r="Z1734" s="29"/>
      <c r="AA1734" s="29"/>
      <c r="AB1734" s="29"/>
      <c r="AC1734" s="29"/>
      <c r="AD1734" s="29"/>
      <c r="AE1734" s="29"/>
      <c r="AF1734" s="29"/>
      <c r="AG1734" s="29"/>
      <c r="AH1734" s="29"/>
      <c r="AM1734" s="595" t="e">
        <f>#REF!</f>
        <v>#REF!</v>
      </c>
      <c r="AN1734" s="562"/>
      <c r="AO1734" s="559"/>
      <c r="AP1734" s="562"/>
      <c r="AQ1734" s="559"/>
      <c r="AR1734" s="562"/>
      <c r="AS1734" s="559"/>
      <c r="AT1734" s="562"/>
      <c r="AU1734" s="559"/>
      <c r="AV1734" s="562"/>
      <c r="AW1734" s="559"/>
      <c r="AX1734" s="562"/>
      <c r="AY1734" s="559"/>
      <c r="AZ1734" s="562"/>
      <c r="BA1734" s="559"/>
      <c r="BB1734" s="562"/>
      <c r="BC1734" s="559"/>
      <c r="BD1734" s="562"/>
      <c r="BE1734" s="559"/>
      <c r="BF1734" s="562"/>
      <c r="BG1734" s="559"/>
      <c r="BH1734" s="562"/>
      <c r="BI1734" s="559"/>
      <c r="BJ1734" s="562"/>
      <c r="BK1734" s="559"/>
      <c r="BL1734" s="562"/>
      <c r="BM1734" s="559"/>
      <c r="BN1734" s="562"/>
      <c r="BO1734" s="559"/>
      <c r="BP1734" s="562"/>
      <c r="BQ1734" s="551"/>
    </row>
    <row r="1735" spans="1:69" ht="13.5" customHeight="1" thickBot="1">
      <c r="A1735" s="584"/>
      <c r="B1735" s="571"/>
      <c r="C1735" s="574"/>
      <c r="D1735" s="419"/>
      <c r="E1735" s="30">
        <v>5</v>
      </c>
      <c r="F1735" s="30">
        <v>4</v>
      </c>
      <c r="G1735" s="30">
        <v>3</v>
      </c>
      <c r="H1735" s="30">
        <v>2</v>
      </c>
      <c r="I1735" s="30">
        <v>1</v>
      </c>
      <c r="J1735" s="30">
        <v>5</v>
      </c>
      <c r="K1735" s="30">
        <v>4</v>
      </c>
      <c r="L1735" s="30">
        <v>3</v>
      </c>
      <c r="M1735" s="30">
        <v>2</v>
      </c>
      <c r="N1735" s="30">
        <v>1</v>
      </c>
      <c r="O1735" s="30">
        <v>5</v>
      </c>
      <c r="P1735" s="30">
        <v>4</v>
      </c>
      <c r="Q1735" s="30">
        <v>3</v>
      </c>
      <c r="R1735" s="30">
        <v>2</v>
      </c>
      <c r="S1735" s="30">
        <v>1</v>
      </c>
      <c r="T1735" s="30">
        <v>5</v>
      </c>
      <c r="U1735" s="30">
        <v>4</v>
      </c>
      <c r="V1735" s="30">
        <v>3</v>
      </c>
      <c r="W1735" s="30">
        <v>2</v>
      </c>
      <c r="X1735" s="30">
        <v>1</v>
      </c>
      <c r="Y1735" s="30">
        <v>5</v>
      </c>
      <c r="Z1735" s="30">
        <v>4</v>
      </c>
      <c r="AA1735" s="30">
        <v>3</v>
      </c>
      <c r="AB1735" s="30">
        <v>2</v>
      </c>
      <c r="AC1735" s="30">
        <v>1</v>
      </c>
      <c r="AD1735" s="30">
        <v>5</v>
      </c>
      <c r="AE1735" s="30">
        <v>4</v>
      </c>
      <c r="AF1735" s="30">
        <v>3</v>
      </c>
      <c r="AG1735" s="30">
        <v>2</v>
      </c>
      <c r="AH1735" s="30">
        <v>1</v>
      </c>
      <c r="AM1735" s="596">
        <f>D1735</f>
        <v>0</v>
      </c>
      <c r="AN1735" s="563"/>
      <c r="AO1735" s="560"/>
      <c r="AP1735" s="563"/>
      <c r="AQ1735" s="560"/>
      <c r="AR1735" s="563"/>
      <c r="AS1735" s="560"/>
      <c r="AT1735" s="563"/>
      <c r="AU1735" s="560"/>
      <c r="AV1735" s="563"/>
      <c r="AW1735" s="560"/>
      <c r="AX1735" s="563"/>
      <c r="AY1735" s="560"/>
      <c r="AZ1735" s="563"/>
      <c r="BA1735" s="560"/>
      <c r="BB1735" s="563"/>
      <c r="BC1735" s="560"/>
      <c r="BD1735" s="563"/>
      <c r="BE1735" s="560"/>
      <c r="BF1735" s="563"/>
      <c r="BG1735" s="560"/>
      <c r="BH1735" s="563"/>
      <c r="BI1735" s="560"/>
      <c r="BJ1735" s="563"/>
      <c r="BK1735" s="560"/>
      <c r="BL1735" s="563"/>
      <c r="BM1735" s="560"/>
      <c r="BN1735" s="563"/>
      <c r="BO1735" s="560"/>
      <c r="BP1735" s="563"/>
      <c r="BQ1735" s="552"/>
    </row>
    <row r="1736" spans="1:69" ht="13.5" customHeight="1" thickTop="1">
      <c r="A1736" s="584"/>
      <c r="B1736" s="585" t="s">
        <v>32</v>
      </c>
      <c r="C1736" s="588" t="str">
        <f>IF(ISERROR(AVERAGE(E1736:AH1738)),"",AVERAGE(E1736:AH1738))</f>
        <v/>
      </c>
      <c r="D1736" s="589" t="s">
        <v>873</v>
      </c>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5"/>
      <c r="AF1736" s="25"/>
      <c r="AG1736" s="25"/>
      <c r="AH1736" s="25"/>
      <c r="AM1736" s="594" t="str">
        <f>D1736</f>
        <v>Les modes de reproduction des êtres vivants,
Reproduction de l'Homme et éducation à la sexualité</v>
      </c>
      <c r="AN1736" s="576" t="str">
        <f t="shared" ref="AN1736:BQ1736" si="647">IF(ISERROR(AVERAGE(E1736:E1738)),"",AVERAGE(E1736:E1738))</f>
        <v/>
      </c>
      <c r="AO1736" s="575" t="str">
        <f t="shared" si="647"/>
        <v/>
      </c>
      <c r="AP1736" s="576" t="str">
        <f t="shared" si="647"/>
        <v/>
      </c>
      <c r="AQ1736" s="575" t="str">
        <f t="shared" si="647"/>
        <v/>
      </c>
      <c r="AR1736" s="576" t="str">
        <f t="shared" si="647"/>
        <v/>
      </c>
      <c r="AS1736" s="575" t="str">
        <f t="shared" si="647"/>
        <v/>
      </c>
      <c r="AT1736" s="576" t="str">
        <f t="shared" si="647"/>
        <v/>
      </c>
      <c r="AU1736" s="575" t="str">
        <f t="shared" si="647"/>
        <v/>
      </c>
      <c r="AV1736" s="576" t="str">
        <f t="shared" si="647"/>
        <v/>
      </c>
      <c r="AW1736" s="575" t="str">
        <f t="shared" si="647"/>
        <v/>
      </c>
      <c r="AX1736" s="576" t="str">
        <f t="shared" si="647"/>
        <v/>
      </c>
      <c r="AY1736" s="575" t="str">
        <f t="shared" si="647"/>
        <v/>
      </c>
      <c r="AZ1736" s="576" t="str">
        <f t="shared" si="647"/>
        <v/>
      </c>
      <c r="BA1736" s="575" t="str">
        <f t="shared" si="647"/>
        <v/>
      </c>
      <c r="BB1736" s="576" t="str">
        <f t="shared" si="647"/>
        <v/>
      </c>
      <c r="BC1736" s="575" t="str">
        <f t="shared" si="647"/>
        <v/>
      </c>
      <c r="BD1736" s="576" t="str">
        <f t="shared" si="647"/>
        <v/>
      </c>
      <c r="BE1736" s="575" t="str">
        <f t="shared" si="647"/>
        <v/>
      </c>
      <c r="BF1736" s="576" t="str">
        <f t="shared" si="647"/>
        <v/>
      </c>
      <c r="BG1736" s="575" t="str">
        <f t="shared" si="647"/>
        <v/>
      </c>
      <c r="BH1736" s="576" t="str">
        <f t="shared" si="647"/>
        <v/>
      </c>
      <c r="BI1736" s="575" t="str">
        <f t="shared" si="647"/>
        <v/>
      </c>
      <c r="BJ1736" s="576" t="str">
        <f t="shared" si="647"/>
        <v/>
      </c>
      <c r="BK1736" s="575" t="str">
        <f t="shared" si="647"/>
        <v/>
      </c>
      <c r="BL1736" s="576" t="str">
        <f t="shared" si="647"/>
        <v/>
      </c>
      <c r="BM1736" s="575" t="str">
        <f t="shared" si="647"/>
        <v/>
      </c>
      <c r="BN1736" s="576" t="str">
        <f t="shared" si="647"/>
        <v/>
      </c>
      <c r="BO1736" s="575" t="str">
        <f t="shared" si="647"/>
        <v/>
      </c>
      <c r="BP1736" s="576" t="str">
        <f t="shared" si="647"/>
        <v/>
      </c>
      <c r="BQ1736" s="578" t="str">
        <f t="shared" si="647"/>
        <v/>
      </c>
    </row>
    <row r="1737" spans="1:69" ht="12.75" customHeight="1">
      <c r="A1737" s="584"/>
      <c r="B1737" s="586"/>
      <c r="C1737" s="573"/>
      <c r="D1737" s="590"/>
      <c r="E1737" s="26"/>
      <c r="F1737" s="26"/>
      <c r="G1737" s="26"/>
      <c r="H1737" s="26"/>
      <c r="I1737" s="26"/>
      <c r="J1737" s="26"/>
      <c r="K1737" s="26"/>
      <c r="L1737" s="26"/>
      <c r="M1737" s="26"/>
      <c r="N1737" s="26"/>
      <c r="O1737" s="26"/>
      <c r="P1737" s="26"/>
      <c r="Q1737" s="26"/>
      <c r="R1737" s="26"/>
      <c r="S1737" s="26"/>
      <c r="T1737" s="26"/>
      <c r="U1737" s="26"/>
      <c r="V1737" s="26"/>
      <c r="W1737" s="26"/>
      <c r="X1737" s="26"/>
      <c r="Y1737" s="26"/>
      <c r="Z1737" s="26"/>
      <c r="AA1737" s="26"/>
      <c r="AB1737" s="26"/>
      <c r="AC1737" s="26"/>
      <c r="AD1737" s="26"/>
      <c r="AE1737" s="26"/>
      <c r="AF1737" s="26"/>
      <c r="AG1737" s="26"/>
      <c r="AH1737" s="26"/>
      <c r="AM1737" s="595"/>
      <c r="AN1737" s="577"/>
      <c r="AO1737" s="559"/>
      <c r="AP1737" s="577"/>
      <c r="AQ1737" s="559"/>
      <c r="AR1737" s="577"/>
      <c r="AS1737" s="559"/>
      <c r="AT1737" s="577"/>
      <c r="AU1737" s="559"/>
      <c r="AV1737" s="577"/>
      <c r="AW1737" s="559"/>
      <c r="AX1737" s="577"/>
      <c r="AY1737" s="559"/>
      <c r="AZ1737" s="577"/>
      <c r="BA1737" s="559"/>
      <c r="BB1737" s="577"/>
      <c r="BC1737" s="559"/>
      <c r="BD1737" s="577"/>
      <c r="BE1737" s="559"/>
      <c r="BF1737" s="577"/>
      <c r="BG1737" s="559"/>
      <c r="BH1737" s="577"/>
      <c r="BI1737" s="559"/>
      <c r="BJ1737" s="577"/>
      <c r="BK1737" s="559"/>
      <c r="BL1737" s="577"/>
      <c r="BM1737" s="559"/>
      <c r="BN1737" s="577"/>
      <c r="BO1737" s="559"/>
      <c r="BP1737" s="577"/>
      <c r="BQ1737" s="551"/>
    </row>
    <row r="1738" spans="1:69" ht="12.75" customHeight="1" thickBot="1">
      <c r="A1738" s="584"/>
      <c r="B1738" s="587"/>
      <c r="C1738" s="573"/>
      <c r="D1738" s="590"/>
      <c r="E1738" s="27"/>
      <c r="F1738" s="27"/>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M1738" s="595"/>
      <c r="AN1738" s="577"/>
      <c r="AO1738" s="559"/>
      <c r="AP1738" s="577"/>
      <c r="AQ1738" s="559"/>
      <c r="AR1738" s="577"/>
      <c r="AS1738" s="559"/>
      <c r="AT1738" s="577"/>
      <c r="AU1738" s="559"/>
      <c r="AV1738" s="577"/>
      <c r="AW1738" s="559"/>
      <c r="AX1738" s="577"/>
      <c r="AY1738" s="559"/>
      <c r="AZ1738" s="577"/>
      <c r="BA1738" s="559"/>
      <c r="BB1738" s="577"/>
      <c r="BC1738" s="559"/>
      <c r="BD1738" s="577"/>
      <c r="BE1738" s="559"/>
      <c r="BF1738" s="577"/>
      <c r="BG1738" s="559"/>
      <c r="BH1738" s="577"/>
      <c r="BI1738" s="559"/>
      <c r="BJ1738" s="577"/>
      <c r="BK1738" s="559"/>
      <c r="BL1738" s="577"/>
      <c r="BM1738" s="559"/>
      <c r="BN1738" s="577"/>
      <c r="BO1738" s="559"/>
      <c r="BP1738" s="577"/>
      <c r="BQ1738" s="551"/>
    </row>
    <row r="1739" spans="1:69" ht="12.75" customHeight="1">
      <c r="A1739" s="584"/>
      <c r="B1739" s="579" t="s">
        <v>36</v>
      </c>
      <c r="C1739" s="572" t="str">
        <f>IF(ISERROR(AVERAGE(E1739:AH1741)),"",AVERAGE(E1739:AH1741))</f>
        <v/>
      </c>
      <c r="D1739" s="590"/>
      <c r="E1739" s="32"/>
      <c r="F1739" s="32"/>
      <c r="G1739" s="32"/>
      <c r="H1739" s="32"/>
      <c r="I1739" s="32"/>
      <c r="J1739" s="32"/>
      <c r="K1739" s="32"/>
      <c r="L1739" s="32"/>
      <c r="M1739" s="32"/>
      <c r="N1739" s="32"/>
      <c r="O1739" s="32"/>
      <c r="P1739" s="32"/>
      <c r="Q1739" s="32"/>
      <c r="R1739" s="32"/>
      <c r="S1739" s="32"/>
      <c r="T1739" s="32"/>
      <c r="U1739" s="32"/>
      <c r="V1739" s="32"/>
      <c r="W1739" s="32"/>
      <c r="X1739" s="32"/>
      <c r="Y1739" s="32"/>
      <c r="Z1739" s="32"/>
      <c r="AA1739" s="32"/>
      <c r="AB1739" s="32"/>
      <c r="AC1739" s="32"/>
      <c r="AD1739" s="32"/>
      <c r="AE1739" s="32"/>
      <c r="AF1739" s="32"/>
      <c r="AG1739" s="32"/>
      <c r="AH1739" s="32"/>
      <c r="AM1739" s="595"/>
      <c r="AN1739" s="565" t="str">
        <f t="shared" ref="AN1739:BQ1739" si="648">IF(ISERROR(AVERAGE(E1739:E1741)),"",AVERAGE(E1739:E1741))</f>
        <v/>
      </c>
      <c r="AO1739" s="558" t="str">
        <f t="shared" si="648"/>
        <v/>
      </c>
      <c r="AP1739" s="565" t="str">
        <f t="shared" si="648"/>
        <v/>
      </c>
      <c r="AQ1739" s="558" t="str">
        <f t="shared" si="648"/>
        <v/>
      </c>
      <c r="AR1739" s="565" t="str">
        <f t="shared" si="648"/>
        <v/>
      </c>
      <c r="AS1739" s="558" t="str">
        <f t="shared" si="648"/>
        <v/>
      </c>
      <c r="AT1739" s="565" t="str">
        <f t="shared" si="648"/>
        <v/>
      </c>
      <c r="AU1739" s="558" t="str">
        <f t="shared" si="648"/>
        <v/>
      </c>
      <c r="AV1739" s="565" t="str">
        <f t="shared" si="648"/>
        <v/>
      </c>
      <c r="AW1739" s="558" t="str">
        <f t="shared" si="648"/>
        <v/>
      </c>
      <c r="AX1739" s="565" t="str">
        <f t="shared" si="648"/>
        <v/>
      </c>
      <c r="AY1739" s="558" t="str">
        <f t="shared" si="648"/>
        <v/>
      </c>
      <c r="AZ1739" s="565" t="str">
        <f t="shared" si="648"/>
        <v/>
      </c>
      <c r="BA1739" s="558" t="str">
        <f t="shared" si="648"/>
        <v/>
      </c>
      <c r="BB1739" s="565" t="str">
        <f t="shared" si="648"/>
        <v/>
      </c>
      <c r="BC1739" s="558" t="str">
        <f t="shared" si="648"/>
        <v/>
      </c>
      <c r="BD1739" s="565" t="str">
        <f t="shared" si="648"/>
        <v/>
      </c>
      <c r="BE1739" s="558" t="str">
        <f t="shared" si="648"/>
        <v/>
      </c>
      <c r="BF1739" s="565" t="str">
        <f t="shared" si="648"/>
        <v/>
      </c>
      <c r="BG1739" s="558" t="str">
        <f t="shared" si="648"/>
        <v/>
      </c>
      <c r="BH1739" s="565" t="str">
        <f t="shared" si="648"/>
        <v/>
      </c>
      <c r="BI1739" s="558" t="str">
        <f t="shared" si="648"/>
        <v/>
      </c>
      <c r="BJ1739" s="565" t="str">
        <f t="shared" si="648"/>
        <v/>
      </c>
      <c r="BK1739" s="558" t="str">
        <f t="shared" si="648"/>
        <v/>
      </c>
      <c r="BL1739" s="565" t="str">
        <f t="shared" si="648"/>
        <v/>
      </c>
      <c r="BM1739" s="558" t="str">
        <f t="shared" si="648"/>
        <v/>
      </c>
      <c r="BN1739" s="565" t="str">
        <f t="shared" si="648"/>
        <v/>
      </c>
      <c r="BO1739" s="558" t="str">
        <f t="shared" si="648"/>
        <v/>
      </c>
      <c r="BP1739" s="565" t="str">
        <f t="shared" si="648"/>
        <v/>
      </c>
      <c r="BQ1739" s="550" t="str">
        <f t="shared" si="648"/>
        <v/>
      </c>
    </row>
    <row r="1740" spans="1:69" ht="12.75" customHeight="1">
      <c r="A1740" s="584"/>
      <c r="B1740" s="580"/>
      <c r="C1740" s="573"/>
      <c r="D1740" s="590"/>
      <c r="E1740" s="28"/>
      <c r="F1740" s="28"/>
      <c r="G1740" s="28"/>
      <c r="H1740" s="28"/>
      <c r="I1740" s="28"/>
      <c r="J1740" s="28"/>
      <c r="K1740" s="28"/>
      <c r="L1740" s="28"/>
      <c r="M1740" s="28"/>
      <c r="N1740" s="28"/>
      <c r="O1740" s="28"/>
      <c r="P1740" s="28"/>
      <c r="Q1740" s="28"/>
      <c r="R1740" s="28"/>
      <c r="S1740" s="28"/>
      <c r="T1740" s="28"/>
      <c r="U1740" s="28"/>
      <c r="V1740" s="28"/>
      <c r="W1740" s="28"/>
      <c r="X1740" s="28"/>
      <c r="Y1740" s="28"/>
      <c r="Z1740" s="28"/>
      <c r="AA1740" s="28"/>
      <c r="AB1740" s="28"/>
      <c r="AC1740" s="28"/>
      <c r="AD1740" s="28"/>
      <c r="AE1740" s="28"/>
      <c r="AF1740" s="28"/>
      <c r="AG1740" s="28"/>
      <c r="AH1740" s="28"/>
      <c r="AM1740" s="595"/>
      <c r="AN1740" s="566"/>
      <c r="AO1740" s="559"/>
      <c r="AP1740" s="566"/>
      <c r="AQ1740" s="559"/>
      <c r="AR1740" s="566"/>
      <c r="AS1740" s="559"/>
      <c r="AT1740" s="566"/>
      <c r="AU1740" s="559"/>
      <c r="AV1740" s="566"/>
      <c r="AW1740" s="559"/>
      <c r="AX1740" s="566"/>
      <c r="AY1740" s="559"/>
      <c r="AZ1740" s="566"/>
      <c r="BA1740" s="559"/>
      <c r="BB1740" s="566"/>
      <c r="BC1740" s="559"/>
      <c r="BD1740" s="566"/>
      <c r="BE1740" s="559"/>
      <c r="BF1740" s="566"/>
      <c r="BG1740" s="559"/>
      <c r="BH1740" s="566"/>
      <c r="BI1740" s="559"/>
      <c r="BJ1740" s="566"/>
      <c r="BK1740" s="559"/>
      <c r="BL1740" s="566"/>
      <c r="BM1740" s="559"/>
      <c r="BN1740" s="566"/>
      <c r="BO1740" s="559"/>
      <c r="BP1740" s="566"/>
      <c r="BQ1740" s="551"/>
    </row>
    <row r="1741" spans="1:69" ht="12.75" customHeight="1" thickBot="1">
      <c r="A1741" s="584"/>
      <c r="B1741" s="581"/>
      <c r="C1741" s="582"/>
      <c r="D1741" s="590"/>
      <c r="E1741" s="33"/>
      <c r="F1741" s="33"/>
      <c r="G1741" s="33"/>
      <c r="H1741" s="33"/>
      <c r="I1741" s="33"/>
      <c r="J1741" s="33"/>
      <c r="K1741" s="33"/>
      <c r="L1741" s="33"/>
      <c r="M1741" s="33"/>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M1741" s="595"/>
      <c r="AN1741" s="567"/>
      <c r="AO1741" s="564"/>
      <c r="AP1741" s="567"/>
      <c r="AQ1741" s="564"/>
      <c r="AR1741" s="567"/>
      <c r="AS1741" s="564"/>
      <c r="AT1741" s="567"/>
      <c r="AU1741" s="564"/>
      <c r="AV1741" s="567"/>
      <c r="AW1741" s="564"/>
      <c r="AX1741" s="567"/>
      <c r="AY1741" s="564"/>
      <c r="AZ1741" s="567"/>
      <c r="BA1741" s="564"/>
      <c r="BB1741" s="567"/>
      <c r="BC1741" s="564"/>
      <c r="BD1741" s="567"/>
      <c r="BE1741" s="564"/>
      <c r="BF1741" s="567"/>
      <c r="BG1741" s="564"/>
      <c r="BH1741" s="567"/>
      <c r="BI1741" s="564"/>
      <c r="BJ1741" s="567"/>
      <c r="BK1741" s="564"/>
      <c r="BL1741" s="567"/>
      <c r="BM1741" s="564"/>
      <c r="BN1741" s="567"/>
      <c r="BO1741" s="564"/>
      <c r="BP1741" s="567"/>
      <c r="BQ1741" s="568"/>
    </row>
    <row r="1742" spans="1:69" ht="12.75" customHeight="1">
      <c r="A1742" s="584"/>
      <c r="B1742" s="569" t="s">
        <v>37</v>
      </c>
      <c r="C1742" s="572" t="str">
        <f>IF(ISERROR(AVERAGE(E1742:AH1744)),"",AVERAGE(E1742:AH1744))</f>
        <v/>
      </c>
      <c r="D1742" s="590"/>
      <c r="E1742" s="31"/>
      <c r="F1742" s="31"/>
      <c r="G1742" s="31"/>
      <c r="H1742" s="31"/>
      <c r="I1742" s="31"/>
      <c r="J1742" s="31"/>
      <c r="K1742" s="31"/>
      <c r="L1742" s="31"/>
      <c r="M1742" s="31"/>
      <c r="N1742" s="31"/>
      <c r="O1742" s="31"/>
      <c r="P1742" s="31"/>
      <c r="Q1742" s="31"/>
      <c r="R1742" s="31"/>
      <c r="S1742" s="31"/>
      <c r="T1742" s="31"/>
      <c r="U1742" s="31"/>
      <c r="V1742" s="31"/>
      <c r="W1742" s="31"/>
      <c r="X1742" s="31"/>
      <c r="Y1742" s="31"/>
      <c r="Z1742" s="31"/>
      <c r="AA1742" s="31"/>
      <c r="AB1742" s="31"/>
      <c r="AC1742" s="31"/>
      <c r="AD1742" s="31"/>
      <c r="AE1742" s="31"/>
      <c r="AF1742" s="31"/>
      <c r="AG1742" s="31"/>
      <c r="AH1742" s="31"/>
      <c r="AM1742" s="595" t="e">
        <f>#REF!</f>
        <v>#REF!</v>
      </c>
      <c r="AN1742" s="561" t="str">
        <f t="shared" ref="AN1742:BQ1742" si="649">IF(ISERROR(AVERAGE(E1742:E1744)),"",AVERAGE(E1742:E1744))</f>
        <v/>
      </c>
      <c r="AO1742" s="558" t="str">
        <f t="shared" si="649"/>
        <v/>
      </c>
      <c r="AP1742" s="561" t="str">
        <f t="shared" si="649"/>
        <v/>
      </c>
      <c r="AQ1742" s="558" t="str">
        <f t="shared" si="649"/>
        <v/>
      </c>
      <c r="AR1742" s="561" t="str">
        <f t="shared" si="649"/>
        <v/>
      </c>
      <c r="AS1742" s="558" t="str">
        <f t="shared" si="649"/>
        <v/>
      </c>
      <c r="AT1742" s="561" t="str">
        <f t="shared" si="649"/>
        <v/>
      </c>
      <c r="AU1742" s="558" t="str">
        <f t="shared" si="649"/>
        <v/>
      </c>
      <c r="AV1742" s="561" t="str">
        <f t="shared" si="649"/>
        <v/>
      </c>
      <c r="AW1742" s="558" t="str">
        <f t="shared" si="649"/>
        <v/>
      </c>
      <c r="AX1742" s="561" t="str">
        <f t="shared" si="649"/>
        <v/>
      </c>
      <c r="AY1742" s="558" t="str">
        <f t="shared" si="649"/>
        <v/>
      </c>
      <c r="AZ1742" s="561" t="str">
        <f t="shared" si="649"/>
        <v/>
      </c>
      <c r="BA1742" s="558" t="str">
        <f t="shared" si="649"/>
        <v/>
      </c>
      <c r="BB1742" s="561" t="str">
        <f t="shared" si="649"/>
        <v/>
      </c>
      <c r="BC1742" s="558" t="str">
        <f t="shared" si="649"/>
        <v/>
      </c>
      <c r="BD1742" s="561" t="str">
        <f t="shared" si="649"/>
        <v/>
      </c>
      <c r="BE1742" s="558" t="str">
        <f t="shared" si="649"/>
        <v/>
      </c>
      <c r="BF1742" s="561" t="str">
        <f t="shared" si="649"/>
        <v/>
      </c>
      <c r="BG1742" s="558" t="str">
        <f t="shared" si="649"/>
        <v/>
      </c>
      <c r="BH1742" s="561" t="str">
        <f t="shared" si="649"/>
        <v/>
      </c>
      <c r="BI1742" s="558" t="str">
        <f t="shared" si="649"/>
        <v/>
      </c>
      <c r="BJ1742" s="561" t="str">
        <f t="shared" si="649"/>
        <v/>
      </c>
      <c r="BK1742" s="558" t="str">
        <f t="shared" si="649"/>
        <v/>
      </c>
      <c r="BL1742" s="561" t="str">
        <f t="shared" si="649"/>
        <v/>
      </c>
      <c r="BM1742" s="558" t="str">
        <f t="shared" si="649"/>
        <v/>
      </c>
      <c r="BN1742" s="561" t="str">
        <f t="shared" si="649"/>
        <v/>
      </c>
      <c r="BO1742" s="558" t="str">
        <f t="shared" si="649"/>
        <v/>
      </c>
      <c r="BP1742" s="561" t="str">
        <f t="shared" si="649"/>
        <v/>
      </c>
      <c r="BQ1742" s="550" t="str">
        <f t="shared" si="649"/>
        <v/>
      </c>
    </row>
    <row r="1743" spans="1:69" ht="12.75" customHeight="1">
      <c r="A1743" s="584"/>
      <c r="B1743" s="570"/>
      <c r="C1743" s="573"/>
      <c r="D1743" s="590"/>
      <c r="E1743" s="29"/>
      <c r="F1743" s="29"/>
      <c r="G1743" s="29"/>
      <c r="H1743" s="29"/>
      <c r="I1743" s="29"/>
      <c r="J1743" s="29"/>
      <c r="K1743" s="29"/>
      <c r="L1743" s="29"/>
      <c r="M1743" s="29"/>
      <c r="N1743" s="29"/>
      <c r="O1743" s="29"/>
      <c r="P1743" s="29"/>
      <c r="Q1743" s="29"/>
      <c r="R1743" s="29"/>
      <c r="S1743" s="29"/>
      <c r="T1743" s="29"/>
      <c r="U1743" s="29"/>
      <c r="V1743" s="29"/>
      <c r="W1743" s="29"/>
      <c r="X1743" s="29"/>
      <c r="Y1743" s="29"/>
      <c r="Z1743" s="29"/>
      <c r="AA1743" s="29"/>
      <c r="AB1743" s="29"/>
      <c r="AC1743" s="29"/>
      <c r="AD1743" s="29"/>
      <c r="AE1743" s="29"/>
      <c r="AF1743" s="29"/>
      <c r="AG1743" s="29"/>
      <c r="AH1743" s="29"/>
      <c r="AM1743" s="595" t="e">
        <f>#REF!</f>
        <v>#REF!</v>
      </c>
      <c r="AN1743" s="562"/>
      <c r="AO1743" s="559"/>
      <c r="AP1743" s="562"/>
      <c r="AQ1743" s="559"/>
      <c r="AR1743" s="562"/>
      <c r="AS1743" s="559"/>
      <c r="AT1743" s="562"/>
      <c r="AU1743" s="559"/>
      <c r="AV1743" s="562"/>
      <c r="AW1743" s="559"/>
      <c r="AX1743" s="562"/>
      <c r="AY1743" s="559"/>
      <c r="AZ1743" s="562"/>
      <c r="BA1743" s="559"/>
      <c r="BB1743" s="562"/>
      <c r="BC1743" s="559"/>
      <c r="BD1743" s="562"/>
      <c r="BE1743" s="559"/>
      <c r="BF1743" s="562"/>
      <c r="BG1743" s="559"/>
      <c r="BH1743" s="562"/>
      <c r="BI1743" s="559"/>
      <c r="BJ1743" s="562"/>
      <c r="BK1743" s="559"/>
      <c r="BL1743" s="562"/>
      <c r="BM1743" s="559"/>
      <c r="BN1743" s="562"/>
      <c r="BO1743" s="559"/>
      <c r="BP1743" s="562"/>
      <c r="BQ1743" s="551"/>
    </row>
    <row r="1744" spans="1:69" ht="13.5" customHeight="1" thickBot="1">
      <c r="A1744" s="584"/>
      <c r="B1744" s="571"/>
      <c r="C1744" s="574"/>
      <c r="D1744" s="419"/>
      <c r="E1744" s="30"/>
      <c r="F1744" s="30"/>
      <c r="G1744" s="30"/>
      <c r="H1744" s="30"/>
      <c r="I1744" s="30"/>
      <c r="J1744" s="30"/>
      <c r="K1744" s="30"/>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0"/>
      <c r="AH1744" s="30"/>
      <c r="AM1744" s="596">
        <f>D1744</f>
        <v>0</v>
      </c>
      <c r="AN1744" s="563"/>
      <c r="AO1744" s="560"/>
      <c r="AP1744" s="563"/>
      <c r="AQ1744" s="560"/>
      <c r="AR1744" s="563"/>
      <c r="AS1744" s="560"/>
      <c r="AT1744" s="563"/>
      <c r="AU1744" s="560"/>
      <c r="AV1744" s="563"/>
      <c r="AW1744" s="560"/>
      <c r="AX1744" s="563"/>
      <c r="AY1744" s="560"/>
      <c r="AZ1744" s="563"/>
      <c r="BA1744" s="560"/>
      <c r="BB1744" s="563"/>
      <c r="BC1744" s="560"/>
      <c r="BD1744" s="563"/>
      <c r="BE1744" s="560"/>
      <c r="BF1744" s="563"/>
      <c r="BG1744" s="560"/>
      <c r="BH1744" s="563"/>
      <c r="BI1744" s="560"/>
      <c r="BJ1744" s="563"/>
      <c r="BK1744" s="560"/>
      <c r="BL1744" s="563"/>
      <c r="BM1744" s="560"/>
      <c r="BN1744" s="563"/>
      <c r="BO1744" s="560"/>
      <c r="BP1744" s="563"/>
      <c r="BQ1744" s="552"/>
    </row>
    <row r="1745" spans="1:69" ht="13.5" customHeight="1" thickTop="1">
      <c r="A1745" s="584"/>
      <c r="B1745" s="585" t="s">
        <v>32</v>
      </c>
      <c r="C1745" s="588" t="str">
        <f>IF(ISERROR(AVERAGE(E1745:AH1747)),"",AVERAGE(E1745:AH1747))</f>
        <v/>
      </c>
      <c r="D1745" s="589" t="s">
        <v>982</v>
      </c>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M1745" s="594" t="str">
        <f>D1745</f>
        <v xml:space="preserve">Les fonctions du vivant :
fonction de nutrition 
respiration et circulation sanguine.
Développement d'un être vivant </v>
      </c>
      <c r="AN1745" s="576" t="str">
        <f t="shared" ref="AN1745:BQ1745" si="650">IF(ISERROR(AVERAGE(E1745:E1747)),"",AVERAGE(E1745:E1747))</f>
        <v/>
      </c>
      <c r="AO1745" s="575" t="str">
        <f t="shared" si="650"/>
        <v/>
      </c>
      <c r="AP1745" s="576" t="str">
        <f t="shared" si="650"/>
        <v/>
      </c>
      <c r="AQ1745" s="575" t="str">
        <f t="shared" si="650"/>
        <v/>
      </c>
      <c r="AR1745" s="576" t="str">
        <f t="shared" si="650"/>
        <v/>
      </c>
      <c r="AS1745" s="575" t="str">
        <f t="shared" si="650"/>
        <v/>
      </c>
      <c r="AT1745" s="576" t="str">
        <f t="shared" si="650"/>
        <v/>
      </c>
      <c r="AU1745" s="575" t="str">
        <f t="shared" si="650"/>
        <v/>
      </c>
      <c r="AV1745" s="576" t="str">
        <f t="shared" si="650"/>
        <v/>
      </c>
      <c r="AW1745" s="575" t="str">
        <f t="shared" si="650"/>
        <v/>
      </c>
      <c r="AX1745" s="576" t="str">
        <f t="shared" si="650"/>
        <v/>
      </c>
      <c r="AY1745" s="575" t="str">
        <f t="shared" si="650"/>
        <v/>
      </c>
      <c r="AZ1745" s="576" t="str">
        <f t="shared" si="650"/>
        <v/>
      </c>
      <c r="BA1745" s="575" t="str">
        <f t="shared" si="650"/>
        <v/>
      </c>
      <c r="BB1745" s="576" t="str">
        <f t="shared" si="650"/>
        <v/>
      </c>
      <c r="BC1745" s="575" t="str">
        <f t="shared" si="650"/>
        <v/>
      </c>
      <c r="BD1745" s="576" t="str">
        <f t="shared" si="650"/>
        <v/>
      </c>
      <c r="BE1745" s="575" t="str">
        <f t="shared" si="650"/>
        <v/>
      </c>
      <c r="BF1745" s="576" t="str">
        <f t="shared" si="650"/>
        <v/>
      </c>
      <c r="BG1745" s="575" t="str">
        <f t="shared" si="650"/>
        <v/>
      </c>
      <c r="BH1745" s="576" t="str">
        <f t="shared" si="650"/>
        <v/>
      </c>
      <c r="BI1745" s="575" t="str">
        <f t="shared" si="650"/>
        <v/>
      </c>
      <c r="BJ1745" s="576" t="str">
        <f t="shared" si="650"/>
        <v/>
      </c>
      <c r="BK1745" s="575" t="str">
        <f t="shared" si="650"/>
        <v/>
      </c>
      <c r="BL1745" s="576" t="str">
        <f t="shared" si="650"/>
        <v/>
      </c>
      <c r="BM1745" s="575" t="str">
        <f t="shared" si="650"/>
        <v/>
      </c>
      <c r="BN1745" s="576" t="str">
        <f t="shared" si="650"/>
        <v/>
      </c>
      <c r="BO1745" s="575" t="str">
        <f t="shared" si="650"/>
        <v/>
      </c>
      <c r="BP1745" s="576" t="str">
        <f t="shared" si="650"/>
        <v/>
      </c>
      <c r="BQ1745" s="578" t="str">
        <f t="shared" si="650"/>
        <v/>
      </c>
    </row>
    <row r="1746" spans="1:69" ht="12.75" customHeight="1">
      <c r="A1746" s="584"/>
      <c r="B1746" s="586"/>
      <c r="C1746" s="573"/>
      <c r="D1746" s="590"/>
      <c r="E1746" s="26"/>
      <c r="F1746" s="26"/>
      <c r="G1746" s="26"/>
      <c r="H1746" s="26"/>
      <c r="I1746" s="26"/>
      <c r="J1746" s="26"/>
      <c r="K1746" s="26"/>
      <c r="L1746" s="26"/>
      <c r="M1746" s="26"/>
      <c r="N1746" s="26"/>
      <c r="O1746" s="26"/>
      <c r="P1746" s="26"/>
      <c r="Q1746" s="26"/>
      <c r="R1746" s="26"/>
      <c r="S1746" s="26"/>
      <c r="T1746" s="26"/>
      <c r="U1746" s="26"/>
      <c r="V1746" s="26"/>
      <c r="W1746" s="26"/>
      <c r="X1746" s="26"/>
      <c r="Y1746" s="26"/>
      <c r="Z1746" s="26"/>
      <c r="AA1746" s="26"/>
      <c r="AB1746" s="26"/>
      <c r="AC1746" s="26"/>
      <c r="AD1746" s="26"/>
      <c r="AE1746" s="26"/>
      <c r="AF1746" s="26"/>
      <c r="AG1746" s="26"/>
      <c r="AH1746" s="26"/>
      <c r="AM1746" s="595"/>
      <c r="AN1746" s="577"/>
      <c r="AO1746" s="559"/>
      <c r="AP1746" s="577"/>
      <c r="AQ1746" s="559"/>
      <c r="AR1746" s="577"/>
      <c r="AS1746" s="559"/>
      <c r="AT1746" s="577"/>
      <c r="AU1746" s="559"/>
      <c r="AV1746" s="577"/>
      <c r="AW1746" s="559"/>
      <c r="AX1746" s="577"/>
      <c r="AY1746" s="559"/>
      <c r="AZ1746" s="577"/>
      <c r="BA1746" s="559"/>
      <c r="BB1746" s="577"/>
      <c r="BC1746" s="559"/>
      <c r="BD1746" s="577"/>
      <c r="BE1746" s="559"/>
      <c r="BF1746" s="577"/>
      <c r="BG1746" s="559"/>
      <c r="BH1746" s="577"/>
      <c r="BI1746" s="559"/>
      <c r="BJ1746" s="577"/>
      <c r="BK1746" s="559"/>
      <c r="BL1746" s="577"/>
      <c r="BM1746" s="559"/>
      <c r="BN1746" s="577"/>
      <c r="BO1746" s="559"/>
      <c r="BP1746" s="577"/>
      <c r="BQ1746" s="551"/>
    </row>
    <row r="1747" spans="1:69" ht="12.75" customHeight="1" thickBot="1">
      <c r="A1747" s="584"/>
      <c r="B1747" s="587"/>
      <c r="C1747" s="573"/>
      <c r="D1747" s="590"/>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M1747" s="595"/>
      <c r="AN1747" s="577"/>
      <c r="AO1747" s="559"/>
      <c r="AP1747" s="577"/>
      <c r="AQ1747" s="559"/>
      <c r="AR1747" s="577"/>
      <c r="AS1747" s="559"/>
      <c r="AT1747" s="577"/>
      <c r="AU1747" s="559"/>
      <c r="AV1747" s="577"/>
      <c r="AW1747" s="559"/>
      <c r="AX1747" s="577"/>
      <c r="AY1747" s="559"/>
      <c r="AZ1747" s="577"/>
      <c r="BA1747" s="559"/>
      <c r="BB1747" s="577"/>
      <c r="BC1747" s="559"/>
      <c r="BD1747" s="577"/>
      <c r="BE1747" s="559"/>
      <c r="BF1747" s="577"/>
      <c r="BG1747" s="559"/>
      <c r="BH1747" s="577"/>
      <c r="BI1747" s="559"/>
      <c r="BJ1747" s="577"/>
      <c r="BK1747" s="559"/>
      <c r="BL1747" s="577"/>
      <c r="BM1747" s="559"/>
      <c r="BN1747" s="577"/>
      <c r="BO1747" s="559"/>
      <c r="BP1747" s="577"/>
      <c r="BQ1747" s="551"/>
    </row>
    <row r="1748" spans="1:69" ht="12.75" customHeight="1">
      <c r="A1748" s="584"/>
      <c r="B1748" s="579" t="s">
        <v>36</v>
      </c>
      <c r="C1748" s="572" t="str">
        <f>IF(ISERROR(AVERAGE(E1748:AH1750)),"",AVERAGE(E1748:AH1750))</f>
        <v/>
      </c>
      <c r="D1748" s="590"/>
      <c r="E1748" s="32"/>
      <c r="F1748" s="32"/>
      <c r="G1748" s="32"/>
      <c r="H1748" s="32"/>
      <c r="I1748" s="32"/>
      <c r="J1748" s="32"/>
      <c r="K1748" s="32"/>
      <c r="L1748" s="32"/>
      <c r="M1748" s="32"/>
      <c r="N1748" s="32"/>
      <c r="O1748" s="32"/>
      <c r="P1748" s="32"/>
      <c r="Q1748" s="32"/>
      <c r="R1748" s="32"/>
      <c r="S1748" s="32"/>
      <c r="T1748" s="32"/>
      <c r="U1748" s="32"/>
      <c r="V1748" s="32"/>
      <c r="W1748" s="32"/>
      <c r="X1748" s="32"/>
      <c r="Y1748" s="32"/>
      <c r="Z1748" s="32"/>
      <c r="AA1748" s="32"/>
      <c r="AB1748" s="32"/>
      <c r="AC1748" s="32"/>
      <c r="AD1748" s="32"/>
      <c r="AE1748" s="32"/>
      <c r="AF1748" s="32"/>
      <c r="AG1748" s="32"/>
      <c r="AH1748" s="32"/>
      <c r="AM1748" s="595"/>
      <c r="AN1748" s="565" t="str">
        <f t="shared" ref="AN1748:BQ1748" si="651">IF(ISERROR(AVERAGE(E1748:E1750)),"",AVERAGE(E1748:E1750))</f>
        <v/>
      </c>
      <c r="AO1748" s="558" t="str">
        <f t="shared" si="651"/>
        <v/>
      </c>
      <c r="AP1748" s="565" t="str">
        <f t="shared" si="651"/>
        <v/>
      </c>
      <c r="AQ1748" s="558" t="str">
        <f t="shared" si="651"/>
        <v/>
      </c>
      <c r="AR1748" s="565" t="str">
        <f t="shared" si="651"/>
        <v/>
      </c>
      <c r="AS1748" s="558" t="str">
        <f t="shared" si="651"/>
        <v/>
      </c>
      <c r="AT1748" s="565" t="str">
        <f t="shared" si="651"/>
        <v/>
      </c>
      <c r="AU1748" s="558" t="str">
        <f t="shared" si="651"/>
        <v/>
      </c>
      <c r="AV1748" s="565" t="str">
        <f t="shared" si="651"/>
        <v/>
      </c>
      <c r="AW1748" s="558" t="str">
        <f t="shared" si="651"/>
        <v/>
      </c>
      <c r="AX1748" s="565" t="str">
        <f t="shared" si="651"/>
        <v/>
      </c>
      <c r="AY1748" s="558" t="str">
        <f t="shared" si="651"/>
        <v/>
      </c>
      <c r="AZ1748" s="565" t="str">
        <f t="shared" si="651"/>
        <v/>
      </c>
      <c r="BA1748" s="558" t="str">
        <f t="shared" si="651"/>
        <v/>
      </c>
      <c r="BB1748" s="565" t="str">
        <f t="shared" si="651"/>
        <v/>
      </c>
      <c r="BC1748" s="558" t="str">
        <f t="shared" si="651"/>
        <v/>
      </c>
      <c r="BD1748" s="565" t="str">
        <f t="shared" si="651"/>
        <v/>
      </c>
      <c r="BE1748" s="558" t="str">
        <f t="shared" si="651"/>
        <v/>
      </c>
      <c r="BF1748" s="565" t="str">
        <f t="shared" si="651"/>
        <v/>
      </c>
      <c r="BG1748" s="558" t="str">
        <f t="shared" si="651"/>
        <v/>
      </c>
      <c r="BH1748" s="565" t="str">
        <f t="shared" si="651"/>
        <v/>
      </c>
      <c r="BI1748" s="558" t="str">
        <f t="shared" si="651"/>
        <v/>
      </c>
      <c r="BJ1748" s="565" t="str">
        <f t="shared" si="651"/>
        <v/>
      </c>
      <c r="BK1748" s="558" t="str">
        <f t="shared" si="651"/>
        <v/>
      </c>
      <c r="BL1748" s="565" t="str">
        <f t="shared" si="651"/>
        <v/>
      </c>
      <c r="BM1748" s="558" t="str">
        <f t="shared" si="651"/>
        <v/>
      </c>
      <c r="BN1748" s="565" t="str">
        <f t="shared" si="651"/>
        <v/>
      </c>
      <c r="BO1748" s="558" t="str">
        <f t="shared" si="651"/>
        <v/>
      </c>
      <c r="BP1748" s="565" t="str">
        <f t="shared" si="651"/>
        <v/>
      </c>
      <c r="BQ1748" s="550" t="str">
        <f t="shared" si="651"/>
        <v/>
      </c>
    </row>
    <row r="1749" spans="1:69" ht="12.75" customHeight="1">
      <c r="A1749" s="584"/>
      <c r="B1749" s="580"/>
      <c r="C1749" s="573"/>
      <c r="D1749" s="590"/>
      <c r="E1749" s="28"/>
      <c r="F1749" s="28"/>
      <c r="G1749" s="28"/>
      <c r="H1749" s="28"/>
      <c r="I1749" s="28"/>
      <c r="J1749" s="28"/>
      <c r="K1749" s="28"/>
      <c r="L1749" s="28"/>
      <c r="M1749" s="28"/>
      <c r="N1749" s="28"/>
      <c r="O1749" s="28"/>
      <c r="P1749" s="28"/>
      <c r="Q1749" s="28"/>
      <c r="R1749" s="28"/>
      <c r="S1749" s="28"/>
      <c r="T1749" s="28"/>
      <c r="U1749" s="28"/>
      <c r="V1749" s="28"/>
      <c r="W1749" s="28"/>
      <c r="X1749" s="28"/>
      <c r="Y1749" s="28"/>
      <c r="Z1749" s="28"/>
      <c r="AA1749" s="28"/>
      <c r="AB1749" s="28"/>
      <c r="AC1749" s="28"/>
      <c r="AD1749" s="28"/>
      <c r="AE1749" s="28"/>
      <c r="AF1749" s="28"/>
      <c r="AG1749" s="28"/>
      <c r="AH1749" s="28"/>
      <c r="AM1749" s="595"/>
      <c r="AN1749" s="566"/>
      <c r="AO1749" s="559"/>
      <c r="AP1749" s="566"/>
      <c r="AQ1749" s="559"/>
      <c r="AR1749" s="566"/>
      <c r="AS1749" s="559"/>
      <c r="AT1749" s="566"/>
      <c r="AU1749" s="559"/>
      <c r="AV1749" s="566"/>
      <c r="AW1749" s="559"/>
      <c r="AX1749" s="566"/>
      <c r="AY1749" s="559"/>
      <c r="AZ1749" s="566"/>
      <c r="BA1749" s="559"/>
      <c r="BB1749" s="566"/>
      <c r="BC1749" s="559"/>
      <c r="BD1749" s="566"/>
      <c r="BE1749" s="559"/>
      <c r="BF1749" s="566"/>
      <c r="BG1749" s="559"/>
      <c r="BH1749" s="566"/>
      <c r="BI1749" s="559"/>
      <c r="BJ1749" s="566"/>
      <c r="BK1749" s="559"/>
      <c r="BL1749" s="566"/>
      <c r="BM1749" s="559"/>
      <c r="BN1749" s="566"/>
      <c r="BO1749" s="559"/>
      <c r="BP1749" s="566"/>
      <c r="BQ1749" s="551"/>
    </row>
    <row r="1750" spans="1:69" ht="12.75" customHeight="1" thickBot="1">
      <c r="A1750" s="584"/>
      <c r="B1750" s="581"/>
      <c r="C1750" s="582"/>
      <c r="D1750" s="590"/>
      <c r="E1750" s="33"/>
      <c r="F1750" s="33"/>
      <c r="G1750" s="33"/>
      <c r="H1750" s="33"/>
      <c r="I1750" s="33"/>
      <c r="J1750" s="33"/>
      <c r="K1750" s="33"/>
      <c r="L1750" s="33"/>
      <c r="M1750" s="33"/>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M1750" s="595"/>
      <c r="AN1750" s="567"/>
      <c r="AO1750" s="564"/>
      <c r="AP1750" s="567"/>
      <c r="AQ1750" s="564"/>
      <c r="AR1750" s="567"/>
      <c r="AS1750" s="564"/>
      <c r="AT1750" s="567"/>
      <c r="AU1750" s="564"/>
      <c r="AV1750" s="567"/>
      <c r="AW1750" s="564"/>
      <c r="AX1750" s="567"/>
      <c r="AY1750" s="564"/>
      <c r="AZ1750" s="567"/>
      <c r="BA1750" s="564"/>
      <c r="BB1750" s="567"/>
      <c r="BC1750" s="564"/>
      <c r="BD1750" s="567"/>
      <c r="BE1750" s="564"/>
      <c r="BF1750" s="567"/>
      <c r="BG1750" s="564"/>
      <c r="BH1750" s="567"/>
      <c r="BI1750" s="564"/>
      <c r="BJ1750" s="567"/>
      <c r="BK1750" s="564"/>
      <c r="BL1750" s="567"/>
      <c r="BM1750" s="564"/>
      <c r="BN1750" s="567"/>
      <c r="BO1750" s="564"/>
      <c r="BP1750" s="567"/>
      <c r="BQ1750" s="568"/>
    </row>
    <row r="1751" spans="1:69" ht="12.75" customHeight="1">
      <c r="A1751" s="584"/>
      <c r="B1751" s="569" t="s">
        <v>37</v>
      </c>
      <c r="C1751" s="572" t="str">
        <f>IF(ISERROR(AVERAGE(E1751:AH1753)),"",AVERAGE(E1751:AH1753))</f>
        <v/>
      </c>
      <c r="D1751" s="590"/>
      <c r="E1751" s="31"/>
      <c r="F1751" s="31"/>
      <c r="G1751" s="31"/>
      <c r="H1751" s="31"/>
      <c r="I1751" s="31"/>
      <c r="J1751" s="31"/>
      <c r="K1751" s="31"/>
      <c r="L1751" s="31"/>
      <c r="M1751" s="31"/>
      <c r="N1751" s="31"/>
      <c r="O1751" s="31"/>
      <c r="P1751" s="31"/>
      <c r="Q1751" s="31"/>
      <c r="R1751" s="31"/>
      <c r="S1751" s="31"/>
      <c r="T1751" s="31"/>
      <c r="U1751" s="31"/>
      <c r="V1751" s="31"/>
      <c r="W1751" s="31"/>
      <c r="X1751" s="31"/>
      <c r="Y1751" s="31"/>
      <c r="Z1751" s="31"/>
      <c r="AA1751" s="31"/>
      <c r="AB1751" s="31"/>
      <c r="AC1751" s="31"/>
      <c r="AD1751" s="31"/>
      <c r="AE1751" s="31"/>
      <c r="AF1751" s="31"/>
      <c r="AG1751" s="31"/>
      <c r="AH1751" s="31"/>
      <c r="AM1751" s="595" t="e">
        <f>#REF!</f>
        <v>#REF!</v>
      </c>
      <c r="AN1751" s="561" t="str">
        <f t="shared" ref="AN1751:BQ1751" si="652">IF(ISERROR(AVERAGE(E1751:E1753)),"",AVERAGE(E1751:E1753))</f>
        <v/>
      </c>
      <c r="AO1751" s="558" t="str">
        <f t="shared" si="652"/>
        <v/>
      </c>
      <c r="AP1751" s="561" t="str">
        <f t="shared" si="652"/>
        <v/>
      </c>
      <c r="AQ1751" s="558" t="str">
        <f t="shared" si="652"/>
        <v/>
      </c>
      <c r="AR1751" s="561" t="str">
        <f t="shared" si="652"/>
        <v/>
      </c>
      <c r="AS1751" s="558" t="str">
        <f t="shared" si="652"/>
        <v/>
      </c>
      <c r="AT1751" s="561" t="str">
        <f t="shared" si="652"/>
        <v/>
      </c>
      <c r="AU1751" s="558" t="str">
        <f t="shared" si="652"/>
        <v/>
      </c>
      <c r="AV1751" s="561" t="str">
        <f t="shared" si="652"/>
        <v/>
      </c>
      <c r="AW1751" s="558" t="str">
        <f t="shared" si="652"/>
        <v/>
      </c>
      <c r="AX1751" s="561" t="str">
        <f t="shared" si="652"/>
        <v/>
      </c>
      <c r="AY1751" s="558" t="str">
        <f t="shared" si="652"/>
        <v/>
      </c>
      <c r="AZ1751" s="561" t="str">
        <f t="shared" si="652"/>
        <v/>
      </c>
      <c r="BA1751" s="558" t="str">
        <f t="shared" si="652"/>
        <v/>
      </c>
      <c r="BB1751" s="561" t="str">
        <f t="shared" si="652"/>
        <v/>
      </c>
      <c r="BC1751" s="558" t="str">
        <f t="shared" si="652"/>
        <v/>
      </c>
      <c r="BD1751" s="561" t="str">
        <f t="shared" si="652"/>
        <v/>
      </c>
      <c r="BE1751" s="558" t="str">
        <f t="shared" si="652"/>
        <v/>
      </c>
      <c r="BF1751" s="561" t="str">
        <f t="shared" si="652"/>
        <v/>
      </c>
      <c r="BG1751" s="558" t="str">
        <f t="shared" si="652"/>
        <v/>
      </c>
      <c r="BH1751" s="561" t="str">
        <f t="shared" si="652"/>
        <v/>
      </c>
      <c r="BI1751" s="558" t="str">
        <f t="shared" si="652"/>
        <v/>
      </c>
      <c r="BJ1751" s="561" t="str">
        <f t="shared" si="652"/>
        <v/>
      </c>
      <c r="BK1751" s="558" t="str">
        <f t="shared" si="652"/>
        <v/>
      </c>
      <c r="BL1751" s="561" t="str">
        <f t="shared" si="652"/>
        <v/>
      </c>
      <c r="BM1751" s="558" t="str">
        <f t="shared" si="652"/>
        <v/>
      </c>
      <c r="BN1751" s="561" t="str">
        <f t="shared" si="652"/>
        <v/>
      </c>
      <c r="BO1751" s="558" t="str">
        <f t="shared" si="652"/>
        <v/>
      </c>
      <c r="BP1751" s="561" t="str">
        <f t="shared" si="652"/>
        <v/>
      </c>
      <c r="BQ1751" s="550" t="str">
        <f t="shared" si="652"/>
        <v/>
      </c>
    </row>
    <row r="1752" spans="1:69" ht="12.75" customHeight="1">
      <c r="A1752" s="584"/>
      <c r="B1752" s="570"/>
      <c r="C1752" s="573"/>
      <c r="D1752" s="590"/>
      <c r="E1752" s="29"/>
      <c r="F1752" s="29"/>
      <c r="G1752" s="29"/>
      <c r="H1752" s="29"/>
      <c r="I1752" s="29"/>
      <c r="J1752" s="29"/>
      <c r="K1752" s="29"/>
      <c r="L1752" s="29"/>
      <c r="M1752" s="29"/>
      <c r="N1752" s="29"/>
      <c r="O1752" s="29"/>
      <c r="P1752" s="29"/>
      <c r="Q1752" s="29"/>
      <c r="R1752" s="29"/>
      <c r="S1752" s="29"/>
      <c r="T1752" s="29"/>
      <c r="U1752" s="29"/>
      <c r="V1752" s="29"/>
      <c r="W1752" s="29"/>
      <c r="X1752" s="29"/>
      <c r="Y1752" s="29"/>
      <c r="Z1752" s="29"/>
      <c r="AA1752" s="29"/>
      <c r="AB1752" s="29"/>
      <c r="AC1752" s="29"/>
      <c r="AD1752" s="29"/>
      <c r="AE1752" s="29"/>
      <c r="AF1752" s="29"/>
      <c r="AG1752" s="29"/>
      <c r="AH1752" s="29"/>
      <c r="AM1752" s="595" t="e">
        <f>#REF!</f>
        <v>#REF!</v>
      </c>
      <c r="AN1752" s="562"/>
      <c r="AO1752" s="559"/>
      <c r="AP1752" s="562"/>
      <c r="AQ1752" s="559"/>
      <c r="AR1752" s="562"/>
      <c r="AS1752" s="559"/>
      <c r="AT1752" s="562"/>
      <c r="AU1752" s="559"/>
      <c r="AV1752" s="562"/>
      <c r="AW1752" s="559"/>
      <c r="AX1752" s="562"/>
      <c r="AY1752" s="559"/>
      <c r="AZ1752" s="562"/>
      <c r="BA1752" s="559"/>
      <c r="BB1752" s="562"/>
      <c r="BC1752" s="559"/>
      <c r="BD1752" s="562"/>
      <c r="BE1752" s="559"/>
      <c r="BF1752" s="562"/>
      <c r="BG1752" s="559"/>
      <c r="BH1752" s="562"/>
      <c r="BI1752" s="559"/>
      <c r="BJ1752" s="562"/>
      <c r="BK1752" s="559"/>
      <c r="BL1752" s="562"/>
      <c r="BM1752" s="559"/>
      <c r="BN1752" s="562"/>
      <c r="BO1752" s="559"/>
      <c r="BP1752" s="562"/>
      <c r="BQ1752" s="551"/>
    </row>
    <row r="1753" spans="1:69" ht="13.5" customHeight="1" thickBot="1">
      <c r="A1753" s="584"/>
      <c r="B1753" s="571"/>
      <c r="C1753" s="574"/>
      <c r="D1753" s="419"/>
      <c r="E1753" s="30"/>
      <c r="F1753" s="30"/>
      <c r="G1753" s="30"/>
      <c r="H1753" s="30"/>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0"/>
      <c r="AH1753" s="30"/>
      <c r="AM1753" s="596">
        <f>D1753</f>
        <v>0</v>
      </c>
      <c r="AN1753" s="563"/>
      <c r="AO1753" s="560"/>
      <c r="AP1753" s="563"/>
      <c r="AQ1753" s="560"/>
      <c r="AR1753" s="563"/>
      <c r="AS1753" s="560"/>
      <c r="AT1753" s="563"/>
      <c r="AU1753" s="560"/>
      <c r="AV1753" s="563"/>
      <c r="AW1753" s="560"/>
      <c r="AX1753" s="563"/>
      <c r="AY1753" s="560"/>
      <c r="AZ1753" s="563"/>
      <c r="BA1753" s="560"/>
      <c r="BB1753" s="563"/>
      <c r="BC1753" s="560"/>
      <c r="BD1753" s="563"/>
      <c r="BE1753" s="560"/>
      <c r="BF1753" s="563"/>
      <c r="BG1753" s="560"/>
      <c r="BH1753" s="563"/>
      <c r="BI1753" s="560"/>
      <c r="BJ1753" s="563"/>
      <c r="BK1753" s="560"/>
      <c r="BL1753" s="563"/>
      <c r="BM1753" s="560"/>
      <c r="BN1753" s="563"/>
      <c r="BO1753" s="560"/>
      <c r="BP1753" s="563"/>
      <c r="BQ1753" s="552"/>
    </row>
    <row r="1754" spans="1:69" ht="13.5" customHeight="1" thickTop="1">
      <c r="A1754" s="584"/>
      <c r="B1754" s="585" t="s">
        <v>32</v>
      </c>
      <c r="C1754" s="588">
        <f>IF(ISERROR(AVERAGE(E1754:AH1756)),"",AVERAGE(E1754:AH1756))</f>
        <v>1</v>
      </c>
      <c r="D1754" s="676" t="s">
        <v>874</v>
      </c>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5"/>
      <c r="AF1754" s="25"/>
      <c r="AG1754" s="25"/>
      <c r="AH1754" s="25"/>
      <c r="AM1754" s="594" t="str">
        <f>D1754</f>
        <v>Les mouvements corporels ; squelette, muscles, articulations</v>
      </c>
      <c r="AN1754" s="576">
        <f t="shared" ref="AN1754:BQ1754" si="653">IF(ISERROR(AVERAGE(E1754:E1756)),"",AVERAGE(E1754:E1756))</f>
        <v>1</v>
      </c>
      <c r="AO1754" s="575" t="str">
        <f t="shared" si="653"/>
        <v/>
      </c>
      <c r="AP1754" s="576" t="str">
        <f t="shared" si="653"/>
        <v/>
      </c>
      <c r="AQ1754" s="575" t="str">
        <f t="shared" si="653"/>
        <v/>
      </c>
      <c r="AR1754" s="576" t="str">
        <f t="shared" si="653"/>
        <v/>
      </c>
      <c r="AS1754" s="575" t="str">
        <f t="shared" si="653"/>
        <v/>
      </c>
      <c r="AT1754" s="576" t="str">
        <f t="shared" si="653"/>
        <v/>
      </c>
      <c r="AU1754" s="575" t="str">
        <f t="shared" si="653"/>
        <v/>
      </c>
      <c r="AV1754" s="576" t="str">
        <f t="shared" si="653"/>
        <v/>
      </c>
      <c r="AW1754" s="575" t="str">
        <f t="shared" si="653"/>
        <v/>
      </c>
      <c r="AX1754" s="576" t="str">
        <f t="shared" si="653"/>
        <v/>
      </c>
      <c r="AY1754" s="575" t="str">
        <f t="shared" si="653"/>
        <v/>
      </c>
      <c r="AZ1754" s="576" t="str">
        <f t="shared" si="653"/>
        <v/>
      </c>
      <c r="BA1754" s="575" t="str">
        <f t="shared" si="653"/>
        <v/>
      </c>
      <c r="BB1754" s="576" t="str">
        <f t="shared" si="653"/>
        <v/>
      </c>
      <c r="BC1754" s="575" t="str">
        <f t="shared" si="653"/>
        <v/>
      </c>
      <c r="BD1754" s="576" t="str">
        <f t="shared" si="653"/>
        <v/>
      </c>
      <c r="BE1754" s="575" t="str">
        <f t="shared" si="653"/>
        <v/>
      </c>
      <c r="BF1754" s="576" t="str">
        <f t="shared" si="653"/>
        <v/>
      </c>
      <c r="BG1754" s="575" t="str">
        <f t="shared" si="653"/>
        <v/>
      </c>
      <c r="BH1754" s="576" t="str">
        <f t="shared" si="653"/>
        <v/>
      </c>
      <c r="BI1754" s="575" t="str">
        <f t="shared" si="653"/>
        <v/>
      </c>
      <c r="BJ1754" s="576" t="str">
        <f t="shared" si="653"/>
        <v/>
      </c>
      <c r="BK1754" s="575" t="str">
        <f t="shared" si="653"/>
        <v/>
      </c>
      <c r="BL1754" s="576" t="str">
        <f t="shared" si="653"/>
        <v/>
      </c>
      <c r="BM1754" s="575" t="str">
        <f t="shared" si="653"/>
        <v/>
      </c>
      <c r="BN1754" s="576" t="str">
        <f t="shared" si="653"/>
        <v/>
      </c>
      <c r="BO1754" s="575" t="str">
        <f t="shared" si="653"/>
        <v/>
      </c>
      <c r="BP1754" s="576" t="str">
        <f t="shared" si="653"/>
        <v/>
      </c>
      <c r="BQ1754" s="578" t="str">
        <f t="shared" si="653"/>
        <v/>
      </c>
    </row>
    <row r="1755" spans="1:69" ht="12.75" customHeight="1">
      <c r="A1755" s="584"/>
      <c r="B1755" s="586"/>
      <c r="C1755" s="573"/>
      <c r="D1755" s="677"/>
      <c r="E1755" s="26">
        <v>1</v>
      </c>
      <c r="F1755" s="26"/>
      <c r="G1755" s="26"/>
      <c r="H1755" s="26"/>
      <c r="I1755" s="26"/>
      <c r="J1755" s="26"/>
      <c r="K1755" s="26"/>
      <c r="L1755" s="26"/>
      <c r="M1755" s="26"/>
      <c r="N1755" s="26"/>
      <c r="O1755" s="26"/>
      <c r="P1755" s="26"/>
      <c r="Q1755" s="26"/>
      <c r="R1755" s="26"/>
      <c r="S1755" s="26"/>
      <c r="T1755" s="26"/>
      <c r="U1755" s="26"/>
      <c r="V1755" s="26"/>
      <c r="W1755" s="26"/>
      <c r="X1755" s="26"/>
      <c r="Y1755" s="26"/>
      <c r="Z1755" s="26"/>
      <c r="AA1755" s="26"/>
      <c r="AB1755" s="26"/>
      <c r="AC1755" s="26"/>
      <c r="AD1755" s="26"/>
      <c r="AE1755" s="26"/>
      <c r="AF1755" s="26"/>
      <c r="AG1755" s="26"/>
      <c r="AH1755" s="26"/>
      <c r="AM1755" s="595"/>
      <c r="AN1755" s="577"/>
      <c r="AO1755" s="559"/>
      <c r="AP1755" s="577"/>
      <c r="AQ1755" s="559"/>
      <c r="AR1755" s="577"/>
      <c r="AS1755" s="559"/>
      <c r="AT1755" s="577"/>
      <c r="AU1755" s="559"/>
      <c r="AV1755" s="577"/>
      <c r="AW1755" s="559"/>
      <c r="AX1755" s="577"/>
      <c r="AY1755" s="559"/>
      <c r="AZ1755" s="577"/>
      <c r="BA1755" s="559"/>
      <c r="BB1755" s="577"/>
      <c r="BC1755" s="559"/>
      <c r="BD1755" s="577"/>
      <c r="BE1755" s="559"/>
      <c r="BF1755" s="577"/>
      <c r="BG1755" s="559"/>
      <c r="BH1755" s="577"/>
      <c r="BI1755" s="559"/>
      <c r="BJ1755" s="577"/>
      <c r="BK1755" s="559"/>
      <c r="BL1755" s="577"/>
      <c r="BM1755" s="559"/>
      <c r="BN1755" s="577"/>
      <c r="BO1755" s="559"/>
      <c r="BP1755" s="577"/>
      <c r="BQ1755" s="551"/>
    </row>
    <row r="1756" spans="1:69" ht="12.75" customHeight="1" thickBot="1">
      <c r="A1756" s="584"/>
      <c r="B1756" s="587"/>
      <c r="C1756" s="573"/>
      <c r="D1756" s="677"/>
      <c r="E1756" s="27"/>
      <c r="F1756" s="27"/>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M1756" s="595"/>
      <c r="AN1756" s="577"/>
      <c r="AO1756" s="559"/>
      <c r="AP1756" s="577"/>
      <c r="AQ1756" s="559"/>
      <c r="AR1756" s="577"/>
      <c r="AS1756" s="559"/>
      <c r="AT1756" s="577"/>
      <c r="AU1756" s="559"/>
      <c r="AV1756" s="577"/>
      <c r="AW1756" s="559"/>
      <c r="AX1756" s="577"/>
      <c r="AY1756" s="559"/>
      <c r="AZ1756" s="577"/>
      <c r="BA1756" s="559"/>
      <c r="BB1756" s="577"/>
      <c r="BC1756" s="559"/>
      <c r="BD1756" s="577"/>
      <c r="BE1756" s="559"/>
      <c r="BF1756" s="577"/>
      <c r="BG1756" s="559"/>
      <c r="BH1756" s="577"/>
      <c r="BI1756" s="559"/>
      <c r="BJ1756" s="577"/>
      <c r="BK1756" s="559"/>
      <c r="BL1756" s="577"/>
      <c r="BM1756" s="559"/>
      <c r="BN1756" s="577"/>
      <c r="BO1756" s="559"/>
      <c r="BP1756" s="577"/>
      <c r="BQ1756" s="551"/>
    </row>
    <row r="1757" spans="1:69" ht="12.75" customHeight="1">
      <c r="A1757" s="584"/>
      <c r="B1757" s="579" t="s">
        <v>36</v>
      </c>
      <c r="C1757" s="572" t="str">
        <f>IF(ISERROR(AVERAGE(E1757:AH1759)),"",AVERAGE(E1757:AH1759))</f>
        <v/>
      </c>
      <c r="D1757" s="677"/>
      <c r="E1757" s="32"/>
      <c r="F1757" s="32"/>
      <c r="G1757" s="32"/>
      <c r="H1757" s="32"/>
      <c r="I1757" s="32"/>
      <c r="J1757" s="32"/>
      <c r="K1757" s="32"/>
      <c r="L1757" s="32"/>
      <c r="M1757" s="32"/>
      <c r="N1757" s="32"/>
      <c r="O1757" s="32"/>
      <c r="P1757" s="32"/>
      <c r="Q1757" s="32"/>
      <c r="R1757" s="32"/>
      <c r="S1757" s="32"/>
      <c r="T1757" s="32"/>
      <c r="U1757" s="32"/>
      <c r="V1757" s="32"/>
      <c r="W1757" s="32"/>
      <c r="X1757" s="32"/>
      <c r="Y1757" s="32"/>
      <c r="Z1757" s="32"/>
      <c r="AA1757" s="32"/>
      <c r="AB1757" s="32"/>
      <c r="AC1757" s="32"/>
      <c r="AD1757" s="32"/>
      <c r="AE1757" s="32"/>
      <c r="AF1757" s="32"/>
      <c r="AG1757" s="32"/>
      <c r="AH1757" s="32"/>
      <c r="AM1757" s="595"/>
      <c r="AN1757" s="565" t="str">
        <f t="shared" ref="AN1757:BQ1757" si="654">IF(ISERROR(AVERAGE(E1757:E1759)),"",AVERAGE(E1757:E1759))</f>
        <v/>
      </c>
      <c r="AO1757" s="558" t="str">
        <f t="shared" si="654"/>
        <v/>
      </c>
      <c r="AP1757" s="565" t="str">
        <f t="shared" si="654"/>
        <v/>
      </c>
      <c r="AQ1757" s="558" t="str">
        <f t="shared" si="654"/>
        <v/>
      </c>
      <c r="AR1757" s="565" t="str">
        <f t="shared" si="654"/>
        <v/>
      </c>
      <c r="AS1757" s="558" t="str">
        <f t="shared" si="654"/>
        <v/>
      </c>
      <c r="AT1757" s="565" t="str">
        <f t="shared" si="654"/>
        <v/>
      </c>
      <c r="AU1757" s="558" t="str">
        <f t="shared" si="654"/>
        <v/>
      </c>
      <c r="AV1757" s="565" t="str">
        <f t="shared" si="654"/>
        <v/>
      </c>
      <c r="AW1757" s="558" t="str">
        <f t="shared" si="654"/>
        <v/>
      </c>
      <c r="AX1757" s="565" t="str">
        <f t="shared" si="654"/>
        <v/>
      </c>
      <c r="AY1757" s="558" t="str">
        <f t="shared" si="654"/>
        <v/>
      </c>
      <c r="AZ1757" s="565" t="str">
        <f t="shared" si="654"/>
        <v/>
      </c>
      <c r="BA1757" s="558" t="str">
        <f t="shared" si="654"/>
        <v/>
      </c>
      <c r="BB1757" s="565" t="str">
        <f t="shared" si="654"/>
        <v/>
      </c>
      <c r="BC1757" s="558" t="str">
        <f t="shared" si="654"/>
        <v/>
      </c>
      <c r="BD1757" s="565" t="str">
        <f t="shared" si="654"/>
        <v/>
      </c>
      <c r="BE1757" s="558" t="str">
        <f t="shared" si="654"/>
        <v/>
      </c>
      <c r="BF1757" s="565" t="str">
        <f t="shared" si="654"/>
        <v/>
      </c>
      <c r="BG1757" s="558" t="str">
        <f t="shared" si="654"/>
        <v/>
      </c>
      <c r="BH1757" s="565" t="str">
        <f t="shared" si="654"/>
        <v/>
      </c>
      <c r="BI1757" s="558" t="str">
        <f t="shared" si="654"/>
        <v/>
      </c>
      <c r="BJ1757" s="565" t="str">
        <f t="shared" si="654"/>
        <v/>
      </c>
      <c r="BK1757" s="558" t="str">
        <f t="shared" si="654"/>
        <v/>
      </c>
      <c r="BL1757" s="565" t="str">
        <f t="shared" si="654"/>
        <v/>
      </c>
      <c r="BM1757" s="558" t="str">
        <f t="shared" si="654"/>
        <v/>
      </c>
      <c r="BN1757" s="565" t="str">
        <f t="shared" si="654"/>
        <v/>
      </c>
      <c r="BO1757" s="558" t="str">
        <f t="shared" si="654"/>
        <v/>
      </c>
      <c r="BP1757" s="565" t="str">
        <f t="shared" si="654"/>
        <v/>
      </c>
      <c r="BQ1757" s="550" t="str">
        <f t="shared" si="654"/>
        <v/>
      </c>
    </row>
    <row r="1758" spans="1:69" ht="12.75" customHeight="1">
      <c r="A1758" s="584"/>
      <c r="B1758" s="580"/>
      <c r="C1758" s="573"/>
      <c r="D1758" s="677"/>
      <c r="E1758" s="28"/>
      <c r="F1758" s="28"/>
      <c r="G1758" s="28"/>
      <c r="H1758" s="28"/>
      <c r="I1758" s="28"/>
      <c r="J1758" s="28"/>
      <c r="K1758" s="28"/>
      <c r="L1758" s="28"/>
      <c r="M1758" s="28"/>
      <c r="N1758" s="28"/>
      <c r="O1758" s="28"/>
      <c r="P1758" s="28"/>
      <c r="Q1758" s="28"/>
      <c r="R1758" s="28"/>
      <c r="S1758" s="28"/>
      <c r="T1758" s="28"/>
      <c r="U1758" s="28"/>
      <c r="V1758" s="28"/>
      <c r="W1758" s="28"/>
      <c r="X1758" s="28"/>
      <c r="Y1758" s="28"/>
      <c r="Z1758" s="28"/>
      <c r="AA1758" s="28"/>
      <c r="AB1758" s="28"/>
      <c r="AC1758" s="28"/>
      <c r="AD1758" s="28"/>
      <c r="AE1758" s="28"/>
      <c r="AF1758" s="28"/>
      <c r="AG1758" s="28"/>
      <c r="AH1758" s="28"/>
      <c r="AM1758" s="595"/>
      <c r="AN1758" s="566"/>
      <c r="AO1758" s="559"/>
      <c r="AP1758" s="566"/>
      <c r="AQ1758" s="559"/>
      <c r="AR1758" s="566"/>
      <c r="AS1758" s="559"/>
      <c r="AT1758" s="566"/>
      <c r="AU1758" s="559"/>
      <c r="AV1758" s="566"/>
      <c r="AW1758" s="559"/>
      <c r="AX1758" s="566"/>
      <c r="AY1758" s="559"/>
      <c r="AZ1758" s="566"/>
      <c r="BA1758" s="559"/>
      <c r="BB1758" s="566"/>
      <c r="BC1758" s="559"/>
      <c r="BD1758" s="566"/>
      <c r="BE1758" s="559"/>
      <c r="BF1758" s="566"/>
      <c r="BG1758" s="559"/>
      <c r="BH1758" s="566"/>
      <c r="BI1758" s="559"/>
      <c r="BJ1758" s="566"/>
      <c r="BK1758" s="559"/>
      <c r="BL1758" s="566"/>
      <c r="BM1758" s="559"/>
      <c r="BN1758" s="566"/>
      <c r="BO1758" s="559"/>
      <c r="BP1758" s="566"/>
      <c r="BQ1758" s="551"/>
    </row>
    <row r="1759" spans="1:69" ht="12.75" customHeight="1" thickBot="1">
      <c r="A1759" s="584"/>
      <c r="B1759" s="581"/>
      <c r="C1759" s="582"/>
      <c r="D1759" s="677"/>
      <c r="E1759" s="33"/>
      <c r="F1759" s="33"/>
      <c r="G1759" s="33"/>
      <c r="H1759" s="33"/>
      <c r="I1759" s="33"/>
      <c r="J1759" s="33"/>
      <c r="K1759" s="33"/>
      <c r="L1759" s="33"/>
      <c r="M1759" s="33"/>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M1759" s="595"/>
      <c r="AN1759" s="567"/>
      <c r="AO1759" s="564"/>
      <c r="AP1759" s="567"/>
      <c r="AQ1759" s="564"/>
      <c r="AR1759" s="567"/>
      <c r="AS1759" s="564"/>
      <c r="AT1759" s="567"/>
      <c r="AU1759" s="564"/>
      <c r="AV1759" s="567"/>
      <c r="AW1759" s="564"/>
      <c r="AX1759" s="567"/>
      <c r="AY1759" s="564"/>
      <c r="AZ1759" s="567"/>
      <c r="BA1759" s="564"/>
      <c r="BB1759" s="567"/>
      <c r="BC1759" s="564"/>
      <c r="BD1759" s="567"/>
      <c r="BE1759" s="564"/>
      <c r="BF1759" s="567"/>
      <c r="BG1759" s="564"/>
      <c r="BH1759" s="567"/>
      <c r="BI1759" s="564"/>
      <c r="BJ1759" s="567"/>
      <c r="BK1759" s="564"/>
      <c r="BL1759" s="567"/>
      <c r="BM1759" s="564"/>
      <c r="BN1759" s="567"/>
      <c r="BO1759" s="564"/>
      <c r="BP1759" s="567"/>
      <c r="BQ1759" s="568"/>
    </row>
    <row r="1760" spans="1:69" ht="12.75" customHeight="1">
      <c r="A1760" s="584"/>
      <c r="B1760" s="569" t="s">
        <v>37</v>
      </c>
      <c r="C1760" s="572" t="str">
        <f>IF(ISERROR(AVERAGE(E1760:AH1762)),"",AVERAGE(E1760:AH1762))</f>
        <v/>
      </c>
      <c r="D1760" s="677"/>
      <c r="E1760" s="31"/>
      <c r="F1760" s="31"/>
      <c r="G1760" s="31"/>
      <c r="H1760" s="31"/>
      <c r="I1760" s="31"/>
      <c r="J1760" s="31"/>
      <c r="K1760" s="31"/>
      <c r="L1760" s="31"/>
      <c r="M1760" s="31"/>
      <c r="N1760" s="31"/>
      <c r="O1760" s="31"/>
      <c r="P1760" s="31"/>
      <c r="Q1760" s="31"/>
      <c r="R1760" s="31"/>
      <c r="S1760" s="31"/>
      <c r="T1760" s="31"/>
      <c r="U1760" s="31"/>
      <c r="V1760" s="31"/>
      <c r="W1760" s="31"/>
      <c r="X1760" s="31"/>
      <c r="Y1760" s="31"/>
      <c r="Z1760" s="31"/>
      <c r="AA1760" s="31"/>
      <c r="AB1760" s="31"/>
      <c r="AC1760" s="31"/>
      <c r="AD1760" s="31"/>
      <c r="AE1760" s="31"/>
      <c r="AF1760" s="31"/>
      <c r="AG1760" s="31"/>
      <c r="AH1760" s="31"/>
      <c r="AM1760" s="595" t="e">
        <f>#REF!</f>
        <v>#REF!</v>
      </c>
      <c r="AN1760" s="561" t="str">
        <f t="shared" ref="AN1760:BQ1760" si="655">IF(ISERROR(AVERAGE(E1760:E1762)),"",AVERAGE(E1760:E1762))</f>
        <v/>
      </c>
      <c r="AO1760" s="558" t="str">
        <f t="shared" si="655"/>
        <v/>
      </c>
      <c r="AP1760" s="561" t="str">
        <f t="shared" si="655"/>
        <v/>
      </c>
      <c r="AQ1760" s="558" t="str">
        <f t="shared" si="655"/>
        <v/>
      </c>
      <c r="AR1760" s="561" t="str">
        <f t="shared" si="655"/>
        <v/>
      </c>
      <c r="AS1760" s="558" t="str">
        <f t="shared" si="655"/>
        <v/>
      </c>
      <c r="AT1760" s="561" t="str">
        <f t="shared" si="655"/>
        <v/>
      </c>
      <c r="AU1760" s="558" t="str">
        <f t="shared" si="655"/>
        <v/>
      </c>
      <c r="AV1760" s="561" t="str">
        <f t="shared" si="655"/>
        <v/>
      </c>
      <c r="AW1760" s="558" t="str">
        <f t="shared" si="655"/>
        <v/>
      </c>
      <c r="AX1760" s="561" t="str">
        <f t="shared" si="655"/>
        <v/>
      </c>
      <c r="AY1760" s="558" t="str">
        <f t="shared" si="655"/>
        <v/>
      </c>
      <c r="AZ1760" s="561" t="str">
        <f t="shared" si="655"/>
        <v/>
      </c>
      <c r="BA1760" s="558" t="str">
        <f t="shared" si="655"/>
        <v/>
      </c>
      <c r="BB1760" s="561" t="str">
        <f t="shared" si="655"/>
        <v/>
      </c>
      <c r="BC1760" s="558" t="str">
        <f t="shared" si="655"/>
        <v/>
      </c>
      <c r="BD1760" s="561" t="str">
        <f t="shared" si="655"/>
        <v/>
      </c>
      <c r="BE1760" s="558" t="str">
        <f t="shared" si="655"/>
        <v/>
      </c>
      <c r="BF1760" s="561" t="str">
        <f t="shared" si="655"/>
        <v/>
      </c>
      <c r="BG1760" s="558" t="str">
        <f t="shared" si="655"/>
        <v/>
      </c>
      <c r="BH1760" s="561" t="str">
        <f t="shared" si="655"/>
        <v/>
      </c>
      <c r="BI1760" s="558" t="str">
        <f t="shared" si="655"/>
        <v/>
      </c>
      <c r="BJ1760" s="561" t="str">
        <f t="shared" si="655"/>
        <v/>
      </c>
      <c r="BK1760" s="558" t="str">
        <f t="shared" si="655"/>
        <v/>
      </c>
      <c r="BL1760" s="561" t="str">
        <f t="shared" si="655"/>
        <v/>
      </c>
      <c r="BM1760" s="558" t="str">
        <f t="shared" si="655"/>
        <v/>
      </c>
      <c r="BN1760" s="561" t="str">
        <f t="shared" si="655"/>
        <v/>
      </c>
      <c r="BO1760" s="558" t="str">
        <f t="shared" si="655"/>
        <v/>
      </c>
      <c r="BP1760" s="561" t="str">
        <f t="shared" si="655"/>
        <v/>
      </c>
      <c r="BQ1760" s="550" t="str">
        <f t="shared" si="655"/>
        <v/>
      </c>
    </row>
    <row r="1761" spans="1:69" ht="12.75" customHeight="1">
      <c r="A1761" s="584"/>
      <c r="B1761" s="570"/>
      <c r="C1761" s="573"/>
      <c r="D1761" s="677"/>
      <c r="E1761" s="29"/>
      <c r="F1761" s="29"/>
      <c r="G1761" s="29"/>
      <c r="H1761" s="29"/>
      <c r="I1761" s="29"/>
      <c r="J1761" s="29"/>
      <c r="K1761" s="29"/>
      <c r="L1761" s="29"/>
      <c r="M1761" s="29"/>
      <c r="N1761" s="29"/>
      <c r="O1761" s="29"/>
      <c r="P1761" s="29"/>
      <c r="Q1761" s="29"/>
      <c r="R1761" s="29"/>
      <c r="S1761" s="29"/>
      <c r="T1761" s="29"/>
      <c r="U1761" s="29"/>
      <c r="V1761" s="29"/>
      <c r="W1761" s="29"/>
      <c r="X1761" s="29"/>
      <c r="Y1761" s="29"/>
      <c r="Z1761" s="29"/>
      <c r="AA1761" s="29"/>
      <c r="AB1761" s="29"/>
      <c r="AC1761" s="29"/>
      <c r="AD1761" s="29"/>
      <c r="AE1761" s="29"/>
      <c r="AF1761" s="29"/>
      <c r="AG1761" s="29"/>
      <c r="AH1761" s="29"/>
      <c r="AM1761" s="595" t="e">
        <f>#REF!</f>
        <v>#REF!</v>
      </c>
      <c r="AN1761" s="562"/>
      <c r="AO1761" s="559"/>
      <c r="AP1761" s="562"/>
      <c r="AQ1761" s="559"/>
      <c r="AR1761" s="562"/>
      <c r="AS1761" s="559"/>
      <c r="AT1761" s="562"/>
      <c r="AU1761" s="559"/>
      <c r="AV1761" s="562"/>
      <c r="AW1761" s="559"/>
      <c r="AX1761" s="562"/>
      <c r="AY1761" s="559"/>
      <c r="AZ1761" s="562"/>
      <c r="BA1761" s="559"/>
      <c r="BB1761" s="562"/>
      <c r="BC1761" s="559"/>
      <c r="BD1761" s="562"/>
      <c r="BE1761" s="559"/>
      <c r="BF1761" s="562"/>
      <c r="BG1761" s="559"/>
      <c r="BH1761" s="562"/>
      <c r="BI1761" s="559"/>
      <c r="BJ1761" s="562"/>
      <c r="BK1761" s="559"/>
      <c r="BL1761" s="562"/>
      <c r="BM1761" s="559"/>
      <c r="BN1761" s="562"/>
      <c r="BO1761" s="559"/>
      <c r="BP1761" s="562"/>
      <c r="BQ1761" s="551"/>
    </row>
    <row r="1762" spans="1:69" ht="13.5" customHeight="1" thickBot="1">
      <c r="A1762" s="584"/>
      <c r="B1762" s="571"/>
      <c r="C1762" s="574"/>
      <c r="D1762" s="418"/>
      <c r="E1762" s="30"/>
      <c r="F1762" s="30"/>
      <c r="G1762" s="30"/>
      <c r="H1762" s="30"/>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0"/>
      <c r="AH1762" s="30"/>
      <c r="AM1762" s="596">
        <f>D1762</f>
        <v>0</v>
      </c>
      <c r="AN1762" s="563"/>
      <c r="AO1762" s="560"/>
      <c r="AP1762" s="563"/>
      <c r="AQ1762" s="560"/>
      <c r="AR1762" s="563"/>
      <c r="AS1762" s="560"/>
      <c r="AT1762" s="563"/>
      <c r="AU1762" s="560"/>
      <c r="AV1762" s="563"/>
      <c r="AW1762" s="560"/>
      <c r="AX1762" s="563"/>
      <c r="AY1762" s="560"/>
      <c r="AZ1762" s="563"/>
      <c r="BA1762" s="560"/>
      <c r="BB1762" s="563"/>
      <c r="BC1762" s="560"/>
      <c r="BD1762" s="563"/>
      <c r="BE1762" s="560"/>
      <c r="BF1762" s="563"/>
      <c r="BG1762" s="560"/>
      <c r="BH1762" s="563"/>
      <c r="BI1762" s="560"/>
      <c r="BJ1762" s="563"/>
      <c r="BK1762" s="560"/>
      <c r="BL1762" s="563"/>
      <c r="BM1762" s="560"/>
      <c r="BN1762" s="563"/>
      <c r="BO1762" s="560"/>
      <c r="BP1762" s="563"/>
      <c r="BQ1762" s="552"/>
    </row>
    <row r="1763" spans="1:69" ht="13.5" customHeight="1" thickTop="1">
      <c r="A1763" s="584"/>
      <c r="B1763" s="585" t="s">
        <v>32</v>
      </c>
      <c r="C1763" s="588" t="str">
        <f>IF(ISERROR(AVERAGE(E1763:AH1765)),"",AVERAGE(E1763:AH1765))</f>
        <v/>
      </c>
      <c r="D1763" s="676" t="s">
        <v>875</v>
      </c>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5"/>
      <c r="AF1763" s="25"/>
      <c r="AG1763" s="25"/>
      <c r="AH1763" s="25"/>
      <c r="AM1763" s="594" t="str">
        <f>D1763</f>
        <v>Notions de chaine alimentaire, réseau alimentaire
importance de la biodiversité</v>
      </c>
      <c r="AN1763" s="576" t="str">
        <f t="shared" ref="AN1763:BQ1763" si="656">IF(ISERROR(AVERAGE(E1763:E1765)),"",AVERAGE(E1763:E1765))</f>
        <v/>
      </c>
      <c r="AO1763" s="575" t="str">
        <f t="shared" si="656"/>
        <v/>
      </c>
      <c r="AP1763" s="576" t="str">
        <f t="shared" si="656"/>
        <v/>
      </c>
      <c r="AQ1763" s="575" t="str">
        <f t="shared" si="656"/>
        <v/>
      </c>
      <c r="AR1763" s="576" t="str">
        <f t="shared" si="656"/>
        <v/>
      </c>
      <c r="AS1763" s="575" t="str">
        <f t="shared" si="656"/>
        <v/>
      </c>
      <c r="AT1763" s="576" t="str">
        <f t="shared" si="656"/>
        <v/>
      </c>
      <c r="AU1763" s="575" t="str">
        <f t="shared" si="656"/>
        <v/>
      </c>
      <c r="AV1763" s="576" t="str">
        <f t="shared" si="656"/>
        <v/>
      </c>
      <c r="AW1763" s="575" t="str">
        <f t="shared" si="656"/>
        <v/>
      </c>
      <c r="AX1763" s="576" t="str">
        <f t="shared" si="656"/>
        <v/>
      </c>
      <c r="AY1763" s="575" t="str">
        <f t="shared" si="656"/>
        <v/>
      </c>
      <c r="AZ1763" s="576" t="str">
        <f t="shared" si="656"/>
        <v/>
      </c>
      <c r="BA1763" s="575" t="str">
        <f t="shared" si="656"/>
        <v/>
      </c>
      <c r="BB1763" s="576" t="str">
        <f t="shared" si="656"/>
        <v/>
      </c>
      <c r="BC1763" s="575" t="str">
        <f t="shared" si="656"/>
        <v/>
      </c>
      <c r="BD1763" s="576" t="str">
        <f t="shared" si="656"/>
        <v/>
      </c>
      <c r="BE1763" s="575" t="str">
        <f t="shared" si="656"/>
        <v/>
      </c>
      <c r="BF1763" s="576" t="str">
        <f t="shared" si="656"/>
        <v/>
      </c>
      <c r="BG1763" s="575" t="str">
        <f t="shared" si="656"/>
        <v/>
      </c>
      <c r="BH1763" s="576" t="str">
        <f t="shared" si="656"/>
        <v/>
      </c>
      <c r="BI1763" s="575" t="str">
        <f t="shared" si="656"/>
        <v/>
      </c>
      <c r="BJ1763" s="576" t="str">
        <f t="shared" si="656"/>
        <v/>
      </c>
      <c r="BK1763" s="575" t="str">
        <f t="shared" si="656"/>
        <v/>
      </c>
      <c r="BL1763" s="576" t="str">
        <f t="shared" si="656"/>
        <v/>
      </c>
      <c r="BM1763" s="575" t="str">
        <f t="shared" si="656"/>
        <v/>
      </c>
      <c r="BN1763" s="576" t="str">
        <f t="shared" si="656"/>
        <v/>
      </c>
      <c r="BO1763" s="575" t="str">
        <f t="shared" si="656"/>
        <v/>
      </c>
      <c r="BP1763" s="576" t="str">
        <f t="shared" si="656"/>
        <v/>
      </c>
      <c r="BQ1763" s="578" t="str">
        <f t="shared" si="656"/>
        <v/>
      </c>
    </row>
    <row r="1764" spans="1:69" ht="12.75" customHeight="1">
      <c r="A1764" s="584"/>
      <c r="B1764" s="586"/>
      <c r="C1764" s="573"/>
      <c r="D1764" s="677"/>
      <c r="E1764" s="26"/>
      <c r="F1764" s="26"/>
      <c r="G1764" s="26"/>
      <c r="H1764" s="26"/>
      <c r="I1764" s="26"/>
      <c r="J1764" s="26"/>
      <c r="K1764" s="26"/>
      <c r="L1764" s="26"/>
      <c r="M1764" s="26"/>
      <c r="N1764" s="26"/>
      <c r="O1764" s="26"/>
      <c r="P1764" s="26"/>
      <c r="Q1764" s="26"/>
      <c r="R1764" s="26"/>
      <c r="S1764" s="26"/>
      <c r="T1764" s="26"/>
      <c r="U1764" s="26"/>
      <c r="V1764" s="26"/>
      <c r="W1764" s="26"/>
      <c r="X1764" s="26"/>
      <c r="Y1764" s="26"/>
      <c r="Z1764" s="26"/>
      <c r="AA1764" s="26"/>
      <c r="AB1764" s="26"/>
      <c r="AC1764" s="26"/>
      <c r="AD1764" s="26"/>
      <c r="AE1764" s="26"/>
      <c r="AF1764" s="26"/>
      <c r="AG1764" s="26"/>
      <c r="AH1764" s="26"/>
      <c r="AM1764" s="595"/>
      <c r="AN1764" s="577"/>
      <c r="AO1764" s="559"/>
      <c r="AP1764" s="577"/>
      <c r="AQ1764" s="559"/>
      <c r="AR1764" s="577"/>
      <c r="AS1764" s="559"/>
      <c r="AT1764" s="577"/>
      <c r="AU1764" s="559"/>
      <c r="AV1764" s="577"/>
      <c r="AW1764" s="559"/>
      <c r="AX1764" s="577"/>
      <c r="AY1764" s="559"/>
      <c r="AZ1764" s="577"/>
      <c r="BA1764" s="559"/>
      <c r="BB1764" s="577"/>
      <c r="BC1764" s="559"/>
      <c r="BD1764" s="577"/>
      <c r="BE1764" s="559"/>
      <c r="BF1764" s="577"/>
      <c r="BG1764" s="559"/>
      <c r="BH1764" s="577"/>
      <c r="BI1764" s="559"/>
      <c r="BJ1764" s="577"/>
      <c r="BK1764" s="559"/>
      <c r="BL1764" s="577"/>
      <c r="BM1764" s="559"/>
      <c r="BN1764" s="577"/>
      <c r="BO1764" s="559"/>
      <c r="BP1764" s="577"/>
      <c r="BQ1764" s="551"/>
    </row>
    <row r="1765" spans="1:69" ht="12.75" customHeight="1" thickBot="1">
      <c r="A1765" s="584"/>
      <c r="B1765" s="587"/>
      <c r="C1765" s="573"/>
      <c r="D1765" s="677"/>
      <c r="E1765" s="27"/>
      <c r="F1765" s="27"/>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M1765" s="595"/>
      <c r="AN1765" s="577"/>
      <c r="AO1765" s="559"/>
      <c r="AP1765" s="577"/>
      <c r="AQ1765" s="559"/>
      <c r="AR1765" s="577"/>
      <c r="AS1765" s="559"/>
      <c r="AT1765" s="577"/>
      <c r="AU1765" s="559"/>
      <c r="AV1765" s="577"/>
      <c r="AW1765" s="559"/>
      <c r="AX1765" s="577"/>
      <c r="AY1765" s="559"/>
      <c r="AZ1765" s="577"/>
      <c r="BA1765" s="559"/>
      <c r="BB1765" s="577"/>
      <c r="BC1765" s="559"/>
      <c r="BD1765" s="577"/>
      <c r="BE1765" s="559"/>
      <c r="BF1765" s="577"/>
      <c r="BG1765" s="559"/>
      <c r="BH1765" s="577"/>
      <c r="BI1765" s="559"/>
      <c r="BJ1765" s="577"/>
      <c r="BK1765" s="559"/>
      <c r="BL1765" s="577"/>
      <c r="BM1765" s="559"/>
      <c r="BN1765" s="577"/>
      <c r="BO1765" s="559"/>
      <c r="BP1765" s="577"/>
      <c r="BQ1765" s="551"/>
    </row>
    <row r="1766" spans="1:69" ht="12.75" customHeight="1">
      <c r="A1766" s="584"/>
      <c r="B1766" s="579" t="s">
        <v>36</v>
      </c>
      <c r="C1766" s="572" t="str">
        <f>IF(ISERROR(AVERAGE(E1766:AH1768)),"",AVERAGE(E1766:AH1768))</f>
        <v/>
      </c>
      <c r="D1766" s="677"/>
      <c r="E1766" s="32"/>
      <c r="F1766" s="32"/>
      <c r="G1766" s="32"/>
      <c r="H1766" s="32"/>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M1766" s="595"/>
      <c r="AN1766" s="565" t="str">
        <f t="shared" ref="AN1766:BQ1766" si="657">IF(ISERROR(AVERAGE(E1766:E1768)),"",AVERAGE(E1766:E1768))</f>
        <v/>
      </c>
      <c r="AO1766" s="558" t="str">
        <f t="shared" si="657"/>
        <v/>
      </c>
      <c r="AP1766" s="565" t="str">
        <f t="shared" si="657"/>
        <v/>
      </c>
      <c r="AQ1766" s="558" t="str">
        <f t="shared" si="657"/>
        <v/>
      </c>
      <c r="AR1766" s="565" t="str">
        <f t="shared" si="657"/>
        <v/>
      </c>
      <c r="AS1766" s="558" t="str">
        <f t="shared" si="657"/>
        <v/>
      </c>
      <c r="AT1766" s="565" t="str">
        <f t="shared" si="657"/>
        <v/>
      </c>
      <c r="AU1766" s="558" t="str">
        <f t="shared" si="657"/>
        <v/>
      </c>
      <c r="AV1766" s="565" t="str">
        <f t="shared" si="657"/>
        <v/>
      </c>
      <c r="AW1766" s="558" t="str">
        <f t="shared" si="657"/>
        <v/>
      </c>
      <c r="AX1766" s="565" t="str">
        <f t="shared" si="657"/>
        <v/>
      </c>
      <c r="AY1766" s="558" t="str">
        <f t="shared" si="657"/>
        <v/>
      </c>
      <c r="AZ1766" s="565" t="str">
        <f t="shared" si="657"/>
        <v/>
      </c>
      <c r="BA1766" s="558" t="str">
        <f t="shared" si="657"/>
        <v/>
      </c>
      <c r="BB1766" s="565" t="str">
        <f t="shared" si="657"/>
        <v/>
      </c>
      <c r="BC1766" s="558" t="str">
        <f t="shared" si="657"/>
        <v/>
      </c>
      <c r="BD1766" s="565" t="str">
        <f t="shared" si="657"/>
        <v/>
      </c>
      <c r="BE1766" s="558" t="str">
        <f t="shared" si="657"/>
        <v/>
      </c>
      <c r="BF1766" s="565" t="str">
        <f t="shared" si="657"/>
        <v/>
      </c>
      <c r="BG1766" s="558" t="str">
        <f t="shared" si="657"/>
        <v/>
      </c>
      <c r="BH1766" s="565" t="str">
        <f t="shared" si="657"/>
        <v/>
      </c>
      <c r="BI1766" s="558" t="str">
        <f t="shared" si="657"/>
        <v/>
      </c>
      <c r="BJ1766" s="565" t="str">
        <f t="shared" si="657"/>
        <v/>
      </c>
      <c r="BK1766" s="558" t="str">
        <f t="shared" si="657"/>
        <v/>
      </c>
      <c r="BL1766" s="565" t="str">
        <f t="shared" si="657"/>
        <v/>
      </c>
      <c r="BM1766" s="558" t="str">
        <f t="shared" si="657"/>
        <v/>
      </c>
      <c r="BN1766" s="565" t="str">
        <f t="shared" si="657"/>
        <v/>
      </c>
      <c r="BO1766" s="558" t="str">
        <f t="shared" si="657"/>
        <v/>
      </c>
      <c r="BP1766" s="565" t="str">
        <f t="shared" si="657"/>
        <v/>
      </c>
      <c r="BQ1766" s="550" t="str">
        <f t="shared" si="657"/>
        <v/>
      </c>
    </row>
    <row r="1767" spans="1:69" ht="12.75" customHeight="1">
      <c r="A1767" s="584"/>
      <c r="B1767" s="580"/>
      <c r="C1767" s="573"/>
      <c r="D1767" s="677"/>
      <c r="E1767" s="28"/>
      <c r="F1767" s="28"/>
      <c r="G1767" s="28"/>
      <c r="H1767" s="28"/>
      <c r="I1767" s="28"/>
      <c r="J1767" s="28"/>
      <c r="K1767" s="28"/>
      <c r="L1767" s="28"/>
      <c r="M1767" s="28"/>
      <c r="N1767" s="28"/>
      <c r="O1767" s="28"/>
      <c r="P1767" s="28"/>
      <c r="Q1767" s="28"/>
      <c r="R1767" s="28"/>
      <c r="S1767" s="28"/>
      <c r="T1767" s="28"/>
      <c r="U1767" s="28"/>
      <c r="V1767" s="28"/>
      <c r="W1767" s="28"/>
      <c r="X1767" s="28"/>
      <c r="Y1767" s="28"/>
      <c r="Z1767" s="28"/>
      <c r="AA1767" s="28"/>
      <c r="AB1767" s="28"/>
      <c r="AC1767" s="28"/>
      <c r="AD1767" s="28"/>
      <c r="AE1767" s="28"/>
      <c r="AF1767" s="28"/>
      <c r="AG1767" s="28"/>
      <c r="AH1767" s="28"/>
      <c r="AM1767" s="595"/>
      <c r="AN1767" s="566"/>
      <c r="AO1767" s="559"/>
      <c r="AP1767" s="566"/>
      <c r="AQ1767" s="559"/>
      <c r="AR1767" s="566"/>
      <c r="AS1767" s="559"/>
      <c r="AT1767" s="566"/>
      <c r="AU1767" s="559"/>
      <c r="AV1767" s="566"/>
      <c r="AW1767" s="559"/>
      <c r="AX1767" s="566"/>
      <c r="AY1767" s="559"/>
      <c r="AZ1767" s="566"/>
      <c r="BA1767" s="559"/>
      <c r="BB1767" s="566"/>
      <c r="BC1767" s="559"/>
      <c r="BD1767" s="566"/>
      <c r="BE1767" s="559"/>
      <c r="BF1767" s="566"/>
      <c r="BG1767" s="559"/>
      <c r="BH1767" s="566"/>
      <c r="BI1767" s="559"/>
      <c r="BJ1767" s="566"/>
      <c r="BK1767" s="559"/>
      <c r="BL1767" s="566"/>
      <c r="BM1767" s="559"/>
      <c r="BN1767" s="566"/>
      <c r="BO1767" s="559"/>
      <c r="BP1767" s="566"/>
      <c r="BQ1767" s="551"/>
    </row>
    <row r="1768" spans="1:69" ht="12.75" customHeight="1" thickBot="1">
      <c r="A1768" s="584"/>
      <c r="B1768" s="581"/>
      <c r="C1768" s="582"/>
      <c r="D1768" s="677"/>
      <c r="E1768" s="33"/>
      <c r="F1768" s="33"/>
      <c r="G1768" s="33"/>
      <c r="H1768" s="33"/>
      <c r="I1768" s="33"/>
      <c r="J1768" s="33"/>
      <c r="K1768" s="33"/>
      <c r="L1768" s="33"/>
      <c r="M1768" s="33"/>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M1768" s="595"/>
      <c r="AN1768" s="567"/>
      <c r="AO1768" s="564"/>
      <c r="AP1768" s="567"/>
      <c r="AQ1768" s="564"/>
      <c r="AR1768" s="567"/>
      <c r="AS1768" s="564"/>
      <c r="AT1768" s="567"/>
      <c r="AU1768" s="564"/>
      <c r="AV1768" s="567"/>
      <c r="AW1768" s="564"/>
      <c r="AX1768" s="567"/>
      <c r="AY1768" s="564"/>
      <c r="AZ1768" s="567"/>
      <c r="BA1768" s="564"/>
      <c r="BB1768" s="567"/>
      <c r="BC1768" s="564"/>
      <c r="BD1768" s="567"/>
      <c r="BE1768" s="564"/>
      <c r="BF1768" s="567"/>
      <c r="BG1768" s="564"/>
      <c r="BH1768" s="567"/>
      <c r="BI1768" s="564"/>
      <c r="BJ1768" s="567"/>
      <c r="BK1768" s="564"/>
      <c r="BL1768" s="567"/>
      <c r="BM1768" s="564"/>
      <c r="BN1768" s="567"/>
      <c r="BO1768" s="564"/>
      <c r="BP1768" s="567"/>
      <c r="BQ1768" s="568"/>
    </row>
    <row r="1769" spans="1:69" ht="12.75" customHeight="1">
      <c r="A1769" s="584"/>
      <c r="B1769" s="569" t="s">
        <v>37</v>
      </c>
      <c r="C1769" s="572" t="str">
        <f>IF(ISERROR(AVERAGE(E1769:AH1771)),"",AVERAGE(E1769:AH1771))</f>
        <v/>
      </c>
      <c r="D1769" s="677"/>
      <c r="E1769" s="31"/>
      <c r="F1769" s="31"/>
      <c r="G1769" s="31"/>
      <c r="H1769" s="31"/>
      <c r="I1769" s="31"/>
      <c r="J1769" s="31"/>
      <c r="K1769" s="31"/>
      <c r="L1769" s="31"/>
      <c r="M1769" s="31"/>
      <c r="N1769" s="31"/>
      <c r="O1769" s="31"/>
      <c r="P1769" s="31"/>
      <c r="Q1769" s="31"/>
      <c r="R1769" s="31"/>
      <c r="S1769" s="31"/>
      <c r="T1769" s="31"/>
      <c r="U1769" s="31"/>
      <c r="V1769" s="31"/>
      <c r="W1769" s="31"/>
      <c r="X1769" s="31"/>
      <c r="Y1769" s="31"/>
      <c r="Z1769" s="31"/>
      <c r="AA1769" s="31"/>
      <c r="AB1769" s="31"/>
      <c r="AC1769" s="31"/>
      <c r="AD1769" s="31"/>
      <c r="AE1769" s="31"/>
      <c r="AF1769" s="31"/>
      <c r="AG1769" s="31"/>
      <c r="AH1769" s="31"/>
      <c r="AM1769" s="595" t="e">
        <f>#REF!</f>
        <v>#REF!</v>
      </c>
      <c r="AN1769" s="561" t="str">
        <f t="shared" ref="AN1769:BQ1769" si="658">IF(ISERROR(AVERAGE(E1769:E1771)),"",AVERAGE(E1769:E1771))</f>
        <v/>
      </c>
      <c r="AO1769" s="558" t="str">
        <f t="shared" si="658"/>
        <v/>
      </c>
      <c r="AP1769" s="561" t="str">
        <f t="shared" si="658"/>
        <v/>
      </c>
      <c r="AQ1769" s="558" t="str">
        <f t="shared" si="658"/>
        <v/>
      </c>
      <c r="AR1769" s="561" t="str">
        <f t="shared" si="658"/>
        <v/>
      </c>
      <c r="AS1769" s="558" t="str">
        <f t="shared" si="658"/>
        <v/>
      </c>
      <c r="AT1769" s="561" t="str">
        <f t="shared" si="658"/>
        <v/>
      </c>
      <c r="AU1769" s="558" t="str">
        <f t="shared" si="658"/>
        <v/>
      </c>
      <c r="AV1769" s="561" t="str">
        <f t="shared" si="658"/>
        <v/>
      </c>
      <c r="AW1769" s="558" t="str">
        <f t="shared" si="658"/>
        <v/>
      </c>
      <c r="AX1769" s="561" t="str">
        <f t="shared" si="658"/>
        <v/>
      </c>
      <c r="AY1769" s="558" t="str">
        <f t="shared" si="658"/>
        <v/>
      </c>
      <c r="AZ1769" s="561" t="str">
        <f t="shared" si="658"/>
        <v/>
      </c>
      <c r="BA1769" s="558" t="str">
        <f t="shared" si="658"/>
        <v/>
      </c>
      <c r="BB1769" s="561" t="str">
        <f t="shared" si="658"/>
        <v/>
      </c>
      <c r="BC1769" s="558" t="str">
        <f t="shared" si="658"/>
        <v/>
      </c>
      <c r="BD1769" s="561" t="str">
        <f t="shared" si="658"/>
        <v/>
      </c>
      <c r="BE1769" s="558" t="str">
        <f t="shared" si="658"/>
        <v/>
      </c>
      <c r="BF1769" s="561" t="str">
        <f t="shared" si="658"/>
        <v/>
      </c>
      <c r="BG1769" s="558" t="str">
        <f t="shared" si="658"/>
        <v/>
      </c>
      <c r="BH1769" s="561" t="str">
        <f t="shared" si="658"/>
        <v/>
      </c>
      <c r="BI1769" s="558" t="str">
        <f t="shared" si="658"/>
        <v/>
      </c>
      <c r="BJ1769" s="561" t="str">
        <f t="shared" si="658"/>
        <v/>
      </c>
      <c r="BK1769" s="558" t="str">
        <f t="shared" si="658"/>
        <v/>
      </c>
      <c r="BL1769" s="561" t="str">
        <f t="shared" si="658"/>
        <v/>
      </c>
      <c r="BM1769" s="558" t="str">
        <f t="shared" si="658"/>
        <v/>
      </c>
      <c r="BN1769" s="561" t="str">
        <f t="shared" si="658"/>
        <v/>
      </c>
      <c r="BO1769" s="558" t="str">
        <f t="shared" si="658"/>
        <v/>
      </c>
      <c r="BP1769" s="561" t="str">
        <f t="shared" si="658"/>
        <v/>
      </c>
      <c r="BQ1769" s="550" t="str">
        <f t="shared" si="658"/>
        <v/>
      </c>
    </row>
    <row r="1770" spans="1:69" ht="12.75" customHeight="1">
      <c r="A1770" s="584"/>
      <c r="B1770" s="570"/>
      <c r="C1770" s="573"/>
      <c r="D1770" s="677"/>
      <c r="E1770" s="29"/>
      <c r="F1770" s="29"/>
      <c r="G1770" s="29"/>
      <c r="H1770" s="29"/>
      <c r="I1770" s="29"/>
      <c r="J1770" s="29"/>
      <c r="K1770" s="29"/>
      <c r="L1770" s="29"/>
      <c r="M1770" s="29"/>
      <c r="N1770" s="29"/>
      <c r="O1770" s="29"/>
      <c r="P1770" s="29"/>
      <c r="Q1770" s="29"/>
      <c r="R1770" s="29"/>
      <c r="S1770" s="29"/>
      <c r="T1770" s="29"/>
      <c r="U1770" s="29"/>
      <c r="V1770" s="29"/>
      <c r="W1770" s="29"/>
      <c r="X1770" s="29"/>
      <c r="Y1770" s="29"/>
      <c r="Z1770" s="29"/>
      <c r="AA1770" s="29"/>
      <c r="AB1770" s="29"/>
      <c r="AC1770" s="29"/>
      <c r="AD1770" s="29"/>
      <c r="AE1770" s="29"/>
      <c r="AF1770" s="29"/>
      <c r="AG1770" s="29"/>
      <c r="AH1770" s="29"/>
      <c r="AM1770" s="595" t="e">
        <f>#REF!</f>
        <v>#REF!</v>
      </c>
      <c r="AN1770" s="562"/>
      <c r="AO1770" s="559"/>
      <c r="AP1770" s="562"/>
      <c r="AQ1770" s="559"/>
      <c r="AR1770" s="562"/>
      <c r="AS1770" s="559"/>
      <c r="AT1770" s="562"/>
      <c r="AU1770" s="559"/>
      <c r="AV1770" s="562"/>
      <c r="AW1770" s="559"/>
      <c r="AX1770" s="562"/>
      <c r="AY1770" s="559"/>
      <c r="AZ1770" s="562"/>
      <c r="BA1770" s="559"/>
      <c r="BB1770" s="562"/>
      <c r="BC1770" s="559"/>
      <c r="BD1770" s="562"/>
      <c r="BE1770" s="559"/>
      <c r="BF1770" s="562"/>
      <c r="BG1770" s="559"/>
      <c r="BH1770" s="562"/>
      <c r="BI1770" s="559"/>
      <c r="BJ1770" s="562"/>
      <c r="BK1770" s="559"/>
      <c r="BL1770" s="562"/>
      <c r="BM1770" s="559"/>
      <c r="BN1770" s="562"/>
      <c r="BO1770" s="559"/>
      <c r="BP1770" s="562"/>
      <c r="BQ1770" s="551"/>
    </row>
    <row r="1771" spans="1:69" ht="13.5" customHeight="1" thickBot="1">
      <c r="A1771" s="584"/>
      <c r="B1771" s="571"/>
      <c r="C1771" s="574"/>
      <c r="D1771" s="418"/>
      <c r="E1771" s="30"/>
      <c r="F1771" s="30"/>
      <c r="G1771" s="30"/>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0"/>
      <c r="AH1771" s="30"/>
      <c r="AM1771" s="596">
        <f>D1771</f>
        <v>0</v>
      </c>
      <c r="AN1771" s="563"/>
      <c r="AO1771" s="560"/>
      <c r="AP1771" s="563"/>
      <c r="AQ1771" s="560"/>
      <c r="AR1771" s="563"/>
      <c r="AS1771" s="560"/>
      <c r="AT1771" s="563"/>
      <c r="AU1771" s="560"/>
      <c r="AV1771" s="563"/>
      <c r="AW1771" s="560"/>
      <c r="AX1771" s="563"/>
      <c r="AY1771" s="560"/>
      <c r="AZ1771" s="563"/>
      <c r="BA1771" s="560"/>
      <c r="BB1771" s="563"/>
      <c r="BC1771" s="560"/>
      <c r="BD1771" s="563"/>
      <c r="BE1771" s="560"/>
      <c r="BF1771" s="563"/>
      <c r="BG1771" s="560"/>
      <c r="BH1771" s="563"/>
      <c r="BI1771" s="560"/>
      <c r="BJ1771" s="563"/>
      <c r="BK1771" s="560"/>
      <c r="BL1771" s="563"/>
      <c r="BM1771" s="560"/>
      <c r="BN1771" s="563"/>
      <c r="BO1771" s="560"/>
      <c r="BP1771" s="563"/>
      <c r="BQ1771" s="552"/>
    </row>
    <row r="1772" spans="1:69" ht="11.25" customHeight="1" thickTop="1">
      <c r="A1772" s="468"/>
      <c r="B1772" s="685"/>
      <c r="C1772" s="685"/>
      <c r="D1772" s="688" t="s">
        <v>867</v>
      </c>
      <c r="E1772" s="614" t="str">
        <f>D1772</f>
        <v>Les objets technologiques</v>
      </c>
      <c r="F1772" s="615"/>
      <c r="G1772" s="615"/>
      <c r="H1772" s="615"/>
      <c r="I1772" s="615"/>
      <c r="J1772" s="615"/>
      <c r="K1772" s="615"/>
      <c r="L1772" s="615"/>
      <c r="M1772" s="615"/>
      <c r="N1772" s="615"/>
      <c r="O1772" s="615"/>
      <c r="P1772" s="615"/>
      <c r="Q1772" s="615"/>
      <c r="R1772" s="615"/>
      <c r="S1772" s="615"/>
      <c r="T1772" s="615"/>
      <c r="U1772" s="615"/>
      <c r="V1772" s="615"/>
      <c r="W1772" s="615"/>
      <c r="X1772" s="615"/>
      <c r="Y1772" s="615"/>
      <c r="Z1772" s="615"/>
      <c r="AA1772" s="615"/>
      <c r="AB1772" s="615"/>
      <c r="AC1772" s="615"/>
      <c r="AD1772" s="615"/>
      <c r="AE1772" s="615"/>
      <c r="AF1772" s="615"/>
      <c r="AG1772" s="615"/>
      <c r="AH1772" s="616"/>
      <c r="AM1772" s="681" t="str">
        <f>D1772</f>
        <v>Les objets technologiques</v>
      </c>
      <c r="AN1772" s="353">
        <f>IF(ISERROR(AVERAGE(AN1775,AN1784,AN1793)),"",AVERAGE(AN1775,AN1784,AN1793))</f>
        <v>3</v>
      </c>
      <c r="AO1772" s="353">
        <f t="shared" ref="AO1772:BQ1772" si="659">IF(ISERROR(AVERAGE(AO1775,AO1784,AO1793)),"",AVERAGE(AO1775,AO1784,AO1793))</f>
        <v>4</v>
      </c>
      <c r="AP1772" s="353">
        <f t="shared" si="659"/>
        <v>3</v>
      </c>
      <c r="AQ1772" s="353">
        <f t="shared" si="659"/>
        <v>2</v>
      </c>
      <c r="AR1772" s="353">
        <f t="shared" si="659"/>
        <v>1</v>
      </c>
      <c r="AS1772" s="353">
        <f t="shared" si="659"/>
        <v>5</v>
      </c>
      <c r="AT1772" s="353">
        <f t="shared" si="659"/>
        <v>4</v>
      </c>
      <c r="AU1772" s="353">
        <f t="shared" si="659"/>
        <v>3</v>
      </c>
      <c r="AV1772" s="353">
        <f t="shared" si="659"/>
        <v>2</v>
      </c>
      <c r="AW1772" s="353">
        <f t="shared" si="659"/>
        <v>1</v>
      </c>
      <c r="AX1772" s="353">
        <f t="shared" si="659"/>
        <v>5</v>
      </c>
      <c r="AY1772" s="353">
        <f t="shared" si="659"/>
        <v>4</v>
      </c>
      <c r="AZ1772" s="353">
        <f t="shared" si="659"/>
        <v>3</v>
      </c>
      <c r="BA1772" s="353">
        <f t="shared" si="659"/>
        <v>2</v>
      </c>
      <c r="BB1772" s="353">
        <f t="shared" si="659"/>
        <v>1</v>
      </c>
      <c r="BC1772" s="353">
        <f t="shared" si="659"/>
        <v>5</v>
      </c>
      <c r="BD1772" s="353">
        <f t="shared" si="659"/>
        <v>4</v>
      </c>
      <c r="BE1772" s="353">
        <f t="shared" si="659"/>
        <v>3</v>
      </c>
      <c r="BF1772" s="353">
        <f t="shared" si="659"/>
        <v>2</v>
      </c>
      <c r="BG1772" s="353">
        <f t="shared" si="659"/>
        <v>1</v>
      </c>
      <c r="BH1772" s="353">
        <f t="shared" si="659"/>
        <v>5</v>
      </c>
      <c r="BI1772" s="353">
        <f t="shared" si="659"/>
        <v>4</v>
      </c>
      <c r="BJ1772" s="353">
        <f t="shared" si="659"/>
        <v>3</v>
      </c>
      <c r="BK1772" s="353">
        <f t="shared" si="659"/>
        <v>2</v>
      </c>
      <c r="BL1772" s="353">
        <f t="shared" si="659"/>
        <v>1</v>
      </c>
      <c r="BM1772" s="353">
        <f t="shared" si="659"/>
        <v>5</v>
      </c>
      <c r="BN1772" s="353">
        <f t="shared" si="659"/>
        <v>4</v>
      </c>
      <c r="BO1772" s="353">
        <f t="shared" si="659"/>
        <v>3</v>
      </c>
      <c r="BP1772" s="353">
        <f t="shared" si="659"/>
        <v>2</v>
      </c>
      <c r="BQ1772" s="353">
        <f t="shared" si="659"/>
        <v>1</v>
      </c>
    </row>
    <row r="1773" spans="1:69" ht="11.25" customHeight="1">
      <c r="A1773" s="468"/>
      <c r="B1773" s="686"/>
      <c r="C1773" s="686"/>
      <c r="D1773" s="666"/>
      <c r="E1773" s="617"/>
      <c r="F1773" s="618"/>
      <c r="G1773" s="618"/>
      <c r="H1773" s="618"/>
      <c r="I1773" s="618"/>
      <c r="J1773" s="618"/>
      <c r="K1773" s="618"/>
      <c r="L1773" s="618"/>
      <c r="M1773" s="618"/>
      <c r="N1773" s="618"/>
      <c r="O1773" s="618"/>
      <c r="P1773" s="618"/>
      <c r="Q1773" s="618"/>
      <c r="R1773" s="618"/>
      <c r="S1773" s="618"/>
      <c r="T1773" s="618"/>
      <c r="U1773" s="618"/>
      <c r="V1773" s="618"/>
      <c r="W1773" s="618"/>
      <c r="X1773" s="618"/>
      <c r="Y1773" s="618"/>
      <c r="Z1773" s="618"/>
      <c r="AA1773" s="618"/>
      <c r="AB1773" s="618"/>
      <c r="AC1773" s="618"/>
      <c r="AD1773" s="618"/>
      <c r="AE1773" s="618"/>
      <c r="AF1773" s="618"/>
      <c r="AG1773" s="618"/>
      <c r="AH1773" s="619"/>
      <c r="AM1773" s="592"/>
      <c r="AN1773" s="351">
        <f>IF(ISERROR(AVERAGE(AN1778,AN1787,AN1796)),"",AVERAGE(AN1778,AN1787,AN1796))</f>
        <v>5</v>
      </c>
      <c r="AO1773" s="351">
        <f t="shared" ref="AO1773:BQ1773" si="660">IF(ISERROR(AVERAGE(AO1778,AO1787,AO1796)),"",AVERAGE(AO1778,AO1787,AO1796))</f>
        <v>4</v>
      </c>
      <c r="AP1773" s="351">
        <f t="shared" si="660"/>
        <v>3</v>
      </c>
      <c r="AQ1773" s="351">
        <f t="shared" si="660"/>
        <v>2</v>
      </c>
      <c r="AR1773" s="351">
        <f t="shared" si="660"/>
        <v>1</v>
      </c>
      <c r="AS1773" s="351">
        <f t="shared" si="660"/>
        <v>5</v>
      </c>
      <c r="AT1773" s="351">
        <f t="shared" si="660"/>
        <v>4</v>
      </c>
      <c r="AU1773" s="351">
        <f t="shared" si="660"/>
        <v>3</v>
      </c>
      <c r="AV1773" s="351">
        <f t="shared" si="660"/>
        <v>2</v>
      </c>
      <c r="AW1773" s="351">
        <f t="shared" si="660"/>
        <v>1</v>
      </c>
      <c r="AX1773" s="351">
        <f t="shared" si="660"/>
        <v>5</v>
      </c>
      <c r="AY1773" s="351">
        <f t="shared" si="660"/>
        <v>4</v>
      </c>
      <c r="AZ1773" s="351">
        <f t="shared" si="660"/>
        <v>3</v>
      </c>
      <c r="BA1773" s="351">
        <f t="shared" si="660"/>
        <v>2</v>
      </c>
      <c r="BB1773" s="351">
        <f t="shared" si="660"/>
        <v>1</v>
      </c>
      <c r="BC1773" s="351">
        <f t="shared" si="660"/>
        <v>5</v>
      </c>
      <c r="BD1773" s="351">
        <f t="shared" si="660"/>
        <v>4</v>
      </c>
      <c r="BE1773" s="351">
        <f t="shared" si="660"/>
        <v>3</v>
      </c>
      <c r="BF1773" s="351">
        <f t="shared" si="660"/>
        <v>2</v>
      </c>
      <c r="BG1773" s="351">
        <f t="shared" si="660"/>
        <v>1</v>
      </c>
      <c r="BH1773" s="351">
        <f t="shared" si="660"/>
        <v>5</v>
      </c>
      <c r="BI1773" s="351">
        <f t="shared" si="660"/>
        <v>4</v>
      </c>
      <c r="BJ1773" s="351">
        <f t="shared" si="660"/>
        <v>3</v>
      </c>
      <c r="BK1773" s="351">
        <f t="shared" si="660"/>
        <v>2</v>
      </c>
      <c r="BL1773" s="351">
        <f t="shared" si="660"/>
        <v>1</v>
      </c>
      <c r="BM1773" s="351">
        <f t="shared" si="660"/>
        <v>5</v>
      </c>
      <c r="BN1773" s="351">
        <f t="shared" si="660"/>
        <v>4</v>
      </c>
      <c r="BO1773" s="351">
        <f t="shared" si="660"/>
        <v>3</v>
      </c>
      <c r="BP1773" s="351">
        <f t="shared" si="660"/>
        <v>2</v>
      </c>
      <c r="BQ1773" s="351">
        <f t="shared" si="660"/>
        <v>1</v>
      </c>
    </row>
    <row r="1774" spans="1:69" ht="11.25" customHeight="1" thickBot="1">
      <c r="A1774" s="468"/>
      <c r="B1774" s="687"/>
      <c r="C1774" s="687"/>
      <c r="D1774" s="667"/>
      <c r="E1774" s="620"/>
      <c r="F1774" s="621"/>
      <c r="G1774" s="621"/>
      <c r="H1774" s="621"/>
      <c r="I1774" s="621"/>
      <c r="J1774" s="621"/>
      <c r="K1774" s="621"/>
      <c r="L1774" s="621"/>
      <c r="M1774" s="621"/>
      <c r="N1774" s="621"/>
      <c r="O1774" s="621"/>
      <c r="P1774" s="621"/>
      <c r="Q1774" s="621"/>
      <c r="R1774" s="621"/>
      <c r="S1774" s="621"/>
      <c r="T1774" s="621"/>
      <c r="U1774" s="621"/>
      <c r="V1774" s="621"/>
      <c r="W1774" s="621"/>
      <c r="X1774" s="621"/>
      <c r="Y1774" s="621"/>
      <c r="Z1774" s="621"/>
      <c r="AA1774" s="621"/>
      <c r="AB1774" s="621"/>
      <c r="AC1774" s="621"/>
      <c r="AD1774" s="621"/>
      <c r="AE1774" s="621"/>
      <c r="AF1774" s="621"/>
      <c r="AG1774" s="621"/>
      <c r="AH1774" s="622"/>
      <c r="AM1774" s="593"/>
      <c r="AN1774" s="352">
        <f>IF(ISERROR(AVERAGE(AN1781,AN1790,AN1799)),"",AVERAGE(AN1781,AN1790,AN1799))</f>
        <v>5</v>
      </c>
      <c r="AO1774" s="352">
        <f t="shared" ref="AO1774:BQ1774" si="661">IF(ISERROR(AVERAGE(AO1781,AO1790,AO1799)),"",AVERAGE(AO1781,AO1790,AO1799))</f>
        <v>4</v>
      </c>
      <c r="AP1774" s="352">
        <f t="shared" si="661"/>
        <v>3</v>
      </c>
      <c r="AQ1774" s="352">
        <f t="shared" si="661"/>
        <v>2</v>
      </c>
      <c r="AR1774" s="352">
        <f t="shared" si="661"/>
        <v>1</v>
      </c>
      <c r="AS1774" s="352">
        <f t="shared" si="661"/>
        <v>5</v>
      </c>
      <c r="AT1774" s="352">
        <f t="shared" si="661"/>
        <v>4</v>
      </c>
      <c r="AU1774" s="352">
        <f t="shared" si="661"/>
        <v>3</v>
      </c>
      <c r="AV1774" s="352">
        <f t="shared" si="661"/>
        <v>2</v>
      </c>
      <c r="AW1774" s="352">
        <f t="shared" si="661"/>
        <v>1</v>
      </c>
      <c r="AX1774" s="352">
        <f t="shared" si="661"/>
        <v>5</v>
      </c>
      <c r="AY1774" s="352">
        <f t="shared" si="661"/>
        <v>4</v>
      </c>
      <c r="AZ1774" s="352">
        <f t="shared" si="661"/>
        <v>3</v>
      </c>
      <c r="BA1774" s="352">
        <f t="shared" si="661"/>
        <v>2</v>
      </c>
      <c r="BB1774" s="352">
        <f t="shared" si="661"/>
        <v>1</v>
      </c>
      <c r="BC1774" s="352">
        <f t="shared" si="661"/>
        <v>5</v>
      </c>
      <c r="BD1774" s="352">
        <f t="shared" si="661"/>
        <v>4</v>
      </c>
      <c r="BE1774" s="352">
        <f t="shared" si="661"/>
        <v>3</v>
      </c>
      <c r="BF1774" s="352">
        <f t="shared" si="661"/>
        <v>2</v>
      </c>
      <c r="BG1774" s="352">
        <f t="shared" si="661"/>
        <v>1</v>
      </c>
      <c r="BH1774" s="352">
        <f t="shared" si="661"/>
        <v>5</v>
      </c>
      <c r="BI1774" s="352">
        <f t="shared" si="661"/>
        <v>4</v>
      </c>
      <c r="BJ1774" s="352">
        <f t="shared" si="661"/>
        <v>3</v>
      </c>
      <c r="BK1774" s="352">
        <f t="shared" si="661"/>
        <v>2</v>
      </c>
      <c r="BL1774" s="352">
        <f t="shared" si="661"/>
        <v>1</v>
      </c>
      <c r="BM1774" s="352">
        <f t="shared" si="661"/>
        <v>5</v>
      </c>
      <c r="BN1774" s="352">
        <f t="shared" si="661"/>
        <v>4</v>
      </c>
      <c r="BO1774" s="352">
        <f t="shared" si="661"/>
        <v>3</v>
      </c>
      <c r="BP1774" s="352">
        <f t="shared" si="661"/>
        <v>2</v>
      </c>
      <c r="BQ1774" s="352">
        <f t="shared" si="661"/>
        <v>1</v>
      </c>
    </row>
    <row r="1775" spans="1:69" ht="13.5" customHeight="1" thickTop="1">
      <c r="A1775" s="584"/>
      <c r="B1775" s="585" t="s">
        <v>32</v>
      </c>
      <c r="C1775" s="588">
        <f>IF(ISERROR(AVERAGE(E1775:AH1777)),"",AVERAGE(E1775:AH1777))</f>
        <v>2.935483870967742</v>
      </c>
      <c r="D1775" s="589" t="s">
        <v>876</v>
      </c>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5"/>
      <c r="AF1775" s="25"/>
      <c r="AG1775" s="25"/>
      <c r="AH1775" s="25"/>
      <c r="AM1775" s="594" t="str">
        <f>D1775</f>
        <v>Circuits électriques
règles de sécurité</v>
      </c>
      <c r="AN1775" s="576">
        <f t="shared" ref="AN1775:BQ1775" si="662">IF(ISERROR(AVERAGE(E1775:E1777)),"",AVERAGE(E1775:E1777))</f>
        <v>3</v>
      </c>
      <c r="AO1775" s="575">
        <f t="shared" si="662"/>
        <v>4</v>
      </c>
      <c r="AP1775" s="576">
        <f t="shared" si="662"/>
        <v>3</v>
      </c>
      <c r="AQ1775" s="575">
        <f t="shared" si="662"/>
        <v>2</v>
      </c>
      <c r="AR1775" s="576">
        <f t="shared" si="662"/>
        <v>1</v>
      </c>
      <c r="AS1775" s="575">
        <f t="shared" si="662"/>
        <v>5</v>
      </c>
      <c r="AT1775" s="576">
        <f t="shared" si="662"/>
        <v>4</v>
      </c>
      <c r="AU1775" s="575">
        <f t="shared" si="662"/>
        <v>3</v>
      </c>
      <c r="AV1775" s="576">
        <f t="shared" si="662"/>
        <v>2</v>
      </c>
      <c r="AW1775" s="575">
        <f t="shared" si="662"/>
        <v>1</v>
      </c>
      <c r="AX1775" s="576">
        <f t="shared" si="662"/>
        <v>5</v>
      </c>
      <c r="AY1775" s="575">
        <f t="shared" si="662"/>
        <v>4</v>
      </c>
      <c r="AZ1775" s="576">
        <f t="shared" si="662"/>
        <v>3</v>
      </c>
      <c r="BA1775" s="575">
        <f t="shared" si="662"/>
        <v>2</v>
      </c>
      <c r="BB1775" s="576">
        <f t="shared" si="662"/>
        <v>1</v>
      </c>
      <c r="BC1775" s="575">
        <f t="shared" si="662"/>
        <v>5</v>
      </c>
      <c r="BD1775" s="576">
        <f t="shared" si="662"/>
        <v>4</v>
      </c>
      <c r="BE1775" s="575">
        <f t="shared" si="662"/>
        <v>3</v>
      </c>
      <c r="BF1775" s="576">
        <f t="shared" si="662"/>
        <v>2</v>
      </c>
      <c r="BG1775" s="575">
        <f t="shared" si="662"/>
        <v>1</v>
      </c>
      <c r="BH1775" s="576">
        <f t="shared" si="662"/>
        <v>5</v>
      </c>
      <c r="BI1775" s="575">
        <f t="shared" si="662"/>
        <v>4</v>
      </c>
      <c r="BJ1775" s="576">
        <f t="shared" si="662"/>
        <v>3</v>
      </c>
      <c r="BK1775" s="575">
        <f t="shared" si="662"/>
        <v>2</v>
      </c>
      <c r="BL1775" s="576">
        <f t="shared" si="662"/>
        <v>1</v>
      </c>
      <c r="BM1775" s="575">
        <f t="shared" si="662"/>
        <v>5</v>
      </c>
      <c r="BN1775" s="576">
        <f t="shared" si="662"/>
        <v>4</v>
      </c>
      <c r="BO1775" s="575">
        <f t="shared" si="662"/>
        <v>3</v>
      </c>
      <c r="BP1775" s="576">
        <f t="shared" si="662"/>
        <v>2</v>
      </c>
      <c r="BQ1775" s="578">
        <f t="shared" si="662"/>
        <v>1</v>
      </c>
    </row>
    <row r="1776" spans="1:69" ht="12.75" customHeight="1">
      <c r="A1776" s="584"/>
      <c r="B1776" s="586"/>
      <c r="C1776" s="573"/>
      <c r="D1776" s="590"/>
      <c r="E1776" s="26">
        <v>1</v>
      </c>
      <c r="F1776" s="26"/>
      <c r="G1776" s="26"/>
      <c r="H1776" s="26"/>
      <c r="I1776" s="26"/>
      <c r="J1776" s="26"/>
      <c r="K1776" s="26"/>
      <c r="L1776" s="26"/>
      <c r="M1776" s="26"/>
      <c r="N1776" s="26"/>
      <c r="O1776" s="26"/>
      <c r="P1776" s="26"/>
      <c r="Q1776" s="26"/>
      <c r="R1776" s="26"/>
      <c r="S1776" s="26"/>
      <c r="T1776" s="26"/>
      <c r="U1776" s="26"/>
      <c r="V1776" s="26"/>
      <c r="W1776" s="26"/>
      <c r="X1776" s="26"/>
      <c r="Y1776" s="26"/>
      <c r="Z1776" s="26"/>
      <c r="AA1776" s="26"/>
      <c r="AB1776" s="26"/>
      <c r="AC1776" s="26"/>
      <c r="AD1776" s="26"/>
      <c r="AE1776" s="26"/>
      <c r="AF1776" s="26"/>
      <c r="AG1776" s="26"/>
      <c r="AH1776" s="26"/>
      <c r="AM1776" s="595"/>
      <c r="AN1776" s="577"/>
      <c r="AO1776" s="559"/>
      <c r="AP1776" s="577"/>
      <c r="AQ1776" s="559"/>
      <c r="AR1776" s="577"/>
      <c r="AS1776" s="559"/>
      <c r="AT1776" s="577"/>
      <c r="AU1776" s="559"/>
      <c r="AV1776" s="577"/>
      <c r="AW1776" s="559"/>
      <c r="AX1776" s="577"/>
      <c r="AY1776" s="559"/>
      <c r="AZ1776" s="577"/>
      <c r="BA1776" s="559"/>
      <c r="BB1776" s="577"/>
      <c r="BC1776" s="559"/>
      <c r="BD1776" s="577"/>
      <c r="BE1776" s="559"/>
      <c r="BF1776" s="577"/>
      <c r="BG1776" s="559"/>
      <c r="BH1776" s="577"/>
      <c r="BI1776" s="559"/>
      <c r="BJ1776" s="577"/>
      <c r="BK1776" s="559"/>
      <c r="BL1776" s="577"/>
      <c r="BM1776" s="559"/>
      <c r="BN1776" s="577"/>
      <c r="BO1776" s="559"/>
      <c r="BP1776" s="577"/>
      <c r="BQ1776" s="551"/>
    </row>
    <row r="1777" spans="1:69" ht="12.75" customHeight="1" thickBot="1">
      <c r="A1777" s="584"/>
      <c r="B1777" s="587"/>
      <c r="C1777" s="573"/>
      <c r="D1777" s="590"/>
      <c r="E1777" s="27">
        <v>5</v>
      </c>
      <c r="F1777" s="27">
        <v>4</v>
      </c>
      <c r="G1777" s="27">
        <v>3</v>
      </c>
      <c r="H1777" s="27">
        <v>2</v>
      </c>
      <c r="I1777" s="27">
        <v>1</v>
      </c>
      <c r="J1777" s="27">
        <v>5</v>
      </c>
      <c r="K1777" s="27">
        <v>4</v>
      </c>
      <c r="L1777" s="27">
        <v>3</v>
      </c>
      <c r="M1777" s="27">
        <v>2</v>
      </c>
      <c r="N1777" s="27">
        <v>1</v>
      </c>
      <c r="O1777" s="27">
        <v>5</v>
      </c>
      <c r="P1777" s="27">
        <v>4</v>
      </c>
      <c r="Q1777" s="27">
        <v>3</v>
      </c>
      <c r="R1777" s="27">
        <v>2</v>
      </c>
      <c r="S1777" s="27">
        <v>1</v>
      </c>
      <c r="T1777" s="27">
        <v>5</v>
      </c>
      <c r="U1777" s="27">
        <v>4</v>
      </c>
      <c r="V1777" s="27">
        <v>3</v>
      </c>
      <c r="W1777" s="27">
        <v>2</v>
      </c>
      <c r="X1777" s="27">
        <v>1</v>
      </c>
      <c r="Y1777" s="27">
        <v>5</v>
      </c>
      <c r="Z1777" s="27">
        <v>4</v>
      </c>
      <c r="AA1777" s="27">
        <v>3</v>
      </c>
      <c r="AB1777" s="27">
        <v>2</v>
      </c>
      <c r="AC1777" s="27">
        <v>1</v>
      </c>
      <c r="AD1777" s="27">
        <v>5</v>
      </c>
      <c r="AE1777" s="27">
        <v>4</v>
      </c>
      <c r="AF1777" s="27">
        <v>3</v>
      </c>
      <c r="AG1777" s="27">
        <v>2</v>
      </c>
      <c r="AH1777" s="27">
        <v>1</v>
      </c>
      <c r="AM1777" s="595"/>
      <c r="AN1777" s="577"/>
      <c r="AO1777" s="559"/>
      <c r="AP1777" s="577"/>
      <c r="AQ1777" s="559"/>
      <c r="AR1777" s="577"/>
      <c r="AS1777" s="559"/>
      <c r="AT1777" s="577"/>
      <c r="AU1777" s="559"/>
      <c r="AV1777" s="577"/>
      <c r="AW1777" s="559"/>
      <c r="AX1777" s="577"/>
      <c r="AY1777" s="559"/>
      <c r="AZ1777" s="577"/>
      <c r="BA1777" s="559"/>
      <c r="BB1777" s="577"/>
      <c r="BC1777" s="559"/>
      <c r="BD1777" s="577"/>
      <c r="BE1777" s="559"/>
      <c r="BF1777" s="577"/>
      <c r="BG1777" s="559"/>
      <c r="BH1777" s="577"/>
      <c r="BI1777" s="559"/>
      <c r="BJ1777" s="577"/>
      <c r="BK1777" s="559"/>
      <c r="BL1777" s="577"/>
      <c r="BM1777" s="559"/>
      <c r="BN1777" s="577"/>
      <c r="BO1777" s="559"/>
      <c r="BP1777" s="577"/>
      <c r="BQ1777" s="551"/>
    </row>
    <row r="1778" spans="1:69" ht="12.75" customHeight="1" thickTop="1">
      <c r="A1778" s="584"/>
      <c r="B1778" s="579" t="s">
        <v>36</v>
      </c>
      <c r="C1778" s="572">
        <f>IF(ISERROR(AVERAGE(E1778:AH1780)),"",AVERAGE(E1778:AH1780))</f>
        <v>3</v>
      </c>
      <c r="D1778" s="590"/>
      <c r="E1778" s="32"/>
      <c r="F1778" s="32"/>
      <c r="G1778" s="32"/>
      <c r="H1778" s="32"/>
      <c r="I1778" s="32"/>
      <c r="J1778" s="32"/>
      <c r="K1778" s="32"/>
      <c r="L1778" s="32"/>
      <c r="M1778" s="32"/>
      <c r="N1778" s="32"/>
      <c r="O1778" s="32"/>
      <c r="P1778" s="32"/>
      <c r="Q1778" s="32"/>
      <c r="R1778" s="32"/>
      <c r="S1778" s="32"/>
      <c r="T1778" s="32"/>
      <c r="U1778" s="32"/>
      <c r="V1778" s="32"/>
      <c r="W1778" s="32"/>
      <c r="X1778" s="32"/>
      <c r="Y1778" s="32"/>
      <c r="Z1778" s="32"/>
      <c r="AA1778" s="32"/>
      <c r="AB1778" s="32"/>
      <c r="AC1778" s="32"/>
      <c r="AD1778" s="32"/>
      <c r="AE1778" s="32"/>
      <c r="AF1778" s="32"/>
      <c r="AG1778" s="32"/>
      <c r="AH1778" s="32"/>
      <c r="AM1778" s="595"/>
      <c r="AN1778" s="576">
        <f>IF(ISERROR(AVERAGE(E1778:E1780)),"",AVERAGE(E1778:E1780))</f>
        <v>5</v>
      </c>
      <c r="AO1778" s="558">
        <f t="shared" ref="AO1778:BQ1778" si="663">IF(ISERROR(AVERAGE(F1778:F1780)),"",AVERAGE(F1778:F1780))</f>
        <v>4</v>
      </c>
      <c r="AP1778" s="565">
        <f t="shared" si="663"/>
        <v>3</v>
      </c>
      <c r="AQ1778" s="558">
        <f t="shared" si="663"/>
        <v>2</v>
      </c>
      <c r="AR1778" s="565">
        <f t="shared" si="663"/>
        <v>1</v>
      </c>
      <c r="AS1778" s="558">
        <f t="shared" si="663"/>
        <v>5</v>
      </c>
      <c r="AT1778" s="565">
        <f t="shared" si="663"/>
        <v>4</v>
      </c>
      <c r="AU1778" s="558">
        <f t="shared" si="663"/>
        <v>3</v>
      </c>
      <c r="AV1778" s="565">
        <f t="shared" si="663"/>
        <v>2</v>
      </c>
      <c r="AW1778" s="558">
        <f t="shared" si="663"/>
        <v>1</v>
      </c>
      <c r="AX1778" s="565">
        <f t="shared" si="663"/>
        <v>5</v>
      </c>
      <c r="AY1778" s="558">
        <f t="shared" si="663"/>
        <v>4</v>
      </c>
      <c r="AZ1778" s="565">
        <f t="shared" si="663"/>
        <v>3</v>
      </c>
      <c r="BA1778" s="558">
        <f t="shared" si="663"/>
        <v>2</v>
      </c>
      <c r="BB1778" s="565">
        <f t="shared" si="663"/>
        <v>1</v>
      </c>
      <c r="BC1778" s="558">
        <f t="shared" si="663"/>
        <v>5</v>
      </c>
      <c r="BD1778" s="565">
        <f t="shared" si="663"/>
        <v>4</v>
      </c>
      <c r="BE1778" s="558">
        <f t="shared" si="663"/>
        <v>3</v>
      </c>
      <c r="BF1778" s="565">
        <f t="shared" si="663"/>
        <v>2</v>
      </c>
      <c r="BG1778" s="558">
        <f t="shared" si="663"/>
        <v>1</v>
      </c>
      <c r="BH1778" s="565">
        <f t="shared" si="663"/>
        <v>5</v>
      </c>
      <c r="BI1778" s="558">
        <f t="shared" si="663"/>
        <v>4</v>
      </c>
      <c r="BJ1778" s="565">
        <f t="shared" si="663"/>
        <v>3</v>
      </c>
      <c r="BK1778" s="558">
        <f t="shared" si="663"/>
        <v>2</v>
      </c>
      <c r="BL1778" s="565">
        <f t="shared" si="663"/>
        <v>1</v>
      </c>
      <c r="BM1778" s="558">
        <f t="shared" si="663"/>
        <v>5</v>
      </c>
      <c r="BN1778" s="565">
        <f t="shared" si="663"/>
        <v>4</v>
      </c>
      <c r="BO1778" s="558">
        <f t="shared" si="663"/>
        <v>3</v>
      </c>
      <c r="BP1778" s="565">
        <f t="shared" si="663"/>
        <v>2</v>
      </c>
      <c r="BQ1778" s="550">
        <f t="shared" si="663"/>
        <v>1</v>
      </c>
    </row>
    <row r="1779" spans="1:69" ht="12.75" customHeight="1">
      <c r="A1779" s="584"/>
      <c r="B1779" s="580"/>
      <c r="C1779" s="573"/>
      <c r="D1779" s="590"/>
      <c r="E1779" s="28"/>
      <c r="F1779" s="28"/>
      <c r="G1779" s="28"/>
      <c r="H1779" s="28"/>
      <c r="I1779" s="28"/>
      <c r="J1779" s="28"/>
      <c r="K1779" s="28"/>
      <c r="L1779" s="28"/>
      <c r="M1779" s="28"/>
      <c r="N1779" s="28"/>
      <c r="O1779" s="28"/>
      <c r="P1779" s="28"/>
      <c r="Q1779" s="28"/>
      <c r="R1779" s="28"/>
      <c r="S1779" s="28"/>
      <c r="T1779" s="28"/>
      <c r="U1779" s="28"/>
      <c r="V1779" s="28"/>
      <c r="W1779" s="28"/>
      <c r="X1779" s="28"/>
      <c r="Y1779" s="28"/>
      <c r="Z1779" s="28"/>
      <c r="AA1779" s="28"/>
      <c r="AB1779" s="28"/>
      <c r="AC1779" s="28"/>
      <c r="AD1779" s="28"/>
      <c r="AE1779" s="28"/>
      <c r="AF1779" s="28"/>
      <c r="AG1779" s="28"/>
      <c r="AH1779" s="28"/>
      <c r="AM1779" s="595"/>
      <c r="AN1779" s="577"/>
      <c r="AO1779" s="559"/>
      <c r="AP1779" s="566"/>
      <c r="AQ1779" s="559"/>
      <c r="AR1779" s="566"/>
      <c r="AS1779" s="559"/>
      <c r="AT1779" s="566"/>
      <c r="AU1779" s="559"/>
      <c r="AV1779" s="566"/>
      <c r="AW1779" s="559"/>
      <c r="AX1779" s="566"/>
      <c r="AY1779" s="559"/>
      <c r="AZ1779" s="566"/>
      <c r="BA1779" s="559"/>
      <c r="BB1779" s="566"/>
      <c r="BC1779" s="559"/>
      <c r="BD1779" s="566"/>
      <c r="BE1779" s="559"/>
      <c r="BF1779" s="566"/>
      <c r="BG1779" s="559"/>
      <c r="BH1779" s="566"/>
      <c r="BI1779" s="559"/>
      <c r="BJ1779" s="566"/>
      <c r="BK1779" s="559"/>
      <c r="BL1779" s="566"/>
      <c r="BM1779" s="559"/>
      <c r="BN1779" s="566"/>
      <c r="BO1779" s="559"/>
      <c r="BP1779" s="566"/>
      <c r="BQ1779" s="551"/>
    </row>
    <row r="1780" spans="1:69" ht="12.75" customHeight="1" thickBot="1">
      <c r="A1780" s="584"/>
      <c r="B1780" s="581"/>
      <c r="C1780" s="582"/>
      <c r="D1780" s="590"/>
      <c r="E1780" s="33">
        <v>5</v>
      </c>
      <c r="F1780" s="33">
        <v>4</v>
      </c>
      <c r="G1780" s="33">
        <v>3</v>
      </c>
      <c r="H1780" s="33">
        <v>2</v>
      </c>
      <c r="I1780" s="33">
        <v>1</v>
      </c>
      <c r="J1780" s="33">
        <v>5</v>
      </c>
      <c r="K1780" s="33">
        <v>4</v>
      </c>
      <c r="L1780" s="33">
        <v>3</v>
      </c>
      <c r="M1780" s="33">
        <v>2</v>
      </c>
      <c r="N1780" s="33">
        <v>1</v>
      </c>
      <c r="O1780" s="33">
        <v>5</v>
      </c>
      <c r="P1780" s="33">
        <v>4</v>
      </c>
      <c r="Q1780" s="33">
        <v>3</v>
      </c>
      <c r="R1780" s="33">
        <v>2</v>
      </c>
      <c r="S1780" s="33">
        <v>1</v>
      </c>
      <c r="T1780" s="33">
        <v>5</v>
      </c>
      <c r="U1780" s="33">
        <v>4</v>
      </c>
      <c r="V1780" s="33">
        <v>3</v>
      </c>
      <c r="W1780" s="33">
        <v>2</v>
      </c>
      <c r="X1780" s="33">
        <v>1</v>
      </c>
      <c r="Y1780" s="33">
        <v>5</v>
      </c>
      <c r="Z1780" s="33">
        <v>4</v>
      </c>
      <c r="AA1780" s="33">
        <v>3</v>
      </c>
      <c r="AB1780" s="33">
        <v>2</v>
      </c>
      <c r="AC1780" s="33">
        <v>1</v>
      </c>
      <c r="AD1780" s="33">
        <v>5</v>
      </c>
      <c r="AE1780" s="33">
        <v>4</v>
      </c>
      <c r="AF1780" s="33">
        <v>3</v>
      </c>
      <c r="AG1780" s="33">
        <v>2</v>
      </c>
      <c r="AH1780" s="33">
        <v>1</v>
      </c>
      <c r="AM1780" s="595"/>
      <c r="AN1780" s="577"/>
      <c r="AO1780" s="564"/>
      <c r="AP1780" s="567"/>
      <c r="AQ1780" s="564"/>
      <c r="AR1780" s="567"/>
      <c r="AS1780" s="564"/>
      <c r="AT1780" s="567"/>
      <c r="AU1780" s="564"/>
      <c r="AV1780" s="567"/>
      <c r="AW1780" s="564"/>
      <c r="AX1780" s="567"/>
      <c r="AY1780" s="564"/>
      <c r="AZ1780" s="567"/>
      <c r="BA1780" s="564"/>
      <c r="BB1780" s="567"/>
      <c r="BC1780" s="564"/>
      <c r="BD1780" s="567"/>
      <c r="BE1780" s="564"/>
      <c r="BF1780" s="567"/>
      <c r="BG1780" s="564"/>
      <c r="BH1780" s="567"/>
      <c r="BI1780" s="564"/>
      <c r="BJ1780" s="567"/>
      <c r="BK1780" s="564"/>
      <c r="BL1780" s="567"/>
      <c r="BM1780" s="564"/>
      <c r="BN1780" s="567"/>
      <c r="BO1780" s="564"/>
      <c r="BP1780" s="567"/>
      <c r="BQ1780" s="568"/>
    </row>
    <row r="1781" spans="1:69" ht="12.75" customHeight="1">
      <c r="A1781" s="584"/>
      <c r="B1781" s="569" t="s">
        <v>37</v>
      </c>
      <c r="C1781" s="572">
        <f>IF(ISERROR(AVERAGE(E1781:AH1783)),"",AVERAGE(E1781:AH1783))</f>
        <v>3</v>
      </c>
      <c r="D1781" s="590"/>
      <c r="E1781" s="31"/>
      <c r="F1781" s="31"/>
      <c r="G1781" s="31"/>
      <c r="H1781" s="31"/>
      <c r="I1781" s="31"/>
      <c r="J1781" s="31"/>
      <c r="K1781" s="31"/>
      <c r="L1781" s="31"/>
      <c r="M1781" s="31"/>
      <c r="N1781" s="31"/>
      <c r="O1781" s="31"/>
      <c r="P1781" s="31"/>
      <c r="Q1781" s="31"/>
      <c r="R1781" s="31"/>
      <c r="S1781" s="31"/>
      <c r="T1781" s="31"/>
      <c r="U1781" s="31"/>
      <c r="V1781" s="31"/>
      <c r="W1781" s="31"/>
      <c r="X1781" s="31"/>
      <c r="Y1781" s="31"/>
      <c r="Z1781" s="31"/>
      <c r="AA1781" s="31"/>
      <c r="AB1781" s="31"/>
      <c r="AC1781" s="31"/>
      <c r="AD1781" s="31"/>
      <c r="AE1781" s="31"/>
      <c r="AF1781" s="31"/>
      <c r="AG1781" s="31"/>
      <c r="AH1781" s="31"/>
      <c r="AM1781" s="595" t="e">
        <f>#REF!</f>
        <v>#REF!</v>
      </c>
      <c r="AN1781" s="561">
        <f t="shared" ref="AN1781:BQ1781" si="664">IF(ISERROR(AVERAGE(E1781:E1783)),"",AVERAGE(E1781:E1783))</f>
        <v>5</v>
      </c>
      <c r="AO1781" s="558">
        <f t="shared" si="664"/>
        <v>4</v>
      </c>
      <c r="AP1781" s="561">
        <f t="shared" si="664"/>
        <v>3</v>
      </c>
      <c r="AQ1781" s="558">
        <f t="shared" si="664"/>
        <v>2</v>
      </c>
      <c r="AR1781" s="561">
        <f t="shared" si="664"/>
        <v>1</v>
      </c>
      <c r="AS1781" s="558">
        <f t="shared" si="664"/>
        <v>5</v>
      </c>
      <c r="AT1781" s="561">
        <f t="shared" si="664"/>
        <v>4</v>
      </c>
      <c r="AU1781" s="558">
        <f t="shared" si="664"/>
        <v>3</v>
      </c>
      <c r="AV1781" s="561">
        <f t="shared" si="664"/>
        <v>2</v>
      </c>
      <c r="AW1781" s="558">
        <f t="shared" si="664"/>
        <v>1</v>
      </c>
      <c r="AX1781" s="561">
        <f t="shared" si="664"/>
        <v>5</v>
      </c>
      <c r="AY1781" s="558">
        <f t="shared" si="664"/>
        <v>4</v>
      </c>
      <c r="AZ1781" s="561">
        <f t="shared" si="664"/>
        <v>3</v>
      </c>
      <c r="BA1781" s="558">
        <f t="shared" si="664"/>
        <v>2</v>
      </c>
      <c r="BB1781" s="561">
        <f t="shared" si="664"/>
        <v>1</v>
      </c>
      <c r="BC1781" s="558">
        <f t="shared" si="664"/>
        <v>5</v>
      </c>
      <c r="BD1781" s="561">
        <f t="shared" si="664"/>
        <v>4</v>
      </c>
      <c r="BE1781" s="558">
        <f t="shared" si="664"/>
        <v>3</v>
      </c>
      <c r="BF1781" s="561">
        <f t="shared" si="664"/>
        <v>2</v>
      </c>
      <c r="BG1781" s="558">
        <f t="shared" si="664"/>
        <v>1</v>
      </c>
      <c r="BH1781" s="561">
        <f t="shared" si="664"/>
        <v>5</v>
      </c>
      <c r="BI1781" s="558">
        <f t="shared" si="664"/>
        <v>4</v>
      </c>
      <c r="BJ1781" s="561">
        <f t="shared" si="664"/>
        <v>3</v>
      </c>
      <c r="BK1781" s="558">
        <f t="shared" si="664"/>
        <v>2</v>
      </c>
      <c r="BL1781" s="561">
        <f t="shared" si="664"/>
        <v>1</v>
      </c>
      <c r="BM1781" s="558">
        <f t="shared" si="664"/>
        <v>5</v>
      </c>
      <c r="BN1781" s="561">
        <f t="shared" si="664"/>
        <v>4</v>
      </c>
      <c r="BO1781" s="558">
        <f t="shared" si="664"/>
        <v>3</v>
      </c>
      <c r="BP1781" s="561">
        <f t="shared" si="664"/>
        <v>2</v>
      </c>
      <c r="BQ1781" s="550">
        <f t="shared" si="664"/>
        <v>1</v>
      </c>
    </row>
    <row r="1782" spans="1:69" ht="12.75" customHeight="1">
      <c r="A1782" s="584"/>
      <c r="B1782" s="570"/>
      <c r="C1782" s="573"/>
      <c r="D1782" s="590"/>
      <c r="E1782" s="29"/>
      <c r="F1782" s="29"/>
      <c r="G1782" s="29"/>
      <c r="H1782" s="29"/>
      <c r="I1782" s="29"/>
      <c r="J1782" s="29"/>
      <c r="K1782" s="29"/>
      <c r="L1782" s="29"/>
      <c r="M1782" s="29"/>
      <c r="N1782" s="29"/>
      <c r="O1782" s="29"/>
      <c r="P1782" s="29"/>
      <c r="Q1782" s="29"/>
      <c r="R1782" s="29"/>
      <c r="S1782" s="29"/>
      <c r="T1782" s="29"/>
      <c r="U1782" s="29"/>
      <c r="V1782" s="29"/>
      <c r="W1782" s="29"/>
      <c r="X1782" s="29"/>
      <c r="Y1782" s="29"/>
      <c r="Z1782" s="29"/>
      <c r="AA1782" s="29"/>
      <c r="AB1782" s="29"/>
      <c r="AC1782" s="29"/>
      <c r="AD1782" s="29"/>
      <c r="AE1782" s="29"/>
      <c r="AF1782" s="29"/>
      <c r="AG1782" s="29"/>
      <c r="AH1782" s="29"/>
      <c r="AM1782" s="595" t="e">
        <f>#REF!</f>
        <v>#REF!</v>
      </c>
      <c r="AN1782" s="562"/>
      <c r="AO1782" s="559"/>
      <c r="AP1782" s="562"/>
      <c r="AQ1782" s="559"/>
      <c r="AR1782" s="562"/>
      <c r="AS1782" s="559"/>
      <c r="AT1782" s="562"/>
      <c r="AU1782" s="559"/>
      <c r="AV1782" s="562"/>
      <c r="AW1782" s="559"/>
      <c r="AX1782" s="562"/>
      <c r="AY1782" s="559"/>
      <c r="AZ1782" s="562"/>
      <c r="BA1782" s="559"/>
      <c r="BB1782" s="562"/>
      <c r="BC1782" s="559"/>
      <c r="BD1782" s="562"/>
      <c r="BE1782" s="559"/>
      <c r="BF1782" s="562"/>
      <c r="BG1782" s="559"/>
      <c r="BH1782" s="562"/>
      <c r="BI1782" s="559"/>
      <c r="BJ1782" s="562"/>
      <c r="BK1782" s="559"/>
      <c r="BL1782" s="562"/>
      <c r="BM1782" s="559"/>
      <c r="BN1782" s="562"/>
      <c r="BO1782" s="559"/>
      <c r="BP1782" s="562"/>
      <c r="BQ1782" s="551"/>
    </row>
    <row r="1783" spans="1:69" ht="13.5" customHeight="1" thickBot="1">
      <c r="A1783" s="584"/>
      <c r="B1783" s="571"/>
      <c r="C1783" s="574"/>
      <c r="D1783" s="419"/>
      <c r="E1783" s="30">
        <v>5</v>
      </c>
      <c r="F1783" s="30">
        <v>4</v>
      </c>
      <c r="G1783" s="30">
        <v>3</v>
      </c>
      <c r="H1783" s="30">
        <v>2</v>
      </c>
      <c r="I1783" s="30">
        <v>1</v>
      </c>
      <c r="J1783" s="30">
        <v>5</v>
      </c>
      <c r="K1783" s="30">
        <v>4</v>
      </c>
      <c r="L1783" s="30">
        <v>3</v>
      </c>
      <c r="M1783" s="30">
        <v>2</v>
      </c>
      <c r="N1783" s="30">
        <v>1</v>
      </c>
      <c r="O1783" s="30">
        <v>5</v>
      </c>
      <c r="P1783" s="30">
        <v>4</v>
      </c>
      <c r="Q1783" s="30">
        <v>3</v>
      </c>
      <c r="R1783" s="30">
        <v>2</v>
      </c>
      <c r="S1783" s="30">
        <v>1</v>
      </c>
      <c r="T1783" s="30">
        <v>5</v>
      </c>
      <c r="U1783" s="30">
        <v>4</v>
      </c>
      <c r="V1783" s="30">
        <v>3</v>
      </c>
      <c r="W1783" s="30">
        <v>2</v>
      </c>
      <c r="X1783" s="30">
        <v>1</v>
      </c>
      <c r="Y1783" s="30">
        <v>5</v>
      </c>
      <c r="Z1783" s="30">
        <v>4</v>
      </c>
      <c r="AA1783" s="30">
        <v>3</v>
      </c>
      <c r="AB1783" s="30">
        <v>2</v>
      </c>
      <c r="AC1783" s="30">
        <v>1</v>
      </c>
      <c r="AD1783" s="30">
        <v>5</v>
      </c>
      <c r="AE1783" s="30">
        <v>4</v>
      </c>
      <c r="AF1783" s="30">
        <v>3</v>
      </c>
      <c r="AG1783" s="30">
        <v>2</v>
      </c>
      <c r="AH1783" s="30">
        <v>1</v>
      </c>
      <c r="AM1783" s="596">
        <f>D1783</f>
        <v>0</v>
      </c>
      <c r="AN1783" s="563"/>
      <c r="AO1783" s="560"/>
      <c r="AP1783" s="563"/>
      <c r="AQ1783" s="560"/>
      <c r="AR1783" s="563"/>
      <c r="AS1783" s="560"/>
      <c r="AT1783" s="563"/>
      <c r="AU1783" s="560"/>
      <c r="AV1783" s="563"/>
      <c r="AW1783" s="560"/>
      <c r="AX1783" s="563"/>
      <c r="AY1783" s="560"/>
      <c r="AZ1783" s="563"/>
      <c r="BA1783" s="560"/>
      <c r="BB1783" s="563"/>
      <c r="BC1783" s="560"/>
      <c r="BD1783" s="563"/>
      <c r="BE1783" s="560"/>
      <c r="BF1783" s="563"/>
      <c r="BG1783" s="560"/>
      <c r="BH1783" s="563"/>
      <c r="BI1783" s="560"/>
      <c r="BJ1783" s="563"/>
      <c r="BK1783" s="560"/>
      <c r="BL1783" s="563"/>
      <c r="BM1783" s="560"/>
      <c r="BN1783" s="563"/>
      <c r="BO1783" s="560"/>
      <c r="BP1783" s="563"/>
      <c r="BQ1783" s="552"/>
    </row>
    <row r="1784" spans="1:69" ht="13.5" customHeight="1" thickTop="1">
      <c r="A1784" s="584"/>
      <c r="B1784" s="585" t="s">
        <v>32</v>
      </c>
      <c r="C1784" s="588" t="str">
        <f>IF(ISERROR(AVERAGE(E1784:AH1786)),"",AVERAGE(E1784:AH1786))</f>
        <v/>
      </c>
      <c r="D1784" s="589" t="s">
        <v>877</v>
      </c>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5"/>
      <c r="AF1784" s="25"/>
      <c r="AG1784" s="25"/>
      <c r="AH1784" s="25"/>
      <c r="AM1784" s="594" t="str">
        <f>D1784</f>
        <v>Leviers et balances, équilibres</v>
      </c>
      <c r="AN1784" s="576" t="str">
        <f t="shared" ref="AN1784:BQ1784" si="665">IF(ISERROR(AVERAGE(E1784:E1786)),"",AVERAGE(E1784:E1786))</f>
        <v/>
      </c>
      <c r="AO1784" s="575" t="str">
        <f t="shared" si="665"/>
        <v/>
      </c>
      <c r="AP1784" s="576" t="str">
        <f t="shared" si="665"/>
        <v/>
      </c>
      <c r="AQ1784" s="575" t="str">
        <f t="shared" si="665"/>
        <v/>
      </c>
      <c r="AR1784" s="576" t="str">
        <f t="shared" si="665"/>
        <v/>
      </c>
      <c r="AS1784" s="575" t="str">
        <f t="shared" si="665"/>
        <v/>
      </c>
      <c r="AT1784" s="576" t="str">
        <f t="shared" si="665"/>
        <v/>
      </c>
      <c r="AU1784" s="575" t="str">
        <f t="shared" si="665"/>
        <v/>
      </c>
      <c r="AV1784" s="576" t="str">
        <f t="shared" si="665"/>
        <v/>
      </c>
      <c r="AW1784" s="575" t="str">
        <f t="shared" si="665"/>
        <v/>
      </c>
      <c r="AX1784" s="576" t="str">
        <f t="shared" si="665"/>
        <v/>
      </c>
      <c r="AY1784" s="575" t="str">
        <f t="shared" si="665"/>
        <v/>
      </c>
      <c r="AZ1784" s="576" t="str">
        <f t="shared" si="665"/>
        <v/>
      </c>
      <c r="BA1784" s="575" t="str">
        <f t="shared" si="665"/>
        <v/>
      </c>
      <c r="BB1784" s="576" t="str">
        <f t="shared" si="665"/>
        <v/>
      </c>
      <c r="BC1784" s="575" t="str">
        <f t="shared" si="665"/>
        <v/>
      </c>
      <c r="BD1784" s="576" t="str">
        <f t="shared" si="665"/>
        <v/>
      </c>
      <c r="BE1784" s="575" t="str">
        <f t="shared" si="665"/>
        <v/>
      </c>
      <c r="BF1784" s="576" t="str">
        <f t="shared" si="665"/>
        <v/>
      </c>
      <c r="BG1784" s="575" t="str">
        <f t="shared" si="665"/>
        <v/>
      </c>
      <c r="BH1784" s="576" t="str">
        <f t="shared" si="665"/>
        <v/>
      </c>
      <c r="BI1784" s="575" t="str">
        <f t="shared" si="665"/>
        <v/>
      </c>
      <c r="BJ1784" s="576" t="str">
        <f t="shared" si="665"/>
        <v/>
      </c>
      <c r="BK1784" s="575" t="str">
        <f t="shared" si="665"/>
        <v/>
      </c>
      <c r="BL1784" s="576" t="str">
        <f t="shared" si="665"/>
        <v/>
      </c>
      <c r="BM1784" s="575" t="str">
        <f t="shared" si="665"/>
        <v/>
      </c>
      <c r="BN1784" s="576" t="str">
        <f t="shared" si="665"/>
        <v/>
      </c>
      <c r="BO1784" s="575" t="str">
        <f t="shared" si="665"/>
        <v/>
      </c>
      <c r="BP1784" s="576" t="str">
        <f t="shared" si="665"/>
        <v/>
      </c>
      <c r="BQ1784" s="578" t="str">
        <f t="shared" si="665"/>
        <v/>
      </c>
    </row>
    <row r="1785" spans="1:69" ht="12.75" customHeight="1">
      <c r="A1785" s="584"/>
      <c r="B1785" s="586"/>
      <c r="C1785" s="573"/>
      <c r="D1785" s="590"/>
      <c r="E1785" s="26"/>
      <c r="F1785" s="26"/>
      <c r="G1785" s="26"/>
      <c r="H1785" s="26"/>
      <c r="I1785" s="26"/>
      <c r="J1785" s="26"/>
      <c r="K1785" s="26"/>
      <c r="L1785" s="26"/>
      <c r="M1785" s="26"/>
      <c r="N1785" s="26"/>
      <c r="O1785" s="26"/>
      <c r="P1785" s="26"/>
      <c r="Q1785" s="26"/>
      <c r="R1785" s="26"/>
      <c r="S1785" s="26"/>
      <c r="T1785" s="26"/>
      <c r="U1785" s="26"/>
      <c r="V1785" s="26"/>
      <c r="W1785" s="26"/>
      <c r="X1785" s="26"/>
      <c r="Y1785" s="26"/>
      <c r="Z1785" s="26"/>
      <c r="AA1785" s="26"/>
      <c r="AB1785" s="26"/>
      <c r="AC1785" s="26"/>
      <c r="AD1785" s="26"/>
      <c r="AE1785" s="26"/>
      <c r="AF1785" s="26"/>
      <c r="AG1785" s="26"/>
      <c r="AH1785" s="26"/>
      <c r="AM1785" s="595"/>
      <c r="AN1785" s="577"/>
      <c r="AO1785" s="559"/>
      <c r="AP1785" s="577"/>
      <c r="AQ1785" s="559"/>
      <c r="AR1785" s="577"/>
      <c r="AS1785" s="559"/>
      <c r="AT1785" s="577"/>
      <c r="AU1785" s="559"/>
      <c r="AV1785" s="577"/>
      <c r="AW1785" s="559"/>
      <c r="AX1785" s="577"/>
      <c r="AY1785" s="559"/>
      <c r="AZ1785" s="577"/>
      <c r="BA1785" s="559"/>
      <c r="BB1785" s="577"/>
      <c r="BC1785" s="559"/>
      <c r="BD1785" s="577"/>
      <c r="BE1785" s="559"/>
      <c r="BF1785" s="577"/>
      <c r="BG1785" s="559"/>
      <c r="BH1785" s="577"/>
      <c r="BI1785" s="559"/>
      <c r="BJ1785" s="577"/>
      <c r="BK1785" s="559"/>
      <c r="BL1785" s="577"/>
      <c r="BM1785" s="559"/>
      <c r="BN1785" s="577"/>
      <c r="BO1785" s="559"/>
      <c r="BP1785" s="577"/>
      <c r="BQ1785" s="551"/>
    </row>
    <row r="1786" spans="1:69" ht="12.75" customHeight="1" thickBot="1">
      <c r="A1786" s="584"/>
      <c r="B1786" s="587"/>
      <c r="C1786" s="573"/>
      <c r="D1786" s="590"/>
      <c r="E1786" s="27"/>
      <c r="F1786" s="27"/>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M1786" s="595"/>
      <c r="AN1786" s="577"/>
      <c r="AO1786" s="559"/>
      <c r="AP1786" s="577"/>
      <c r="AQ1786" s="559"/>
      <c r="AR1786" s="577"/>
      <c r="AS1786" s="559"/>
      <c r="AT1786" s="577"/>
      <c r="AU1786" s="559"/>
      <c r="AV1786" s="577"/>
      <c r="AW1786" s="559"/>
      <c r="AX1786" s="577"/>
      <c r="AY1786" s="559"/>
      <c r="AZ1786" s="577"/>
      <c r="BA1786" s="559"/>
      <c r="BB1786" s="577"/>
      <c r="BC1786" s="559"/>
      <c r="BD1786" s="577"/>
      <c r="BE1786" s="559"/>
      <c r="BF1786" s="577"/>
      <c r="BG1786" s="559"/>
      <c r="BH1786" s="577"/>
      <c r="BI1786" s="559"/>
      <c r="BJ1786" s="577"/>
      <c r="BK1786" s="559"/>
      <c r="BL1786" s="577"/>
      <c r="BM1786" s="559"/>
      <c r="BN1786" s="577"/>
      <c r="BO1786" s="559"/>
      <c r="BP1786" s="577"/>
      <c r="BQ1786" s="551"/>
    </row>
    <row r="1787" spans="1:69" ht="12.75" customHeight="1">
      <c r="A1787" s="584"/>
      <c r="B1787" s="579" t="s">
        <v>36</v>
      </c>
      <c r="C1787" s="572" t="str">
        <f>IF(ISERROR(AVERAGE(E1787:AH1789)),"",AVERAGE(E1787:AH1789))</f>
        <v/>
      </c>
      <c r="D1787" s="590"/>
      <c r="E1787" s="32"/>
      <c r="F1787" s="32"/>
      <c r="G1787" s="32"/>
      <c r="H1787" s="32"/>
      <c r="I1787" s="32"/>
      <c r="J1787" s="32"/>
      <c r="K1787" s="32"/>
      <c r="L1787" s="32"/>
      <c r="M1787" s="32"/>
      <c r="N1787" s="32"/>
      <c r="O1787" s="32"/>
      <c r="P1787" s="32"/>
      <c r="Q1787" s="32"/>
      <c r="R1787" s="32"/>
      <c r="S1787" s="32"/>
      <c r="T1787" s="32"/>
      <c r="U1787" s="32"/>
      <c r="V1787" s="32"/>
      <c r="W1787" s="32"/>
      <c r="X1787" s="32"/>
      <c r="Y1787" s="32"/>
      <c r="Z1787" s="32"/>
      <c r="AA1787" s="32"/>
      <c r="AB1787" s="32"/>
      <c r="AC1787" s="32"/>
      <c r="AD1787" s="32"/>
      <c r="AE1787" s="32"/>
      <c r="AF1787" s="32"/>
      <c r="AG1787" s="32"/>
      <c r="AH1787" s="32"/>
      <c r="AM1787" s="595"/>
      <c r="AN1787" s="565" t="str">
        <f t="shared" ref="AN1787:BQ1787" si="666">IF(ISERROR(AVERAGE(E1787:E1789)),"",AVERAGE(E1787:E1789))</f>
        <v/>
      </c>
      <c r="AO1787" s="558" t="str">
        <f t="shared" si="666"/>
        <v/>
      </c>
      <c r="AP1787" s="565" t="str">
        <f t="shared" si="666"/>
        <v/>
      </c>
      <c r="AQ1787" s="558" t="str">
        <f t="shared" si="666"/>
        <v/>
      </c>
      <c r="AR1787" s="565" t="str">
        <f t="shared" si="666"/>
        <v/>
      </c>
      <c r="AS1787" s="558" t="str">
        <f t="shared" si="666"/>
        <v/>
      </c>
      <c r="AT1787" s="565" t="str">
        <f t="shared" si="666"/>
        <v/>
      </c>
      <c r="AU1787" s="558" t="str">
        <f t="shared" si="666"/>
        <v/>
      </c>
      <c r="AV1787" s="565" t="str">
        <f t="shared" si="666"/>
        <v/>
      </c>
      <c r="AW1787" s="558" t="str">
        <f t="shared" si="666"/>
        <v/>
      </c>
      <c r="AX1787" s="565" t="str">
        <f t="shared" si="666"/>
        <v/>
      </c>
      <c r="AY1787" s="558" t="str">
        <f t="shared" si="666"/>
        <v/>
      </c>
      <c r="AZ1787" s="565" t="str">
        <f t="shared" si="666"/>
        <v/>
      </c>
      <c r="BA1787" s="558" t="str">
        <f t="shared" si="666"/>
        <v/>
      </c>
      <c r="BB1787" s="565" t="str">
        <f t="shared" si="666"/>
        <v/>
      </c>
      <c r="BC1787" s="558" t="str">
        <f t="shared" si="666"/>
        <v/>
      </c>
      <c r="BD1787" s="565" t="str">
        <f t="shared" si="666"/>
        <v/>
      </c>
      <c r="BE1787" s="558" t="str">
        <f t="shared" si="666"/>
        <v/>
      </c>
      <c r="BF1787" s="565" t="str">
        <f t="shared" si="666"/>
        <v/>
      </c>
      <c r="BG1787" s="558" t="str">
        <f t="shared" si="666"/>
        <v/>
      </c>
      <c r="BH1787" s="565" t="str">
        <f t="shared" si="666"/>
        <v/>
      </c>
      <c r="BI1787" s="558" t="str">
        <f t="shared" si="666"/>
        <v/>
      </c>
      <c r="BJ1787" s="565" t="str">
        <f t="shared" si="666"/>
        <v/>
      </c>
      <c r="BK1787" s="558" t="str">
        <f t="shared" si="666"/>
        <v/>
      </c>
      <c r="BL1787" s="565" t="str">
        <f t="shared" si="666"/>
        <v/>
      </c>
      <c r="BM1787" s="558" t="str">
        <f t="shared" si="666"/>
        <v/>
      </c>
      <c r="BN1787" s="565" t="str">
        <f t="shared" si="666"/>
        <v/>
      </c>
      <c r="BO1787" s="558" t="str">
        <f t="shared" si="666"/>
        <v/>
      </c>
      <c r="BP1787" s="565" t="str">
        <f t="shared" si="666"/>
        <v/>
      </c>
      <c r="BQ1787" s="550" t="str">
        <f t="shared" si="666"/>
        <v/>
      </c>
    </row>
    <row r="1788" spans="1:69" ht="12.75" customHeight="1">
      <c r="A1788" s="584"/>
      <c r="B1788" s="580"/>
      <c r="C1788" s="573"/>
      <c r="D1788" s="590"/>
      <c r="E1788" s="28"/>
      <c r="F1788" s="28"/>
      <c r="G1788" s="28"/>
      <c r="H1788" s="28"/>
      <c r="I1788" s="28"/>
      <c r="J1788" s="28"/>
      <c r="K1788" s="28"/>
      <c r="L1788" s="28"/>
      <c r="M1788" s="28"/>
      <c r="N1788" s="28"/>
      <c r="O1788" s="28"/>
      <c r="P1788" s="28"/>
      <c r="Q1788" s="28"/>
      <c r="R1788" s="28"/>
      <c r="S1788" s="28"/>
      <c r="T1788" s="28"/>
      <c r="U1788" s="28"/>
      <c r="V1788" s="28"/>
      <c r="W1788" s="28"/>
      <c r="X1788" s="28"/>
      <c r="Y1788" s="28"/>
      <c r="Z1788" s="28"/>
      <c r="AA1788" s="28"/>
      <c r="AB1788" s="28"/>
      <c r="AC1788" s="28"/>
      <c r="AD1788" s="28"/>
      <c r="AE1788" s="28"/>
      <c r="AF1788" s="28"/>
      <c r="AG1788" s="28"/>
      <c r="AH1788" s="28"/>
      <c r="AM1788" s="595"/>
      <c r="AN1788" s="566"/>
      <c r="AO1788" s="559"/>
      <c r="AP1788" s="566"/>
      <c r="AQ1788" s="559"/>
      <c r="AR1788" s="566"/>
      <c r="AS1788" s="559"/>
      <c r="AT1788" s="566"/>
      <c r="AU1788" s="559"/>
      <c r="AV1788" s="566"/>
      <c r="AW1788" s="559"/>
      <c r="AX1788" s="566"/>
      <c r="AY1788" s="559"/>
      <c r="AZ1788" s="566"/>
      <c r="BA1788" s="559"/>
      <c r="BB1788" s="566"/>
      <c r="BC1788" s="559"/>
      <c r="BD1788" s="566"/>
      <c r="BE1788" s="559"/>
      <c r="BF1788" s="566"/>
      <c r="BG1788" s="559"/>
      <c r="BH1788" s="566"/>
      <c r="BI1788" s="559"/>
      <c r="BJ1788" s="566"/>
      <c r="BK1788" s="559"/>
      <c r="BL1788" s="566"/>
      <c r="BM1788" s="559"/>
      <c r="BN1788" s="566"/>
      <c r="BO1788" s="559"/>
      <c r="BP1788" s="566"/>
      <c r="BQ1788" s="551"/>
    </row>
    <row r="1789" spans="1:69" ht="12.75" customHeight="1" thickBot="1">
      <c r="A1789" s="584"/>
      <c r="B1789" s="581"/>
      <c r="C1789" s="582"/>
      <c r="D1789" s="590"/>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M1789" s="595"/>
      <c r="AN1789" s="567"/>
      <c r="AO1789" s="564"/>
      <c r="AP1789" s="567"/>
      <c r="AQ1789" s="564"/>
      <c r="AR1789" s="567"/>
      <c r="AS1789" s="564"/>
      <c r="AT1789" s="567"/>
      <c r="AU1789" s="564"/>
      <c r="AV1789" s="567"/>
      <c r="AW1789" s="564"/>
      <c r="AX1789" s="567"/>
      <c r="AY1789" s="564"/>
      <c r="AZ1789" s="567"/>
      <c r="BA1789" s="564"/>
      <c r="BB1789" s="567"/>
      <c r="BC1789" s="564"/>
      <c r="BD1789" s="567"/>
      <c r="BE1789" s="564"/>
      <c r="BF1789" s="567"/>
      <c r="BG1789" s="564"/>
      <c r="BH1789" s="567"/>
      <c r="BI1789" s="564"/>
      <c r="BJ1789" s="567"/>
      <c r="BK1789" s="564"/>
      <c r="BL1789" s="567"/>
      <c r="BM1789" s="564"/>
      <c r="BN1789" s="567"/>
      <c r="BO1789" s="564"/>
      <c r="BP1789" s="567"/>
      <c r="BQ1789" s="568"/>
    </row>
    <row r="1790" spans="1:69" ht="12.75" customHeight="1">
      <c r="A1790" s="584"/>
      <c r="B1790" s="569" t="s">
        <v>37</v>
      </c>
      <c r="C1790" s="572" t="str">
        <f>IF(ISERROR(AVERAGE(E1790:AH1792)),"",AVERAGE(E1790:AH1792))</f>
        <v/>
      </c>
      <c r="D1790" s="590"/>
      <c r="E1790" s="31"/>
      <c r="F1790" s="31"/>
      <c r="G1790" s="31"/>
      <c r="H1790" s="31"/>
      <c r="I1790" s="31"/>
      <c r="J1790" s="31"/>
      <c r="K1790" s="31"/>
      <c r="L1790" s="31"/>
      <c r="M1790" s="31"/>
      <c r="N1790" s="31"/>
      <c r="O1790" s="31"/>
      <c r="P1790" s="31"/>
      <c r="Q1790" s="31"/>
      <c r="R1790" s="31"/>
      <c r="S1790" s="31"/>
      <c r="T1790" s="31"/>
      <c r="U1790" s="31"/>
      <c r="V1790" s="31"/>
      <c r="W1790" s="31"/>
      <c r="X1790" s="31"/>
      <c r="Y1790" s="31"/>
      <c r="Z1790" s="31"/>
      <c r="AA1790" s="31"/>
      <c r="AB1790" s="31"/>
      <c r="AC1790" s="31"/>
      <c r="AD1790" s="31"/>
      <c r="AE1790" s="31"/>
      <c r="AF1790" s="31"/>
      <c r="AG1790" s="31"/>
      <c r="AH1790" s="31"/>
      <c r="AM1790" s="595" t="e">
        <f>#REF!</f>
        <v>#REF!</v>
      </c>
      <c r="AN1790" s="561" t="str">
        <f t="shared" ref="AN1790:BQ1790" si="667">IF(ISERROR(AVERAGE(E1790:E1792)),"",AVERAGE(E1790:E1792))</f>
        <v/>
      </c>
      <c r="AO1790" s="558" t="str">
        <f t="shared" si="667"/>
        <v/>
      </c>
      <c r="AP1790" s="561" t="str">
        <f t="shared" si="667"/>
        <v/>
      </c>
      <c r="AQ1790" s="558" t="str">
        <f t="shared" si="667"/>
        <v/>
      </c>
      <c r="AR1790" s="561" t="str">
        <f t="shared" si="667"/>
        <v/>
      </c>
      <c r="AS1790" s="558" t="str">
        <f t="shared" si="667"/>
        <v/>
      </c>
      <c r="AT1790" s="561" t="str">
        <f t="shared" si="667"/>
        <v/>
      </c>
      <c r="AU1790" s="558" t="str">
        <f t="shared" si="667"/>
        <v/>
      </c>
      <c r="AV1790" s="561" t="str">
        <f t="shared" si="667"/>
        <v/>
      </c>
      <c r="AW1790" s="558" t="str">
        <f t="shared" si="667"/>
        <v/>
      </c>
      <c r="AX1790" s="561" t="str">
        <f t="shared" si="667"/>
        <v/>
      </c>
      <c r="AY1790" s="558" t="str">
        <f t="shared" si="667"/>
        <v/>
      </c>
      <c r="AZ1790" s="561" t="str">
        <f t="shared" si="667"/>
        <v/>
      </c>
      <c r="BA1790" s="558" t="str">
        <f t="shared" si="667"/>
        <v/>
      </c>
      <c r="BB1790" s="561" t="str">
        <f t="shared" si="667"/>
        <v/>
      </c>
      <c r="BC1790" s="558" t="str">
        <f t="shared" si="667"/>
        <v/>
      </c>
      <c r="BD1790" s="561" t="str">
        <f t="shared" si="667"/>
        <v/>
      </c>
      <c r="BE1790" s="558" t="str">
        <f t="shared" si="667"/>
        <v/>
      </c>
      <c r="BF1790" s="561" t="str">
        <f t="shared" si="667"/>
        <v/>
      </c>
      <c r="BG1790" s="558" t="str">
        <f t="shared" si="667"/>
        <v/>
      </c>
      <c r="BH1790" s="561" t="str">
        <f t="shared" si="667"/>
        <v/>
      </c>
      <c r="BI1790" s="558" t="str">
        <f t="shared" si="667"/>
        <v/>
      </c>
      <c r="BJ1790" s="561" t="str">
        <f t="shared" si="667"/>
        <v/>
      </c>
      <c r="BK1790" s="558" t="str">
        <f t="shared" si="667"/>
        <v/>
      </c>
      <c r="BL1790" s="561" t="str">
        <f t="shared" si="667"/>
        <v/>
      </c>
      <c r="BM1790" s="558" t="str">
        <f t="shared" si="667"/>
        <v/>
      </c>
      <c r="BN1790" s="561" t="str">
        <f t="shared" si="667"/>
        <v/>
      </c>
      <c r="BO1790" s="558" t="str">
        <f t="shared" si="667"/>
        <v/>
      </c>
      <c r="BP1790" s="561" t="str">
        <f t="shared" si="667"/>
        <v/>
      </c>
      <c r="BQ1790" s="550" t="str">
        <f t="shared" si="667"/>
        <v/>
      </c>
    </row>
    <row r="1791" spans="1:69" ht="12.75" customHeight="1">
      <c r="A1791" s="584"/>
      <c r="B1791" s="570"/>
      <c r="C1791" s="573"/>
      <c r="D1791" s="590"/>
      <c r="E1791" s="29"/>
      <c r="F1791" s="29"/>
      <c r="G1791" s="29"/>
      <c r="H1791" s="29"/>
      <c r="I1791" s="29"/>
      <c r="J1791" s="29"/>
      <c r="K1791" s="29"/>
      <c r="L1791" s="29"/>
      <c r="M1791" s="29"/>
      <c r="N1791" s="29"/>
      <c r="O1791" s="29"/>
      <c r="P1791" s="29"/>
      <c r="Q1791" s="29"/>
      <c r="R1791" s="29"/>
      <c r="S1791" s="29"/>
      <c r="T1791" s="29"/>
      <c r="U1791" s="29"/>
      <c r="V1791" s="29"/>
      <c r="W1791" s="29"/>
      <c r="X1791" s="29"/>
      <c r="Y1791" s="29"/>
      <c r="Z1791" s="29"/>
      <c r="AA1791" s="29"/>
      <c r="AB1791" s="29"/>
      <c r="AC1791" s="29"/>
      <c r="AD1791" s="29"/>
      <c r="AE1791" s="29"/>
      <c r="AF1791" s="29"/>
      <c r="AG1791" s="29"/>
      <c r="AH1791" s="29"/>
      <c r="AM1791" s="595" t="e">
        <f>#REF!</f>
        <v>#REF!</v>
      </c>
      <c r="AN1791" s="562"/>
      <c r="AO1791" s="559"/>
      <c r="AP1791" s="562"/>
      <c r="AQ1791" s="559"/>
      <c r="AR1791" s="562"/>
      <c r="AS1791" s="559"/>
      <c r="AT1791" s="562"/>
      <c r="AU1791" s="559"/>
      <c r="AV1791" s="562"/>
      <c r="AW1791" s="559"/>
      <c r="AX1791" s="562"/>
      <c r="AY1791" s="559"/>
      <c r="AZ1791" s="562"/>
      <c r="BA1791" s="559"/>
      <c r="BB1791" s="562"/>
      <c r="BC1791" s="559"/>
      <c r="BD1791" s="562"/>
      <c r="BE1791" s="559"/>
      <c r="BF1791" s="562"/>
      <c r="BG1791" s="559"/>
      <c r="BH1791" s="562"/>
      <c r="BI1791" s="559"/>
      <c r="BJ1791" s="562"/>
      <c r="BK1791" s="559"/>
      <c r="BL1791" s="562"/>
      <c r="BM1791" s="559"/>
      <c r="BN1791" s="562"/>
      <c r="BO1791" s="559"/>
      <c r="BP1791" s="562"/>
      <c r="BQ1791" s="551"/>
    </row>
    <row r="1792" spans="1:69" ht="13.5" customHeight="1" thickBot="1">
      <c r="A1792" s="584"/>
      <c r="B1792" s="571"/>
      <c r="C1792" s="574"/>
      <c r="D1792" s="419"/>
      <c r="E1792" s="30"/>
      <c r="F1792" s="30"/>
      <c r="G1792" s="30"/>
      <c r="H1792" s="30"/>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0"/>
      <c r="AH1792" s="30"/>
      <c r="AM1792" s="596">
        <f>D1792</f>
        <v>0</v>
      </c>
      <c r="AN1792" s="563"/>
      <c r="AO1792" s="560"/>
      <c r="AP1792" s="563"/>
      <c r="AQ1792" s="560"/>
      <c r="AR1792" s="563"/>
      <c r="AS1792" s="560"/>
      <c r="AT1792" s="563"/>
      <c r="AU1792" s="560"/>
      <c r="AV1792" s="563"/>
      <c r="AW1792" s="560"/>
      <c r="AX1792" s="563"/>
      <c r="AY1792" s="560"/>
      <c r="AZ1792" s="563"/>
      <c r="BA1792" s="560"/>
      <c r="BB1792" s="563"/>
      <c r="BC1792" s="560"/>
      <c r="BD1792" s="563"/>
      <c r="BE1792" s="560"/>
      <c r="BF1792" s="563"/>
      <c r="BG1792" s="560"/>
      <c r="BH1792" s="563"/>
      <c r="BI1792" s="560"/>
      <c r="BJ1792" s="563"/>
      <c r="BK1792" s="560"/>
      <c r="BL1792" s="563"/>
      <c r="BM1792" s="560"/>
      <c r="BN1792" s="563"/>
      <c r="BO1792" s="560"/>
      <c r="BP1792" s="563"/>
      <c r="BQ1792" s="552"/>
    </row>
    <row r="1793" spans="1:72" ht="13.5" customHeight="1" thickTop="1">
      <c r="A1793" s="584"/>
      <c r="B1793" s="585" t="s">
        <v>32</v>
      </c>
      <c r="C1793" s="588" t="str">
        <f>IF(ISERROR(AVERAGE(E1793:AH1795)),"",AVERAGE(E1793:AH1795))</f>
        <v/>
      </c>
      <c r="D1793" s="589" t="s">
        <v>878</v>
      </c>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5"/>
      <c r="AF1793" s="25"/>
      <c r="AG1793" s="25"/>
      <c r="AH1793" s="25"/>
      <c r="AM1793" s="594" t="str">
        <f>D1793</f>
        <v>Objets mécaniques, transmissions de mouvements (courroies, poulies, engrenages…)</v>
      </c>
      <c r="AN1793" s="576" t="str">
        <f t="shared" ref="AN1793:BQ1793" si="668">IF(ISERROR(AVERAGE(E1793:E1795)),"",AVERAGE(E1793:E1795))</f>
        <v/>
      </c>
      <c r="AO1793" s="575" t="str">
        <f t="shared" si="668"/>
        <v/>
      </c>
      <c r="AP1793" s="576" t="str">
        <f t="shared" si="668"/>
        <v/>
      </c>
      <c r="AQ1793" s="575" t="str">
        <f t="shared" si="668"/>
        <v/>
      </c>
      <c r="AR1793" s="576" t="str">
        <f t="shared" si="668"/>
        <v/>
      </c>
      <c r="AS1793" s="575" t="str">
        <f t="shared" si="668"/>
        <v/>
      </c>
      <c r="AT1793" s="576" t="str">
        <f t="shared" si="668"/>
        <v/>
      </c>
      <c r="AU1793" s="575" t="str">
        <f t="shared" si="668"/>
        <v/>
      </c>
      <c r="AV1793" s="576" t="str">
        <f t="shared" si="668"/>
        <v/>
      </c>
      <c r="AW1793" s="575" t="str">
        <f t="shared" si="668"/>
        <v/>
      </c>
      <c r="AX1793" s="576" t="str">
        <f t="shared" si="668"/>
        <v/>
      </c>
      <c r="AY1793" s="575" t="str">
        <f t="shared" si="668"/>
        <v/>
      </c>
      <c r="AZ1793" s="576" t="str">
        <f t="shared" si="668"/>
        <v/>
      </c>
      <c r="BA1793" s="575" t="str">
        <f t="shared" si="668"/>
        <v/>
      </c>
      <c r="BB1793" s="576" t="str">
        <f t="shared" si="668"/>
        <v/>
      </c>
      <c r="BC1793" s="575" t="str">
        <f t="shared" si="668"/>
        <v/>
      </c>
      <c r="BD1793" s="576" t="str">
        <f t="shared" si="668"/>
        <v/>
      </c>
      <c r="BE1793" s="575" t="str">
        <f t="shared" si="668"/>
        <v/>
      </c>
      <c r="BF1793" s="576" t="str">
        <f t="shared" si="668"/>
        <v/>
      </c>
      <c r="BG1793" s="575" t="str">
        <f t="shared" si="668"/>
        <v/>
      </c>
      <c r="BH1793" s="576" t="str">
        <f t="shared" si="668"/>
        <v/>
      </c>
      <c r="BI1793" s="575" t="str">
        <f t="shared" si="668"/>
        <v/>
      </c>
      <c r="BJ1793" s="576" t="str">
        <f t="shared" si="668"/>
        <v/>
      </c>
      <c r="BK1793" s="575" t="str">
        <f t="shared" si="668"/>
        <v/>
      </c>
      <c r="BL1793" s="576" t="str">
        <f t="shared" si="668"/>
        <v/>
      </c>
      <c r="BM1793" s="575" t="str">
        <f t="shared" si="668"/>
        <v/>
      </c>
      <c r="BN1793" s="576" t="str">
        <f t="shared" si="668"/>
        <v/>
      </c>
      <c r="BO1793" s="575" t="str">
        <f t="shared" si="668"/>
        <v/>
      </c>
      <c r="BP1793" s="576" t="str">
        <f t="shared" si="668"/>
        <v/>
      </c>
      <c r="BQ1793" s="578" t="str">
        <f t="shared" si="668"/>
        <v/>
      </c>
    </row>
    <row r="1794" spans="1:72" ht="12.75" customHeight="1">
      <c r="A1794" s="584"/>
      <c r="B1794" s="586"/>
      <c r="C1794" s="573"/>
      <c r="D1794" s="590"/>
      <c r="E1794" s="26"/>
      <c r="F1794" s="26"/>
      <c r="G1794" s="26"/>
      <c r="H1794" s="26"/>
      <c r="I1794" s="26"/>
      <c r="J1794" s="26"/>
      <c r="K1794" s="26"/>
      <c r="L1794" s="26"/>
      <c r="M1794" s="26"/>
      <c r="N1794" s="26"/>
      <c r="O1794" s="26"/>
      <c r="P1794" s="26"/>
      <c r="Q1794" s="26"/>
      <c r="R1794" s="26"/>
      <c r="S1794" s="26"/>
      <c r="T1794" s="26"/>
      <c r="U1794" s="26"/>
      <c r="V1794" s="26"/>
      <c r="W1794" s="26"/>
      <c r="X1794" s="26"/>
      <c r="Y1794" s="26"/>
      <c r="Z1794" s="26"/>
      <c r="AA1794" s="26"/>
      <c r="AB1794" s="26"/>
      <c r="AC1794" s="26"/>
      <c r="AD1794" s="26"/>
      <c r="AE1794" s="26"/>
      <c r="AF1794" s="26"/>
      <c r="AG1794" s="26"/>
      <c r="AH1794" s="26"/>
      <c r="AM1794" s="595"/>
      <c r="AN1794" s="577"/>
      <c r="AO1794" s="559"/>
      <c r="AP1794" s="577"/>
      <c r="AQ1794" s="559"/>
      <c r="AR1794" s="577"/>
      <c r="AS1794" s="559"/>
      <c r="AT1794" s="577"/>
      <c r="AU1794" s="559"/>
      <c r="AV1794" s="577"/>
      <c r="AW1794" s="559"/>
      <c r="AX1794" s="577"/>
      <c r="AY1794" s="559"/>
      <c r="AZ1794" s="577"/>
      <c r="BA1794" s="559"/>
      <c r="BB1794" s="577"/>
      <c r="BC1794" s="559"/>
      <c r="BD1794" s="577"/>
      <c r="BE1794" s="559"/>
      <c r="BF1794" s="577"/>
      <c r="BG1794" s="559"/>
      <c r="BH1794" s="577"/>
      <c r="BI1794" s="559"/>
      <c r="BJ1794" s="577"/>
      <c r="BK1794" s="559"/>
      <c r="BL1794" s="577"/>
      <c r="BM1794" s="559"/>
      <c r="BN1794" s="577"/>
      <c r="BO1794" s="559"/>
      <c r="BP1794" s="577"/>
      <c r="BQ1794" s="551"/>
    </row>
    <row r="1795" spans="1:72" ht="12.75" customHeight="1" thickBot="1">
      <c r="A1795" s="584"/>
      <c r="B1795" s="587"/>
      <c r="C1795" s="573"/>
      <c r="D1795" s="590"/>
      <c r="E1795" s="27"/>
      <c r="F1795" s="27"/>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M1795" s="595"/>
      <c r="AN1795" s="577"/>
      <c r="AO1795" s="559"/>
      <c r="AP1795" s="577"/>
      <c r="AQ1795" s="559"/>
      <c r="AR1795" s="577"/>
      <c r="AS1795" s="559"/>
      <c r="AT1795" s="577"/>
      <c r="AU1795" s="559"/>
      <c r="AV1795" s="577"/>
      <c r="AW1795" s="559"/>
      <c r="AX1795" s="577"/>
      <c r="AY1795" s="559"/>
      <c r="AZ1795" s="577"/>
      <c r="BA1795" s="559"/>
      <c r="BB1795" s="577"/>
      <c r="BC1795" s="559"/>
      <c r="BD1795" s="577"/>
      <c r="BE1795" s="559"/>
      <c r="BF1795" s="577"/>
      <c r="BG1795" s="559"/>
      <c r="BH1795" s="577"/>
      <c r="BI1795" s="559"/>
      <c r="BJ1795" s="577"/>
      <c r="BK1795" s="559"/>
      <c r="BL1795" s="577"/>
      <c r="BM1795" s="559"/>
      <c r="BN1795" s="577"/>
      <c r="BO1795" s="559"/>
      <c r="BP1795" s="577"/>
      <c r="BQ1795" s="551"/>
    </row>
    <row r="1796" spans="1:72" ht="12.75" customHeight="1">
      <c r="A1796" s="584"/>
      <c r="B1796" s="579" t="s">
        <v>36</v>
      </c>
      <c r="C1796" s="572" t="str">
        <f>IF(ISERROR(AVERAGE(E1796:AH1798)),"",AVERAGE(E1796:AH1798))</f>
        <v/>
      </c>
      <c r="D1796" s="590"/>
      <c r="E1796" s="32"/>
      <c r="F1796" s="32"/>
      <c r="G1796" s="32"/>
      <c r="H1796" s="32"/>
      <c r="I1796" s="32"/>
      <c r="J1796" s="32"/>
      <c r="K1796" s="32"/>
      <c r="L1796" s="32"/>
      <c r="M1796" s="32"/>
      <c r="N1796" s="32"/>
      <c r="O1796" s="32"/>
      <c r="P1796" s="32"/>
      <c r="Q1796" s="32"/>
      <c r="R1796" s="32"/>
      <c r="S1796" s="32"/>
      <c r="T1796" s="32"/>
      <c r="U1796" s="32"/>
      <c r="V1796" s="32"/>
      <c r="W1796" s="32"/>
      <c r="X1796" s="32"/>
      <c r="Y1796" s="32"/>
      <c r="Z1796" s="32"/>
      <c r="AA1796" s="32"/>
      <c r="AB1796" s="32"/>
      <c r="AC1796" s="32"/>
      <c r="AD1796" s="32"/>
      <c r="AE1796" s="32"/>
      <c r="AF1796" s="32"/>
      <c r="AG1796" s="32"/>
      <c r="AH1796" s="32"/>
      <c r="AM1796" s="595"/>
      <c r="AN1796" s="565" t="str">
        <f t="shared" ref="AN1796:BQ1796" si="669">IF(ISERROR(AVERAGE(E1796:E1798)),"",AVERAGE(E1796:E1798))</f>
        <v/>
      </c>
      <c r="AO1796" s="558" t="str">
        <f t="shared" si="669"/>
        <v/>
      </c>
      <c r="AP1796" s="565" t="str">
        <f t="shared" si="669"/>
        <v/>
      </c>
      <c r="AQ1796" s="558" t="str">
        <f t="shared" si="669"/>
        <v/>
      </c>
      <c r="AR1796" s="565" t="str">
        <f t="shared" si="669"/>
        <v/>
      </c>
      <c r="AS1796" s="558" t="str">
        <f t="shared" si="669"/>
        <v/>
      </c>
      <c r="AT1796" s="565" t="str">
        <f t="shared" si="669"/>
        <v/>
      </c>
      <c r="AU1796" s="558" t="str">
        <f t="shared" si="669"/>
        <v/>
      </c>
      <c r="AV1796" s="565" t="str">
        <f t="shared" si="669"/>
        <v/>
      </c>
      <c r="AW1796" s="558" t="str">
        <f t="shared" si="669"/>
        <v/>
      </c>
      <c r="AX1796" s="565" t="str">
        <f t="shared" si="669"/>
        <v/>
      </c>
      <c r="AY1796" s="558" t="str">
        <f t="shared" si="669"/>
        <v/>
      </c>
      <c r="AZ1796" s="565" t="str">
        <f t="shared" si="669"/>
        <v/>
      </c>
      <c r="BA1796" s="558" t="str">
        <f t="shared" si="669"/>
        <v/>
      </c>
      <c r="BB1796" s="565" t="str">
        <f t="shared" si="669"/>
        <v/>
      </c>
      <c r="BC1796" s="558" t="str">
        <f t="shared" si="669"/>
        <v/>
      </c>
      <c r="BD1796" s="565" t="str">
        <f t="shared" si="669"/>
        <v/>
      </c>
      <c r="BE1796" s="558" t="str">
        <f t="shared" si="669"/>
        <v/>
      </c>
      <c r="BF1796" s="565" t="str">
        <f t="shared" si="669"/>
        <v/>
      </c>
      <c r="BG1796" s="558" t="str">
        <f t="shared" si="669"/>
        <v/>
      </c>
      <c r="BH1796" s="565" t="str">
        <f t="shared" si="669"/>
        <v/>
      </c>
      <c r="BI1796" s="558" t="str">
        <f t="shared" si="669"/>
        <v/>
      </c>
      <c r="BJ1796" s="565" t="str">
        <f t="shared" si="669"/>
        <v/>
      </c>
      <c r="BK1796" s="558" t="str">
        <f t="shared" si="669"/>
        <v/>
      </c>
      <c r="BL1796" s="565" t="str">
        <f t="shared" si="669"/>
        <v/>
      </c>
      <c r="BM1796" s="558" t="str">
        <f t="shared" si="669"/>
        <v/>
      </c>
      <c r="BN1796" s="565" t="str">
        <f t="shared" si="669"/>
        <v/>
      </c>
      <c r="BO1796" s="558" t="str">
        <f t="shared" si="669"/>
        <v/>
      </c>
      <c r="BP1796" s="565" t="str">
        <f t="shared" si="669"/>
        <v/>
      </c>
      <c r="BQ1796" s="550" t="str">
        <f t="shared" si="669"/>
        <v/>
      </c>
    </row>
    <row r="1797" spans="1:72" ht="12.75" customHeight="1">
      <c r="A1797" s="584"/>
      <c r="B1797" s="580"/>
      <c r="C1797" s="573"/>
      <c r="D1797" s="590"/>
      <c r="E1797" s="28"/>
      <c r="F1797" s="28"/>
      <c r="G1797" s="28"/>
      <c r="H1797" s="28"/>
      <c r="I1797" s="28"/>
      <c r="J1797" s="28"/>
      <c r="K1797" s="28"/>
      <c r="L1797" s="28"/>
      <c r="M1797" s="28"/>
      <c r="N1797" s="28"/>
      <c r="O1797" s="28"/>
      <c r="P1797" s="28"/>
      <c r="Q1797" s="28"/>
      <c r="R1797" s="28"/>
      <c r="S1797" s="28"/>
      <c r="T1797" s="28"/>
      <c r="U1797" s="28"/>
      <c r="V1797" s="28"/>
      <c r="W1797" s="28"/>
      <c r="X1797" s="28"/>
      <c r="Y1797" s="28"/>
      <c r="Z1797" s="28"/>
      <c r="AA1797" s="28"/>
      <c r="AB1797" s="28"/>
      <c r="AC1797" s="28"/>
      <c r="AD1797" s="28"/>
      <c r="AE1797" s="28"/>
      <c r="AF1797" s="28"/>
      <c r="AG1797" s="28"/>
      <c r="AH1797" s="28"/>
      <c r="AM1797" s="595"/>
      <c r="AN1797" s="566"/>
      <c r="AO1797" s="559"/>
      <c r="AP1797" s="566"/>
      <c r="AQ1797" s="559"/>
      <c r="AR1797" s="566"/>
      <c r="AS1797" s="559"/>
      <c r="AT1797" s="566"/>
      <c r="AU1797" s="559"/>
      <c r="AV1797" s="566"/>
      <c r="AW1797" s="559"/>
      <c r="AX1797" s="566"/>
      <c r="AY1797" s="559"/>
      <c r="AZ1797" s="566"/>
      <c r="BA1797" s="559"/>
      <c r="BB1797" s="566"/>
      <c r="BC1797" s="559"/>
      <c r="BD1797" s="566"/>
      <c r="BE1797" s="559"/>
      <c r="BF1797" s="566"/>
      <c r="BG1797" s="559"/>
      <c r="BH1797" s="566"/>
      <c r="BI1797" s="559"/>
      <c r="BJ1797" s="566"/>
      <c r="BK1797" s="559"/>
      <c r="BL1797" s="566"/>
      <c r="BM1797" s="559"/>
      <c r="BN1797" s="566"/>
      <c r="BO1797" s="559"/>
      <c r="BP1797" s="566"/>
      <c r="BQ1797" s="551"/>
    </row>
    <row r="1798" spans="1:72" ht="12.75" customHeight="1" thickBot="1">
      <c r="A1798" s="584"/>
      <c r="B1798" s="581"/>
      <c r="C1798" s="582"/>
      <c r="D1798" s="590"/>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M1798" s="595"/>
      <c r="AN1798" s="567"/>
      <c r="AO1798" s="564"/>
      <c r="AP1798" s="567"/>
      <c r="AQ1798" s="564"/>
      <c r="AR1798" s="567"/>
      <c r="AS1798" s="564"/>
      <c r="AT1798" s="567"/>
      <c r="AU1798" s="564"/>
      <c r="AV1798" s="567"/>
      <c r="AW1798" s="564"/>
      <c r="AX1798" s="567"/>
      <c r="AY1798" s="564"/>
      <c r="AZ1798" s="567"/>
      <c r="BA1798" s="564"/>
      <c r="BB1798" s="567"/>
      <c r="BC1798" s="564"/>
      <c r="BD1798" s="567"/>
      <c r="BE1798" s="564"/>
      <c r="BF1798" s="567"/>
      <c r="BG1798" s="564"/>
      <c r="BH1798" s="567"/>
      <c r="BI1798" s="564"/>
      <c r="BJ1798" s="567"/>
      <c r="BK1798" s="564"/>
      <c r="BL1798" s="567"/>
      <c r="BM1798" s="564"/>
      <c r="BN1798" s="567"/>
      <c r="BO1798" s="564"/>
      <c r="BP1798" s="567"/>
      <c r="BQ1798" s="568"/>
    </row>
    <row r="1799" spans="1:72" ht="12.75" customHeight="1">
      <c r="A1799" s="584"/>
      <c r="B1799" s="569" t="s">
        <v>37</v>
      </c>
      <c r="C1799" s="572" t="str">
        <f>IF(ISERROR(AVERAGE(E1799:AH1801)),"",AVERAGE(E1799:AH1801))</f>
        <v/>
      </c>
      <c r="D1799" s="590"/>
      <c r="E1799" s="31"/>
      <c r="F1799" s="31"/>
      <c r="G1799" s="31"/>
      <c r="H1799" s="31"/>
      <c r="I1799" s="31"/>
      <c r="J1799" s="31"/>
      <c r="K1799" s="31"/>
      <c r="L1799" s="31"/>
      <c r="M1799" s="31"/>
      <c r="N1799" s="31"/>
      <c r="O1799" s="31"/>
      <c r="P1799" s="31"/>
      <c r="Q1799" s="31"/>
      <c r="R1799" s="31"/>
      <c r="S1799" s="31"/>
      <c r="T1799" s="31"/>
      <c r="U1799" s="31"/>
      <c r="V1799" s="31"/>
      <c r="W1799" s="31"/>
      <c r="X1799" s="31"/>
      <c r="Y1799" s="31"/>
      <c r="Z1799" s="31"/>
      <c r="AA1799" s="31"/>
      <c r="AB1799" s="31"/>
      <c r="AC1799" s="31"/>
      <c r="AD1799" s="31"/>
      <c r="AE1799" s="31"/>
      <c r="AF1799" s="31"/>
      <c r="AG1799" s="31"/>
      <c r="AH1799" s="31"/>
      <c r="AM1799" s="595" t="e">
        <f>#REF!</f>
        <v>#REF!</v>
      </c>
      <c r="AN1799" s="561" t="str">
        <f t="shared" ref="AN1799:BQ1799" si="670">IF(ISERROR(AVERAGE(E1799:E1801)),"",AVERAGE(E1799:E1801))</f>
        <v/>
      </c>
      <c r="AO1799" s="558" t="str">
        <f t="shared" si="670"/>
        <v/>
      </c>
      <c r="AP1799" s="561" t="str">
        <f t="shared" si="670"/>
        <v/>
      </c>
      <c r="AQ1799" s="558" t="str">
        <f t="shared" si="670"/>
        <v/>
      </c>
      <c r="AR1799" s="561" t="str">
        <f t="shared" si="670"/>
        <v/>
      </c>
      <c r="AS1799" s="558" t="str">
        <f t="shared" si="670"/>
        <v/>
      </c>
      <c r="AT1799" s="561" t="str">
        <f t="shared" si="670"/>
        <v/>
      </c>
      <c r="AU1799" s="558" t="str">
        <f t="shared" si="670"/>
        <v/>
      </c>
      <c r="AV1799" s="561" t="str">
        <f t="shared" si="670"/>
        <v/>
      </c>
      <c r="AW1799" s="558" t="str">
        <f t="shared" si="670"/>
        <v/>
      </c>
      <c r="AX1799" s="561" t="str">
        <f t="shared" si="670"/>
        <v/>
      </c>
      <c r="AY1799" s="558" t="str">
        <f t="shared" si="670"/>
        <v/>
      </c>
      <c r="AZ1799" s="561" t="str">
        <f t="shared" si="670"/>
        <v/>
      </c>
      <c r="BA1799" s="558" t="str">
        <f t="shared" si="670"/>
        <v/>
      </c>
      <c r="BB1799" s="561" t="str">
        <f t="shared" si="670"/>
        <v/>
      </c>
      <c r="BC1799" s="558" t="str">
        <f t="shared" si="670"/>
        <v/>
      </c>
      <c r="BD1799" s="561" t="str">
        <f t="shared" si="670"/>
        <v/>
      </c>
      <c r="BE1799" s="558" t="str">
        <f t="shared" si="670"/>
        <v/>
      </c>
      <c r="BF1799" s="561" t="str">
        <f t="shared" si="670"/>
        <v/>
      </c>
      <c r="BG1799" s="558" t="str">
        <f t="shared" si="670"/>
        <v/>
      </c>
      <c r="BH1799" s="561" t="str">
        <f t="shared" si="670"/>
        <v/>
      </c>
      <c r="BI1799" s="558" t="str">
        <f t="shared" si="670"/>
        <v/>
      </c>
      <c r="BJ1799" s="561" t="str">
        <f t="shared" si="670"/>
        <v/>
      </c>
      <c r="BK1799" s="558" t="str">
        <f t="shared" si="670"/>
        <v/>
      </c>
      <c r="BL1799" s="561" t="str">
        <f t="shared" si="670"/>
        <v/>
      </c>
      <c r="BM1799" s="558" t="str">
        <f t="shared" si="670"/>
        <v/>
      </c>
      <c r="BN1799" s="561" t="str">
        <f t="shared" si="670"/>
        <v/>
      </c>
      <c r="BO1799" s="558" t="str">
        <f t="shared" si="670"/>
        <v/>
      </c>
      <c r="BP1799" s="561" t="str">
        <f t="shared" si="670"/>
        <v/>
      </c>
      <c r="BQ1799" s="550" t="str">
        <f t="shared" si="670"/>
        <v/>
      </c>
    </row>
    <row r="1800" spans="1:72" ht="12.75" customHeight="1">
      <c r="A1800" s="584"/>
      <c r="B1800" s="570"/>
      <c r="C1800" s="573"/>
      <c r="D1800" s="590"/>
      <c r="E1800" s="29"/>
      <c r="F1800" s="29"/>
      <c r="G1800" s="29"/>
      <c r="H1800" s="29"/>
      <c r="I1800" s="29"/>
      <c r="J1800" s="29"/>
      <c r="K1800" s="29"/>
      <c r="L1800" s="29"/>
      <c r="M1800" s="29"/>
      <c r="N1800" s="29"/>
      <c r="O1800" s="29"/>
      <c r="P1800" s="29"/>
      <c r="Q1800" s="29"/>
      <c r="R1800" s="29"/>
      <c r="S1800" s="29"/>
      <c r="T1800" s="29"/>
      <c r="U1800" s="29"/>
      <c r="V1800" s="29"/>
      <c r="W1800" s="29"/>
      <c r="X1800" s="29"/>
      <c r="Y1800" s="29"/>
      <c r="Z1800" s="29"/>
      <c r="AA1800" s="29"/>
      <c r="AB1800" s="29"/>
      <c r="AC1800" s="29"/>
      <c r="AD1800" s="29"/>
      <c r="AE1800" s="29"/>
      <c r="AF1800" s="29"/>
      <c r="AG1800" s="29"/>
      <c r="AH1800" s="29"/>
      <c r="AM1800" s="595" t="e">
        <f>#REF!</f>
        <v>#REF!</v>
      </c>
      <c r="AN1800" s="562"/>
      <c r="AO1800" s="559"/>
      <c r="AP1800" s="562"/>
      <c r="AQ1800" s="559"/>
      <c r="AR1800" s="562"/>
      <c r="AS1800" s="559"/>
      <c r="AT1800" s="562"/>
      <c r="AU1800" s="559"/>
      <c r="AV1800" s="562"/>
      <c r="AW1800" s="559"/>
      <c r="AX1800" s="562"/>
      <c r="AY1800" s="559"/>
      <c r="AZ1800" s="562"/>
      <c r="BA1800" s="559"/>
      <c r="BB1800" s="562"/>
      <c r="BC1800" s="559"/>
      <c r="BD1800" s="562"/>
      <c r="BE1800" s="559"/>
      <c r="BF1800" s="562"/>
      <c r="BG1800" s="559"/>
      <c r="BH1800" s="562"/>
      <c r="BI1800" s="559"/>
      <c r="BJ1800" s="562"/>
      <c r="BK1800" s="559"/>
      <c r="BL1800" s="562"/>
      <c r="BM1800" s="559"/>
      <c r="BN1800" s="562"/>
      <c r="BO1800" s="559"/>
      <c r="BP1800" s="562"/>
      <c r="BQ1800" s="551"/>
    </row>
    <row r="1801" spans="1:72" ht="13.5" customHeight="1" thickBot="1">
      <c r="A1801" s="584"/>
      <c r="B1801" s="571"/>
      <c r="C1801" s="574"/>
      <c r="D1801" s="419"/>
      <c r="E1801" s="30"/>
      <c r="F1801" s="30"/>
      <c r="G1801" s="30"/>
      <c r="H1801" s="30"/>
      <c r="I1801" s="30"/>
      <c r="J1801" s="30"/>
      <c r="K1801" s="30"/>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0"/>
      <c r="AH1801" s="30"/>
      <c r="AM1801" s="596">
        <f>D1801</f>
        <v>0</v>
      </c>
      <c r="AN1801" s="563"/>
      <c r="AO1801" s="560"/>
      <c r="AP1801" s="563"/>
      <c r="AQ1801" s="560"/>
      <c r="AR1801" s="563"/>
      <c r="AS1801" s="560"/>
      <c r="AT1801" s="563"/>
      <c r="AU1801" s="560"/>
      <c r="AV1801" s="563"/>
      <c r="AW1801" s="560"/>
      <c r="AX1801" s="563"/>
      <c r="AY1801" s="560"/>
      <c r="AZ1801" s="563"/>
      <c r="BA1801" s="560"/>
      <c r="BB1801" s="563"/>
      <c r="BC1801" s="560"/>
      <c r="BD1801" s="563"/>
      <c r="BE1801" s="560"/>
      <c r="BF1801" s="563"/>
      <c r="BG1801" s="560"/>
      <c r="BH1801" s="563"/>
      <c r="BI1801" s="560"/>
      <c r="BJ1801" s="563"/>
      <c r="BK1801" s="560"/>
      <c r="BL1801" s="563"/>
      <c r="BM1801" s="560"/>
      <c r="BN1801" s="563"/>
      <c r="BO1801" s="560"/>
      <c r="BP1801" s="563"/>
      <c r="BQ1801" s="552"/>
    </row>
    <row r="1802" spans="1:72" s="207" customFormat="1" ht="18" customHeight="1" thickTop="1">
      <c r="A1802" s="470"/>
      <c r="B1802" s="200"/>
      <c r="C1802" s="201"/>
      <c r="D1802" s="205"/>
      <c r="E1802" s="202"/>
      <c r="F1802" s="202"/>
      <c r="G1802" s="202"/>
      <c r="H1802" s="202"/>
      <c r="I1802" s="202"/>
      <c r="J1802" s="202"/>
      <c r="K1802" s="202"/>
      <c r="L1802" s="202"/>
      <c r="M1802" s="202"/>
      <c r="N1802" s="202"/>
      <c r="O1802" s="202"/>
      <c r="P1802" s="202"/>
      <c r="Q1802" s="202"/>
      <c r="R1802" s="202"/>
      <c r="S1802" s="202"/>
      <c r="T1802" s="202"/>
      <c r="U1802" s="202"/>
      <c r="V1802" s="202"/>
      <c r="W1802" s="202"/>
      <c r="X1802" s="202"/>
      <c r="Y1802" s="202"/>
      <c r="Z1802" s="202"/>
      <c r="AA1802" s="202"/>
      <c r="AB1802" s="202"/>
      <c r="AC1802" s="202"/>
      <c r="AD1802" s="202"/>
      <c r="AE1802" s="202"/>
      <c r="AF1802" s="202"/>
      <c r="AG1802" s="202"/>
      <c r="AH1802" s="202"/>
      <c r="AI1802" s="206"/>
      <c r="AJ1802" s="187"/>
      <c r="AK1802" s="187"/>
      <c r="AL1802" s="187"/>
      <c r="AM1802" s="358"/>
      <c r="AN1802" s="359"/>
      <c r="AO1802" s="359"/>
      <c r="AP1802" s="359"/>
      <c r="AQ1802" s="359"/>
      <c r="AR1802" s="359"/>
      <c r="AS1802" s="359"/>
      <c r="AT1802" s="359"/>
      <c r="AU1802" s="359"/>
      <c r="AV1802" s="359"/>
      <c r="AW1802" s="359"/>
      <c r="AX1802" s="359"/>
      <c r="AY1802" s="359"/>
      <c r="AZ1802" s="359"/>
      <c r="BA1802" s="359"/>
      <c r="BB1802" s="359"/>
      <c r="BC1802" s="359"/>
      <c r="BD1802" s="359"/>
      <c r="BE1802" s="359"/>
      <c r="BF1802" s="359"/>
      <c r="BG1802" s="359"/>
      <c r="BH1802" s="359"/>
      <c r="BI1802" s="359"/>
      <c r="BJ1802" s="359"/>
      <c r="BK1802" s="359"/>
      <c r="BL1802" s="359"/>
      <c r="BM1802" s="359"/>
      <c r="BN1802" s="359"/>
      <c r="BO1802" s="359"/>
      <c r="BP1802" s="359"/>
      <c r="BQ1802" s="359"/>
      <c r="BR1802" s="187"/>
      <c r="BS1802" s="187"/>
    </row>
    <row r="1803" spans="1:72" s="213" customFormat="1" ht="18" customHeight="1">
      <c r="A1803" s="471"/>
      <c r="B1803" s="197"/>
      <c r="C1803" s="198"/>
      <c r="D1803" s="209"/>
      <c r="E1803" s="199"/>
      <c r="F1803" s="199"/>
      <c r="G1803" s="199"/>
      <c r="H1803" s="199"/>
      <c r="I1803" s="199"/>
      <c r="J1803" s="199"/>
      <c r="K1803" s="199"/>
      <c r="L1803" s="199"/>
      <c r="M1803" s="199"/>
      <c r="N1803" s="199"/>
      <c r="O1803" s="199"/>
      <c r="P1803" s="199"/>
      <c r="Q1803" s="199"/>
      <c r="R1803" s="199"/>
      <c r="S1803" s="199"/>
      <c r="T1803" s="199"/>
      <c r="U1803" s="199"/>
      <c r="V1803" s="199"/>
      <c r="W1803" s="199"/>
      <c r="X1803" s="199"/>
      <c r="Y1803" s="199"/>
      <c r="Z1803" s="199"/>
      <c r="AA1803" s="199"/>
      <c r="AB1803" s="199"/>
      <c r="AC1803" s="199"/>
      <c r="AD1803" s="199"/>
      <c r="AE1803" s="199"/>
      <c r="AF1803" s="199"/>
      <c r="AG1803" s="199"/>
      <c r="AH1803" s="199"/>
      <c r="AI1803" s="210"/>
      <c r="AJ1803" s="211"/>
      <c r="AK1803" s="211"/>
      <c r="AL1803" s="211"/>
      <c r="AM1803" s="360"/>
      <c r="AN1803" s="361"/>
      <c r="AO1803" s="361"/>
      <c r="AP1803" s="361"/>
      <c r="AQ1803" s="361"/>
      <c r="AR1803" s="361"/>
      <c r="AS1803" s="361"/>
      <c r="AT1803" s="361"/>
      <c r="AU1803" s="361"/>
      <c r="AV1803" s="361"/>
      <c r="AW1803" s="361"/>
      <c r="AX1803" s="361"/>
      <c r="AY1803" s="361"/>
      <c r="AZ1803" s="361"/>
      <c r="BA1803" s="361"/>
      <c r="BB1803" s="361"/>
      <c r="BC1803" s="361"/>
      <c r="BD1803" s="361"/>
      <c r="BE1803" s="361"/>
      <c r="BF1803" s="361"/>
      <c r="BG1803" s="361"/>
      <c r="BH1803" s="361"/>
      <c r="BI1803" s="361"/>
      <c r="BJ1803" s="361"/>
      <c r="BK1803" s="361"/>
      <c r="BL1803" s="361"/>
      <c r="BM1803" s="361"/>
      <c r="BN1803" s="361"/>
      <c r="BO1803" s="361"/>
      <c r="BP1803" s="361"/>
      <c r="BQ1803" s="361"/>
      <c r="BR1803" s="211"/>
      <c r="BS1803" s="211"/>
      <c r="BT1803" s="212"/>
    </row>
    <row r="1804" spans="1:72" s="207" customFormat="1" ht="18" customHeight="1">
      <c r="A1804" s="470"/>
      <c r="B1804" s="203"/>
      <c r="C1804" s="201"/>
      <c r="D1804" s="208"/>
      <c r="E1804" s="204"/>
      <c r="F1804" s="204"/>
      <c r="G1804" s="204"/>
      <c r="H1804" s="204"/>
      <c r="I1804" s="204"/>
      <c r="J1804" s="204"/>
      <c r="K1804" s="204"/>
      <c r="L1804" s="204"/>
      <c r="M1804" s="204"/>
      <c r="N1804" s="204"/>
      <c r="O1804" s="204"/>
      <c r="P1804" s="204"/>
      <c r="Q1804" s="204"/>
      <c r="R1804" s="204"/>
      <c r="S1804" s="204"/>
      <c r="T1804" s="204"/>
      <c r="U1804" s="204"/>
      <c r="V1804" s="204"/>
      <c r="W1804" s="204"/>
      <c r="X1804" s="204"/>
      <c r="Y1804" s="204"/>
      <c r="Z1804" s="204"/>
      <c r="AA1804" s="204"/>
      <c r="AB1804" s="204"/>
      <c r="AC1804" s="204"/>
      <c r="AD1804" s="204"/>
      <c r="AE1804" s="204"/>
      <c r="AF1804" s="204"/>
      <c r="AG1804" s="204"/>
      <c r="AH1804" s="204"/>
      <c r="AI1804" s="206"/>
      <c r="AJ1804" s="187"/>
      <c r="AK1804" s="187"/>
      <c r="AL1804" s="187"/>
      <c r="AM1804" s="362"/>
      <c r="AN1804" s="359"/>
      <c r="AO1804" s="359"/>
      <c r="AP1804" s="359"/>
      <c r="AQ1804" s="359"/>
      <c r="AR1804" s="359"/>
      <c r="AS1804" s="359"/>
      <c r="AT1804" s="359"/>
      <c r="AU1804" s="359"/>
      <c r="AV1804" s="359"/>
      <c r="AW1804" s="359"/>
      <c r="AX1804" s="359"/>
      <c r="AY1804" s="359"/>
      <c r="AZ1804" s="359"/>
      <c r="BA1804" s="359"/>
      <c r="BB1804" s="359"/>
      <c r="BC1804" s="359"/>
      <c r="BD1804" s="359"/>
      <c r="BE1804" s="359"/>
      <c r="BF1804" s="359"/>
      <c r="BG1804" s="359"/>
      <c r="BH1804" s="359"/>
      <c r="BI1804" s="206"/>
      <c r="BJ1804" s="206"/>
      <c r="BK1804" s="206"/>
      <c r="BL1804" s="206"/>
      <c r="BM1804" s="206"/>
      <c r="BN1804" s="206"/>
      <c r="BO1804" s="206"/>
      <c r="BP1804" s="206"/>
      <c r="BQ1804" s="206"/>
      <c r="BR1804" s="187"/>
      <c r="BS1804" s="187"/>
    </row>
    <row r="1805" spans="1:72" ht="39" customHeight="1">
      <c r="A1805" s="468"/>
      <c r="B1805" s="252"/>
      <c r="C1805" s="253"/>
      <c r="D1805" s="254" t="s">
        <v>913</v>
      </c>
      <c r="E1805" s="597" t="str">
        <f>D1805</f>
        <v>Culture humaniste</v>
      </c>
      <c r="F1805" s="598"/>
      <c r="G1805" s="598"/>
      <c r="H1805" s="598"/>
      <c r="I1805" s="598"/>
      <c r="J1805" s="598"/>
      <c r="K1805" s="598"/>
      <c r="L1805" s="598"/>
      <c r="M1805" s="598"/>
      <c r="N1805" s="598"/>
      <c r="O1805" s="598"/>
      <c r="P1805" s="598"/>
      <c r="Q1805" s="598"/>
      <c r="R1805" s="598"/>
      <c r="S1805" s="598"/>
      <c r="T1805" s="598"/>
      <c r="U1805" s="598"/>
      <c r="V1805" s="598"/>
      <c r="W1805" s="598"/>
      <c r="X1805" s="598"/>
      <c r="Y1805" s="598"/>
      <c r="Z1805" s="598"/>
      <c r="AA1805" s="598"/>
      <c r="AB1805" s="598"/>
      <c r="AC1805" s="598"/>
      <c r="AD1805" s="598"/>
      <c r="AE1805" s="598"/>
      <c r="AF1805" s="598"/>
      <c r="AG1805" s="598"/>
      <c r="AH1805" s="599"/>
      <c r="AM1805" s="340" t="str">
        <f>E1805</f>
        <v>Culture humaniste</v>
      </c>
      <c r="AN1805" s="606" t="str">
        <f>AM1805</f>
        <v>Culture humaniste</v>
      </c>
      <c r="AO1805" s="607"/>
      <c r="AP1805" s="607"/>
      <c r="AQ1805" s="607"/>
      <c r="AR1805" s="607"/>
      <c r="AS1805" s="607"/>
      <c r="AT1805" s="607"/>
      <c r="AU1805" s="607"/>
      <c r="AV1805" s="607"/>
      <c r="AW1805" s="607"/>
      <c r="AX1805" s="607"/>
      <c r="AY1805" s="607"/>
      <c r="AZ1805" s="607"/>
      <c r="BA1805" s="607"/>
      <c r="BB1805" s="607"/>
      <c r="BC1805" s="607"/>
      <c r="BD1805" s="607"/>
      <c r="BE1805" s="607"/>
      <c r="BF1805" s="607"/>
      <c r="BG1805" s="607"/>
      <c r="BH1805" s="607"/>
      <c r="BI1805" s="607"/>
      <c r="BJ1805" s="607"/>
      <c r="BK1805" s="607"/>
      <c r="BL1805" s="607"/>
      <c r="BM1805" s="607"/>
      <c r="BN1805" s="607"/>
      <c r="BO1805" s="607"/>
      <c r="BP1805" s="607"/>
      <c r="BQ1805" s="607"/>
    </row>
    <row r="1806" spans="1:72" ht="11.25" customHeight="1">
      <c r="A1806" s="468"/>
      <c r="B1806" s="682"/>
      <c r="C1806" s="692"/>
      <c r="D1806" s="695" t="s">
        <v>893</v>
      </c>
      <c r="E1806" s="698" t="str">
        <f>D1806</f>
        <v>Culture humaniste - Histoire et Géographie</v>
      </c>
      <c r="F1806" s="699"/>
      <c r="G1806" s="699"/>
      <c r="H1806" s="699"/>
      <c r="I1806" s="699"/>
      <c r="J1806" s="699"/>
      <c r="K1806" s="699"/>
      <c r="L1806" s="699"/>
      <c r="M1806" s="699"/>
      <c r="N1806" s="699"/>
      <c r="O1806" s="699"/>
      <c r="P1806" s="699"/>
      <c r="Q1806" s="699"/>
      <c r="R1806" s="699"/>
      <c r="S1806" s="699"/>
      <c r="T1806" s="699"/>
      <c r="U1806" s="699"/>
      <c r="V1806" s="699"/>
      <c r="W1806" s="699"/>
      <c r="X1806" s="699"/>
      <c r="Y1806" s="699"/>
      <c r="Z1806" s="699"/>
      <c r="AA1806" s="699"/>
      <c r="AB1806" s="699"/>
      <c r="AC1806" s="699"/>
      <c r="AD1806" s="699"/>
      <c r="AE1806" s="699"/>
      <c r="AF1806" s="699"/>
      <c r="AG1806" s="699"/>
      <c r="AH1806" s="700"/>
      <c r="AM1806" s="605" t="str">
        <f>D1806</f>
        <v>Culture humaniste - Histoire et Géographie</v>
      </c>
      <c r="AN1806" s="353">
        <f>AVERAGE(AN1812,AN1821,AN1830,AN1902)</f>
        <v>2</v>
      </c>
      <c r="AO1806" s="353">
        <f t="shared" ref="AO1806:BQ1806" si="671">AVERAGE(AO1812,AO1821,AO1830,AO1902)</f>
        <v>4</v>
      </c>
      <c r="AP1806" s="353">
        <f t="shared" si="671"/>
        <v>3</v>
      </c>
      <c r="AQ1806" s="353">
        <f t="shared" si="671"/>
        <v>2</v>
      </c>
      <c r="AR1806" s="353">
        <f t="shared" si="671"/>
        <v>1</v>
      </c>
      <c r="AS1806" s="353">
        <f t="shared" si="671"/>
        <v>5</v>
      </c>
      <c r="AT1806" s="353">
        <f t="shared" si="671"/>
        <v>4</v>
      </c>
      <c r="AU1806" s="353">
        <f t="shared" si="671"/>
        <v>3</v>
      </c>
      <c r="AV1806" s="353">
        <f t="shared" si="671"/>
        <v>2</v>
      </c>
      <c r="AW1806" s="353">
        <f t="shared" si="671"/>
        <v>1</v>
      </c>
      <c r="AX1806" s="353">
        <f t="shared" si="671"/>
        <v>5</v>
      </c>
      <c r="AY1806" s="353">
        <f t="shared" si="671"/>
        <v>4</v>
      </c>
      <c r="AZ1806" s="353">
        <f t="shared" si="671"/>
        <v>3</v>
      </c>
      <c r="BA1806" s="353">
        <f t="shared" si="671"/>
        <v>2</v>
      </c>
      <c r="BB1806" s="353">
        <f t="shared" si="671"/>
        <v>1</v>
      </c>
      <c r="BC1806" s="353">
        <f t="shared" si="671"/>
        <v>5</v>
      </c>
      <c r="BD1806" s="353">
        <f t="shared" si="671"/>
        <v>4</v>
      </c>
      <c r="BE1806" s="353">
        <f t="shared" si="671"/>
        <v>3</v>
      </c>
      <c r="BF1806" s="353">
        <f t="shared" si="671"/>
        <v>2</v>
      </c>
      <c r="BG1806" s="353">
        <f t="shared" si="671"/>
        <v>1</v>
      </c>
      <c r="BH1806" s="353">
        <f t="shared" si="671"/>
        <v>5</v>
      </c>
      <c r="BI1806" s="353">
        <f t="shared" si="671"/>
        <v>4</v>
      </c>
      <c r="BJ1806" s="353">
        <f t="shared" si="671"/>
        <v>3</v>
      </c>
      <c r="BK1806" s="353">
        <f t="shared" si="671"/>
        <v>2</v>
      </c>
      <c r="BL1806" s="353">
        <f t="shared" si="671"/>
        <v>1</v>
      </c>
      <c r="BM1806" s="353">
        <f t="shared" si="671"/>
        <v>5</v>
      </c>
      <c r="BN1806" s="353">
        <f t="shared" si="671"/>
        <v>4</v>
      </c>
      <c r="BO1806" s="353">
        <f t="shared" si="671"/>
        <v>3</v>
      </c>
      <c r="BP1806" s="353">
        <f t="shared" si="671"/>
        <v>2</v>
      </c>
      <c r="BQ1806" s="353">
        <f t="shared" si="671"/>
        <v>1</v>
      </c>
    </row>
    <row r="1807" spans="1:72" ht="11.25" customHeight="1">
      <c r="A1807" s="468"/>
      <c r="B1807" s="683"/>
      <c r="C1807" s="693"/>
      <c r="D1807" s="696"/>
      <c r="E1807" s="701"/>
      <c r="F1807" s="702"/>
      <c r="G1807" s="702"/>
      <c r="H1807" s="702"/>
      <c r="I1807" s="702"/>
      <c r="J1807" s="702"/>
      <c r="K1807" s="702"/>
      <c r="L1807" s="702"/>
      <c r="M1807" s="702"/>
      <c r="N1807" s="702"/>
      <c r="O1807" s="702"/>
      <c r="P1807" s="702"/>
      <c r="Q1807" s="702"/>
      <c r="R1807" s="702"/>
      <c r="S1807" s="702"/>
      <c r="T1807" s="702"/>
      <c r="U1807" s="702"/>
      <c r="V1807" s="702"/>
      <c r="W1807" s="702"/>
      <c r="X1807" s="702"/>
      <c r="Y1807" s="702"/>
      <c r="Z1807" s="702"/>
      <c r="AA1807" s="702"/>
      <c r="AB1807" s="702"/>
      <c r="AC1807" s="702"/>
      <c r="AD1807" s="702"/>
      <c r="AE1807" s="702"/>
      <c r="AF1807" s="702"/>
      <c r="AG1807" s="702"/>
      <c r="AH1807" s="703"/>
      <c r="AM1807" s="674"/>
      <c r="AN1807" s="351">
        <f>AVERAGE(AN1815,AN1824,AN1833,AN1905)</f>
        <v>5</v>
      </c>
      <c r="AO1807" s="351">
        <f t="shared" ref="AO1807:BQ1807" si="672">AVERAGE(AO1815,AO1824,AO1833,AO1905)</f>
        <v>4</v>
      </c>
      <c r="AP1807" s="351">
        <f t="shared" si="672"/>
        <v>3</v>
      </c>
      <c r="AQ1807" s="351">
        <f t="shared" si="672"/>
        <v>2</v>
      </c>
      <c r="AR1807" s="351">
        <f t="shared" si="672"/>
        <v>1</v>
      </c>
      <c r="AS1807" s="351">
        <f t="shared" si="672"/>
        <v>5</v>
      </c>
      <c r="AT1807" s="351">
        <f t="shared" si="672"/>
        <v>4</v>
      </c>
      <c r="AU1807" s="351">
        <f t="shared" si="672"/>
        <v>3</v>
      </c>
      <c r="AV1807" s="351">
        <f t="shared" si="672"/>
        <v>2</v>
      </c>
      <c r="AW1807" s="351">
        <f t="shared" si="672"/>
        <v>1</v>
      </c>
      <c r="AX1807" s="351">
        <f t="shared" si="672"/>
        <v>5</v>
      </c>
      <c r="AY1807" s="351">
        <f t="shared" si="672"/>
        <v>4</v>
      </c>
      <c r="AZ1807" s="351">
        <f t="shared" si="672"/>
        <v>3</v>
      </c>
      <c r="BA1807" s="351">
        <f t="shared" si="672"/>
        <v>2</v>
      </c>
      <c r="BB1807" s="351">
        <f t="shared" si="672"/>
        <v>1</v>
      </c>
      <c r="BC1807" s="351">
        <f t="shared" si="672"/>
        <v>5</v>
      </c>
      <c r="BD1807" s="351">
        <f t="shared" si="672"/>
        <v>4</v>
      </c>
      <c r="BE1807" s="351">
        <f t="shared" si="672"/>
        <v>3</v>
      </c>
      <c r="BF1807" s="351">
        <f t="shared" si="672"/>
        <v>2</v>
      </c>
      <c r="BG1807" s="351">
        <f t="shared" si="672"/>
        <v>1</v>
      </c>
      <c r="BH1807" s="351">
        <f t="shared" si="672"/>
        <v>5</v>
      </c>
      <c r="BI1807" s="351">
        <f t="shared" si="672"/>
        <v>4</v>
      </c>
      <c r="BJ1807" s="351">
        <f t="shared" si="672"/>
        <v>3</v>
      </c>
      <c r="BK1807" s="351">
        <f t="shared" si="672"/>
        <v>2</v>
      </c>
      <c r="BL1807" s="351">
        <f t="shared" si="672"/>
        <v>1</v>
      </c>
      <c r="BM1807" s="351">
        <f t="shared" si="672"/>
        <v>5</v>
      </c>
      <c r="BN1807" s="351">
        <f t="shared" si="672"/>
        <v>4</v>
      </c>
      <c r="BO1807" s="351">
        <f t="shared" si="672"/>
        <v>3</v>
      </c>
      <c r="BP1807" s="351">
        <f t="shared" si="672"/>
        <v>2</v>
      </c>
      <c r="BQ1807" s="351">
        <f t="shared" si="672"/>
        <v>1</v>
      </c>
    </row>
    <row r="1808" spans="1:72" ht="11.25" customHeight="1" thickBot="1">
      <c r="A1808" s="468"/>
      <c r="B1808" s="684"/>
      <c r="C1808" s="694"/>
      <c r="D1808" s="697"/>
      <c r="E1808" s="704"/>
      <c r="F1808" s="705"/>
      <c r="G1808" s="705"/>
      <c r="H1808" s="705"/>
      <c r="I1808" s="705"/>
      <c r="J1808" s="705"/>
      <c r="K1808" s="705"/>
      <c r="L1808" s="705"/>
      <c r="M1808" s="705"/>
      <c r="N1808" s="705"/>
      <c r="O1808" s="705"/>
      <c r="P1808" s="705"/>
      <c r="Q1808" s="705"/>
      <c r="R1808" s="705"/>
      <c r="S1808" s="705"/>
      <c r="T1808" s="705"/>
      <c r="U1808" s="705"/>
      <c r="V1808" s="705"/>
      <c r="W1808" s="705"/>
      <c r="X1808" s="705"/>
      <c r="Y1808" s="705"/>
      <c r="Z1808" s="705"/>
      <c r="AA1808" s="705"/>
      <c r="AB1808" s="705"/>
      <c r="AC1808" s="705"/>
      <c r="AD1808" s="705"/>
      <c r="AE1808" s="705"/>
      <c r="AF1808" s="705"/>
      <c r="AG1808" s="705"/>
      <c r="AH1808" s="706"/>
      <c r="AM1808" s="675"/>
      <c r="AN1808" s="352">
        <f>AVERAGE(AN1818,AN1827,AN1836,AN1908)</f>
        <v>5</v>
      </c>
      <c r="AO1808" s="352">
        <f t="shared" ref="AO1808:BQ1808" si="673">AVERAGE(AO1818,AO1827,AO1836,AO1908)</f>
        <v>4</v>
      </c>
      <c r="AP1808" s="352">
        <f t="shared" si="673"/>
        <v>3</v>
      </c>
      <c r="AQ1808" s="352">
        <f t="shared" si="673"/>
        <v>2</v>
      </c>
      <c r="AR1808" s="352">
        <f t="shared" si="673"/>
        <v>1</v>
      </c>
      <c r="AS1808" s="352">
        <f t="shared" si="673"/>
        <v>5</v>
      </c>
      <c r="AT1808" s="352">
        <f t="shared" si="673"/>
        <v>4</v>
      </c>
      <c r="AU1808" s="352">
        <f t="shared" si="673"/>
        <v>3</v>
      </c>
      <c r="AV1808" s="352">
        <f t="shared" si="673"/>
        <v>2</v>
      </c>
      <c r="AW1808" s="352">
        <f t="shared" si="673"/>
        <v>1</v>
      </c>
      <c r="AX1808" s="352">
        <f t="shared" si="673"/>
        <v>5</v>
      </c>
      <c r="AY1808" s="352">
        <f t="shared" si="673"/>
        <v>4</v>
      </c>
      <c r="AZ1808" s="352">
        <f t="shared" si="673"/>
        <v>3</v>
      </c>
      <c r="BA1808" s="352">
        <f t="shared" si="673"/>
        <v>2</v>
      </c>
      <c r="BB1808" s="352">
        <f t="shared" si="673"/>
        <v>1</v>
      </c>
      <c r="BC1808" s="352">
        <f t="shared" si="673"/>
        <v>5</v>
      </c>
      <c r="BD1808" s="352">
        <f t="shared" si="673"/>
        <v>4</v>
      </c>
      <c r="BE1808" s="352">
        <f t="shared" si="673"/>
        <v>3</v>
      </c>
      <c r="BF1808" s="352">
        <f t="shared" si="673"/>
        <v>2</v>
      </c>
      <c r="BG1808" s="352">
        <f t="shared" si="673"/>
        <v>1</v>
      </c>
      <c r="BH1808" s="352">
        <f t="shared" si="673"/>
        <v>5</v>
      </c>
      <c r="BI1808" s="352">
        <f t="shared" si="673"/>
        <v>4</v>
      </c>
      <c r="BJ1808" s="352">
        <f t="shared" si="673"/>
        <v>3</v>
      </c>
      <c r="BK1808" s="352">
        <f t="shared" si="673"/>
        <v>2</v>
      </c>
      <c r="BL1808" s="352">
        <f t="shared" si="673"/>
        <v>1</v>
      </c>
      <c r="BM1808" s="352">
        <f t="shared" si="673"/>
        <v>5</v>
      </c>
      <c r="BN1808" s="352">
        <f t="shared" si="673"/>
        <v>4</v>
      </c>
      <c r="BO1808" s="352">
        <f t="shared" si="673"/>
        <v>3</v>
      </c>
      <c r="BP1808" s="352">
        <f t="shared" si="673"/>
        <v>2</v>
      </c>
      <c r="BQ1808" s="352">
        <f t="shared" si="673"/>
        <v>1</v>
      </c>
    </row>
    <row r="1809" spans="1:69" ht="11.25" customHeight="1" thickTop="1">
      <c r="A1809" s="468"/>
      <c r="B1809" s="685"/>
      <c r="C1809" s="685"/>
      <c r="D1809" s="665" t="s">
        <v>879</v>
      </c>
      <c r="E1809" s="614" t="str">
        <f>D1809</f>
        <v>Histoire</v>
      </c>
      <c r="F1809" s="615"/>
      <c r="G1809" s="615"/>
      <c r="H1809" s="615"/>
      <c r="I1809" s="615"/>
      <c r="J1809" s="615"/>
      <c r="K1809" s="615"/>
      <c r="L1809" s="615"/>
      <c r="M1809" s="615"/>
      <c r="N1809" s="615"/>
      <c r="O1809" s="615"/>
      <c r="P1809" s="615"/>
      <c r="Q1809" s="615"/>
      <c r="R1809" s="615"/>
      <c r="S1809" s="615"/>
      <c r="T1809" s="615"/>
      <c r="U1809" s="615"/>
      <c r="V1809" s="615"/>
      <c r="W1809" s="615"/>
      <c r="X1809" s="615"/>
      <c r="Y1809" s="615"/>
      <c r="Z1809" s="615"/>
      <c r="AA1809" s="615"/>
      <c r="AB1809" s="615"/>
      <c r="AC1809" s="615"/>
      <c r="AD1809" s="615"/>
      <c r="AE1809" s="615"/>
      <c r="AF1809" s="615"/>
      <c r="AG1809" s="615"/>
      <c r="AH1809" s="616"/>
      <c r="AM1809" s="591" t="str">
        <f>D1809</f>
        <v>Histoire</v>
      </c>
      <c r="AN1809" s="353">
        <f>IF(ISERROR(AVERAGE(AN1812,AN1821,AN1842,AN1854,AN1866,AN1878,AN1890,AN1902)),"",AVERAGE(AN1812,AN1821,AN1842,AN1854,AN1866,AN1878,AN1890,AN1902))</f>
        <v>3</v>
      </c>
      <c r="AO1809" s="353">
        <f t="shared" ref="AO1809:BQ1809" si="674">IF(ISERROR(AVERAGE(AO1812,AO1821,AO1842,AO1854,AO1866,AO1878,AO1890,AO1902)),"",AVERAGE(AO1812,AO1821,AO1842,AO1854,AO1866,AO1878,AO1890,AO1902))</f>
        <v>4</v>
      </c>
      <c r="AP1809" s="353">
        <f t="shared" si="674"/>
        <v>3</v>
      </c>
      <c r="AQ1809" s="353">
        <f t="shared" si="674"/>
        <v>2</v>
      </c>
      <c r="AR1809" s="353">
        <f t="shared" si="674"/>
        <v>1</v>
      </c>
      <c r="AS1809" s="353">
        <f t="shared" si="674"/>
        <v>5</v>
      </c>
      <c r="AT1809" s="353">
        <f t="shared" si="674"/>
        <v>4</v>
      </c>
      <c r="AU1809" s="353">
        <f t="shared" si="674"/>
        <v>3</v>
      </c>
      <c r="AV1809" s="353">
        <f t="shared" si="674"/>
        <v>2</v>
      </c>
      <c r="AW1809" s="353">
        <f t="shared" si="674"/>
        <v>1</v>
      </c>
      <c r="AX1809" s="353">
        <f t="shared" si="674"/>
        <v>5</v>
      </c>
      <c r="AY1809" s="353">
        <f t="shared" si="674"/>
        <v>4</v>
      </c>
      <c r="AZ1809" s="353">
        <f t="shared" si="674"/>
        <v>3</v>
      </c>
      <c r="BA1809" s="353">
        <f t="shared" si="674"/>
        <v>2</v>
      </c>
      <c r="BB1809" s="353">
        <f t="shared" si="674"/>
        <v>1</v>
      </c>
      <c r="BC1809" s="353">
        <f t="shared" si="674"/>
        <v>5</v>
      </c>
      <c r="BD1809" s="353">
        <f t="shared" si="674"/>
        <v>4</v>
      </c>
      <c r="BE1809" s="353">
        <f t="shared" si="674"/>
        <v>3</v>
      </c>
      <c r="BF1809" s="353">
        <f t="shared" si="674"/>
        <v>2</v>
      </c>
      <c r="BG1809" s="353">
        <f t="shared" si="674"/>
        <v>1</v>
      </c>
      <c r="BH1809" s="353">
        <f t="shared" si="674"/>
        <v>5</v>
      </c>
      <c r="BI1809" s="353">
        <f t="shared" si="674"/>
        <v>4</v>
      </c>
      <c r="BJ1809" s="353">
        <f t="shared" si="674"/>
        <v>3</v>
      </c>
      <c r="BK1809" s="353">
        <f t="shared" si="674"/>
        <v>2</v>
      </c>
      <c r="BL1809" s="353">
        <f t="shared" si="674"/>
        <v>1</v>
      </c>
      <c r="BM1809" s="353">
        <f t="shared" si="674"/>
        <v>5</v>
      </c>
      <c r="BN1809" s="353">
        <f t="shared" si="674"/>
        <v>4</v>
      </c>
      <c r="BO1809" s="353">
        <f t="shared" si="674"/>
        <v>3</v>
      </c>
      <c r="BP1809" s="353">
        <f t="shared" si="674"/>
        <v>2</v>
      </c>
      <c r="BQ1809" s="353">
        <f t="shared" si="674"/>
        <v>1</v>
      </c>
    </row>
    <row r="1810" spans="1:69" ht="11.25" customHeight="1">
      <c r="A1810" s="468"/>
      <c r="B1810" s="686"/>
      <c r="C1810" s="686"/>
      <c r="D1810" s="666"/>
      <c r="E1810" s="617"/>
      <c r="F1810" s="618"/>
      <c r="G1810" s="618"/>
      <c r="H1810" s="618"/>
      <c r="I1810" s="618"/>
      <c r="J1810" s="618"/>
      <c r="K1810" s="618"/>
      <c r="L1810" s="618"/>
      <c r="M1810" s="618"/>
      <c r="N1810" s="618"/>
      <c r="O1810" s="618"/>
      <c r="P1810" s="618"/>
      <c r="Q1810" s="618"/>
      <c r="R1810" s="618"/>
      <c r="S1810" s="618"/>
      <c r="T1810" s="618"/>
      <c r="U1810" s="618"/>
      <c r="V1810" s="618"/>
      <c r="W1810" s="618"/>
      <c r="X1810" s="618"/>
      <c r="Y1810" s="618"/>
      <c r="Z1810" s="618"/>
      <c r="AA1810" s="618"/>
      <c r="AB1810" s="618"/>
      <c r="AC1810" s="618"/>
      <c r="AD1810" s="618"/>
      <c r="AE1810" s="618"/>
      <c r="AF1810" s="618"/>
      <c r="AG1810" s="618"/>
      <c r="AH1810" s="619"/>
      <c r="AM1810" s="592"/>
      <c r="AN1810" s="351">
        <f>IF(ISERROR(AVERAGE(AN1815,AN1824,AN1833,AN1845,AN1857,AN1869,AN1881,AN1893,AN1905)),"",AVERAGE(AN1815,AN1824,AN1833,AN1845,AN1857,AN1869,AN1881,AN1893,AN1905))</f>
        <v>5</v>
      </c>
      <c r="AO1810" s="351">
        <f t="shared" ref="AO1810:BQ1810" si="675">IF(ISERROR(AVERAGE(AO1815,AO1824,AO1833,AO1845,AO1857,AO1869,AO1881,AO1893,AO1905)),"",AVERAGE(AO1815,AO1824,AO1833,AO1845,AO1857,AO1869,AO1881,AO1893,AO1905))</f>
        <v>4</v>
      </c>
      <c r="AP1810" s="351">
        <f t="shared" si="675"/>
        <v>3</v>
      </c>
      <c r="AQ1810" s="351">
        <f t="shared" si="675"/>
        <v>2</v>
      </c>
      <c r="AR1810" s="351">
        <f t="shared" si="675"/>
        <v>1</v>
      </c>
      <c r="AS1810" s="351">
        <f t="shared" si="675"/>
        <v>5</v>
      </c>
      <c r="AT1810" s="351">
        <f t="shared" si="675"/>
        <v>4</v>
      </c>
      <c r="AU1810" s="351">
        <f t="shared" si="675"/>
        <v>3</v>
      </c>
      <c r="AV1810" s="351">
        <f t="shared" si="675"/>
        <v>2</v>
      </c>
      <c r="AW1810" s="351">
        <f t="shared" si="675"/>
        <v>1</v>
      </c>
      <c r="AX1810" s="351">
        <f t="shared" si="675"/>
        <v>5</v>
      </c>
      <c r="AY1810" s="351">
        <f t="shared" si="675"/>
        <v>4</v>
      </c>
      <c r="AZ1810" s="351">
        <f t="shared" si="675"/>
        <v>3</v>
      </c>
      <c r="BA1810" s="351">
        <f t="shared" si="675"/>
        <v>2</v>
      </c>
      <c r="BB1810" s="351">
        <f t="shared" si="675"/>
        <v>1</v>
      </c>
      <c r="BC1810" s="351">
        <f t="shared" si="675"/>
        <v>5</v>
      </c>
      <c r="BD1810" s="351">
        <f t="shared" si="675"/>
        <v>4</v>
      </c>
      <c r="BE1810" s="351">
        <f t="shared" si="675"/>
        <v>3</v>
      </c>
      <c r="BF1810" s="351">
        <f t="shared" si="675"/>
        <v>2</v>
      </c>
      <c r="BG1810" s="351">
        <f t="shared" si="675"/>
        <v>1</v>
      </c>
      <c r="BH1810" s="351">
        <f t="shared" si="675"/>
        <v>5</v>
      </c>
      <c r="BI1810" s="351">
        <f t="shared" si="675"/>
        <v>4</v>
      </c>
      <c r="BJ1810" s="351">
        <f t="shared" si="675"/>
        <v>3</v>
      </c>
      <c r="BK1810" s="351">
        <f t="shared" si="675"/>
        <v>2</v>
      </c>
      <c r="BL1810" s="351">
        <f t="shared" si="675"/>
        <v>1</v>
      </c>
      <c r="BM1810" s="351">
        <f t="shared" si="675"/>
        <v>5</v>
      </c>
      <c r="BN1810" s="351">
        <f t="shared" si="675"/>
        <v>4</v>
      </c>
      <c r="BO1810" s="351">
        <f t="shared" si="675"/>
        <v>3</v>
      </c>
      <c r="BP1810" s="351">
        <f t="shared" si="675"/>
        <v>2</v>
      </c>
      <c r="BQ1810" s="351">
        <f t="shared" si="675"/>
        <v>1</v>
      </c>
    </row>
    <row r="1811" spans="1:69" ht="11.25" customHeight="1" thickBot="1">
      <c r="A1811" s="468"/>
      <c r="B1811" s="687"/>
      <c r="C1811" s="687"/>
      <c r="D1811" s="667"/>
      <c r="E1811" s="620"/>
      <c r="F1811" s="621"/>
      <c r="G1811" s="621"/>
      <c r="H1811" s="621"/>
      <c r="I1811" s="621"/>
      <c r="J1811" s="621"/>
      <c r="K1811" s="621"/>
      <c r="L1811" s="621"/>
      <c r="M1811" s="621"/>
      <c r="N1811" s="621"/>
      <c r="O1811" s="621"/>
      <c r="P1811" s="621"/>
      <c r="Q1811" s="621"/>
      <c r="R1811" s="621"/>
      <c r="S1811" s="621"/>
      <c r="T1811" s="621"/>
      <c r="U1811" s="621"/>
      <c r="V1811" s="621"/>
      <c r="W1811" s="621"/>
      <c r="X1811" s="621"/>
      <c r="Y1811" s="621"/>
      <c r="Z1811" s="621"/>
      <c r="AA1811" s="621"/>
      <c r="AB1811" s="621"/>
      <c r="AC1811" s="621"/>
      <c r="AD1811" s="621"/>
      <c r="AE1811" s="621"/>
      <c r="AF1811" s="621"/>
      <c r="AG1811" s="621"/>
      <c r="AH1811" s="622"/>
      <c r="AM1811" s="593"/>
      <c r="AN1811" s="352">
        <f>IF(ISERROR(AVERAGE(AN1818,AN1827,AN1836,AN1848,AN1860,AN1872,AN1884,AN1896,AN1908)),"",AVERAGE(AN1818,AN1827,AN1836,AN1848,AN1860,AN1872,AN1884,AN1896,AN1908))</f>
        <v>5</v>
      </c>
      <c r="AO1811" s="352">
        <f t="shared" ref="AO1811:BQ1811" si="676">IF(ISERROR(AVERAGE(AO1818,AO1827,AO1836,AO1848,AO1860,AO1872,AO1884,AO1896,AO1908)),"",AVERAGE(AO1818,AO1827,AO1836,AO1848,AO1860,AO1872,AO1884,AO1896,AO1908))</f>
        <v>4</v>
      </c>
      <c r="AP1811" s="352">
        <f t="shared" si="676"/>
        <v>3</v>
      </c>
      <c r="AQ1811" s="352">
        <f t="shared" si="676"/>
        <v>2</v>
      </c>
      <c r="AR1811" s="352">
        <f t="shared" si="676"/>
        <v>1</v>
      </c>
      <c r="AS1811" s="352">
        <f t="shared" si="676"/>
        <v>5</v>
      </c>
      <c r="AT1811" s="352">
        <f t="shared" si="676"/>
        <v>4</v>
      </c>
      <c r="AU1811" s="352">
        <f t="shared" si="676"/>
        <v>3</v>
      </c>
      <c r="AV1811" s="352">
        <f t="shared" si="676"/>
        <v>2</v>
      </c>
      <c r="AW1811" s="352">
        <f t="shared" si="676"/>
        <v>1</v>
      </c>
      <c r="AX1811" s="352">
        <f t="shared" si="676"/>
        <v>5</v>
      </c>
      <c r="AY1811" s="352">
        <f t="shared" si="676"/>
        <v>4</v>
      </c>
      <c r="AZ1811" s="352">
        <f t="shared" si="676"/>
        <v>3</v>
      </c>
      <c r="BA1811" s="352">
        <f t="shared" si="676"/>
        <v>2</v>
      </c>
      <c r="BB1811" s="352">
        <f t="shared" si="676"/>
        <v>1</v>
      </c>
      <c r="BC1811" s="352">
        <f t="shared" si="676"/>
        <v>5</v>
      </c>
      <c r="BD1811" s="352">
        <f t="shared" si="676"/>
        <v>4</v>
      </c>
      <c r="BE1811" s="352">
        <f t="shared" si="676"/>
        <v>3</v>
      </c>
      <c r="BF1811" s="352">
        <f t="shared" si="676"/>
        <v>2</v>
      </c>
      <c r="BG1811" s="352">
        <f t="shared" si="676"/>
        <v>1</v>
      </c>
      <c r="BH1811" s="352">
        <f t="shared" si="676"/>
        <v>5</v>
      </c>
      <c r="BI1811" s="352">
        <f t="shared" si="676"/>
        <v>4</v>
      </c>
      <c r="BJ1811" s="352">
        <f t="shared" si="676"/>
        <v>3</v>
      </c>
      <c r="BK1811" s="352">
        <f t="shared" si="676"/>
        <v>2</v>
      </c>
      <c r="BL1811" s="352">
        <f t="shared" si="676"/>
        <v>1</v>
      </c>
      <c r="BM1811" s="352">
        <f t="shared" si="676"/>
        <v>5</v>
      </c>
      <c r="BN1811" s="352">
        <f t="shared" si="676"/>
        <v>4</v>
      </c>
      <c r="BO1811" s="352">
        <f t="shared" si="676"/>
        <v>3</v>
      </c>
      <c r="BP1811" s="352">
        <f t="shared" si="676"/>
        <v>2</v>
      </c>
      <c r="BQ1811" s="352">
        <f t="shared" si="676"/>
        <v>1</v>
      </c>
    </row>
    <row r="1812" spans="1:69" ht="13.5" customHeight="1" thickTop="1">
      <c r="A1812" s="584"/>
      <c r="B1812" s="585" t="s">
        <v>32</v>
      </c>
      <c r="C1812" s="588">
        <f>IF(ISERROR(AVERAGE(E1812:AH1814)),"",AVERAGE(E1812:AH1814))</f>
        <v>2.935483870967742</v>
      </c>
      <c r="D1812" s="676" t="s">
        <v>881</v>
      </c>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5"/>
      <c r="AF1812" s="25"/>
      <c r="AG1812" s="25"/>
      <c r="AH1812" s="25"/>
      <c r="AM1812" s="594" t="str">
        <f>D1812</f>
        <v>Identifier et caractériser les grandes périodes historiques</v>
      </c>
      <c r="AN1812" s="576">
        <f t="shared" ref="AN1812:BQ1812" si="677">IF(ISERROR(AVERAGE(E1812:E1814)),"",AVERAGE(E1812:E1814))</f>
        <v>3</v>
      </c>
      <c r="AO1812" s="575">
        <f t="shared" si="677"/>
        <v>4</v>
      </c>
      <c r="AP1812" s="576">
        <f t="shared" si="677"/>
        <v>3</v>
      </c>
      <c r="AQ1812" s="575">
        <f t="shared" si="677"/>
        <v>2</v>
      </c>
      <c r="AR1812" s="576">
        <f t="shared" si="677"/>
        <v>1</v>
      </c>
      <c r="AS1812" s="575">
        <f t="shared" si="677"/>
        <v>5</v>
      </c>
      <c r="AT1812" s="576">
        <f t="shared" si="677"/>
        <v>4</v>
      </c>
      <c r="AU1812" s="575">
        <f t="shared" si="677"/>
        <v>3</v>
      </c>
      <c r="AV1812" s="576">
        <f t="shared" si="677"/>
        <v>2</v>
      </c>
      <c r="AW1812" s="575">
        <f t="shared" si="677"/>
        <v>1</v>
      </c>
      <c r="AX1812" s="576">
        <f t="shared" si="677"/>
        <v>5</v>
      </c>
      <c r="AY1812" s="575">
        <f t="shared" si="677"/>
        <v>4</v>
      </c>
      <c r="AZ1812" s="576">
        <f t="shared" si="677"/>
        <v>3</v>
      </c>
      <c r="BA1812" s="575">
        <f t="shared" si="677"/>
        <v>2</v>
      </c>
      <c r="BB1812" s="576">
        <f t="shared" si="677"/>
        <v>1</v>
      </c>
      <c r="BC1812" s="575">
        <f t="shared" si="677"/>
        <v>5</v>
      </c>
      <c r="BD1812" s="576">
        <f t="shared" si="677"/>
        <v>4</v>
      </c>
      <c r="BE1812" s="575">
        <f t="shared" si="677"/>
        <v>3</v>
      </c>
      <c r="BF1812" s="576">
        <f t="shared" si="677"/>
        <v>2</v>
      </c>
      <c r="BG1812" s="575">
        <f t="shared" si="677"/>
        <v>1</v>
      </c>
      <c r="BH1812" s="576">
        <f t="shared" si="677"/>
        <v>5</v>
      </c>
      <c r="BI1812" s="575">
        <f t="shared" si="677"/>
        <v>4</v>
      </c>
      <c r="BJ1812" s="576">
        <f t="shared" si="677"/>
        <v>3</v>
      </c>
      <c r="BK1812" s="575">
        <f t="shared" si="677"/>
        <v>2</v>
      </c>
      <c r="BL1812" s="576">
        <f t="shared" si="677"/>
        <v>1</v>
      </c>
      <c r="BM1812" s="575">
        <f t="shared" si="677"/>
        <v>5</v>
      </c>
      <c r="BN1812" s="576">
        <f t="shared" si="677"/>
        <v>4</v>
      </c>
      <c r="BO1812" s="575">
        <f t="shared" si="677"/>
        <v>3</v>
      </c>
      <c r="BP1812" s="576">
        <f t="shared" si="677"/>
        <v>2</v>
      </c>
      <c r="BQ1812" s="578">
        <f t="shared" si="677"/>
        <v>1</v>
      </c>
    </row>
    <row r="1813" spans="1:69" ht="12.75" customHeight="1">
      <c r="A1813" s="584"/>
      <c r="B1813" s="586"/>
      <c r="C1813" s="573"/>
      <c r="D1813" s="677"/>
      <c r="E1813" s="26">
        <v>1</v>
      </c>
      <c r="F1813" s="26"/>
      <c r="G1813" s="26"/>
      <c r="H1813" s="26"/>
      <c r="I1813" s="26"/>
      <c r="J1813" s="26"/>
      <c r="K1813" s="26"/>
      <c r="L1813" s="26"/>
      <c r="M1813" s="26"/>
      <c r="N1813" s="26"/>
      <c r="O1813" s="26"/>
      <c r="P1813" s="26"/>
      <c r="Q1813" s="26"/>
      <c r="R1813" s="26"/>
      <c r="S1813" s="26"/>
      <c r="T1813" s="26"/>
      <c r="U1813" s="26"/>
      <c r="V1813" s="26"/>
      <c r="W1813" s="26"/>
      <c r="X1813" s="26"/>
      <c r="Y1813" s="26"/>
      <c r="Z1813" s="26"/>
      <c r="AA1813" s="26"/>
      <c r="AB1813" s="26"/>
      <c r="AC1813" s="26"/>
      <c r="AD1813" s="26"/>
      <c r="AE1813" s="26"/>
      <c r="AF1813" s="26"/>
      <c r="AG1813" s="26"/>
      <c r="AH1813" s="26"/>
      <c r="AM1813" s="595"/>
      <c r="AN1813" s="577"/>
      <c r="AO1813" s="559"/>
      <c r="AP1813" s="577"/>
      <c r="AQ1813" s="559"/>
      <c r="AR1813" s="577"/>
      <c r="AS1813" s="559"/>
      <c r="AT1813" s="577"/>
      <c r="AU1813" s="559"/>
      <c r="AV1813" s="577"/>
      <c r="AW1813" s="559"/>
      <c r="AX1813" s="577"/>
      <c r="AY1813" s="559"/>
      <c r="AZ1813" s="577"/>
      <c r="BA1813" s="559"/>
      <c r="BB1813" s="577"/>
      <c r="BC1813" s="559"/>
      <c r="BD1813" s="577"/>
      <c r="BE1813" s="559"/>
      <c r="BF1813" s="577"/>
      <c r="BG1813" s="559"/>
      <c r="BH1813" s="577"/>
      <c r="BI1813" s="559"/>
      <c r="BJ1813" s="577"/>
      <c r="BK1813" s="559"/>
      <c r="BL1813" s="577"/>
      <c r="BM1813" s="559"/>
      <c r="BN1813" s="577"/>
      <c r="BO1813" s="559"/>
      <c r="BP1813" s="577"/>
      <c r="BQ1813" s="551"/>
    </row>
    <row r="1814" spans="1:69" ht="12.75" customHeight="1" thickBot="1">
      <c r="A1814" s="584"/>
      <c r="B1814" s="587"/>
      <c r="C1814" s="573"/>
      <c r="D1814" s="677"/>
      <c r="E1814" s="27">
        <v>5</v>
      </c>
      <c r="F1814" s="27">
        <v>4</v>
      </c>
      <c r="G1814" s="27">
        <v>3</v>
      </c>
      <c r="H1814" s="27">
        <v>2</v>
      </c>
      <c r="I1814" s="27">
        <v>1</v>
      </c>
      <c r="J1814" s="27">
        <v>5</v>
      </c>
      <c r="K1814" s="27">
        <v>4</v>
      </c>
      <c r="L1814" s="27">
        <v>3</v>
      </c>
      <c r="M1814" s="27">
        <v>2</v>
      </c>
      <c r="N1814" s="27">
        <v>1</v>
      </c>
      <c r="O1814" s="27">
        <v>5</v>
      </c>
      <c r="P1814" s="27">
        <v>4</v>
      </c>
      <c r="Q1814" s="27">
        <v>3</v>
      </c>
      <c r="R1814" s="27">
        <v>2</v>
      </c>
      <c r="S1814" s="27">
        <v>1</v>
      </c>
      <c r="T1814" s="27">
        <v>5</v>
      </c>
      <c r="U1814" s="27">
        <v>4</v>
      </c>
      <c r="V1814" s="27">
        <v>3</v>
      </c>
      <c r="W1814" s="27">
        <v>2</v>
      </c>
      <c r="X1814" s="27">
        <v>1</v>
      </c>
      <c r="Y1814" s="27">
        <v>5</v>
      </c>
      <c r="Z1814" s="27">
        <v>4</v>
      </c>
      <c r="AA1814" s="27">
        <v>3</v>
      </c>
      <c r="AB1814" s="27">
        <v>2</v>
      </c>
      <c r="AC1814" s="27">
        <v>1</v>
      </c>
      <c r="AD1814" s="27">
        <v>5</v>
      </c>
      <c r="AE1814" s="27">
        <v>4</v>
      </c>
      <c r="AF1814" s="27">
        <v>3</v>
      </c>
      <c r="AG1814" s="27">
        <v>2</v>
      </c>
      <c r="AH1814" s="27">
        <v>1</v>
      </c>
      <c r="AM1814" s="595"/>
      <c r="AN1814" s="577"/>
      <c r="AO1814" s="559"/>
      <c r="AP1814" s="577"/>
      <c r="AQ1814" s="559"/>
      <c r="AR1814" s="577"/>
      <c r="AS1814" s="559"/>
      <c r="AT1814" s="577"/>
      <c r="AU1814" s="559"/>
      <c r="AV1814" s="577"/>
      <c r="AW1814" s="559"/>
      <c r="AX1814" s="577"/>
      <c r="AY1814" s="559"/>
      <c r="AZ1814" s="577"/>
      <c r="BA1814" s="559"/>
      <c r="BB1814" s="577"/>
      <c r="BC1814" s="559"/>
      <c r="BD1814" s="577"/>
      <c r="BE1814" s="559"/>
      <c r="BF1814" s="577"/>
      <c r="BG1814" s="559"/>
      <c r="BH1814" s="577"/>
      <c r="BI1814" s="559"/>
      <c r="BJ1814" s="577"/>
      <c r="BK1814" s="559"/>
      <c r="BL1814" s="577"/>
      <c r="BM1814" s="559"/>
      <c r="BN1814" s="577"/>
      <c r="BO1814" s="559"/>
      <c r="BP1814" s="577"/>
      <c r="BQ1814" s="551"/>
    </row>
    <row r="1815" spans="1:69" ht="12.75" customHeight="1">
      <c r="A1815" s="584"/>
      <c r="B1815" s="579" t="s">
        <v>36</v>
      </c>
      <c r="C1815" s="572">
        <f>IF(ISERROR(AVERAGE(E1815:AH1817)),"",AVERAGE(E1815:AH1817))</f>
        <v>3</v>
      </c>
      <c r="D1815" s="677"/>
      <c r="E1815" s="32"/>
      <c r="F1815" s="32"/>
      <c r="G1815" s="32"/>
      <c r="H1815" s="32"/>
      <c r="I1815" s="32"/>
      <c r="J1815" s="32"/>
      <c r="K1815" s="32"/>
      <c r="L1815" s="32"/>
      <c r="M1815" s="32"/>
      <c r="N1815" s="32"/>
      <c r="O1815" s="32"/>
      <c r="P1815" s="32"/>
      <c r="Q1815" s="32"/>
      <c r="R1815" s="32"/>
      <c r="S1815" s="32"/>
      <c r="T1815" s="32"/>
      <c r="U1815" s="32"/>
      <c r="V1815" s="32"/>
      <c r="W1815" s="32"/>
      <c r="X1815" s="32"/>
      <c r="Y1815" s="32"/>
      <c r="Z1815" s="32"/>
      <c r="AA1815" s="32"/>
      <c r="AB1815" s="32"/>
      <c r="AC1815" s="32"/>
      <c r="AD1815" s="32"/>
      <c r="AE1815" s="32"/>
      <c r="AF1815" s="32"/>
      <c r="AG1815" s="32"/>
      <c r="AH1815" s="32"/>
      <c r="AM1815" s="595"/>
      <c r="AN1815" s="565">
        <f t="shared" ref="AN1815:BQ1815" si="678">IF(ISERROR(AVERAGE(E1815:E1817)),"",AVERAGE(E1815:E1817))</f>
        <v>5</v>
      </c>
      <c r="AO1815" s="558">
        <f t="shared" si="678"/>
        <v>4</v>
      </c>
      <c r="AP1815" s="565">
        <f t="shared" si="678"/>
        <v>3</v>
      </c>
      <c r="AQ1815" s="558">
        <f t="shared" si="678"/>
        <v>2</v>
      </c>
      <c r="AR1815" s="565">
        <f t="shared" si="678"/>
        <v>1</v>
      </c>
      <c r="AS1815" s="558">
        <f t="shared" si="678"/>
        <v>5</v>
      </c>
      <c r="AT1815" s="565">
        <f t="shared" si="678"/>
        <v>4</v>
      </c>
      <c r="AU1815" s="558">
        <f t="shared" si="678"/>
        <v>3</v>
      </c>
      <c r="AV1815" s="565">
        <f t="shared" si="678"/>
        <v>2</v>
      </c>
      <c r="AW1815" s="558">
        <f t="shared" si="678"/>
        <v>1</v>
      </c>
      <c r="AX1815" s="565">
        <f t="shared" si="678"/>
        <v>5</v>
      </c>
      <c r="AY1815" s="558">
        <f t="shared" si="678"/>
        <v>4</v>
      </c>
      <c r="AZ1815" s="565">
        <f t="shared" si="678"/>
        <v>3</v>
      </c>
      <c r="BA1815" s="558">
        <f t="shared" si="678"/>
        <v>2</v>
      </c>
      <c r="BB1815" s="565">
        <f t="shared" si="678"/>
        <v>1</v>
      </c>
      <c r="BC1815" s="558">
        <f t="shared" si="678"/>
        <v>5</v>
      </c>
      <c r="BD1815" s="565">
        <f t="shared" si="678"/>
        <v>4</v>
      </c>
      <c r="BE1815" s="558">
        <f t="shared" si="678"/>
        <v>3</v>
      </c>
      <c r="BF1815" s="565">
        <f t="shared" si="678"/>
        <v>2</v>
      </c>
      <c r="BG1815" s="558">
        <f t="shared" si="678"/>
        <v>1</v>
      </c>
      <c r="BH1815" s="565">
        <f t="shared" si="678"/>
        <v>5</v>
      </c>
      <c r="BI1815" s="558">
        <f t="shared" si="678"/>
        <v>4</v>
      </c>
      <c r="BJ1815" s="565">
        <f t="shared" si="678"/>
        <v>3</v>
      </c>
      <c r="BK1815" s="558">
        <f t="shared" si="678"/>
        <v>2</v>
      </c>
      <c r="BL1815" s="565">
        <f t="shared" si="678"/>
        <v>1</v>
      </c>
      <c r="BM1815" s="558">
        <f t="shared" si="678"/>
        <v>5</v>
      </c>
      <c r="BN1815" s="565">
        <f t="shared" si="678"/>
        <v>4</v>
      </c>
      <c r="BO1815" s="558">
        <f t="shared" si="678"/>
        <v>3</v>
      </c>
      <c r="BP1815" s="565">
        <f t="shared" si="678"/>
        <v>2</v>
      </c>
      <c r="BQ1815" s="550">
        <f t="shared" si="678"/>
        <v>1</v>
      </c>
    </row>
    <row r="1816" spans="1:69" ht="12.75" customHeight="1">
      <c r="A1816" s="584"/>
      <c r="B1816" s="580"/>
      <c r="C1816" s="573"/>
      <c r="D1816" s="677"/>
      <c r="E1816" s="28"/>
      <c r="F1816" s="28"/>
      <c r="G1816" s="28"/>
      <c r="H1816" s="28"/>
      <c r="I1816" s="28"/>
      <c r="J1816" s="28"/>
      <c r="K1816" s="28"/>
      <c r="L1816" s="28"/>
      <c r="M1816" s="28"/>
      <c r="N1816" s="28"/>
      <c r="O1816" s="28"/>
      <c r="P1816" s="28"/>
      <c r="Q1816" s="28"/>
      <c r="R1816" s="28"/>
      <c r="S1816" s="28"/>
      <c r="T1816" s="28"/>
      <c r="U1816" s="28"/>
      <c r="V1816" s="28"/>
      <c r="W1816" s="28"/>
      <c r="X1816" s="28"/>
      <c r="Y1816" s="28"/>
      <c r="Z1816" s="28"/>
      <c r="AA1816" s="28"/>
      <c r="AB1816" s="28"/>
      <c r="AC1816" s="28"/>
      <c r="AD1816" s="28"/>
      <c r="AE1816" s="28"/>
      <c r="AF1816" s="28"/>
      <c r="AG1816" s="28"/>
      <c r="AH1816" s="28"/>
      <c r="AM1816" s="595"/>
      <c r="AN1816" s="566"/>
      <c r="AO1816" s="559"/>
      <c r="AP1816" s="566"/>
      <c r="AQ1816" s="559"/>
      <c r="AR1816" s="566"/>
      <c r="AS1816" s="559"/>
      <c r="AT1816" s="566"/>
      <c r="AU1816" s="559"/>
      <c r="AV1816" s="566"/>
      <c r="AW1816" s="559"/>
      <c r="AX1816" s="566"/>
      <c r="AY1816" s="559"/>
      <c r="AZ1816" s="566"/>
      <c r="BA1816" s="559"/>
      <c r="BB1816" s="566"/>
      <c r="BC1816" s="559"/>
      <c r="BD1816" s="566"/>
      <c r="BE1816" s="559"/>
      <c r="BF1816" s="566"/>
      <c r="BG1816" s="559"/>
      <c r="BH1816" s="566"/>
      <c r="BI1816" s="559"/>
      <c r="BJ1816" s="566"/>
      <c r="BK1816" s="559"/>
      <c r="BL1816" s="566"/>
      <c r="BM1816" s="559"/>
      <c r="BN1816" s="566"/>
      <c r="BO1816" s="559"/>
      <c r="BP1816" s="566"/>
      <c r="BQ1816" s="551"/>
    </row>
    <row r="1817" spans="1:69" ht="12.75" customHeight="1" thickBot="1">
      <c r="A1817" s="584"/>
      <c r="B1817" s="581"/>
      <c r="C1817" s="582"/>
      <c r="D1817" s="677"/>
      <c r="E1817" s="33">
        <v>5</v>
      </c>
      <c r="F1817" s="33">
        <v>4</v>
      </c>
      <c r="G1817" s="33">
        <v>3</v>
      </c>
      <c r="H1817" s="33">
        <v>2</v>
      </c>
      <c r="I1817" s="33">
        <v>1</v>
      </c>
      <c r="J1817" s="33">
        <v>5</v>
      </c>
      <c r="K1817" s="33">
        <v>4</v>
      </c>
      <c r="L1817" s="33">
        <v>3</v>
      </c>
      <c r="M1817" s="33">
        <v>2</v>
      </c>
      <c r="N1817" s="33">
        <v>1</v>
      </c>
      <c r="O1817" s="33">
        <v>5</v>
      </c>
      <c r="P1817" s="33">
        <v>4</v>
      </c>
      <c r="Q1817" s="33">
        <v>3</v>
      </c>
      <c r="R1817" s="33">
        <v>2</v>
      </c>
      <c r="S1817" s="33">
        <v>1</v>
      </c>
      <c r="T1817" s="33">
        <v>5</v>
      </c>
      <c r="U1817" s="33">
        <v>4</v>
      </c>
      <c r="V1817" s="33">
        <v>3</v>
      </c>
      <c r="W1817" s="33">
        <v>2</v>
      </c>
      <c r="X1817" s="33">
        <v>1</v>
      </c>
      <c r="Y1817" s="33">
        <v>5</v>
      </c>
      <c r="Z1817" s="33">
        <v>4</v>
      </c>
      <c r="AA1817" s="33">
        <v>3</v>
      </c>
      <c r="AB1817" s="33">
        <v>2</v>
      </c>
      <c r="AC1817" s="33">
        <v>1</v>
      </c>
      <c r="AD1817" s="33">
        <v>5</v>
      </c>
      <c r="AE1817" s="33">
        <v>4</v>
      </c>
      <c r="AF1817" s="33">
        <v>3</v>
      </c>
      <c r="AG1817" s="33">
        <v>2</v>
      </c>
      <c r="AH1817" s="33">
        <v>1</v>
      </c>
      <c r="AM1817" s="595"/>
      <c r="AN1817" s="567"/>
      <c r="AO1817" s="564"/>
      <c r="AP1817" s="567"/>
      <c r="AQ1817" s="564"/>
      <c r="AR1817" s="567"/>
      <c r="AS1817" s="564"/>
      <c r="AT1817" s="567"/>
      <c r="AU1817" s="564"/>
      <c r="AV1817" s="567"/>
      <c r="AW1817" s="564"/>
      <c r="AX1817" s="567"/>
      <c r="AY1817" s="564"/>
      <c r="AZ1817" s="567"/>
      <c r="BA1817" s="564"/>
      <c r="BB1817" s="567"/>
      <c r="BC1817" s="564"/>
      <c r="BD1817" s="567"/>
      <c r="BE1817" s="564"/>
      <c r="BF1817" s="567"/>
      <c r="BG1817" s="564"/>
      <c r="BH1817" s="567"/>
      <c r="BI1817" s="564"/>
      <c r="BJ1817" s="567"/>
      <c r="BK1817" s="564"/>
      <c r="BL1817" s="567"/>
      <c r="BM1817" s="564"/>
      <c r="BN1817" s="567"/>
      <c r="BO1817" s="564"/>
      <c r="BP1817" s="567"/>
      <c r="BQ1817" s="568"/>
    </row>
    <row r="1818" spans="1:69" ht="12.75" customHeight="1">
      <c r="A1818" s="584"/>
      <c r="B1818" s="569" t="s">
        <v>37</v>
      </c>
      <c r="C1818" s="572">
        <f>IF(ISERROR(AVERAGE(E1818:AH1820)),"",AVERAGE(E1818:AH1820))</f>
        <v>3</v>
      </c>
      <c r="D1818" s="677"/>
      <c r="E1818" s="31"/>
      <c r="F1818" s="31"/>
      <c r="G1818" s="31"/>
      <c r="H1818" s="31"/>
      <c r="I1818" s="31"/>
      <c r="J1818" s="31"/>
      <c r="K1818" s="31"/>
      <c r="L1818" s="31"/>
      <c r="M1818" s="31"/>
      <c r="N1818" s="31"/>
      <c r="O1818" s="31"/>
      <c r="P1818" s="31"/>
      <c r="Q1818" s="31"/>
      <c r="R1818" s="31"/>
      <c r="S1818" s="31"/>
      <c r="T1818" s="31"/>
      <c r="U1818" s="31"/>
      <c r="V1818" s="31"/>
      <c r="W1818" s="31"/>
      <c r="X1818" s="31"/>
      <c r="Y1818" s="31"/>
      <c r="Z1818" s="31"/>
      <c r="AA1818" s="31"/>
      <c r="AB1818" s="31"/>
      <c r="AC1818" s="31"/>
      <c r="AD1818" s="31"/>
      <c r="AE1818" s="31"/>
      <c r="AF1818" s="31"/>
      <c r="AG1818" s="31"/>
      <c r="AH1818" s="31"/>
      <c r="AM1818" s="595" t="e">
        <f>#REF!</f>
        <v>#REF!</v>
      </c>
      <c r="AN1818" s="561">
        <f t="shared" ref="AN1818:BQ1818" si="679">IF(ISERROR(AVERAGE(E1818:E1820)),"",AVERAGE(E1818:E1820))</f>
        <v>5</v>
      </c>
      <c r="AO1818" s="558">
        <f t="shared" si="679"/>
        <v>4</v>
      </c>
      <c r="AP1818" s="561">
        <f t="shared" si="679"/>
        <v>3</v>
      </c>
      <c r="AQ1818" s="558">
        <f t="shared" si="679"/>
        <v>2</v>
      </c>
      <c r="AR1818" s="561">
        <f t="shared" si="679"/>
        <v>1</v>
      </c>
      <c r="AS1818" s="558">
        <f t="shared" si="679"/>
        <v>5</v>
      </c>
      <c r="AT1818" s="561">
        <f t="shared" si="679"/>
        <v>4</v>
      </c>
      <c r="AU1818" s="558">
        <f t="shared" si="679"/>
        <v>3</v>
      </c>
      <c r="AV1818" s="561">
        <f t="shared" si="679"/>
        <v>2</v>
      </c>
      <c r="AW1818" s="558">
        <f t="shared" si="679"/>
        <v>1</v>
      </c>
      <c r="AX1818" s="561">
        <f t="shared" si="679"/>
        <v>5</v>
      </c>
      <c r="AY1818" s="558">
        <f t="shared" si="679"/>
        <v>4</v>
      </c>
      <c r="AZ1818" s="561">
        <f t="shared" si="679"/>
        <v>3</v>
      </c>
      <c r="BA1818" s="558">
        <f t="shared" si="679"/>
        <v>2</v>
      </c>
      <c r="BB1818" s="561">
        <f t="shared" si="679"/>
        <v>1</v>
      </c>
      <c r="BC1818" s="558">
        <f t="shared" si="679"/>
        <v>5</v>
      </c>
      <c r="BD1818" s="561">
        <f t="shared" si="679"/>
        <v>4</v>
      </c>
      <c r="BE1818" s="558">
        <f t="shared" si="679"/>
        <v>3</v>
      </c>
      <c r="BF1818" s="561">
        <f t="shared" si="679"/>
        <v>2</v>
      </c>
      <c r="BG1818" s="558">
        <f t="shared" si="679"/>
        <v>1</v>
      </c>
      <c r="BH1818" s="561">
        <f t="shared" si="679"/>
        <v>5</v>
      </c>
      <c r="BI1818" s="558">
        <f t="shared" si="679"/>
        <v>4</v>
      </c>
      <c r="BJ1818" s="561">
        <f t="shared" si="679"/>
        <v>3</v>
      </c>
      <c r="BK1818" s="558">
        <f t="shared" si="679"/>
        <v>2</v>
      </c>
      <c r="BL1818" s="561">
        <f t="shared" si="679"/>
        <v>1</v>
      </c>
      <c r="BM1818" s="558">
        <f t="shared" si="679"/>
        <v>5</v>
      </c>
      <c r="BN1818" s="561">
        <f t="shared" si="679"/>
        <v>4</v>
      </c>
      <c r="BO1818" s="558">
        <f t="shared" si="679"/>
        <v>3</v>
      </c>
      <c r="BP1818" s="561">
        <f t="shared" si="679"/>
        <v>2</v>
      </c>
      <c r="BQ1818" s="550">
        <f t="shared" si="679"/>
        <v>1</v>
      </c>
    </row>
    <row r="1819" spans="1:69" ht="12.75" customHeight="1">
      <c r="A1819" s="584"/>
      <c r="B1819" s="570"/>
      <c r="C1819" s="573"/>
      <c r="D1819" s="677"/>
      <c r="E1819" s="29"/>
      <c r="F1819" s="29"/>
      <c r="G1819" s="29"/>
      <c r="H1819" s="29"/>
      <c r="I1819" s="29"/>
      <c r="J1819" s="29"/>
      <c r="K1819" s="29"/>
      <c r="L1819" s="29"/>
      <c r="M1819" s="29"/>
      <c r="N1819" s="29"/>
      <c r="O1819" s="29"/>
      <c r="P1819" s="29"/>
      <c r="Q1819" s="29"/>
      <c r="R1819" s="29"/>
      <c r="S1819" s="29"/>
      <c r="T1819" s="29"/>
      <c r="U1819" s="29"/>
      <c r="V1819" s="29"/>
      <c r="W1819" s="29"/>
      <c r="X1819" s="29"/>
      <c r="Y1819" s="29"/>
      <c r="Z1819" s="29"/>
      <c r="AA1819" s="29"/>
      <c r="AB1819" s="29"/>
      <c r="AC1819" s="29"/>
      <c r="AD1819" s="29"/>
      <c r="AE1819" s="29"/>
      <c r="AF1819" s="29"/>
      <c r="AG1819" s="29"/>
      <c r="AH1819" s="29"/>
      <c r="AM1819" s="595" t="e">
        <f>#REF!</f>
        <v>#REF!</v>
      </c>
      <c r="AN1819" s="562"/>
      <c r="AO1819" s="559"/>
      <c r="AP1819" s="562"/>
      <c r="AQ1819" s="559"/>
      <c r="AR1819" s="562"/>
      <c r="AS1819" s="559"/>
      <c r="AT1819" s="562"/>
      <c r="AU1819" s="559"/>
      <c r="AV1819" s="562"/>
      <c r="AW1819" s="559"/>
      <c r="AX1819" s="562"/>
      <c r="AY1819" s="559"/>
      <c r="AZ1819" s="562"/>
      <c r="BA1819" s="559"/>
      <c r="BB1819" s="562"/>
      <c r="BC1819" s="559"/>
      <c r="BD1819" s="562"/>
      <c r="BE1819" s="559"/>
      <c r="BF1819" s="562"/>
      <c r="BG1819" s="559"/>
      <c r="BH1819" s="562"/>
      <c r="BI1819" s="559"/>
      <c r="BJ1819" s="562"/>
      <c r="BK1819" s="559"/>
      <c r="BL1819" s="562"/>
      <c r="BM1819" s="559"/>
      <c r="BN1819" s="562"/>
      <c r="BO1819" s="559"/>
      <c r="BP1819" s="562"/>
      <c r="BQ1819" s="551"/>
    </row>
    <row r="1820" spans="1:69" ht="13.5" customHeight="1" thickBot="1">
      <c r="A1820" s="584"/>
      <c r="B1820" s="571"/>
      <c r="C1820" s="574"/>
      <c r="D1820" s="418"/>
      <c r="E1820" s="30">
        <v>5</v>
      </c>
      <c r="F1820" s="30">
        <v>4</v>
      </c>
      <c r="G1820" s="30">
        <v>3</v>
      </c>
      <c r="H1820" s="30">
        <v>2</v>
      </c>
      <c r="I1820" s="30">
        <v>1</v>
      </c>
      <c r="J1820" s="30">
        <v>5</v>
      </c>
      <c r="K1820" s="30">
        <v>4</v>
      </c>
      <c r="L1820" s="30">
        <v>3</v>
      </c>
      <c r="M1820" s="30">
        <v>2</v>
      </c>
      <c r="N1820" s="30">
        <v>1</v>
      </c>
      <c r="O1820" s="30">
        <v>5</v>
      </c>
      <c r="P1820" s="30">
        <v>4</v>
      </c>
      <c r="Q1820" s="30">
        <v>3</v>
      </c>
      <c r="R1820" s="30">
        <v>2</v>
      </c>
      <c r="S1820" s="30">
        <v>1</v>
      </c>
      <c r="T1820" s="30">
        <v>5</v>
      </c>
      <c r="U1820" s="30">
        <v>4</v>
      </c>
      <c r="V1820" s="30">
        <v>3</v>
      </c>
      <c r="W1820" s="30">
        <v>2</v>
      </c>
      <c r="X1820" s="30">
        <v>1</v>
      </c>
      <c r="Y1820" s="30">
        <v>5</v>
      </c>
      <c r="Z1820" s="30">
        <v>4</v>
      </c>
      <c r="AA1820" s="30">
        <v>3</v>
      </c>
      <c r="AB1820" s="30">
        <v>2</v>
      </c>
      <c r="AC1820" s="30">
        <v>1</v>
      </c>
      <c r="AD1820" s="30">
        <v>5</v>
      </c>
      <c r="AE1820" s="30">
        <v>4</v>
      </c>
      <c r="AF1820" s="30">
        <v>3</v>
      </c>
      <c r="AG1820" s="30">
        <v>2</v>
      </c>
      <c r="AH1820" s="30">
        <v>1</v>
      </c>
      <c r="AM1820" s="596">
        <f>D1820</f>
        <v>0</v>
      </c>
      <c r="AN1820" s="563"/>
      <c r="AO1820" s="560"/>
      <c r="AP1820" s="563"/>
      <c r="AQ1820" s="560"/>
      <c r="AR1820" s="563"/>
      <c r="AS1820" s="560"/>
      <c r="AT1820" s="563"/>
      <c r="AU1820" s="560"/>
      <c r="AV1820" s="563"/>
      <c r="AW1820" s="560"/>
      <c r="AX1820" s="563"/>
      <c r="AY1820" s="560"/>
      <c r="AZ1820" s="563"/>
      <c r="BA1820" s="560"/>
      <c r="BB1820" s="563"/>
      <c r="BC1820" s="560"/>
      <c r="BD1820" s="563"/>
      <c r="BE1820" s="560"/>
      <c r="BF1820" s="563"/>
      <c r="BG1820" s="560"/>
      <c r="BH1820" s="563"/>
      <c r="BI1820" s="560"/>
      <c r="BJ1820" s="563"/>
      <c r="BK1820" s="560"/>
      <c r="BL1820" s="563"/>
      <c r="BM1820" s="560"/>
      <c r="BN1820" s="563"/>
      <c r="BO1820" s="560"/>
      <c r="BP1820" s="563"/>
      <c r="BQ1820" s="552"/>
    </row>
    <row r="1821" spans="1:69" ht="13.5" customHeight="1" thickTop="1">
      <c r="A1821" s="584"/>
      <c r="B1821" s="585" t="s">
        <v>32</v>
      </c>
      <c r="C1821" s="588" t="str">
        <f>IF(ISERROR(AVERAGE(E1821:AH1823)),"",AVERAGE(E1821:AH1823))</f>
        <v/>
      </c>
      <c r="D1821" s="676" t="s">
        <v>882</v>
      </c>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5"/>
      <c r="AF1821" s="25"/>
      <c r="AG1821" s="25"/>
      <c r="AH1821" s="25"/>
      <c r="AM1821" s="594" t="str">
        <f>D1821</f>
        <v>Construire et utiliser une frise chronologique</v>
      </c>
      <c r="AN1821" s="576" t="str">
        <f t="shared" ref="AN1821:BQ1821" si="680">IF(ISERROR(AVERAGE(E1821:E1823)),"",AVERAGE(E1821:E1823))</f>
        <v/>
      </c>
      <c r="AO1821" s="575" t="str">
        <f t="shared" si="680"/>
        <v/>
      </c>
      <c r="AP1821" s="576" t="str">
        <f t="shared" si="680"/>
        <v/>
      </c>
      <c r="AQ1821" s="575" t="str">
        <f t="shared" si="680"/>
        <v/>
      </c>
      <c r="AR1821" s="576" t="str">
        <f t="shared" si="680"/>
        <v/>
      </c>
      <c r="AS1821" s="575" t="str">
        <f t="shared" si="680"/>
        <v/>
      </c>
      <c r="AT1821" s="576" t="str">
        <f t="shared" si="680"/>
        <v/>
      </c>
      <c r="AU1821" s="575" t="str">
        <f t="shared" si="680"/>
        <v/>
      </c>
      <c r="AV1821" s="576" t="str">
        <f t="shared" si="680"/>
        <v/>
      </c>
      <c r="AW1821" s="575" t="str">
        <f t="shared" si="680"/>
        <v/>
      </c>
      <c r="AX1821" s="576" t="str">
        <f t="shared" si="680"/>
        <v/>
      </c>
      <c r="AY1821" s="575" t="str">
        <f t="shared" si="680"/>
        <v/>
      </c>
      <c r="AZ1821" s="576" t="str">
        <f t="shared" si="680"/>
        <v/>
      </c>
      <c r="BA1821" s="575" t="str">
        <f t="shared" si="680"/>
        <v/>
      </c>
      <c r="BB1821" s="576" t="str">
        <f t="shared" si="680"/>
        <v/>
      </c>
      <c r="BC1821" s="575" t="str">
        <f t="shared" si="680"/>
        <v/>
      </c>
      <c r="BD1821" s="576" t="str">
        <f t="shared" si="680"/>
        <v/>
      </c>
      <c r="BE1821" s="575" t="str">
        <f t="shared" si="680"/>
        <v/>
      </c>
      <c r="BF1821" s="576" t="str">
        <f t="shared" si="680"/>
        <v/>
      </c>
      <c r="BG1821" s="575" t="str">
        <f t="shared" si="680"/>
        <v/>
      </c>
      <c r="BH1821" s="576" t="str">
        <f t="shared" si="680"/>
        <v/>
      </c>
      <c r="BI1821" s="575" t="str">
        <f t="shared" si="680"/>
        <v/>
      </c>
      <c r="BJ1821" s="576" t="str">
        <f t="shared" si="680"/>
        <v/>
      </c>
      <c r="BK1821" s="575" t="str">
        <f t="shared" si="680"/>
        <v/>
      </c>
      <c r="BL1821" s="576" t="str">
        <f t="shared" si="680"/>
        <v/>
      </c>
      <c r="BM1821" s="575" t="str">
        <f t="shared" si="680"/>
        <v/>
      </c>
      <c r="BN1821" s="576" t="str">
        <f t="shared" si="680"/>
        <v/>
      </c>
      <c r="BO1821" s="575" t="str">
        <f t="shared" si="680"/>
        <v/>
      </c>
      <c r="BP1821" s="576" t="str">
        <f t="shared" si="680"/>
        <v/>
      </c>
      <c r="BQ1821" s="578" t="str">
        <f t="shared" si="680"/>
        <v/>
      </c>
    </row>
    <row r="1822" spans="1:69" ht="12.75" customHeight="1">
      <c r="A1822" s="584"/>
      <c r="B1822" s="586"/>
      <c r="C1822" s="573"/>
      <c r="D1822" s="677"/>
      <c r="E1822" s="26"/>
      <c r="F1822" s="26"/>
      <c r="G1822" s="26"/>
      <c r="H1822" s="26"/>
      <c r="I1822" s="26"/>
      <c r="J1822" s="26"/>
      <c r="K1822" s="26"/>
      <c r="L1822" s="26"/>
      <c r="M1822" s="26"/>
      <c r="N1822" s="26"/>
      <c r="O1822" s="26"/>
      <c r="P1822" s="26"/>
      <c r="Q1822" s="26"/>
      <c r="R1822" s="26"/>
      <c r="S1822" s="26"/>
      <c r="T1822" s="26"/>
      <c r="U1822" s="26"/>
      <c r="V1822" s="26"/>
      <c r="W1822" s="26"/>
      <c r="X1822" s="26"/>
      <c r="Y1822" s="26"/>
      <c r="Z1822" s="26"/>
      <c r="AA1822" s="26"/>
      <c r="AB1822" s="26"/>
      <c r="AC1822" s="26"/>
      <c r="AD1822" s="26"/>
      <c r="AE1822" s="26"/>
      <c r="AF1822" s="26"/>
      <c r="AG1822" s="26"/>
      <c r="AH1822" s="26"/>
      <c r="AM1822" s="595"/>
      <c r="AN1822" s="577"/>
      <c r="AO1822" s="559"/>
      <c r="AP1822" s="577"/>
      <c r="AQ1822" s="559"/>
      <c r="AR1822" s="577"/>
      <c r="AS1822" s="559"/>
      <c r="AT1822" s="577"/>
      <c r="AU1822" s="559"/>
      <c r="AV1822" s="577"/>
      <c r="AW1822" s="559"/>
      <c r="AX1822" s="577"/>
      <c r="AY1822" s="559"/>
      <c r="AZ1822" s="577"/>
      <c r="BA1822" s="559"/>
      <c r="BB1822" s="577"/>
      <c r="BC1822" s="559"/>
      <c r="BD1822" s="577"/>
      <c r="BE1822" s="559"/>
      <c r="BF1822" s="577"/>
      <c r="BG1822" s="559"/>
      <c r="BH1822" s="577"/>
      <c r="BI1822" s="559"/>
      <c r="BJ1822" s="577"/>
      <c r="BK1822" s="559"/>
      <c r="BL1822" s="577"/>
      <c r="BM1822" s="559"/>
      <c r="BN1822" s="577"/>
      <c r="BO1822" s="559"/>
      <c r="BP1822" s="577"/>
      <c r="BQ1822" s="551"/>
    </row>
    <row r="1823" spans="1:69" ht="12.75" customHeight="1" thickBot="1">
      <c r="A1823" s="584"/>
      <c r="B1823" s="587"/>
      <c r="C1823" s="573"/>
      <c r="D1823" s="677"/>
      <c r="E1823" s="27"/>
      <c r="F1823" s="27"/>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M1823" s="595"/>
      <c r="AN1823" s="577"/>
      <c r="AO1823" s="559"/>
      <c r="AP1823" s="577"/>
      <c r="AQ1823" s="559"/>
      <c r="AR1823" s="577"/>
      <c r="AS1823" s="559"/>
      <c r="AT1823" s="577"/>
      <c r="AU1823" s="559"/>
      <c r="AV1823" s="577"/>
      <c r="AW1823" s="559"/>
      <c r="AX1823" s="577"/>
      <c r="AY1823" s="559"/>
      <c r="AZ1823" s="577"/>
      <c r="BA1823" s="559"/>
      <c r="BB1823" s="577"/>
      <c r="BC1823" s="559"/>
      <c r="BD1823" s="577"/>
      <c r="BE1823" s="559"/>
      <c r="BF1823" s="577"/>
      <c r="BG1823" s="559"/>
      <c r="BH1823" s="577"/>
      <c r="BI1823" s="559"/>
      <c r="BJ1823" s="577"/>
      <c r="BK1823" s="559"/>
      <c r="BL1823" s="577"/>
      <c r="BM1823" s="559"/>
      <c r="BN1823" s="577"/>
      <c r="BO1823" s="559"/>
      <c r="BP1823" s="577"/>
      <c r="BQ1823" s="551"/>
    </row>
    <row r="1824" spans="1:69" ht="12.75" customHeight="1">
      <c r="A1824" s="584"/>
      <c r="B1824" s="579" t="s">
        <v>36</v>
      </c>
      <c r="C1824" s="572" t="str">
        <f>IF(ISERROR(AVERAGE(E1824:AH1826)),"",AVERAGE(E1824:AH1826))</f>
        <v/>
      </c>
      <c r="D1824" s="677"/>
      <c r="E1824" s="32"/>
      <c r="F1824" s="32"/>
      <c r="G1824" s="32"/>
      <c r="H1824" s="32"/>
      <c r="I1824" s="32"/>
      <c r="J1824" s="32"/>
      <c r="K1824" s="32"/>
      <c r="L1824" s="32"/>
      <c r="M1824" s="32"/>
      <c r="N1824" s="32"/>
      <c r="O1824" s="32"/>
      <c r="P1824" s="32"/>
      <c r="Q1824" s="32"/>
      <c r="R1824" s="32"/>
      <c r="S1824" s="32"/>
      <c r="T1824" s="32"/>
      <c r="U1824" s="32"/>
      <c r="V1824" s="32"/>
      <c r="W1824" s="32"/>
      <c r="X1824" s="32"/>
      <c r="Y1824" s="32"/>
      <c r="Z1824" s="32"/>
      <c r="AA1824" s="32"/>
      <c r="AB1824" s="32"/>
      <c r="AC1824" s="32"/>
      <c r="AD1824" s="32"/>
      <c r="AE1824" s="32"/>
      <c r="AF1824" s="32"/>
      <c r="AG1824" s="32"/>
      <c r="AH1824" s="32"/>
      <c r="AM1824" s="595"/>
      <c r="AN1824" s="565" t="str">
        <f t="shared" ref="AN1824:BQ1824" si="681">IF(ISERROR(AVERAGE(E1824:E1826)),"",AVERAGE(E1824:E1826))</f>
        <v/>
      </c>
      <c r="AO1824" s="558" t="str">
        <f t="shared" si="681"/>
        <v/>
      </c>
      <c r="AP1824" s="565" t="str">
        <f t="shared" si="681"/>
        <v/>
      </c>
      <c r="AQ1824" s="558" t="str">
        <f t="shared" si="681"/>
        <v/>
      </c>
      <c r="AR1824" s="565" t="str">
        <f t="shared" si="681"/>
        <v/>
      </c>
      <c r="AS1824" s="558" t="str">
        <f t="shared" si="681"/>
        <v/>
      </c>
      <c r="AT1824" s="565" t="str">
        <f t="shared" si="681"/>
        <v/>
      </c>
      <c r="AU1824" s="558" t="str">
        <f t="shared" si="681"/>
        <v/>
      </c>
      <c r="AV1824" s="565" t="str">
        <f t="shared" si="681"/>
        <v/>
      </c>
      <c r="AW1824" s="558" t="str">
        <f t="shared" si="681"/>
        <v/>
      </c>
      <c r="AX1824" s="565" t="str">
        <f t="shared" si="681"/>
        <v/>
      </c>
      <c r="AY1824" s="558" t="str">
        <f t="shared" si="681"/>
        <v/>
      </c>
      <c r="AZ1824" s="565" t="str">
        <f t="shared" si="681"/>
        <v/>
      </c>
      <c r="BA1824" s="558" t="str">
        <f t="shared" si="681"/>
        <v/>
      </c>
      <c r="BB1824" s="565" t="str">
        <f t="shared" si="681"/>
        <v/>
      </c>
      <c r="BC1824" s="558" t="str">
        <f t="shared" si="681"/>
        <v/>
      </c>
      <c r="BD1824" s="565" t="str">
        <f t="shared" si="681"/>
        <v/>
      </c>
      <c r="BE1824" s="558" t="str">
        <f t="shared" si="681"/>
        <v/>
      </c>
      <c r="BF1824" s="565" t="str">
        <f t="shared" si="681"/>
        <v/>
      </c>
      <c r="BG1824" s="558" t="str">
        <f t="shared" si="681"/>
        <v/>
      </c>
      <c r="BH1824" s="565" t="str">
        <f t="shared" si="681"/>
        <v/>
      </c>
      <c r="BI1824" s="558" t="str">
        <f t="shared" si="681"/>
        <v/>
      </c>
      <c r="BJ1824" s="565" t="str">
        <f t="shared" si="681"/>
        <v/>
      </c>
      <c r="BK1824" s="558" t="str">
        <f t="shared" si="681"/>
        <v/>
      </c>
      <c r="BL1824" s="565" t="str">
        <f t="shared" si="681"/>
        <v/>
      </c>
      <c r="BM1824" s="558" t="str">
        <f t="shared" si="681"/>
        <v/>
      </c>
      <c r="BN1824" s="565" t="str">
        <f t="shared" si="681"/>
        <v/>
      </c>
      <c r="BO1824" s="558" t="str">
        <f t="shared" si="681"/>
        <v/>
      </c>
      <c r="BP1824" s="565" t="str">
        <f t="shared" si="681"/>
        <v/>
      </c>
      <c r="BQ1824" s="550" t="str">
        <f t="shared" si="681"/>
        <v/>
      </c>
    </row>
    <row r="1825" spans="1:69" ht="12.75" customHeight="1">
      <c r="A1825" s="584"/>
      <c r="B1825" s="580"/>
      <c r="C1825" s="573"/>
      <c r="D1825" s="677"/>
      <c r="E1825" s="28"/>
      <c r="F1825" s="28"/>
      <c r="G1825" s="28"/>
      <c r="H1825" s="28"/>
      <c r="I1825" s="28"/>
      <c r="J1825" s="28"/>
      <c r="K1825" s="28"/>
      <c r="L1825" s="28"/>
      <c r="M1825" s="28"/>
      <c r="N1825" s="28"/>
      <c r="O1825" s="28"/>
      <c r="P1825" s="28"/>
      <c r="Q1825" s="28"/>
      <c r="R1825" s="28"/>
      <c r="S1825" s="28"/>
      <c r="T1825" s="28"/>
      <c r="U1825" s="28"/>
      <c r="V1825" s="28"/>
      <c r="W1825" s="28"/>
      <c r="X1825" s="28"/>
      <c r="Y1825" s="28"/>
      <c r="Z1825" s="28"/>
      <c r="AA1825" s="28"/>
      <c r="AB1825" s="28"/>
      <c r="AC1825" s="28"/>
      <c r="AD1825" s="28"/>
      <c r="AE1825" s="28"/>
      <c r="AF1825" s="28"/>
      <c r="AG1825" s="28"/>
      <c r="AH1825" s="28"/>
      <c r="AM1825" s="595"/>
      <c r="AN1825" s="566"/>
      <c r="AO1825" s="559"/>
      <c r="AP1825" s="566"/>
      <c r="AQ1825" s="559"/>
      <c r="AR1825" s="566"/>
      <c r="AS1825" s="559"/>
      <c r="AT1825" s="566"/>
      <c r="AU1825" s="559"/>
      <c r="AV1825" s="566"/>
      <c r="AW1825" s="559"/>
      <c r="AX1825" s="566"/>
      <c r="AY1825" s="559"/>
      <c r="AZ1825" s="566"/>
      <c r="BA1825" s="559"/>
      <c r="BB1825" s="566"/>
      <c r="BC1825" s="559"/>
      <c r="BD1825" s="566"/>
      <c r="BE1825" s="559"/>
      <c r="BF1825" s="566"/>
      <c r="BG1825" s="559"/>
      <c r="BH1825" s="566"/>
      <c r="BI1825" s="559"/>
      <c r="BJ1825" s="566"/>
      <c r="BK1825" s="559"/>
      <c r="BL1825" s="566"/>
      <c r="BM1825" s="559"/>
      <c r="BN1825" s="566"/>
      <c r="BO1825" s="559"/>
      <c r="BP1825" s="566"/>
      <c r="BQ1825" s="551"/>
    </row>
    <row r="1826" spans="1:69" ht="12.75" customHeight="1" thickBot="1">
      <c r="A1826" s="584"/>
      <c r="B1826" s="581"/>
      <c r="C1826" s="582"/>
      <c r="D1826" s="677"/>
      <c r="E1826" s="33"/>
      <c r="F1826" s="33"/>
      <c r="G1826" s="33"/>
      <c r="H1826" s="33"/>
      <c r="I1826" s="33"/>
      <c r="J1826" s="33"/>
      <c r="K1826" s="33"/>
      <c r="L1826" s="33"/>
      <c r="M1826" s="33"/>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M1826" s="595"/>
      <c r="AN1826" s="567"/>
      <c r="AO1826" s="564"/>
      <c r="AP1826" s="567"/>
      <c r="AQ1826" s="564"/>
      <c r="AR1826" s="567"/>
      <c r="AS1826" s="564"/>
      <c r="AT1826" s="567"/>
      <c r="AU1826" s="564"/>
      <c r="AV1826" s="567"/>
      <c r="AW1826" s="564"/>
      <c r="AX1826" s="567"/>
      <c r="AY1826" s="564"/>
      <c r="AZ1826" s="567"/>
      <c r="BA1826" s="564"/>
      <c r="BB1826" s="567"/>
      <c r="BC1826" s="564"/>
      <c r="BD1826" s="567"/>
      <c r="BE1826" s="564"/>
      <c r="BF1826" s="567"/>
      <c r="BG1826" s="564"/>
      <c r="BH1826" s="567"/>
      <c r="BI1826" s="564"/>
      <c r="BJ1826" s="567"/>
      <c r="BK1826" s="564"/>
      <c r="BL1826" s="567"/>
      <c r="BM1826" s="564"/>
      <c r="BN1826" s="567"/>
      <c r="BO1826" s="564"/>
      <c r="BP1826" s="567"/>
      <c r="BQ1826" s="568"/>
    </row>
    <row r="1827" spans="1:69" ht="12.75" customHeight="1">
      <c r="A1827" s="584"/>
      <c r="B1827" s="569" t="s">
        <v>37</v>
      </c>
      <c r="C1827" s="572" t="str">
        <f>IF(ISERROR(AVERAGE(E1827:AH1829)),"",AVERAGE(E1827:AH1829))</f>
        <v/>
      </c>
      <c r="D1827" s="677"/>
      <c r="E1827" s="31"/>
      <c r="F1827" s="31"/>
      <c r="G1827" s="31"/>
      <c r="H1827" s="31"/>
      <c r="I1827" s="31"/>
      <c r="J1827" s="31"/>
      <c r="K1827" s="31"/>
      <c r="L1827" s="31"/>
      <c r="M1827" s="31"/>
      <c r="N1827" s="31"/>
      <c r="O1827" s="31"/>
      <c r="P1827" s="31"/>
      <c r="Q1827" s="31"/>
      <c r="R1827" s="31"/>
      <c r="S1827" s="31"/>
      <c r="T1827" s="31"/>
      <c r="U1827" s="31"/>
      <c r="V1827" s="31"/>
      <c r="W1827" s="31"/>
      <c r="X1827" s="31"/>
      <c r="Y1827" s="31"/>
      <c r="Z1827" s="31"/>
      <c r="AA1827" s="31"/>
      <c r="AB1827" s="31"/>
      <c r="AC1827" s="31"/>
      <c r="AD1827" s="31"/>
      <c r="AE1827" s="31"/>
      <c r="AF1827" s="31"/>
      <c r="AG1827" s="31"/>
      <c r="AH1827" s="31"/>
      <c r="AM1827" s="595" t="e">
        <f>#REF!</f>
        <v>#REF!</v>
      </c>
      <c r="AN1827" s="561" t="str">
        <f t="shared" ref="AN1827:BQ1827" si="682">IF(ISERROR(AVERAGE(E1827:E1829)),"",AVERAGE(E1827:E1829))</f>
        <v/>
      </c>
      <c r="AO1827" s="558" t="str">
        <f t="shared" si="682"/>
        <v/>
      </c>
      <c r="AP1827" s="561" t="str">
        <f t="shared" si="682"/>
        <v/>
      </c>
      <c r="AQ1827" s="558" t="str">
        <f t="shared" si="682"/>
        <v/>
      </c>
      <c r="AR1827" s="561" t="str">
        <f t="shared" si="682"/>
        <v/>
      </c>
      <c r="AS1827" s="558" t="str">
        <f t="shared" si="682"/>
        <v/>
      </c>
      <c r="AT1827" s="561" t="str">
        <f t="shared" si="682"/>
        <v/>
      </c>
      <c r="AU1827" s="558" t="str">
        <f t="shared" si="682"/>
        <v/>
      </c>
      <c r="AV1827" s="561" t="str">
        <f t="shared" si="682"/>
        <v/>
      </c>
      <c r="AW1827" s="558" t="str">
        <f t="shared" si="682"/>
        <v/>
      </c>
      <c r="AX1827" s="561" t="str">
        <f t="shared" si="682"/>
        <v/>
      </c>
      <c r="AY1827" s="558" t="str">
        <f t="shared" si="682"/>
        <v/>
      </c>
      <c r="AZ1827" s="561" t="str">
        <f t="shared" si="682"/>
        <v/>
      </c>
      <c r="BA1827" s="558" t="str">
        <f t="shared" si="682"/>
        <v/>
      </c>
      <c r="BB1827" s="561" t="str">
        <f t="shared" si="682"/>
        <v/>
      </c>
      <c r="BC1827" s="558" t="str">
        <f t="shared" si="682"/>
        <v/>
      </c>
      <c r="BD1827" s="561" t="str">
        <f t="shared" si="682"/>
        <v/>
      </c>
      <c r="BE1827" s="558" t="str">
        <f t="shared" si="682"/>
        <v/>
      </c>
      <c r="BF1827" s="561" t="str">
        <f t="shared" si="682"/>
        <v/>
      </c>
      <c r="BG1827" s="558" t="str">
        <f t="shared" si="682"/>
        <v/>
      </c>
      <c r="BH1827" s="561" t="str">
        <f t="shared" si="682"/>
        <v/>
      </c>
      <c r="BI1827" s="558" t="str">
        <f t="shared" si="682"/>
        <v/>
      </c>
      <c r="BJ1827" s="561" t="str">
        <f t="shared" si="682"/>
        <v/>
      </c>
      <c r="BK1827" s="558" t="str">
        <f t="shared" si="682"/>
        <v/>
      </c>
      <c r="BL1827" s="561" t="str">
        <f t="shared" si="682"/>
        <v/>
      </c>
      <c r="BM1827" s="558" t="str">
        <f t="shared" si="682"/>
        <v/>
      </c>
      <c r="BN1827" s="561" t="str">
        <f t="shared" si="682"/>
        <v/>
      </c>
      <c r="BO1827" s="558" t="str">
        <f t="shared" si="682"/>
        <v/>
      </c>
      <c r="BP1827" s="561" t="str">
        <f t="shared" si="682"/>
        <v/>
      </c>
      <c r="BQ1827" s="550" t="str">
        <f t="shared" si="682"/>
        <v/>
      </c>
    </row>
    <row r="1828" spans="1:69" ht="12.75" customHeight="1">
      <c r="A1828" s="584"/>
      <c r="B1828" s="570"/>
      <c r="C1828" s="573"/>
      <c r="D1828" s="677"/>
      <c r="E1828" s="29"/>
      <c r="F1828" s="29"/>
      <c r="G1828" s="29"/>
      <c r="H1828" s="29"/>
      <c r="I1828" s="29"/>
      <c r="J1828" s="29"/>
      <c r="K1828" s="29"/>
      <c r="L1828" s="29"/>
      <c r="M1828" s="29"/>
      <c r="N1828" s="29"/>
      <c r="O1828" s="29"/>
      <c r="P1828" s="29"/>
      <c r="Q1828" s="29"/>
      <c r="R1828" s="29"/>
      <c r="S1828" s="29"/>
      <c r="T1828" s="29"/>
      <c r="U1828" s="29"/>
      <c r="V1828" s="29"/>
      <c r="W1828" s="29"/>
      <c r="X1828" s="29"/>
      <c r="Y1828" s="29"/>
      <c r="Z1828" s="29"/>
      <c r="AA1828" s="29"/>
      <c r="AB1828" s="29"/>
      <c r="AC1828" s="29"/>
      <c r="AD1828" s="29"/>
      <c r="AE1828" s="29"/>
      <c r="AF1828" s="29"/>
      <c r="AG1828" s="29"/>
      <c r="AH1828" s="29"/>
      <c r="AM1828" s="595" t="e">
        <f>#REF!</f>
        <v>#REF!</v>
      </c>
      <c r="AN1828" s="562"/>
      <c r="AO1828" s="559"/>
      <c r="AP1828" s="562"/>
      <c r="AQ1828" s="559"/>
      <c r="AR1828" s="562"/>
      <c r="AS1828" s="559"/>
      <c r="AT1828" s="562"/>
      <c r="AU1828" s="559"/>
      <c r="AV1828" s="562"/>
      <c r="AW1828" s="559"/>
      <c r="AX1828" s="562"/>
      <c r="AY1828" s="559"/>
      <c r="AZ1828" s="562"/>
      <c r="BA1828" s="559"/>
      <c r="BB1828" s="562"/>
      <c r="BC1828" s="559"/>
      <c r="BD1828" s="562"/>
      <c r="BE1828" s="559"/>
      <c r="BF1828" s="562"/>
      <c r="BG1828" s="559"/>
      <c r="BH1828" s="562"/>
      <c r="BI1828" s="559"/>
      <c r="BJ1828" s="562"/>
      <c r="BK1828" s="559"/>
      <c r="BL1828" s="562"/>
      <c r="BM1828" s="559"/>
      <c r="BN1828" s="562"/>
      <c r="BO1828" s="559"/>
      <c r="BP1828" s="562"/>
      <c r="BQ1828" s="551"/>
    </row>
    <row r="1829" spans="1:69" ht="13.5" customHeight="1" thickBot="1">
      <c r="A1829" s="584"/>
      <c r="B1829" s="571"/>
      <c r="C1829" s="574"/>
      <c r="D1829" s="418"/>
      <c r="E1829" s="30"/>
      <c r="F1829" s="30"/>
      <c r="G1829" s="30"/>
      <c r="H1829" s="30"/>
      <c r="I1829" s="30"/>
      <c r="J1829" s="30"/>
      <c r="K1829" s="30"/>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0"/>
      <c r="AH1829" s="30"/>
      <c r="AM1829" s="596">
        <f>D1829</f>
        <v>0</v>
      </c>
      <c r="AN1829" s="563"/>
      <c r="AO1829" s="560"/>
      <c r="AP1829" s="563"/>
      <c r="AQ1829" s="560"/>
      <c r="AR1829" s="563"/>
      <c r="AS1829" s="560"/>
      <c r="AT1829" s="563"/>
      <c r="AU1829" s="560"/>
      <c r="AV1829" s="563"/>
      <c r="AW1829" s="560"/>
      <c r="AX1829" s="563"/>
      <c r="AY1829" s="560"/>
      <c r="AZ1829" s="563"/>
      <c r="BA1829" s="560"/>
      <c r="BB1829" s="563"/>
      <c r="BC1829" s="560"/>
      <c r="BD1829" s="563"/>
      <c r="BE1829" s="560"/>
      <c r="BF1829" s="563"/>
      <c r="BG1829" s="560"/>
      <c r="BH1829" s="563"/>
      <c r="BI1829" s="560"/>
      <c r="BJ1829" s="563"/>
      <c r="BK1829" s="560"/>
      <c r="BL1829" s="563"/>
      <c r="BM1829" s="560"/>
      <c r="BN1829" s="563"/>
      <c r="BO1829" s="560"/>
      <c r="BP1829" s="563"/>
      <c r="BQ1829" s="552"/>
    </row>
    <row r="1830" spans="1:69" ht="13.5" customHeight="1" thickTop="1">
      <c r="A1830" s="584"/>
      <c r="B1830" s="585" t="s">
        <v>32</v>
      </c>
      <c r="C1830" s="588">
        <f>IF(ISERROR(AVERAGE(E1830:AH1832)),"",AVERAGE(E1830:AH1832))</f>
        <v>1</v>
      </c>
      <c r="D1830" s="676" t="s">
        <v>883</v>
      </c>
      <c r="E1830" s="25">
        <v>1</v>
      </c>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5"/>
      <c r="AF1830" s="25"/>
      <c r="AG1830" s="25"/>
      <c r="AH1830" s="25"/>
      <c r="AM1830" s="594" t="str">
        <f>D1830</f>
        <v>Connaître le rôle de personnages clés et des groupes sociaux</v>
      </c>
      <c r="AN1830" s="576">
        <f t="shared" ref="AN1830:BQ1830" si="683">IF(ISERROR(AVERAGE(E1830:E1832)),"",AVERAGE(E1830:E1832))</f>
        <v>1</v>
      </c>
      <c r="AO1830" s="575" t="str">
        <f t="shared" si="683"/>
        <v/>
      </c>
      <c r="AP1830" s="576" t="str">
        <f t="shared" si="683"/>
        <v/>
      </c>
      <c r="AQ1830" s="575" t="str">
        <f t="shared" si="683"/>
        <v/>
      </c>
      <c r="AR1830" s="576" t="str">
        <f t="shared" si="683"/>
        <v/>
      </c>
      <c r="AS1830" s="575" t="str">
        <f t="shared" si="683"/>
        <v/>
      </c>
      <c r="AT1830" s="576" t="str">
        <f t="shared" si="683"/>
        <v/>
      </c>
      <c r="AU1830" s="575" t="str">
        <f t="shared" si="683"/>
        <v/>
      </c>
      <c r="AV1830" s="576" t="str">
        <f t="shared" si="683"/>
        <v/>
      </c>
      <c r="AW1830" s="575" t="str">
        <f t="shared" si="683"/>
        <v/>
      </c>
      <c r="AX1830" s="576" t="str">
        <f t="shared" si="683"/>
        <v/>
      </c>
      <c r="AY1830" s="575" t="str">
        <f t="shared" si="683"/>
        <v/>
      </c>
      <c r="AZ1830" s="576" t="str">
        <f t="shared" si="683"/>
        <v/>
      </c>
      <c r="BA1830" s="575" t="str">
        <f t="shared" si="683"/>
        <v/>
      </c>
      <c r="BB1830" s="576" t="str">
        <f t="shared" si="683"/>
        <v/>
      </c>
      <c r="BC1830" s="575" t="str">
        <f t="shared" si="683"/>
        <v/>
      </c>
      <c r="BD1830" s="576" t="str">
        <f t="shared" si="683"/>
        <v/>
      </c>
      <c r="BE1830" s="575" t="str">
        <f t="shared" si="683"/>
        <v/>
      </c>
      <c r="BF1830" s="576" t="str">
        <f t="shared" si="683"/>
        <v/>
      </c>
      <c r="BG1830" s="575" t="str">
        <f t="shared" si="683"/>
        <v/>
      </c>
      <c r="BH1830" s="576" t="str">
        <f t="shared" si="683"/>
        <v/>
      </c>
      <c r="BI1830" s="575" t="str">
        <f t="shared" si="683"/>
        <v/>
      </c>
      <c r="BJ1830" s="576" t="str">
        <f t="shared" si="683"/>
        <v/>
      </c>
      <c r="BK1830" s="575" t="str">
        <f t="shared" si="683"/>
        <v/>
      </c>
      <c r="BL1830" s="576" t="str">
        <f t="shared" si="683"/>
        <v/>
      </c>
      <c r="BM1830" s="575" t="str">
        <f t="shared" si="683"/>
        <v/>
      </c>
      <c r="BN1830" s="576" t="str">
        <f t="shared" si="683"/>
        <v/>
      </c>
      <c r="BO1830" s="575" t="str">
        <f t="shared" si="683"/>
        <v/>
      </c>
      <c r="BP1830" s="576" t="str">
        <f t="shared" si="683"/>
        <v/>
      </c>
      <c r="BQ1830" s="578" t="str">
        <f t="shared" si="683"/>
        <v/>
      </c>
    </row>
    <row r="1831" spans="1:69" ht="12.75" customHeight="1">
      <c r="A1831" s="584"/>
      <c r="B1831" s="586"/>
      <c r="C1831" s="573"/>
      <c r="D1831" s="677"/>
      <c r="E1831" s="26"/>
      <c r="F1831" s="26"/>
      <c r="G1831" s="26"/>
      <c r="H1831" s="26"/>
      <c r="I1831" s="26"/>
      <c r="J1831" s="26"/>
      <c r="K1831" s="26"/>
      <c r="L1831" s="26"/>
      <c r="M1831" s="26"/>
      <c r="N1831" s="26"/>
      <c r="O1831" s="26"/>
      <c r="P1831" s="26"/>
      <c r="Q1831" s="26"/>
      <c r="R1831" s="26"/>
      <c r="S1831" s="26"/>
      <c r="T1831" s="26"/>
      <c r="U1831" s="26"/>
      <c r="V1831" s="26"/>
      <c r="W1831" s="26"/>
      <c r="X1831" s="26"/>
      <c r="Y1831" s="26"/>
      <c r="Z1831" s="26"/>
      <c r="AA1831" s="26"/>
      <c r="AB1831" s="26"/>
      <c r="AC1831" s="26"/>
      <c r="AD1831" s="26"/>
      <c r="AE1831" s="26"/>
      <c r="AF1831" s="26"/>
      <c r="AG1831" s="26"/>
      <c r="AH1831" s="26"/>
      <c r="AM1831" s="595"/>
      <c r="AN1831" s="577"/>
      <c r="AO1831" s="559"/>
      <c r="AP1831" s="577"/>
      <c r="AQ1831" s="559"/>
      <c r="AR1831" s="577"/>
      <c r="AS1831" s="559"/>
      <c r="AT1831" s="577"/>
      <c r="AU1831" s="559"/>
      <c r="AV1831" s="577"/>
      <c r="AW1831" s="559"/>
      <c r="AX1831" s="577"/>
      <c r="AY1831" s="559"/>
      <c r="AZ1831" s="577"/>
      <c r="BA1831" s="559"/>
      <c r="BB1831" s="577"/>
      <c r="BC1831" s="559"/>
      <c r="BD1831" s="577"/>
      <c r="BE1831" s="559"/>
      <c r="BF1831" s="577"/>
      <c r="BG1831" s="559"/>
      <c r="BH1831" s="577"/>
      <c r="BI1831" s="559"/>
      <c r="BJ1831" s="577"/>
      <c r="BK1831" s="559"/>
      <c r="BL1831" s="577"/>
      <c r="BM1831" s="559"/>
      <c r="BN1831" s="577"/>
      <c r="BO1831" s="559"/>
      <c r="BP1831" s="577"/>
      <c r="BQ1831" s="551"/>
    </row>
    <row r="1832" spans="1:69" ht="12.75" customHeight="1" thickBot="1">
      <c r="A1832" s="584"/>
      <c r="B1832" s="587"/>
      <c r="C1832" s="573"/>
      <c r="D1832" s="677"/>
      <c r="E1832" s="27"/>
      <c r="F1832" s="27"/>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M1832" s="595"/>
      <c r="AN1832" s="577"/>
      <c r="AO1832" s="559"/>
      <c r="AP1832" s="577"/>
      <c r="AQ1832" s="559"/>
      <c r="AR1832" s="577"/>
      <c r="AS1832" s="559"/>
      <c r="AT1832" s="577"/>
      <c r="AU1832" s="559"/>
      <c r="AV1832" s="577"/>
      <c r="AW1832" s="559"/>
      <c r="AX1832" s="577"/>
      <c r="AY1832" s="559"/>
      <c r="AZ1832" s="577"/>
      <c r="BA1832" s="559"/>
      <c r="BB1832" s="577"/>
      <c r="BC1832" s="559"/>
      <c r="BD1832" s="577"/>
      <c r="BE1832" s="559"/>
      <c r="BF1832" s="577"/>
      <c r="BG1832" s="559"/>
      <c r="BH1832" s="577"/>
      <c r="BI1832" s="559"/>
      <c r="BJ1832" s="577"/>
      <c r="BK1832" s="559"/>
      <c r="BL1832" s="577"/>
      <c r="BM1832" s="559"/>
      <c r="BN1832" s="577"/>
      <c r="BO1832" s="559"/>
      <c r="BP1832" s="577"/>
      <c r="BQ1832" s="551"/>
    </row>
    <row r="1833" spans="1:69" ht="12.75" customHeight="1">
      <c r="A1833" s="584"/>
      <c r="B1833" s="579" t="s">
        <v>36</v>
      </c>
      <c r="C1833" s="572" t="str">
        <f>IF(ISERROR(AVERAGE(E1833:AH1835)),"",AVERAGE(E1833:AH1835))</f>
        <v/>
      </c>
      <c r="D1833" s="677"/>
      <c r="E1833" s="32"/>
      <c r="F1833" s="32"/>
      <c r="G1833" s="32"/>
      <c r="H1833" s="32"/>
      <c r="I1833" s="32"/>
      <c r="J1833" s="32"/>
      <c r="K1833" s="32"/>
      <c r="L1833" s="32"/>
      <c r="M1833" s="32"/>
      <c r="N1833" s="32"/>
      <c r="O1833" s="32"/>
      <c r="P1833" s="32"/>
      <c r="Q1833" s="32"/>
      <c r="R1833" s="32"/>
      <c r="S1833" s="32"/>
      <c r="T1833" s="32"/>
      <c r="U1833" s="32"/>
      <c r="V1833" s="32"/>
      <c r="W1833" s="32"/>
      <c r="X1833" s="32"/>
      <c r="Y1833" s="32"/>
      <c r="Z1833" s="32"/>
      <c r="AA1833" s="32"/>
      <c r="AB1833" s="32"/>
      <c r="AC1833" s="32"/>
      <c r="AD1833" s="32"/>
      <c r="AE1833" s="32"/>
      <c r="AF1833" s="32"/>
      <c r="AG1833" s="32"/>
      <c r="AH1833" s="32"/>
      <c r="AM1833" s="595"/>
      <c r="AN1833" s="565" t="str">
        <f t="shared" ref="AN1833:BQ1833" si="684">IF(ISERROR(AVERAGE(E1833:E1835)),"",AVERAGE(E1833:E1835))</f>
        <v/>
      </c>
      <c r="AO1833" s="558" t="str">
        <f t="shared" si="684"/>
        <v/>
      </c>
      <c r="AP1833" s="565" t="str">
        <f t="shared" si="684"/>
        <v/>
      </c>
      <c r="AQ1833" s="558" t="str">
        <f t="shared" si="684"/>
        <v/>
      </c>
      <c r="AR1833" s="565" t="str">
        <f t="shared" si="684"/>
        <v/>
      </c>
      <c r="AS1833" s="558" t="str">
        <f t="shared" si="684"/>
        <v/>
      </c>
      <c r="AT1833" s="565" t="str">
        <f t="shared" si="684"/>
        <v/>
      </c>
      <c r="AU1833" s="558" t="str">
        <f t="shared" si="684"/>
        <v/>
      </c>
      <c r="AV1833" s="565" t="str">
        <f t="shared" si="684"/>
        <v/>
      </c>
      <c r="AW1833" s="558" t="str">
        <f t="shared" si="684"/>
        <v/>
      </c>
      <c r="AX1833" s="565" t="str">
        <f t="shared" si="684"/>
        <v/>
      </c>
      <c r="AY1833" s="558" t="str">
        <f t="shared" si="684"/>
        <v/>
      </c>
      <c r="AZ1833" s="565" t="str">
        <f t="shared" si="684"/>
        <v/>
      </c>
      <c r="BA1833" s="558" t="str">
        <f t="shared" si="684"/>
        <v/>
      </c>
      <c r="BB1833" s="565" t="str">
        <f t="shared" si="684"/>
        <v/>
      </c>
      <c r="BC1833" s="558" t="str">
        <f t="shared" si="684"/>
        <v/>
      </c>
      <c r="BD1833" s="565" t="str">
        <f t="shared" si="684"/>
        <v/>
      </c>
      <c r="BE1833" s="558" t="str">
        <f t="shared" si="684"/>
        <v/>
      </c>
      <c r="BF1833" s="565" t="str">
        <f t="shared" si="684"/>
        <v/>
      </c>
      <c r="BG1833" s="558" t="str">
        <f t="shared" si="684"/>
        <v/>
      </c>
      <c r="BH1833" s="565" t="str">
        <f t="shared" si="684"/>
        <v/>
      </c>
      <c r="BI1833" s="558" t="str">
        <f t="shared" si="684"/>
        <v/>
      </c>
      <c r="BJ1833" s="565" t="str">
        <f t="shared" si="684"/>
        <v/>
      </c>
      <c r="BK1833" s="558" t="str">
        <f t="shared" si="684"/>
        <v/>
      </c>
      <c r="BL1833" s="565" t="str">
        <f t="shared" si="684"/>
        <v/>
      </c>
      <c r="BM1833" s="558" t="str">
        <f t="shared" si="684"/>
        <v/>
      </c>
      <c r="BN1833" s="565" t="str">
        <f t="shared" si="684"/>
        <v/>
      </c>
      <c r="BO1833" s="558" t="str">
        <f t="shared" si="684"/>
        <v/>
      </c>
      <c r="BP1833" s="565" t="str">
        <f t="shared" si="684"/>
        <v/>
      </c>
      <c r="BQ1833" s="550" t="str">
        <f t="shared" si="684"/>
        <v/>
      </c>
    </row>
    <row r="1834" spans="1:69" ht="12.75" customHeight="1">
      <c r="A1834" s="584"/>
      <c r="B1834" s="580"/>
      <c r="C1834" s="573"/>
      <c r="D1834" s="677"/>
      <c r="E1834" s="28"/>
      <c r="F1834" s="28"/>
      <c r="G1834" s="28"/>
      <c r="H1834" s="28"/>
      <c r="I1834" s="28"/>
      <c r="J1834" s="28"/>
      <c r="K1834" s="28"/>
      <c r="L1834" s="28"/>
      <c r="M1834" s="28"/>
      <c r="N1834" s="28"/>
      <c r="O1834" s="28"/>
      <c r="P1834" s="28"/>
      <c r="Q1834" s="28"/>
      <c r="R1834" s="28"/>
      <c r="S1834" s="28"/>
      <c r="T1834" s="28"/>
      <c r="U1834" s="28"/>
      <c r="V1834" s="28"/>
      <c r="W1834" s="28"/>
      <c r="X1834" s="28"/>
      <c r="Y1834" s="28"/>
      <c r="Z1834" s="28"/>
      <c r="AA1834" s="28"/>
      <c r="AB1834" s="28"/>
      <c r="AC1834" s="28"/>
      <c r="AD1834" s="28"/>
      <c r="AE1834" s="28"/>
      <c r="AF1834" s="28"/>
      <c r="AG1834" s="28"/>
      <c r="AH1834" s="28"/>
      <c r="AM1834" s="595"/>
      <c r="AN1834" s="566"/>
      <c r="AO1834" s="559"/>
      <c r="AP1834" s="566"/>
      <c r="AQ1834" s="559"/>
      <c r="AR1834" s="566"/>
      <c r="AS1834" s="559"/>
      <c r="AT1834" s="566"/>
      <c r="AU1834" s="559"/>
      <c r="AV1834" s="566"/>
      <c r="AW1834" s="559"/>
      <c r="AX1834" s="566"/>
      <c r="AY1834" s="559"/>
      <c r="AZ1834" s="566"/>
      <c r="BA1834" s="559"/>
      <c r="BB1834" s="566"/>
      <c r="BC1834" s="559"/>
      <c r="BD1834" s="566"/>
      <c r="BE1834" s="559"/>
      <c r="BF1834" s="566"/>
      <c r="BG1834" s="559"/>
      <c r="BH1834" s="566"/>
      <c r="BI1834" s="559"/>
      <c r="BJ1834" s="566"/>
      <c r="BK1834" s="559"/>
      <c r="BL1834" s="566"/>
      <c r="BM1834" s="559"/>
      <c r="BN1834" s="566"/>
      <c r="BO1834" s="559"/>
      <c r="BP1834" s="566"/>
      <c r="BQ1834" s="551"/>
    </row>
    <row r="1835" spans="1:69" ht="12.75" customHeight="1" thickBot="1">
      <c r="A1835" s="584"/>
      <c r="B1835" s="581"/>
      <c r="C1835" s="582"/>
      <c r="D1835" s="677"/>
      <c r="E1835" s="33"/>
      <c r="F1835" s="33"/>
      <c r="G1835" s="33"/>
      <c r="H1835" s="33"/>
      <c r="I1835" s="33"/>
      <c r="J1835" s="33"/>
      <c r="K1835" s="33"/>
      <c r="L1835" s="33"/>
      <c r="M1835" s="33"/>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M1835" s="595"/>
      <c r="AN1835" s="567"/>
      <c r="AO1835" s="564"/>
      <c r="AP1835" s="567"/>
      <c r="AQ1835" s="564"/>
      <c r="AR1835" s="567"/>
      <c r="AS1835" s="564"/>
      <c r="AT1835" s="567"/>
      <c r="AU1835" s="564"/>
      <c r="AV1835" s="567"/>
      <c r="AW1835" s="564"/>
      <c r="AX1835" s="567"/>
      <c r="AY1835" s="564"/>
      <c r="AZ1835" s="567"/>
      <c r="BA1835" s="564"/>
      <c r="BB1835" s="567"/>
      <c r="BC1835" s="564"/>
      <c r="BD1835" s="567"/>
      <c r="BE1835" s="564"/>
      <c r="BF1835" s="567"/>
      <c r="BG1835" s="564"/>
      <c r="BH1835" s="567"/>
      <c r="BI1835" s="564"/>
      <c r="BJ1835" s="567"/>
      <c r="BK1835" s="564"/>
      <c r="BL1835" s="567"/>
      <c r="BM1835" s="564"/>
      <c r="BN1835" s="567"/>
      <c r="BO1835" s="564"/>
      <c r="BP1835" s="567"/>
      <c r="BQ1835" s="568"/>
    </row>
    <row r="1836" spans="1:69" ht="12.75" customHeight="1">
      <c r="A1836" s="584"/>
      <c r="B1836" s="569" t="s">
        <v>37</v>
      </c>
      <c r="C1836" s="572" t="str">
        <f>IF(ISERROR(AVERAGE(E1836:AH1838)),"",AVERAGE(E1836:AH1838))</f>
        <v/>
      </c>
      <c r="D1836" s="677"/>
      <c r="E1836" s="31"/>
      <c r="F1836" s="31"/>
      <c r="G1836" s="31"/>
      <c r="H1836" s="31"/>
      <c r="I1836" s="31"/>
      <c r="J1836" s="31"/>
      <c r="K1836" s="31"/>
      <c r="L1836" s="31"/>
      <c r="M1836" s="31"/>
      <c r="N1836" s="31"/>
      <c r="O1836" s="31"/>
      <c r="P1836" s="31"/>
      <c r="Q1836" s="31"/>
      <c r="R1836" s="31"/>
      <c r="S1836" s="31"/>
      <c r="T1836" s="31"/>
      <c r="U1836" s="31"/>
      <c r="V1836" s="31"/>
      <c r="W1836" s="31"/>
      <c r="X1836" s="31"/>
      <c r="Y1836" s="31"/>
      <c r="Z1836" s="31"/>
      <c r="AA1836" s="31"/>
      <c r="AB1836" s="31"/>
      <c r="AC1836" s="31"/>
      <c r="AD1836" s="31"/>
      <c r="AE1836" s="31"/>
      <c r="AF1836" s="31"/>
      <c r="AG1836" s="31"/>
      <c r="AH1836" s="31"/>
      <c r="AM1836" s="595" t="e">
        <f>#REF!</f>
        <v>#REF!</v>
      </c>
      <c r="AN1836" s="561" t="str">
        <f t="shared" ref="AN1836:BQ1836" si="685">IF(ISERROR(AVERAGE(E1836:E1838)),"",AVERAGE(E1836:E1838))</f>
        <v/>
      </c>
      <c r="AO1836" s="558" t="str">
        <f t="shared" si="685"/>
        <v/>
      </c>
      <c r="AP1836" s="561" t="str">
        <f t="shared" si="685"/>
        <v/>
      </c>
      <c r="AQ1836" s="558" t="str">
        <f t="shared" si="685"/>
        <v/>
      </c>
      <c r="AR1836" s="561" t="str">
        <f t="shared" si="685"/>
        <v/>
      </c>
      <c r="AS1836" s="558" t="str">
        <f t="shared" si="685"/>
        <v/>
      </c>
      <c r="AT1836" s="561" t="str">
        <f t="shared" si="685"/>
        <v/>
      </c>
      <c r="AU1836" s="558" t="str">
        <f t="shared" si="685"/>
        <v/>
      </c>
      <c r="AV1836" s="561" t="str">
        <f t="shared" si="685"/>
        <v/>
      </c>
      <c r="AW1836" s="558" t="str">
        <f t="shared" si="685"/>
        <v/>
      </c>
      <c r="AX1836" s="561" t="str">
        <f t="shared" si="685"/>
        <v/>
      </c>
      <c r="AY1836" s="558" t="str">
        <f t="shared" si="685"/>
        <v/>
      </c>
      <c r="AZ1836" s="561" t="str">
        <f t="shared" si="685"/>
        <v/>
      </c>
      <c r="BA1836" s="558" t="str">
        <f t="shared" si="685"/>
        <v/>
      </c>
      <c r="BB1836" s="561" t="str">
        <f t="shared" si="685"/>
        <v/>
      </c>
      <c r="BC1836" s="558" t="str">
        <f t="shared" si="685"/>
        <v/>
      </c>
      <c r="BD1836" s="561" t="str">
        <f t="shared" si="685"/>
        <v/>
      </c>
      <c r="BE1836" s="558" t="str">
        <f t="shared" si="685"/>
        <v/>
      </c>
      <c r="BF1836" s="561" t="str">
        <f t="shared" si="685"/>
        <v/>
      </c>
      <c r="BG1836" s="558" t="str">
        <f t="shared" si="685"/>
        <v/>
      </c>
      <c r="BH1836" s="561" t="str">
        <f t="shared" si="685"/>
        <v/>
      </c>
      <c r="BI1836" s="558" t="str">
        <f t="shared" si="685"/>
        <v/>
      </c>
      <c r="BJ1836" s="561" t="str">
        <f t="shared" si="685"/>
        <v/>
      </c>
      <c r="BK1836" s="558" t="str">
        <f t="shared" si="685"/>
        <v/>
      </c>
      <c r="BL1836" s="561" t="str">
        <f t="shared" si="685"/>
        <v/>
      </c>
      <c r="BM1836" s="558" t="str">
        <f t="shared" si="685"/>
        <v/>
      </c>
      <c r="BN1836" s="561" t="str">
        <f t="shared" si="685"/>
        <v/>
      </c>
      <c r="BO1836" s="558" t="str">
        <f t="shared" si="685"/>
        <v/>
      </c>
      <c r="BP1836" s="561" t="str">
        <f t="shared" si="685"/>
        <v/>
      </c>
      <c r="BQ1836" s="550" t="str">
        <f t="shared" si="685"/>
        <v/>
      </c>
    </row>
    <row r="1837" spans="1:69" ht="12.75" customHeight="1">
      <c r="A1837" s="584"/>
      <c r="B1837" s="570"/>
      <c r="C1837" s="573"/>
      <c r="D1837" s="677"/>
      <c r="E1837" s="29"/>
      <c r="F1837" s="29"/>
      <c r="G1837" s="29"/>
      <c r="H1837" s="29"/>
      <c r="I1837" s="29"/>
      <c r="J1837" s="29"/>
      <c r="K1837" s="29"/>
      <c r="L1837" s="29"/>
      <c r="M1837" s="29"/>
      <c r="N1837" s="29"/>
      <c r="O1837" s="29"/>
      <c r="P1837" s="29"/>
      <c r="Q1837" s="29"/>
      <c r="R1837" s="29"/>
      <c r="S1837" s="29"/>
      <c r="T1837" s="29"/>
      <c r="U1837" s="29"/>
      <c r="V1837" s="29"/>
      <c r="W1837" s="29"/>
      <c r="X1837" s="29"/>
      <c r="Y1837" s="29"/>
      <c r="Z1837" s="29"/>
      <c r="AA1837" s="29"/>
      <c r="AB1837" s="29"/>
      <c r="AC1837" s="29"/>
      <c r="AD1837" s="29"/>
      <c r="AE1837" s="29"/>
      <c r="AF1837" s="29"/>
      <c r="AG1837" s="29"/>
      <c r="AH1837" s="29"/>
      <c r="AM1837" s="595" t="e">
        <f>#REF!</f>
        <v>#REF!</v>
      </c>
      <c r="AN1837" s="562"/>
      <c r="AO1837" s="559"/>
      <c r="AP1837" s="562"/>
      <c r="AQ1837" s="559"/>
      <c r="AR1837" s="562"/>
      <c r="AS1837" s="559"/>
      <c r="AT1837" s="562"/>
      <c r="AU1837" s="559"/>
      <c r="AV1837" s="562"/>
      <c r="AW1837" s="559"/>
      <c r="AX1837" s="562"/>
      <c r="AY1837" s="559"/>
      <c r="AZ1837" s="562"/>
      <c r="BA1837" s="559"/>
      <c r="BB1837" s="562"/>
      <c r="BC1837" s="559"/>
      <c r="BD1837" s="562"/>
      <c r="BE1837" s="559"/>
      <c r="BF1837" s="562"/>
      <c r="BG1837" s="559"/>
      <c r="BH1837" s="562"/>
      <c r="BI1837" s="559"/>
      <c r="BJ1837" s="562"/>
      <c r="BK1837" s="559"/>
      <c r="BL1837" s="562"/>
      <c r="BM1837" s="559"/>
      <c r="BN1837" s="562"/>
      <c r="BO1837" s="559"/>
      <c r="BP1837" s="562"/>
      <c r="BQ1837" s="551"/>
    </row>
    <row r="1838" spans="1:69" ht="13.5" customHeight="1" thickBot="1">
      <c r="A1838" s="584"/>
      <c r="B1838" s="571"/>
      <c r="C1838" s="574"/>
      <c r="D1838" s="418"/>
      <c r="E1838" s="30"/>
      <c r="F1838" s="30"/>
      <c r="G1838" s="30"/>
      <c r="H1838" s="30"/>
      <c r="I1838" s="30"/>
      <c r="J1838" s="30"/>
      <c r="K1838" s="30"/>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0"/>
      <c r="AH1838" s="30"/>
      <c r="AM1838" s="596">
        <f>D1838</f>
        <v>0</v>
      </c>
      <c r="AN1838" s="563"/>
      <c r="AO1838" s="560"/>
      <c r="AP1838" s="563"/>
      <c r="AQ1838" s="560"/>
      <c r="AR1838" s="563"/>
      <c r="AS1838" s="560"/>
      <c r="AT1838" s="563"/>
      <c r="AU1838" s="560"/>
      <c r="AV1838" s="563"/>
      <c r="AW1838" s="560"/>
      <c r="AX1838" s="563"/>
      <c r="AY1838" s="560"/>
      <c r="AZ1838" s="563"/>
      <c r="BA1838" s="560"/>
      <c r="BB1838" s="563"/>
      <c r="BC1838" s="560"/>
      <c r="BD1838" s="563"/>
      <c r="BE1838" s="560"/>
      <c r="BF1838" s="563"/>
      <c r="BG1838" s="560"/>
      <c r="BH1838" s="563"/>
      <c r="BI1838" s="560"/>
      <c r="BJ1838" s="563"/>
      <c r="BK1838" s="560"/>
      <c r="BL1838" s="563"/>
      <c r="BM1838" s="560"/>
      <c r="BN1838" s="563"/>
      <c r="BO1838" s="560"/>
      <c r="BP1838" s="563"/>
      <c r="BQ1838" s="552"/>
    </row>
    <row r="1839" spans="1:69" ht="11.25" customHeight="1" thickTop="1">
      <c r="A1839" s="468"/>
      <c r="B1839" s="731"/>
      <c r="C1839" s="731"/>
      <c r="D1839" s="734" t="s">
        <v>884</v>
      </c>
      <c r="E1839" s="719" t="str">
        <f>D1839</f>
        <v>La préhistoire</v>
      </c>
      <c r="F1839" s="720"/>
      <c r="G1839" s="720"/>
      <c r="H1839" s="720"/>
      <c r="I1839" s="720"/>
      <c r="J1839" s="720"/>
      <c r="K1839" s="720"/>
      <c r="L1839" s="720"/>
      <c r="M1839" s="720"/>
      <c r="N1839" s="720"/>
      <c r="O1839" s="720"/>
      <c r="P1839" s="720"/>
      <c r="Q1839" s="720"/>
      <c r="R1839" s="720"/>
      <c r="S1839" s="720"/>
      <c r="T1839" s="720"/>
      <c r="U1839" s="720"/>
      <c r="V1839" s="720"/>
      <c r="W1839" s="720"/>
      <c r="X1839" s="720"/>
      <c r="Y1839" s="720"/>
      <c r="Z1839" s="720"/>
      <c r="AA1839" s="720"/>
      <c r="AB1839" s="720"/>
      <c r="AC1839" s="720"/>
      <c r="AD1839" s="720"/>
      <c r="AE1839" s="720"/>
      <c r="AF1839" s="720"/>
      <c r="AG1839" s="720"/>
      <c r="AH1839" s="721"/>
      <c r="AM1839" s="728" t="str">
        <f>D1839</f>
        <v>La préhistoire</v>
      </c>
      <c r="AN1839" s="353"/>
      <c r="AO1839" s="353"/>
      <c r="AP1839" s="353"/>
      <c r="AQ1839" s="353"/>
      <c r="AR1839" s="353"/>
      <c r="AS1839" s="353"/>
      <c r="AT1839" s="353"/>
      <c r="AU1839" s="353"/>
      <c r="AV1839" s="353"/>
      <c r="AW1839" s="353"/>
      <c r="AX1839" s="353"/>
      <c r="AY1839" s="353"/>
      <c r="AZ1839" s="353"/>
      <c r="BA1839" s="353"/>
      <c r="BB1839" s="353"/>
      <c r="BC1839" s="353"/>
      <c r="BD1839" s="353"/>
      <c r="BE1839" s="353"/>
      <c r="BF1839" s="353"/>
      <c r="BG1839" s="353"/>
      <c r="BH1839" s="353"/>
      <c r="BI1839" s="353"/>
      <c r="BJ1839" s="353"/>
      <c r="BK1839" s="353"/>
      <c r="BL1839" s="353"/>
      <c r="BM1839" s="353"/>
      <c r="BN1839" s="353"/>
      <c r="BO1839" s="353"/>
      <c r="BP1839" s="353"/>
      <c r="BQ1839" s="353"/>
    </row>
    <row r="1840" spans="1:69" ht="11.25" customHeight="1">
      <c r="A1840" s="468"/>
      <c r="B1840" s="732"/>
      <c r="C1840" s="732"/>
      <c r="D1840" s="735"/>
      <c r="E1840" s="722"/>
      <c r="F1840" s="723"/>
      <c r="G1840" s="723"/>
      <c r="H1840" s="723"/>
      <c r="I1840" s="723"/>
      <c r="J1840" s="723"/>
      <c r="K1840" s="723"/>
      <c r="L1840" s="723"/>
      <c r="M1840" s="723"/>
      <c r="N1840" s="723"/>
      <c r="O1840" s="723"/>
      <c r="P1840" s="723"/>
      <c r="Q1840" s="723"/>
      <c r="R1840" s="723"/>
      <c r="S1840" s="723"/>
      <c r="T1840" s="723"/>
      <c r="U1840" s="723"/>
      <c r="V1840" s="723"/>
      <c r="W1840" s="723"/>
      <c r="X1840" s="723"/>
      <c r="Y1840" s="723"/>
      <c r="Z1840" s="723"/>
      <c r="AA1840" s="723"/>
      <c r="AB1840" s="723"/>
      <c r="AC1840" s="723"/>
      <c r="AD1840" s="723"/>
      <c r="AE1840" s="723"/>
      <c r="AF1840" s="723"/>
      <c r="AG1840" s="723"/>
      <c r="AH1840" s="724"/>
      <c r="AM1840" s="729"/>
      <c r="AN1840" s="351"/>
      <c r="AO1840" s="351"/>
      <c r="AP1840" s="351"/>
      <c r="AQ1840" s="351"/>
      <c r="AR1840" s="351"/>
      <c r="AS1840" s="351"/>
      <c r="AT1840" s="351"/>
      <c r="AU1840" s="351"/>
      <c r="AV1840" s="351"/>
      <c r="AW1840" s="351"/>
      <c r="AX1840" s="351"/>
      <c r="AY1840" s="351"/>
      <c r="AZ1840" s="351"/>
      <c r="BA1840" s="351"/>
      <c r="BB1840" s="351"/>
      <c r="BC1840" s="351"/>
      <c r="BD1840" s="351"/>
      <c r="BE1840" s="351"/>
      <c r="BF1840" s="351"/>
      <c r="BG1840" s="351"/>
      <c r="BH1840" s="351"/>
      <c r="BI1840" s="351"/>
      <c r="BJ1840" s="351"/>
      <c r="BK1840" s="351"/>
      <c r="BL1840" s="351"/>
      <c r="BM1840" s="351"/>
      <c r="BN1840" s="351"/>
      <c r="BO1840" s="351"/>
      <c r="BP1840" s="351"/>
      <c r="BQ1840" s="351"/>
    </row>
    <row r="1841" spans="1:69" ht="11.25" customHeight="1" thickBot="1">
      <c r="A1841" s="468"/>
      <c r="B1841" s="733"/>
      <c r="C1841" s="733"/>
      <c r="D1841" s="736"/>
      <c r="E1841" s="725"/>
      <c r="F1841" s="726"/>
      <c r="G1841" s="726"/>
      <c r="H1841" s="726"/>
      <c r="I1841" s="726"/>
      <c r="J1841" s="726"/>
      <c r="K1841" s="726"/>
      <c r="L1841" s="726"/>
      <c r="M1841" s="726"/>
      <c r="N1841" s="726"/>
      <c r="O1841" s="726"/>
      <c r="P1841" s="726"/>
      <c r="Q1841" s="726"/>
      <c r="R1841" s="726"/>
      <c r="S1841" s="726"/>
      <c r="T1841" s="726"/>
      <c r="U1841" s="726"/>
      <c r="V1841" s="726"/>
      <c r="W1841" s="726"/>
      <c r="X1841" s="726"/>
      <c r="Y1841" s="726"/>
      <c r="Z1841" s="726"/>
      <c r="AA1841" s="726"/>
      <c r="AB1841" s="726"/>
      <c r="AC1841" s="726"/>
      <c r="AD1841" s="726"/>
      <c r="AE1841" s="726"/>
      <c r="AF1841" s="726"/>
      <c r="AG1841" s="726"/>
      <c r="AH1841" s="727"/>
      <c r="AM1841" s="730"/>
      <c r="AN1841" s="352"/>
      <c r="AO1841" s="352"/>
      <c r="AP1841" s="352"/>
      <c r="AQ1841" s="352"/>
      <c r="AR1841" s="352"/>
      <c r="AS1841" s="352"/>
      <c r="AT1841" s="352"/>
      <c r="AU1841" s="352"/>
      <c r="AV1841" s="352"/>
      <c r="AW1841" s="352"/>
      <c r="AX1841" s="352"/>
      <c r="AY1841" s="352"/>
      <c r="AZ1841" s="352"/>
      <c r="BA1841" s="352"/>
      <c r="BB1841" s="352"/>
      <c r="BC1841" s="352"/>
      <c r="BD1841" s="352"/>
      <c r="BE1841" s="352"/>
      <c r="BF1841" s="352"/>
      <c r="BG1841" s="352"/>
      <c r="BH1841" s="352"/>
      <c r="BI1841" s="352"/>
      <c r="BJ1841" s="352"/>
      <c r="BK1841" s="352"/>
      <c r="BL1841" s="352"/>
      <c r="BM1841" s="352"/>
      <c r="BN1841" s="352"/>
      <c r="BO1841" s="352"/>
      <c r="BP1841" s="352"/>
      <c r="BQ1841" s="352"/>
    </row>
    <row r="1842" spans="1:69" ht="13.5" customHeight="1" thickTop="1">
      <c r="A1842" s="584"/>
      <c r="B1842" s="585" t="s">
        <v>32</v>
      </c>
      <c r="C1842" s="588">
        <f>IF(ISERROR(AVERAGE(E1842:AH1844)),"",AVERAGE(E1842:AH1844))</f>
        <v>1</v>
      </c>
      <c r="D1842" s="676"/>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5"/>
      <c r="AF1842" s="25"/>
      <c r="AG1842" s="25"/>
      <c r="AH1842" s="25"/>
      <c r="AM1842" s="594">
        <f>D1842</f>
        <v>0</v>
      </c>
      <c r="AN1842" s="576"/>
      <c r="AO1842" s="575"/>
      <c r="AP1842" s="576"/>
      <c r="AQ1842" s="575"/>
      <c r="AR1842" s="576"/>
      <c r="AS1842" s="575"/>
      <c r="AT1842" s="576"/>
      <c r="AU1842" s="575"/>
      <c r="AV1842" s="576"/>
      <c r="AW1842" s="575"/>
      <c r="AX1842" s="576"/>
      <c r="AY1842" s="575"/>
      <c r="AZ1842" s="576"/>
      <c r="BA1842" s="575"/>
      <c r="BB1842" s="576"/>
      <c r="BC1842" s="575"/>
      <c r="BD1842" s="576"/>
      <c r="BE1842" s="575"/>
      <c r="BF1842" s="576"/>
      <c r="BG1842" s="575"/>
      <c r="BH1842" s="576"/>
      <c r="BI1842" s="575"/>
      <c r="BJ1842" s="576"/>
      <c r="BK1842" s="575"/>
      <c r="BL1842" s="576"/>
      <c r="BM1842" s="575"/>
      <c r="BN1842" s="576"/>
      <c r="BO1842" s="575"/>
      <c r="BP1842" s="576"/>
      <c r="BQ1842" s="578"/>
    </row>
    <row r="1843" spans="1:69" ht="12.75" customHeight="1">
      <c r="A1843" s="584"/>
      <c r="B1843" s="586"/>
      <c r="C1843" s="573"/>
      <c r="D1843" s="677"/>
      <c r="E1843" s="26">
        <v>1</v>
      </c>
      <c r="F1843" s="26"/>
      <c r="G1843" s="26"/>
      <c r="H1843" s="26"/>
      <c r="I1843" s="26"/>
      <c r="J1843" s="26"/>
      <c r="K1843" s="26"/>
      <c r="L1843" s="26"/>
      <c r="M1843" s="26"/>
      <c r="N1843" s="26"/>
      <c r="O1843" s="26"/>
      <c r="P1843" s="26"/>
      <c r="Q1843" s="26"/>
      <c r="R1843" s="26"/>
      <c r="S1843" s="26"/>
      <c r="T1843" s="26"/>
      <c r="U1843" s="26"/>
      <c r="V1843" s="26"/>
      <c r="W1843" s="26"/>
      <c r="X1843" s="26"/>
      <c r="Y1843" s="26"/>
      <c r="Z1843" s="26"/>
      <c r="AA1843" s="26"/>
      <c r="AB1843" s="26"/>
      <c r="AC1843" s="26"/>
      <c r="AD1843" s="26"/>
      <c r="AE1843" s="26"/>
      <c r="AF1843" s="26"/>
      <c r="AG1843" s="26"/>
      <c r="AH1843" s="26"/>
      <c r="AM1843" s="595"/>
      <c r="AN1843" s="577"/>
      <c r="AO1843" s="559"/>
      <c r="AP1843" s="577"/>
      <c r="AQ1843" s="559"/>
      <c r="AR1843" s="577"/>
      <c r="AS1843" s="559"/>
      <c r="AT1843" s="577"/>
      <c r="AU1843" s="559"/>
      <c r="AV1843" s="577"/>
      <c r="AW1843" s="559"/>
      <c r="AX1843" s="577"/>
      <c r="AY1843" s="559"/>
      <c r="AZ1843" s="577"/>
      <c r="BA1843" s="559"/>
      <c r="BB1843" s="577"/>
      <c r="BC1843" s="559"/>
      <c r="BD1843" s="577"/>
      <c r="BE1843" s="559"/>
      <c r="BF1843" s="577"/>
      <c r="BG1843" s="559"/>
      <c r="BH1843" s="577"/>
      <c r="BI1843" s="559"/>
      <c r="BJ1843" s="577"/>
      <c r="BK1843" s="559"/>
      <c r="BL1843" s="577"/>
      <c r="BM1843" s="559"/>
      <c r="BN1843" s="577"/>
      <c r="BO1843" s="559"/>
      <c r="BP1843" s="577"/>
      <c r="BQ1843" s="551"/>
    </row>
    <row r="1844" spans="1:69" ht="12.75" customHeight="1" thickBot="1">
      <c r="A1844" s="584"/>
      <c r="B1844" s="587"/>
      <c r="C1844" s="573"/>
      <c r="D1844" s="677"/>
      <c r="E1844" s="27"/>
      <c r="F1844" s="27"/>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M1844" s="595"/>
      <c r="AN1844" s="577"/>
      <c r="AO1844" s="559"/>
      <c r="AP1844" s="577"/>
      <c r="AQ1844" s="559"/>
      <c r="AR1844" s="577"/>
      <c r="AS1844" s="559"/>
      <c r="AT1844" s="577"/>
      <c r="AU1844" s="559"/>
      <c r="AV1844" s="577"/>
      <c r="AW1844" s="559"/>
      <c r="AX1844" s="577"/>
      <c r="AY1844" s="559"/>
      <c r="AZ1844" s="577"/>
      <c r="BA1844" s="559"/>
      <c r="BB1844" s="577"/>
      <c r="BC1844" s="559"/>
      <c r="BD1844" s="577"/>
      <c r="BE1844" s="559"/>
      <c r="BF1844" s="577"/>
      <c r="BG1844" s="559"/>
      <c r="BH1844" s="577"/>
      <c r="BI1844" s="559"/>
      <c r="BJ1844" s="577"/>
      <c r="BK1844" s="559"/>
      <c r="BL1844" s="577"/>
      <c r="BM1844" s="559"/>
      <c r="BN1844" s="577"/>
      <c r="BO1844" s="559"/>
      <c r="BP1844" s="577"/>
      <c r="BQ1844" s="551"/>
    </row>
    <row r="1845" spans="1:69" ht="12.75" customHeight="1">
      <c r="A1845" s="584"/>
      <c r="B1845" s="579" t="s">
        <v>36</v>
      </c>
      <c r="C1845" s="572" t="str">
        <f>IF(ISERROR(AVERAGE(E1845:AH1847)),"",AVERAGE(E1845:AH1847))</f>
        <v/>
      </c>
      <c r="D1845" s="677"/>
      <c r="E1845" s="32"/>
      <c r="F1845" s="32"/>
      <c r="G1845" s="32"/>
      <c r="H1845" s="32"/>
      <c r="I1845" s="32"/>
      <c r="J1845" s="32"/>
      <c r="K1845" s="32"/>
      <c r="L1845" s="32"/>
      <c r="M1845" s="32"/>
      <c r="N1845" s="32"/>
      <c r="O1845" s="32"/>
      <c r="P1845" s="32"/>
      <c r="Q1845" s="32"/>
      <c r="R1845" s="32"/>
      <c r="S1845" s="32"/>
      <c r="T1845" s="32"/>
      <c r="U1845" s="32"/>
      <c r="V1845" s="32"/>
      <c r="W1845" s="32"/>
      <c r="X1845" s="32"/>
      <c r="Y1845" s="32"/>
      <c r="Z1845" s="32"/>
      <c r="AA1845" s="32"/>
      <c r="AB1845" s="32"/>
      <c r="AC1845" s="32"/>
      <c r="AD1845" s="32"/>
      <c r="AE1845" s="32"/>
      <c r="AF1845" s="32"/>
      <c r="AG1845" s="32"/>
      <c r="AH1845" s="32"/>
      <c r="AM1845" s="595"/>
      <c r="AN1845" s="565"/>
      <c r="AO1845" s="558"/>
      <c r="AP1845" s="565"/>
      <c r="AQ1845" s="558"/>
      <c r="AR1845" s="565"/>
      <c r="AS1845" s="558"/>
      <c r="AT1845" s="565"/>
      <c r="AU1845" s="558"/>
      <c r="AV1845" s="565"/>
      <c r="AW1845" s="558"/>
      <c r="AX1845" s="565"/>
      <c r="AY1845" s="558"/>
      <c r="AZ1845" s="565"/>
      <c r="BA1845" s="558"/>
      <c r="BB1845" s="565"/>
      <c r="BC1845" s="558"/>
      <c r="BD1845" s="565"/>
      <c r="BE1845" s="558"/>
      <c r="BF1845" s="565"/>
      <c r="BG1845" s="558"/>
      <c r="BH1845" s="565"/>
      <c r="BI1845" s="558"/>
      <c r="BJ1845" s="565"/>
      <c r="BK1845" s="558"/>
      <c r="BL1845" s="565"/>
      <c r="BM1845" s="558"/>
      <c r="BN1845" s="565"/>
      <c r="BO1845" s="558"/>
      <c r="BP1845" s="565"/>
      <c r="BQ1845" s="550"/>
    </row>
    <row r="1846" spans="1:69" ht="12.75" customHeight="1">
      <c r="A1846" s="584"/>
      <c r="B1846" s="580"/>
      <c r="C1846" s="573"/>
      <c r="D1846" s="677"/>
      <c r="E1846" s="28"/>
      <c r="F1846" s="28"/>
      <c r="G1846" s="28"/>
      <c r="H1846" s="28"/>
      <c r="I1846" s="28"/>
      <c r="J1846" s="28"/>
      <c r="K1846" s="28"/>
      <c r="L1846" s="28"/>
      <c r="M1846" s="28"/>
      <c r="N1846" s="28"/>
      <c r="O1846" s="28"/>
      <c r="P1846" s="28"/>
      <c r="Q1846" s="28"/>
      <c r="R1846" s="28"/>
      <c r="S1846" s="28"/>
      <c r="T1846" s="28"/>
      <c r="U1846" s="28"/>
      <c r="V1846" s="28"/>
      <c r="W1846" s="28"/>
      <c r="X1846" s="28"/>
      <c r="Y1846" s="28"/>
      <c r="Z1846" s="28"/>
      <c r="AA1846" s="28"/>
      <c r="AB1846" s="28"/>
      <c r="AC1846" s="28"/>
      <c r="AD1846" s="28"/>
      <c r="AE1846" s="28"/>
      <c r="AF1846" s="28"/>
      <c r="AG1846" s="28"/>
      <c r="AH1846" s="28"/>
      <c r="AM1846" s="595"/>
      <c r="AN1846" s="566"/>
      <c r="AO1846" s="559"/>
      <c r="AP1846" s="566"/>
      <c r="AQ1846" s="559"/>
      <c r="AR1846" s="566"/>
      <c r="AS1846" s="559"/>
      <c r="AT1846" s="566"/>
      <c r="AU1846" s="559"/>
      <c r="AV1846" s="566"/>
      <c r="AW1846" s="559"/>
      <c r="AX1846" s="566"/>
      <c r="AY1846" s="559"/>
      <c r="AZ1846" s="566"/>
      <c r="BA1846" s="559"/>
      <c r="BB1846" s="566"/>
      <c r="BC1846" s="559"/>
      <c r="BD1846" s="566"/>
      <c r="BE1846" s="559"/>
      <c r="BF1846" s="566"/>
      <c r="BG1846" s="559"/>
      <c r="BH1846" s="566"/>
      <c r="BI1846" s="559"/>
      <c r="BJ1846" s="566"/>
      <c r="BK1846" s="559"/>
      <c r="BL1846" s="566"/>
      <c r="BM1846" s="559"/>
      <c r="BN1846" s="566"/>
      <c r="BO1846" s="559"/>
      <c r="BP1846" s="566"/>
      <c r="BQ1846" s="551"/>
    </row>
    <row r="1847" spans="1:69" ht="12.75" customHeight="1" thickBot="1">
      <c r="A1847" s="584"/>
      <c r="B1847" s="581"/>
      <c r="C1847" s="582"/>
      <c r="D1847" s="677"/>
      <c r="E1847" s="33"/>
      <c r="F1847" s="33"/>
      <c r="G1847" s="33"/>
      <c r="H1847" s="33"/>
      <c r="I1847" s="33"/>
      <c r="J1847" s="33"/>
      <c r="K1847" s="33"/>
      <c r="L1847" s="33"/>
      <c r="M1847" s="33"/>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M1847" s="595"/>
      <c r="AN1847" s="567"/>
      <c r="AO1847" s="564"/>
      <c r="AP1847" s="567"/>
      <c r="AQ1847" s="564"/>
      <c r="AR1847" s="567"/>
      <c r="AS1847" s="564"/>
      <c r="AT1847" s="567"/>
      <c r="AU1847" s="564"/>
      <c r="AV1847" s="567"/>
      <c r="AW1847" s="564"/>
      <c r="AX1847" s="567"/>
      <c r="AY1847" s="564"/>
      <c r="AZ1847" s="567"/>
      <c r="BA1847" s="564"/>
      <c r="BB1847" s="567"/>
      <c r="BC1847" s="564"/>
      <c r="BD1847" s="567"/>
      <c r="BE1847" s="564"/>
      <c r="BF1847" s="567"/>
      <c r="BG1847" s="564"/>
      <c r="BH1847" s="567"/>
      <c r="BI1847" s="564"/>
      <c r="BJ1847" s="567"/>
      <c r="BK1847" s="564"/>
      <c r="BL1847" s="567"/>
      <c r="BM1847" s="564"/>
      <c r="BN1847" s="567"/>
      <c r="BO1847" s="564"/>
      <c r="BP1847" s="567"/>
      <c r="BQ1847" s="568"/>
    </row>
    <row r="1848" spans="1:69" ht="12.75" customHeight="1">
      <c r="A1848" s="584"/>
      <c r="B1848" s="569" t="s">
        <v>37</v>
      </c>
      <c r="C1848" s="572" t="str">
        <f>IF(ISERROR(AVERAGE(E1848:AH1850)),"",AVERAGE(E1848:AH1850))</f>
        <v/>
      </c>
      <c r="D1848" s="677"/>
      <c r="E1848" s="31"/>
      <c r="F1848" s="31"/>
      <c r="G1848" s="31"/>
      <c r="H1848" s="31"/>
      <c r="I1848" s="31"/>
      <c r="J1848" s="31"/>
      <c r="K1848" s="31"/>
      <c r="L1848" s="31"/>
      <c r="M1848" s="31"/>
      <c r="N1848" s="31"/>
      <c r="O1848" s="31"/>
      <c r="P1848" s="31"/>
      <c r="Q1848" s="31"/>
      <c r="R1848" s="31"/>
      <c r="S1848" s="31"/>
      <c r="T1848" s="31"/>
      <c r="U1848" s="31"/>
      <c r="V1848" s="31"/>
      <c r="W1848" s="31"/>
      <c r="X1848" s="31"/>
      <c r="Y1848" s="31"/>
      <c r="Z1848" s="31"/>
      <c r="AA1848" s="31"/>
      <c r="AB1848" s="31"/>
      <c r="AC1848" s="31"/>
      <c r="AD1848" s="31"/>
      <c r="AE1848" s="31"/>
      <c r="AF1848" s="31"/>
      <c r="AG1848" s="31"/>
      <c r="AH1848" s="31"/>
      <c r="AM1848" s="595"/>
      <c r="AN1848" s="561"/>
      <c r="AO1848" s="558"/>
      <c r="AP1848" s="561"/>
      <c r="AQ1848" s="558"/>
      <c r="AR1848" s="561"/>
      <c r="AS1848" s="558"/>
      <c r="AT1848" s="561"/>
      <c r="AU1848" s="558"/>
      <c r="AV1848" s="561"/>
      <c r="AW1848" s="558"/>
      <c r="AX1848" s="561"/>
      <c r="AY1848" s="558"/>
      <c r="AZ1848" s="561"/>
      <c r="BA1848" s="558"/>
      <c r="BB1848" s="561"/>
      <c r="BC1848" s="558"/>
      <c r="BD1848" s="561"/>
      <c r="BE1848" s="558"/>
      <c r="BF1848" s="561"/>
      <c r="BG1848" s="558"/>
      <c r="BH1848" s="561"/>
      <c r="BI1848" s="558"/>
      <c r="BJ1848" s="561"/>
      <c r="BK1848" s="558"/>
      <c r="BL1848" s="561"/>
      <c r="BM1848" s="558"/>
      <c r="BN1848" s="561"/>
      <c r="BO1848" s="558"/>
      <c r="BP1848" s="561"/>
      <c r="BQ1848" s="550"/>
    </row>
    <row r="1849" spans="1:69" ht="12.75" customHeight="1">
      <c r="A1849" s="584"/>
      <c r="B1849" s="570"/>
      <c r="C1849" s="573"/>
      <c r="D1849" s="677"/>
      <c r="E1849" s="29"/>
      <c r="F1849" s="29"/>
      <c r="G1849" s="29"/>
      <c r="H1849" s="29"/>
      <c r="I1849" s="29"/>
      <c r="J1849" s="29"/>
      <c r="K1849" s="29"/>
      <c r="L1849" s="29"/>
      <c r="M1849" s="29"/>
      <c r="N1849" s="29"/>
      <c r="O1849" s="29"/>
      <c r="P1849" s="29"/>
      <c r="Q1849" s="29"/>
      <c r="R1849" s="29"/>
      <c r="S1849" s="29"/>
      <c r="T1849" s="29"/>
      <c r="U1849" s="29"/>
      <c r="V1849" s="29"/>
      <c r="W1849" s="29"/>
      <c r="X1849" s="29"/>
      <c r="Y1849" s="29"/>
      <c r="Z1849" s="29"/>
      <c r="AA1849" s="29"/>
      <c r="AB1849" s="29"/>
      <c r="AC1849" s="29"/>
      <c r="AD1849" s="29"/>
      <c r="AE1849" s="29"/>
      <c r="AF1849" s="29"/>
      <c r="AG1849" s="29"/>
      <c r="AH1849" s="29"/>
      <c r="AM1849" s="595"/>
      <c r="AN1849" s="562"/>
      <c r="AO1849" s="559"/>
      <c r="AP1849" s="562"/>
      <c r="AQ1849" s="559"/>
      <c r="AR1849" s="562"/>
      <c r="AS1849" s="559"/>
      <c r="AT1849" s="562"/>
      <c r="AU1849" s="559"/>
      <c r="AV1849" s="562"/>
      <c r="AW1849" s="559"/>
      <c r="AX1849" s="562"/>
      <c r="AY1849" s="559"/>
      <c r="AZ1849" s="562"/>
      <c r="BA1849" s="559"/>
      <c r="BB1849" s="562"/>
      <c r="BC1849" s="559"/>
      <c r="BD1849" s="562"/>
      <c r="BE1849" s="559"/>
      <c r="BF1849" s="562"/>
      <c r="BG1849" s="559"/>
      <c r="BH1849" s="562"/>
      <c r="BI1849" s="559"/>
      <c r="BJ1849" s="562"/>
      <c r="BK1849" s="559"/>
      <c r="BL1849" s="562"/>
      <c r="BM1849" s="559"/>
      <c r="BN1849" s="562"/>
      <c r="BO1849" s="559"/>
      <c r="BP1849" s="562"/>
      <c r="BQ1849" s="551"/>
    </row>
    <row r="1850" spans="1:69" ht="13.5" customHeight="1" thickBot="1">
      <c r="A1850" s="584"/>
      <c r="B1850" s="571"/>
      <c r="C1850" s="574"/>
      <c r="D1850" s="418"/>
      <c r="E1850" s="30"/>
      <c r="F1850" s="30"/>
      <c r="G1850" s="30"/>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0"/>
      <c r="AH1850" s="30"/>
      <c r="AM1850" s="107"/>
      <c r="AN1850" s="563"/>
      <c r="AO1850" s="560"/>
      <c r="AP1850" s="563"/>
      <c r="AQ1850" s="560"/>
      <c r="AR1850" s="563"/>
      <c r="AS1850" s="560"/>
      <c r="AT1850" s="563"/>
      <c r="AU1850" s="560"/>
      <c r="AV1850" s="563"/>
      <c r="AW1850" s="560"/>
      <c r="AX1850" s="563"/>
      <c r="AY1850" s="560"/>
      <c r="AZ1850" s="563"/>
      <c r="BA1850" s="560"/>
      <c r="BB1850" s="563"/>
      <c r="BC1850" s="560"/>
      <c r="BD1850" s="563"/>
      <c r="BE1850" s="560"/>
      <c r="BF1850" s="563"/>
      <c r="BG1850" s="560"/>
      <c r="BH1850" s="563"/>
      <c r="BI1850" s="560"/>
      <c r="BJ1850" s="563"/>
      <c r="BK1850" s="560"/>
      <c r="BL1850" s="563"/>
      <c r="BM1850" s="560"/>
      <c r="BN1850" s="563"/>
      <c r="BO1850" s="560"/>
      <c r="BP1850" s="563"/>
      <c r="BQ1850" s="552"/>
    </row>
    <row r="1851" spans="1:69" ht="11.25" customHeight="1" thickTop="1">
      <c r="A1851" s="468"/>
      <c r="B1851" s="731"/>
      <c r="C1851" s="731"/>
      <c r="D1851" s="734" t="s">
        <v>885</v>
      </c>
      <c r="E1851" s="719" t="str">
        <f>D1851</f>
        <v>L'antiquité</v>
      </c>
      <c r="F1851" s="720"/>
      <c r="G1851" s="720"/>
      <c r="H1851" s="720"/>
      <c r="I1851" s="720"/>
      <c r="J1851" s="720"/>
      <c r="K1851" s="720"/>
      <c r="L1851" s="720"/>
      <c r="M1851" s="720"/>
      <c r="N1851" s="720"/>
      <c r="O1851" s="720"/>
      <c r="P1851" s="720"/>
      <c r="Q1851" s="720"/>
      <c r="R1851" s="720"/>
      <c r="S1851" s="720"/>
      <c r="T1851" s="720"/>
      <c r="U1851" s="720"/>
      <c r="V1851" s="720"/>
      <c r="W1851" s="720"/>
      <c r="X1851" s="720"/>
      <c r="Y1851" s="720"/>
      <c r="Z1851" s="720"/>
      <c r="AA1851" s="720"/>
      <c r="AB1851" s="720"/>
      <c r="AC1851" s="720"/>
      <c r="AD1851" s="720"/>
      <c r="AE1851" s="720"/>
      <c r="AF1851" s="720"/>
      <c r="AG1851" s="720"/>
      <c r="AH1851" s="721"/>
      <c r="AM1851" s="728" t="str">
        <f>D1851</f>
        <v>L'antiquité</v>
      </c>
      <c r="AN1851" s="353"/>
      <c r="AO1851" s="353"/>
      <c r="AP1851" s="353"/>
      <c r="AQ1851" s="353"/>
      <c r="AR1851" s="353"/>
      <c r="AS1851" s="353"/>
      <c r="AT1851" s="353"/>
      <c r="AU1851" s="353"/>
      <c r="AV1851" s="353"/>
      <c r="AW1851" s="353"/>
      <c r="AX1851" s="353"/>
      <c r="AY1851" s="353"/>
      <c r="AZ1851" s="353"/>
      <c r="BA1851" s="353"/>
      <c r="BB1851" s="353"/>
      <c r="BC1851" s="353"/>
      <c r="BD1851" s="353"/>
      <c r="BE1851" s="353"/>
      <c r="BF1851" s="353"/>
      <c r="BG1851" s="353"/>
      <c r="BH1851" s="353"/>
      <c r="BI1851" s="353"/>
      <c r="BJ1851" s="353"/>
      <c r="BK1851" s="353"/>
      <c r="BL1851" s="353"/>
      <c r="BM1851" s="353"/>
      <c r="BN1851" s="353"/>
      <c r="BO1851" s="353"/>
      <c r="BP1851" s="353"/>
      <c r="BQ1851" s="353"/>
    </row>
    <row r="1852" spans="1:69" ht="11.25" customHeight="1">
      <c r="A1852" s="468"/>
      <c r="B1852" s="732"/>
      <c r="C1852" s="732"/>
      <c r="D1852" s="735"/>
      <c r="E1852" s="722"/>
      <c r="F1852" s="723"/>
      <c r="G1852" s="723"/>
      <c r="H1852" s="723"/>
      <c r="I1852" s="723"/>
      <c r="J1852" s="723"/>
      <c r="K1852" s="723"/>
      <c r="L1852" s="723"/>
      <c r="M1852" s="723"/>
      <c r="N1852" s="723"/>
      <c r="O1852" s="723"/>
      <c r="P1852" s="723"/>
      <c r="Q1852" s="723"/>
      <c r="R1852" s="723"/>
      <c r="S1852" s="723"/>
      <c r="T1852" s="723"/>
      <c r="U1852" s="723"/>
      <c r="V1852" s="723"/>
      <c r="W1852" s="723"/>
      <c r="X1852" s="723"/>
      <c r="Y1852" s="723"/>
      <c r="Z1852" s="723"/>
      <c r="AA1852" s="723"/>
      <c r="AB1852" s="723"/>
      <c r="AC1852" s="723"/>
      <c r="AD1852" s="723"/>
      <c r="AE1852" s="723"/>
      <c r="AF1852" s="723"/>
      <c r="AG1852" s="723"/>
      <c r="AH1852" s="724"/>
      <c r="AM1852" s="729"/>
      <c r="AN1852" s="351"/>
      <c r="AO1852" s="351"/>
      <c r="AP1852" s="351"/>
      <c r="AQ1852" s="351"/>
      <c r="AR1852" s="351"/>
      <c r="AS1852" s="351"/>
      <c r="AT1852" s="351"/>
      <c r="AU1852" s="351"/>
      <c r="AV1852" s="351"/>
      <c r="AW1852" s="351"/>
      <c r="AX1852" s="351"/>
      <c r="AY1852" s="351"/>
      <c r="AZ1852" s="351"/>
      <c r="BA1852" s="351"/>
      <c r="BB1852" s="351"/>
      <c r="BC1852" s="351"/>
      <c r="BD1852" s="351"/>
      <c r="BE1852" s="351"/>
      <c r="BF1852" s="351"/>
      <c r="BG1852" s="351"/>
      <c r="BH1852" s="351"/>
      <c r="BI1852" s="351"/>
      <c r="BJ1852" s="351"/>
      <c r="BK1852" s="351"/>
      <c r="BL1852" s="351"/>
      <c r="BM1852" s="351"/>
      <c r="BN1852" s="351"/>
      <c r="BO1852" s="351"/>
      <c r="BP1852" s="351"/>
      <c r="BQ1852" s="351"/>
    </row>
    <row r="1853" spans="1:69" ht="11.25" customHeight="1" thickBot="1">
      <c r="A1853" s="468"/>
      <c r="B1853" s="733"/>
      <c r="C1853" s="733"/>
      <c r="D1853" s="736"/>
      <c r="E1853" s="725"/>
      <c r="F1853" s="726"/>
      <c r="G1853" s="726"/>
      <c r="H1853" s="726"/>
      <c r="I1853" s="726"/>
      <c r="J1853" s="726"/>
      <c r="K1853" s="726"/>
      <c r="L1853" s="726"/>
      <c r="M1853" s="726"/>
      <c r="N1853" s="726"/>
      <c r="O1853" s="726"/>
      <c r="P1853" s="726"/>
      <c r="Q1853" s="726"/>
      <c r="R1853" s="726"/>
      <c r="S1853" s="726"/>
      <c r="T1853" s="726"/>
      <c r="U1853" s="726"/>
      <c r="V1853" s="726"/>
      <c r="W1853" s="726"/>
      <c r="X1853" s="726"/>
      <c r="Y1853" s="726"/>
      <c r="Z1853" s="726"/>
      <c r="AA1853" s="726"/>
      <c r="AB1853" s="726"/>
      <c r="AC1853" s="726"/>
      <c r="AD1853" s="726"/>
      <c r="AE1853" s="726"/>
      <c r="AF1853" s="726"/>
      <c r="AG1853" s="726"/>
      <c r="AH1853" s="727"/>
      <c r="AM1853" s="730"/>
      <c r="AN1853" s="352"/>
      <c r="AO1853" s="352"/>
      <c r="AP1853" s="352"/>
      <c r="AQ1853" s="352"/>
      <c r="AR1853" s="352"/>
      <c r="AS1853" s="352"/>
      <c r="AT1853" s="352"/>
      <c r="AU1853" s="352"/>
      <c r="AV1853" s="352"/>
      <c r="AW1853" s="352"/>
      <c r="AX1853" s="352"/>
      <c r="AY1853" s="352"/>
      <c r="AZ1853" s="352"/>
      <c r="BA1853" s="352"/>
      <c r="BB1853" s="352"/>
      <c r="BC1853" s="352"/>
      <c r="BD1853" s="352"/>
      <c r="BE1853" s="352"/>
      <c r="BF1853" s="352"/>
      <c r="BG1853" s="352"/>
      <c r="BH1853" s="352"/>
      <c r="BI1853" s="352"/>
      <c r="BJ1853" s="352"/>
      <c r="BK1853" s="352"/>
      <c r="BL1853" s="352"/>
      <c r="BM1853" s="352"/>
      <c r="BN1853" s="352"/>
      <c r="BO1853" s="352"/>
      <c r="BP1853" s="352"/>
      <c r="BQ1853" s="352"/>
    </row>
    <row r="1854" spans="1:69" ht="13.5" customHeight="1" thickTop="1">
      <c r="A1854" s="584"/>
      <c r="B1854" s="585" t="s">
        <v>32</v>
      </c>
      <c r="C1854" s="588" t="str">
        <f>IF(ISERROR(AVERAGE(E1854:AH1856)),"",AVERAGE(E1854:AH1856))</f>
        <v/>
      </c>
      <c r="D1854" s="676"/>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5"/>
      <c r="AF1854" s="25"/>
      <c r="AG1854" s="25"/>
      <c r="AH1854" s="25"/>
      <c r="AM1854" s="594">
        <f>D1854</f>
        <v>0</v>
      </c>
      <c r="AN1854" s="576"/>
      <c r="AO1854" s="575"/>
      <c r="AP1854" s="576"/>
      <c r="AQ1854" s="575"/>
      <c r="AR1854" s="576"/>
      <c r="AS1854" s="575"/>
      <c r="AT1854" s="576"/>
      <c r="AU1854" s="575"/>
      <c r="AV1854" s="576"/>
      <c r="AW1854" s="575"/>
      <c r="AX1854" s="576"/>
      <c r="AY1854" s="575"/>
      <c r="AZ1854" s="576"/>
      <c r="BA1854" s="575"/>
      <c r="BB1854" s="576"/>
      <c r="BC1854" s="575"/>
      <c r="BD1854" s="576"/>
      <c r="BE1854" s="575"/>
      <c r="BF1854" s="576"/>
      <c r="BG1854" s="575"/>
      <c r="BH1854" s="576"/>
      <c r="BI1854" s="575"/>
      <c r="BJ1854" s="576"/>
      <c r="BK1854" s="575"/>
      <c r="BL1854" s="576"/>
      <c r="BM1854" s="575"/>
      <c r="BN1854" s="576"/>
      <c r="BO1854" s="575"/>
      <c r="BP1854" s="576"/>
      <c r="BQ1854" s="578"/>
    </row>
    <row r="1855" spans="1:69" ht="12.75" customHeight="1">
      <c r="A1855" s="584"/>
      <c r="B1855" s="586"/>
      <c r="C1855" s="573"/>
      <c r="D1855" s="677"/>
      <c r="E1855" s="26"/>
      <c r="F1855" s="26"/>
      <c r="G1855" s="26"/>
      <c r="H1855" s="26"/>
      <c r="I1855" s="26"/>
      <c r="J1855" s="26"/>
      <c r="K1855" s="26"/>
      <c r="L1855" s="26"/>
      <c r="M1855" s="26"/>
      <c r="N1855" s="26"/>
      <c r="O1855" s="26"/>
      <c r="P1855" s="26"/>
      <c r="Q1855" s="26"/>
      <c r="R1855" s="26"/>
      <c r="S1855" s="26"/>
      <c r="T1855" s="26"/>
      <c r="U1855" s="26"/>
      <c r="V1855" s="26"/>
      <c r="W1855" s="26"/>
      <c r="X1855" s="26"/>
      <c r="Y1855" s="26"/>
      <c r="Z1855" s="26"/>
      <c r="AA1855" s="26"/>
      <c r="AB1855" s="26"/>
      <c r="AC1855" s="26"/>
      <c r="AD1855" s="26"/>
      <c r="AE1855" s="26"/>
      <c r="AF1855" s="26"/>
      <c r="AG1855" s="26"/>
      <c r="AH1855" s="26"/>
      <c r="AM1855" s="595"/>
      <c r="AN1855" s="577"/>
      <c r="AO1855" s="559"/>
      <c r="AP1855" s="577"/>
      <c r="AQ1855" s="559"/>
      <c r="AR1855" s="577"/>
      <c r="AS1855" s="559"/>
      <c r="AT1855" s="577"/>
      <c r="AU1855" s="559"/>
      <c r="AV1855" s="577"/>
      <c r="AW1855" s="559"/>
      <c r="AX1855" s="577"/>
      <c r="AY1855" s="559"/>
      <c r="AZ1855" s="577"/>
      <c r="BA1855" s="559"/>
      <c r="BB1855" s="577"/>
      <c r="BC1855" s="559"/>
      <c r="BD1855" s="577"/>
      <c r="BE1855" s="559"/>
      <c r="BF1855" s="577"/>
      <c r="BG1855" s="559"/>
      <c r="BH1855" s="577"/>
      <c r="BI1855" s="559"/>
      <c r="BJ1855" s="577"/>
      <c r="BK1855" s="559"/>
      <c r="BL1855" s="577"/>
      <c r="BM1855" s="559"/>
      <c r="BN1855" s="577"/>
      <c r="BO1855" s="559"/>
      <c r="BP1855" s="577"/>
      <c r="BQ1855" s="551"/>
    </row>
    <row r="1856" spans="1:69" ht="12.75" customHeight="1" thickBot="1">
      <c r="A1856" s="584"/>
      <c r="B1856" s="587"/>
      <c r="C1856" s="573"/>
      <c r="D1856" s="677"/>
      <c r="E1856" s="27"/>
      <c r="F1856" s="27"/>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M1856" s="595"/>
      <c r="AN1856" s="577"/>
      <c r="AO1856" s="559"/>
      <c r="AP1856" s="577"/>
      <c r="AQ1856" s="559"/>
      <c r="AR1856" s="577"/>
      <c r="AS1856" s="559"/>
      <c r="AT1856" s="577"/>
      <c r="AU1856" s="559"/>
      <c r="AV1856" s="577"/>
      <c r="AW1856" s="559"/>
      <c r="AX1856" s="577"/>
      <c r="AY1856" s="559"/>
      <c r="AZ1856" s="577"/>
      <c r="BA1856" s="559"/>
      <c r="BB1856" s="577"/>
      <c r="BC1856" s="559"/>
      <c r="BD1856" s="577"/>
      <c r="BE1856" s="559"/>
      <c r="BF1856" s="577"/>
      <c r="BG1856" s="559"/>
      <c r="BH1856" s="577"/>
      <c r="BI1856" s="559"/>
      <c r="BJ1856" s="577"/>
      <c r="BK1856" s="559"/>
      <c r="BL1856" s="577"/>
      <c r="BM1856" s="559"/>
      <c r="BN1856" s="577"/>
      <c r="BO1856" s="559"/>
      <c r="BP1856" s="577"/>
      <c r="BQ1856" s="551"/>
    </row>
    <row r="1857" spans="1:69" ht="12.75" customHeight="1">
      <c r="A1857" s="584"/>
      <c r="B1857" s="579" t="s">
        <v>36</v>
      </c>
      <c r="C1857" s="572" t="str">
        <f>IF(ISERROR(AVERAGE(E1857:AH1859)),"",AVERAGE(E1857:AH1859))</f>
        <v/>
      </c>
      <c r="D1857" s="677"/>
      <c r="E1857" s="32"/>
      <c r="F1857" s="32"/>
      <c r="G1857" s="32"/>
      <c r="H1857" s="32"/>
      <c r="I1857" s="32"/>
      <c r="J1857" s="32"/>
      <c r="K1857" s="32"/>
      <c r="L1857" s="32"/>
      <c r="M1857" s="32"/>
      <c r="N1857" s="32"/>
      <c r="O1857" s="32"/>
      <c r="P1857" s="32"/>
      <c r="Q1857" s="32"/>
      <c r="R1857" s="32"/>
      <c r="S1857" s="32"/>
      <c r="T1857" s="32"/>
      <c r="U1857" s="32"/>
      <c r="V1857" s="32"/>
      <c r="W1857" s="32"/>
      <c r="X1857" s="32"/>
      <c r="Y1857" s="32"/>
      <c r="Z1857" s="32"/>
      <c r="AA1857" s="32"/>
      <c r="AB1857" s="32"/>
      <c r="AC1857" s="32"/>
      <c r="AD1857" s="32"/>
      <c r="AE1857" s="32"/>
      <c r="AF1857" s="32"/>
      <c r="AG1857" s="32"/>
      <c r="AH1857" s="32"/>
      <c r="AM1857" s="595"/>
      <c r="AN1857" s="565"/>
      <c r="AO1857" s="558"/>
      <c r="AP1857" s="565"/>
      <c r="AQ1857" s="558"/>
      <c r="AR1857" s="565"/>
      <c r="AS1857" s="558"/>
      <c r="AT1857" s="565"/>
      <c r="AU1857" s="558"/>
      <c r="AV1857" s="565"/>
      <c r="AW1857" s="558"/>
      <c r="AX1857" s="565"/>
      <c r="AY1857" s="558"/>
      <c r="AZ1857" s="565"/>
      <c r="BA1857" s="558"/>
      <c r="BB1857" s="565"/>
      <c r="BC1857" s="558"/>
      <c r="BD1857" s="565"/>
      <c r="BE1857" s="558"/>
      <c r="BF1857" s="565"/>
      <c r="BG1857" s="558"/>
      <c r="BH1857" s="565"/>
      <c r="BI1857" s="558"/>
      <c r="BJ1857" s="565"/>
      <c r="BK1857" s="558"/>
      <c r="BL1857" s="565"/>
      <c r="BM1857" s="558"/>
      <c r="BN1857" s="565"/>
      <c r="BO1857" s="558"/>
      <c r="BP1857" s="565"/>
      <c r="BQ1857" s="550"/>
    </row>
    <row r="1858" spans="1:69" ht="12.75" customHeight="1">
      <c r="A1858" s="584"/>
      <c r="B1858" s="580"/>
      <c r="C1858" s="573"/>
      <c r="D1858" s="677"/>
      <c r="E1858" s="28"/>
      <c r="F1858" s="28"/>
      <c r="G1858" s="28"/>
      <c r="H1858" s="28"/>
      <c r="I1858" s="28"/>
      <c r="J1858" s="28"/>
      <c r="K1858" s="28"/>
      <c r="L1858" s="28"/>
      <c r="M1858" s="28"/>
      <c r="N1858" s="28"/>
      <c r="O1858" s="28"/>
      <c r="P1858" s="28"/>
      <c r="Q1858" s="28"/>
      <c r="R1858" s="28"/>
      <c r="S1858" s="28"/>
      <c r="T1858" s="28"/>
      <c r="U1858" s="28"/>
      <c r="V1858" s="28"/>
      <c r="W1858" s="28"/>
      <c r="X1858" s="28"/>
      <c r="Y1858" s="28"/>
      <c r="Z1858" s="28"/>
      <c r="AA1858" s="28"/>
      <c r="AB1858" s="28"/>
      <c r="AC1858" s="28"/>
      <c r="AD1858" s="28"/>
      <c r="AE1858" s="28"/>
      <c r="AF1858" s="28"/>
      <c r="AG1858" s="28"/>
      <c r="AH1858" s="28"/>
      <c r="AM1858" s="595"/>
      <c r="AN1858" s="566"/>
      <c r="AO1858" s="559"/>
      <c r="AP1858" s="566"/>
      <c r="AQ1858" s="559"/>
      <c r="AR1858" s="566"/>
      <c r="AS1858" s="559"/>
      <c r="AT1858" s="566"/>
      <c r="AU1858" s="559"/>
      <c r="AV1858" s="566"/>
      <c r="AW1858" s="559"/>
      <c r="AX1858" s="566"/>
      <c r="AY1858" s="559"/>
      <c r="AZ1858" s="566"/>
      <c r="BA1858" s="559"/>
      <c r="BB1858" s="566"/>
      <c r="BC1858" s="559"/>
      <c r="BD1858" s="566"/>
      <c r="BE1858" s="559"/>
      <c r="BF1858" s="566"/>
      <c r="BG1858" s="559"/>
      <c r="BH1858" s="566"/>
      <c r="BI1858" s="559"/>
      <c r="BJ1858" s="566"/>
      <c r="BK1858" s="559"/>
      <c r="BL1858" s="566"/>
      <c r="BM1858" s="559"/>
      <c r="BN1858" s="566"/>
      <c r="BO1858" s="559"/>
      <c r="BP1858" s="566"/>
      <c r="BQ1858" s="551"/>
    </row>
    <row r="1859" spans="1:69" ht="12.75" customHeight="1" thickBot="1">
      <c r="A1859" s="584"/>
      <c r="B1859" s="581"/>
      <c r="C1859" s="582"/>
      <c r="D1859" s="677"/>
      <c r="E1859" s="33"/>
      <c r="F1859" s="33"/>
      <c r="G1859" s="33"/>
      <c r="H1859" s="33"/>
      <c r="I1859" s="33"/>
      <c r="J1859" s="33"/>
      <c r="K1859" s="33"/>
      <c r="L1859" s="33"/>
      <c r="M1859" s="33"/>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M1859" s="595"/>
      <c r="AN1859" s="567"/>
      <c r="AO1859" s="564"/>
      <c r="AP1859" s="567"/>
      <c r="AQ1859" s="564"/>
      <c r="AR1859" s="567"/>
      <c r="AS1859" s="564"/>
      <c r="AT1859" s="567"/>
      <c r="AU1859" s="564"/>
      <c r="AV1859" s="567"/>
      <c r="AW1859" s="564"/>
      <c r="AX1859" s="567"/>
      <c r="AY1859" s="564"/>
      <c r="AZ1859" s="567"/>
      <c r="BA1859" s="564"/>
      <c r="BB1859" s="567"/>
      <c r="BC1859" s="564"/>
      <c r="BD1859" s="567"/>
      <c r="BE1859" s="564"/>
      <c r="BF1859" s="567"/>
      <c r="BG1859" s="564"/>
      <c r="BH1859" s="567"/>
      <c r="BI1859" s="564"/>
      <c r="BJ1859" s="567"/>
      <c r="BK1859" s="564"/>
      <c r="BL1859" s="567"/>
      <c r="BM1859" s="564"/>
      <c r="BN1859" s="567"/>
      <c r="BO1859" s="564"/>
      <c r="BP1859" s="567"/>
      <c r="BQ1859" s="568"/>
    </row>
    <row r="1860" spans="1:69" ht="12.75" customHeight="1">
      <c r="A1860" s="584"/>
      <c r="B1860" s="569" t="s">
        <v>37</v>
      </c>
      <c r="C1860" s="572" t="str">
        <f>IF(ISERROR(AVERAGE(E1860:AH1862)),"",AVERAGE(E1860:AH1862))</f>
        <v/>
      </c>
      <c r="D1860" s="677"/>
      <c r="E1860" s="31"/>
      <c r="F1860" s="31"/>
      <c r="G1860" s="31"/>
      <c r="H1860" s="31"/>
      <c r="I1860" s="31"/>
      <c r="J1860" s="31"/>
      <c r="K1860" s="31"/>
      <c r="L1860" s="31"/>
      <c r="M1860" s="31"/>
      <c r="N1860" s="31"/>
      <c r="O1860" s="31"/>
      <c r="P1860" s="31"/>
      <c r="Q1860" s="31"/>
      <c r="R1860" s="31"/>
      <c r="S1860" s="31"/>
      <c r="T1860" s="31"/>
      <c r="U1860" s="31"/>
      <c r="V1860" s="31"/>
      <c r="W1860" s="31"/>
      <c r="X1860" s="31"/>
      <c r="Y1860" s="31"/>
      <c r="Z1860" s="31"/>
      <c r="AA1860" s="31"/>
      <c r="AB1860" s="31"/>
      <c r="AC1860" s="31"/>
      <c r="AD1860" s="31"/>
      <c r="AE1860" s="31"/>
      <c r="AF1860" s="31"/>
      <c r="AG1860" s="31"/>
      <c r="AH1860" s="31"/>
      <c r="AM1860" s="595"/>
      <c r="AN1860" s="561"/>
      <c r="AO1860" s="558"/>
      <c r="AP1860" s="561"/>
      <c r="AQ1860" s="558"/>
      <c r="AR1860" s="561"/>
      <c r="AS1860" s="558"/>
      <c r="AT1860" s="561"/>
      <c r="AU1860" s="558"/>
      <c r="AV1860" s="561"/>
      <c r="AW1860" s="558"/>
      <c r="AX1860" s="561"/>
      <c r="AY1860" s="558"/>
      <c r="AZ1860" s="561"/>
      <c r="BA1860" s="558"/>
      <c r="BB1860" s="561"/>
      <c r="BC1860" s="558"/>
      <c r="BD1860" s="561"/>
      <c r="BE1860" s="558"/>
      <c r="BF1860" s="561"/>
      <c r="BG1860" s="558"/>
      <c r="BH1860" s="561"/>
      <c r="BI1860" s="558"/>
      <c r="BJ1860" s="561"/>
      <c r="BK1860" s="558"/>
      <c r="BL1860" s="561"/>
      <c r="BM1860" s="558"/>
      <c r="BN1860" s="561"/>
      <c r="BO1860" s="558"/>
      <c r="BP1860" s="561"/>
      <c r="BQ1860" s="550"/>
    </row>
    <row r="1861" spans="1:69" ht="12.75" customHeight="1">
      <c r="A1861" s="584"/>
      <c r="B1861" s="570"/>
      <c r="C1861" s="573"/>
      <c r="D1861" s="677"/>
      <c r="E1861" s="29"/>
      <c r="F1861" s="29"/>
      <c r="G1861" s="29"/>
      <c r="H1861" s="29"/>
      <c r="I1861" s="29"/>
      <c r="J1861" s="29"/>
      <c r="K1861" s="29"/>
      <c r="L1861" s="29"/>
      <c r="M1861" s="29"/>
      <c r="N1861" s="29"/>
      <c r="O1861" s="29"/>
      <c r="P1861" s="29"/>
      <c r="Q1861" s="29"/>
      <c r="R1861" s="29"/>
      <c r="S1861" s="29"/>
      <c r="T1861" s="29"/>
      <c r="U1861" s="29"/>
      <c r="V1861" s="29"/>
      <c r="W1861" s="29"/>
      <c r="X1861" s="29"/>
      <c r="Y1861" s="29"/>
      <c r="Z1861" s="29"/>
      <c r="AA1861" s="29"/>
      <c r="AB1861" s="29"/>
      <c r="AC1861" s="29"/>
      <c r="AD1861" s="29"/>
      <c r="AE1861" s="29"/>
      <c r="AF1861" s="29"/>
      <c r="AG1861" s="29"/>
      <c r="AH1861" s="29"/>
      <c r="AM1861" s="595"/>
      <c r="AN1861" s="562"/>
      <c r="AO1861" s="559"/>
      <c r="AP1861" s="562"/>
      <c r="AQ1861" s="559"/>
      <c r="AR1861" s="562"/>
      <c r="AS1861" s="559"/>
      <c r="AT1861" s="562"/>
      <c r="AU1861" s="559"/>
      <c r="AV1861" s="562"/>
      <c r="AW1861" s="559"/>
      <c r="AX1861" s="562"/>
      <c r="AY1861" s="559"/>
      <c r="AZ1861" s="562"/>
      <c r="BA1861" s="559"/>
      <c r="BB1861" s="562"/>
      <c r="BC1861" s="559"/>
      <c r="BD1861" s="562"/>
      <c r="BE1861" s="559"/>
      <c r="BF1861" s="562"/>
      <c r="BG1861" s="559"/>
      <c r="BH1861" s="562"/>
      <c r="BI1861" s="559"/>
      <c r="BJ1861" s="562"/>
      <c r="BK1861" s="559"/>
      <c r="BL1861" s="562"/>
      <c r="BM1861" s="559"/>
      <c r="BN1861" s="562"/>
      <c r="BO1861" s="559"/>
      <c r="BP1861" s="562"/>
      <c r="BQ1861" s="551"/>
    </row>
    <row r="1862" spans="1:69" ht="13.5" customHeight="1" thickBot="1">
      <c r="A1862" s="584"/>
      <c r="B1862" s="571"/>
      <c r="C1862" s="574"/>
      <c r="D1862" s="418"/>
      <c r="E1862" s="30"/>
      <c r="F1862" s="30"/>
      <c r="G1862" s="30"/>
      <c r="H1862" s="30"/>
      <c r="I1862" s="30"/>
      <c r="J1862" s="30"/>
      <c r="K1862" s="30"/>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0"/>
      <c r="AH1862" s="30"/>
      <c r="AM1862" s="107"/>
      <c r="AN1862" s="563"/>
      <c r="AO1862" s="560"/>
      <c r="AP1862" s="563"/>
      <c r="AQ1862" s="560"/>
      <c r="AR1862" s="563"/>
      <c r="AS1862" s="560"/>
      <c r="AT1862" s="563"/>
      <c r="AU1862" s="560"/>
      <c r="AV1862" s="563"/>
      <c r="AW1862" s="560"/>
      <c r="AX1862" s="563"/>
      <c r="AY1862" s="560"/>
      <c r="AZ1862" s="563"/>
      <c r="BA1862" s="560"/>
      <c r="BB1862" s="563"/>
      <c r="BC1862" s="560"/>
      <c r="BD1862" s="563"/>
      <c r="BE1862" s="560"/>
      <c r="BF1862" s="563"/>
      <c r="BG1862" s="560"/>
      <c r="BH1862" s="563"/>
      <c r="BI1862" s="560"/>
      <c r="BJ1862" s="563"/>
      <c r="BK1862" s="560"/>
      <c r="BL1862" s="563"/>
      <c r="BM1862" s="560"/>
      <c r="BN1862" s="563"/>
      <c r="BO1862" s="560"/>
      <c r="BP1862" s="563"/>
      <c r="BQ1862" s="552"/>
    </row>
    <row r="1863" spans="1:69" ht="11.25" customHeight="1" thickTop="1">
      <c r="A1863" s="468"/>
      <c r="B1863" s="731"/>
      <c r="C1863" s="731"/>
      <c r="D1863" s="734" t="s">
        <v>886</v>
      </c>
      <c r="E1863" s="719" t="str">
        <f>D1863</f>
        <v>Le moyen-âge</v>
      </c>
      <c r="F1863" s="720"/>
      <c r="G1863" s="720"/>
      <c r="H1863" s="720"/>
      <c r="I1863" s="720"/>
      <c r="J1863" s="720"/>
      <c r="K1863" s="720"/>
      <c r="L1863" s="720"/>
      <c r="M1863" s="720"/>
      <c r="N1863" s="720"/>
      <c r="O1863" s="720"/>
      <c r="P1863" s="720"/>
      <c r="Q1863" s="720"/>
      <c r="R1863" s="720"/>
      <c r="S1863" s="720"/>
      <c r="T1863" s="720"/>
      <c r="U1863" s="720"/>
      <c r="V1863" s="720"/>
      <c r="W1863" s="720"/>
      <c r="X1863" s="720"/>
      <c r="Y1863" s="720"/>
      <c r="Z1863" s="720"/>
      <c r="AA1863" s="720"/>
      <c r="AB1863" s="720"/>
      <c r="AC1863" s="720"/>
      <c r="AD1863" s="720"/>
      <c r="AE1863" s="720"/>
      <c r="AF1863" s="720"/>
      <c r="AG1863" s="720"/>
      <c r="AH1863" s="721"/>
      <c r="AM1863" s="728" t="str">
        <f>D1863</f>
        <v>Le moyen-âge</v>
      </c>
      <c r="AN1863" s="353"/>
      <c r="AO1863" s="353"/>
      <c r="AP1863" s="353"/>
      <c r="AQ1863" s="353"/>
      <c r="AR1863" s="353"/>
      <c r="AS1863" s="353"/>
      <c r="AT1863" s="353"/>
      <c r="AU1863" s="353"/>
      <c r="AV1863" s="353"/>
      <c r="AW1863" s="353"/>
      <c r="AX1863" s="353"/>
      <c r="AY1863" s="353"/>
      <c r="AZ1863" s="353"/>
      <c r="BA1863" s="353"/>
      <c r="BB1863" s="353"/>
      <c r="BC1863" s="353"/>
      <c r="BD1863" s="353"/>
      <c r="BE1863" s="353"/>
      <c r="BF1863" s="353"/>
      <c r="BG1863" s="353"/>
      <c r="BH1863" s="353"/>
      <c r="BI1863" s="353"/>
      <c r="BJ1863" s="353"/>
      <c r="BK1863" s="353"/>
      <c r="BL1863" s="353"/>
      <c r="BM1863" s="353"/>
      <c r="BN1863" s="353"/>
      <c r="BO1863" s="353"/>
      <c r="BP1863" s="353"/>
      <c r="BQ1863" s="353"/>
    </row>
    <row r="1864" spans="1:69" ht="11.25" customHeight="1">
      <c r="A1864" s="468"/>
      <c r="B1864" s="732"/>
      <c r="C1864" s="732"/>
      <c r="D1864" s="735"/>
      <c r="E1864" s="722"/>
      <c r="F1864" s="723"/>
      <c r="G1864" s="723"/>
      <c r="H1864" s="723"/>
      <c r="I1864" s="723"/>
      <c r="J1864" s="723"/>
      <c r="K1864" s="723"/>
      <c r="L1864" s="723"/>
      <c r="M1864" s="723"/>
      <c r="N1864" s="723"/>
      <c r="O1864" s="723"/>
      <c r="P1864" s="723"/>
      <c r="Q1864" s="723"/>
      <c r="R1864" s="723"/>
      <c r="S1864" s="723"/>
      <c r="T1864" s="723"/>
      <c r="U1864" s="723"/>
      <c r="V1864" s="723"/>
      <c r="W1864" s="723"/>
      <c r="X1864" s="723"/>
      <c r="Y1864" s="723"/>
      <c r="Z1864" s="723"/>
      <c r="AA1864" s="723"/>
      <c r="AB1864" s="723"/>
      <c r="AC1864" s="723"/>
      <c r="AD1864" s="723"/>
      <c r="AE1864" s="723"/>
      <c r="AF1864" s="723"/>
      <c r="AG1864" s="723"/>
      <c r="AH1864" s="724"/>
      <c r="AM1864" s="729"/>
      <c r="AN1864" s="351"/>
      <c r="AO1864" s="351"/>
      <c r="AP1864" s="351"/>
      <c r="AQ1864" s="351"/>
      <c r="AR1864" s="351"/>
      <c r="AS1864" s="351"/>
      <c r="AT1864" s="351"/>
      <c r="AU1864" s="351"/>
      <c r="AV1864" s="351"/>
      <c r="AW1864" s="351"/>
      <c r="AX1864" s="351"/>
      <c r="AY1864" s="351"/>
      <c r="AZ1864" s="351"/>
      <c r="BA1864" s="351"/>
      <c r="BB1864" s="351"/>
      <c r="BC1864" s="351"/>
      <c r="BD1864" s="351"/>
      <c r="BE1864" s="351"/>
      <c r="BF1864" s="351"/>
      <c r="BG1864" s="351"/>
      <c r="BH1864" s="351"/>
      <c r="BI1864" s="351"/>
      <c r="BJ1864" s="351"/>
      <c r="BK1864" s="351"/>
      <c r="BL1864" s="351"/>
      <c r="BM1864" s="351"/>
      <c r="BN1864" s="351"/>
      <c r="BO1864" s="351"/>
      <c r="BP1864" s="351"/>
      <c r="BQ1864" s="351"/>
    </row>
    <row r="1865" spans="1:69" ht="11.25" customHeight="1" thickBot="1">
      <c r="A1865" s="468"/>
      <c r="B1865" s="733"/>
      <c r="C1865" s="733"/>
      <c r="D1865" s="736"/>
      <c r="E1865" s="725"/>
      <c r="F1865" s="726"/>
      <c r="G1865" s="726"/>
      <c r="H1865" s="726"/>
      <c r="I1865" s="726"/>
      <c r="J1865" s="726"/>
      <c r="K1865" s="726"/>
      <c r="L1865" s="726"/>
      <c r="M1865" s="726"/>
      <c r="N1865" s="726"/>
      <c r="O1865" s="726"/>
      <c r="P1865" s="726"/>
      <c r="Q1865" s="726"/>
      <c r="R1865" s="726"/>
      <c r="S1865" s="726"/>
      <c r="T1865" s="726"/>
      <c r="U1865" s="726"/>
      <c r="V1865" s="726"/>
      <c r="W1865" s="726"/>
      <c r="X1865" s="726"/>
      <c r="Y1865" s="726"/>
      <c r="Z1865" s="726"/>
      <c r="AA1865" s="726"/>
      <c r="AB1865" s="726"/>
      <c r="AC1865" s="726"/>
      <c r="AD1865" s="726"/>
      <c r="AE1865" s="726"/>
      <c r="AF1865" s="726"/>
      <c r="AG1865" s="726"/>
      <c r="AH1865" s="727"/>
      <c r="AM1865" s="730"/>
      <c r="AN1865" s="352"/>
      <c r="AO1865" s="352"/>
      <c r="AP1865" s="352"/>
      <c r="AQ1865" s="352"/>
      <c r="AR1865" s="352"/>
      <c r="AS1865" s="352"/>
      <c r="AT1865" s="352"/>
      <c r="AU1865" s="352"/>
      <c r="AV1865" s="352"/>
      <c r="AW1865" s="352"/>
      <c r="AX1865" s="352"/>
      <c r="AY1865" s="352"/>
      <c r="AZ1865" s="352"/>
      <c r="BA1865" s="352"/>
      <c r="BB1865" s="352"/>
      <c r="BC1865" s="352"/>
      <c r="BD1865" s="352"/>
      <c r="BE1865" s="352"/>
      <c r="BF1865" s="352"/>
      <c r="BG1865" s="352"/>
      <c r="BH1865" s="352"/>
      <c r="BI1865" s="352"/>
      <c r="BJ1865" s="352"/>
      <c r="BK1865" s="352"/>
      <c r="BL1865" s="352"/>
      <c r="BM1865" s="352"/>
      <c r="BN1865" s="352"/>
      <c r="BO1865" s="352"/>
      <c r="BP1865" s="352"/>
      <c r="BQ1865" s="352"/>
    </row>
    <row r="1866" spans="1:69" ht="13.5" customHeight="1" thickTop="1">
      <c r="A1866" s="584"/>
      <c r="B1866" s="585" t="s">
        <v>32</v>
      </c>
      <c r="C1866" s="588" t="str">
        <f>IF(ISERROR(AVERAGE(E1866:AH1868)),"",AVERAGE(E1866:AH1868))</f>
        <v/>
      </c>
      <c r="D1866" s="676"/>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5"/>
      <c r="AF1866" s="25"/>
      <c r="AG1866" s="25"/>
      <c r="AH1866" s="25"/>
      <c r="AM1866" s="594">
        <f>D1866</f>
        <v>0</v>
      </c>
      <c r="AN1866" s="576"/>
      <c r="AO1866" s="575"/>
      <c r="AP1866" s="576"/>
      <c r="AQ1866" s="575"/>
      <c r="AR1866" s="576"/>
      <c r="AS1866" s="575"/>
      <c r="AT1866" s="576"/>
      <c r="AU1866" s="575"/>
      <c r="AV1866" s="576"/>
      <c r="AW1866" s="575"/>
      <c r="AX1866" s="576"/>
      <c r="AY1866" s="575"/>
      <c r="AZ1866" s="576"/>
      <c r="BA1866" s="575"/>
      <c r="BB1866" s="576"/>
      <c r="BC1866" s="575"/>
      <c r="BD1866" s="576"/>
      <c r="BE1866" s="575"/>
      <c r="BF1866" s="576"/>
      <c r="BG1866" s="575"/>
      <c r="BH1866" s="576"/>
      <c r="BI1866" s="575"/>
      <c r="BJ1866" s="576"/>
      <c r="BK1866" s="575"/>
      <c r="BL1866" s="576"/>
      <c r="BM1866" s="575"/>
      <c r="BN1866" s="576"/>
      <c r="BO1866" s="575"/>
      <c r="BP1866" s="576"/>
      <c r="BQ1866" s="578"/>
    </row>
    <row r="1867" spans="1:69" ht="12.75" customHeight="1">
      <c r="A1867" s="584"/>
      <c r="B1867" s="586"/>
      <c r="C1867" s="573"/>
      <c r="D1867" s="677"/>
      <c r="E1867" s="26"/>
      <c r="F1867" s="26"/>
      <c r="G1867" s="26"/>
      <c r="H1867" s="26"/>
      <c r="I1867" s="26"/>
      <c r="J1867" s="26"/>
      <c r="K1867" s="26"/>
      <c r="L1867" s="26"/>
      <c r="M1867" s="26"/>
      <c r="N1867" s="26"/>
      <c r="O1867" s="26"/>
      <c r="P1867" s="26"/>
      <c r="Q1867" s="26"/>
      <c r="R1867" s="26"/>
      <c r="S1867" s="26"/>
      <c r="T1867" s="26"/>
      <c r="U1867" s="26"/>
      <c r="V1867" s="26"/>
      <c r="W1867" s="26"/>
      <c r="X1867" s="26"/>
      <c r="Y1867" s="26"/>
      <c r="Z1867" s="26"/>
      <c r="AA1867" s="26"/>
      <c r="AB1867" s="26"/>
      <c r="AC1867" s="26"/>
      <c r="AD1867" s="26"/>
      <c r="AE1867" s="26"/>
      <c r="AF1867" s="26"/>
      <c r="AG1867" s="26"/>
      <c r="AH1867" s="26"/>
      <c r="AM1867" s="595"/>
      <c r="AN1867" s="577"/>
      <c r="AO1867" s="559"/>
      <c r="AP1867" s="577"/>
      <c r="AQ1867" s="559"/>
      <c r="AR1867" s="577"/>
      <c r="AS1867" s="559"/>
      <c r="AT1867" s="577"/>
      <c r="AU1867" s="559"/>
      <c r="AV1867" s="577"/>
      <c r="AW1867" s="559"/>
      <c r="AX1867" s="577"/>
      <c r="AY1867" s="559"/>
      <c r="AZ1867" s="577"/>
      <c r="BA1867" s="559"/>
      <c r="BB1867" s="577"/>
      <c r="BC1867" s="559"/>
      <c r="BD1867" s="577"/>
      <c r="BE1867" s="559"/>
      <c r="BF1867" s="577"/>
      <c r="BG1867" s="559"/>
      <c r="BH1867" s="577"/>
      <c r="BI1867" s="559"/>
      <c r="BJ1867" s="577"/>
      <c r="BK1867" s="559"/>
      <c r="BL1867" s="577"/>
      <c r="BM1867" s="559"/>
      <c r="BN1867" s="577"/>
      <c r="BO1867" s="559"/>
      <c r="BP1867" s="577"/>
      <c r="BQ1867" s="551"/>
    </row>
    <row r="1868" spans="1:69" ht="12.75" customHeight="1" thickBot="1">
      <c r="A1868" s="584"/>
      <c r="B1868" s="587"/>
      <c r="C1868" s="573"/>
      <c r="D1868" s="677"/>
      <c r="E1868" s="27"/>
      <c r="F1868" s="27"/>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M1868" s="595"/>
      <c r="AN1868" s="577"/>
      <c r="AO1868" s="559"/>
      <c r="AP1868" s="577"/>
      <c r="AQ1868" s="559"/>
      <c r="AR1868" s="577"/>
      <c r="AS1868" s="559"/>
      <c r="AT1868" s="577"/>
      <c r="AU1868" s="559"/>
      <c r="AV1868" s="577"/>
      <c r="AW1868" s="559"/>
      <c r="AX1868" s="577"/>
      <c r="AY1868" s="559"/>
      <c r="AZ1868" s="577"/>
      <c r="BA1868" s="559"/>
      <c r="BB1868" s="577"/>
      <c r="BC1868" s="559"/>
      <c r="BD1868" s="577"/>
      <c r="BE1868" s="559"/>
      <c r="BF1868" s="577"/>
      <c r="BG1868" s="559"/>
      <c r="BH1868" s="577"/>
      <c r="BI1868" s="559"/>
      <c r="BJ1868" s="577"/>
      <c r="BK1868" s="559"/>
      <c r="BL1868" s="577"/>
      <c r="BM1868" s="559"/>
      <c r="BN1868" s="577"/>
      <c r="BO1868" s="559"/>
      <c r="BP1868" s="577"/>
      <c r="BQ1868" s="551"/>
    </row>
    <row r="1869" spans="1:69" ht="12.75" customHeight="1">
      <c r="A1869" s="584"/>
      <c r="B1869" s="579" t="s">
        <v>36</v>
      </c>
      <c r="C1869" s="572" t="str">
        <f>IF(ISERROR(AVERAGE(E1869:AH1871)),"",AVERAGE(E1869:AH1871))</f>
        <v/>
      </c>
      <c r="D1869" s="677"/>
      <c r="E1869" s="32"/>
      <c r="F1869" s="32"/>
      <c r="G1869" s="32"/>
      <c r="H1869" s="32"/>
      <c r="I1869" s="32"/>
      <c r="J1869" s="32"/>
      <c r="K1869" s="32"/>
      <c r="L1869" s="32"/>
      <c r="M1869" s="32"/>
      <c r="N1869" s="32"/>
      <c r="O1869" s="32"/>
      <c r="P1869" s="32"/>
      <c r="Q1869" s="32"/>
      <c r="R1869" s="32"/>
      <c r="S1869" s="32"/>
      <c r="T1869" s="32"/>
      <c r="U1869" s="32"/>
      <c r="V1869" s="32"/>
      <c r="W1869" s="32"/>
      <c r="X1869" s="32"/>
      <c r="Y1869" s="32"/>
      <c r="Z1869" s="32"/>
      <c r="AA1869" s="32"/>
      <c r="AB1869" s="32"/>
      <c r="AC1869" s="32"/>
      <c r="AD1869" s="32"/>
      <c r="AE1869" s="32"/>
      <c r="AF1869" s="32"/>
      <c r="AG1869" s="32"/>
      <c r="AH1869" s="32"/>
      <c r="AM1869" s="595"/>
      <c r="AN1869" s="565"/>
      <c r="AO1869" s="558"/>
      <c r="AP1869" s="565"/>
      <c r="AQ1869" s="558"/>
      <c r="AR1869" s="565"/>
      <c r="AS1869" s="558"/>
      <c r="AT1869" s="565"/>
      <c r="AU1869" s="558"/>
      <c r="AV1869" s="565"/>
      <c r="AW1869" s="558"/>
      <c r="AX1869" s="565"/>
      <c r="AY1869" s="558"/>
      <c r="AZ1869" s="565"/>
      <c r="BA1869" s="558"/>
      <c r="BB1869" s="565"/>
      <c r="BC1869" s="558"/>
      <c r="BD1869" s="565"/>
      <c r="BE1869" s="558"/>
      <c r="BF1869" s="565"/>
      <c r="BG1869" s="558"/>
      <c r="BH1869" s="565"/>
      <c r="BI1869" s="558"/>
      <c r="BJ1869" s="565"/>
      <c r="BK1869" s="558"/>
      <c r="BL1869" s="565"/>
      <c r="BM1869" s="558"/>
      <c r="BN1869" s="565"/>
      <c r="BO1869" s="558"/>
      <c r="BP1869" s="565"/>
      <c r="BQ1869" s="550"/>
    </row>
    <row r="1870" spans="1:69" ht="12.75" customHeight="1">
      <c r="A1870" s="584"/>
      <c r="B1870" s="580"/>
      <c r="C1870" s="573"/>
      <c r="D1870" s="677"/>
      <c r="E1870" s="28"/>
      <c r="F1870" s="28"/>
      <c r="G1870" s="28"/>
      <c r="H1870" s="28"/>
      <c r="I1870" s="28"/>
      <c r="J1870" s="28"/>
      <c r="K1870" s="28"/>
      <c r="L1870" s="28"/>
      <c r="M1870" s="28"/>
      <c r="N1870" s="28"/>
      <c r="O1870" s="28"/>
      <c r="P1870" s="28"/>
      <c r="Q1870" s="28"/>
      <c r="R1870" s="28"/>
      <c r="S1870" s="28"/>
      <c r="T1870" s="28"/>
      <c r="U1870" s="28"/>
      <c r="V1870" s="28"/>
      <c r="W1870" s="28"/>
      <c r="X1870" s="28"/>
      <c r="Y1870" s="28"/>
      <c r="Z1870" s="28"/>
      <c r="AA1870" s="28"/>
      <c r="AB1870" s="28"/>
      <c r="AC1870" s="28"/>
      <c r="AD1870" s="28"/>
      <c r="AE1870" s="28"/>
      <c r="AF1870" s="28"/>
      <c r="AG1870" s="28"/>
      <c r="AH1870" s="28"/>
      <c r="AM1870" s="595"/>
      <c r="AN1870" s="566"/>
      <c r="AO1870" s="559"/>
      <c r="AP1870" s="566"/>
      <c r="AQ1870" s="559"/>
      <c r="AR1870" s="566"/>
      <c r="AS1870" s="559"/>
      <c r="AT1870" s="566"/>
      <c r="AU1870" s="559"/>
      <c r="AV1870" s="566"/>
      <c r="AW1870" s="559"/>
      <c r="AX1870" s="566"/>
      <c r="AY1870" s="559"/>
      <c r="AZ1870" s="566"/>
      <c r="BA1870" s="559"/>
      <c r="BB1870" s="566"/>
      <c r="BC1870" s="559"/>
      <c r="BD1870" s="566"/>
      <c r="BE1870" s="559"/>
      <c r="BF1870" s="566"/>
      <c r="BG1870" s="559"/>
      <c r="BH1870" s="566"/>
      <c r="BI1870" s="559"/>
      <c r="BJ1870" s="566"/>
      <c r="BK1870" s="559"/>
      <c r="BL1870" s="566"/>
      <c r="BM1870" s="559"/>
      <c r="BN1870" s="566"/>
      <c r="BO1870" s="559"/>
      <c r="BP1870" s="566"/>
      <c r="BQ1870" s="551"/>
    </row>
    <row r="1871" spans="1:69" ht="12.75" customHeight="1" thickBot="1">
      <c r="A1871" s="584"/>
      <c r="B1871" s="581"/>
      <c r="C1871" s="582"/>
      <c r="D1871" s="677"/>
      <c r="E1871" s="33"/>
      <c r="F1871" s="33"/>
      <c r="G1871" s="33"/>
      <c r="H1871" s="33"/>
      <c r="I1871" s="33"/>
      <c r="J1871" s="33"/>
      <c r="K1871" s="33"/>
      <c r="L1871" s="33"/>
      <c r="M1871" s="33"/>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M1871" s="595"/>
      <c r="AN1871" s="567"/>
      <c r="AO1871" s="564"/>
      <c r="AP1871" s="567"/>
      <c r="AQ1871" s="564"/>
      <c r="AR1871" s="567"/>
      <c r="AS1871" s="564"/>
      <c r="AT1871" s="567"/>
      <c r="AU1871" s="564"/>
      <c r="AV1871" s="567"/>
      <c r="AW1871" s="564"/>
      <c r="AX1871" s="567"/>
      <c r="AY1871" s="564"/>
      <c r="AZ1871" s="567"/>
      <c r="BA1871" s="564"/>
      <c r="BB1871" s="567"/>
      <c r="BC1871" s="564"/>
      <c r="BD1871" s="567"/>
      <c r="BE1871" s="564"/>
      <c r="BF1871" s="567"/>
      <c r="BG1871" s="564"/>
      <c r="BH1871" s="567"/>
      <c r="BI1871" s="564"/>
      <c r="BJ1871" s="567"/>
      <c r="BK1871" s="564"/>
      <c r="BL1871" s="567"/>
      <c r="BM1871" s="564"/>
      <c r="BN1871" s="567"/>
      <c r="BO1871" s="564"/>
      <c r="BP1871" s="567"/>
      <c r="BQ1871" s="568"/>
    </row>
    <row r="1872" spans="1:69" ht="12.75" customHeight="1">
      <c r="A1872" s="584"/>
      <c r="B1872" s="569" t="s">
        <v>37</v>
      </c>
      <c r="C1872" s="572" t="str">
        <f>IF(ISERROR(AVERAGE(E1872:AH1874)),"",AVERAGE(E1872:AH1874))</f>
        <v/>
      </c>
      <c r="D1872" s="677"/>
      <c r="E1872" s="31"/>
      <c r="F1872" s="31"/>
      <c r="G1872" s="31"/>
      <c r="H1872" s="31"/>
      <c r="I1872" s="31"/>
      <c r="J1872" s="31"/>
      <c r="K1872" s="31"/>
      <c r="L1872" s="31"/>
      <c r="M1872" s="31"/>
      <c r="N1872" s="31"/>
      <c r="O1872" s="31"/>
      <c r="P1872" s="31"/>
      <c r="Q1872" s="31"/>
      <c r="R1872" s="31"/>
      <c r="S1872" s="31"/>
      <c r="T1872" s="31"/>
      <c r="U1872" s="31"/>
      <c r="V1872" s="31"/>
      <c r="W1872" s="31"/>
      <c r="X1872" s="31"/>
      <c r="Y1872" s="31"/>
      <c r="Z1872" s="31"/>
      <c r="AA1872" s="31"/>
      <c r="AB1872" s="31"/>
      <c r="AC1872" s="31"/>
      <c r="AD1872" s="31"/>
      <c r="AE1872" s="31"/>
      <c r="AF1872" s="31"/>
      <c r="AG1872" s="31"/>
      <c r="AH1872" s="31"/>
      <c r="AM1872" s="595"/>
      <c r="AN1872" s="561"/>
      <c r="AO1872" s="558"/>
      <c r="AP1872" s="561"/>
      <c r="AQ1872" s="558"/>
      <c r="AR1872" s="561"/>
      <c r="AS1872" s="558"/>
      <c r="AT1872" s="561"/>
      <c r="AU1872" s="558"/>
      <c r="AV1872" s="561"/>
      <c r="AW1872" s="558"/>
      <c r="AX1872" s="561"/>
      <c r="AY1872" s="558"/>
      <c r="AZ1872" s="561"/>
      <c r="BA1872" s="558"/>
      <c r="BB1872" s="561"/>
      <c r="BC1872" s="558"/>
      <c r="BD1872" s="561"/>
      <c r="BE1872" s="558"/>
      <c r="BF1872" s="561"/>
      <c r="BG1872" s="558"/>
      <c r="BH1872" s="561"/>
      <c r="BI1872" s="558"/>
      <c r="BJ1872" s="561"/>
      <c r="BK1872" s="558"/>
      <c r="BL1872" s="561"/>
      <c r="BM1872" s="558"/>
      <c r="BN1872" s="561"/>
      <c r="BO1872" s="558"/>
      <c r="BP1872" s="561"/>
      <c r="BQ1872" s="550"/>
    </row>
    <row r="1873" spans="1:69" ht="12.75" customHeight="1">
      <c r="A1873" s="584"/>
      <c r="B1873" s="570"/>
      <c r="C1873" s="573"/>
      <c r="D1873" s="677"/>
      <c r="E1873" s="29"/>
      <c r="F1873" s="29"/>
      <c r="G1873" s="29"/>
      <c r="H1873" s="29"/>
      <c r="I1873" s="29"/>
      <c r="J1873" s="29"/>
      <c r="K1873" s="29"/>
      <c r="L1873" s="29"/>
      <c r="M1873" s="29"/>
      <c r="N1873" s="29"/>
      <c r="O1873" s="29"/>
      <c r="P1873" s="29"/>
      <c r="Q1873" s="29"/>
      <c r="R1873" s="29"/>
      <c r="S1873" s="29"/>
      <c r="T1873" s="29"/>
      <c r="U1873" s="29"/>
      <c r="V1873" s="29"/>
      <c r="W1873" s="29"/>
      <c r="X1873" s="29"/>
      <c r="Y1873" s="29"/>
      <c r="Z1873" s="29"/>
      <c r="AA1873" s="29"/>
      <c r="AB1873" s="29"/>
      <c r="AC1873" s="29"/>
      <c r="AD1873" s="29"/>
      <c r="AE1873" s="29"/>
      <c r="AF1873" s="29"/>
      <c r="AG1873" s="29"/>
      <c r="AH1873" s="29"/>
      <c r="AM1873" s="595"/>
      <c r="AN1873" s="562"/>
      <c r="AO1873" s="559"/>
      <c r="AP1873" s="562"/>
      <c r="AQ1873" s="559"/>
      <c r="AR1873" s="562"/>
      <c r="AS1873" s="559"/>
      <c r="AT1873" s="562"/>
      <c r="AU1873" s="559"/>
      <c r="AV1873" s="562"/>
      <c r="AW1873" s="559"/>
      <c r="AX1873" s="562"/>
      <c r="AY1873" s="559"/>
      <c r="AZ1873" s="562"/>
      <c r="BA1873" s="559"/>
      <c r="BB1873" s="562"/>
      <c r="BC1873" s="559"/>
      <c r="BD1873" s="562"/>
      <c r="BE1873" s="559"/>
      <c r="BF1873" s="562"/>
      <c r="BG1873" s="559"/>
      <c r="BH1873" s="562"/>
      <c r="BI1873" s="559"/>
      <c r="BJ1873" s="562"/>
      <c r="BK1873" s="559"/>
      <c r="BL1873" s="562"/>
      <c r="BM1873" s="559"/>
      <c r="BN1873" s="562"/>
      <c r="BO1873" s="559"/>
      <c r="BP1873" s="562"/>
      <c r="BQ1873" s="551"/>
    </row>
    <row r="1874" spans="1:69" ht="13.5" customHeight="1" thickBot="1">
      <c r="A1874" s="584"/>
      <c r="B1874" s="571"/>
      <c r="C1874" s="574"/>
      <c r="D1874" s="418"/>
      <c r="E1874" s="30"/>
      <c r="F1874" s="30"/>
      <c r="G1874" s="30"/>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0"/>
      <c r="AH1874" s="30"/>
      <c r="AM1874" s="107"/>
      <c r="AN1874" s="563"/>
      <c r="AO1874" s="560"/>
      <c r="AP1874" s="563"/>
      <c r="AQ1874" s="560"/>
      <c r="AR1874" s="563"/>
      <c r="AS1874" s="560"/>
      <c r="AT1874" s="563"/>
      <c r="AU1874" s="560"/>
      <c r="AV1874" s="563"/>
      <c r="AW1874" s="560"/>
      <c r="AX1874" s="563"/>
      <c r="AY1874" s="560"/>
      <c r="AZ1874" s="563"/>
      <c r="BA1874" s="560"/>
      <c r="BB1874" s="563"/>
      <c r="BC1874" s="560"/>
      <c r="BD1874" s="563"/>
      <c r="BE1874" s="560"/>
      <c r="BF1874" s="563"/>
      <c r="BG1874" s="560"/>
      <c r="BH1874" s="563"/>
      <c r="BI1874" s="560"/>
      <c r="BJ1874" s="563"/>
      <c r="BK1874" s="560"/>
      <c r="BL1874" s="563"/>
      <c r="BM1874" s="560"/>
      <c r="BN1874" s="563"/>
      <c r="BO1874" s="560"/>
      <c r="BP1874" s="563"/>
      <c r="BQ1874" s="552"/>
    </row>
    <row r="1875" spans="1:69" ht="11.25" customHeight="1" thickTop="1">
      <c r="A1875" s="468"/>
      <c r="B1875" s="731"/>
      <c r="C1875" s="731"/>
      <c r="D1875" s="734" t="s">
        <v>887</v>
      </c>
      <c r="E1875" s="719" t="str">
        <f>D1875</f>
        <v>Les temps modernes</v>
      </c>
      <c r="F1875" s="720"/>
      <c r="G1875" s="720"/>
      <c r="H1875" s="720"/>
      <c r="I1875" s="720"/>
      <c r="J1875" s="720"/>
      <c r="K1875" s="720"/>
      <c r="L1875" s="720"/>
      <c r="M1875" s="720"/>
      <c r="N1875" s="720"/>
      <c r="O1875" s="720"/>
      <c r="P1875" s="720"/>
      <c r="Q1875" s="720"/>
      <c r="R1875" s="720"/>
      <c r="S1875" s="720"/>
      <c r="T1875" s="720"/>
      <c r="U1875" s="720"/>
      <c r="V1875" s="720"/>
      <c r="W1875" s="720"/>
      <c r="X1875" s="720"/>
      <c r="Y1875" s="720"/>
      <c r="Z1875" s="720"/>
      <c r="AA1875" s="720"/>
      <c r="AB1875" s="720"/>
      <c r="AC1875" s="720"/>
      <c r="AD1875" s="720"/>
      <c r="AE1875" s="720"/>
      <c r="AF1875" s="720"/>
      <c r="AG1875" s="720"/>
      <c r="AH1875" s="721"/>
      <c r="AM1875" s="728" t="str">
        <f>D1875</f>
        <v>Les temps modernes</v>
      </c>
      <c r="AN1875" s="353"/>
      <c r="AO1875" s="353"/>
      <c r="AP1875" s="353"/>
      <c r="AQ1875" s="353"/>
      <c r="AR1875" s="353"/>
      <c r="AS1875" s="353"/>
      <c r="AT1875" s="353"/>
      <c r="AU1875" s="353"/>
      <c r="AV1875" s="353"/>
      <c r="AW1875" s="353"/>
      <c r="AX1875" s="353"/>
      <c r="AY1875" s="353"/>
      <c r="AZ1875" s="353"/>
      <c r="BA1875" s="353"/>
      <c r="BB1875" s="353"/>
      <c r="BC1875" s="353"/>
      <c r="BD1875" s="353"/>
      <c r="BE1875" s="353"/>
      <c r="BF1875" s="353"/>
      <c r="BG1875" s="353"/>
      <c r="BH1875" s="353"/>
      <c r="BI1875" s="353"/>
      <c r="BJ1875" s="353"/>
      <c r="BK1875" s="353"/>
      <c r="BL1875" s="353"/>
      <c r="BM1875" s="353"/>
      <c r="BN1875" s="353"/>
      <c r="BO1875" s="353"/>
      <c r="BP1875" s="353"/>
      <c r="BQ1875" s="353"/>
    </row>
    <row r="1876" spans="1:69" ht="11.25" customHeight="1">
      <c r="A1876" s="468"/>
      <c r="B1876" s="732"/>
      <c r="C1876" s="732"/>
      <c r="D1876" s="735"/>
      <c r="E1876" s="722"/>
      <c r="F1876" s="723"/>
      <c r="G1876" s="723"/>
      <c r="H1876" s="723"/>
      <c r="I1876" s="723"/>
      <c r="J1876" s="723"/>
      <c r="K1876" s="723"/>
      <c r="L1876" s="723"/>
      <c r="M1876" s="723"/>
      <c r="N1876" s="723"/>
      <c r="O1876" s="723"/>
      <c r="P1876" s="723"/>
      <c r="Q1876" s="723"/>
      <c r="R1876" s="723"/>
      <c r="S1876" s="723"/>
      <c r="T1876" s="723"/>
      <c r="U1876" s="723"/>
      <c r="V1876" s="723"/>
      <c r="W1876" s="723"/>
      <c r="X1876" s="723"/>
      <c r="Y1876" s="723"/>
      <c r="Z1876" s="723"/>
      <c r="AA1876" s="723"/>
      <c r="AB1876" s="723"/>
      <c r="AC1876" s="723"/>
      <c r="AD1876" s="723"/>
      <c r="AE1876" s="723"/>
      <c r="AF1876" s="723"/>
      <c r="AG1876" s="723"/>
      <c r="AH1876" s="724"/>
      <c r="AM1876" s="729"/>
      <c r="AN1876" s="351"/>
      <c r="AO1876" s="351"/>
      <c r="AP1876" s="351"/>
      <c r="AQ1876" s="351"/>
      <c r="AR1876" s="351"/>
      <c r="AS1876" s="351"/>
      <c r="AT1876" s="351"/>
      <c r="AU1876" s="351"/>
      <c r="AV1876" s="351"/>
      <c r="AW1876" s="351"/>
      <c r="AX1876" s="351"/>
      <c r="AY1876" s="351"/>
      <c r="AZ1876" s="351"/>
      <c r="BA1876" s="351"/>
      <c r="BB1876" s="351"/>
      <c r="BC1876" s="351"/>
      <c r="BD1876" s="351"/>
      <c r="BE1876" s="351"/>
      <c r="BF1876" s="351"/>
      <c r="BG1876" s="351"/>
      <c r="BH1876" s="351"/>
      <c r="BI1876" s="351"/>
      <c r="BJ1876" s="351"/>
      <c r="BK1876" s="351"/>
      <c r="BL1876" s="351"/>
      <c r="BM1876" s="351"/>
      <c r="BN1876" s="351"/>
      <c r="BO1876" s="351"/>
      <c r="BP1876" s="351"/>
      <c r="BQ1876" s="351"/>
    </row>
    <row r="1877" spans="1:69" ht="11.25" customHeight="1" thickBot="1">
      <c r="A1877" s="468"/>
      <c r="B1877" s="733"/>
      <c r="C1877" s="733"/>
      <c r="D1877" s="736"/>
      <c r="E1877" s="725"/>
      <c r="F1877" s="726"/>
      <c r="G1877" s="726"/>
      <c r="H1877" s="726"/>
      <c r="I1877" s="726"/>
      <c r="J1877" s="726"/>
      <c r="K1877" s="726"/>
      <c r="L1877" s="726"/>
      <c r="M1877" s="726"/>
      <c r="N1877" s="726"/>
      <c r="O1877" s="726"/>
      <c r="P1877" s="726"/>
      <c r="Q1877" s="726"/>
      <c r="R1877" s="726"/>
      <c r="S1877" s="726"/>
      <c r="T1877" s="726"/>
      <c r="U1877" s="726"/>
      <c r="V1877" s="726"/>
      <c r="W1877" s="726"/>
      <c r="X1877" s="726"/>
      <c r="Y1877" s="726"/>
      <c r="Z1877" s="726"/>
      <c r="AA1877" s="726"/>
      <c r="AB1877" s="726"/>
      <c r="AC1877" s="726"/>
      <c r="AD1877" s="726"/>
      <c r="AE1877" s="726"/>
      <c r="AF1877" s="726"/>
      <c r="AG1877" s="726"/>
      <c r="AH1877" s="727"/>
      <c r="AM1877" s="730"/>
      <c r="AN1877" s="352"/>
      <c r="AO1877" s="352"/>
      <c r="AP1877" s="352"/>
      <c r="AQ1877" s="352"/>
      <c r="AR1877" s="352"/>
      <c r="AS1877" s="352"/>
      <c r="AT1877" s="352"/>
      <c r="AU1877" s="352"/>
      <c r="AV1877" s="352"/>
      <c r="AW1877" s="352"/>
      <c r="AX1877" s="352"/>
      <c r="AY1877" s="352"/>
      <c r="AZ1877" s="352"/>
      <c r="BA1877" s="352"/>
      <c r="BB1877" s="352"/>
      <c r="BC1877" s="352"/>
      <c r="BD1877" s="352"/>
      <c r="BE1877" s="352"/>
      <c r="BF1877" s="352"/>
      <c r="BG1877" s="352"/>
      <c r="BH1877" s="352"/>
      <c r="BI1877" s="352"/>
      <c r="BJ1877" s="352"/>
      <c r="BK1877" s="352"/>
      <c r="BL1877" s="352"/>
      <c r="BM1877" s="352"/>
      <c r="BN1877" s="352"/>
      <c r="BO1877" s="352"/>
      <c r="BP1877" s="352"/>
      <c r="BQ1877" s="352"/>
    </row>
    <row r="1878" spans="1:69" ht="13.5" customHeight="1" thickTop="1">
      <c r="A1878" s="584"/>
      <c r="B1878" s="585" t="s">
        <v>32</v>
      </c>
      <c r="C1878" s="588" t="str">
        <f>IF(ISERROR(AVERAGE(E1878:AH1880)),"",AVERAGE(E1878:AH1880))</f>
        <v/>
      </c>
      <c r="D1878" s="676"/>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5"/>
      <c r="AF1878" s="25"/>
      <c r="AG1878" s="25"/>
      <c r="AH1878" s="25"/>
      <c r="AM1878" s="594">
        <f>D1878</f>
        <v>0</v>
      </c>
      <c r="AN1878" s="576"/>
      <c r="AO1878" s="575"/>
      <c r="AP1878" s="576"/>
      <c r="AQ1878" s="575"/>
      <c r="AR1878" s="576"/>
      <c r="AS1878" s="575"/>
      <c r="AT1878" s="576"/>
      <c r="AU1878" s="575"/>
      <c r="AV1878" s="576"/>
      <c r="AW1878" s="575"/>
      <c r="AX1878" s="576"/>
      <c r="AY1878" s="575"/>
      <c r="AZ1878" s="576"/>
      <c r="BA1878" s="575"/>
      <c r="BB1878" s="576"/>
      <c r="BC1878" s="575"/>
      <c r="BD1878" s="576"/>
      <c r="BE1878" s="575"/>
      <c r="BF1878" s="576"/>
      <c r="BG1878" s="575"/>
      <c r="BH1878" s="576"/>
      <c r="BI1878" s="575"/>
      <c r="BJ1878" s="576"/>
      <c r="BK1878" s="575"/>
      <c r="BL1878" s="576"/>
      <c r="BM1878" s="575"/>
      <c r="BN1878" s="576"/>
      <c r="BO1878" s="575"/>
      <c r="BP1878" s="576"/>
      <c r="BQ1878" s="578"/>
    </row>
    <row r="1879" spans="1:69" ht="12.75" customHeight="1">
      <c r="A1879" s="584"/>
      <c r="B1879" s="586"/>
      <c r="C1879" s="573"/>
      <c r="D1879" s="677"/>
      <c r="E1879" s="26"/>
      <c r="F1879" s="26"/>
      <c r="G1879" s="26"/>
      <c r="H1879" s="26"/>
      <c r="I1879" s="26"/>
      <c r="J1879" s="26"/>
      <c r="K1879" s="26"/>
      <c r="L1879" s="26"/>
      <c r="M1879" s="26"/>
      <c r="N1879" s="26"/>
      <c r="O1879" s="26"/>
      <c r="P1879" s="26"/>
      <c r="Q1879" s="26"/>
      <c r="R1879" s="26"/>
      <c r="S1879" s="26"/>
      <c r="T1879" s="26"/>
      <c r="U1879" s="26"/>
      <c r="V1879" s="26"/>
      <c r="W1879" s="26"/>
      <c r="X1879" s="26"/>
      <c r="Y1879" s="26"/>
      <c r="Z1879" s="26"/>
      <c r="AA1879" s="26"/>
      <c r="AB1879" s="26"/>
      <c r="AC1879" s="26"/>
      <c r="AD1879" s="26"/>
      <c r="AE1879" s="26"/>
      <c r="AF1879" s="26"/>
      <c r="AG1879" s="26"/>
      <c r="AH1879" s="26"/>
      <c r="AM1879" s="595"/>
      <c r="AN1879" s="577"/>
      <c r="AO1879" s="559"/>
      <c r="AP1879" s="577"/>
      <c r="AQ1879" s="559"/>
      <c r="AR1879" s="577"/>
      <c r="AS1879" s="559"/>
      <c r="AT1879" s="577"/>
      <c r="AU1879" s="559"/>
      <c r="AV1879" s="577"/>
      <c r="AW1879" s="559"/>
      <c r="AX1879" s="577"/>
      <c r="AY1879" s="559"/>
      <c r="AZ1879" s="577"/>
      <c r="BA1879" s="559"/>
      <c r="BB1879" s="577"/>
      <c r="BC1879" s="559"/>
      <c r="BD1879" s="577"/>
      <c r="BE1879" s="559"/>
      <c r="BF1879" s="577"/>
      <c r="BG1879" s="559"/>
      <c r="BH1879" s="577"/>
      <c r="BI1879" s="559"/>
      <c r="BJ1879" s="577"/>
      <c r="BK1879" s="559"/>
      <c r="BL1879" s="577"/>
      <c r="BM1879" s="559"/>
      <c r="BN1879" s="577"/>
      <c r="BO1879" s="559"/>
      <c r="BP1879" s="577"/>
      <c r="BQ1879" s="551"/>
    </row>
    <row r="1880" spans="1:69" ht="12.75" customHeight="1" thickBot="1">
      <c r="A1880" s="584"/>
      <c r="B1880" s="587"/>
      <c r="C1880" s="573"/>
      <c r="D1880" s="677"/>
      <c r="E1880" s="27"/>
      <c r="F1880" s="27"/>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M1880" s="595"/>
      <c r="AN1880" s="577"/>
      <c r="AO1880" s="559"/>
      <c r="AP1880" s="577"/>
      <c r="AQ1880" s="559"/>
      <c r="AR1880" s="577"/>
      <c r="AS1880" s="559"/>
      <c r="AT1880" s="577"/>
      <c r="AU1880" s="559"/>
      <c r="AV1880" s="577"/>
      <c r="AW1880" s="559"/>
      <c r="AX1880" s="577"/>
      <c r="AY1880" s="559"/>
      <c r="AZ1880" s="577"/>
      <c r="BA1880" s="559"/>
      <c r="BB1880" s="577"/>
      <c r="BC1880" s="559"/>
      <c r="BD1880" s="577"/>
      <c r="BE1880" s="559"/>
      <c r="BF1880" s="577"/>
      <c r="BG1880" s="559"/>
      <c r="BH1880" s="577"/>
      <c r="BI1880" s="559"/>
      <c r="BJ1880" s="577"/>
      <c r="BK1880" s="559"/>
      <c r="BL1880" s="577"/>
      <c r="BM1880" s="559"/>
      <c r="BN1880" s="577"/>
      <c r="BO1880" s="559"/>
      <c r="BP1880" s="577"/>
      <c r="BQ1880" s="551"/>
    </row>
    <row r="1881" spans="1:69" ht="12.75" customHeight="1">
      <c r="A1881" s="584"/>
      <c r="B1881" s="579" t="s">
        <v>36</v>
      </c>
      <c r="C1881" s="572" t="str">
        <f>IF(ISERROR(AVERAGE(E1881:AH1883)),"",AVERAGE(E1881:AH1883))</f>
        <v/>
      </c>
      <c r="D1881" s="677"/>
      <c r="E1881" s="32"/>
      <c r="F1881" s="32"/>
      <c r="G1881" s="32"/>
      <c r="H1881" s="32"/>
      <c r="I1881" s="32"/>
      <c r="J1881" s="32"/>
      <c r="K1881" s="32"/>
      <c r="L1881" s="32"/>
      <c r="M1881" s="32"/>
      <c r="N1881" s="32"/>
      <c r="O1881" s="32"/>
      <c r="P1881" s="32"/>
      <c r="Q1881" s="32"/>
      <c r="R1881" s="32"/>
      <c r="S1881" s="32"/>
      <c r="T1881" s="32"/>
      <c r="U1881" s="32"/>
      <c r="V1881" s="32"/>
      <c r="W1881" s="32"/>
      <c r="X1881" s="32"/>
      <c r="Y1881" s="32"/>
      <c r="Z1881" s="32"/>
      <c r="AA1881" s="32"/>
      <c r="AB1881" s="32"/>
      <c r="AC1881" s="32"/>
      <c r="AD1881" s="32"/>
      <c r="AE1881" s="32"/>
      <c r="AF1881" s="32"/>
      <c r="AG1881" s="32"/>
      <c r="AH1881" s="32"/>
      <c r="AM1881" s="595"/>
      <c r="AN1881" s="565"/>
      <c r="AO1881" s="558"/>
      <c r="AP1881" s="565"/>
      <c r="AQ1881" s="558"/>
      <c r="AR1881" s="565"/>
      <c r="AS1881" s="558"/>
      <c r="AT1881" s="565"/>
      <c r="AU1881" s="558"/>
      <c r="AV1881" s="565"/>
      <c r="AW1881" s="558"/>
      <c r="AX1881" s="565"/>
      <c r="AY1881" s="558"/>
      <c r="AZ1881" s="565"/>
      <c r="BA1881" s="558"/>
      <c r="BB1881" s="565"/>
      <c r="BC1881" s="558"/>
      <c r="BD1881" s="565"/>
      <c r="BE1881" s="558"/>
      <c r="BF1881" s="565"/>
      <c r="BG1881" s="558"/>
      <c r="BH1881" s="565"/>
      <c r="BI1881" s="558"/>
      <c r="BJ1881" s="565"/>
      <c r="BK1881" s="558"/>
      <c r="BL1881" s="565"/>
      <c r="BM1881" s="558"/>
      <c r="BN1881" s="565"/>
      <c r="BO1881" s="558"/>
      <c r="BP1881" s="565"/>
      <c r="BQ1881" s="550"/>
    </row>
    <row r="1882" spans="1:69" ht="12.75" customHeight="1">
      <c r="A1882" s="584"/>
      <c r="B1882" s="580"/>
      <c r="C1882" s="573"/>
      <c r="D1882" s="677"/>
      <c r="E1882" s="28"/>
      <c r="F1882" s="28"/>
      <c r="G1882" s="28"/>
      <c r="H1882" s="28"/>
      <c r="I1882" s="28"/>
      <c r="J1882" s="28"/>
      <c r="K1882" s="28"/>
      <c r="L1882" s="28"/>
      <c r="M1882" s="28"/>
      <c r="N1882" s="28"/>
      <c r="O1882" s="28"/>
      <c r="P1882" s="28"/>
      <c r="Q1882" s="28"/>
      <c r="R1882" s="28"/>
      <c r="S1882" s="28"/>
      <c r="T1882" s="28"/>
      <c r="U1882" s="28"/>
      <c r="V1882" s="28"/>
      <c r="W1882" s="28"/>
      <c r="X1882" s="28"/>
      <c r="Y1882" s="28"/>
      <c r="Z1882" s="28"/>
      <c r="AA1882" s="28"/>
      <c r="AB1882" s="28"/>
      <c r="AC1882" s="28"/>
      <c r="AD1882" s="28"/>
      <c r="AE1882" s="28"/>
      <c r="AF1882" s="28"/>
      <c r="AG1882" s="28"/>
      <c r="AH1882" s="28"/>
      <c r="AM1882" s="595"/>
      <c r="AN1882" s="566"/>
      <c r="AO1882" s="559"/>
      <c r="AP1882" s="566"/>
      <c r="AQ1882" s="559"/>
      <c r="AR1882" s="566"/>
      <c r="AS1882" s="559"/>
      <c r="AT1882" s="566"/>
      <c r="AU1882" s="559"/>
      <c r="AV1882" s="566"/>
      <c r="AW1882" s="559"/>
      <c r="AX1882" s="566"/>
      <c r="AY1882" s="559"/>
      <c r="AZ1882" s="566"/>
      <c r="BA1882" s="559"/>
      <c r="BB1882" s="566"/>
      <c r="BC1882" s="559"/>
      <c r="BD1882" s="566"/>
      <c r="BE1882" s="559"/>
      <c r="BF1882" s="566"/>
      <c r="BG1882" s="559"/>
      <c r="BH1882" s="566"/>
      <c r="BI1882" s="559"/>
      <c r="BJ1882" s="566"/>
      <c r="BK1882" s="559"/>
      <c r="BL1882" s="566"/>
      <c r="BM1882" s="559"/>
      <c r="BN1882" s="566"/>
      <c r="BO1882" s="559"/>
      <c r="BP1882" s="566"/>
      <c r="BQ1882" s="551"/>
    </row>
    <row r="1883" spans="1:69" ht="12.75" customHeight="1" thickBot="1">
      <c r="A1883" s="584"/>
      <c r="B1883" s="581"/>
      <c r="C1883" s="582"/>
      <c r="D1883" s="677"/>
      <c r="E1883" s="33"/>
      <c r="F1883" s="33"/>
      <c r="G1883" s="33"/>
      <c r="H1883" s="33"/>
      <c r="I1883" s="33"/>
      <c r="J1883" s="33"/>
      <c r="K1883" s="33"/>
      <c r="L1883" s="33"/>
      <c r="M1883" s="33"/>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M1883" s="595"/>
      <c r="AN1883" s="567"/>
      <c r="AO1883" s="564"/>
      <c r="AP1883" s="567"/>
      <c r="AQ1883" s="564"/>
      <c r="AR1883" s="567"/>
      <c r="AS1883" s="564"/>
      <c r="AT1883" s="567"/>
      <c r="AU1883" s="564"/>
      <c r="AV1883" s="567"/>
      <c r="AW1883" s="564"/>
      <c r="AX1883" s="567"/>
      <c r="AY1883" s="564"/>
      <c r="AZ1883" s="567"/>
      <c r="BA1883" s="564"/>
      <c r="BB1883" s="567"/>
      <c r="BC1883" s="564"/>
      <c r="BD1883" s="567"/>
      <c r="BE1883" s="564"/>
      <c r="BF1883" s="567"/>
      <c r="BG1883" s="564"/>
      <c r="BH1883" s="567"/>
      <c r="BI1883" s="564"/>
      <c r="BJ1883" s="567"/>
      <c r="BK1883" s="564"/>
      <c r="BL1883" s="567"/>
      <c r="BM1883" s="564"/>
      <c r="BN1883" s="567"/>
      <c r="BO1883" s="564"/>
      <c r="BP1883" s="567"/>
      <c r="BQ1883" s="568"/>
    </row>
    <row r="1884" spans="1:69" ht="12.75" customHeight="1">
      <c r="A1884" s="584"/>
      <c r="B1884" s="569" t="s">
        <v>37</v>
      </c>
      <c r="C1884" s="572" t="str">
        <f>IF(ISERROR(AVERAGE(E1884:AH1886)),"",AVERAGE(E1884:AH1886))</f>
        <v/>
      </c>
      <c r="D1884" s="677"/>
      <c r="E1884" s="31"/>
      <c r="F1884" s="31"/>
      <c r="G1884" s="31"/>
      <c r="H1884" s="31"/>
      <c r="I1884" s="31"/>
      <c r="J1884" s="31"/>
      <c r="K1884" s="31"/>
      <c r="L1884" s="31"/>
      <c r="M1884" s="31"/>
      <c r="N1884" s="31"/>
      <c r="O1884" s="31"/>
      <c r="P1884" s="31"/>
      <c r="Q1884" s="31"/>
      <c r="R1884" s="31"/>
      <c r="S1884" s="31"/>
      <c r="T1884" s="31"/>
      <c r="U1884" s="31"/>
      <c r="V1884" s="31"/>
      <c r="W1884" s="31"/>
      <c r="X1884" s="31"/>
      <c r="Y1884" s="31"/>
      <c r="Z1884" s="31"/>
      <c r="AA1884" s="31"/>
      <c r="AB1884" s="31"/>
      <c r="AC1884" s="31"/>
      <c r="AD1884" s="31"/>
      <c r="AE1884" s="31"/>
      <c r="AF1884" s="31"/>
      <c r="AG1884" s="31"/>
      <c r="AH1884" s="31"/>
      <c r="AM1884" s="595"/>
      <c r="AN1884" s="561"/>
      <c r="AO1884" s="558"/>
      <c r="AP1884" s="561"/>
      <c r="AQ1884" s="558"/>
      <c r="AR1884" s="561"/>
      <c r="AS1884" s="558"/>
      <c r="AT1884" s="561"/>
      <c r="AU1884" s="558"/>
      <c r="AV1884" s="561"/>
      <c r="AW1884" s="558"/>
      <c r="AX1884" s="561"/>
      <c r="AY1884" s="558"/>
      <c r="AZ1884" s="561"/>
      <c r="BA1884" s="558"/>
      <c r="BB1884" s="561"/>
      <c r="BC1884" s="558"/>
      <c r="BD1884" s="561"/>
      <c r="BE1884" s="558"/>
      <c r="BF1884" s="561"/>
      <c r="BG1884" s="558"/>
      <c r="BH1884" s="561"/>
      <c r="BI1884" s="558"/>
      <c r="BJ1884" s="561"/>
      <c r="BK1884" s="558"/>
      <c r="BL1884" s="561"/>
      <c r="BM1884" s="558"/>
      <c r="BN1884" s="561"/>
      <c r="BO1884" s="558"/>
      <c r="BP1884" s="561"/>
      <c r="BQ1884" s="550"/>
    </row>
    <row r="1885" spans="1:69" ht="12.75" customHeight="1">
      <c r="A1885" s="584"/>
      <c r="B1885" s="570"/>
      <c r="C1885" s="573"/>
      <c r="D1885" s="677"/>
      <c r="E1885" s="29"/>
      <c r="F1885" s="29"/>
      <c r="G1885" s="29"/>
      <c r="H1885" s="29"/>
      <c r="I1885" s="29"/>
      <c r="J1885" s="29"/>
      <c r="K1885" s="29"/>
      <c r="L1885" s="29"/>
      <c r="M1885" s="29"/>
      <c r="N1885" s="29"/>
      <c r="O1885" s="29"/>
      <c r="P1885" s="29"/>
      <c r="Q1885" s="29"/>
      <c r="R1885" s="29"/>
      <c r="S1885" s="29"/>
      <c r="T1885" s="29"/>
      <c r="U1885" s="29"/>
      <c r="V1885" s="29"/>
      <c r="W1885" s="29"/>
      <c r="X1885" s="29"/>
      <c r="Y1885" s="29"/>
      <c r="Z1885" s="29"/>
      <c r="AA1885" s="29"/>
      <c r="AB1885" s="29"/>
      <c r="AC1885" s="29"/>
      <c r="AD1885" s="29"/>
      <c r="AE1885" s="29"/>
      <c r="AF1885" s="29"/>
      <c r="AG1885" s="29"/>
      <c r="AH1885" s="29"/>
      <c r="AM1885" s="595"/>
      <c r="AN1885" s="562"/>
      <c r="AO1885" s="559"/>
      <c r="AP1885" s="562"/>
      <c r="AQ1885" s="559"/>
      <c r="AR1885" s="562"/>
      <c r="AS1885" s="559"/>
      <c r="AT1885" s="562"/>
      <c r="AU1885" s="559"/>
      <c r="AV1885" s="562"/>
      <c r="AW1885" s="559"/>
      <c r="AX1885" s="562"/>
      <c r="AY1885" s="559"/>
      <c r="AZ1885" s="562"/>
      <c r="BA1885" s="559"/>
      <c r="BB1885" s="562"/>
      <c r="BC1885" s="559"/>
      <c r="BD1885" s="562"/>
      <c r="BE1885" s="559"/>
      <c r="BF1885" s="562"/>
      <c r="BG1885" s="559"/>
      <c r="BH1885" s="562"/>
      <c r="BI1885" s="559"/>
      <c r="BJ1885" s="562"/>
      <c r="BK1885" s="559"/>
      <c r="BL1885" s="562"/>
      <c r="BM1885" s="559"/>
      <c r="BN1885" s="562"/>
      <c r="BO1885" s="559"/>
      <c r="BP1885" s="562"/>
      <c r="BQ1885" s="551"/>
    </row>
    <row r="1886" spans="1:69" ht="13.5" customHeight="1" thickBot="1">
      <c r="A1886" s="584"/>
      <c r="B1886" s="571"/>
      <c r="C1886" s="574"/>
      <c r="D1886" s="418"/>
      <c r="E1886" s="30"/>
      <c r="F1886" s="30"/>
      <c r="G1886" s="30"/>
      <c r="H1886" s="30"/>
      <c r="I1886" s="30"/>
      <c r="J1886" s="30"/>
      <c r="K1886" s="30"/>
      <c r="L1886" s="30"/>
      <c r="M1886" s="30"/>
      <c r="N1886" s="30"/>
      <c r="O1886" s="30"/>
      <c r="P1886" s="30"/>
      <c r="Q1886" s="30"/>
      <c r="R1886" s="30"/>
      <c r="S1886" s="30"/>
      <c r="T1886" s="30"/>
      <c r="U1886" s="30"/>
      <c r="V1886" s="30"/>
      <c r="W1886" s="30"/>
      <c r="X1886" s="30"/>
      <c r="Y1886" s="30"/>
      <c r="Z1886" s="30"/>
      <c r="AA1886" s="30"/>
      <c r="AB1886" s="30"/>
      <c r="AC1886" s="30"/>
      <c r="AD1886" s="30"/>
      <c r="AE1886" s="30"/>
      <c r="AF1886" s="30"/>
      <c r="AG1886" s="30"/>
      <c r="AH1886" s="30"/>
      <c r="AM1886" s="107"/>
      <c r="AN1886" s="563"/>
      <c r="AO1886" s="560"/>
      <c r="AP1886" s="563"/>
      <c r="AQ1886" s="560"/>
      <c r="AR1886" s="563"/>
      <c r="AS1886" s="560"/>
      <c r="AT1886" s="563"/>
      <c r="AU1886" s="560"/>
      <c r="AV1886" s="563"/>
      <c r="AW1886" s="560"/>
      <c r="AX1886" s="563"/>
      <c r="AY1886" s="560"/>
      <c r="AZ1886" s="563"/>
      <c r="BA1886" s="560"/>
      <c r="BB1886" s="563"/>
      <c r="BC1886" s="560"/>
      <c r="BD1886" s="563"/>
      <c r="BE1886" s="560"/>
      <c r="BF1886" s="563"/>
      <c r="BG1886" s="560"/>
      <c r="BH1886" s="563"/>
      <c r="BI1886" s="560"/>
      <c r="BJ1886" s="563"/>
      <c r="BK1886" s="560"/>
      <c r="BL1886" s="563"/>
      <c r="BM1886" s="560"/>
      <c r="BN1886" s="563"/>
      <c r="BO1886" s="560"/>
      <c r="BP1886" s="563"/>
      <c r="BQ1886" s="552"/>
    </row>
    <row r="1887" spans="1:69" ht="11.25" customHeight="1" thickTop="1">
      <c r="A1887" s="468"/>
      <c r="B1887" s="731"/>
      <c r="C1887" s="731"/>
      <c r="D1887" s="734" t="s">
        <v>888</v>
      </c>
      <c r="E1887" s="719" t="str">
        <f>D1887</f>
        <v>La révolution française et le XIXème siècle</v>
      </c>
      <c r="F1887" s="720"/>
      <c r="G1887" s="720"/>
      <c r="H1887" s="720"/>
      <c r="I1887" s="720"/>
      <c r="J1887" s="720"/>
      <c r="K1887" s="720"/>
      <c r="L1887" s="720"/>
      <c r="M1887" s="720"/>
      <c r="N1887" s="720"/>
      <c r="O1887" s="720"/>
      <c r="P1887" s="720"/>
      <c r="Q1887" s="720"/>
      <c r="R1887" s="720"/>
      <c r="S1887" s="720"/>
      <c r="T1887" s="720"/>
      <c r="U1887" s="720"/>
      <c r="V1887" s="720"/>
      <c r="W1887" s="720"/>
      <c r="X1887" s="720"/>
      <c r="Y1887" s="720"/>
      <c r="Z1887" s="720"/>
      <c r="AA1887" s="720"/>
      <c r="AB1887" s="720"/>
      <c r="AC1887" s="720"/>
      <c r="AD1887" s="720"/>
      <c r="AE1887" s="720"/>
      <c r="AF1887" s="720"/>
      <c r="AG1887" s="720"/>
      <c r="AH1887" s="721"/>
      <c r="AM1887" s="728" t="str">
        <f>D1887</f>
        <v>La révolution française et le XIXème siècle</v>
      </c>
      <c r="AN1887" s="353"/>
      <c r="AO1887" s="353"/>
      <c r="AP1887" s="353"/>
      <c r="AQ1887" s="353"/>
      <c r="AR1887" s="353"/>
      <c r="AS1887" s="353"/>
      <c r="AT1887" s="353"/>
      <c r="AU1887" s="353"/>
      <c r="AV1887" s="353"/>
      <c r="AW1887" s="353"/>
      <c r="AX1887" s="353"/>
      <c r="AY1887" s="353"/>
      <c r="AZ1887" s="353"/>
      <c r="BA1887" s="353"/>
      <c r="BB1887" s="353"/>
      <c r="BC1887" s="353"/>
      <c r="BD1887" s="353"/>
      <c r="BE1887" s="353"/>
      <c r="BF1887" s="353"/>
      <c r="BG1887" s="353"/>
      <c r="BH1887" s="353"/>
      <c r="BI1887" s="353"/>
      <c r="BJ1887" s="353"/>
      <c r="BK1887" s="353"/>
      <c r="BL1887" s="353"/>
      <c r="BM1887" s="353"/>
      <c r="BN1887" s="353"/>
      <c r="BO1887" s="353"/>
      <c r="BP1887" s="353"/>
      <c r="BQ1887" s="353"/>
    </row>
    <row r="1888" spans="1:69" ht="11.25" customHeight="1">
      <c r="A1888" s="468"/>
      <c r="B1888" s="732"/>
      <c r="C1888" s="732"/>
      <c r="D1888" s="735"/>
      <c r="E1888" s="722"/>
      <c r="F1888" s="723"/>
      <c r="G1888" s="723"/>
      <c r="H1888" s="723"/>
      <c r="I1888" s="723"/>
      <c r="J1888" s="723"/>
      <c r="K1888" s="723"/>
      <c r="L1888" s="723"/>
      <c r="M1888" s="723"/>
      <c r="N1888" s="723"/>
      <c r="O1888" s="723"/>
      <c r="P1888" s="723"/>
      <c r="Q1888" s="723"/>
      <c r="R1888" s="723"/>
      <c r="S1888" s="723"/>
      <c r="T1888" s="723"/>
      <c r="U1888" s="723"/>
      <c r="V1888" s="723"/>
      <c r="W1888" s="723"/>
      <c r="X1888" s="723"/>
      <c r="Y1888" s="723"/>
      <c r="Z1888" s="723"/>
      <c r="AA1888" s="723"/>
      <c r="AB1888" s="723"/>
      <c r="AC1888" s="723"/>
      <c r="AD1888" s="723"/>
      <c r="AE1888" s="723"/>
      <c r="AF1888" s="723"/>
      <c r="AG1888" s="723"/>
      <c r="AH1888" s="724"/>
      <c r="AM1888" s="729"/>
      <c r="AN1888" s="351"/>
      <c r="AO1888" s="351"/>
      <c r="AP1888" s="351"/>
      <c r="AQ1888" s="351"/>
      <c r="AR1888" s="351"/>
      <c r="AS1888" s="351"/>
      <c r="AT1888" s="351"/>
      <c r="AU1888" s="351"/>
      <c r="AV1888" s="351"/>
      <c r="AW1888" s="351"/>
      <c r="AX1888" s="351"/>
      <c r="AY1888" s="351"/>
      <c r="AZ1888" s="351"/>
      <c r="BA1888" s="351"/>
      <c r="BB1888" s="351"/>
      <c r="BC1888" s="351"/>
      <c r="BD1888" s="351"/>
      <c r="BE1888" s="351"/>
      <c r="BF1888" s="351"/>
      <c r="BG1888" s="351"/>
      <c r="BH1888" s="351"/>
      <c r="BI1888" s="351"/>
      <c r="BJ1888" s="351"/>
      <c r="BK1888" s="351"/>
      <c r="BL1888" s="351"/>
      <c r="BM1888" s="351"/>
      <c r="BN1888" s="351"/>
      <c r="BO1888" s="351"/>
      <c r="BP1888" s="351"/>
      <c r="BQ1888" s="351"/>
    </row>
    <row r="1889" spans="1:69" ht="11.25" customHeight="1" thickBot="1">
      <c r="A1889" s="468"/>
      <c r="B1889" s="733"/>
      <c r="C1889" s="733"/>
      <c r="D1889" s="736"/>
      <c r="E1889" s="725"/>
      <c r="F1889" s="726"/>
      <c r="G1889" s="726"/>
      <c r="H1889" s="726"/>
      <c r="I1889" s="726"/>
      <c r="J1889" s="726"/>
      <c r="K1889" s="726"/>
      <c r="L1889" s="726"/>
      <c r="M1889" s="726"/>
      <c r="N1889" s="726"/>
      <c r="O1889" s="726"/>
      <c r="P1889" s="726"/>
      <c r="Q1889" s="726"/>
      <c r="R1889" s="726"/>
      <c r="S1889" s="726"/>
      <c r="T1889" s="726"/>
      <c r="U1889" s="726"/>
      <c r="V1889" s="726"/>
      <c r="W1889" s="726"/>
      <c r="X1889" s="726"/>
      <c r="Y1889" s="726"/>
      <c r="Z1889" s="726"/>
      <c r="AA1889" s="726"/>
      <c r="AB1889" s="726"/>
      <c r="AC1889" s="726"/>
      <c r="AD1889" s="726"/>
      <c r="AE1889" s="726"/>
      <c r="AF1889" s="726"/>
      <c r="AG1889" s="726"/>
      <c r="AH1889" s="727"/>
      <c r="AM1889" s="730"/>
      <c r="AN1889" s="352"/>
      <c r="AO1889" s="352"/>
      <c r="AP1889" s="352"/>
      <c r="AQ1889" s="352"/>
      <c r="AR1889" s="352"/>
      <c r="AS1889" s="352"/>
      <c r="AT1889" s="352"/>
      <c r="AU1889" s="352"/>
      <c r="AV1889" s="352"/>
      <c r="AW1889" s="352"/>
      <c r="AX1889" s="352"/>
      <c r="AY1889" s="352"/>
      <c r="AZ1889" s="352"/>
      <c r="BA1889" s="352"/>
      <c r="BB1889" s="352"/>
      <c r="BC1889" s="352"/>
      <c r="BD1889" s="352"/>
      <c r="BE1889" s="352"/>
      <c r="BF1889" s="352"/>
      <c r="BG1889" s="352"/>
      <c r="BH1889" s="352"/>
      <c r="BI1889" s="352"/>
      <c r="BJ1889" s="352"/>
      <c r="BK1889" s="352"/>
      <c r="BL1889" s="352"/>
      <c r="BM1889" s="352"/>
      <c r="BN1889" s="352"/>
      <c r="BO1889" s="352"/>
      <c r="BP1889" s="352"/>
      <c r="BQ1889" s="352"/>
    </row>
    <row r="1890" spans="1:69" ht="13.5" customHeight="1" thickTop="1">
      <c r="A1890" s="584"/>
      <c r="B1890" s="585" t="s">
        <v>32</v>
      </c>
      <c r="C1890" s="588" t="str">
        <f>IF(ISERROR(AVERAGE(E1890:AH1892)),"",AVERAGE(E1890:AH1892))</f>
        <v/>
      </c>
      <c r="D1890" s="676"/>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5"/>
      <c r="AF1890" s="25"/>
      <c r="AG1890" s="25"/>
      <c r="AH1890" s="25"/>
      <c r="AM1890" s="594">
        <f>D1890</f>
        <v>0</v>
      </c>
      <c r="AN1890" s="576"/>
      <c r="AO1890" s="575"/>
      <c r="AP1890" s="576"/>
      <c r="AQ1890" s="575"/>
      <c r="AR1890" s="576"/>
      <c r="AS1890" s="575"/>
      <c r="AT1890" s="576"/>
      <c r="AU1890" s="575"/>
      <c r="AV1890" s="576"/>
      <c r="AW1890" s="575"/>
      <c r="AX1890" s="576"/>
      <c r="AY1890" s="575"/>
      <c r="AZ1890" s="576"/>
      <c r="BA1890" s="575"/>
      <c r="BB1890" s="576"/>
      <c r="BC1890" s="575"/>
      <c r="BD1890" s="576"/>
      <c r="BE1890" s="575"/>
      <c r="BF1890" s="576"/>
      <c r="BG1890" s="575"/>
      <c r="BH1890" s="576"/>
      <c r="BI1890" s="575"/>
      <c r="BJ1890" s="576"/>
      <c r="BK1890" s="575"/>
      <c r="BL1890" s="576"/>
      <c r="BM1890" s="575"/>
      <c r="BN1890" s="576"/>
      <c r="BO1890" s="575"/>
      <c r="BP1890" s="576"/>
      <c r="BQ1890" s="578"/>
    </row>
    <row r="1891" spans="1:69" ht="12.75" customHeight="1">
      <c r="A1891" s="584"/>
      <c r="B1891" s="586"/>
      <c r="C1891" s="573"/>
      <c r="D1891" s="677"/>
      <c r="E1891" s="26"/>
      <c r="F1891" s="26"/>
      <c r="G1891" s="26"/>
      <c r="H1891" s="26"/>
      <c r="I1891" s="26"/>
      <c r="J1891" s="26"/>
      <c r="K1891" s="26"/>
      <c r="L1891" s="26"/>
      <c r="M1891" s="26"/>
      <c r="N1891" s="26"/>
      <c r="O1891" s="26"/>
      <c r="P1891" s="26"/>
      <c r="Q1891" s="26"/>
      <c r="R1891" s="26"/>
      <c r="S1891" s="26"/>
      <c r="T1891" s="26"/>
      <c r="U1891" s="26"/>
      <c r="V1891" s="26"/>
      <c r="W1891" s="26"/>
      <c r="X1891" s="26"/>
      <c r="Y1891" s="26"/>
      <c r="Z1891" s="26"/>
      <c r="AA1891" s="26"/>
      <c r="AB1891" s="26"/>
      <c r="AC1891" s="26"/>
      <c r="AD1891" s="26"/>
      <c r="AE1891" s="26"/>
      <c r="AF1891" s="26"/>
      <c r="AG1891" s="26"/>
      <c r="AH1891" s="26"/>
      <c r="AM1891" s="595"/>
      <c r="AN1891" s="577"/>
      <c r="AO1891" s="559"/>
      <c r="AP1891" s="577"/>
      <c r="AQ1891" s="559"/>
      <c r="AR1891" s="577"/>
      <c r="AS1891" s="559"/>
      <c r="AT1891" s="577"/>
      <c r="AU1891" s="559"/>
      <c r="AV1891" s="577"/>
      <c r="AW1891" s="559"/>
      <c r="AX1891" s="577"/>
      <c r="AY1891" s="559"/>
      <c r="AZ1891" s="577"/>
      <c r="BA1891" s="559"/>
      <c r="BB1891" s="577"/>
      <c r="BC1891" s="559"/>
      <c r="BD1891" s="577"/>
      <c r="BE1891" s="559"/>
      <c r="BF1891" s="577"/>
      <c r="BG1891" s="559"/>
      <c r="BH1891" s="577"/>
      <c r="BI1891" s="559"/>
      <c r="BJ1891" s="577"/>
      <c r="BK1891" s="559"/>
      <c r="BL1891" s="577"/>
      <c r="BM1891" s="559"/>
      <c r="BN1891" s="577"/>
      <c r="BO1891" s="559"/>
      <c r="BP1891" s="577"/>
      <c r="BQ1891" s="551"/>
    </row>
    <row r="1892" spans="1:69" ht="12.75" customHeight="1" thickBot="1">
      <c r="A1892" s="584"/>
      <c r="B1892" s="587"/>
      <c r="C1892" s="573"/>
      <c r="D1892" s="677"/>
      <c r="E1892" s="27"/>
      <c r="F1892" s="27"/>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M1892" s="595"/>
      <c r="AN1892" s="577"/>
      <c r="AO1892" s="559"/>
      <c r="AP1892" s="577"/>
      <c r="AQ1892" s="559"/>
      <c r="AR1892" s="577"/>
      <c r="AS1892" s="559"/>
      <c r="AT1892" s="577"/>
      <c r="AU1892" s="559"/>
      <c r="AV1892" s="577"/>
      <c r="AW1892" s="559"/>
      <c r="AX1892" s="577"/>
      <c r="AY1892" s="559"/>
      <c r="AZ1892" s="577"/>
      <c r="BA1892" s="559"/>
      <c r="BB1892" s="577"/>
      <c r="BC1892" s="559"/>
      <c r="BD1892" s="577"/>
      <c r="BE1892" s="559"/>
      <c r="BF1892" s="577"/>
      <c r="BG1892" s="559"/>
      <c r="BH1892" s="577"/>
      <c r="BI1892" s="559"/>
      <c r="BJ1892" s="577"/>
      <c r="BK1892" s="559"/>
      <c r="BL1892" s="577"/>
      <c r="BM1892" s="559"/>
      <c r="BN1892" s="577"/>
      <c r="BO1892" s="559"/>
      <c r="BP1892" s="577"/>
      <c r="BQ1892" s="551"/>
    </row>
    <row r="1893" spans="1:69" ht="12.75" customHeight="1">
      <c r="A1893" s="584"/>
      <c r="B1893" s="579" t="s">
        <v>36</v>
      </c>
      <c r="C1893" s="572" t="str">
        <f>IF(ISERROR(AVERAGE(E1893:AH1895)),"",AVERAGE(E1893:AH1895))</f>
        <v/>
      </c>
      <c r="D1893" s="677"/>
      <c r="E1893" s="32"/>
      <c r="F1893" s="32"/>
      <c r="G1893" s="32"/>
      <c r="H1893" s="32"/>
      <c r="I1893" s="32"/>
      <c r="J1893" s="32"/>
      <c r="K1893" s="32"/>
      <c r="L1893" s="32"/>
      <c r="M1893" s="32"/>
      <c r="N1893" s="32"/>
      <c r="O1893" s="32"/>
      <c r="P1893" s="32"/>
      <c r="Q1893" s="32"/>
      <c r="R1893" s="32"/>
      <c r="S1893" s="32"/>
      <c r="T1893" s="32"/>
      <c r="U1893" s="32"/>
      <c r="V1893" s="32"/>
      <c r="W1893" s="32"/>
      <c r="X1893" s="32"/>
      <c r="Y1893" s="32"/>
      <c r="Z1893" s="32"/>
      <c r="AA1893" s="32"/>
      <c r="AB1893" s="32"/>
      <c r="AC1893" s="32"/>
      <c r="AD1893" s="32"/>
      <c r="AE1893" s="32"/>
      <c r="AF1893" s="32"/>
      <c r="AG1893" s="32"/>
      <c r="AH1893" s="32"/>
      <c r="AM1893" s="595"/>
      <c r="AN1893" s="565"/>
      <c r="AO1893" s="558"/>
      <c r="AP1893" s="565"/>
      <c r="AQ1893" s="558"/>
      <c r="AR1893" s="565"/>
      <c r="AS1893" s="558"/>
      <c r="AT1893" s="565"/>
      <c r="AU1893" s="558"/>
      <c r="AV1893" s="565"/>
      <c r="AW1893" s="558"/>
      <c r="AX1893" s="565"/>
      <c r="AY1893" s="558"/>
      <c r="AZ1893" s="565"/>
      <c r="BA1893" s="558"/>
      <c r="BB1893" s="565"/>
      <c r="BC1893" s="558"/>
      <c r="BD1893" s="565"/>
      <c r="BE1893" s="558"/>
      <c r="BF1893" s="565"/>
      <c r="BG1893" s="558"/>
      <c r="BH1893" s="565"/>
      <c r="BI1893" s="558"/>
      <c r="BJ1893" s="565"/>
      <c r="BK1893" s="558"/>
      <c r="BL1893" s="565"/>
      <c r="BM1893" s="558"/>
      <c r="BN1893" s="565"/>
      <c r="BO1893" s="558"/>
      <c r="BP1893" s="565"/>
      <c r="BQ1893" s="550"/>
    </row>
    <row r="1894" spans="1:69" ht="12.75" customHeight="1">
      <c r="A1894" s="584"/>
      <c r="B1894" s="580"/>
      <c r="C1894" s="573"/>
      <c r="D1894" s="677"/>
      <c r="E1894" s="28"/>
      <c r="F1894" s="28"/>
      <c r="G1894" s="28"/>
      <c r="H1894" s="28"/>
      <c r="I1894" s="28"/>
      <c r="J1894" s="28"/>
      <c r="K1894" s="28"/>
      <c r="L1894" s="28"/>
      <c r="M1894" s="28"/>
      <c r="N1894" s="28"/>
      <c r="O1894" s="28"/>
      <c r="P1894" s="28"/>
      <c r="Q1894" s="28"/>
      <c r="R1894" s="28"/>
      <c r="S1894" s="28"/>
      <c r="T1894" s="28"/>
      <c r="U1894" s="28"/>
      <c r="V1894" s="28"/>
      <c r="W1894" s="28"/>
      <c r="X1894" s="28"/>
      <c r="Y1894" s="28"/>
      <c r="Z1894" s="28"/>
      <c r="AA1894" s="28"/>
      <c r="AB1894" s="28"/>
      <c r="AC1894" s="28"/>
      <c r="AD1894" s="28"/>
      <c r="AE1894" s="28"/>
      <c r="AF1894" s="28"/>
      <c r="AG1894" s="28"/>
      <c r="AH1894" s="28"/>
      <c r="AM1894" s="595"/>
      <c r="AN1894" s="566"/>
      <c r="AO1894" s="559"/>
      <c r="AP1894" s="566"/>
      <c r="AQ1894" s="559"/>
      <c r="AR1894" s="566"/>
      <c r="AS1894" s="559"/>
      <c r="AT1894" s="566"/>
      <c r="AU1894" s="559"/>
      <c r="AV1894" s="566"/>
      <c r="AW1894" s="559"/>
      <c r="AX1894" s="566"/>
      <c r="AY1894" s="559"/>
      <c r="AZ1894" s="566"/>
      <c r="BA1894" s="559"/>
      <c r="BB1894" s="566"/>
      <c r="BC1894" s="559"/>
      <c r="BD1894" s="566"/>
      <c r="BE1894" s="559"/>
      <c r="BF1894" s="566"/>
      <c r="BG1894" s="559"/>
      <c r="BH1894" s="566"/>
      <c r="BI1894" s="559"/>
      <c r="BJ1894" s="566"/>
      <c r="BK1894" s="559"/>
      <c r="BL1894" s="566"/>
      <c r="BM1894" s="559"/>
      <c r="BN1894" s="566"/>
      <c r="BO1894" s="559"/>
      <c r="BP1894" s="566"/>
      <c r="BQ1894" s="551"/>
    </row>
    <row r="1895" spans="1:69" ht="12.75" customHeight="1" thickBot="1">
      <c r="A1895" s="584"/>
      <c r="B1895" s="581"/>
      <c r="C1895" s="582"/>
      <c r="D1895" s="677"/>
      <c r="E1895" s="33"/>
      <c r="F1895" s="33"/>
      <c r="G1895" s="33"/>
      <c r="H1895" s="33"/>
      <c r="I1895" s="33"/>
      <c r="J1895" s="33"/>
      <c r="K1895" s="33"/>
      <c r="L1895" s="33"/>
      <c r="M1895" s="33"/>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M1895" s="595"/>
      <c r="AN1895" s="567"/>
      <c r="AO1895" s="564"/>
      <c r="AP1895" s="567"/>
      <c r="AQ1895" s="564"/>
      <c r="AR1895" s="567"/>
      <c r="AS1895" s="564"/>
      <c r="AT1895" s="567"/>
      <c r="AU1895" s="564"/>
      <c r="AV1895" s="567"/>
      <c r="AW1895" s="564"/>
      <c r="AX1895" s="567"/>
      <c r="AY1895" s="564"/>
      <c r="AZ1895" s="567"/>
      <c r="BA1895" s="564"/>
      <c r="BB1895" s="567"/>
      <c r="BC1895" s="564"/>
      <c r="BD1895" s="567"/>
      <c r="BE1895" s="564"/>
      <c r="BF1895" s="567"/>
      <c r="BG1895" s="564"/>
      <c r="BH1895" s="567"/>
      <c r="BI1895" s="564"/>
      <c r="BJ1895" s="567"/>
      <c r="BK1895" s="564"/>
      <c r="BL1895" s="567"/>
      <c r="BM1895" s="564"/>
      <c r="BN1895" s="567"/>
      <c r="BO1895" s="564"/>
      <c r="BP1895" s="567"/>
      <c r="BQ1895" s="568"/>
    </row>
    <row r="1896" spans="1:69" ht="12.75" customHeight="1">
      <c r="A1896" s="584"/>
      <c r="B1896" s="569" t="s">
        <v>37</v>
      </c>
      <c r="C1896" s="572" t="str">
        <f>IF(ISERROR(AVERAGE(E1896:AH1898)),"",AVERAGE(E1896:AH1898))</f>
        <v/>
      </c>
      <c r="D1896" s="677"/>
      <c r="E1896" s="31"/>
      <c r="F1896" s="31"/>
      <c r="G1896" s="31"/>
      <c r="H1896" s="31"/>
      <c r="I1896" s="31"/>
      <c r="J1896" s="31"/>
      <c r="K1896" s="31"/>
      <c r="L1896" s="31"/>
      <c r="M1896" s="31"/>
      <c r="N1896" s="31"/>
      <c r="O1896" s="31"/>
      <c r="P1896" s="31"/>
      <c r="Q1896" s="31"/>
      <c r="R1896" s="31"/>
      <c r="S1896" s="31"/>
      <c r="T1896" s="31"/>
      <c r="U1896" s="31"/>
      <c r="V1896" s="31"/>
      <c r="W1896" s="31"/>
      <c r="X1896" s="31"/>
      <c r="Y1896" s="31"/>
      <c r="Z1896" s="31"/>
      <c r="AA1896" s="31"/>
      <c r="AB1896" s="31"/>
      <c r="AC1896" s="31"/>
      <c r="AD1896" s="31"/>
      <c r="AE1896" s="31"/>
      <c r="AF1896" s="31"/>
      <c r="AG1896" s="31"/>
      <c r="AH1896" s="31"/>
      <c r="AM1896" s="595"/>
      <c r="AN1896" s="561"/>
      <c r="AO1896" s="558"/>
      <c r="AP1896" s="561"/>
      <c r="AQ1896" s="558"/>
      <c r="AR1896" s="561"/>
      <c r="AS1896" s="558"/>
      <c r="AT1896" s="561"/>
      <c r="AU1896" s="558"/>
      <c r="AV1896" s="561"/>
      <c r="AW1896" s="558"/>
      <c r="AX1896" s="561"/>
      <c r="AY1896" s="558"/>
      <c r="AZ1896" s="561"/>
      <c r="BA1896" s="558"/>
      <c r="BB1896" s="561"/>
      <c r="BC1896" s="558"/>
      <c r="BD1896" s="561"/>
      <c r="BE1896" s="558"/>
      <c r="BF1896" s="561"/>
      <c r="BG1896" s="558"/>
      <c r="BH1896" s="561"/>
      <c r="BI1896" s="558"/>
      <c r="BJ1896" s="561"/>
      <c r="BK1896" s="558"/>
      <c r="BL1896" s="561"/>
      <c r="BM1896" s="558"/>
      <c r="BN1896" s="561"/>
      <c r="BO1896" s="558"/>
      <c r="BP1896" s="561"/>
      <c r="BQ1896" s="550"/>
    </row>
    <row r="1897" spans="1:69" ht="12.75" customHeight="1">
      <c r="A1897" s="584"/>
      <c r="B1897" s="570"/>
      <c r="C1897" s="573"/>
      <c r="D1897" s="677"/>
      <c r="E1897" s="29"/>
      <c r="F1897" s="29"/>
      <c r="G1897" s="29"/>
      <c r="H1897" s="29"/>
      <c r="I1897" s="29"/>
      <c r="J1897" s="29"/>
      <c r="K1897" s="29"/>
      <c r="L1897" s="29"/>
      <c r="M1897" s="29"/>
      <c r="N1897" s="29"/>
      <c r="O1897" s="29"/>
      <c r="P1897" s="29"/>
      <c r="Q1897" s="29"/>
      <c r="R1897" s="29"/>
      <c r="S1897" s="29"/>
      <c r="T1897" s="29"/>
      <c r="U1897" s="29"/>
      <c r="V1897" s="29"/>
      <c r="W1897" s="29"/>
      <c r="X1897" s="29"/>
      <c r="Y1897" s="29"/>
      <c r="Z1897" s="29"/>
      <c r="AA1897" s="29"/>
      <c r="AB1897" s="29"/>
      <c r="AC1897" s="29"/>
      <c r="AD1897" s="29"/>
      <c r="AE1897" s="29"/>
      <c r="AF1897" s="29"/>
      <c r="AG1897" s="29"/>
      <c r="AH1897" s="29"/>
      <c r="AM1897" s="595"/>
      <c r="AN1897" s="562"/>
      <c r="AO1897" s="559"/>
      <c r="AP1897" s="562"/>
      <c r="AQ1897" s="559"/>
      <c r="AR1897" s="562"/>
      <c r="AS1897" s="559"/>
      <c r="AT1897" s="562"/>
      <c r="AU1897" s="559"/>
      <c r="AV1897" s="562"/>
      <c r="AW1897" s="559"/>
      <c r="AX1897" s="562"/>
      <c r="AY1897" s="559"/>
      <c r="AZ1897" s="562"/>
      <c r="BA1897" s="559"/>
      <c r="BB1897" s="562"/>
      <c r="BC1897" s="559"/>
      <c r="BD1897" s="562"/>
      <c r="BE1897" s="559"/>
      <c r="BF1897" s="562"/>
      <c r="BG1897" s="559"/>
      <c r="BH1897" s="562"/>
      <c r="BI1897" s="559"/>
      <c r="BJ1897" s="562"/>
      <c r="BK1897" s="559"/>
      <c r="BL1897" s="562"/>
      <c r="BM1897" s="559"/>
      <c r="BN1897" s="562"/>
      <c r="BO1897" s="559"/>
      <c r="BP1897" s="562"/>
      <c r="BQ1897" s="551"/>
    </row>
    <row r="1898" spans="1:69" ht="13.5" customHeight="1" thickBot="1">
      <c r="A1898" s="584"/>
      <c r="B1898" s="571"/>
      <c r="C1898" s="574"/>
      <c r="D1898" s="418"/>
      <c r="E1898" s="30"/>
      <c r="F1898" s="30"/>
      <c r="G1898" s="30"/>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0"/>
      <c r="AH1898" s="30"/>
      <c r="AM1898" s="596"/>
      <c r="AN1898" s="563"/>
      <c r="AO1898" s="560"/>
      <c r="AP1898" s="563"/>
      <c r="AQ1898" s="560"/>
      <c r="AR1898" s="563"/>
      <c r="AS1898" s="560"/>
      <c r="AT1898" s="563"/>
      <c r="AU1898" s="560"/>
      <c r="AV1898" s="563"/>
      <c r="AW1898" s="560"/>
      <c r="AX1898" s="563"/>
      <c r="AY1898" s="560"/>
      <c r="AZ1898" s="563"/>
      <c r="BA1898" s="560"/>
      <c r="BB1898" s="563"/>
      <c r="BC1898" s="560"/>
      <c r="BD1898" s="563"/>
      <c r="BE1898" s="560"/>
      <c r="BF1898" s="563"/>
      <c r="BG1898" s="560"/>
      <c r="BH1898" s="563"/>
      <c r="BI1898" s="560"/>
      <c r="BJ1898" s="563"/>
      <c r="BK1898" s="560"/>
      <c r="BL1898" s="563"/>
      <c r="BM1898" s="560"/>
      <c r="BN1898" s="563"/>
      <c r="BO1898" s="560"/>
      <c r="BP1898" s="563"/>
      <c r="BQ1898" s="552"/>
    </row>
    <row r="1899" spans="1:69" ht="11.25" customHeight="1" thickTop="1">
      <c r="A1899" s="468"/>
      <c r="B1899" s="731"/>
      <c r="C1899" s="731"/>
      <c r="D1899" s="734" t="s">
        <v>642</v>
      </c>
      <c r="E1899" s="719" t="str">
        <f>D1899</f>
        <v>Le XXème siècle et notre époque</v>
      </c>
      <c r="F1899" s="720"/>
      <c r="G1899" s="720"/>
      <c r="H1899" s="720"/>
      <c r="I1899" s="720"/>
      <c r="J1899" s="720"/>
      <c r="K1899" s="720"/>
      <c r="L1899" s="720"/>
      <c r="M1899" s="720"/>
      <c r="N1899" s="720"/>
      <c r="O1899" s="720"/>
      <c r="P1899" s="720"/>
      <c r="Q1899" s="720"/>
      <c r="R1899" s="720"/>
      <c r="S1899" s="720"/>
      <c r="T1899" s="720"/>
      <c r="U1899" s="720"/>
      <c r="V1899" s="720"/>
      <c r="W1899" s="720"/>
      <c r="X1899" s="720"/>
      <c r="Y1899" s="720"/>
      <c r="Z1899" s="720"/>
      <c r="AA1899" s="720"/>
      <c r="AB1899" s="720"/>
      <c r="AC1899" s="720"/>
      <c r="AD1899" s="720"/>
      <c r="AE1899" s="720"/>
      <c r="AF1899" s="720"/>
      <c r="AG1899" s="720"/>
      <c r="AH1899" s="721"/>
      <c r="AM1899" s="728" t="str">
        <f>D1899</f>
        <v>Le XXème siècle et notre époque</v>
      </c>
      <c r="AN1899" s="353"/>
      <c r="AO1899" s="353"/>
      <c r="AP1899" s="353"/>
      <c r="AQ1899" s="353"/>
      <c r="AR1899" s="353"/>
      <c r="AS1899" s="353"/>
      <c r="AT1899" s="353"/>
      <c r="AU1899" s="353"/>
      <c r="AV1899" s="353"/>
      <c r="AW1899" s="353"/>
      <c r="AX1899" s="353"/>
      <c r="AY1899" s="353"/>
      <c r="AZ1899" s="353"/>
      <c r="BA1899" s="353"/>
      <c r="BB1899" s="353"/>
      <c r="BC1899" s="353"/>
      <c r="BD1899" s="353"/>
      <c r="BE1899" s="353"/>
      <c r="BF1899" s="353"/>
      <c r="BG1899" s="353"/>
      <c r="BH1899" s="353"/>
      <c r="BI1899" s="353"/>
      <c r="BJ1899" s="353"/>
      <c r="BK1899" s="353"/>
      <c r="BL1899" s="353"/>
      <c r="BM1899" s="353"/>
      <c r="BN1899" s="353"/>
      <c r="BO1899" s="353"/>
      <c r="BP1899" s="353"/>
      <c r="BQ1899" s="353"/>
    </row>
    <row r="1900" spans="1:69" ht="11.25" customHeight="1">
      <c r="A1900" s="468"/>
      <c r="B1900" s="732"/>
      <c r="C1900" s="732"/>
      <c r="D1900" s="735"/>
      <c r="E1900" s="722"/>
      <c r="F1900" s="723"/>
      <c r="G1900" s="723"/>
      <c r="H1900" s="723"/>
      <c r="I1900" s="723"/>
      <c r="J1900" s="723"/>
      <c r="K1900" s="723"/>
      <c r="L1900" s="723"/>
      <c r="M1900" s="723"/>
      <c r="N1900" s="723"/>
      <c r="O1900" s="723"/>
      <c r="P1900" s="723"/>
      <c r="Q1900" s="723"/>
      <c r="R1900" s="723"/>
      <c r="S1900" s="723"/>
      <c r="T1900" s="723"/>
      <c r="U1900" s="723"/>
      <c r="V1900" s="723"/>
      <c r="W1900" s="723"/>
      <c r="X1900" s="723"/>
      <c r="Y1900" s="723"/>
      <c r="Z1900" s="723"/>
      <c r="AA1900" s="723"/>
      <c r="AB1900" s="723"/>
      <c r="AC1900" s="723"/>
      <c r="AD1900" s="723"/>
      <c r="AE1900" s="723"/>
      <c r="AF1900" s="723"/>
      <c r="AG1900" s="723"/>
      <c r="AH1900" s="724"/>
      <c r="AM1900" s="729"/>
      <c r="AN1900" s="351"/>
      <c r="AO1900" s="351"/>
      <c r="AP1900" s="351"/>
      <c r="AQ1900" s="351"/>
      <c r="AR1900" s="351"/>
      <c r="AS1900" s="351"/>
      <c r="AT1900" s="351"/>
      <c r="AU1900" s="351"/>
      <c r="AV1900" s="351"/>
      <c r="AW1900" s="351"/>
      <c r="AX1900" s="351"/>
      <c r="AY1900" s="351"/>
      <c r="AZ1900" s="351"/>
      <c r="BA1900" s="351"/>
      <c r="BB1900" s="351"/>
      <c r="BC1900" s="351"/>
      <c r="BD1900" s="351"/>
      <c r="BE1900" s="351"/>
      <c r="BF1900" s="351"/>
      <c r="BG1900" s="351"/>
      <c r="BH1900" s="351"/>
      <c r="BI1900" s="351"/>
      <c r="BJ1900" s="351"/>
      <c r="BK1900" s="351"/>
      <c r="BL1900" s="351"/>
      <c r="BM1900" s="351"/>
      <c r="BN1900" s="351"/>
      <c r="BO1900" s="351"/>
      <c r="BP1900" s="351"/>
      <c r="BQ1900" s="351"/>
    </row>
    <row r="1901" spans="1:69" ht="11.25" customHeight="1" thickBot="1">
      <c r="A1901" s="468"/>
      <c r="B1901" s="733"/>
      <c r="C1901" s="733"/>
      <c r="D1901" s="736"/>
      <c r="E1901" s="725"/>
      <c r="F1901" s="726"/>
      <c r="G1901" s="726"/>
      <c r="H1901" s="726"/>
      <c r="I1901" s="726"/>
      <c r="J1901" s="726"/>
      <c r="K1901" s="726"/>
      <c r="L1901" s="726"/>
      <c r="M1901" s="726"/>
      <c r="N1901" s="726"/>
      <c r="O1901" s="726"/>
      <c r="P1901" s="726"/>
      <c r="Q1901" s="726"/>
      <c r="R1901" s="726"/>
      <c r="S1901" s="726"/>
      <c r="T1901" s="726"/>
      <c r="U1901" s="726"/>
      <c r="V1901" s="726"/>
      <c r="W1901" s="726"/>
      <c r="X1901" s="726"/>
      <c r="Y1901" s="726"/>
      <c r="Z1901" s="726"/>
      <c r="AA1901" s="726"/>
      <c r="AB1901" s="726"/>
      <c r="AC1901" s="726"/>
      <c r="AD1901" s="726"/>
      <c r="AE1901" s="726"/>
      <c r="AF1901" s="726"/>
      <c r="AG1901" s="726"/>
      <c r="AH1901" s="727"/>
      <c r="AM1901" s="730"/>
      <c r="AN1901" s="352"/>
      <c r="AO1901" s="352"/>
      <c r="AP1901" s="352"/>
      <c r="AQ1901" s="352"/>
      <c r="AR1901" s="352"/>
      <c r="AS1901" s="352"/>
      <c r="AT1901" s="352"/>
      <c r="AU1901" s="352"/>
      <c r="AV1901" s="352"/>
      <c r="AW1901" s="352"/>
      <c r="AX1901" s="352"/>
      <c r="AY1901" s="352"/>
      <c r="AZ1901" s="352"/>
      <c r="BA1901" s="352"/>
      <c r="BB1901" s="352"/>
      <c r="BC1901" s="352"/>
      <c r="BD1901" s="352"/>
      <c r="BE1901" s="352"/>
      <c r="BF1901" s="352"/>
      <c r="BG1901" s="352"/>
      <c r="BH1901" s="352"/>
      <c r="BI1901" s="352"/>
      <c r="BJ1901" s="352"/>
      <c r="BK1901" s="352"/>
      <c r="BL1901" s="352"/>
      <c r="BM1901" s="352"/>
      <c r="BN1901" s="352"/>
      <c r="BO1901" s="352"/>
      <c r="BP1901" s="352"/>
      <c r="BQ1901" s="352"/>
    </row>
    <row r="1902" spans="1:69" ht="13.5" customHeight="1" thickTop="1">
      <c r="A1902" s="584"/>
      <c r="B1902" s="585" t="s">
        <v>32</v>
      </c>
      <c r="C1902" s="588" t="str">
        <f>IF(ISERROR(AVERAGE(E1902:AH1904)),"",AVERAGE(E1902:AH1904))</f>
        <v/>
      </c>
      <c r="D1902" s="676"/>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5"/>
      <c r="AF1902" s="25"/>
      <c r="AG1902" s="25"/>
      <c r="AH1902" s="25"/>
      <c r="AM1902" s="594">
        <f>D1902</f>
        <v>0</v>
      </c>
      <c r="AN1902" s="576" t="str">
        <f t="shared" ref="AN1902:BQ1902" si="686">IF(ISERROR(AVERAGE(E1902:E1904)),"",AVERAGE(E1902:E1904))</f>
        <v/>
      </c>
      <c r="AO1902" s="575" t="str">
        <f t="shared" si="686"/>
        <v/>
      </c>
      <c r="AP1902" s="576" t="str">
        <f t="shared" si="686"/>
        <v/>
      </c>
      <c r="AQ1902" s="575" t="str">
        <f t="shared" si="686"/>
        <v/>
      </c>
      <c r="AR1902" s="576" t="str">
        <f t="shared" si="686"/>
        <v/>
      </c>
      <c r="AS1902" s="575" t="str">
        <f t="shared" si="686"/>
        <v/>
      </c>
      <c r="AT1902" s="576" t="str">
        <f t="shared" si="686"/>
        <v/>
      </c>
      <c r="AU1902" s="575" t="str">
        <f t="shared" si="686"/>
        <v/>
      </c>
      <c r="AV1902" s="576" t="str">
        <f t="shared" si="686"/>
        <v/>
      </c>
      <c r="AW1902" s="575" t="str">
        <f t="shared" si="686"/>
        <v/>
      </c>
      <c r="AX1902" s="576" t="str">
        <f t="shared" si="686"/>
        <v/>
      </c>
      <c r="AY1902" s="575" t="str">
        <f t="shared" si="686"/>
        <v/>
      </c>
      <c r="AZ1902" s="576" t="str">
        <f t="shared" si="686"/>
        <v/>
      </c>
      <c r="BA1902" s="575" t="str">
        <f t="shared" si="686"/>
        <v/>
      </c>
      <c r="BB1902" s="576" t="str">
        <f t="shared" si="686"/>
        <v/>
      </c>
      <c r="BC1902" s="575" t="str">
        <f t="shared" si="686"/>
        <v/>
      </c>
      <c r="BD1902" s="576" t="str">
        <f t="shared" si="686"/>
        <v/>
      </c>
      <c r="BE1902" s="575" t="str">
        <f t="shared" si="686"/>
        <v/>
      </c>
      <c r="BF1902" s="576" t="str">
        <f t="shared" si="686"/>
        <v/>
      </c>
      <c r="BG1902" s="575" t="str">
        <f t="shared" si="686"/>
        <v/>
      </c>
      <c r="BH1902" s="576" t="str">
        <f t="shared" si="686"/>
        <v/>
      </c>
      <c r="BI1902" s="575" t="str">
        <f t="shared" si="686"/>
        <v/>
      </c>
      <c r="BJ1902" s="576" t="str">
        <f t="shared" si="686"/>
        <v/>
      </c>
      <c r="BK1902" s="575" t="str">
        <f t="shared" si="686"/>
        <v/>
      </c>
      <c r="BL1902" s="576" t="str">
        <f t="shared" si="686"/>
        <v/>
      </c>
      <c r="BM1902" s="575" t="str">
        <f t="shared" si="686"/>
        <v/>
      </c>
      <c r="BN1902" s="576" t="str">
        <f t="shared" si="686"/>
        <v/>
      </c>
      <c r="BO1902" s="575" t="str">
        <f t="shared" si="686"/>
        <v/>
      </c>
      <c r="BP1902" s="576" t="str">
        <f t="shared" si="686"/>
        <v/>
      </c>
      <c r="BQ1902" s="578" t="str">
        <f t="shared" si="686"/>
        <v/>
      </c>
    </row>
    <row r="1903" spans="1:69" ht="12.75" customHeight="1">
      <c r="A1903" s="584"/>
      <c r="B1903" s="586"/>
      <c r="C1903" s="573"/>
      <c r="D1903" s="677"/>
      <c r="E1903" s="26"/>
      <c r="F1903" s="26"/>
      <c r="G1903" s="26"/>
      <c r="H1903" s="26"/>
      <c r="I1903" s="26"/>
      <c r="J1903" s="26"/>
      <c r="K1903" s="26"/>
      <c r="L1903" s="26"/>
      <c r="M1903" s="26"/>
      <c r="N1903" s="26"/>
      <c r="O1903" s="26"/>
      <c r="P1903" s="26"/>
      <c r="Q1903" s="26"/>
      <c r="R1903" s="26"/>
      <c r="S1903" s="26"/>
      <c r="T1903" s="26"/>
      <c r="U1903" s="26"/>
      <c r="V1903" s="26"/>
      <c r="W1903" s="26"/>
      <c r="X1903" s="26"/>
      <c r="Y1903" s="26"/>
      <c r="Z1903" s="26"/>
      <c r="AA1903" s="26"/>
      <c r="AB1903" s="26"/>
      <c r="AC1903" s="26"/>
      <c r="AD1903" s="26"/>
      <c r="AE1903" s="26"/>
      <c r="AF1903" s="26"/>
      <c r="AG1903" s="26"/>
      <c r="AH1903" s="26"/>
      <c r="AM1903" s="595"/>
      <c r="AN1903" s="577"/>
      <c r="AO1903" s="559"/>
      <c r="AP1903" s="577"/>
      <c r="AQ1903" s="559"/>
      <c r="AR1903" s="577"/>
      <c r="AS1903" s="559"/>
      <c r="AT1903" s="577"/>
      <c r="AU1903" s="559"/>
      <c r="AV1903" s="577"/>
      <c r="AW1903" s="559"/>
      <c r="AX1903" s="577"/>
      <c r="AY1903" s="559"/>
      <c r="AZ1903" s="577"/>
      <c r="BA1903" s="559"/>
      <c r="BB1903" s="577"/>
      <c r="BC1903" s="559"/>
      <c r="BD1903" s="577"/>
      <c r="BE1903" s="559"/>
      <c r="BF1903" s="577"/>
      <c r="BG1903" s="559"/>
      <c r="BH1903" s="577"/>
      <c r="BI1903" s="559"/>
      <c r="BJ1903" s="577"/>
      <c r="BK1903" s="559"/>
      <c r="BL1903" s="577"/>
      <c r="BM1903" s="559"/>
      <c r="BN1903" s="577"/>
      <c r="BO1903" s="559"/>
      <c r="BP1903" s="577"/>
      <c r="BQ1903" s="551"/>
    </row>
    <row r="1904" spans="1:69" ht="12.75" customHeight="1" thickBot="1">
      <c r="A1904" s="584"/>
      <c r="B1904" s="587"/>
      <c r="C1904" s="573"/>
      <c r="D1904" s="677"/>
      <c r="E1904" s="27"/>
      <c r="F1904" s="27"/>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M1904" s="595"/>
      <c r="AN1904" s="577"/>
      <c r="AO1904" s="559"/>
      <c r="AP1904" s="577"/>
      <c r="AQ1904" s="559"/>
      <c r="AR1904" s="577"/>
      <c r="AS1904" s="559"/>
      <c r="AT1904" s="577"/>
      <c r="AU1904" s="559"/>
      <c r="AV1904" s="577"/>
      <c r="AW1904" s="559"/>
      <c r="AX1904" s="577"/>
      <c r="AY1904" s="559"/>
      <c r="AZ1904" s="577"/>
      <c r="BA1904" s="559"/>
      <c r="BB1904" s="577"/>
      <c r="BC1904" s="559"/>
      <c r="BD1904" s="577"/>
      <c r="BE1904" s="559"/>
      <c r="BF1904" s="577"/>
      <c r="BG1904" s="559"/>
      <c r="BH1904" s="577"/>
      <c r="BI1904" s="559"/>
      <c r="BJ1904" s="577"/>
      <c r="BK1904" s="559"/>
      <c r="BL1904" s="577"/>
      <c r="BM1904" s="559"/>
      <c r="BN1904" s="577"/>
      <c r="BO1904" s="559"/>
      <c r="BP1904" s="577"/>
      <c r="BQ1904" s="551"/>
    </row>
    <row r="1905" spans="1:71" ht="12.75" customHeight="1">
      <c r="A1905" s="584"/>
      <c r="B1905" s="579" t="s">
        <v>36</v>
      </c>
      <c r="C1905" s="572" t="str">
        <f>IF(ISERROR(AVERAGE(E1905:AH1907)),"",AVERAGE(E1905:AH1907))</f>
        <v/>
      </c>
      <c r="D1905" s="677"/>
      <c r="E1905" s="32"/>
      <c r="F1905" s="32"/>
      <c r="G1905" s="32"/>
      <c r="H1905" s="32"/>
      <c r="I1905" s="32"/>
      <c r="J1905" s="32"/>
      <c r="K1905" s="32"/>
      <c r="L1905" s="32"/>
      <c r="M1905" s="32"/>
      <c r="N1905" s="32"/>
      <c r="O1905" s="32"/>
      <c r="P1905" s="32"/>
      <c r="Q1905" s="32"/>
      <c r="R1905" s="32"/>
      <c r="S1905" s="32"/>
      <c r="T1905" s="32"/>
      <c r="U1905" s="32"/>
      <c r="V1905" s="32"/>
      <c r="W1905" s="32"/>
      <c r="X1905" s="32"/>
      <c r="Y1905" s="32"/>
      <c r="Z1905" s="32"/>
      <c r="AA1905" s="32"/>
      <c r="AB1905" s="32"/>
      <c r="AC1905" s="32"/>
      <c r="AD1905" s="32"/>
      <c r="AE1905" s="32"/>
      <c r="AF1905" s="32"/>
      <c r="AG1905" s="32"/>
      <c r="AH1905" s="32"/>
      <c r="AM1905" s="595"/>
      <c r="AN1905" s="565" t="str">
        <f t="shared" ref="AN1905:BQ1905" si="687">IF(ISERROR(AVERAGE(E1905:E1907)),"",AVERAGE(E1905:E1907))</f>
        <v/>
      </c>
      <c r="AO1905" s="558" t="str">
        <f t="shared" si="687"/>
        <v/>
      </c>
      <c r="AP1905" s="565" t="str">
        <f t="shared" si="687"/>
        <v/>
      </c>
      <c r="AQ1905" s="558" t="str">
        <f t="shared" si="687"/>
        <v/>
      </c>
      <c r="AR1905" s="565" t="str">
        <f t="shared" si="687"/>
        <v/>
      </c>
      <c r="AS1905" s="558" t="str">
        <f t="shared" si="687"/>
        <v/>
      </c>
      <c r="AT1905" s="565" t="str">
        <f t="shared" si="687"/>
        <v/>
      </c>
      <c r="AU1905" s="558" t="str">
        <f t="shared" si="687"/>
        <v/>
      </c>
      <c r="AV1905" s="565" t="str">
        <f t="shared" si="687"/>
        <v/>
      </c>
      <c r="AW1905" s="558" t="str">
        <f t="shared" si="687"/>
        <v/>
      </c>
      <c r="AX1905" s="565" t="str">
        <f t="shared" si="687"/>
        <v/>
      </c>
      <c r="AY1905" s="558" t="str">
        <f t="shared" si="687"/>
        <v/>
      </c>
      <c r="AZ1905" s="565" t="str">
        <f t="shared" si="687"/>
        <v/>
      </c>
      <c r="BA1905" s="558" t="str">
        <f t="shared" si="687"/>
        <v/>
      </c>
      <c r="BB1905" s="565" t="str">
        <f t="shared" si="687"/>
        <v/>
      </c>
      <c r="BC1905" s="558" t="str">
        <f t="shared" si="687"/>
        <v/>
      </c>
      <c r="BD1905" s="565" t="str">
        <f t="shared" si="687"/>
        <v/>
      </c>
      <c r="BE1905" s="558" t="str">
        <f t="shared" si="687"/>
        <v/>
      </c>
      <c r="BF1905" s="565" t="str">
        <f t="shared" si="687"/>
        <v/>
      </c>
      <c r="BG1905" s="558" t="str">
        <f t="shared" si="687"/>
        <v/>
      </c>
      <c r="BH1905" s="565" t="str">
        <f t="shared" si="687"/>
        <v/>
      </c>
      <c r="BI1905" s="558" t="str">
        <f t="shared" si="687"/>
        <v/>
      </c>
      <c r="BJ1905" s="565" t="str">
        <f t="shared" si="687"/>
        <v/>
      </c>
      <c r="BK1905" s="558" t="str">
        <f t="shared" si="687"/>
        <v/>
      </c>
      <c r="BL1905" s="565" t="str">
        <f t="shared" si="687"/>
        <v/>
      </c>
      <c r="BM1905" s="558" t="str">
        <f t="shared" si="687"/>
        <v/>
      </c>
      <c r="BN1905" s="565" t="str">
        <f t="shared" si="687"/>
        <v/>
      </c>
      <c r="BO1905" s="558" t="str">
        <f t="shared" si="687"/>
        <v/>
      </c>
      <c r="BP1905" s="565" t="str">
        <f t="shared" si="687"/>
        <v/>
      </c>
      <c r="BQ1905" s="550" t="str">
        <f t="shared" si="687"/>
        <v/>
      </c>
    </row>
    <row r="1906" spans="1:71" ht="12.75" customHeight="1">
      <c r="A1906" s="584"/>
      <c r="B1906" s="580"/>
      <c r="C1906" s="573"/>
      <c r="D1906" s="677"/>
      <c r="E1906" s="28"/>
      <c r="F1906" s="28"/>
      <c r="G1906" s="28"/>
      <c r="H1906" s="28"/>
      <c r="I1906" s="28"/>
      <c r="J1906" s="28"/>
      <c r="K1906" s="28"/>
      <c r="L1906" s="28"/>
      <c r="M1906" s="28"/>
      <c r="N1906" s="28"/>
      <c r="O1906" s="28"/>
      <c r="P1906" s="28"/>
      <c r="Q1906" s="28"/>
      <c r="R1906" s="28"/>
      <c r="S1906" s="28"/>
      <c r="T1906" s="28"/>
      <c r="U1906" s="28"/>
      <c r="V1906" s="28"/>
      <c r="W1906" s="28"/>
      <c r="X1906" s="28"/>
      <c r="Y1906" s="28"/>
      <c r="Z1906" s="28"/>
      <c r="AA1906" s="28"/>
      <c r="AB1906" s="28"/>
      <c r="AC1906" s="28"/>
      <c r="AD1906" s="28"/>
      <c r="AE1906" s="28"/>
      <c r="AF1906" s="28"/>
      <c r="AG1906" s="28"/>
      <c r="AH1906" s="28"/>
      <c r="AM1906" s="595"/>
      <c r="AN1906" s="566"/>
      <c r="AO1906" s="559"/>
      <c r="AP1906" s="566"/>
      <c r="AQ1906" s="559"/>
      <c r="AR1906" s="566"/>
      <c r="AS1906" s="559"/>
      <c r="AT1906" s="566"/>
      <c r="AU1906" s="559"/>
      <c r="AV1906" s="566"/>
      <c r="AW1906" s="559"/>
      <c r="AX1906" s="566"/>
      <c r="AY1906" s="559"/>
      <c r="AZ1906" s="566"/>
      <c r="BA1906" s="559"/>
      <c r="BB1906" s="566"/>
      <c r="BC1906" s="559"/>
      <c r="BD1906" s="566"/>
      <c r="BE1906" s="559"/>
      <c r="BF1906" s="566"/>
      <c r="BG1906" s="559"/>
      <c r="BH1906" s="566"/>
      <c r="BI1906" s="559"/>
      <c r="BJ1906" s="566"/>
      <c r="BK1906" s="559"/>
      <c r="BL1906" s="566"/>
      <c r="BM1906" s="559"/>
      <c r="BN1906" s="566"/>
      <c r="BO1906" s="559"/>
      <c r="BP1906" s="566"/>
      <c r="BQ1906" s="551"/>
    </row>
    <row r="1907" spans="1:71" ht="12.75" customHeight="1" thickBot="1">
      <c r="A1907" s="584"/>
      <c r="B1907" s="581"/>
      <c r="C1907" s="582"/>
      <c r="D1907" s="677"/>
      <c r="E1907" s="33"/>
      <c r="F1907" s="33"/>
      <c r="G1907" s="33"/>
      <c r="H1907" s="33"/>
      <c r="I1907" s="33"/>
      <c r="J1907" s="33"/>
      <c r="K1907" s="33"/>
      <c r="L1907" s="33"/>
      <c r="M1907" s="33"/>
      <c r="N1907" s="33"/>
      <c r="O1907" s="33"/>
      <c r="P1907" s="33"/>
      <c r="Q1907" s="33"/>
      <c r="R1907" s="33"/>
      <c r="S1907" s="33"/>
      <c r="T1907" s="33"/>
      <c r="U1907" s="33"/>
      <c r="V1907" s="33"/>
      <c r="W1907" s="33"/>
      <c r="X1907" s="33"/>
      <c r="Y1907" s="33"/>
      <c r="Z1907" s="33"/>
      <c r="AA1907" s="33"/>
      <c r="AB1907" s="33"/>
      <c r="AC1907" s="33"/>
      <c r="AD1907" s="33"/>
      <c r="AE1907" s="33"/>
      <c r="AF1907" s="33"/>
      <c r="AG1907" s="33"/>
      <c r="AH1907" s="33"/>
      <c r="AM1907" s="595"/>
      <c r="AN1907" s="567"/>
      <c r="AO1907" s="564"/>
      <c r="AP1907" s="567"/>
      <c r="AQ1907" s="564"/>
      <c r="AR1907" s="567"/>
      <c r="AS1907" s="564"/>
      <c r="AT1907" s="567"/>
      <c r="AU1907" s="564"/>
      <c r="AV1907" s="567"/>
      <c r="AW1907" s="564"/>
      <c r="AX1907" s="567"/>
      <c r="AY1907" s="564"/>
      <c r="AZ1907" s="567"/>
      <c r="BA1907" s="564"/>
      <c r="BB1907" s="567"/>
      <c r="BC1907" s="564"/>
      <c r="BD1907" s="567"/>
      <c r="BE1907" s="564"/>
      <c r="BF1907" s="567"/>
      <c r="BG1907" s="564"/>
      <c r="BH1907" s="567"/>
      <c r="BI1907" s="564"/>
      <c r="BJ1907" s="567"/>
      <c r="BK1907" s="564"/>
      <c r="BL1907" s="567"/>
      <c r="BM1907" s="564"/>
      <c r="BN1907" s="567"/>
      <c r="BO1907" s="564"/>
      <c r="BP1907" s="567"/>
      <c r="BQ1907" s="568"/>
    </row>
    <row r="1908" spans="1:71" ht="12.75" customHeight="1">
      <c r="A1908" s="584"/>
      <c r="B1908" s="569" t="s">
        <v>37</v>
      </c>
      <c r="C1908" s="572" t="str">
        <f>IF(ISERROR(AVERAGE(E1908:AH1910)),"",AVERAGE(E1908:AH1910))</f>
        <v/>
      </c>
      <c r="D1908" s="677"/>
      <c r="E1908" s="31"/>
      <c r="F1908" s="31"/>
      <c r="G1908" s="31"/>
      <c r="H1908" s="31"/>
      <c r="I1908" s="31"/>
      <c r="J1908" s="31"/>
      <c r="K1908" s="31"/>
      <c r="L1908" s="31"/>
      <c r="M1908" s="31"/>
      <c r="N1908" s="31"/>
      <c r="O1908" s="31"/>
      <c r="P1908" s="31"/>
      <c r="Q1908" s="31"/>
      <c r="R1908" s="31"/>
      <c r="S1908" s="31"/>
      <c r="T1908" s="31"/>
      <c r="U1908" s="31"/>
      <c r="V1908" s="31"/>
      <c r="W1908" s="31"/>
      <c r="X1908" s="31"/>
      <c r="Y1908" s="31"/>
      <c r="Z1908" s="31"/>
      <c r="AA1908" s="31"/>
      <c r="AB1908" s="31"/>
      <c r="AC1908" s="31"/>
      <c r="AD1908" s="31"/>
      <c r="AE1908" s="31"/>
      <c r="AF1908" s="31"/>
      <c r="AG1908" s="31"/>
      <c r="AH1908" s="31"/>
      <c r="AM1908" s="595" t="e">
        <f>#REF!</f>
        <v>#REF!</v>
      </c>
      <c r="AN1908" s="561" t="str">
        <f t="shared" ref="AN1908:BQ1908" si="688">IF(ISERROR(AVERAGE(E1908:E1910)),"",AVERAGE(E1908:E1910))</f>
        <v/>
      </c>
      <c r="AO1908" s="558" t="str">
        <f t="shared" si="688"/>
        <v/>
      </c>
      <c r="AP1908" s="561" t="str">
        <f t="shared" si="688"/>
        <v/>
      </c>
      <c r="AQ1908" s="558" t="str">
        <f t="shared" si="688"/>
        <v/>
      </c>
      <c r="AR1908" s="561" t="str">
        <f t="shared" si="688"/>
        <v/>
      </c>
      <c r="AS1908" s="558" t="str">
        <f t="shared" si="688"/>
        <v/>
      </c>
      <c r="AT1908" s="561" t="str">
        <f t="shared" si="688"/>
        <v/>
      </c>
      <c r="AU1908" s="558" t="str">
        <f t="shared" si="688"/>
        <v/>
      </c>
      <c r="AV1908" s="561" t="str">
        <f t="shared" si="688"/>
        <v/>
      </c>
      <c r="AW1908" s="558" t="str">
        <f t="shared" si="688"/>
        <v/>
      </c>
      <c r="AX1908" s="561" t="str">
        <f t="shared" si="688"/>
        <v/>
      </c>
      <c r="AY1908" s="558" t="str">
        <f t="shared" si="688"/>
        <v/>
      </c>
      <c r="AZ1908" s="561" t="str">
        <f t="shared" si="688"/>
        <v/>
      </c>
      <c r="BA1908" s="558" t="str">
        <f t="shared" si="688"/>
        <v/>
      </c>
      <c r="BB1908" s="561" t="str">
        <f t="shared" si="688"/>
        <v/>
      </c>
      <c r="BC1908" s="558" t="str">
        <f t="shared" si="688"/>
        <v/>
      </c>
      <c r="BD1908" s="561" t="str">
        <f t="shared" si="688"/>
        <v/>
      </c>
      <c r="BE1908" s="558" t="str">
        <f t="shared" si="688"/>
        <v/>
      </c>
      <c r="BF1908" s="561" t="str">
        <f t="shared" si="688"/>
        <v/>
      </c>
      <c r="BG1908" s="558" t="str">
        <f t="shared" si="688"/>
        <v/>
      </c>
      <c r="BH1908" s="561" t="str">
        <f t="shared" si="688"/>
        <v/>
      </c>
      <c r="BI1908" s="558" t="str">
        <f t="shared" si="688"/>
        <v/>
      </c>
      <c r="BJ1908" s="561" t="str">
        <f t="shared" si="688"/>
        <v/>
      </c>
      <c r="BK1908" s="558" t="str">
        <f t="shared" si="688"/>
        <v/>
      </c>
      <c r="BL1908" s="561" t="str">
        <f t="shared" si="688"/>
        <v/>
      </c>
      <c r="BM1908" s="558" t="str">
        <f t="shared" si="688"/>
        <v/>
      </c>
      <c r="BN1908" s="561" t="str">
        <f t="shared" si="688"/>
        <v/>
      </c>
      <c r="BO1908" s="558" t="str">
        <f t="shared" si="688"/>
        <v/>
      </c>
      <c r="BP1908" s="561" t="str">
        <f t="shared" si="688"/>
        <v/>
      </c>
      <c r="BQ1908" s="550" t="str">
        <f t="shared" si="688"/>
        <v/>
      </c>
    </row>
    <row r="1909" spans="1:71" ht="12.75" customHeight="1">
      <c r="A1909" s="584"/>
      <c r="B1909" s="570"/>
      <c r="C1909" s="573"/>
      <c r="D1909" s="677"/>
      <c r="E1909" s="29"/>
      <c r="F1909" s="29"/>
      <c r="G1909" s="29"/>
      <c r="H1909" s="29"/>
      <c r="I1909" s="29"/>
      <c r="J1909" s="29"/>
      <c r="K1909" s="29"/>
      <c r="L1909" s="29"/>
      <c r="M1909" s="29"/>
      <c r="N1909" s="29"/>
      <c r="O1909" s="29"/>
      <c r="P1909" s="29"/>
      <c r="Q1909" s="29"/>
      <c r="R1909" s="29"/>
      <c r="S1909" s="29"/>
      <c r="T1909" s="29"/>
      <c r="U1909" s="29"/>
      <c r="V1909" s="29"/>
      <c r="W1909" s="29"/>
      <c r="X1909" s="29"/>
      <c r="Y1909" s="29"/>
      <c r="Z1909" s="29"/>
      <c r="AA1909" s="29"/>
      <c r="AB1909" s="29"/>
      <c r="AC1909" s="29"/>
      <c r="AD1909" s="29"/>
      <c r="AE1909" s="29"/>
      <c r="AF1909" s="29"/>
      <c r="AG1909" s="29"/>
      <c r="AH1909" s="29"/>
      <c r="AM1909" s="595" t="e">
        <f>#REF!</f>
        <v>#REF!</v>
      </c>
      <c r="AN1909" s="562"/>
      <c r="AO1909" s="559"/>
      <c r="AP1909" s="562"/>
      <c r="AQ1909" s="559"/>
      <c r="AR1909" s="562"/>
      <c r="AS1909" s="559"/>
      <c r="AT1909" s="562"/>
      <c r="AU1909" s="559"/>
      <c r="AV1909" s="562"/>
      <c r="AW1909" s="559"/>
      <c r="AX1909" s="562"/>
      <c r="AY1909" s="559"/>
      <c r="AZ1909" s="562"/>
      <c r="BA1909" s="559"/>
      <c r="BB1909" s="562"/>
      <c r="BC1909" s="559"/>
      <c r="BD1909" s="562"/>
      <c r="BE1909" s="559"/>
      <c r="BF1909" s="562"/>
      <c r="BG1909" s="559"/>
      <c r="BH1909" s="562"/>
      <c r="BI1909" s="559"/>
      <c r="BJ1909" s="562"/>
      <c r="BK1909" s="559"/>
      <c r="BL1909" s="562"/>
      <c r="BM1909" s="559"/>
      <c r="BN1909" s="562"/>
      <c r="BO1909" s="559"/>
      <c r="BP1909" s="562"/>
      <c r="BQ1909" s="551"/>
    </row>
    <row r="1910" spans="1:71" ht="13.5" customHeight="1" thickBot="1">
      <c r="A1910" s="584"/>
      <c r="B1910" s="571"/>
      <c r="C1910" s="574"/>
      <c r="D1910" s="418"/>
      <c r="E1910" s="30"/>
      <c r="F1910" s="30"/>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M1910" s="596" t="e">
        <f>#REF!</f>
        <v>#REF!</v>
      </c>
      <c r="AN1910" s="563"/>
      <c r="AO1910" s="560"/>
      <c r="AP1910" s="563"/>
      <c r="AQ1910" s="560"/>
      <c r="AR1910" s="563"/>
      <c r="AS1910" s="560"/>
      <c r="AT1910" s="563"/>
      <c r="AU1910" s="560"/>
      <c r="AV1910" s="563"/>
      <c r="AW1910" s="560"/>
      <c r="AX1910" s="563"/>
      <c r="AY1910" s="560"/>
      <c r="AZ1910" s="563"/>
      <c r="BA1910" s="560"/>
      <c r="BB1910" s="563"/>
      <c r="BC1910" s="560"/>
      <c r="BD1910" s="563"/>
      <c r="BE1910" s="560"/>
      <c r="BF1910" s="563"/>
      <c r="BG1910" s="560"/>
      <c r="BH1910" s="563"/>
      <c r="BI1910" s="560"/>
      <c r="BJ1910" s="563"/>
      <c r="BK1910" s="560"/>
      <c r="BL1910" s="563"/>
      <c r="BM1910" s="560"/>
      <c r="BN1910" s="563"/>
      <c r="BO1910" s="560"/>
      <c r="BP1910" s="563"/>
      <c r="BQ1910" s="552"/>
    </row>
    <row r="1911" spans="1:71" s="207" customFormat="1" ht="18" customHeight="1" thickTop="1">
      <c r="A1911" s="470"/>
      <c r="B1911" s="203"/>
      <c r="C1911" s="201"/>
      <c r="D1911" s="208"/>
      <c r="E1911" s="204"/>
      <c r="F1911" s="204"/>
      <c r="G1911" s="204"/>
      <c r="H1911" s="204"/>
      <c r="I1911" s="204"/>
      <c r="J1911" s="204"/>
      <c r="K1911" s="204"/>
      <c r="L1911" s="204"/>
      <c r="M1911" s="204"/>
      <c r="N1911" s="204"/>
      <c r="O1911" s="204"/>
      <c r="P1911" s="204"/>
      <c r="Q1911" s="204"/>
      <c r="R1911" s="204"/>
      <c r="S1911" s="204"/>
      <c r="T1911" s="204"/>
      <c r="U1911" s="204"/>
      <c r="V1911" s="204"/>
      <c r="W1911" s="204"/>
      <c r="X1911" s="204"/>
      <c r="Y1911" s="204"/>
      <c r="Z1911" s="204"/>
      <c r="AA1911" s="204"/>
      <c r="AB1911" s="204"/>
      <c r="AC1911" s="204"/>
      <c r="AD1911" s="204"/>
      <c r="AE1911" s="204"/>
      <c r="AF1911" s="204"/>
      <c r="AG1911" s="204"/>
      <c r="AH1911" s="204"/>
      <c r="AI1911" s="206"/>
      <c r="AJ1911" s="187"/>
      <c r="AK1911" s="187"/>
      <c r="AL1911" s="187"/>
      <c r="AM1911" s="362"/>
      <c r="AN1911" s="359"/>
      <c r="AO1911" s="359"/>
      <c r="AP1911" s="359"/>
      <c r="AQ1911" s="359"/>
      <c r="AR1911" s="359"/>
      <c r="AS1911" s="359"/>
      <c r="AT1911" s="359"/>
      <c r="AU1911" s="359"/>
      <c r="AV1911" s="359"/>
      <c r="AW1911" s="359"/>
      <c r="AX1911" s="359"/>
      <c r="AY1911" s="359"/>
      <c r="AZ1911" s="359"/>
      <c r="BA1911" s="359"/>
      <c r="BB1911" s="359"/>
      <c r="BC1911" s="359"/>
      <c r="BD1911" s="359"/>
      <c r="BE1911" s="359"/>
      <c r="BF1911" s="359"/>
      <c r="BG1911" s="359"/>
      <c r="BH1911" s="359"/>
      <c r="BI1911" s="206"/>
      <c r="BJ1911" s="206"/>
      <c r="BK1911" s="206"/>
      <c r="BL1911" s="206"/>
      <c r="BM1911" s="206"/>
      <c r="BN1911" s="206"/>
      <c r="BO1911" s="206"/>
      <c r="BP1911" s="206"/>
      <c r="BQ1911" s="206"/>
      <c r="BR1911" s="187"/>
      <c r="BS1911" s="187"/>
    </row>
    <row r="1912" spans="1:71" ht="11.25" customHeight="1">
      <c r="A1912" s="468"/>
      <c r="B1912" s="737"/>
      <c r="C1912" s="685"/>
      <c r="D1912" s="665" t="s">
        <v>880</v>
      </c>
      <c r="E1912" s="614" t="str">
        <f>D1912</f>
        <v>Géographie</v>
      </c>
      <c r="F1912" s="615"/>
      <c r="G1912" s="615"/>
      <c r="H1912" s="615"/>
      <c r="I1912" s="615"/>
      <c r="J1912" s="615"/>
      <c r="K1912" s="615"/>
      <c r="L1912" s="615"/>
      <c r="M1912" s="615"/>
      <c r="N1912" s="615"/>
      <c r="O1912" s="615"/>
      <c r="P1912" s="615"/>
      <c r="Q1912" s="615"/>
      <c r="R1912" s="615"/>
      <c r="S1912" s="615"/>
      <c r="T1912" s="615"/>
      <c r="U1912" s="615"/>
      <c r="V1912" s="615"/>
      <c r="W1912" s="615"/>
      <c r="X1912" s="615"/>
      <c r="Y1912" s="615"/>
      <c r="Z1912" s="615"/>
      <c r="AA1912" s="615"/>
      <c r="AB1912" s="615"/>
      <c r="AC1912" s="615"/>
      <c r="AD1912" s="615"/>
      <c r="AE1912" s="615"/>
      <c r="AF1912" s="615"/>
      <c r="AG1912" s="615"/>
      <c r="AH1912" s="616"/>
      <c r="AM1912" s="591" t="str">
        <f>D1912</f>
        <v>Géographie</v>
      </c>
      <c r="AN1912" s="353">
        <f>AVERAGE(AN1915,AN1924,AN1933,AN1942,AN1951,AN1960,AN1969)</f>
        <v>2.3333333333333335</v>
      </c>
      <c r="AO1912" s="353">
        <f t="shared" ref="AO1912:BQ1912" si="689">AVERAGE(AO1915,AO1924,AO1933,AO1942,AO1951,AO1960,AO1969)</f>
        <v>4</v>
      </c>
      <c r="AP1912" s="353">
        <f t="shared" si="689"/>
        <v>3</v>
      </c>
      <c r="AQ1912" s="353">
        <f t="shared" si="689"/>
        <v>2</v>
      </c>
      <c r="AR1912" s="353">
        <f t="shared" si="689"/>
        <v>1</v>
      </c>
      <c r="AS1912" s="353">
        <f t="shared" si="689"/>
        <v>5</v>
      </c>
      <c r="AT1912" s="353">
        <f t="shared" si="689"/>
        <v>4</v>
      </c>
      <c r="AU1912" s="353">
        <f t="shared" si="689"/>
        <v>3</v>
      </c>
      <c r="AV1912" s="353">
        <f t="shared" si="689"/>
        <v>2</v>
      </c>
      <c r="AW1912" s="353">
        <f t="shared" si="689"/>
        <v>1</v>
      </c>
      <c r="AX1912" s="353">
        <f t="shared" si="689"/>
        <v>5</v>
      </c>
      <c r="AY1912" s="353">
        <f t="shared" si="689"/>
        <v>4</v>
      </c>
      <c r="AZ1912" s="353">
        <f t="shared" si="689"/>
        <v>3</v>
      </c>
      <c r="BA1912" s="353">
        <f t="shared" si="689"/>
        <v>2</v>
      </c>
      <c r="BB1912" s="353">
        <f t="shared" si="689"/>
        <v>1</v>
      </c>
      <c r="BC1912" s="353">
        <f t="shared" si="689"/>
        <v>5</v>
      </c>
      <c r="BD1912" s="353">
        <f t="shared" si="689"/>
        <v>4</v>
      </c>
      <c r="BE1912" s="353">
        <f t="shared" si="689"/>
        <v>3</v>
      </c>
      <c r="BF1912" s="353">
        <f t="shared" si="689"/>
        <v>2</v>
      </c>
      <c r="BG1912" s="353">
        <f t="shared" si="689"/>
        <v>1</v>
      </c>
      <c r="BH1912" s="353">
        <f t="shared" si="689"/>
        <v>5</v>
      </c>
      <c r="BI1912" s="353">
        <f t="shared" si="689"/>
        <v>4</v>
      </c>
      <c r="BJ1912" s="353">
        <f t="shared" si="689"/>
        <v>3</v>
      </c>
      <c r="BK1912" s="353">
        <f t="shared" si="689"/>
        <v>2</v>
      </c>
      <c r="BL1912" s="353">
        <f t="shared" si="689"/>
        <v>1</v>
      </c>
      <c r="BM1912" s="353">
        <f t="shared" si="689"/>
        <v>5</v>
      </c>
      <c r="BN1912" s="353">
        <f t="shared" si="689"/>
        <v>4</v>
      </c>
      <c r="BO1912" s="353">
        <f t="shared" si="689"/>
        <v>3</v>
      </c>
      <c r="BP1912" s="353">
        <f t="shared" si="689"/>
        <v>2</v>
      </c>
      <c r="BQ1912" s="353">
        <f t="shared" si="689"/>
        <v>1</v>
      </c>
    </row>
    <row r="1913" spans="1:71" ht="11.25" customHeight="1">
      <c r="A1913" s="468"/>
      <c r="B1913" s="738"/>
      <c r="C1913" s="686"/>
      <c r="D1913" s="666"/>
      <c r="E1913" s="617"/>
      <c r="F1913" s="618"/>
      <c r="G1913" s="618"/>
      <c r="H1913" s="618"/>
      <c r="I1913" s="618"/>
      <c r="J1913" s="618"/>
      <c r="K1913" s="618"/>
      <c r="L1913" s="618"/>
      <c r="M1913" s="618"/>
      <c r="N1913" s="618"/>
      <c r="O1913" s="618"/>
      <c r="P1913" s="618"/>
      <c r="Q1913" s="618"/>
      <c r="R1913" s="618"/>
      <c r="S1913" s="618"/>
      <c r="T1913" s="618"/>
      <c r="U1913" s="618"/>
      <c r="V1913" s="618"/>
      <c r="W1913" s="618"/>
      <c r="X1913" s="618"/>
      <c r="Y1913" s="618"/>
      <c r="Z1913" s="618"/>
      <c r="AA1913" s="618"/>
      <c r="AB1913" s="618"/>
      <c r="AC1913" s="618"/>
      <c r="AD1913" s="618"/>
      <c r="AE1913" s="618"/>
      <c r="AF1913" s="618"/>
      <c r="AG1913" s="618"/>
      <c r="AH1913" s="619"/>
      <c r="AM1913" s="592"/>
      <c r="AN1913" s="351">
        <f>AVERAGE(AN1918,AN1927,AN1936,AN1945,AN1954,AN1963,AN1972)</f>
        <v>5</v>
      </c>
      <c r="AO1913" s="351">
        <f t="shared" ref="AO1913:BQ1913" si="690">AVERAGE(AO1918,AO1927,AO1936,AO1945,AO1954,AO1963,AO1972)</f>
        <v>4</v>
      </c>
      <c r="AP1913" s="351">
        <f t="shared" si="690"/>
        <v>3</v>
      </c>
      <c r="AQ1913" s="351">
        <f t="shared" si="690"/>
        <v>2</v>
      </c>
      <c r="AR1913" s="351">
        <f t="shared" si="690"/>
        <v>1</v>
      </c>
      <c r="AS1913" s="351">
        <f t="shared" si="690"/>
        <v>5</v>
      </c>
      <c r="AT1913" s="351">
        <f t="shared" si="690"/>
        <v>4</v>
      </c>
      <c r="AU1913" s="351">
        <f t="shared" si="690"/>
        <v>3</v>
      </c>
      <c r="AV1913" s="351">
        <f t="shared" si="690"/>
        <v>2</v>
      </c>
      <c r="AW1913" s="351">
        <f t="shared" si="690"/>
        <v>1</v>
      </c>
      <c r="AX1913" s="351">
        <f t="shared" si="690"/>
        <v>5</v>
      </c>
      <c r="AY1913" s="351">
        <f t="shared" si="690"/>
        <v>4</v>
      </c>
      <c r="AZ1913" s="351">
        <f t="shared" si="690"/>
        <v>3</v>
      </c>
      <c r="BA1913" s="351">
        <f t="shared" si="690"/>
        <v>2</v>
      </c>
      <c r="BB1913" s="351">
        <f t="shared" si="690"/>
        <v>1</v>
      </c>
      <c r="BC1913" s="351">
        <f t="shared" si="690"/>
        <v>5</v>
      </c>
      <c r="BD1913" s="351">
        <f t="shared" si="690"/>
        <v>4</v>
      </c>
      <c r="BE1913" s="351">
        <f t="shared" si="690"/>
        <v>3</v>
      </c>
      <c r="BF1913" s="351">
        <f t="shared" si="690"/>
        <v>2</v>
      </c>
      <c r="BG1913" s="351">
        <f t="shared" si="690"/>
        <v>1</v>
      </c>
      <c r="BH1913" s="351">
        <f t="shared" si="690"/>
        <v>5</v>
      </c>
      <c r="BI1913" s="351">
        <f t="shared" si="690"/>
        <v>4</v>
      </c>
      <c r="BJ1913" s="351">
        <f t="shared" si="690"/>
        <v>3</v>
      </c>
      <c r="BK1913" s="351">
        <f t="shared" si="690"/>
        <v>2</v>
      </c>
      <c r="BL1913" s="351">
        <f t="shared" si="690"/>
        <v>1</v>
      </c>
      <c r="BM1913" s="351">
        <f t="shared" si="690"/>
        <v>5</v>
      </c>
      <c r="BN1913" s="351">
        <f t="shared" si="690"/>
        <v>4</v>
      </c>
      <c r="BO1913" s="351">
        <f t="shared" si="690"/>
        <v>3</v>
      </c>
      <c r="BP1913" s="351">
        <f t="shared" si="690"/>
        <v>2</v>
      </c>
      <c r="BQ1913" s="351">
        <f t="shared" si="690"/>
        <v>1</v>
      </c>
    </row>
    <row r="1914" spans="1:71" ht="11.25" customHeight="1" thickBot="1">
      <c r="A1914" s="468"/>
      <c r="B1914" s="739"/>
      <c r="C1914" s="687"/>
      <c r="D1914" s="667"/>
      <c r="E1914" s="620"/>
      <c r="F1914" s="621"/>
      <c r="G1914" s="621"/>
      <c r="H1914" s="621"/>
      <c r="I1914" s="621"/>
      <c r="J1914" s="621"/>
      <c r="K1914" s="621"/>
      <c r="L1914" s="621"/>
      <c r="M1914" s="621"/>
      <c r="N1914" s="621"/>
      <c r="O1914" s="621"/>
      <c r="P1914" s="621"/>
      <c r="Q1914" s="621"/>
      <c r="R1914" s="621"/>
      <c r="S1914" s="621"/>
      <c r="T1914" s="621"/>
      <c r="U1914" s="621"/>
      <c r="V1914" s="621"/>
      <c r="W1914" s="621"/>
      <c r="X1914" s="621"/>
      <c r="Y1914" s="621"/>
      <c r="Z1914" s="621"/>
      <c r="AA1914" s="621"/>
      <c r="AB1914" s="621"/>
      <c r="AC1914" s="621"/>
      <c r="AD1914" s="621"/>
      <c r="AE1914" s="621"/>
      <c r="AF1914" s="621"/>
      <c r="AG1914" s="621"/>
      <c r="AH1914" s="622"/>
      <c r="AM1914" s="593"/>
      <c r="AN1914" s="352">
        <f>AVERAGE(AN1921,AN1930,AN1939,AN1948,AN1957,AN1966,AN1975)</f>
        <v>5</v>
      </c>
      <c r="AO1914" s="352">
        <f t="shared" ref="AO1914:BQ1914" si="691">AVERAGE(AO1921,AO1930,AO1939,AO1948,AO1957,AO1966,AO1975)</f>
        <v>4</v>
      </c>
      <c r="AP1914" s="352">
        <f t="shared" si="691"/>
        <v>3</v>
      </c>
      <c r="AQ1914" s="352">
        <f t="shared" si="691"/>
        <v>2</v>
      </c>
      <c r="AR1914" s="352">
        <f t="shared" si="691"/>
        <v>1</v>
      </c>
      <c r="AS1914" s="352">
        <f t="shared" si="691"/>
        <v>5</v>
      </c>
      <c r="AT1914" s="352">
        <f t="shared" si="691"/>
        <v>4</v>
      </c>
      <c r="AU1914" s="352">
        <f t="shared" si="691"/>
        <v>3</v>
      </c>
      <c r="AV1914" s="352">
        <f t="shared" si="691"/>
        <v>2</v>
      </c>
      <c r="AW1914" s="352">
        <f t="shared" si="691"/>
        <v>1</v>
      </c>
      <c r="AX1914" s="352">
        <f t="shared" si="691"/>
        <v>5</v>
      </c>
      <c r="AY1914" s="352">
        <f t="shared" si="691"/>
        <v>4</v>
      </c>
      <c r="AZ1914" s="352">
        <f t="shared" si="691"/>
        <v>3</v>
      </c>
      <c r="BA1914" s="352">
        <f t="shared" si="691"/>
        <v>2</v>
      </c>
      <c r="BB1914" s="352">
        <f t="shared" si="691"/>
        <v>1</v>
      </c>
      <c r="BC1914" s="352">
        <f t="shared" si="691"/>
        <v>5</v>
      </c>
      <c r="BD1914" s="352">
        <f t="shared" si="691"/>
        <v>4</v>
      </c>
      <c r="BE1914" s="352">
        <f t="shared" si="691"/>
        <v>3</v>
      </c>
      <c r="BF1914" s="352">
        <f t="shared" si="691"/>
        <v>2</v>
      </c>
      <c r="BG1914" s="352">
        <f t="shared" si="691"/>
        <v>1</v>
      </c>
      <c r="BH1914" s="352">
        <f t="shared" si="691"/>
        <v>5</v>
      </c>
      <c r="BI1914" s="352">
        <f t="shared" si="691"/>
        <v>4</v>
      </c>
      <c r="BJ1914" s="352">
        <f t="shared" si="691"/>
        <v>3</v>
      </c>
      <c r="BK1914" s="352">
        <f t="shared" si="691"/>
        <v>2</v>
      </c>
      <c r="BL1914" s="352">
        <f t="shared" si="691"/>
        <v>1</v>
      </c>
      <c r="BM1914" s="352">
        <f t="shared" si="691"/>
        <v>5</v>
      </c>
      <c r="BN1914" s="352">
        <f t="shared" si="691"/>
        <v>4</v>
      </c>
      <c r="BO1914" s="352">
        <f t="shared" si="691"/>
        <v>3</v>
      </c>
      <c r="BP1914" s="352">
        <f t="shared" si="691"/>
        <v>2</v>
      </c>
      <c r="BQ1914" s="352">
        <f t="shared" si="691"/>
        <v>1</v>
      </c>
    </row>
    <row r="1915" spans="1:71" ht="13.5" customHeight="1" thickTop="1">
      <c r="A1915" s="584"/>
      <c r="B1915" s="585" t="s">
        <v>32</v>
      </c>
      <c r="C1915" s="588">
        <f>IF(ISERROR(AVERAGE(E1915:AH1917)),"",AVERAGE(E1915:AH1917))</f>
        <v>3</v>
      </c>
      <c r="D1915" s="676" t="s">
        <v>987</v>
      </c>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5"/>
      <c r="AF1915" s="25"/>
      <c r="AG1915" s="25"/>
      <c r="AH1915" s="25"/>
      <c r="AM1915" s="594" t="str">
        <f>D1915</f>
        <v>Analyser des documents géographiques simples (globe, planisphères, cartes)
Situer l'école, les principales villes, la France, l'Europe
Réaliser un croquis spatial</v>
      </c>
      <c r="AN1915" s="576">
        <f>IF(ISERROR(AVERAGE(E1915:E1917)),"",AVERAGE(E1915:E1917))</f>
        <v>5</v>
      </c>
      <c r="AO1915" s="575">
        <f t="shared" ref="AO1915:BQ1915" si="692">IF(ISERROR(AVERAGE(F1915:F1917)),"",AVERAGE(F1915:F1917))</f>
        <v>4</v>
      </c>
      <c r="AP1915" s="576">
        <f t="shared" si="692"/>
        <v>3</v>
      </c>
      <c r="AQ1915" s="575">
        <f t="shared" si="692"/>
        <v>2</v>
      </c>
      <c r="AR1915" s="576">
        <f t="shared" si="692"/>
        <v>1</v>
      </c>
      <c r="AS1915" s="575">
        <f t="shared" si="692"/>
        <v>5</v>
      </c>
      <c r="AT1915" s="576">
        <f t="shared" si="692"/>
        <v>4</v>
      </c>
      <c r="AU1915" s="575">
        <f t="shared" si="692"/>
        <v>3</v>
      </c>
      <c r="AV1915" s="576">
        <f t="shared" si="692"/>
        <v>2</v>
      </c>
      <c r="AW1915" s="575">
        <f t="shared" si="692"/>
        <v>1</v>
      </c>
      <c r="AX1915" s="576">
        <f t="shared" si="692"/>
        <v>5</v>
      </c>
      <c r="AY1915" s="575">
        <f t="shared" si="692"/>
        <v>4</v>
      </c>
      <c r="AZ1915" s="576">
        <f t="shared" si="692"/>
        <v>3</v>
      </c>
      <c r="BA1915" s="575">
        <f t="shared" si="692"/>
        <v>2</v>
      </c>
      <c r="BB1915" s="576">
        <f t="shared" si="692"/>
        <v>1</v>
      </c>
      <c r="BC1915" s="575">
        <f t="shared" si="692"/>
        <v>5</v>
      </c>
      <c r="BD1915" s="576">
        <f t="shared" si="692"/>
        <v>4</v>
      </c>
      <c r="BE1915" s="575">
        <f t="shared" si="692"/>
        <v>3</v>
      </c>
      <c r="BF1915" s="576">
        <f t="shared" si="692"/>
        <v>2</v>
      </c>
      <c r="BG1915" s="575">
        <f t="shared" si="692"/>
        <v>1</v>
      </c>
      <c r="BH1915" s="576">
        <f t="shared" si="692"/>
        <v>5</v>
      </c>
      <c r="BI1915" s="575">
        <f t="shared" si="692"/>
        <v>4</v>
      </c>
      <c r="BJ1915" s="576">
        <f t="shared" si="692"/>
        <v>3</v>
      </c>
      <c r="BK1915" s="575">
        <f t="shared" si="692"/>
        <v>2</v>
      </c>
      <c r="BL1915" s="576">
        <f t="shared" si="692"/>
        <v>1</v>
      </c>
      <c r="BM1915" s="575">
        <f t="shared" si="692"/>
        <v>5</v>
      </c>
      <c r="BN1915" s="576">
        <f t="shared" si="692"/>
        <v>4</v>
      </c>
      <c r="BO1915" s="575">
        <f t="shared" si="692"/>
        <v>3</v>
      </c>
      <c r="BP1915" s="576">
        <f t="shared" si="692"/>
        <v>2</v>
      </c>
      <c r="BQ1915" s="578">
        <f t="shared" si="692"/>
        <v>1</v>
      </c>
    </row>
    <row r="1916" spans="1:71" ht="12.75" customHeight="1">
      <c r="A1916" s="584"/>
      <c r="B1916" s="586"/>
      <c r="C1916" s="573"/>
      <c r="D1916" s="677"/>
      <c r="E1916" s="26">
        <v>5</v>
      </c>
      <c r="F1916" s="26">
        <v>4</v>
      </c>
      <c r="G1916" s="26">
        <v>3</v>
      </c>
      <c r="H1916" s="26">
        <v>2</v>
      </c>
      <c r="I1916" s="26">
        <v>1</v>
      </c>
      <c r="J1916" s="26">
        <v>5</v>
      </c>
      <c r="K1916" s="26">
        <v>4</v>
      </c>
      <c r="L1916" s="26">
        <v>3</v>
      </c>
      <c r="M1916" s="26">
        <v>2</v>
      </c>
      <c r="N1916" s="26">
        <v>1</v>
      </c>
      <c r="O1916" s="26">
        <v>5</v>
      </c>
      <c r="P1916" s="26">
        <v>4</v>
      </c>
      <c r="Q1916" s="26">
        <v>3</v>
      </c>
      <c r="R1916" s="26">
        <v>2</v>
      </c>
      <c r="S1916" s="26">
        <v>1</v>
      </c>
      <c r="T1916" s="26">
        <v>5</v>
      </c>
      <c r="U1916" s="26">
        <v>4</v>
      </c>
      <c r="V1916" s="26">
        <v>3</v>
      </c>
      <c r="W1916" s="26">
        <v>2</v>
      </c>
      <c r="X1916" s="26">
        <v>1</v>
      </c>
      <c r="Y1916" s="26">
        <v>5</v>
      </c>
      <c r="Z1916" s="26">
        <v>4</v>
      </c>
      <c r="AA1916" s="26">
        <v>3</v>
      </c>
      <c r="AB1916" s="26">
        <v>2</v>
      </c>
      <c r="AC1916" s="26">
        <v>1</v>
      </c>
      <c r="AD1916" s="26">
        <v>5</v>
      </c>
      <c r="AE1916" s="26">
        <v>4</v>
      </c>
      <c r="AF1916" s="26">
        <v>3</v>
      </c>
      <c r="AG1916" s="26">
        <v>2</v>
      </c>
      <c r="AH1916" s="26">
        <v>1</v>
      </c>
      <c r="AM1916" s="595"/>
      <c r="AN1916" s="577"/>
      <c r="AO1916" s="559"/>
      <c r="AP1916" s="577"/>
      <c r="AQ1916" s="559"/>
      <c r="AR1916" s="577"/>
      <c r="AS1916" s="559"/>
      <c r="AT1916" s="577"/>
      <c r="AU1916" s="559"/>
      <c r="AV1916" s="577"/>
      <c r="AW1916" s="559"/>
      <c r="AX1916" s="577"/>
      <c r="AY1916" s="559"/>
      <c r="AZ1916" s="577"/>
      <c r="BA1916" s="559"/>
      <c r="BB1916" s="577"/>
      <c r="BC1916" s="559"/>
      <c r="BD1916" s="577"/>
      <c r="BE1916" s="559"/>
      <c r="BF1916" s="577"/>
      <c r="BG1916" s="559"/>
      <c r="BH1916" s="577"/>
      <c r="BI1916" s="559"/>
      <c r="BJ1916" s="577"/>
      <c r="BK1916" s="559"/>
      <c r="BL1916" s="577"/>
      <c r="BM1916" s="559"/>
      <c r="BN1916" s="577"/>
      <c r="BO1916" s="559"/>
      <c r="BP1916" s="577"/>
      <c r="BQ1916" s="551"/>
    </row>
    <row r="1917" spans="1:71" ht="12.75" customHeight="1" thickBot="1">
      <c r="A1917" s="584"/>
      <c r="B1917" s="587"/>
      <c r="C1917" s="573"/>
      <c r="D1917" s="677"/>
      <c r="E1917" s="27"/>
      <c r="F1917" s="27"/>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M1917" s="595"/>
      <c r="AN1917" s="577"/>
      <c r="AO1917" s="559"/>
      <c r="AP1917" s="577"/>
      <c r="AQ1917" s="559"/>
      <c r="AR1917" s="577"/>
      <c r="AS1917" s="559"/>
      <c r="AT1917" s="577"/>
      <c r="AU1917" s="559"/>
      <c r="AV1917" s="577"/>
      <c r="AW1917" s="559"/>
      <c r="AX1917" s="577"/>
      <c r="AY1917" s="559"/>
      <c r="AZ1917" s="577"/>
      <c r="BA1917" s="559"/>
      <c r="BB1917" s="577"/>
      <c r="BC1917" s="559"/>
      <c r="BD1917" s="577"/>
      <c r="BE1917" s="559"/>
      <c r="BF1917" s="577"/>
      <c r="BG1917" s="559"/>
      <c r="BH1917" s="577"/>
      <c r="BI1917" s="559"/>
      <c r="BJ1917" s="577"/>
      <c r="BK1917" s="559"/>
      <c r="BL1917" s="577"/>
      <c r="BM1917" s="559"/>
      <c r="BN1917" s="577"/>
      <c r="BO1917" s="559"/>
      <c r="BP1917" s="577"/>
      <c r="BQ1917" s="551"/>
    </row>
    <row r="1918" spans="1:71" ht="12.75" customHeight="1">
      <c r="A1918" s="584"/>
      <c r="B1918" s="579" t="s">
        <v>36</v>
      </c>
      <c r="C1918" s="572">
        <f>IF(ISERROR(AVERAGE(E1918:AH1920)),"",AVERAGE(E1918:AH1920))</f>
        <v>3</v>
      </c>
      <c r="D1918" s="677"/>
      <c r="E1918" s="32"/>
      <c r="F1918" s="32"/>
      <c r="G1918" s="32"/>
      <c r="H1918" s="32"/>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M1918" s="595"/>
      <c r="AN1918" s="565">
        <f t="shared" ref="AN1918:BQ1918" si="693">IF(ISERROR(AVERAGE(E1918:E1920)),"",AVERAGE(E1918:E1920))</f>
        <v>5</v>
      </c>
      <c r="AO1918" s="558">
        <f t="shared" si="693"/>
        <v>4</v>
      </c>
      <c r="AP1918" s="565">
        <f t="shared" si="693"/>
        <v>3</v>
      </c>
      <c r="AQ1918" s="558">
        <f t="shared" si="693"/>
        <v>2</v>
      </c>
      <c r="AR1918" s="565">
        <f t="shared" si="693"/>
        <v>1</v>
      </c>
      <c r="AS1918" s="558">
        <f t="shared" si="693"/>
        <v>5</v>
      </c>
      <c r="AT1918" s="565">
        <f t="shared" si="693"/>
        <v>4</v>
      </c>
      <c r="AU1918" s="558">
        <f t="shared" si="693"/>
        <v>3</v>
      </c>
      <c r="AV1918" s="565">
        <f t="shared" si="693"/>
        <v>2</v>
      </c>
      <c r="AW1918" s="558">
        <f t="shared" si="693"/>
        <v>1</v>
      </c>
      <c r="AX1918" s="565">
        <f t="shared" si="693"/>
        <v>5</v>
      </c>
      <c r="AY1918" s="558">
        <f t="shared" si="693"/>
        <v>4</v>
      </c>
      <c r="AZ1918" s="565">
        <f t="shared" si="693"/>
        <v>3</v>
      </c>
      <c r="BA1918" s="558">
        <f t="shared" si="693"/>
        <v>2</v>
      </c>
      <c r="BB1918" s="565">
        <f t="shared" si="693"/>
        <v>1</v>
      </c>
      <c r="BC1918" s="558">
        <f t="shared" si="693"/>
        <v>5</v>
      </c>
      <c r="BD1918" s="565">
        <f t="shared" si="693"/>
        <v>4</v>
      </c>
      <c r="BE1918" s="558">
        <f t="shared" si="693"/>
        <v>3</v>
      </c>
      <c r="BF1918" s="565">
        <f t="shared" si="693"/>
        <v>2</v>
      </c>
      <c r="BG1918" s="558">
        <f t="shared" si="693"/>
        <v>1</v>
      </c>
      <c r="BH1918" s="565">
        <f t="shared" si="693"/>
        <v>5</v>
      </c>
      <c r="BI1918" s="558">
        <f t="shared" si="693"/>
        <v>4</v>
      </c>
      <c r="BJ1918" s="565">
        <f t="shared" si="693"/>
        <v>3</v>
      </c>
      <c r="BK1918" s="558">
        <f t="shared" si="693"/>
        <v>2</v>
      </c>
      <c r="BL1918" s="565">
        <f t="shared" si="693"/>
        <v>1</v>
      </c>
      <c r="BM1918" s="558">
        <f t="shared" si="693"/>
        <v>5</v>
      </c>
      <c r="BN1918" s="565">
        <f t="shared" si="693"/>
        <v>4</v>
      </c>
      <c r="BO1918" s="558">
        <f t="shared" si="693"/>
        <v>3</v>
      </c>
      <c r="BP1918" s="565">
        <f t="shared" si="693"/>
        <v>2</v>
      </c>
      <c r="BQ1918" s="550">
        <f t="shared" si="693"/>
        <v>1</v>
      </c>
    </row>
    <row r="1919" spans="1:71" ht="12.75" customHeight="1">
      <c r="A1919" s="584"/>
      <c r="B1919" s="580"/>
      <c r="C1919" s="573"/>
      <c r="D1919" s="677"/>
      <c r="E1919" s="28">
        <v>5</v>
      </c>
      <c r="F1919" s="28">
        <v>4</v>
      </c>
      <c r="G1919" s="28">
        <v>3</v>
      </c>
      <c r="H1919" s="28">
        <v>2</v>
      </c>
      <c r="I1919" s="28">
        <v>1</v>
      </c>
      <c r="J1919" s="28">
        <v>5</v>
      </c>
      <c r="K1919" s="28">
        <v>4</v>
      </c>
      <c r="L1919" s="28">
        <v>3</v>
      </c>
      <c r="M1919" s="28">
        <v>2</v>
      </c>
      <c r="N1919" s="28">
        <v>1</v>
      </c>
      <c r="O1919" s="28">
        <v>5</v>
      </c>
      <c r="P1919" s="28">
        <v>4</v>
      </c>
      <c r="Q1919" s="28">
        <v>3</v>
      </c>
      <c r="R1919" s="28">
        <v>2</v>
      </c>
      <c r="S1919" s="28">
        <v>1</v>
      </c>
      <c r="T1919" s="28">
        <v>5</v>
      </c>
      <c r="U1919" s="28">
        <v>4</v>
      </c>
      <c r="V1919" s="28">
        <v>3</v>
      </c>
      <c r="W1919" s="28">
        <v>2</v>
      </c>
      <c r="X1919" s="28">
        <v>1</v>
      </c>
      <c r="Y1919" s="28">
        <v>5</v>
      </c>
      <c r="Z1919" s="28">
        <v>4</v>
      </c>
      <c r="AA1919" s="28">
        <v>3</v>
      </c>
      <c r="AB1919" s="28">
        <v>2</v>
      </c>
      <c r="AC1919" s="28">
        <v>1</v>
      </c>
      <c r="AD1919" s="28">
        <v>5</v>
      </c>
      <c r="AE1919" s="28">
        <v>4</v>
      </c>
      <c r="AF1919" s="28">
        <v>3</v>
      </c>
      <c r="AG1919" s="28">
        <v>2</v>
      </c>
      <c r="AH1919" s="28">
        <v>1</v>
      </c>
      <c r="AM1919" s="595"/>
      <c r="AN1919" s="566"/>
      <c r="AO1919" s="559"/>
      <c r="AP1919" s="566"/>
      <c r="AQ1919" s="559"/>
      <c r="AR1919" s="566"/>
      <c r="AS1919" s="559"/>
      <c r="AT1919" s="566"/>
      <c r="AU1919" s="559"/>
      <c r="AV1919" s="566"/>
      <c r="AW1919" s="559"/>
      <c r="AX1919" s="566"/>
      <c r="AY1919" s="559"/>
      <c r="AZ1919" s="566"/>
      <c r="BA1919" s="559"/>
      <c r="BB1919" s="566"/>
      <c r="BC1919" s="559"/>
      <c r="BD1919" s="566"/>
      <c r="BE1919" s="559"/>
      <c r="BF1919" s="566"/>
      <c r="BG1919" s="559"/>
      <c r="BH1919" s="566"/>
      <c r="BI1919" s="559"/>
      <c r="BJ1919" s="566"/>
      <c r="BK1919" s="559"/>
      <c r="BL1919" s="566"/>
      <c r="BM1919" s="559"/>
      <c r="BN1919" s="566"/>
      <c r="BO1919" s="559"/>
      <c r="BP1919" s="566"/>
      <c r="BQ1919" s="551"/>
    </row>
    <row r="1920" spans="1:71" ht="12.75" customHeight="1" thickBot="1">
      <c r="A1920" s="584"/>
      <c r="B1920" s="581"/>
      <c r="C1920" s="582"/>
      <c r="D1920" s="677"/>
      <c r="E1920" s="33"/>
      <c r="F1920" s="33"/>
      <c r="G1920" s="33"/>
      <c r="H1920" s="33"/>
      <c r="I1920" s="33"/>
      <c r="J1920" s="33"/>
      <c r="K1920" s="33"/>
      <c r="L1920" s="33"/>
      <c r="M1920" s="33"/>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M1920" s="595"/>
      <c r="AN1920" s="567"/>
      <c r="AO1920" s="564"/>
      <c r="AP1920" s="567"/>
      <c r="AQ1920" s="564"/>
      <c r="AR1920" s="567"/>
      <c r="AS1920" s="564"/>
      <c r="AT1920" s="567"/>
      <c r="AU1920" s="564"/>
      <c r="AV1920" s="567"/>
      <c r="AW1920" s="564"/>
      <c r="AX1920" s="567"/>
      <c r="AY1920" s="564"/>
      <c r="AZ1920" s="567"/>
      <c r="BA1920" s="564"/>
      <c r="BB1920" s="567"/>
      <c r="BC1920" s="564"/>
      <c r="BD1920" s="567"/>
      <c r="BE1920" s="564"/>
      <c r="BF1920" s="567"/>
      <c r="BG1920" s="564"/>
      <c r="BH1920" s="567"/>
      <c r="BI1920" s="564"/>
      <c r="BJ1920" s="567"/>
      <c r="BK1920" s="564"/>
      <c r="BL1920" s="567"/>
      <c r="BM1920" s="564"/>
      <c r="BN1920" s="567"/>
      <c r="BO1920" s="564"/>
      <c r="BP1920" s="567"/>
      <c r="BQ1920" s="568"/>
    </row>
    <row r="1921" spans="1:69" ht="12.75" customHeight="1">
      <c r="A1921" s="584"/>
      <c r="B1921" s="569" t="s">
        <v>37</v>
      </c>
      <c r="C1921" s="572">
        <f>IF(ISERROR(AVERAGE(E1921:AH1923)),"",AVERAGE(E1921:AH1923))</f>
        <v>3</v>
      </c>
      <c r="D1921" s="677"/>
      <c r="E1921" s="31"/>
      <c r="F1921" s="31"/>
      <c r="G1921" s="31"/>
      <c r="H1921" s="31"/>
      <c r="I1921" s="31"/>
      <c r="J1921" s="31"/>
      <c r="K1921" s="31"/>
      <c r="L1921" s="31"/>
      <c r="M1921" s="31"/>
      <c r="N1921" s="31"/>
      <c r="O1921" s="31"/>
      <c r="P1921" s="31"/>
      <c r="Q1921" s="31"/>
      <c r="R1921" s="31"/>
      <c r="S1921" s="31"/>
      <c r="T1921" s="31"/>
      <c r="U1921" s="31"/>
      <c r="V1921" s="31"/>
      <c r="W1921" s="31"/>
      <c r="X1921" s="31"/>
      <c r="Y1921" s="31"/>
      <c r="Z1921" s="31"/>
      <c r="AA1921" s="31"/>
      <c r="AB1921" s="31"/>
      <c r="AC1921" s="31"/>
      <c r="AD1921" s="31"/>
      <c r="AE1921" s="31"/>
      <c r="AF1921" s="31"/>
      <c r="AG1921" s="31"/>
      <c r="AH1921" s="31"/>
      <c r="AM1921" s="595"/>
      <c r="AN1921" s="561">
        <f t="shared" ref="AN1921:BQ1921" si="694">IF(ISERROR(AVERAGE(E1921:E1923)),"",AVERAGE(E1921:E1923))</f>
        <v>5</v>
      </c>
      <c r="AO1921" s="558">
        <f t="shared" si="694"/>
        <v>4</v>
      </c>
      <c r="AP1921" s="561">
        <f t="shared" si="694"/>
        <v>3</v>
      </c>
      <c r="AQ1921" s="558">
        <f t="shared" si="694"/>
        <v>2</v>
      </c>
      <c r="AR1921" s="561">
        <f t="shared" si="694"/>
        <v>1</v>
      </c>
      <c r="AS1921" s="558">
        <f t="shared" si="694"/>
        <v>5</v>
      </c>
      <c r="AT1921" s="561">
        <f t="shared" si="694"/>
        <v>4</v>
      </c>
      <c r="AU1921" s="558">
        <f t="shared" si="694"/>
        <v>3</v>
      </c>
      <c r="AV1921" s="561">
        <f t="shared" si="694"/>
        <v>2</v>
      </c>
      <c r="AW1921" s="558">
        <f t="shared" si="694"/>
        <v>1</v>
      </c>
      <c r="AX1921" s="561">
        <f t="shared" si="694"/>
        <v>5</v>
      </c>
      <c r="AY1921" s="558">
        <f t="shared" si="694"/>
        <v>4</v>
      </c>
      <c r="AZ1921" s="561">
        <f t="shared" si="694"/>
        <v>3</v>
      </c>
      <c r="BA1921" s="558">
        <f t="shared" si="694"/>
        <v>2</v>
      </c>
      <c r="BB1921" s="561">
        <f t="shared" si="694"/>
        <v>1</v>
      </c>
      <c r="BC1921" s="558">
        <f t="shared" si="694"/>
        <v>5</v>
      </c>
      <c r="BD1921" s="561">
        <f t="shared" si="694"/>
        <v>4</v>
      </c>
      <c r="BE1921" s="558">
        <f t="shared" si="694"/>
        <v>3</v>
      </c>
      <c r="BF1921" s="561">
        <f t="shared" si="694"/>
        <v>2</v>
      </c>
      <c r="BG1921" s="558">
        <f t="shared" si="694"/>
        <v>1</v>
      </c>
      <c r="BH1921" s="561">
        <f t="shared" si="694"/>
        <v>5</v>
      </c>
      <c r="BI1921" s="558">
        <f t="shared" si="694"/>
        <v>4</v>
      </c>
      <c r="BJ1921" s="561">
        <f t="shared" si="694"/>
        <v>3</v>
      </c>
      <c r="BK1921" s="558">
        <f t="shared" si="694"/>
        <v>2</v>
      </c>
      <c r="BL1921" s="561">
        <f t="shared" si="694"/>
        <v>1</v>
      </c>
      <c r="BM1921" s="558">
        <f t="shared" si="694"/>
        <v>5</v>
      </c>
      <c r="BN1921" s="561">
        <f t="shared" si="694"/>
        <v>4</v>
      </c>
      <c r="BO1921" s="558">
        <f t="shared" si="694"/>
        <v>3</v>
      </c>
      <c r="BP1921" s="561">
        <f t="shared" si="694"/>
        <v>2</v>
      </c>
      <c r="BQ1921" s="550">
        <f t="shared" si="694"/>
        <v>1</v>
      </c>
    </row>
    <row r="1922" spans="1:69" ht="12.75" customHeight="1">
      <c r="A1922" s="584"/>
      <c r="B1922" s="570"/>
      <c r="C1922" s="573"/>
      <c r="D1922" s="677"/>
      <c r="E1922" s="29">
        <v>5</v>
      </c>
      <c r="F1922" s="29">
        <v>4</v>
      </c>
      <c r="G1922" s="29">
        <v>3</v>
      </c>
      <c r="H1922" s="29">
        <v>2</v>
      </c>
      <c r="I1922" s="29">
        <v>1</v>
      </c>
      <c r="J1922" s="29">
        <v>5</v>
      </c>
      <c r="K1922" s="29">
        <v>4</v>
      </c>
      <c r="L1922" s="29">
        <v>3</v>
      </c>
      <c r="M1922" s="29">
        <v>2</v>
      </c>
      <c r="N1922" s="29">
        <v>1</v>
      </c>
      <c r="O1922" s="29">
        <v>5</v>
      </c>
      <c r="P1922" s="29">
        <v>4</v>
      </c>
      <c r="Q1922" s="29">
        <v>3</v>
      </c>
      <c r="R1922" s="29">
        <v>2</v>
      </c>
      <c r="S1922" s="29">
        <v>1</v>
      </c>
      <c r="T1922" s="29">
        <v>5</v>
      </c>
      <c r="U1922" s="29">
        <v>4</v>
      </c>
      <c r="V1922" s="29">
        <v>3</v>
      </c>
      <c r="W1922" s="29">
        <v>2</v>
      </c>
      <c r="X1922" s="29">
        <v>1</v>
      </c>
      <c r="Y1922" s="29">
        <v>5</v>
      </c>
      <c r="Z1922" s="29">
        <v>4</v>
      </c>
      <c r="AA1922" s="29">
        <v>3</v>
      </c>
      <c r="AB1922" s="29">
        <v>2</v>
      </c>
      <c r="AC1922" s="29">
        <v>1</v>
      </c>
      <c r="AD1922" s="29">
        <v>5</v>
      </c>
      <c r="AE1922" s="29">
        <v>4</v>
      </c>
      <c r="AF1922" s="29">
        <v>3</v>
      </c>
      <c r="AG1922" s="29">
        <v>2</v>
      </c>
      <c r="AH1922" s="29">
        <v>1</v>
      </c>
      <c r="AM1922" s="595"/>
      <c r="AN1922" s="562"/>
      <c r="AO1922" s="559"/>
      <c r="AP1922" s="562"/>
      <c r="AQ1922" s="559"/>
      <c r="AR1922" s="562"/>
      <c r="AS1922" s="559"/>
      <c r="AT1922" s="562"/>
      <c r="AU1922" s="559"/>
      <c r="AV1922" s="562"/>
      <c r="AW1922" s="559"/>
      <c r="AX1922" s="562"/>
      <c r="AY1922" s="559"/>
      <c r="AZ1922" s="562"/>
      <c r="BA1922" s="559"/>
      <c r="BB1922" s="562"/>
      <c r="BC1922" s="559"/>
      <c r="BD1922" s="562"/>
      <c r="BE1922" s="559"/>
      <c r="BF1922" s="562"/>
      <c r="BG1922" s="559"/>
      <c r="BH1922" s="562"/>
      <c r="BI1922" s="559"/>
      <c r="BJ1922" s="562"/>
      <c r="BK1922" s="559"/>
      <c r="BL1922" s="562"/>
      <c r="BM1922" s="559"/>
      <c r="BN1922" s="562"/>
      <c r="BO1922" s="559"/>
      <c r="BP1922" s="562"/>
      <c r="BQ1922" s="551"/>
    </row>
    <row r="1923" spans="1:69" ht="13.5" customHeight="1" thickBot="1">
      <c r="A1923" s="584"/>
      <c r="B1923" s="571"/>
      <c r="C1923" s="574"/>
      <c r="D1923" s="418"/>
      <c r="E1923" s="30"/>
      <c r="F1923" s="30"/>
      <c r="G1923" s="30"/>
      <c r="H1923" s="30"/>
      <c r="I1923" s="30"/>
      <c r="J1923" s="30"/>
      <c r="K1923" s="30"/>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0"/>
      <c r="AH1923" s="30"/>
      <c r="AM1923" s="107"/>
      <c r="AN1923" s="563"/>
      <c r="AO1923" s="560"/>
      <c r="AP1923" s="563"/>
      <c r="AQ1923" s="560"/>
      <c r="AR1923" s="563"/>
      <c r="AS1923" s="560"/>
      <c r="AT1923" s="563"/>
      <c r="AU1923" s="560"/>
      <c r="AV1923" s="563"/>
      <c r="AW1923" s="560"/>
      <c r="AX1923" s="563"/>
      <c r="AY1923" s="560"/>
      <c r="AZ1923" s="563"/>
      <c r="BA1923" s="560"/>
      <c r="BB1923" s="563"/>
      <c r="BC1923" s="560"/>
      <c r="BD1923" s="563"/>
      <c r="BE1923" s="560"/>
      <c r="BF1923" s="563"/>
      <c r="BG1923" s="560"/>
      <c r="BH1923" s="563"/>
      <c r="BI1923" s="560"/>
      <c r="BJ1923" s="563"/>
      <c r="BK1923" s="560"/>
      <c r="BL1923" s="563"/>
      <c r="BM1923" s="560"/>
      <c r="BN1923" s="563"/>
      <c r="BO1923" s="560"/>
      <c r="BP1923" s="563"/>
      <c r="BQ1923" s="552"/>
    </row>
    <row r="1924" spans="1:69" ht="13.5" customHeight="1" thickTop="1">
      <c r="A1924" s="584"/>
      <c r="B1924" s="585" t="s">
        <v>32</v>
      </c>
      <c r="C1924" s="588">
        <f>IF(ISERROR(AVERAGE(E1924:AH1926)),"",AVERAGE(E1924:AH1926))</f>
        <v>1</v>
      </c>
      <c r="D1924" s="676" t="s">
        <v>889</v>
      </c>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5"/>
      <c r="AF1924" s="25"/>
      <c r="AG1924" s="25"/>
      <c r="AH1924" s="25"/>
      <c r="AM1924" s="594" t="str">
        <f>D1924</f>
        <v>Comprendre comment les hommes vivent et impactent leur environnement (aménagement, pollutions, déforestation, agriculture, pêche…)</v>
      </c>
      <c r="AN1924" s="576">
        <f t="shared" ref="AN1924:BQ1924" si="695">IF(ISERROR(AVERAGE(E1924:E1926)),"",AVERAGE(E1924:E1926))</f>
        <v>1</v>
      </c>
      <c r="AO1924" s="575" t="str">
        <f t="shared" si="695"/>
        <v/>
      </c>
      <c r="AP1924" s="576" t="str">
        <f t="shared" si="695"/>
        <v/>
      </c>
      <c r="AQ1924" s="575" t="str">
        <f t="shared" si="695"/>
        <v/>
      </c>
      <c r="AR1924" s="576" t="str">
        <f t="shared" si="695"/>
        <v/>
      </c>
      <c r="AS1924" s="575" t="str">
        <f t="shared" si="695"/>
        <v/>
      </c>
      <c r="AT1924" s="576" t="str">
        <f t="shared" si="695"/>
        <v/>
      </c>
      <c r="AU1924" s="575" t="str">
        <f t="shared" si="695"/>
        <v/>
      </c>
      <c r="AV1924" s="576" t="str">
        <f t="shared" si="695"/>
        <v/>
      </c>
      <c r="AW1924" s="575" t="str">
        <f t="shared" si="695"/>
        <v/>
      </c>
      <c r="AX1924" s="576" t="str">
        <f t="shared" si="695"/>
        <v/>
      </c>
      <c r="AY1924" s="575" t="str">
        <f t="shared" si="695"/>
        <v/>
      </c>
      <c r="AZ1924" s="576" t="str">
        <f t="shared" si="695"/>
        <v/>
      </c>
      <c r="BA1924" s="575" t="str">
        <f t="shared" si="695"/>
        <v/>
      </c>
      <c r="BB1924" s="576" t="str">
        <f t="shared" si="695"/>
        <v/>
      </c>
      <c r="BC1924" s="575" t="str">
        <f t="shared" si="695"/>
        <v/>
      </c>
      <c r="BD1924" s="576" t="str">
        <f t="shared" si="695"/>
        <v/>
      </c>
      <c r="BE1924" s="575" t="str">
        <f t="shared" si="695"/>
        <v/>
      </c>
      <c r="BF1924" s="576" t="str">
        <f t="shared" si="695"/>
        <v/>
      </c>
      <c r="BG1924" s="575" t="str">
        <f t="shared" si="695"/>
        <v/>
      </c>
      <c r="BH1924" s="576" t="str">
        <f t="shared" si="695"/>
        <v/>
      </c>
      <c r="BI1924" s="575" t="str">
        <f t="shared" si="695"/>
        <v/>
      </c>
      <c r="BJ1924" s="576" t="str">
        <f t="shared" si="695"/>
        <v/>
      </c>
      <c r="BK1924" s="575" t="str">
        <f t="shared" si="695"/>
        <v/>
      </c>
      <c r="BL1924" s="576" t="str">
        <f t="shared" si="695"/>
        <v/>
      </c>
      <c r="BM1924" s="575" t="str">
        <f t="shared" si="695"/>
        <v/>
      </c>
      <c r="BN1924" s="576" t="str">
        <f t="shared" si="695"/>
        <v/>
      </c>
      <c r="BO1924" s="575" t="str">
        <f t="shared" si="695"/>
        <v/>
      </c>
      <c r="BP1924" s="576" t="str">
        <f t="shared" si="695"/>
        <v/>
      </c>
      <c r="BQ1924" s="578" t="str">
        <f t="shared" si="695"/>
        <v/>
      </c>
    </row>
    <row r="1925" spans="1:69" ht="12.75" customHeight="1">
      <c r="A1925" s="584"/>
      <c r="B1925" s="586"/>
      <c r="C1925" s="573"/>
      <c r="D1925" s="677"/>
      <c r="E1925" s="26"/>
      <c r="F1925" s="26"/>
      <c r="G1925" s="26"/>
      <c r="H1925" s="26"/>
      <c r="I1925" s="26"/>
      <c r="J1925" s="26"/>
      <c r="K1925" s="26"/>
      <c r="L1925" s="26"/>
      <c r="M1925" s="26"/>
      <c r="N1925" s="26"/>
      <c r="O1925" s="26"/>
      <c r="P1925" s="26"/>
      <c r="Q1925" s="26"/>
      <c r="R1925" s="26"/>
      <c r="S1925" s="26"/>
      <c r="T1925" s="26"/>
      <c r="U1925" s="26"/>
      <c r="V1925" s="26"/>
      <c r="W1925" s="26"/>
      <c r="X1925" s="26"/>
      <c r="Y1925" s="26"/>
      <c r="Z1925" s="26"/>
      <c r="AA1925" s="26"/>
      <c r="AB1925" s="26"/>
      <c r="AC1925" s="26"/>
      <c r="AD1925" s="26"/>
      <c r="AE1925" s="26"/>
      <c r="AF1925" s="26"/>
      <c r="AG1925" s="26"/>
      <c r="AH1925" s="26"/>
      <c r="AM1925" s="595"/>
      <c r="AN1925" s="577"/>
      <c r="AO1925" s="559"/>
      <c r="AP1925" s="577"/>
      <c r="AQ1925" s="559"/>
      <c r="AR1925" s="577"/>
      <c r="AS1925" s="559"/>
      <c r="AT1925" s="577"/>
      <c r="AU1925" s="559"/>
      <c r="AV1925" s="577"/>
      <c r="AW1925" s="559"/>
      <c r="AX1925" s="577"/>
      <c r="AY1925" s="559"/>
      <c r="AZ1925" s="577"/>
      <c r="BA1925" s="559"/>
      <c r="BB1925" s="577"/>
      <c r="BC1925" s="559"/>
      <c r="BD1925" s="577"/>
      <c r="BE1925" s="559"/>
      <c r="BF1925" s="577"/>
      <c r="BG1925" s="559"/>
      <c r="BH1925" s="577"/>
      <c r="BI1925" s="559"/>
      <c r="BJ1925" s="577"/>
      <c r="BK1925" s="559"/>
      <c r="BL1925" s="577"/>
      <c r="BM1925" s="559"/>
      <c r="BN1925" s="577"/>
      <c r="BO1925" s="559"/>
      <c r="BP1925" s="577"/>
      <c r="BQ1925" s="551"/>
    </row>
    <row r="1926" spans="1:69" ht="12.75" customHeight="1" thickBot="1">
      <c r="A1926" s="584"/>
      <c r="B1926" s="587"/>
      <c r="C1926" s="573"/>
      <c r="D1926" s="677"/>
      <c r="E1926" s="27">
        <v>1</v>
      </c>
      <c r="F1926" s="27"/>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M1926" s="595"/>
      <c r="AN1926" s="577"/>
      <c r="AO1926" s="559"/>
      <c r="AP1926" s="577"/>
      <c r="AQ1926" s="559"/>
      <c r="AR1926" s="577"/>
      <c r="AS1926" s="559"/>
      <c r="AT1926" s="577"/>
      <c r="AU1926" s="559"/>
      <c r="AV1926" s="577"/>
      <c r="AW1926" s="559"/>
      <c r="AX1926" s="577"/>
      <c r="AY1926" s="559"/>
      <c r="AZ1926" s="577"/>
      <c r="BA1926" s="559"/>
      <c r="BB1926" s="577"/>
      <c r="BC1926" s="559"/>
      <c r="BD1926" s="577"/>
      <c r="BE1926" s="559"/>
      <c r="BF1926" s="577"/>
      <c r="BG1926" s="559"/>
      <c r="BH1926" s="577"/>
      <c r="BI1926" s="559"/>
      <c r="BJ1926" s="577"/>
      <c r="BK1926" s="559"/>
      <c r="BL1926" s="577"/>
      <c r="BM1926" s="559"/>
      <c r="BN1926" s="577"/>
      <c r="BO1926" s="559"/>
      <c r="BP1926" s="577"/>
      <c r="BQ1926" s="551"/>
    </row>
    <row r="1927" spans="1:69" ht="12.75" customHeight="1">
      <c r="A1927" s="584"/>
      <c r="B1927" s="579" t="s">
        <v>36</v>
      </c>
      <c r="C1927" s="572" t="str">
        <f>IF(ISERROR(AVERAGE(E1927:AH1929)),"",AVERAGE(E1927:AH1929))</f>
        <v/>
      </c>
      <c r="D1927" s="677"/>
      <c r="E1927" s="32"/>
      <c r="F1927" s="32"/>
      <c r="G1927" s="32"/>
      <c r="H1927" s="32"/>
      <c r="I1927" s="32"/>
      <c r="J1927" s="32"/>
      <c r="K1927" s="32"/>
      <c r="L1927" s="32"/>
      <c r="M1927" s="32"/>
      <c r="N1927" s="32"/>
      <c r="O1927" s="32"/>
      <c r="P1927" s="32"/>
      <c r="Q1927" s="32"/>
      <c r="R1927" s="32"/>
      <c r="S1927" s="32"/>
      <c r="T1927" s="32"/>
      <c r="U1927" s="32"/>
      <c r="V1927" s="32"/>
      <c r="W1927" s="32"/>
      <c r="X1927" s="32"/>
      <c r="Y1927" s="32"/>
      <c r="Z1927" s="32"/>
      <c r="AA1927" s="32"/>
      <c r="AB1927" s="32"/>
      <c r="AC1927" s="32"/>
      <c r="AD1927" s="32"/>
      <c r="AE1927" s="32"/>
      <c r="AF1927" s="32"/>
      <c r="AG1927" s="32"/>
      <c r="AH1927" s="32"/>
      <c r="AM1927" s="595"/>
      <c r="AN1927" s="565" t="str">
        <f t="shared" ref="AN1927:BQ1927" si="696">IF(ISERROR(AVERAGE(E1927:E1929)),"",AVERAGE(E1927:E1929))</f>
        <v/>
      </c>
      <c r="AO1927" s="558" t="str">
        <f t="shared" si="696"/>
        <v/>
      </c>
      <c r="AP1927" s="565" t="str">
        <f t="shared" si="696"/>
        <v/>
      </c>
      <c r="AQ1927" s="558" t="str">
        <f t="shared" si="696"/>
        <v/>
      </c>
      <c r="AR1927" s="565" t="str">
        <f t="shared" si="696"/>
        <v/>
      </c>
      <c r="AS1927" s="558" t="str">
        <f t="shared" si="696"/>
        <v/>
      </c>
      <c r="AT1927" s="565" t="str">
        <f t="shared" si="696"/>
        <v/>
      </c>
      <c r="AU1927" s="558" t="str">
        <f t="shared" si="696"/>
        <v/>
      </c>
      <c r="AV1927" s="565" t="str">
        <f t="shared" si="696"/>
        <v/>
      </c>
      <c r="AW1927" s="558" t="str">
        <f t="shared" si="696"/>
        <v/>
      </c>
      <c r="AX1927" s="565" t="str">
        <f t="shared" si="696"/>
        <v/>
      </c>
      <c r="AY1927" s="558" t="str">
        <f t="shared" si="696"/>
        <v/>
      </c>
      <c r="AZ1927" s="565" t="str">
        <f t="shared" si="696"/>
        <v/>
      </c>
      <c r="BA1927" s="558" t="str">
        <f t="shared" si="696"/>
        <v/>
      </c>
      <c r="BB1927" s="565" t="str">
        <f t="shared" si="696"/>
        <v/>
      </c>
      <c r="BC1927" s="558" t="str">
        <f t="shared" si="696"/>
        <v/>
      </c>
      <c r="BD1927" s="565" t="str">
        <f t="shared" si="696"/>
        <v/>
      </c>
      <c r="BE1927" s="558" t="str">
        <f t="shared" si="696"/>
        <v/>
      </c>
      <c r="BF1927" s="565" t="str">
        <f t="shared" si="696"/>
        <v/>
      </c>
      <c r="BG1927" s="558" t="str">
        <f t="shared" si="696"/>
        <v/>
      </c>
      <c r="BH1927" s="565" t="str">
        <f t="shared" si="696"/>
        <v/>
      </c>
      <c r="BI1927" s="558" t="str">
        <f t="shared" si="696"/>
        <v/>
      </c>
      <c r="BJ1927" s="565" t="str">
        <f t="shared" si="696"/>
        <v/>
      </c>
      <c r="BK1927" s="558" t="str">
        <f t="shared" si="696"/>
        <v/>
      </c>
      <c r="BL1927" s="565" t="str">
        <f t="shared" si="696"/>
        <v/>
      </c>
      <c r="BM1927" s="558" t="str">
        <f t="shared" si="696"/>
        <v/>
      </c>
      <c r="BN1927" s="565" t="str">
        <f t="shared" si="696"/>
        <v/>
      </c>
      <c r="BO1927" s="558" t="str">
        <f t="shared" si="696"/>
        <v/>
      </c>
      <c r="BP1927" s="565" t="str">
        <f t="shared" si="696"/>
        <v/>
      </c>
      <c r="BQ1927" s="550" t="str">
        <f t="shared" si="696"/>
        <v/>
      </c>
    </row>
    <row r="1928" spans="1:69" ht="12.75" customHeight="1">
      <c r="A1928" s="584"/>
      <c r="B1928" s="580"/>
      <c r="C1928" s="573"/>
      <c r="D1928" s="677"/>
      <c r="E1928" s="28"/>
      <c r="F1928" s="28"/>
      <c r="G1928" s="28"/>
      <c r="H1928" s="28"/>
      <c r="I1928" s="28"/>
      <c r="J1928" s="28"/>
      <c r="K1928" s="28"/>
      <c r="L1928" s="28"/>
      <c r="M1928" s="28"/>
      <c r="N1928" s="28"/>
      <c r="O1928" s="28"/>
      <c r="P1928" s="28"/>
      <c r="Q1928" s="28"/>
      <c r="R1928" s="28"/>
      <c r="S1928" s="28"/>
      <c r="T1928" s="28"/>
      <c r="U1928" s="28"/>
      <c r="V1928" s="28"/>
      <c r="W1928" s="28"/>
      <c r="X1928" s="28"/>
      <c r="Y1928" s="28"/>
      <c r="Z1928" s="28"/>
      <c r="AA1928" s="28"/>
      <c r="AB1928" s="28"/>
      <c r="AC1928" s="28"/>
      <c r="AD1928" s="28"/>
      <c r="AE1928" s="28"/>
      <c r="AF1928" s="28"/>
      <c r="AG1928" s="28"/>
      <c r="AH1928" s="28"/>
      <c r="AM1928" s="595"/>
      <c r="AN1928" s="566"/>
      <c r="AO1928" s="559"/>
      <c r="AP1928" s="566"/>
      <c r="AQ1928" s="559"/>
      <c r="AR1928" s="566"/>
      <c r="AS1928" s="559"/>
      <c r="AT1928" s="566"/>
      <c r="AU1928" s="559"/>
      <c r="AV1928" s="566"/>
      <c r="AW1928" s="559"/>
      <c r="AX1928" s="566"/>
      <c r="AY1928" s="559"/>
      <c r="AZ1928" s="566"/>
      <c r="BA1928" s="559"/>
      <c r="BB1928" s="566"/>
      <c r="BC1928" s="559"/>
      <c r="BD1928" s="566"/>
      <c r="BE1928" s="559"/>
      <c r="BF1928" s="566"/>
      <c r="BG1928" s="559"/>
      <c r="BH1928" s="566"/>
      <c r="BI1928" s="559"/>
      <c r="BJ1928" s="566"/>
      <c r="BK1928" s="559"/>
      <c r="BL1928" s="566"/>
      <c r="BM1928" s="559"/>
      <c r="BN1928" s="566"/>
      <c r="BO1928" s="559"/>
      <c r="BP1928" s="566"/>
      <c r="BQ1928" s="551"/>
    </row>
    <row r="1929" spans="1:69" ht="12.75" customHeight="1" thickBot="1">
      <c r="A1929" s="584"/>
      <c r="B1929" s="581"/>
      <c r="C1929" s="582"/>
      <c r="D1929" s="677"/>
      <c r="E1929" s="33"/>
      <c r="F1929" s="33"/>
      <c r="G1929" s="33"/>
      <c r="H1929" s="33"/>
      <c r="I1929" s="33"/>
      <c r="J1929" s="33"/>
      <c r="K1929" s="33"/>
      <c r="L1929" s="33"/>
      <c r="M1929" s="33"/>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M1929" s="595"/>
      <c r="AN1929" s="567"/>
      <c r="AO1929" s="564"/>
      <c r="AP1929" s="567"/>
      <c r="AQ1929" s="564"/>
      <c r="AR1929" s="567"/>
      <c r="AS1929" s="564"/>
      <c r="AT1929" s="567"/>
      <c r="AU1929" s="564"/>
      <c r="AV1929" s="567"/>
      <c r="AW1929" s="564"/>
      <c r="AX1929" s="567"/>
      <c r="AY1929" s="564"/>
      <c r="AZ1929" s="567"/>
      <c r="BA1929" s="564"/>
      <c r="BB1929" s="567"/>
      <c r="BC1929" s="564"/>
      <c r="BD1929" s="567"/>
      <c r="BE1929" s="564"/>
      <c r="BF1929" s="567"/>
      <c r="BG1929" s="564"/>
      <c r="BH1929" s="567"/>
      <c r="BI1929" s="564"/>
      <c r="BJ1929" s="567"/>
      <c r="BK1929" s="564"/>
      <c r="BL1929" s="567"/>
      <c r="BM1929" s="564"/>
      <c r="BN1929" s="567"/>
      <c r="BO1929" s="564"/>
      <c r="BP1929" s="567"/>
      <c r="BQ1929" s="568"/>
    </row>
    <row r="1930" spans="1:69" ht="12.75" customHeight="1">
      <c r="A1930" s="584"/>
      <c r="B1930" s="569" t="s">
        <v>37</v>
      </c>
      <c r="C1930" s="572" t="str">
        <f>IF(ISERROR(AVERAGE(E1930:AH1932)),"",AVERAGE(E1930:AH1932))</f>
        <v/>
      </c>
      <c r="D1930" s="677"/>
      <c r="E1930" s="31"/>
      <c r="F1930" s="31"/>
      <c r="G1930" s="31"/>
      <c r="H1930" s="31"/>
      <c r="I1930" s="31"/>
      <c r="J1930" s="31"/>
      <c r="K1930" s="31"/>
      <c r="L1930" s="31"/>
      <c r="M1930" s="31"/>
      <c r="N1930" s="31"/>
      <c r="O1930" s="31"/>
      <c r="P1930" s="31"/>
      <c r="Q1930" s="31"/>
      <c r="R1930" s="31"/>
      <c r="S1930" s="31"/>
      <c r="T1930" s="31"/>
      <c r="U1930" s="31"/>
      <c r="V1930" s="31"/>
      <c r="W1930" s="31"/>
      <c r="X1930" s="31"/>
      <c r="Y1930" s="31"/>
      <c r="Z1930" s="31"/>
      <c r="AA1930" s="31"/>
      <c r="AB1930" s="31"/>
      <c r="AC1930" s="31"/>
      <c r="AD1930" s="31"/>
      <c r="AE1930" s="31"/>
      <c r="AF1930" s="31"/>
      <c r="AG1930" s="31"/>
      <c r="AH1930" s="31"/>
      <c r="AM1930" s="595"/>
      <c r="AN1930" s="561" t="str">
        <f t="shared" ref="AN1930:BQ1930" si="697">IF(ISERROR(AVERAGE(E1930:E1932)),"",AVERAGE(E1930:E1932))</f>
        <v/>
      </c>
      <c r="AO1930" s="558" t="str">
        <f t="shared" si="697"/>
        <v/>
      </c>
      <c r="AP1930" s="561" t="str">
        <f t="shared" si="697"/>
        <v/>
      </c>
      <c r="AQ1930" s="558" t="str">
        <f t="shared" si="697"/>
        <v/>
      </c>
      <c r="AR1930" s="561" t="str">
        <f t="shared" si="697"/>
        <v/>
      </c>
      <c r="AS1930" s="558" t="str">
        <f t="shared" si="697"/>
        <v/>
      </c>
      <c r="AT1930" s="561" t="str">
        <f t="shared" si="697"/>
        <v/>
      </c>
      <c r="AU1930" s="558" t="str">
        <f t="shared" si="697"/>
        <v/>
      </c>
      <c r="AV1930" s="561" t="str">
        <f t="shared" si="697"/>
        <v/>
      </c>
      <c r="AW1930" s="558" t="str">
        <f t="shared" si="697"/>
        <v/>
      </c>
      <c r="AX1930" s="561" t="str">
        <f t="shared" si="697"/>
        <v/>
      </c>
      <c r="AY1930" s="558" t="str">
        <f t="shared" si="697"/>
        <v/>
      </c>
      <c r="AZ1930" s="561" t="str">
        <f t="shared" si="697"/>
        <v/>
      </c>
      <c r="BA1930" s="558" t="str">
        <f t="shared" si="697"/>
        <v/>
      </c>
      <c r="BB1930" s="561" t="str">
        <f t="shared" si="697"/>
        <v/>
      </c>
      <c r="BC1930" s="558" t="str">
        <f t="shared" si="697"/>
        <v/>
      </c>
      <c r="BD1930" s="561" t="str">
        <f t="shared" si="697"/>
        <v/>
      </c>
      <c r="BE1930" s="558" t="str">
        <f t="shared" si="697"/>
        <v/>
      </c>
      <c r="BF1930" s="561" t="str">
        <f t="shared" si="697"/>
        <v/>
      </c>
      <c r="BG1930" s="558" t="str">
        <f t="shared" si="697"/>
        <v/>
      </c>
      <c r="BH1930" s="561" t="str">
        <f t="shared" si="697"/>
        <v/>
      </c>
      <c r="BI1930" s="558" t="str">
        <f t="shared" si="697"/>
        <v/>
      </c>
      <c r="BJ1930" s="561" t="str">
        <f t="shared" si="697"/>
        <v/>
      </c>
      <c r="BK1930" s="558" t="str">
        <f t="shared" si="697"/>
        <v/>
      </c>
      <c r="BL1930" s="561" t="str">
        <f t="shared" si="697"/>
        <v/>
      </c>
      <c r="BM1930" s="558" t="str">
        <f t="shared" si="697"/>
        <v/>
      </c>
      <c r="BN1930" s="561" t="str">
        <f t="shared" si="697"/>
        <v/>
      </c>
      <c r="BO1930" s="558" t="str">
        <f t="shared" si="697"/>
        <v/>
      </c>
      <c r="BP1930" s="561" t="str">
        <f t="shared" si="697"/>
        <v/>
      </c>
      <c r="BQ1930" s="550" t="str">
        <f t="shared" si="697"/>
        <v/>
      </c>
    </row>
    <row r="1931" spans="1:69" ht="12.75" customHeight="1">
      <c r="A1931" s="584"/>
      <c r="B1931" s="570"/>
      <c r="C1931" s="573"/>
      <c r="D1931" s="677"/>
      <c r="E1931" s="29"/>
      <c r="F1931" s="29"/>
      <c r="G1931" s="29"/>
      <c r="H1931" s="29"/>
      <c r="I1931" s="29"/>
      <c r="J1931" s="29"/>
      <c r="K1931" s="29"/>
      <c r="L1931" s="29"/>
      <c r="M1931" s="29"/>
      <c r="N1931" s="29"/>
      <c r="O1931" s="29"/>
      <c r="P1931" s="29"/>
      <c r="Q1931" s="29"/>
      <c r="R1931" s="29"/>
      <c r="S1931" s="29"/>
      <c r="T1931" s="29"/>
      <c r="U1931" s="29"/>
      <c r="V1931" s="29"/>
      <c r="W1931" s="29"/>
      <c r="X1931" s="29"/>
      <c r="Y1931" s="29"/>
      <c r="Z1931" s="29"/>
      <c r="AA1931" s="29"/>
      <c r="AB1931" s="29"/>
      <c r="AC1931" s="29"/>
      <c r="AD1931" s="29"/>
      <c r="AE1931" s="29"/>
      <c r="AF1931" s="29"/>
      <c r="AG1931" s="29"/>
      <c r="AH1931" s="29"/>
      <c r="AM1931" s="595"/>
      <c r="AN1931" s="562"/>
      <c r="AO1931" s="559"/>
      <c r="AP1931" s="562"/>
      <c r="AQ1931" s="559"/>
      <c r="AR1931" s="562"/>
      <c r="AS1931" s="559"/>
      <c r="AT1931" s="562"/>
      <c r="AU1931" s="559"/>
      <c r="AV1931" s="562"/>
      <c r="AW1931" s="559"/>
      <c r="AX1931" s="562"/>
      <c r="AY1931" s="559"/>
      <c r="AZ1931" s="562"/>
      <c r="BA1931" s="559"/>
      <c r="BB1931" s="562"/>
      <c r="BC1931" s="559"/>
      <c r="BD1931" s="562"/>
      <c r="BE1931" s="559"/>
      <c r="BF1931" s="562"/>
      <c r="BG1931" s="559"/>
      <c r="BH1931" s="562"/>
      <c r="BI1931" s="559"/>
      <c r="BJ1931" s="562"/>
      <c r="BK1931" s="559"/>
      <c r="BL1931" s="562"/>
      <c r="BM1931" s="559"/>
      <c r="BN1931" s="562"/>
      <c r="BO1931" s="559"/>
      <c r="BP1931" s="562"/>
      <c r="BQ1931" s="551"/>
    </row>
    <row r="1932" spans="1:69" ht="13.5" customHeight="1" thickBot="1">
      <c r="A1932" s="584"/>
      <c r="B1932" s="571"/>
      <c r="C1932" s="574"/>
      <c r="D1932" s="419"/>
      <c r="E1932" s="30"/>
      <c r="F1932" s="30"/>
      <c r="G1932" s="30"/>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M1932" s="339"/>
      <c r="AN1932" s="563"/>
      <c r="AO1932" s="560"/>
      <c r="AP1932" s="563"/>
      <c r="AQ1932" s="560"/>
      <c r="AR1932" s="563"/>
      <c r="AS1932" s="560"/>
      <c r="AT1932" s="563"/>
      <c r="AU1932" s="560"/>
      <c r="AV1932" s="563"/>
      <c r="AW1932" s="560"/>
      <c r="AX1932" s="563"/>
      <c r="AY1932" s="560"/>
      <c r="AZ1932" s="563"/>
      <c r="BA1932" s="560"/>
      <c r="BB1932" s="563"/>
      <c r="BC1932" s="560"/>
      <c r="BD1932" s="563"/>
      <c r="BE1932" s="560"/>
      <c r="BF1932" s="563"/>
      <c r="BG1932" s="560"/>
      <c r="BH1932" s="563"/>
      <c r="BI1932" s="560"/>
      <c r="BJ1932" s="563"/>
      <c r="BK1932" s="560"/>
      <c r="BL1932" s="563"/>
      <c r="BM1932" s="560"/>
      <c r="BN1932" s="563"/>
      <c r="BO1932" s="560"/>
      <c r="BP1932" s="563"/>
      <c r="BQ1932" s="552"/>
    </row>
    <row r="1933" spans="1:69" ht="13.5" customHeight="1" thickTop="1">
      <c r="A1933" s="584"/>
      <c r="B1933" s="585" t="s">
        <v>32</v>
      </c>
      <c r="C1933" s="588" t="str">
        <f>IF(ISERROR(AVERAGE(E1933:AH1935)),"",AVERAGE(E1933:AH1935))</f>
        <v/>
      </c>
      <c r="D1933" s="589" t="s">
        <v>891</v>
      </c>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5"/>
      <c r="AF1933" s="25"/>
      <c r="AG1933" s="25"/>
      <c r="AH1933" s="25"/>
      <c r="AM1933" s="744" t="str">
        <f>D1933</f>
        <v>Les grands types de paysages français</v>
      </c>
      <c r="AN1933" s="576" t="str">
        <f t="shared" ref="AN1933:BQ1933" si="698">IF(ISERROR(AVERAGE(E1933:E1935)),"",AVERAGE(E1933:E1935))</f>
        <v/>
      </c>
      <c r="AO1933" s="575" t="str">
        <f t="shared" si="698"/>
        <v/>
      </c>
      <c r="AP1933" s="576" t="str">
        <f t="shared" si="698"/>
        <v/>
      </c>
      <c r="AQ1933" s="575" t="str">
        <f t="shared" si="698"/>
        <v/>
      </c>
      <c r="AR1933" s="576" t="str">
        <f t="shared" si="698"/>
        <v/>
      </c>
      <c r="AS1933" s="575" t="str">
        <f t="shared" si="698"/>
        <v/>
      </c>
      <c r="AT1933" s="576" t="str">
        <f t="shared" si="698"/>
        <v/>
      </c>
      <c r="AU1933" s="575" t="str">
        <f t="shared" si="698"/>
        <v/>
      </c>
      <c r="AV1933" s="576" t="str">
        <f t="shared" si="698"/>
        <v/>
      </c>
      <c r="AW1933" s="575" t="str">
        <f t="shared" si="698"/>
        <v/>
      </c>
      <c r="AX1933" s="576" t="str">
        <f t="shared" si="698"/>
        <v/>
      </c>
      <c r="AY1933" s="575" t="str">
        <f t="shared" si="698"/>
        <v/>
      </c>
      <c r="AZ1933" s="576" t="str">
        <f t="shared" si="698"/>
        <v/>
      </c>
      <c r="BA1933" s="575" t="str">
        <f t="shared" si="698"/>
        <v/>
      </c>
      <c r="BB1933" s="576" t="str">
        <f t="shared" si="698"/>
        <v/>
      </c>
      <c r="BC1933" s="575" t="str">
        <f t="shared" si="698"/>
        <v/>
      </c>
      <c r="BD1933" s="576" t="str">
        <f t="shared" si="698"/>
        <v/>
      </c>
      <c r="BE1933" s="575" t="str">
        <f t="shared" si="698"/>
        <v/>
      </c>
      <c r="BF1933" s="576" t="str">
        <f t="shared" si="698"/>
        <v/>
      </c>
      <c r="BG1933" s="575" t="str">
        <f t="shared" si="698"/>
        <v/>
      </c>
      <c r="BH1933" s="576" t="str">
        <f t="shared" si="698"/>
        <v/>
      </c>
      <c r="BI1933" s="575" t="str">
        <f t="shared" si="698"/>
        <v/>
      </c>
      <c r="BJ1933" s="576" t="str">
        <f t="shared" si="698"/>
        <v/>
      </c>
      <c r="BK1933" s="575" t="str">
        <f t="shared" si="698"/>
        <v/>
      </c>
      <c r="BL1933" s="576" t="str">
        <f t="shared" si="698"/>
        <v/>
      </c>
      <c r="BM1933" s="575" t="str">
        <f t="shared" si="698"/>
        <v/>
      </c>
      <c r="BN1933" s="576" t="str">
        <f t="shared" si="698"/>
        <v/>
      </c>
      <c r="BO1933" s="575" t="str">
        <f t="shared" si="698"/>
        <v/>
      </c>
      <c r="BP1933" s="576" t="str">
        <f t="shared" si="698"/>
        <v/>
      </c>
      <c r="BQ1933" s="578" t="str">
        <f t="shared" si="698"/>
        <v/>
      </c>
    </row>
    <row r="1934" spans="1:69" ht="12.75" customHeight="1">
      <c r="A1934" s="584"/>
      <c r="B1934" s="586"/>
      <c r="C1934" s="573"/>
      <c r="D1934" s="590"/>
      <c r="E1934" s="26"/>
      <c r="F1934" s="26"/>
      <c r="G1934" s="26"/>
      <c r="H1934" s="26"/>
      <c r="I1934" s="26"/>
      <c r="J1934" s="26"/>
      <c r="K1934" s="26"/>
      <c r="L1934" s="26"/>
      <c r="M1934" s="26"/>
      <c r="N1934" s="26"/>
      <c r="O1934" s="26"/>
      <c r="P1934" s="26"/>
      <c r="Q1934" s="26"/>
      <c r="R1934" s="26"/>
      <c r="S1934" s="26"/>
      <c r="T1934" s="26"/>
      <c r="U1934" s="26"/>
      <c r="V1934" s="26"/>
      <c r="W1934" s="26"/>
      <c r="X1934" s="26"/>
      <c r="Y1934" s="26"/>
      <c r="Z1934" s="26"/>
      <c r="AA1934" s="26"/>
      <c r="AB1934" s="26"/>
      <c r="AC1934" s="26"/>
      <c r="AD1934" s="26"/>
      <c r="AE1934" s="26"/>
      <c r="AF1934" s="26"/>
      <c r="AG1934" s="26"/>
      <c r="AH1934" s="26"/>
      <c r="AM1934" s="745"/>
      <c r="AN1934" s="577"/>
      <c r="AO1934" s="559"/>
      <c r="AP1934" s="577"/>
      <c r="AQ1934" s="559"/>
      <c r="AR1934" s="577"/>
      <c r="AS1934" s="559"/>
      <c r="AT1934" s="577"/>
      <c r="AU1934" s="559"/>
      <c r="AV1934" s="577"/>
      <c r="AW1934" s="559"/>
      <c r="AX1934" s="577"/>
      <c r="AY1934" s="559"/>
      <c r="AZ1934" s="577"/>
      <c r="BA1934" s="559"/>
      <c r="BB1934" s="577"/>
      <c r="BC1934" s="559"/>
      <c r="BD1934" s="577"/>
      <c r="BE1934" s="559"/>
      <c r="BF1934" s="577"/>
      <c r="BG1934" s="559"/>
      <c r="BH1934" s="577"/>
      <c r="BI1934" s="559"/>
      <c r="BJ1934" s="577"/>
      <c r="BK1934" s="559"/>
      <c r="BL1934" s="577"/>
      <c r="BM1934" s="559"/>
      <c r="BN1934" s="577"/>
      <c r="BO1934" s="559"/>
      <c r="BP1934" s="577"/>
      <c r="BQ1934" s="551"/>
    </row>
    <row r="1935" spans="1:69" ht="12.75" customHeight="1" thickBot="1">
      <c r="A1935" s="584"/>
      <c r="B1935" s="587"/>
      <c r="C1935" s="573"/>
      <c r="D1935" s="590"/>
      <c r="E1935" s="27"/>
      <c r="F1935" s="27"/>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M1935" s="745"/>
      <c r="AN1935" s="577"/>
      <c r="AO1935" s="559"/>
      <c r="AP1935" s="577"/>
      <c r="AQ1935" s="559"/>
      <c r="AR1935" s="577"/>
      <c r="AS1935" s="559"/>
      <c r="AT1935" s="577"/>
      <c r="AU1935" s="559"/>
      <c r="AV1935" s="577"/>
      <c r="AW1935" s="559"/>
      <c r="AX1935" s="577"/>
      <c r="AY1935" s="559"/>
      <c r="AZ1935" s="577"/>
      <c r="BA1935" s="559"/>
      <c r="BB1935" s="577"/>
      <c r="BC1935" s="559"/>
      <c r="BD1935" s="577"/>
      <c r="BE1935" s="559"/>
      <c r="BF1935" s="577"/>
      <c r="BG1935" s="559"/>
      <c r="BH1935" s="577"/>
      <c r="BI1935" s="559"/>
      <c r="BJ1935" s="577"/>
      <c r="BK1935" s="559"/>
      <c r="BL1935" s="577"/>
      <c r="BM1935" s="559"/>
      <c r="BN1935" s="577"/>
      <c r="BO1935" s="559"/>
      <c r="BP1935" s="577"/>
      <c r="BQ1935" s="551"/>
    </row>
    <row r="1936" spans="1:69" ht="12.75" customHeight="1">
      <c r="A1936" s="584"/>
      <c r="B1936" s="579" t="s">
        <v>36</v>
      </c>
      <c r="C1936" s="572" t="str">
        <f>IF(ISERROR(AVERAGE(E1936:AH1938)),"",AVERAGE(E1936:AH1938))</f>
        <v/>
      </c>
      <c r="D1936" s="590"/>
      <c r="E1936" s="32"/>
      <c r="F1936" s="32"/>
      <c r="G1936" s="32"/>
      <c r="H1936" s="32"/>
      <c r="I1936" s="32"/>
      <c r="J1936" s="32"/>
      <c r="K1936" s="32"/>
      <c r="L1936" s="32"/>
      <c r="M1936" s="32"/>
      <c r="N1936" s="32"/>
      <c r="O1936" s="32"/>
      <c r="P1936" s="32"/>
      <c r="Q1936" s="32"/>
      <c r="R1936" s="32"/>
      <c r="S1936" s="32"/>
      <c r="T1936" s="32"/>
      <c r="U1936" s="32"/>
      <c r="V1936" s="32"/>
      <c r="W1936" s="32"/>
      <c r="X1936" s="32"/>
      <c r="Y1936" s="32"/>
      <c r="Z1936" s="32"/>
      <c r="AA1936" s="32"/>
      <c r="AB1936" s="32"/>
      <c r="AC1936" s="32"/>
      <c r="AD1936" s="32"/>
      <c r="AE1936" s="32"/>
      <c r="AF1936" s="32"/>
      <c r="AG1936" s="32"/>
      <c r="AH1936" s="32"/>
      <c r="AM1936" s="745"/>
      <c r="AN1936" s="565" t="str">
        <f t="shared" ref="AN1936:BQ1936" si="699">IF(ISERROR(AVERAGE(E1936:E1938)),"",AVERAGE(E1936:E1938))</f>
        <v/>
      </c>
      <c r="AO1936" s="558" t="str">
        <f t="shared" si="699"/>
        <v/>
      </c>
      <c r="AP1936" s="565" t="str">
        <f t="shared" si="699"/>
        <v/>
      </c>
      <c r="AQ1936" s="558" t="str">
        <f t="shared" si="699"/>
        <v/>
      </c>
      <c r="AR1936" s="565" t="str">
        <f t="shared" si="699"/>
        <v/>
      </c>
      <c r="AS1936" s="558" t="str">
        <f t="shared" si="699"/>
        <v/>
      </c>
      <c r="AT1936" s="565" t="str">
        <f t="shared" si="699"/>
        <v/>
      </c>
      <c r="AU1936" s="558" t="str">
        <f t="shared" si="699"/>
        <v/>
      </c>
      <c r="AV1936" s="565" t="str">
        <f t="shared" si="699"/>
        <v/>
      </c>
      <c r="AW1936" s="558" t="str">
        <f t="shared" si="699"/>
        <v/>
      </c>
      <c r="AX1936" s="565" t="str">
        <f t="shared" si="699"/>
        <v/>
      </c>
      <c r="AY1936" s="558" t="str">
        <f t="shared" si="699"/>
        <v/>
      </c>
      <c r="AZ1936" s="565" t="str">
        <f t="shared" si="699"/>
        <v/>
      </c>
      <c r="BA1936" s="558" t="str">
        <f t="shared" si="699"/>
        <v/>
      </c>
      <c r="BB1936" s="565" t="str">
        <f t="shared" si="699"/>
        <v/>
      </c>
      <c r="BC1936" s="558" t="str">
        <f t="shared" si="699"/>
        <v/>
      </c>
      <c r="BD1936" s="565" t="str">
        <f t="shared" si="699"/>
        <v/>
      </c>
      <c r="BE1936" s="558" t="str">
        <f t="shared" si="699"/>
        <v/>
      </c>
      <c r="BF1936" s="565" t="str">
        <f t="shared" si="699"/>
        <v/>
      </c>
      <c r="BG1936" s="558" t="str">
        <f t="shared" si="699"/>
        <v/>
      </c>
      <c r="BH1936" s="565" t="str">
        <f t="shared" si="699"/>
        <v/>
      </c>
      <c r="BI1936" s="558" t="str">
        <f t="shared" si="699"/>
        <v/>
      </c>
      <c r="BJ1936" s="565" t="str">
        <f t="shared" si="699"/>
        <v/>
      </c>
      <c r="BK1936" s="558" t="str">
        <f t="shared" si="699"/>
        <v/>
      </c>
      <c r="BL1936" s="565" t="str">
        <f t="shared" si="699"/>
        <v/>
      </c>
      <c r="BM1936" s="558" t="str">
        <f t="shared" si="699"/>
        <v/>
      </c>
      <c r="BN1936" s="565" t="str">
        <f t="shared" si="699"/>
        <v/>
      </c>
      <c r="BO1936" s="558" t="str">
        <f t="shared" si="699"/>
        <v/>
      </c>
      <c r="BP1936" s="565" t="str">
        <f t="shared" si="699"/>
        <v/>
      </c>
      <c r="BQ1936" s="550" t="str">
        <f t="shared" si="699"/>
        <v/>
      </c>
    </row>
    <row r="1937" spans="1:69" ht="12.75" customHeight="1">
      <c r="A1937" s="584"/>
      <c r="B1937" s="580"/>
      <c r="C1937" s="573"/>
      <c r="D1937" s="590"/>
      <c r="E1937" s="28"/>
      <c r="F1937" s="28"/>
      <c r="G1937" s="28"/>
      <c r="H1937" s="28"/>
      <c r="I1937" s="28"/>
      <c r="J1937" s="28"/>
      <c r="K1937" s="28"/>
      <c r="L1937" s="28"/>
      <c r="M1937" s="28"/>
      <c r="N1937" s="28"/>
      <c r="O1937" s="28"/>
      <c r="P1937" s="28"/>
      <c r="Q1937" s="28"/>
      <c r="R1937" s="28"/>
      <c r="S1937" s="28"/>
      <c r="T1937" s="28"/>
      <c r="U1937" s="28"/>
      <c r="V1937" s="28"/>
      <c r="W1937" s="28"/>
      <c r="X1937" s="28"/>
      <c r="Y1937" s="28"/>
      <c r="Z1937" s="28"/>
      <c r="AA1937" s="28"/>
      <c r="AB1937" s="28"/>
      <c r="AC1937" s="28"/>
      <c r="AD1937" s="28"/>
      <c r="AE1937" s="28"/>
      <c r="AF1937" s="28"/>
      <c r="AG1937" s="28"/>
      <c r="AH1937" s="28"/>
      <c r="AM1937" s="745"/>
      <c r="AN1937" s="566"/>
      <c r="AO1937" s="559"/>
      <c r="AP1937" s="566"/>
      <c r="AQ1937" s="559"/>
      <c r="AR1937" s="566"/>
      <c r="AS1937" s="559"/>
      <c r="AT1937" s="566"/>
      <c r="AU1937" s="559"/>
      <c r="AV1937" s="566"/>
      <c r="AW1937" s="559"/>
      <c r="AX1937" s="566"/>
      <c r="AY1937" s="559"/>
      <c r="AZ1937" s="566"/>
      <c r="BA1937" s="559"/>
      <c r="BB1937" s="566"/>
      <c r="BC1937" s="559"/>
      <c r="BD1937" s="566"/>
      <c r="BE1937" s="559"/>
      <c r="BF1937" s="566"/>
      <c r="BG1937" s="559"/>
      <c r="BH1937" s="566"/>
      <c r="BI1937" s="559"/>
      <c r="BJ1937" s="566"/>
      <c r="BK1937" s="559"/>
      <c r="BL1937" s="566"/>
      <c r="BM1937" s="559"/>
      <c r="BN1937" s="566"/>
      <c r="BO1937" s="559"/>
      <c r="BP1937" s="566"/>
      <c r="BQ1937" s="551"/>
    </row>
    <row r="1938" spans="1:69" ht="12.75" customHeight="1" thickBot="1">
      <c r="A1938" s="584"/>
      <c r="B1938" s="581"/>
      <c r="C1938" s="582"/>
      <c r="D1938" s="590"/>
      <c r="E1938" s="33"/>
      <c r="F1938" s="33"/>
      <c r="G1938" s="33"/>
      <c r="H1938" s="33"/>
      <c r="I1938" s="33"/>
      <c r="J1938" s="33"/>
      <c r="K1938" s="33"/>
      <c r="L1938" s="33"/>
      <c r="M1938" s="33"/>
      <c r="N1938" s="33"/>
      <c r="O1938" s="33"/>
      <c r="P1938" s="33"/>
      <c r="Q1938" s="33"/>
      <c r="R1938" s="33"/>
      <c r="S1938" s="33"/>
      <c r="T1938" s="33"/>
      <c r="U1938" s="33"/>
      <c r="V1938" s="33"/>
      <c r="W1938" s="33"/>
      <c r="X1938" s="33"/>
      <c r="Y1938" s="33"/>
      <c r="Z1938" s="33"/>
      <c r="AA1938" s="33"/>
      <c r="AB1938" s="33"/>
      <c r="AC1938" s="33"/>
      <c r="AD1938" s="33"/>
      <c r="AE1938" s="33"/>
      <c r="AF1938" s="33"/>
      <c r="AG1938" s="33"/>
      <c r="AH1938" s="33"/>
      <c r="AM1938" s="745"/>
      <c r="AN1938" s="567"/>
      <c r="AO1938" s="564"/>
      <c r="AP1938" s="567"/>
      <c r="AQ1938" s="564"/>
      <c r="AR1938" s="567"/>
      <c r="AS1938" s="564"/>
      <c r="AT1938" s="567"/>
      <c r="AU1938" s="564"/>
      <c r="AV1938" s="567"/>
      <c r="AW1938" s="564"/>
      <c r="AX1938" s="567"/>
      <c r="AY1938" s="564"/>
      <c r="AZ1938" s="567"/>
      <c r="BA1938" s="564"/>
      <c r="BB1938" s="567"/>
      <c r="BC1938" s="564"/>
      <c r="BD1938" s="567"/>
      <c r="BE1938" s="564"/>
      <c r="BF1938" s="567"/>
      <c r="BG1938" s="564"/>
      <c r="BH1938" s="567"/>
      <c r="BI1938" s="564"/>
      <c r="BJ1938" s="567"/>
      <c r="BK1938" s="564"/>
      <c r="BL1938" s="567"/>
      <c r="BM1938" s="564"/>
      <c r="BN1938" s="567"/>
      <c r="BO1938" s="564"/>
      <c r="BP1938" s="567"/>
      <c r="BQ1938" s="568"/>
    </row>
    <row r="1939" spans="1:69" ht="12.75" customHeight="1">
      <c r="A1939" s="584"/>
      <c r="B1939" s="569" t="s">
        <v>37</v>
      </c>
      <c r="C1939" s="572" t="str">
        <f>IF(ISERROR(AVERAGE(E1939:AH1941)),"",AVERAGE(E1939:AH1941))</f>
        <v/>
      </c>
      <c r="D1939" s="590"/>
      <c r="E1939" s="31"/>
      <c r="F1939" s="31"/>
      <c r="G1939" s="31"/>
      <c r="H1939" s="31"/>
      <c r="I1939" s="31"/>
      <c r="J1939" s="31"/>
      <c r="K1939" s="31"/>
      <c r="L1939" s="31"/>
      <c r="M1939" s="31"/>
      <c r="N1939" s="31"/>
      <c r="O1939" s="31"/>
      <c r="P1939" s="31"/>
      <c r="Q1939" s="31"/>
      <c r="R1939" s="31"/>
      <c r="S1939" s="31"/>
      <c r="T1939" s="31"/>
      <c r="U1939" s="31"/>
      <c r="V1939" s="31"/>
      <c r="W1939" s="31"/>
      <c r="X1939" s="31"/>
      <c r="Y1939" s="31"/>
      <c r="Z1939" s="31"/>
      <c r="AA1939" s="31"/>
      <c r="AB1939" s="31"/>
      <c r="AC1939" s="31"/>
      <c r="AD1939" s="31"/>
      <c r="AE1939" s="31"/>
      <c r="AF1939" s="31"/>
      <c r="AG1939" s="31"/>
      <c r="AH1939" s="31"/>
      <c r="AM1939" s="745"/>
      <c r="AN1939" s="561" t="str">
        <f t="shared" ref="AN1939:BQ1939" si="700">IF(ISERROR(AVERAGE(E1939:E1941)),"",AVERAGE(E1939:E1941))</f>
        <v/>
      </c>
      <c r="AO1939" s="558" t="str">
        <f t="shared" si="700"/>
        <v/>
      </c>
      <c r="AP1939" s="561" t="str">
        <f t="shared" si="700"/>
        <v/>
      </c>
      <c r="AQ1939" s="558" t="str">
        <f t="shared" si="700"/>
        <v/>
      </c>
      <c r="AR1939" s="561" t="str">
        <f t="shared" si="700"/>
        <v/>
      </c>
      <c r="AS1939" s="558" t="str">
        <f t="shared" si="700"/>
        <v/>
      </c>
      <c r="AT1939" s="561" t="str">
        <f t="shared" si="700"/>
        <v/>
      </c>
      <c r="AU1939" s="558" t="str">
        <f t="shared" si="700"/>
        <v/>
      </c>
      <c r="AV1939" s="561" t="str">
        <f t="shared" si="700"/>
        <v/>
      </c>
      <c r="AW1939" s="558" t="str">
        <f t="shared" si="700"/>
        <v/>
      </c>
      <c r="AX1939" s="561" t="str">
        <f t="shared" si="700"/>
        <v/>
      </c>
      <c r="AY1939" s="558" t="str">
        <f t="shared" si="700"/>
        <v/>
      </c>
      <c r="AZ1939" s="561" t="str">
        <f t="shared" si="700"/>
        <v/>
      </c>
      <c r="BA1939" s="558" t="str">
        <f t="shared" si="700"/>
        <v/>
      </c>
      <c r="BB1939" s="561" t="str">
        <f t="shared" si="700"/>
        <v/>
      </c>
      <c r="BC1939" s="558" t="str">
        <f t="shared" si="700"/>
        <v/>
      </c>
      <c r="BD1939" s="561" t="str">
        <f t="shared" si="700"/>
        <v/>
      </c>
      <c r="BE1939" s="558" t="str">
        <f t="shared" si="700"/>
        <v/>
      </c>
      <c r="BF1939" s="561" t="str">
        <f t="shared" si="700"/>
        <v/>
      </c>
      <c r="BG1939" s="558" t="str">
        <f t="shared" si="700"/>
        <v/>
      </c>
      <c r="BH1939" s="561" t="str">
        <f t="shared" si="700"/>
        <v/>
      </c>
      <c r="BI1939" s="558" t="str">
        <f t="shared" si="700"/>
        <v/>
      </c>
      <c r="BJ1939" s="561" t="str">
        <f t="shared" si="700"/>
        <v/>
      </c>
      <c r="BK1939" s="558" t="str">
        <f t="shared" si="700"/>
        <v/>
      </c>
      <c r="BL1939" s="561" t="str">
        <f t="shared" si="700"/>
        <v/>
      </c>
      <c r="BM1939" s="558" t="str">
        <f t="shared" si="700"/>
        <v/>
      </c>
      <c r="BN1939" s="561" t="str">
        <f t="shared" si="700"/>
        <v/>
      </c>
      <c r="BO1939" s="558" t="str">
        <f t="shared" si="700"/>
        <v/>
      </c>
      <c r="BP1939" s="561" t="str">
        <f t="shared" si="700"/>
        <v/>
      </c>
      <c r="BQ1939" s="550" t="str">
        <f t="shared" si="700"/>
        <v/>
      </c>
    </row>
    <row r="1940" spans="1:69" ht="12.75" customHeight="1">
      <c r="A1940" s="584"/>
      <c r="B1940" s="570"/>
      <c r="C1940" s="573"/>
      <c r="D1940" s="590"/>
      <c r="E1940" s="29"/>
      <c r="F1940" s="29"/>
      <c r="G1940" s="29"/>
      <c r="H1940" s="29"/>
      <c r="I1940" s="29"/>
      <c r="J1940" s="29"/>
      <c r="K1940" s="29"/>
      <c r="L1940" s="29"/>
      <c r="M1940" s="29"/>
      <c r="N1940" s="29"/>
      <c r="O1940" s="29"/>
      <c r="P1940" s="29"/>
      <c r="Q1940" s="29"/>
      <c r="R1940" s="29"/>
      <c r="S1940" s="29"/>
      <c r="T1940" s="29"/>
      <c r="U1940" s="29"/>
      <c r="V1940" s="29"/>
      <c r="W1940" s="29"/>
      <c r="X1940" s="29"/>
      <c r="Y1940" s="29"/>
      <c r="Z1940" s="29"/>
      <c r="AA1940" s="29"/>
      <c r="AB1940" s="29"/>
      <c r="AC1940" s="29"/>
      <c r="AD1940" s="29"/>
      <c r="AE1940" s="29"/>
      <c r="AF1940" s="29"/>
      <c r="AG1940" s="29"/>
      <c r="AH1940" s="29"/>
      <c r="AM1940" s="745"/>
      <c r="AN1940" s="562"/>
      <c r="AO1940" s="559"/>
      <c r="AP1940" s="562"/>
      <c r="AQ1940" s="559"/>
      <c r="AR1940" s="562"/>
      <c r="AS1940" s="559"/>
      <c r="AT1940" s="562"/>
      <c r="AU1940" s="559"/>
      <c r="AV1940" s="562"/>
      <c r="AW1940" s="559"/>
      <c r="AX1940" s="562"/>
      <c r="AY1940" s="559"/>
      <c r="AZ1940" s="562"/>
      <c r="BA1940" s="559"/>
      <c r="BB1940" s="562"/>
      <c r="BC1940" s="559"/>
      <c r="BD1940" s="562"/>
      <c r="BE1940" s="559"/>
      <c r="BF1940" s="562"/>
      <c r="BG1940" s="559"/>
      <c r="BH1940" s="562"/>
      <c r="BI1940" s="559"/>
      <c r="BJ1940" s="562"/>
      <c r="BK1940" s="559"/>
      <c r="BL1940" s="562"/>
      <c r="BM1940" s="559"/>
      <c r="BN1940" s="562"/>
      <c r="BO1940" s="559"/>
      <c r="BP1940" s="562"/>
      <c r="BQ1940" s="551"/>
    </row>
    <row r="1941" spans="1:69" ht="13.5" customHeight="1" thickBot="1">
      <c r="A1941" s="584"/>
      <c r="B1941" s="571"/>
      <c r="C1941" s="574"/>
      <c r="D1941" s="418"/>
      <c r="E1941" s="30"/>
      <c r="F1941" s="30"/>
      <c r="G1941" s="30"/>
      <c r="H1941" s="30"/>
      <c r="I1941" s="30"/>
      <c r="J1941" s="30"/>
      <c r="K1941" s="30"/>
      <c r="L1941" s="30"/>
      <c r="M1941" s="30"/>
      <c r="N1941" s="30"/>
      <c r="O1941" s="30"/>
      <c r="P1941" s="30"/>
      <c r="Q1941" s="30"/>
      <c r="R1941" s="30"/>
      <c r="S1941" s="30"/>
      <c r="T1941" s="30"/>
      <c r="U1941" s="30"/>
      <c r="V1941" s="30"/>
      <c r="W1941" s="30"/>
      <c r="X1941" s="30"/>
      <c r="Y1941" s="30"/>
      <c r="Z1941" s="30"/>
      <c r="AA1941" s="30"/>
      <c r="AB1941" s="30"/>
      <c r="AC1941" s="30"/>
      <c r="AD1941" s="30"/>
      <c r="AE1941" s="30"/>
      <c r="AF1941" s="30"/>
      <c r="AG1941" s="30"/>
      <c r="AH1941" s="30"/>
      <c r="AM1941" s="107"/>
      <c r="AN1941" s="563"/>
      <c r="AO1941" s="560"/>
      <c r="AP1941" s="563"/>
      <c r="AQ1941" s="560"/>
      <c r="AR1941" s="563"/>
      <c r="AS1941" s="560"/>
      <c r="AT1941" s="563"/>
      <c r="AU1941" s="560"/>
      <c r="AV1941" s="563"/>
      <c r="AW1941" s="560"/>
      <c r="AX1941" s="563"/>
      <c r="AY1941" s="560"/>
      <c r="AZ1941" s="563"/>
      <c r="BA1941" s="560"/>
      <c r="BB1941" s="563"/>
      <c r="BC1941" s="560"/>
      <c r="BD1941" s="563"/>
      <c r="BE1941" s="560"/>
      <c r="BF1941" s="563"/>
      <c r="BG1941" s="560"/>
      <c r="BH1941" s="563"/>
      <c r="BI1941" s="560"/>
      <c r="BJ1941" s="563"/>
      <c r="BK1941" s="560"/>
      <c r="BL1941" s="563"/>
      <c r="BM1941" s="560"/>
      <c r="BN1941" s="563"/>
      <c r="BO1941" s="560"/>
      <c r="BP1941" s="563"/>
      <c r="BQ1941" s="552"/>
    </row>
    <row r="1942" spans="1:69" ht="13.5" customHeight="1" thickTop="1">
      <c r="A1942" s="584"/>
      <c r="B1942" s="585" t="s">
        <v>32</v>
      </c>
      <c r="C1942" s="588" t="str">
        <f>IF(ISERROR(AVERAGE(E1942:AH1944)),"",AVERAGE(E1942:AH1944))</f>
        <v/>
      </c>
      <c r="D1942" s="676" t="s">
        <v>890</v>
      </c>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5"/>
      <c r="AF1942" s="25"/>
      <c r="AG1942" s="25"/>
      <c r="AH1942" s="25"/>
      <c r="AM1942" s="594" t="str">
        <f>D1942</f>
        <v xml:space="preserve">Se déplacer en France et en Europe :
réseau autoroutier, réseau ferré, aéroport
</v>
      </c>
      <c r="AN1942" s="576" t="str">
        <f t="shared" ref="AN1942:BQ1942" si="701">IF(ISERROR(AVERAGE(E1942:E1944)),"",AVERAGE(E1942:E1944))</f>
        <v/>
      </c>
      <c r="AO1942" s="575" t="str">
        <f t="shared" si="701"/>
        <v/>
      </c>
      <c r="AP1942" s="576" t="str">
        <f t="shared" si="701"/>
        <v/>
      </c>
      <c r="AQ1942" s="575" t="str">
        <f t="shared" si="701"/>
        <v/>
      </c>
      <c r="AR1942" s="576" t="str">
        <f t="shared" si="701"/>
        <v/>
      </c>
      <c r="AS1942" s="575" t="str">
        <f t="shared" si="701"/>
        <v/>
      </c>
      <c r="AT1942" s="576" t="str">
        <f t="shared" si="701"/>
        <v/>
      </c>
      <c r="AU1942" s="575" t="str">
        <f t="shared" si="701"/>
        <v/>
      </c>
      <c r="AV1942" s="576" t="str">
        <f t="shared" si="701"/>
        <v/>
      </c>
      <c r="AW1942" s="575" t="str">
        <f t="shared" si="701"/>
        <v/>
      </c>
      <c r="AX1942" s="576" t="str">
        <f t="shared" si="701"/>
        <v/>
      </c>
      <c r="AY1942" s="575" t="str">
        <f t="shared" si="701"/>
        <v/>
      </c>
      <c r="AZ1942" s="576" t="str">
        <f t="shared" si="701"/>
        <v/>
      </c>
      <c r="BA1942" s="575" t="str">
        <f t="shared" si="701"/>
        <v/>
      </c>
      <c r="BB1942" s="576" t="str">
        <f t="shared" si="701"/>
        <v/>
      </c>
      <c r="BC1942" s="575" t="str">
        <f t="shared" si="701"/>
        <v/>
      </c>
      <c r="BD1942" s="576" t="str">
        <f t="shared" si="701"/>
        <v/>
      </c>
      <c r="BE1942" s="575" t="str">
        <f t="shared" si="701"/>
        <v/>
      </c>
      <c r="BF1942" s="576" t="str">
        <f t="shared" si="701"/>
        <v/>
      </c>
      <c r="BG1942" s="575" t="str">
        <f t="shared" si="701"/>
        <v/>
      </c>
      <c r="BH1942" s="576" t="str">
        <f t="shared" si="701"/>
        <v/>
      </c>
      <c r="BI1942" s="575" t="str">
        <f t="shared" si="701"/>
        <v/>
      </c>
      <c r="BJ1942" s="576" t="str">
        <f t="shared" si="701"/>
        <v/>
      </c>
      <c r="BK1942" s="575" t="str">
        <f t="shared" si="701"/>
        <v/>
      </c>
      <c r="BL1942" s="576" t="str">
        <f t="shared" si="701"/>
        <v/>
      </c>
      <c r="BM1942" s="575" t="str">
        <f t="shared" si="701"/>
        <v/>
      </c>
      <c r="BN1942" s="576" t="str">
        <f t="shared" si="701"/>
        <v/>
      </c>
      <c r="BO1942" s="575" t="str">
        <f t="shared" si="701"/>
        <v/>
      </c>
      <c r="BP1942" s="576" t="str">
        <f t="shared" si="701"/>
        <v/>
      </c>
      <c r="BQ1942" s="578" t="str">
        <f t="shared" si="701"/>
        <v/>
      </c>
    </row>
    <row r="1943" spans="1:69" ht="12.75" customHeight="1">
      <c r="A1943" s="584"/>
      <c r="B1943" s="586"/>
      <c r="C1943" s="573"/>
      <c r="D1943" s="677"/>
      <c r="E1943" s="26"/>
      <c r="F1943" s="26"/>
      <c r="G1943" s="26"/>
      <c r="H1943" s="26"/>
      <c r="I1943" s="26"/>
      <c r="J1943" s="26"/>
      <c r="K1943" s="26"/>
      <c r="L1943" s="26"/>
      <c r="M1943" s="26"/>
      <c r="N1943" s="26"/>
      <c r="O1943" s="26"/>
      <c r="P1943" s="26"/>
      <c r="Q1943" s="26"/>
      <c r="R1943" s="26"/>
      <c r="S1943" s="26"/>
      <c r="T1943" s="26"/>
      <c r="U1943" s="26"/>
      <c r="V1943" s="26"/>
      <c r="W1943" s="26"/>
      <c r="X1943" s="26"/>
      <c r="Y1943" s="26"/>
      <c r="Z1943" s="26"/>
      <c r="AA1943" s="26"/>
      <c r="AB1943" s="26"/>
      <c r="AC1943" s="26"/>
      <c r="AD1943" s="26"/>
      <c r="AE1943" s="26"/>
      <c r="AF1943" s="26"/>
      <c r="AG1943" s="26"/>
      <c r="AH1943" s="26"/>
      <c r="AM1943" s="595"/>
      <c r="AN1943" s="577"/>
      <c r="AO1943" s="559"/>
      <c r="AP1943" s="577"/>
      <c r="AQ1943" s="559"/>
      <c r="AR1943" s="577"/>
      <c r="AS1943" s="559"/>
      <c r="AT1943" s="577"/>
      <c r="AU1943" s="559"/>
      <c r="AV1943" s="577"/>
      <c r="AW1943" s="559"/>
      <c r="AX1943" s="577"/>
      <c r="AY1943" s="559"/>
      <c r="AZ1943" s="577"/>
      <c r="BA1943" s="559"/>
      <c r="BB1943" s="577"/>
      <c r="BC1943" s="559"/>
      <c r="BD1943" s="577"/>
      <c r="BE1943" s="559"/>
      <c r="BF1943" s="577"/>
      <c r="BG1943" s="559"/>
      <c r="BH1943" s="577"/>
      <c r="BI1943" s="559"/>
      <c r="BJ1943" s="577"/>
      <c r="BK1943" s="559"/>
      <c r="BL1943" s="577"/>
      <c r="BM1943" s="559"/>
      <c r="BN1943" s="577"/>
      <c r="BO1943" s="559"/>
      <c r="BP1943" s="577"/>
      <c r="BQ1943" s="551"/>
    </row>
    <row r="1944" spans="1:69" ht="12.75" customHeight="1" thickBot="1">
      <c r="A1944" s="584"/>
      <c r="B1944" s="587"/>
      <c r="C1944" s="573"/>
      <c r="D1944" s="677"/>
      <c r="E1944" s="27"/>
      <c r="F1944" s="27"/>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M1944" s="595"/>
      <c r="AN1944" s="577"/>
      <c r="AO1944" s="559"/>
      <c r="AP1944" s="577"/>
      <c r="AQ1944" s="559"/>
      <c r="AR1944" s="577"/>
      <c r="AS1944" s="559"/>
      <c r="AT1944" s="577"/>
      <c r="AU1944" s="559"/>
      <c r="AV1944" s="577"/>
      <c r="AW1944" s="559"/>
      <c r="AX1944" s="577"/>
      <c r="AY1944" s="559"/>
      <c r="AZ1944" s="577"/>
      <c r="BA1944" s="559"/>
      <c r="BB1944" s="577"/>
      <c r="BC1944" s="559"/>
      <c r="BD1944" s="577"/>
      <c r="BE1944" s="559"/>
      <c r="BF1944" s="577"/>
      <c r="BG1944" s="559"/>
      <c r="BH1944" s="577"/>
      <c r="BI1944" s="559"/>
      <c r="BJ1944" s="577"/>
      <c r="BK1944" s="559"/>
      <c r="BL1944" s="577"/>
      <c r="BM1944" s="559"/>
      <c r="BN1944" s="577"/>
      <c r="BO1944" s="559"/>
      <c r="BP1944" s="577"/>
      <c r="BQ1944" s="551"/>
    </row>
    <row r="1945" spans="1:69" ht="12.75" customHeight="1">
      <c r="A1945" s="584"/>
      <c r="B1945" s="579" t="s">
        <v>36</v>
      </c>
      <c r="C1945" s="572" t="str">
        <f>IF(ISERROR(AVERAGE(E1945:AH1947)),"",AVERAGE(E1945:AH1947))</f>
        <v/>
      </c>
      <c r="D1945" s="677"/>
      <c r="E1945" s="32"/>
      <c r="F1945" s="32"/>
      <c r="G1945" s="32"/>
      <c r="H1945" s="32"/>
      <c r="I1945" s="32"/>
      <c r="J1945" s="32"/>
      <c r="K1945" s="32"/>
      <c r="L1945" s="32"/>
      <c r="M1945" s="32"/>
      <c r="N1945" s="32"/>
      <c r="O1945" s="32"/>
      <c r="P1945" s="32"/>
      <c r="Q1945" s="32"/>
      <c r="R1945" s="32"/>
      <c r="S1945" s="32"/>
      <c r="T1945" s="32"/>
      <c r="U1945" s="32"/>
      <c r="V1945" s="32"/>
      <c r="W1945" s="32"/>
      <c r="X1945" s="32"/>
      <c r="Y1945" s="32"/>
      <c r="Z1945" s="32"/>
      <c r="AA1945" s="32"/>
      <c r="AB1945" s="32"/>
      <c r="AC1945" s="32"/>
      <c r="AD1945" s="32"/>
      <c r="AE1945" s="32"/>
      <c r="AF1945" s="32"/>
      <c r="AG1945" s="32"/>
      <c r="AH1945" s="32"/>
      <c r="AM1945" s="595"/>
      <c r="AN1945" s="565" t="str">
        <f t="shared" ref="AN1945:BQ1945" si="702">IF(ISERROR(AVERAGE(E1945:E1947)),"",AVERAGE(E1945:E1947))</f>
        <v/>
      </c>
      <c r="AO1945" s="558" t="str">
        <f t="shared" si="702"/>
        <v/>
      </c>
      <c r="AP1945" s="565" t="str">
        <f t="shared" si="702"/>
        <v/>
      </c>
      <c r="AQ1945" s="558" t="str">
        <f t="shared" si="702"/>
        <v/>
      </c>
      <c r="AR1945" s="565" t="str">
        <f t="shared" si="702"/>
        <v/>
      </c>
      <c r="AS1945" s="558" t="str">
        <f t="shared" si="702"/>
        <v/>
      </c>
      <c r="AT1945" s="565" t="str">
        <f t="shared" si="702"/>
        <v/>
      </c>
      <c r="AU1945" s="558" t="str">
        <f t="shared" si="702"/>
        <v/>
      </c>
      <c r="AV1945" s="565" t="str">
        <f t="shared" si="702"/>
        <v/>
      </c>
      <c r="AW1945" s="558" t="str">
        <f t="shared" si="702"/>
        <v/>
      </c>
      <c r="AX1945" s="565" t="str">
        <f t="shared" si="702"/>
        <v/>
      </c>
      <c r="AY1945" s="558" t="str">
        <f t="shared" si="702"/>
        <v/>
      </c>
      <c r="AZ1945" s="565" t="str">
        <f t="shared" si="702"/>
        <v/>
      </c>
      <c r="BA1945" s="558" t="str">
        <f t="shared" si="702"/>
        <v/>
      </c>
      <c r="BB1945" s="565" t="str">
        <f t="shared" si="702"/>
        <v/>
      </c>
      <c r="BC1945" s="558" t="str">
        <f t="shared" si="702"/>
        <v/>
      </c>
      <c r="BD1945" s="565" t="str">
        <f t="shared" si="702"/>
        <v/>
      </c>
      <c r="BE1945" s="558" t="str">
        <f t="shared" si="702"/>
        <v/>
      </c>
      <c r="BF1945" s="565" t="str">
        <f t="shared" si="702"/>
        <v/>
      </c>
      <c r="BG1945" s="558" t="str">
        <f t="shared" si="702"/>
        <v/>
      </c>
      <c r="BH1945" s="565" t="str">
        <f t="shared" si="702"/>
        <v/>
      </c>
      <c r="BI1945" s="558" t="str">
        <f t="shared" si="702"/>
        <v/>
      </c>
      <c r="BJ1945" s="565" t="str">
        <f t="shared" si="702"/>
        <v/>
      </c>
      <c r="BK1945" s="558" t="str">
        <f t="shared" si="702"/>
        <v/>
      </c>
      <c r="BL1945" s="565" t="str">
        <f t="shared" si="702"/>
        <v/>
      </c>
      <c r="BM1945" s="558" t="str">
        <f t="shared" si="702"/>
        <v/>
      </c>
      <c r="BN1945" s="565" t="str">
        <f t="shared" si="702"/>
        <v/>
      </c>
      <c r="BO1945" s="558" t="str">
        <f t="shared" si="702"/>
        <v/>
      </c>
      <c r="BP1945" s="565" t="str">
        <f t="shared" si="702"/>
        <v/>
      </c>
      <c r="BQ1945" s="550" t="str">
        <f t="shared" si="702"/>
        <v/>
      </c>
    </row>
    <row r="1946" spans="1:69" ht="12.75" customHeight="1">
      <c r="A1946" s="584"/>
      <c r="B1946" s="580"/>
      <c r="C1946" s="573"/>
      <c r="D1946" s="677"/>
      <c r="E1946" s="28"/>
      <c r="F1946" s="28"/>
      <c r="G1946" s="28"/>
      <c r="H1946" s="28"/>
      <c r="I1946" s="28"/>
      <c r="J1946" s="28"/>
      <c r="K1946" s="28"/>
      <c r="L1946" s="28"/>
      <c r="M1946" s="28"/>
      <c r="N1946" s="28"/>
      <c r="O1946" s="28"/>
      <c r="P1946" s="28"/>
      <c r="Q1946" s="28"/>
      <c r="R1946" s="28"/>
      <c r="S1946" s="28"/>
      <c r="T1946" s="28"/>
      <c r="U1946" s="28"/>
      <c r="V1946" s="28"/>
      <c r="W1946" s="28"/>
      <c r="X1946" s="28"/>
      <c r="Y1946" s="28"/>
      <c r="Z1946" s="28"/>
      <c r="AA1946" s="28"/>
      <c r="AB1946" s="28"/>
      <c r="AC1946" s="28"/>
      <c r="AD1946" s="28"/>
      <c r="AE1946" s="28"/>
      <c r="AF1946" s="28"/>
      <c r="AG1946" s="28"/>
      <c r="AH1946" s="28"/>
      <c r="AM1946" s="595"/>
      <c r="AN1946" s="566"/>
      <c r="AO1946" s="559"/>
      <c r="AP1946" s="566"/>
      <c r="AQ1946" s="559"/>
      <c r="AR1946" s="566"/>
      <c r="AS1946" s="559"/>
      <c r="AT1946" s="566"/>
      <c r="AU1946" s="559"/>
      <c r="AV1946" s="566"/>
      <c r="AW1946" s="559"/>
      <c r="AX1946" s="566"/>
      <c r="AY1946" s="559"/>
      <c r="AZ1946" s="566"/>
      <c r="BA1946" s="559"/>
      <c r="BB1946" s="566"/>
      <c r="BC1946" s="559"/>
      <c r="BD1946" s="566"/>
      <c r="BE1946" s="559"/>
      <c r="BF1946" s="566"/>
      <c r="BG1946" s="559"/>
      <c r="BH1946" s="566"/>
      <c r="BI1946" s="559"/>
      <c r="BJ1946" s="566"/>
      <c r="BK1946" s="559"/>
      <c r="BL1946" s="566"/>
      <c r="BM1946" s="559"/>
      <c r="BN1946" s="566"/>
      <c r="BO1946" s="559"/>
      <c r="BP1946" s="566"/>
      <c r="BQ1946" s="551"/>
    </row>
    <row r="1947" spans="1:69" ht="12.75" customHeight="1" thickBot="1">
      <c r="A1947" s="584"/>
      <c r="B1947" s="581"/>
      <c r="C1947" s="582"/>
      <c r="D1947" s="677"/>
      <c r="E1947" s="33"/>
      <c r="F1947" s="33"/>
      <c r="G1947" s="33"/>
      <c r="H1947" s="33"/>
      <c r="I1947" s="33"/>
      <c r="J1947" s="33"/>
      <c r="K1947" s="33"/>
      <c r="L1947" s="33"/>
      <c r="M1947" s="33"/>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M1947" s="595"/>
      <c r="AN1947" s="567"/>
      <c r="AO1947" s="564"/>
      <c r="AP1947" s="567"/>
      <c r="AQ1947" s="564"/>
      <c r="AR1947" s="567"/>
      <c r="AS1947" s="564"/>
      <c r="AT1947" s="567"/>
      <c r="AU1947" s="564"/>
      <c r="AV1947" s="567"/>
      <c r="AW1947" s="564"/>
      <c r="AX1947" s="567"/>
      <c r="AY1947" s="564"/>
      <c r="AZ1947" s="567"/>
      <c r="BA1947" s="564"/>
      <c r="BB1947" s="567"/>
      <c r="BC1947" s="564"/>
      <c r="BD1947" s="567"/>
      <c r="BE1947" s="564"/>
      <c r="BF1947" s="567"/>
      <c r="BG1947" s="564"/>
      <c r="BH1947" s="567"/>
      <c r="BI1947" s="564"/>
      <c r="BJ1947" s="567"/>
      <c r="BK1947" s="564"/>
      <c r="BL1947" s="567"/>
      <c r="BM1947" s="564"/>
      <c r="BN1947" s="567"/>
      <c r="BO1947" s="564"/>
      <c r="BP1947" s="567"/>
      <c r="BQ1947" s="568"/>
    </row>
    <row r="1948" spans="1:69" ht="12.75" customHeight="1">
      <c r="A1948" s="584"/>
      <c r="B1948" s="569" t="s">
        <v>37</v>
      </c>
      <c r="C1948" s="572" t="str">
        <f>IF(ISERROR(AVERAGE(E1948:AH1950)),"",AVERAGE(E1948:AH1950))</f>
        <v/>
      </c>
      <c r="D1948" s="677"/>
      <c r="E1948" s="31"/>
      <c r="F1948" s="31"/>
      <c r="G1948" s="31"/>
      <c r="H1948" s="31"/>
      <c r="I1948" s="31"/>
      <c r="J1948" s="31"/>
      <c r="K1948" s="31"/>
      <c r="L1948" s="31"/>
      <c r="M1948" s="31"/>
      <c r="N1948" s="31"/>
      <c r="O1948" s="31"/>
      <c r="P1948" s="31"/>
      <c r="Q1948" s="31"/>
      <c r="R1948" s="31"/>
      <c r="S1948" s="31"/>
      <c r="T1948" s="31"/>
      <c r="U1948" s="31"/>
      <c r="V1948" s="31"/>
      <c r="W1948" s="31"/>
      <c r="X1948" s="31"/>
      <c r="Y1948" s="31"/>
      <c r="Z1948" s="31"/>
      <c r="AA1948" s="31"/>
      <c r="AB1948" s="31"/>
      <c r="AC1948" s="31"/>
      <c r="AD1948" s="31"/>
      <c r="AE1948" s="31"/>
      <c r="AF1948" s="31"/>
      <c r="AG1948" s="31"/>
      <c r="AH1948" s="31"/>
      <c r="AM1948" s="595"/>
      <c r="AN1948" s="561" t="str">
        <f t="shared" ref="AN1948:BQ1948" si="703">IF(ISERROR(AVERAGE(E1948:E1950)),"",AVERAGE(E1948:E1950))</f>
        <v/>
      </c>
      <c r="AO1948" s="558" t="str">
        <f t="shared" si="703"/>
        <v/>
      </c>
      <c r="AP1948" s="561" t="str">
        <f t="shared" si="703"/>
        <v/>
      </c>
      <c r="AQ1948" s="558" t="str">
        <f t="shared" si="703"/>
        <v/>
      </c>
      <c r="AR1948" s="561" t="str">
        <f t="shared" si="703"/>
        <v/>
      </c>
      <c r="AS1948" s="558" t="str">
        <f t="shared" si="703"/>
        <v/>
      </c>
      <c r="AT1948" s="561" t="str">
        <f t="shared" si="703"/>
        <v/>
      </c>
      <c r="AU1948" s="558" t="str">
        <f t="shared" si="703"/>
        <v/>
      </c>
      <c r="AV1948" s="561" t="str">
        <f t="shared" si="703"/>
        <v/>
      </c>
      <c r="AW1948" s="558" t="str">
        <f t="shared" si="703"/>
        <v/>
      </c>
      <c r="AX1948" s="561" t="str">
        <f t="shared" si="703"/>
        <v/>
      </c>
      <c r="AY1948" s="558" t="str">
        <f t="shared" si="703"/>
        <v/>
      </c>
      <c r="AZ1948" s="561" t="str">
        <f t="shared" si="703"/>
        <v/>
      </c>
      <c r="BA1948" s="558" t="str">
        <f t="shared" si="703"/>
        <v/>
      </c>
      <c r="BB1948" s="561" t="str">
        <f t="shared" si="703"/>
        <v/>
      </c>
      <c r="BC1948" s="558" t="str">
        <f t="shared" si="703"/>
        <v/>
      </c>
      <c r="BD1948" s="561" t="str">
        <f t="shared" si="703"/>
        <v/>
      </c>
      <c r="BE1948" s="558" t="str">
        <f t="shared" si="703"/>
        <v/>
      </c>
      <c r="BF1948" s="561" t="str">
        <f t="shared" si="703"/>
        <v/>
      </c>
      <c r="BG1948" s="558" t="str">
        <f t="shared" si="703"/>
        <v/>
      </c>
      <c r="BH1948" s="561" t="str">
        <f t="shared" si="703"/>
        <v/>
      </c>
      <c r="BI1948" s="558" t="str">
        <f t="shared" si="703"/>
        <v/>
      </c>
      <c r="BJ1948" s="561" t="str">
        <f t="shared" si="703"/>
        <v/>
      </c>
      <c r="BK1948" s="558" t="str">
        <f t="shared" si="703"/>
        <v/>
      </c>
      <c r="BL1948" s="561" t="str">
        <f t="shared" si="703"/>
        <v/>
      </c>
      <c r="BM1948" s="558" t="str">
        <f t="shared" si="703"/>
        <v/>
      </c>
      <c r="BN1948" s="561" t="str">
        <f t="shared" si="703"/>
        <v/>
      </c>
      <c r="BO1948" s="558" t="str">
        <f t="shared" si="703"/>
        <v/>
      </c>
      <c r="BP1948" s="561" t="str">
        <f t="shared" si="703"/>
        <v/>
      </c>
      <c r="BQ1948" s="550" t="str">
        <f t="shared" si="703"/>
        <v/>
      </c>
    </row>
    <row r="1949" spans="1:69" ht="12.75" customHeight="1">
      <c r="A1949" s="584"/>
      <c r="B1949" s="570"/>
      <c r="C1949" s="573"/>
      <c r="D1949" s="677"/>
      <c r="E1949" s="29"/>
      <c r="F1949" s="29"/>
      <c r="G1949" s="29"/>
      <c r="H1949" s="29"/>
      <c r="I1949" s="29"/>
      <c r="J1949" s="29"/>
      <c r="K1949" s="29"/>
      <c r="L1949" s="29"/>
      <c r="M1949" s="29"/>
      <c r="N1949" s="29"/>
      <c r="O1949" s="29"/>
      <c r="P1949" s="29"/>
      <c r="Q1949" s="29"/>
      <c r="R1949" s="29"/>
      <c r="S1949" s="29"/>
      <c r="T1949" s="29"/>
      <c r="U1949" s="29"/>
      <c r="V1949" s="29"/>
      <c r="W1949" s="29"/>
      <c r="X1949" s="29"/>
      <c r="Y1949" s="29"/>
      <c r="Z1949" s="29"/>
      <c r="AA1949" s="29"/>
      <c r="AB1949" s="29"/>
      <c r="AC1949" s="29"/>
      <c r="AD1949" s="29"/>
      <c r="AE1949" s="29"/>
      <c r="AF1949" s="29"/>
      <c r="AG1949" s="29"/>
      <c r="AH1949" s="29"/>
      <c r="AM1949" s="595"/>
      <c r="AN1949" s="562"/>
      <c r="AO1949" s="559"/>
      <c r="AP1949" s="562"/>
      <c r="AQ1949" s="559"/>
      <c r="AR1949" s="562"/>
      <c r="AS1949" s="559"/>
      <c r="AT1949" s="562"/>
      <c r="AU1949" s="559"/>
      <c r="AV1949" s="562"/>
      <c r="AW1949" s="559"/>
      <c r="AX1949" s="562"/>
      <c r="AY1949" s="559"/>
      <c r="AZ1949" s="562"/>
      <c r="BA1949" s="559"/>
      <c r="BB1949" s="562"/>
      <c r="BC1949" s="559"/>
      <c r="BD1949" s="562"/>
      <c r="BE1949" s="559"/>
      <c r="BF1949" s="562"/>
      <c r="BG1949" s="559"/>
      <c r="BH1949" s="562"/>
      <c r="BI1949" s="559"/>
      <c r="BJ1949" s="562"/>
      <c r="BK1949" s="559"/>
      <c r="BL1949" s="562"/>
      <c r="BM1949" s="559"/>
      <c r="BN1949" s="562"/>
      <c r="BO1949" s="559"/>
      <c r="BP1949" s="562"/>
      <c r="BQ1949" s="551"/>
    </row>
    <row r="1950" spans="1:69" ht="13.5" customHeight="1" thickBot="1">
      <c r="A1950" s="584"/>
      <c r="B1950" s="571"/>
      <c r="C1950" s="574"/>
      <c r="D1950" s="418"/>
      <c r="E1950" s="30"/>
      <c r="F1950" s="30"/>
      <c r="G1950" s="30"/>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M1950" s="107"/>
      <c r="AN1950" s="563"/>
      <c r="AO1950" s="560"/>
      <c r="AP1950" s="563"/>
      <c r="AQ1950" s="560"/>
      <c r="AR1950" s="563"/>
      <c r="AS1950" s="560"/>
      <c r="AT1950" s="563"/>
      <c r="AU1950" s="560"/>
      <c r="AV1950" s="563"/>
      <c r="AW1950" s="560"/>
      <c r="AX1950" s="563"/>
      <c r="AY1950" s="560"/>
      <c r="AZ1950" s="563"/>
      <c r="BA1950" s="560"/>
      <c r="BB1950" s="563"/>
      <c r="BC1950" s="560"/>
      <c r="BD1950" s="563"/>
      <c r="BE1950" s="560"/>
      <c r="BF1950" s="563"/>
      <c r="BG1950" s="560"/>
      <c r="BH1950" s="563"/>
      <c r="BI1950" s="560"/>
      <c r="BJ1950" s="563"/>
      <c r="BK1950" s="560"/>
      <c r="BL1950" s="563"/>
      <c r="BM1950" s="560"/>
      <c r="BN1950" s="563"/>
      <c r="BO1950" s="560"/>
      <c r="BP1950" s="563"/>
      <c r="BQ1950" s="552"/>
    </row>
    <row r="1951" spans="1:69" ht="13.5" customHeight="1" thickTop="1">
      <c r="A1951" s="584"/>
      <c r="B1951" s="585" t="s">
        <v>32</v>
      </c>
      <c r="C1951" s="588" t="str">
        <f>IF(ISERROR(AVERAGE(E1951:AH1953)),"",AVERAGE(E1951:AH1953))</f>
        <v/>
      </c>
      <c r="D1951" s="676" t="s">
        <v>988</v>
      </c>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5"/>
      <c r="AF1951" s="25"/>
      <c r="AG1951" s="25"/>
      <c r="AH1951" s="25"/>
      <c r="AM1951" s="594" t="str">
        <f>D1951</f>
        <v xml:space="preserve">Les français dans le contexte européen :
répartition de la population
principales villes en Fr et en Europe
</v>
      </c>
      <c r="AN1951" s="576" t="str">
        <f t="shared" ref="AN1951:BQ1951" si="704">IF(ISERROR(AVERAGE(E1951:E1953)),"",AVERAGE(E1951:E1953))</f>
        <v/>
      </c>
      <c r="AO1951" s="575" t="str">
        <f t="shared" si="704"/>
        <v/>
      </c>
      <c r="AP1951" s="576" t="str">
        <f t="shared" si="704"/>
        <v/>
      </c>
      <c r="AQ1951" s="575" t="str">
        <f t="shared" si="704"/>
        <v/>
      </c>
      <c r="AR1951" s="576" t="str">
        <f t="shared" si="704"/>
        <v/>
      </c>
      <c r="AS1951" s="575" t="str">
        <f t="shared" si="704"/>
        <v/>
      </c>
      <c r="AT1951" s="576" t="str">
        <f t="shared" si="704"/>
        <v/>
      </c>
      <c r="AU1951" s="575" t="str">
        <f t="shared" si="704"/>
        <v/>
      </c>
      <c r="AV1951" s="576" t="str">
        <f t="shared" si="704"/>
        <v/>
      </c>
      <c r="AW1951" s="575" t="str">
        <f t="shared" si="704"/>
        <v/>
      </c>
      <c r="AX1951" s="576" t="str">
        <f t="shared" si="704"/>
        <v/>
      </c>
      <c r="AY1951" s="575" t="str">
        <f t="shared" si="704"/>
        <v/>
      </c>
      <c r="AZ1951" s="576" t="str">
        <f t="shared" si="704"/>
        <v/>
      </c>
      <c r="BA1951" s="575" t="str">
        <f t="shared" si="704"/>
        <v/>
      </c>
      <c r="BB1951" s="576" t="str">
        <f t="shared" si="704"/>
        <v/>
      </c>
      <c r="BC1951" s="575" t="str">
        <f t="shared" si="704"/>
        <v/>
      </c>
      <c r="BD1951" s="576" t="str">
        <f t="shared" si="704"/>
        <v/>
      </c>
      <c r="BE1951" s="575" t="str">
        <f t="shared" si="704"/>
        <v/>
      </c>
      <c r="BF1951" s="576" t="str">
        <f t="shared" si="704"/>
        <v/>
      </c>
      <c r="BG1951" s="575" t="str">
        <f t="shared" si="704"/>
        <v/>
      </c>
      <c r="BH1951" s="576" t="str">
        <f t="shared" si="704"/>
        <v/>
      </c>
      <c r="BI1951" s="575" t="str">
        <f t="shared" si="704"/>
        <v/>
      </c>
      <c r="BJ1951" s="576" t="str">
        <f t="shared" si="704"/>
        <v/>
      </c>
      <c r="BK1951" s="575" t="str">
        <f t="shared" si="704"/>
        <v/>
      </c>
      <c r="BL1951" s="576" t="str">
        <f t="shared" si="704"/>
        <v/>
      </c>
      <c r="BM1951" s="575" t="str">
        <f t="shared" si="704"/>
        <v/>
      </c>
      <c r="BN1951" s="576" t="str">
        <f t="shared" si="704"/>
        <v/>
      </c>
      <c r="BO1951" s="575" t="str">
        <f t="shared" si="704"/>
        <v/>
      </c>
      <c r="BP1951" s="576" t="str">
        <f t="shared" si="704"/>
        <v/>
      </c>
      <c r="BQ1951" s="578" t="str">
        <f t="shared" si="704"/>
        <v/>
      </c>
    </row>
    <row r="1952" spans="1:69" ht="12.75" customHeight="1">
      <c r="A1952" s="584"/>
      <c r="B1952" s="586"/>
      <c r="C1952" s="573"/>
      <c r="D1952" s="677"/>
      <c r="E1952" s="26"/>
      <c r="F1952" s="26"/>
      <c r="G1952" s="26"/>
      <c r="H1952" s="26"/>
      <c r="I1952" s="26"/>
      <c r="J1952" s="26"/>
      <c r="K1952" s="26"/>
      <c r="L1952" s="26"/>
      <c r="M1952" s="26"/>
      <c r="N1952" s="26"/>
      <c r="O1952" s="26"/>
      <c r="P1952" s="26"/>
      <c r="Q1952" s="26"/>
      <c r="R1952" s="26"/>
      <c r="S1952" s="26"/>
      <c r="T1952" s="26"/>
      <c r="U1952" s="26"/>
      <c r="V1952" s="26"/>
      <c r="W1952" s="26"/>
      <c r="X1952" s="26"/>
      <c r="Y1952" s="26"/>
      <c r="Z1952" s="26"/>
      <c r="AA1952" s="26"/>
      <c r="AB1952" s="26"/>
      <c r="AC1952" s="26"/>
      <c r="AD1952" s="26"/>
      <c r="AE1952" s="26"/>
      <c r="AF1952" s="26"/>
      <c r="AG1952" s="26"/>
      <c r="AH1952" s="26"/>
      <c r="AM1952" s="595"/>
      <c r="AN1952" s="577"/>
      <c r="AO1952" s="559"/>
      <c r="AP1952" s="577"/>
      <c r="AQ1952" s="559"/>
      <c r="AR1952" s="577"/>
      <c r="AS1952" s="559"/>
      <c r="AT1952" s="577"/>
      <c r="AU1952" s="559"/>
      <c r="AV1952" s="577"/>
      <c r="AW1952" s="559"/>
      <c r="AX1952" s="577"/>
      <c r="AY1952" s="559"/>
      <c r="AZ1952" s="577"/>
      <c r="BA1952" s="559"/>
      <c r="BB1952" s="577"/>
      <c r="BC1952" s="559"/>
      <c r="BD1952" s="577"/>
      <c r="BE1952" s="559"/>
      <c r="BF1952" s="577"/>
      <c r="BG1952" s="559"/>
      <c r="BH1952" s="577"/>
      <c r="BI1952" s="559"/>
      <c r="BJ1952" s="577"/>
      <c r="BK1952" s="559"/>
      <c r="BL1952" s="577"/>
      <c r="BM1952" s="559"/>
      <c r="BN1952" s="577"/>
      <c r="BO1952" s="559"/>
      <c r="BP1952" s="577"/>
      <c r="BQ1952" s="551"/>
    </row>
    <row r="1953" spans="1:69" ht="12.75" customHeight="1" thickBot="1">
      <c r="A1953" s="584"/>
      <c r="B1953" s="587"/>
      <c r="C1953" s="573"/>
      <c r="D1953" s="677"/>
      <c r="E1953" s="27"/>
      <c r="F1953" s="27"/>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M1953" s="595"/>
      <c r="AN1953" s="577"/>
      <c r="AO1953" s="559"/>
      <c r="AP1953" s="577"/>
      <c r="AQ1953" s="559"/>
      <c r="AR1953" s="577"/>
      <c r="AS1953" s="559"/>
      <c r="AT1953" s="577"/>
      <c r="AU1953" s="559"/>
      <c r="AV1953" s="577"/>
      <c r="AW1953" s="559"/>
      <c r="AX1953" s="577"/>
      <c r="AY1953" s="559"/>
      <c r="AZ1953" s="577"/>
      <c r="BA1953" s="559"/>
      <c r="BB1953" s="577"/>
      <c r="BC1953" s="559"/>
      <c r="BD1953" s="577"/>
      <c r="BE1953" s="559"/>
      <c r="BF1953" s="577"/>
      <c r="BG1953" s="559"/>
      <c r="BH1953" s="577"/>
      <c r="BI1953" s="559"/>
      <c r="BJ1953" s="577"/>
      <c r="BK1953" s="559"/>
      <c r="BL1953" s="577"/>
      <c r="BM1953" s="559"/>
      <c r="BN1953" s="577"/>
      <c r="BO1953" s="559"/>
      <c r="BP1953" s="577"/>
      <c r="BQ1953" s="551"/>
    </row>
    <row r="1954" spans="1:69" ht="12.75" customHeight="1">
      <c r="A1954" s="584"/>
      <c r="B1954" s="579" t="s">
        <v>36</v>
      </c>
      <c r="C1954" s="572" t="str">
        <f>IF(ISERROR(AVERAGE(E1954:AH1956)),"",AVERAGE(E1954:AH1956))</f>
        <v/>
      </c>
      <c r="D1954" s="677"/>
      <c r="E1954" s="32"/>
      <c r="F1954" s="32"/>
      <c r="G1954" s="32"/>
      <c r="H1954" s="32"/>
      <c r="I1954" s="32"/>
      <c r="J1954" s="32"/>
      <c r="K1954" s="32"/>
      <c r="L1954" s="32"/>
      <c r="M1954" s="32"/>
      <c r="N1954" s="32"/>
      <c r="O1954" s="32"/>
      <c r="P1954" s="32"/>
      <c r="Q1954" s="32"/>
      <c r="R1954" s="32"/>
      <c r="S1954" s="32"/>
      <c r="T1954" s="32"/>
      <c r="U1954" s="32"/>
      <c r="V1954" s="32"/>
      <c r="W1954" s="32"/>
      <c r="X1954" s="32"/>
      <c r="Y1954" s="32"/>
      <c r="Z1954" s="32"/>
      <c r="AA1954" s="32"/>
      <c r="AB1954" s="32"/>
      <c r="AC1954" s="32"/>
      <c r="AD1954" s="32"/>
      <c r="AE1954" s="32"/>
      <c r="AF1954" s="32"/>
      <c r="AG1954" s="32"/>
      <c r="AH1954" s="32"/>
      <c r="AM1954" s="595"/>
      <c r="AN1954" s="565" t="str">
        <f t="shared" ref="AN1954:BQ1954" si="705">IF(ISERROR(AVERAGE(E1954:E1956)),"",AVERAGE(E1954:E1956))</f>
        <v/>
      </c>
      <c r="AO1954" s="558" t="str">
        <f t="shared" si="705"/>
        <v/>
      </c>
      <c r="AP1954" s="565" t="str">
        <f t="shared" si="705"/>
        <v/>
      </c>
      <c r="AQ1954" s="558" t="str">
        <f t="shared" si="705"/>
        <v/>
      </c>
      <c r="AR1954" s="565" t="str">
        <f t="shared" si="705"/>
        <v/>
      </c>
      <c r="AS1954" s="558" t="str">
        <f t="shared" si="705"/>
        <v/>
      </c>
      <c r="AT1954" s="565" t="str">
        <f t="shared" si="705"/>
        <v/>
      </c>
      <c r="AU1954" s="558" t="str">
        <f t="shared" si="705"/>
        <v/>
      </c>
      <c r="AV1954" s="565" t="str">
        <f t="shared" si="705"/>
        <v/>
      </c>
      <c r="AW1954" s="558" t="str">
        <f t="shared" si="705"/>
        <v/>
      </c>
      <c r="AX1954" s="565" t="str">
        <f t="shared" si="705"/>
        <v/>
      </c>
      <c r="AY1954" s="558" t="str">
        <f t="shared" si="705"/>
        <v/>
      </c>
      <c r="AZ1954" s="565" t="str">
        <f t="shared" si="705"/>
        <v/>
      </c>
      <c r="BA1954" s="558" t="str">
        <f t="shared" si="705"/>
        <v/>
      </c>
      <c r="BB1954" s="565" t="str">
        <f t="shared" si="705"/>
        <v/>
      </c>
      <c r="BC1954" s="558" t="str">
        <f t="shared" si="705"/>
        <v/>
      </c>
      <c r="BD1954" s="565" t="str">
        <f t="shared" si="705"/>
        <v/>
      </c>
      <c r="BE1954" s="558" t="str">
        <f t="shared" si="705"/>
        <v/>
      </c>
      <c r="BF1954" s="565" t="str">
        <f t="shared" si="705"/>
        <v/>
      </c>
      <c r="BG1954" s="558" t="str">
        <f t="shared" si="705"/>
        <v/>
      </c>
      <c r="BH1954" s="565" t="str">
        <f t="shared" si="705"/>
        <v/>
      </c>
      <c r="BI1954" s="558" t="str">
        <f t="shared" si="705"/>
        <v/>
      </c>
      <c r="BJ1954" s="565" t="str">
        <f t="shared" si="705"/>
        <v/>
      </c>
      <c r="BK1954" s="558" t="str">
        <f t="shared" si="705"/>
        <v/>
      </c>
      <c r="BL1954" s="565" t="str">
        <f t="shared" si="705"/>
        <v/>
      </c>
      <c r="BM1954" s="558" t="str">
        <f t="shared" si="705"/>
        <v/>
      </c>
      <c r="BN1954" s="565" t="str">
        <f t="shared" si="705"/>
        <v/>
      </c>
      <c r="BO1954" s="558" t="str">
        <f t="shared" si="705"/>
        <v/>
      </c>
      <c r="BP1954" s="565" t="str">
        <f t="shared" si="705"/>
        <v/>
      </c>
      <c r="BQ1954" s="550" t="str">
        <f t="shared" si="705"/>
        <v/>
      </c>
    </row>
    <row r="1955" spans="1:69" ht="12.75" customHeight="1">
      <c r="A1955" s="584"/>
      <c r="B1955" s="580"/>
      <c r="C1955" s="573"/>
      <c r="D1955" s="677"/>
      <c r="E1955" s="28"/>
      <c r="F1955" s="28"/>
      <c r="G1955" s="28"/>
      <c r="H1955" s="28"/>
      <c r="I1955" s="28"/>
      <c r="J1955" s="28"/>
      <c r="K1955" s="28"/>
      <c r="L1955" s="28"/>
      <c r="M1955" s="28"/>
      <c r="N1955" s="28"/>
      <c r="O1955" s="28"/>
      <c r="P1955" s="28"/>
      <c r="Q1955" s="28"/>
      <c r="R1955" s="28"/>
      <c r="S1955" s="28"/>
      <c r="T1955" s="28"/>
      <c r="U1955" s="28"/>
      <c r="V1955" s="28"/>
      <c r="W1955" s="28"/>
      <c r="X1955" s="28"/>
      <c r="Y1955" s="28"/>
      <c r="Z1955" s="28"/>
      <c r="AA1955" s="28"/>
      <c r="AB1955" s="28"/>
      <c r="AC1955" s="28"/>
      <c r="AD1955" s="28"/>
      <c r="AE1955" s="28"/>
      <c r="AF1955" s="28"/>
      <c r="AG1955" s="28"/>
      <c r="AH1955" s="28"/>
      <c r="AM1955" s="595"/>
      <c r="AN1955" s="566"/>
      <c r="AO1955" s="559"/>
      <c r="AP1955" s="566"/>
      <c r="AQ1955" s="559"/>
      <c r="AR1955" s="566"/>
      <c r="AS1955" s="559"/>
      <c r="AT1955" s="566"/>
      <c r="AU1955" s="559"/>
      <c r="AV1955" s="566"/>
      <c r="AW1955" s="559"/>
      <c r="AX1955" s="566"/>
      <c r="AY1955" s="559"/>
      <c r="AZ1955" s="566"/>
      <c r="BA1955" s="559"/>
      <c r="BB1955" s="566"/>
      <c r="BC1955" s="559"/>
      <c r="BD1955" s="566"/>
      <c r="BE1955" s="559"/>
      <c r="BF1955" s="566"/>
      <c r="BG1955" s="559"/>
      <c r="BH1955" s="566"/>
      <c r="BI1955" s="559"/>
      <c r="BJ1955" s="566"/>
      <c r="BK1955" s="559"/>
      <c r="BL1955" s="566"/>
      <c r="BM1955" s="559"/>
      <c r="BN1955" s="566"/>
      <c r="BO1955" s="559"/>
      <c r="BP1955" s="566"/>
      <c r="BQ1955" s="551"/>
    </row>
    <row r="1956" spans="1:69" ht="12.75" customHeight="1" thickBot="1">
      <c r="A1956" s="584"/>
      <c r="B1956" s="581"/>
      <c r="C1956" s="582"/>
      <c r="D1956" s="677"/>
      <c r="E1956" s="33"/>
      <c r="F1956" s="33"/>
      <c r="G1956" s="33"/>
      <c r="H1956" s="33"/>
      <c r="I1956" s="33"/>
      <c r="J1956" s="33"/>
      <c r="K1956" s="33"/>
      <c r="L1956" s="33"/>
      <c r="M1956" s="33"/>
      <c r="N1956" s="33"/>
      <c r="O1956" s="33"/>
      <c r="P1956" s="33"/>
      <c r="Q1956" s="33"/>
      <c r="R1956" s="33"/>
      <c r="S1956" s="33"/>
      <c r="T1956" s="33"/>
      <c r="U1956" s="33"/>
      <c r="V1956" s="33"/>
      <c r="W1956" s="33"/>
      <c r="X1956" s="33"/>
      <c r="Y1956" s="33"/>
      <c r="Z1956" s="33"/>
      <c r="AA1956" s="33"/>
      <c r="AB1956" s="33"/>
      <c r="AC1956" s="33"/>
      <c r="AD1956" s="33"/>
      <c r="AE1956" s="33"/>
      <c r="AF1956" s="33"/>
      <c r="AG1956" s="33"/>
      <c r="AH1956" s="33"/>
      <c r="AM1956" s="595"/>
      <c r="AN1956" s="567"/>
      <c r="AO1956" s="564"/>
      <c r="AP1956" s="567"/>
      <c r="AQ1956" s="564"/>
      <c r="AR1956" s="567"/>
      <c r="AS1956" s="564"/>
      <c r="AT1956" s="567"/>
      <c r="AU1956" s="564"/>
      <c r="AV1956" s="567"/>
      <c r="AW1956" s="564"/>
      <c r="AX1956" s="567"/>
      <c r="AY1956" s="564"/>
      <c r="AZ1956" s="567"/>
      <c r="BA1956" s="564"/>
      <c r="BB1956" s="567"/>
      <c r="BC1956" s="564"/>
      <c r="BD1956" s="567"/>
      <c r="BE1956" s="564"/>
      <c r="BF1956" s="567"/>
      <c r="BG1956" s="564"/>
      <c r="BH1956" s="567"/>
      <c r="BI1956" s="564"/>
      <c r="BJ1956" s="567"/>
      <c r="BK1956" s="564"/>
      <c r="BL1956" s="567"/>
      <c r="BM1956" s="564"/>
      <c r="BN1956" s="567"/>
      <c r="BO1956" s="564"/>
      <c r="BP1956" s="567"/>
      <c r="BQ1956" s="568"/>
    </row>
    <row r="1957" spans="1:69" ht="12.75" customHeight="1">
      <c r="A1957" s="584"/>
      <c r="B1957" s="569" t="s">
        <v>37</v>
      </c>
      <c r="C1957" s="572" t="str">
        <f>IF(ISERROR(AVERAGE(E1957:AH1959)),"",AVERAGE(E1957:AH1959))</f>
        <v/>
      </c>
      <c r="D1957" s="677"/>
      <c r="E1957" s="31"/>
      <c r="F1957" s="31"/>
      <c r="G1957" s="31"/>
      <c r="H1957" s="31"/>
      <c r="I1957" s="31"/>
      <c r="J1957" s="31"/>
      <c r="K1957" s="31"/>
      <c r="L1957" s="31"/>
      <c r="M1957" s="31"/>
      <c r="N1957" s="31"/>
      <c r="O1957" s="31"/>
      <c r="P1957" s="31"/>
      <c r="Q1957" s="31"/>
      <c r="R1957" s="31"/>
      <c r="S1957" s="31"/>
      <c r="T1957" s="31"/>
      <c r="U1957" s="31"/>
      <c r="V1957" s="31"/>
      <c r="W1957" s="31"/>
      <c r="X1957" s="31"/>
      <c r="Y1957" s="31"/>
      <c r="Z1957" s="31"/>
      <c r="AA1957" s="31"/>
      <c r="AB1957" s="31"/>
      <c r="AC1957" s="31"/>
      <c r="AD1957" s="31"/>
      <c r="AE1957" s="31"/>
      <c r="AF1957" s="31"/>
      <c r="AG1957" s="31"/>
      <c r="AH1957" s="31"/>
      <c r="AM1957" s="595"/>
      <c r="AN1957" s="561" t="str">
        <f t="shared" ref="AN1957:BQ1957" si="706">IF(ISERROR(AVERAGE(E1957:E1959)),"",AVERAGE(E1957:E1959))</f>
        <v/>
      </c>
      <c r="AO1957" s="558" t="str">
        <f t="shared" si="706"/>
        <v/>
      </c>
      <c r="AP1957" s="561" t="str">
        <f t="shared" si="706"/>
        <v/>
      </c>
      <c r="AQ1957" s="558" t="str">
        <f t="shared" si="706"/>
        <v/>
      </c>
      <c r="AR1957" s="561" t="str">
        <f t="shared" si="706"/>
        <v/>
      </c>
      <c r="AS1957" s="558" t="str">
        <f t="shared" si="706"/>
        <v/>
      </c>
      <c r="AT1957" s="561" t="str">
        <f t="shared" si="706"/>
        <v/>
      </c>
      <c r="AU1957" s="558" t="str">
        <f t="shared" si="706"/>
        <v/>
      </c>
      <c r="AV1957" s="561" t="str">
        <f t="shared" si="706"/>
        <v/>
      </c>
      <c r="AW1957" s="558" t="str">
        <f t="shared" si="706"/>
        <v/>
      </c>
      <c r="AX1957" s="561" t="str">
        <f t="shared" si="706"/>
        <v/>
      </c>
      <c r="AY1957" s="558" t="str">
        <f t="shared" si="706"/>
        <v/>
      </c>
      <c r="AZ1957" s="561" t="str">
        <f t="shared" si="706"/>
        <v/>
      </c>
      <c r="BA1957" s="558" t="str">
        <f t="shared" si="706"/>
        <v/>
      </c>
      <c r="BB1957" s="561" t="str">
        <f t="shared" si="706"/>
        <v/>
      </c>
      <c r="BC1957" s="558" t="str">
        <f t="shared" si="706"/>
        <v/>
      </c>
      <c r="BD1957" s="561" t="str">
        <f t="shared" si="706"/>
        <v/>
      </c>
      <c r="BE1957" s="558" t="str">
        <f t="shared" si="706"/>
        <v/>
      </c>
      <c r="BF1957" s="561" t="str">
        <f t="shared" si="706"/>
        <v/>
      </c>
      <c r="BG1957" s="558" t="str">
        <f t="shared" si="706"/>
        <v/>
      </c>
      <c r="BH1957" s="561" t="str">
        <f t="shared" si="706"/>
        <v/>
      </c>
      <c r="BI1957" s="558" t="str">
        <f t="shared" si="706"/>
        <v/>
      </c>
      <c r="BJ1957" s="561" t="str">
        <f t="shared" si="706"/>
        <v/>
      </c>
      <c r="BK1957" s="558" t="str">
        <f t="shared" si="706"/>
        <v/>
      </c>
      <c r="BL1957" s="561" t="str">
        <f t="shared" si="706"/>
        <v/>
      </c>
      <c r="BM1957" s="558" t="str">
        <f t="shared" si="706"/>
        <v/>
      </c>
      <c r="BN1957" s="561" t="str">
        <f t="shared" si="706"/>
        <v/>
      </c>
      <c r="BO1957" s="558" t="str">
        <f t="shared" si="706"/>
        <v/>
      </c>
      <c r="BP1957" s="561" t="str">
        <f t="shared" si="706"/>
        <v/>
      </c>
      <c r="BQ1957" s="550" t="str">
        <f t="shared" si="706"/>
        <v/>
      </c>
    </row>
    <row r="1958" spans="1:69" ht="12.75" customHeight="1">
      <c r="A1958" s="584"/>
      <c r="B1958" s="570"/>
      <c r="C1958" s="573"/>
      <c r="D1958" s="677"/>
      <c r="E1958" s="29"/>
      <c r="F1958" s="29"/>
      <c r="G1958" s="29"/>
      <c r="H1958" s="29"/>
      <c r="I1958" s="29"/>
      <c r="J1958" s="29"/>
      <c r="K1958" s="29"/>
      <c r="L1958" s="29"/>
      <c r="M1958" s="29"/>
      <c r="N1958" s="29"/>
      <c r="O1958" s="29"/>
      <c r="P1958" s="29"/>
      <c r="Q1958" s="29"/>
      <c r="R1958" s="29"/>
      <c r="S1958" s="29"/>
      <c r="T1958" s="29"/>
      <c r="U1958" s="29"/>
      <c r="V1958" s="29"/>
      <c r="W1958" s="29"/>
      <c r="X1958" s="29"/>
      <c r="Y1958" s="29"/>
      <c r="Z1958" s="29"/>
      <c r="AA1958" s="29"/>
      <c r="AB1958" s="29"/>
      <c r="AC1958" s="29"/>
      <c r="AD1958" s="29"/>
      <c r="AE1958" s="29"/>
      <c r="AF1958" s="29"/>
      <c r="AG1958" s="29"/>
      <c r="AH1958" s="29"/>
      <c r="AM1958" s="595"/>
      <c r="AN1958" s="562"/>
      <c r="AO1958" s="559"/>
      <c r="AP1958" s="562"/>
      <c r="AQ1958" s="559"/>
      <c r="AR1958" s="562"/>
      <c r="AS1958" s="559"/>
      <c r="AT1958" s="562"/>
      <c r="AU1958" s="559"/>
      <c r="AV1958" s="562"/>
      <c r="AW1958" s="559"/>
      <c r="AX1958" s="562"/>
      <c r="AY1958" s="559"/>
      <c r="AZ1958" s="562"/>
      <c r="BA1958" s="559"/>
      <c r="BB1958" s="562"/>
      <c r="BC1958" s="559"/>
      <c r="BD1958" s="562"/>
      <c r="BE1958" s="559"/>
      <c r="BF1958" s="562"/>
      <c r="BG1958" s="559"/>
      <c r="BH1958" s="562"/>
      <c r="BI1958" s="559"/>
      <c r="BJ1958" s="562"/>
      <c r="BK1958" s="559"/>
      <c r="BL1958" s="562"/>
      <c r="BM1958" s="559"/>
      <c r="BN1958" s="562"/>
      <c r="BO1958" s="559"/>
      <c r="BP1958" s="562"/>
      <c r="BQ1958" s="551"/>
    </row>
    <row r="1959" spans="1:69" ht="13.5" customHeight="1" thickBot="1">
      <c r="A1959" s="584"/>
      <c r="B1959" s="571"/>
      <c r="C1959" s="574"/>
      <c r="D1959" s="419"/>
      <c r="E1959" s="30"/>
      <c r="F1959" s="30"/>
      <c r="G1959" s="30"/>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M1959" s="339"/>
      <c r="AN1959" s="563"/>
      <c r="AO1959" s="560"/>
      <c r="AP1959" s="563"/>
      <c r="AQ1959" s="560"/>
      <c r="AR1959" s="563"/>
      <c r="AS1959" s="560"/>
      <c r="AT1959" s="563"/>
      <c r="AU1959" s="560"/>
      <c r="AV1959" s="563"/>
      <c r="AW1959" s="560"/>
      <c r="AX1959" s="563"/>
      <c r="AY1959" s="560"/>
      <c r="AZ1959" s="563"/>
      <c r="BA1959" s="560"/>
      <c r="BB1959" s="563"/>
      <c r="BC1959" s="560"/>
      <c r="BD1959" s="563"/>
      <c r="BE1959" s="560"/>
      <c r="BF1959" s="563"/>
      <c r="BG1959" s="560"/>
      <c r="BH1959" s="563"/>
      <c r="BI1959" s="560"/>
      <c r="BJ1959" s="563"/>
      <c r="BK1959" s="560"/>
      <c r="BL1959" s="563"/>
      <c r="BM1959" s="560"/>
      <c r="BN1959" s="563"/>
      <c r="BO1959" s="560"/>
      <c r="BP1959" s="563"/>
      <c r="BQ1959" s="552"/>
    </row>
    <row r="1960" spans="1:69" ht="13.5" customHeight="1" thickTop="1">
      <c r="A1960" s="584"/>
      <c r="B1960" s="585" t="s">
        <v>32</v>
      </c>
      <c r="C1960" s="588">
        <f>IF(ISERROR(AVERAGE(E1960:AH1962)),"",AVERAGE(E1960:AH1962))</f>
        <v>1</v>
      </c>
      <c r="D1960" s="589" t="s">
        <v>989</v>
      </c>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5"/>
      <c r="AF1960" s="25"/>
      <c r="AG1960" s="25"/>
      <c r="AH1960" s="25"/>
      <c r="AM1960" s="744" t="str">
        <f>D1960</f>
        <v xml:space="preserve">Le territoire français dans l'union européenne / le monde :
Découpage administratif de la France
Les frontières de la France et les pays de l'union européenne
</v>
      </c>
      <c r="AN1960" s="576">
        <f t="shared" ref="AN1960:BQ1960" si="707">IF(ISERROR(AVERAGE(E1960:E1962)),"",AVERAGE(E1960:E1962))</f>
        <v>1</v>
      </c>
      <c r="AO1960" s="575" t="str">
        <f t="shared" si="707"/>
        <v/>
      </c>
      <c r="AP1960" s="576" t="str">
        <f t="shared" si="707"/>
        <v/>
      </c>
      <c r="AQ1960" s="575" t="str">
        <f t="shared" si="707"/>
        <v/>
      </c>
      <c r="AR1960" s="576" t="str">
        <f t="shared" si="707"/>
        <v/>
      </c>
      <c r="AS1960" s="575" t="str">
        <f t="shared" si="707"/>
        <v/>
      </c>
      <c r="AT1960" s="576" t="str">
        <f t="shared" si="707"/>
        <v/>
      </c>
      <c r="AU1960" s="575" t="str">
        <f t="shared" si="707"/>
        <v/>
      </c>
      <c r="AV1960" s="576" t="str">
        <f t="shared" si="707"/>
        <v/>
      </c>
      <c r="AW1960" s="575" t="str">
        <f t="shared" si="707"/>
        <v/>
      </c>
      <c r="AX1960" s="576" t="str">
        <f t="shared" si="707"/>
        <v/>
      </c>
      <c r="AY1960" s="575" t="str">
        <f t="shared" si="707"/>
        <v/>
      </c>
      <c r="AZ1960" s="576" t="str">
        <f t="shared" si="707"/>
        <v/>
      </c>
      <c r="BA1960" s="575" t="str">
        <f t="shared" si="707"/>
        <v/>
      </c>
      <c r="BB1960" s="576" t="str">
        <f t="shared" si="707"/>
        <v/>
      </c>
      <c r="BC1960" s="575" t="str">
        <f t="shared" si="707"/>
        <v/>
      </c>
      <c r="BD1960" s="576" t="str">
        <f t="shared" si="707"/>
        <v/>
      </c>
      <c r="BE1960" s="575" t="str">
        <f t="shared" si="707"/>
        <v/>
      </c>
      <c r="BF1960" s="576" t="str">
        <f t="shared" si="707"/>
        <v/>
      </c>
      <c r="BG1960" s="575" t="str">
        <f t="shared" si="707"/>
        <v/>
      </c>
      <c r="BH1960" s="576" t="str">
        <f t="shared" si="707"/>
        <v/>
      </c>
      <c r="BI1960" s="575" t="str">
        <f t="shared" si="707"/>
        <v/>
      </c>
      <c r="BJ1960" s="576" t="str">
        <f t="shared" si="707"/>
        <v/>
      </c>
      <c r="BK1960" s="575" t="str">
        <f t="shared" si="707"/>
        <v/>
      </c>
      <c r="BL1960" s="576" t="str">
        <f t="shared" si="707"/>
        <v/>
      </c>
      <c r="BM1960" s="575" t="str">
        <f t="shared" si="707"/>
        <v/>
      </c>
      <c r="BN1960" s="576" t="str">
        <f t="shared" si="707"/>
        <v/>
      </c>
      <c r="BO1960" s="575" t="str">
        <f t="shared" si="707"/>
        <v/>
      </c>
      <c r="BP1960" s="576" t="str">
        <f t="shared" si="707"/>
        <v/>
      </c>
      <c r="BQ1960" s="578" t="str">
        <f t="shared" si="707"/>
        <v/>
      </c>
    </row>
    <row r="1961" spans="1:69" ht="12.75" customHeight="1">
      <c r="A1961" s="584"/>
      <c r="B1961" s="586"/>
      <c r="C1961" s="573"/>
      <c r="D1961" s="590"/>
      <c r="E1961" s="26">
        <v>1</v>
      </c>
      <c r="F1961" s="26"/>
      <c r="G1961" s="26"/>
      <c r="H1961" s="26"/>
      <c r="I1961" s="26"/>
      <c r="J1961" s="26"/>
      <c r="K1961" s="26"/>
      <c r="L1961" s="26"/>
      <c r="M1961" s="26"/>
      <c r="N1961" s="26"/>
      <c r="O1961" s="26"/>
      <c r="P1961" s="26"/>
      <c r="Q1961" s="26"/>
      <c r="R1961" s="26"/>
      <c r="S1961" s="26"/>
      <c r="T1961" s="26"/>
      <c r="U1961" s="26"/>
      <c r="V1961" s="26"/>
      <c r="W1961" s="26"/>
      <c r="X1961" s="26"/>
      <c r="Y1961" s="26"/>
      <c r="Z1961" s="26"/>
      <c r="AA1961" s="26"/>
      <c r="AB1961" s="26"/>
      <c r="AC1961" s="26"/>
      <c r="AD1961" s="26"/>
      <c r="AE1961" s="26"/>
      <c r="AF1961" s="26"/>
      <c r="AG1961" s="26"/>
      <c r="AH1961" s="26"/>
      <c r="AM1961" s="745"/>
      <c r="AN1961" s="577"/>
      <c r="AO1961" s="559"/>
      <c r="AP1961" s="577"/>
      <c r="AQ1961" s="559"/>
      <c r="AR1961" s="577"/>
      <c r="AS1961" s="559"/>
      <c r="AT1961" s="577"/>
      <c r="AU1961" s="559"/>
      <c r="AV1961" s="577"/>
      <c r="AW1961" s="559"/>
      <c r="AX1961" s="577"/>
      <c r="AY1961" s="559"/>
      <c r="AZ1961" s="577"/>
      <c r="BA1961" s="559"/>
      <c r="BB1961" s="577"/>
      <c r="BC1961" s="559"/>
      <c r="BD1961" s="577"/>
      <c r="BE1961" s="559"/>
      <c r="BF1961" s="577"/>
      <c r="BG1961" s="559"/>
      <c r="BH1961" s="577"/>
      <c r="BI1961" s="559"/>
      <c r="BJ1961" s="577"/>
      <c r="BK1961" s="559"/>
      <c r="BL1961" s="577"/>
      <c r="BM1961" s="559"/>
      <c r="BN1961" s="577"/>
      <c r="BO1961" s="559"/>
      <c r="BP1961" s="577"/>
      <c r="BQ1961" s="551"/>
    </row>
    <row r="1962" spans="1:69" ht="12.75" customHeight="1" thickBot="1">
      <c r="A1962" s="584"/>
      <c r="B1962" s="587"/>
      <c r="C1962" s="573"/>
      <c r="D1962" s="590"/>
      <c r="E1962" s="27"/>
      <c r="F1962" s="27"/>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M1962" s="745"/>
      <c r="AN1962" s="577"/>
      <c r="AO1962" s="559"/>
      <c r="AP1962" s="577"/>
      <c r="AQ1962" s="559"/>
      <c r="AR1962" s="577"/>
      <c r="AS1962" s="559"/>
      <c r="AT1962" s="577"/>
      <c r="AU1962" s="559"/>
      <c r="AV1962" s="577"/>
      <c r="AW1962" s="559"/>
      <c r="AX1962" s="577"/>
      <c r="AY1962" s="559"/>
      <c r="AZ1962" s="577"/>
      <c r="BA1962" s="559"/>
      <c r="BB1962" s="577"/>
      <c r="BC1962" s="559"/>
      <c r="BD1962" s="577"/>
      <c r="BE1962" s="559"/>
      <c r="BF1962" s="577"/>
      <c r="BG1962" s="559"/>
      <c r="BH1962" s="577"/>
      <c r="BI1962" s="559"/>
      <c r="BJ1962" s="577"/>
      <c r="BK1962" s="559"/>
      <c r="BL1962" s="577"/>
      <c r="BM1962" s="559"/>
      <c r="BN1962" s="577"/>
      <c r="BO1962" s="559"/>
      <c r="BP1962" s="577"/>
      <c r="BQ1962" s="551"/>
    </row>
    <row r="1963" spans="1:69" ht="12.75" customHeight="1">
      <c r="A1963" s="584"/>
      <c r="B1963" s="579" t="s">
        <v>36</v>
      </c>
      <c r="C1963" s="572" t="str">
        <f>IF(ISERROR(AVERAGE(E1963:AH1965)),"",AVERAGE(E1963:AH1965))</f>
        <v/>
      </c>
      <c r="D1963" s="590"/>
      <c r="E1963" s="32"/>
      <c r="F1963" s="32"/>
      <c r="G1963" s="32"/>
      <c r="H1963" s="32"/>
      <c r="I1963" s="32"/>
      <c r="J1963" s="32"/>
      <c r="K1963" s="32"/>
      <c r="L1963" s="32"/>
      <c r="M1963" s="32"/>
      <c r="N1963" s="32"/>
      <c r="O1963" s="32"/>
      <c r="P1963" s="32"/>
      <c r="Q1963" s="32"/>
      <c r="R1963" s="32"/>
      <c r="S1963" s="32"/>
      <c r="T1963" s="32"/>
      <c r="U1963" s="32"/>
      <c r="V1963" s="32"/>
      <c r="W1963" s="32"/>
      <c r="X1963" s="32"/>
      <c r="Y1963" s="32"/>
      <c r="Z1963" s="32"/>
      <c r="AA1963" s="32"/>
      <c r="AB1963" s="32"/>
      <c r="AC1963" s="32"/>
      <c r="AD1963" s="32"/>
      <c r="AE1963" s="32"/>
      <c r="AF1963" s="32"/>
      <c r="AG1963" s="32"/>
      <c r="AH1963" s="32"/>
      <c r="AM1963" s="745"/>
      <c r="AN1963" s="565" t="str">
        <f t="shared" ref="AN1963:BQ1963" si="708">IF(ISERROR(AVERAGE(E1963:E1965)),"",AVERAGE(E1963:E1965))</f>
        <v/>
      </c>
      <c r="AO1963" s="558" t="str">
        <f t="shared" si="708"/>
        <v/>
      </c>
      <c r="AP1963" s="565" t="str">
        <f t="shared" si="708"/>
        <v/>
      </c>
      <c r="AQ1963" s="558" t="str">
        <f t="shared" si="708"/>
        <v/>
      </c>
      <c r="AR1963" s="565" t="str">
        <f t="shared" si="708"/>
        <v/>
      </c>
      <c r="AS1963" s="558" t="str">
        <f t="shared" si="708"/>
        <v/>
      </c>
      <c r="AT1963" s="565" t="str">
        <f t="shared" si="708"/>
        <v/>
      </c>
      <c r="AU1963" s="558" t="str">
        <f t="shared" si="708"/>
        <v/>
      </c>
      <c r="AV1963" s="565" t="str">
        <f t="shared" si="708"/>
        <v/>
      </c>
      <c r="AW1963" s="558" t="str">
        <f t="shared" si="708"/>
        <v/>
      </c>
      <c r="AX1963" s="565" t="str">
        <f t="shared" si="708"/>
        <v/>
      </c>
      <c r="AY1963" s="558" t="str">
        <f t="shared" si="708"/>
        <v/>
      </c>
      <c r="AZ1963" s="565" t="str">
        <f t="shared" si="708"/>
        <v/>
      </c>
      <c r="BA1963" s="558" t="str">
        <f t="shared" si="708"/>
        <v/>
      </c>
      <c r="BB1963" s="565" t="str">
        <f t="shared" si="708"/>
        <v/>
      </c>
      <c r="BC1963" s="558" t="str">
        <f t="shared" si="708"/>
        <v/>
      </c>
      <c r="BD1963" s="565" t="str">
        <f t="shared" si="708"/>
        <v/>
      </c>
      <c r="BE1963" s="558" t="str">
        <f t="shared" si="708"/>
        <v/>
      </c>
      <c r="BF1963" s="565" t="str">
        <f t="shared" si="708"/>
        <v/>
      </c>
      <c r="BG1963" s="558" t="str">
        <f t="shared" si="708"/>
        <v/>
      </c>
      <c r="BH1963" s="565" t="str">
        <f t="shared" si="708"/>
        <v/>
      </c>
      <c r="BI1963" s="558" t="str">
        <f t="shared" si="708"/>
        <v/>
      </c>
      <c r="BJ1963" s="565" t="str">
        <f t="shared" si="708"/>
        <v/>
      </c>
      <c r="BK1963" s="558" t="str">
        <f t="shared" si="708"/>
        <v/>
      </c>
      <c r="BL1963" s="565" t="str">
        <f t="shared" si="708"/>
        <v/>
      </c>
      <c r="BM1963" s="558" t="str">
        <f t="shared" si="708"/>
        <v/>
      </c>
      <c r="BN1963" s="565" t="str">
        <f t="shared" si="708"/>
        <v/>
      </c>
      <c r="BO1963" s="558" t="str">
        <f t="shared" si="708"/>
        <v/>
      </c>
      <c r="BP1963" s="565" t="str">
        <f t="shared" si="708"/>
        <v/>
      </c>
      <c r="BQ1963" s="550" t="str">
        <f t="shared" si="708"/>
        <v/>
      </c>
    </row>
    <row r="1964" spans="1:69" ht="12.75" customHeight="1">
      <c r="A1964" s="584"/>
      <c r="B1964" s="580"/>
      <c r="C1964" s="573"/>
      <c r="D1964" s="590"/>
      <c r="E1964" s="28"/>
      <c r="F1964" s="28"/>
      <c r="G1964" s="28"/>
      <c r="H1964" s="28"/>
      <c r="I1964" s="28"/>
      <c r="J1964" s="28"/>
      <c r="K1964" s="28"/>
      <c r="L1964" s="28"/>
      <c r="M1964" s="28"/>
      <c r="N1964" s="28"/>
      <c r="O1964" s="28"/>
      <c r="P1964" s="28"/>
      <c r="Q1964" s="28"/>
      <c r="R1964" s="28"/>
      <c r="S1964" s="28"/>
      <c r="T1964" s="28"/>
      <c r="U1964" s="28"/>
      <c r="V1964" s="28"/>
      <c r="W1964" s="28"/>
      <c r="X1964" s="28"/>
      <c r="Y1964" s="28"/>
      <c r="Z1964" s="28"/>
      <c r="AA1964" s="28"/>
      <c r="AB1964" s="28"/>
      <c r="AC1964" s="28"/>
      <c r="AD1964" s="28"/>
      <c r="AE1964" s="28"/>
      <c r="AF1964" s="28"/>
      <c r="AG1964" s="28"/>
      <c r="AH1964" s="28"/>
      <c r="AM1964" s="745"/>
      <c r="AN1964" s="566"/>
      <c r="AO1964" s="559"/>
      <c r="AP1964" s="566"/>
      <c r="AQ1964" s="559"/>
      <c r="AR1964" s="566"/>
      <c r="AS1964" s="559"/>
      <c r="AT1964" s="566"/>
      <c r="AU1964" s="559"/>
      <c r="AV1964" s="566"/>
      <c r="AW1964" s="559"/>
      <c r="AX1964" s="566"/>
      <c r="AY1964" s="559"/>
      <c r="AZ1964" s="566"/>
      <c r="BA1964" s="559"/>
      <c r="BB1964" s="566"/>
      <c r="BC1964" s="559"/>
      <c r="BD1964" s="566"/>
      <c r="BE1964" s="559"/>
      <c r="BF1964" s="566"/>
      <c r="BG1964" s="559"/>
      <c r="BH1964" s="566"/>
      <c r="BI1964" s="559"/>
      <c r="BJ1964" s="566"/>
      <c r="BK1964" s="559"/>
      <c r="BL1964" s="566"/>
      <c r="BM1964" s="559"/>
      <c r="BN1964" s="566"/>
      <c r="BO1964" s="559"/>
      <c r="BP1964" s="566"/>
      <c r="BQ1964" s="551"/>
    </row>
    <row r="1965" spans="1:69" ht="12.75" customHeight="1" thickBot="1">
      <c r="A1965" s="584"/>
      <c r="B1965" s="581"/>
      <c r="C1965" s="582"/>
      <c r="D1965" s="590"/>
      <c r="E1965" s="33"/>
      <c r="F1965" s="33"/>
      <c r="G1965" s="33"/>
      <c r="H1965" s="33"/>
      <c r="I1965" s="33"/>
      <c r="J1965" s="33"/>
      <c r="K1965" s="33"/>
      <c r="L1965" s="33"/>
      <c r="M1965" s="33"/>
      <c r="N1965" s="33"/>
      <c r="O1965" s="33"/>
      <c r="P1965" s="33"/>
      <c r="Q1965" s="33"/>
      <c r="R1965" s="33"/>
      <c r="S1965" s="33"/>
      <c r="T1965" s="33"/>
      <c r="U1965" s="33"/>
      <c r="V1965" s="33"/>
      <c r="W1965" s="33"/>
      <c r="X1965" s="33"/>
      <c r="Y1965" s="33"/>
      <c r="Z1965" s="33"/>
      <c r="AA1965" s="33"/>
      <c r="AB1965" s="33"/>
      <c r="AC1965" s="33"/>
      <c r="AD1965" s="33"/>
      <c r="AE1965" s="33"/>
      <c r="AF1965" s="33"/>
      <c r="AG1965" s="33"/>
      <c r="AH1965" s="33"/>
      <c r="AM1965" s="745"/>
      <c r="AN1965" s="567"/>
      <c r="AO1965" s="564"/>
      <c r="AP1965" s="567"/>
      <c r="AQ1965" s="564"/>
      <c r="AR1965" s="567"/>
      <c r="AS1965" s="564"/>
      <c r="AT1965" s="567"/>
      <c r="AU1965" s="564"/>
      <c r="AV1965" s="567"/>
      <c r="AW1965" s="564"/>
      <c r="AX1965" s="567"/>
      <c r="AY1965" s="564"/>
      <c r="AZ1965" s="567"/>
      <c r="BA1965" s="564"/>
      <c r="BB1965" s="567"/>
      <c r="BC1965" s="564"/>
      <c r="BD1965" s="567"/>
      <c r="BE1965" s="564"/>
      <c r="BF1965" s="567"/>
      <c r="BG1965" s="564"/>
      <c r="BH1965" s="567"/>
      <c r="BI1965" s="564"/>
      <c r="BJ1965" s="567"/>
      <c r="BK1965" s="564"/>
      <c r="BL1965" s="567"/>
      <c r="BM1965" s="564"/>
      <c r="BN1965" s="567"/>
      <c r="BO1965" s="564"/>
      <c r="BP1965" s="567"/>
      <c r="BQ1965" s="568"/>
    </row>
    <row r="1966" spans="1:69" ht="12.75" customHeight="1">
      <c r="A1966" s="584"/>
      <c r="B1966" s="569" t="s">
        <v>37</v>
      </c>
      <c r="C1966" s="572" t="str">
        <f>IF(ISERROR(AVERAGE(E1966:AH1968)),"",AVERAGE(E1966:AH1968))</f>
        <v/>
      </c>
      <c r="D1966" s="590"/>
      <c r="E1966" s="31"/>
      <c r="F1966" s="31"/>
      <c r="G1966" s="31"/>
      <c r="H1966" s="31"/>
      <c r="I1966" s="31"/>
      <c r="J1966" s="31"/>
      <c r="K1966" s="31"/>
      <c r="L1966" s="31"/>
      <c r="M1966" s="31"/>
      <c r="N1966" s="31"/>
      <c r="O1966" s="31"/>
      <c r="P1966" s="31"/>
      <c r="Q1966" s="31"/>
      <c r="R1966" s="31"/>
      <c r="S1966" s="31"/>
      <c r="T1966" s="31"/>
      <c r="U1966" s="31"/>
      <c r="V1966" s="31"/>
      <c r="W1966" s="31"/>
      <c r="X1966" s="31"/>
      <c r="Y1966" s="31"/>
      <c r="Z1966" s="31"/>
      <c r="AA1966" s="31"/>
      <c r="AB1966" s="31"/>
      <c r="AC1966" s="31"/>
      <c r="AD1966" s="31"/>
      <c r="AE1966" s="31"/>
      <c r="AF1966" s="31"/>
      <c r="AG1966" s="31"/>
      <c r="AH1966" s="31"/>
      <c r="AM1966" s="745"/>
      <c r="AN1966" s="561" t="str">
        <f t="shared" ref="AN1966:BQ1966" si="709">IF(ISERROR(AVERAGE(E1966:E1968)),"",AVERAGE(E1966:E1968))</f>
        <v/>
      </c>
      <c r="AO1966" s="558" t="str">
        <f t="shared" si="709"/>
        <v/>
      </c>
      <c r="AP1966" s="561" t="str">
        <f t="shared" si="709"/>
        <v/>
      </c>
      <c r="AQ1966" s="558" t="str">
        <f t="shared" si="709"/>
        <v/>
      </c>
      <c r="AR1966" s="561" t="str">
        <f t="shared" si="709"/>
        <v/>
      </c>
      <c r="AS1966" s="558" t="str">
        <f t="shared" si="709"/>
        <v/>
      </c>
      <c r="AT1966" s="561" t="str">
        <f t="shared" si="709"/>
        <v/>
      </c>
      <c r="AU1966" s="558" t="str">
        <f t="shared" si="709"/>
        <v/>
      </c>
      <c r="AV1966" s="561" t="str">
        <f t="shared" si="709"/>
        <v/>
      </c>
      <c r="AW1966" s="558" t="str">
        <f t="shared" si="709"/>
        <v/>
      </c>
      <c r="AX1966" s="561" t="str">
        <f t="shared" si="709"/>
        <v/>
      </c>
      <c r="AY1966" s="558" t="str">
        <f t="shared" si="709"/>
        <v/>
      </c>
      <c r="AZ1966" s="561" t="str">
        <f t="shared" si="709"/>
        <v/>
      </c>
      <c r="BA1966" s="558" t="str">
        <f t="shared" si="709"/>
        <v/>
      </c>
      <c r="BB1966" s="561" t="str">
        <f t="shared" si="709"/>
        <v/>
      </c>
      <c r="BC1966" s="558" t="str">
        <f t="shared" si="709"/>
        <v/>
      </c>
      <c r="BD1966" s="561" t="str">
        <f t="shared" si="709"/>
        <v/>
      </c>
      <c r="BE1966" s="558" t="str">
        <f t="shared" si="709"/>
        <v/>
      </c>
      <c r="BF1966" s="561" t="str">
        <f t="shared" si="709"/>
        <v/>
      </c>
      <c r="BG1966" s="558" t="str">
        <f t="shared" si="709"/>
        <v/>
      </c>
      <c r="BH1966" s="561" t="str">
        <f t="shared" si="709"/>
        <v/>
      </c>
      <c r="BI1966" s="558" t="str">
        <f t="shared" si="709"/>
        <v/>
      </c>
      <c r="BJ1966" s="561" t="str">
        <f t="shared" si="709"/>
        <v/>
      </c>
      <c r="BK1966" s="558" t="str">
        <f t="shared" si="709"/>
        <v/>
      </c>
      <c r="BL1966" s="561" t="str">
        <f t="shared" si="709"/>
        <v/>
      </c>
      <c r="BM1966" s="558" t="str">
        <f t="shared" si="709"/>
        <v/>
      </c>
      <c r="BN1966" s="561" t="str">
        <f t="shared" si="709"/>
        <v/>
      </c>
      <c r="BO1966" s="558" t="str">
        <f t="shared" si="709"/>
        <v/>
      </c>
      <c r="BP1966" s="561" t="str">
        <f t="shared" si="709"/>
        <v/>
      </c>
      <c r="BQ1966" s="550" t="str">
        <f t="shared" si="709"/>
        <v/>
      </c>
    </row>
    <row r="1967" spans="1:69" ht="12.75" customHeight="1">
      <c r="A1967" s="584"/>
      <c r="B1967" s="570"/>
      <c r="C1967" s="573"/>
      <c r="D1967" s="590"/>
      <c r="E1967" s="29"/>
      <c r="F1967" s="29"/>
      <c r="G1967" s="29"/>
      <c r="H1967" s="29"/>
      <c r="I1967" s="29"/>
      <c r="J1967" s="29"/>
      <c r="K1967" s="29"/>
      <c r="L1967" s="29"/>
      <c r="M1967" s="29"/>
      <c r="N1967" s="29"/>
      <c r="O1967" s="29"/>
      <c r="P1967" s="29"/>
      <c r="Q1967" s="29"/>
      <c r="R1967" s="29"/>
      <c r="S1967" s="29"/>
      <c r="T1967" s="29"/>
      <c r="U1967" s="29"/>
      <c r="V1967" s="29"/>
      <c r="W1967" s="29"/>
      <c r="X1967" s="29"/>
      <c r="Y1967" s="29"/>
      <c r="Z1967" s="29"/>
      <c r="AA1967" s="29"/>
      <c r="AB1967" s="29"/>
      <c r="AC1967" s="29"/>
      <c r="AD1967" s="29"/>
      <c r="AE1967" s="29"/>
      <c r="AF1967" s="29"/>
      <c r="AG1967" s="29"/>
      <c r="AH1967" s="29"/>
      <c r="AM1967" s="745"/>
      <c r="AN1967" s="562"/>
      <c r="AO1967" s="559"/>
      <c r="AP1967" s="562"/>
      <c r="AQ1967" s="559"/>
      <c r="AR1967" s="562"/>
      <c r="AS1967" s="559"/>
      <c r="AT1967" s="562"/>
      <c r="AU1967" s="559"/>
      <c r="AV1967" s="562"/>
      <c r="AW1967" s="559"/>
      <c r="AX1967" s="562"/>
      <c r="AY1967" s="559"/>
      <c r="AZ1967" s="562"/>
      <c r="BA1967" s="559"/>
      <c r="BB1967" s="562"/>
      <c r="BC1967" s="559"/>
      <c r="BD1967" s="562"/>
      <c r="BE1967" s="559"/>
      <c r="BF1967" s="562"/>
      <c r="BG1967" s="559"/>
      <c r="BH1967" s="562"/>
      <c r="BI1967" s="559"/>
      <c r="BJ1967" s="562"/>
      <c r="BK1967" s="559"/>
      <c r="BL1967" s="562"/>
      <c r="BM1967" s="559"/>
      <c r="BN1967" s="562"/>
      <c r="BO1967" s="559"/>
      <c r="BP1967" s="562"/>
      <c r="BQ1967" s="551"/>
    </row>
    <row r="1968" spans="1:69" ht="13.5" customHeight="1" thickBot="1">
      <c r="A1968" s="584"/>
      <c r="B1968" s="571"/>
      <c r="C1968" s="574"/>
      <c r="D1968" s="418"/>
      <c r="E1968" s="30"/>
      <c r="F1968" s="30"/>
      <c r="G1968" s="30"/>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0"/>
      <c r="AH1968" s="30"/>
      <c r="AM1968" s="107"/>
      <c r="AN1968" s="563"/>
      <c r="AO1968" s="560"/>
      <c r="AP1968" s="563"/>
      <c r="AQ1968" s="560"/>
      <c r="AR1968" s="563"/>
      <c r="AS1968" s="560"/>
      <c r="AT1968" s="563"/>
      <c r="AU1968" s="560"/>
      <c r="AV1968" s="563"/>
      <c r="AW1968" s="560"/>
      <c r="AX1968" s="563"/>
      <c r="AY1968" s="560"/>
      <c r="AZ1968" s="563"/>
      <c r="BA1968" s="560"/>
      <c r="BB1968" s="563"/>
      <c r="BC1968" s="560"/>
      <c r="BD1968" s="563"/>
      <c r="BE1968" s="560"/>
      <c r="BF1968" s="563"/>
      <c r="BG1968" s="560"/>
      <c r="BH1968" s="563"/>
      <c r="BI1968" s="560"/>
      <c r="BJ1968" s="563"/>
      <c r="BK1968" s="560"/>
      <c r="BL1968" s="563"/>
      <c r="BM1968" s="560"/>
      <c r="BN1968" s="563"/>
      <c r="BO1968" s="560"/>
      <c r="BP1968" s="563"/>
      <c r="BQ1968" s="552"/>
    </row>
    <row r="1969" spans="1:72" ht="18.75" customHeight="1" thickTop="1">
      <c r="A1969" s="584"/>
      <c r="B1969" s="585" t="s">
        <v>32</v>
      </c>
      <c r="C1969" s="588" t="str">
        <f>IF(ISERROR(AVERAGE(E1969:AH1971)),"",AVERAGE(E1969:AH1971))</f>
        <v/>
      </c>
      <c r="D1969" s="63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5"/>
      <c r="AF1969" s="25"/>
      <c r="AG1969" s="25"/>
      <c r="AH1969" s="25"/>
      <c r="AM1969" s="555">
        <f>D1969</f>
        <v>0</v>
      </c>
      <c r="AN1969" s="576" t="str">
        <f t="shared" ref="AN1969:BQ1969" si="710">IF(ISERROR(AVERAGE(E1969:E1971)),"",AVERAGE(E1969:E1971))</f>
        <v/>
      </c>
      <c r="AO1969" s="575" t="str">
        <f t="shared" si="710"/>
        <v/>
      </c>
      <c r="AP1969" s="576" t="str">
        <f t="shared" si="710"/>
        <v/>
      </c>
      <c r="AQ1969" s="575" t="str">
        <f t="shared" si="710"/>
        <v/>
      </c>
      <c r="AR1969" s="576" t="str">
        <f t="shared" si="710"/>
        <v/>
      </c>
      <c r="AS1969" s="575" t="str">
        <f t="shared" si="710"/>
        <v/>
      </c>
      <c r="AT1969" s="576" t="str">
        <f t="shared" si="710"/>
        <v/>
      </c>
      <c r="AU1969" s="575" t="str">
        <f t="shared" si="710"/>
        <v/>
      </c>
      <c r="AV1969" s="576" t="str">
        <f t="shared" si="710"/>
        <v/>
      </c>
      <c r="AW1969" s="575" t="str">
        <f t="shared" si="710"/>
        <v/>
      </c>
      <c r="AX1969" s="576" t="str">
        <f t="shared" si="710"/>
        <v/>
      </c>
      <c r="AY1969" s="575" t="str">
        <f t="shared" si="710"/>
        <v/>
      </c>
      <c r="AZ1969" s="576" t="str">
        <f t="shared" si="710"/>
        <v/>
      </c>
      <c r="BA1969" s="575" t="str">
        <f t="shared" si="710"/>
        <v/>
      </c>
      <c r="BB1969" s="576" t="str">
        <f t="shared" si="710"/>
        <v/>
      </c>
      <c r="BC1969" s="575" t="str">
        <f t="shared" si="710"/>
        <v/>
      </c>
      <c r="BD1969" s="576" t="str">
        <f t="shared" si="710"/>
        <v/>
      </c>
      <c r="BE1969" s="575" t="str">
        <f t="shared" si="710"/>
        <v/>
      </c>
      <c r="BF1969" s="576" t="str">
        <f t="shared" si="710"/>
        <v/>
      </c>
      <c r="BG1969" s="575" t="str">
        <f t="shared" si="710"/>
        <v/>
      </c>
      <c r="BH1969" s="576" t="str">
        <f t="shared" si="710"/>
        <v/>
      </c>
      <c r="BI1969" s="575" t="str">
        <f t="shared" si="710"/>
        <v/>
      </c>
      <c r="BJ1969" s="576" t="str">
        <f t="shared" si="710"/>
        <v/>
      </c>
      <c r="BK1969" s="575" t="str">
        <f t="shared" si="710"/>
        <v/>
      </c>
      <c r="BL1969" s="576" t="str">
        <f t="shared" si="710"/>
        <v/>
      </c>
      <c r="BM1969" s="575" t="str">
        <f t="shared" si="710"/>
        <v/>
      </c>
      <c r="BN1969" s="576" t="str">
        <f t="shared" si="710"/>
        <v/>
      </c>
      <c r="BO1969" s="575" t="str">
        <f t="shared" si="710"/>
        <v/>
      </c>
      <c r="BP1969" s="576" t="str">
        <f t="shared" si="710"/>
        <v/>
      </c>
      <c r="BQ1969" s="578" t="str">
        <f t="shared" si="710"/>
        <v/>
      </c>
    </row>
    <row r="1970" spans="1:72" ht="18.75" customHeight="1">
      <c r="A1970" s="584"/>
      <c r="B1970" s="586"/>
      <c r="C1970" s="573"/>
      <c r="D1970" s="543"/>
      <c r="E1970" s="26"/>
      <c r="F1970" s="26"/>
      <c r="G1970" s="26"/>
      <c r="H1970" s="26"/>
      <c r="I1970" s="26"/>
      <c r="J1970" s="26"/>
      <c r="K1970" s="26"/>
      <c r="L1970" s="26"/>
      <c r="M1970" s="26"/>
      <c r="N1970" s="26"/>
      <c r="O1970" s="26"/>
      <c r="P1970" s="26"/>
      <c r="Q1970" s="26"/>
      <c r="R1970" s="26"/>
      <c r="S1970" s="26"/>
      <c r="T1970" s="26"/>
      <c r="U1970" s="26"/>
      <c r="V1970" s="26"/>
      <c r="W1970" s="26"/>
      <c r="X1970" s="26"/>
      <c r="Y1970" s="26"/>
      <c r="Z1970" s="26"/>
      <c r="AA1970" s="26"/>
      <c r="AB1970" s="26"/>
      <c r="AC1970" s="26"/>
      <c r="AD1970" s="26"/>
      <c r="AE1970" s="26"/>
      <c r="AF1970" s="26"/>
      <c r="AG1970" s="26"/>
      <c r="AH1970" s="26"/>
      <c r="AM1970" s="546"/>
      <c r="AN1970" s="577"/>
      <c r="AO1970" s="559"/>
      <c r="AP1970" s="577"/>
      <c r="AQ1970" s="559"/>
      <c r="AR1970" s="577"/>
      <c r="AS1970" s="559"/>
      <c r="AT1970" s="577"/>
      <c r="AU1970" s="559"/>
      <c r="AV1970" s="577"/>
      <c r="AW1970" s="559"/>
      <c r="AX1970" s="577"/>
      <c r="AY1970" s="559"/>
      <c r="AZ1970" s="577"/>
      <c r="BA1970" s="559"/>
      <c r="BB1970" s="577"/>
      <c r="BC1970" s="559"/>
      <c r="BD1970" s="577"/>
      <c r="BE1970" s="559"/>
      <c r="BF1970" s="577"/>
      <c r="BG1970" s="559"/>
      <c r="BH1970" s="577"/>
      <c r="BI1970" s="559"/>
      <c r="BJ1970" s="577"/>
      <c r="BK1970" s="559"/>
      <c r="BL1970" s="577"/>
      <c r="BM1970" s="559"/>
      <c r="BN1970" s="577"/>
      <c r="BO1970" s="559"/>
      <c r="BP1970" s="577"/>
      <c r="BQ1970" s="551"/>
    </row>
    <row r="1971" spans="1:72" ht="18.75" customHeight="1" thickBot="1">
      <c r="A1971" s="584"/>
      <c r="B1971" s="587"/>
      <c r="C1971" s="573"/>
      <c r="D1971" s="543"/>
      <c r="E1971" s="27"/>
      <c r="F1971" s="27"/>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M1971" s="546"/>
      <c r="AN1971" s="577"/>
      <c r="AO1971" s="559"/>
      <c r="AP1971" s="577"/>
      <c r="AQ1971" s="559"/>
      <c r="AR1971" s="577"/>
      <c r="AS1971" s="559"/>
      <c r="AT1971" s="577"/>
      <c r="AU1971" s="559"/>
      <c r="AV1971" s="577"/>
      <c r="AW1971" s="559"/>
      <c r="AX1971" s="577"/>
      <c r="AY1971" s="559"/>
      <c r="AZ1971" s="577"/>
      <c r="BA1971" s="559"/>
      <c r="BB1971" s="577"/>
      <c r="BC1971" s="559"/>
      <c r="BD1971" s="577"/>
      <c r="BE1971" s="559"/>
      <c r="BF1971" s="577"/>
      <c r="BG1971" s="559"/>
      <c r="BH1971" s="577"/>
      <c r="BI1971" s="559"/>
      <c r="BJ1971" s="577"/>
      <c r="BK1971" s="559"/>
      <c r="BL1971" s="577"/>
      <c r="BM1971" s="559"/>
      <c r="BN1971" s="577"/>
      <c r="BO1971" s="559"/>
      <c r="BP1971" s="577"/>
      <c r="BQ1971" s="551"/>
    </row>
    <row r="1972" spans="1:72" ht="18.75" customHeight="1">
      <c r="A1972" s="584"/>
      <c r="B1972" s="579" t="s">
        <v>36</v>
      </c>
      <c r="C1972" s="572" t="str">
        <f>IF(ISERROR(AVERAGE(E1972:AH1974)),"",AVERAGE(E1972:AH1974))</f>
        <v/>
      </c>
      <c r="D1972" s="542"/>
      <c r="E1972" s="32"/>
      <c r="F1972" s="32"/>
      <c r="G1972" s="32"/>
      <c r="H1972" s="32"/>
      <c r="I1972" s="32"/>
      <c r="J1972" s="32"/>
      <c r="K1972" s="32"/>
      <c r="L1972" s="32"/>
      <c r="M1972" s="32"/>
      <c r="N1972" s="32"/>
      <c r="O1972" s="32"/>
      <c r="P1972" s="32"/>
      <c r="Q1972" s="32"/>
      <c r="R1972" s="32"/>
      <c r="S1972" s="32"/>
      <c r="T1972" s="32"/>
      <c r="U1972" s="32"/>
      <c r="V1972" s="32"/>
      <c r="W1972" s="32"/>
      <c r="X1972" s="32"/>
      <c r="Y1972" s="32"/>
      <c r="Z1972" s="32"/>
      <c r="AA1972" s="32"/>
      <c r="AB1972" s="32"/>
      <c r="AC1972" s="32"/>
      <c r="AD1972" s="32"/>
      <c r="AE1972" s="32"/>
      <c r="AF1972" s="32"/>
      <c r="AG1972" s="32"/>
      <c r="AH1972" s="32"/>
      <c r="AM1972" s="545">
        <f>D1972</f>
        <v>0</v>
      </c>
      <c r="AN1972" s="565" t="str">
        <f t="shared" ref="AN1972:BQ1972" si="711">IF(ISERROR(AVERAGE(E1972:E1974)),"",AVERAGE(E1972:E1974))</f>
        <v/>
      </c>
      <c r="AO1972" s="558" t="str">
        <f t="shared" si="711"/>
        <v/>
      </c>
      <c r="AP1972" s="565" t="str">
        <f t="shared" si="711"/>
        <v/>
      </c>
      <c r="AQ1972" s="558" t="str">
        <f t="shared" si="711"/>
        <v/>
      </c>
      <c r="AR1972" s="565" t="str">
        <f t="shared" si="711"/>
        <v/>
      </c>
      <c r="AS1972" s="558" t="str">
        <f t="shared" si="711"/>
        <v/>
      </c>
      <c r="AT1972" s="565" t="str">
        <f t="shared" si="711"/>
        <v/>
      </c>
      <c r="AU1972" s="558" t="str">
        <f t="shared" si="711"/>
        <v/>
      </c>
      <c r="AV1972" s="565" t="str">
        <f t="shared" si="711"/>
        <v/>
      </c>
      <c r="AW1972" s="558" t="str">
        <f t="shared" si="711"/>
        <v/>
      </c>
      <c r="AX1972" s="565" t="str">
        <f t="shared" si="711"/>
        <v/>
      </c>
      <c r="AY1972" s="558" t="str">
        <f t="shared" si="711"/>
        <v/>
      </c>
      <c r="AZ1972" s="565" t="str">
        <f t="shared" si="711"/>
        <v/>
      </c>
      <c r="BA1972" s="558" t="str">
        <f t="shared" si="711"/>
        <v/>
      </c>
      <c r="BB1972" s="565" t="str">
        <f t="shared" si="711"/>
        <v/>
      </c>
      <c r="BC1972" s="558" t="str">
        <f t="shared" si="711"/>
        <v/>
      </c>
      <c r="BD1972" s="565" t="str">
        <f t="shared" si="711"/>
        <v/>
      </c>
      <c r="BE1972" s="558" t="str">
        <f t="shared" si="711"/>
        <v/>
      </c>
      <c r="BF1972" s="565" t="str">
        <f t="shared" si="711"/>
        <v/>
      </c>
      <c r="BG1972" s="558" t="str">
        <f t="shared" si="711"/>
        <v/>
      </c>
      <c r="BH1972" s="565" t="str">
        <f t="shared" si="711"/>
        <v/>
      </c>
      <c r="BI1972" s="558" t="str">
        <f t="shared" si="711"/>
        <v/>
      </c>
      <c r="BJ1972" s="565" t="str">
        <f t="shared" si="711"/>
        <v/>
      </c>
      <c r="BK1972" s="558" t="str">
        <f t="shared" si="711"/>
        <v/>
      </c>
      <c r="BL1972" s="565" t="str">
        <f t="shared" si="711"/>
        <v/>
      </c>
      <c r="BM1972" s="558" t="str">
        <f t="shared" si="711"/>
        <v/>
      </c>
      <c r="BN1972" s="565" t="str">
        <f t="shared" si="711"/>
        <v/>
      </c>
      <c r="BO1972" s="558" t="str">
        <f t="shared" si="711"/>
        <v/>
      </c>
      <c r="BP1972" s="565" t="str">
        <f t="shared" si="711"/>
        <v/>
      </c>
      <c r="BQ1972" s="550" t="str">
        <f t="shared" si="711"/>
        <v/>
      </c>
    </row>
    <row r="1973" spans="1:72" ht="18.75" customHeight="1">
      <c r="A1973" s="584"/>
      <c r="B1973" s="580"/>
      <c r="C1973" s="573"/>
      <c r="D1973" s="543"/>
      <c r="E1973" s="28"/>
      <c r="F1973" s="28"/>
      <c r="G1973" s="28"/>
      <c r="H1973" s="28"/>
      <c r="I1973" s="28"/>
      <c r="J1973" s="28"/>
      <c r="K1973" s="28"/>
      <c r="L1973" s="28"/>
      <c r="M1973" s="28"/>
      <c r="N1973" s="28"/>
      <c r="O1973" s="28"/>
      <c r="P1973" s="28"/>
      <c r="Q1973" s="28"/>
      <c r="R1973" s="28"/>
      <c r="S1973" s="28"/>
      <c r="T1973" s="28"/>
      <c r="U1973" s="28"/>
      <c r="V1973" s="28"/>
      <c r="W1973" s="28"/>
      <c r="X1973" s="28"/>
      <c r="Y1973" s="28"/>
      <c r="Z1973" s="28"/>
      <c r="AA1973" s="28"/>
      <c r="AB1973" s="28"/>
      <c r="AC1973" s="28"/>
      <c r="AD1973" s="28"/>
      <c r="AE1973" s="28"/>
      <c r="AF1973" s="28"/>
      <c r="AG1973" s="28"/>
      <c r="AH1973" s="28"/>
      <c r="AM1973" s="546"/>
      <c r="AN1973" s="566"/>
      <c r="AO1973" s="559"/>
      <c r="AP1973" s="566"/>
      <c r="AQ1973" s="559"/>
      <c r="AR1973" s="566"/>
      <c r="AS1973" s="559"/>
      <c r="AT1973" s="566"/>
      <c r="AU1973" s="559"/>
      <c r="AV1973" s="566"/>
      <c r="AW1973" s="559"/>
      <c r="AX1973" s="566"/>
      <c r="AY1973" s="559"/>
      <c r="AZ1973" s="566"/>
      <c r="BA1973" s="559"/>
      <c r="BB1973" s="566"/>
      <c r="BC1973" s="559"/>
      <c r="BD1973" s="566"/>
      <c r="BE1973" s="559"/>
      <c r="BF1973" s="566"/>
      <c r="BG1973" s="559"/>
      <c r="BH1973" s="566"/>
      <c r="BI1973" s="559"/>
      <c r="BJ1973" s="566"/>
      <c r="BK1973" s="559"/>
      <c r="BL1973" s="566"/>
      <c r="BM1973" s="559"/>
      <c r="BN1973" s="566"/>
      <c r="BO1973" s="559"/>
      <c r="BP1973" s="566"/>
      <c r="BQ1973" s="551"/>
    </row>
    <row r="1974" spans="1:72" ht="18.75" customHeight="1" thickBot="1">
      <c r="A1974" s="584"/>
      <c r="B1974" s="581"/>
      <c r="C1974" s="582"/>
      <c r="D1974" s="544"/>
      <c r="E1974" s="33"/>
      <c r="F1974" s="33"/>
      <c r="G1974" s="33"/>
      <c r="H1974" s="33"/>
      <c r="I1974" s="33"/>
      <c r="J1974" s="33"/>
      <c r="K1974" s="33"/>
      <c r="L1974" s="33"/>
      <c r="M1974" s="33"/>
      <c r="N1974" s="33"/>
      <c r="O1974" s="33"/>
      <c r="P1974" s="33"/>
      <c r="Q1974" s="33"/>
      <c r="R1974" s="33"/>
      <c r="S1974" s="33"/>
      <c r="T1974" s="33"/>
      <c r="U1974" s="33"/>
      <c r="V1974" s="33"/>
      <c r="W1974" s="33"/>
      <c r="X1974" s="33"/>
      <c r="Y1974" s="33"/>
      <c r="Z1974" s="33"/>
      <c r="AA1974" s="33"/>
      <c r="AB1974" s="33"/>
      <c r="AC1974" s="33"/>
      <c r="AD1974" s="33"/>
      <c r="AE1974" s="33"/>
      <c r="AF1974" s="33"/>
      <c r="AG1974" s="33"/>
      <c r="AH1974" s="33"/>
      <c r="AM1974" s="547"/>
      <c r="AN1974" s="567"/>
      <c r="AO1974" s="564"/>
      <c r="AP1974" s="567"/>
      <c r="AQ1974" s="564"/>
      <c r="AR1974" s="567"/>
      <c r="AS1974" s="564"/>
      <c r="AT1974" s="567"/>
      <c r="AU1974" s="564"/>
      <c r="AV1974" s="567"/>
      <c r="AW1974" s="564"/>
      <c r="AX1974" s="567"/>
      <c r="AY1974" s="564"/>
      <c r="AZ1974" s="567"/>
      <c r="BA1974" s="564"/>
      <c r="BB1974" s="567"/>
      <c r="BC1974" s="564"/>
      <c r="BD1974" s="567"/>
      <c r="BE1974" s="564"/>
      <c r="BF1974" s="567"/>
      <c r="BG1974" s="564"/>
      <c r="BH1974" s="567"/>
      <c r="BI1974" s="564"/>
      <c r="BJ1974" s="567"/>
      <c r="BK1974" s="564"/>
      <c r="BL1974" s="567"/>
      <c r="BM1974" s="564"/>
      <c r="BN1974" s="567"/>
      <c r="BO1974" s="564"/>
      <c r="BP1974" s="567"/>
      <c r="BQ1974" s="568"/>
    </row>
    <row r="1975" spans="1:72" ht="18.75" customHeight="1">
      <c r="A1975" s="584"/>
      <c r="B1975" s="569" t="s">
        <v>37</v>
      </c>
      <c r="C1975" s="572" t="str">
        <f>IF(ISERROR(AVERAGE(E1975:AH1977)),"",AVERAGE(E1975:AH1977))</f>
        <v/>
      </c>
      <c r="D1975" s="542"/>
      <c r="E1975" s="31"/>
      <c r="F1975" s="31"/>
      <c r="G1975" s="31"/>
      <c r="H1975" s="31"/>
      <c r="I1975" s="31"/>
      <c r="J1975" s="31"/>
      <c r="K1975" s="31"/>
      <c r="L1975" s="31"/>
      <c r="M1975" s="31"/>
      <c r="N1975" s="31"/>
      <c r="O1975" s="31"/>
      <c r="P1975" s="31"/>
      <c r="Q1975" s="31"/>
      <c r="R1975" s="31"/>
      <c r="S1975" s="31"/>
      <c r="T1975" s="31"/>
      <c r="U1975" s="31"/>
      <c r="V1975" s="31"/>
      <c r="W1975" s="31"/>
      <c r="X1975" s="31"/>
      <c r="Y1975" s="31"/>
      <c r="Z1975" s="31"/>
      <c r="AA1975" s="31"/>
      <c r="AB1975" s="31"/>
      <c r="AC1975" s="31"/>
      <c r="AD1975" s="31"/>
      <c r="AE1975" s="31"/>
      <c r="AF1975" s="31"/>
      <c r="AG1975" s="31"/>
      <c r="AH1975" s="31"/>
      <c r="AM1975" s="545">
        <f>D1975</f>
        <v>0</v>
      </c>
      <c r="AN1975" s="561" t="str">
        <f t="shared" ref="AN1975:BQ1975" si="712">IF(ISERROR(AVERAGE(E1975:E1977)),"",AVERAGE(E1975:E1977))</f>
        <v/>
      </c>
      <c r="AO1975" s="558" t="str">
        <f t="shared" si="712"/>
        <v/>
      </c>
      <c r="AP1975" s="561" t="str">
        <f t="shared" si="712"/>
        <v/>
      </c>
      <c r="AQ1975" s="558" t="str">
        <f t="shared" si="712"/>
        <v/>
      </c>
      <c r="AR1975" s="561" t="str">
        <f t="shared" si="712"/>
        <v/>
      </c>
      <c r="AS1975" s="558" t="str">
        <f t="shared" si="712"/>
        <v/>
      </c>
      <c r="AT1975" s="561" t="str">
        <f t="shared" si="712"/>
        <v/>
      </c>
      <c r="AU1975" s="558" t="str">
        <f t="shared" si="712"/>
        <v/>
      </c>
      <c r="AV1975" s="561" t="str">
        <f t="shared" si="712"/>
        <v/>
      </c>
      <c r="AW1975" s="558" t="str">
        <f t="shared" si="712"/>
        <v/>
      </c>
      <c r="AX1975" s="561" t="str">
        <f t="shared" si="712"/>
        <v/>
      </c>
      <c r="AY1975" s="558" t="str">
        <f t="shared" si="712"/>
        <v/>
      </c>
      <c r="AZ1975" s="561" t="str">
        <f t="shared" si="712"/>
        <v/>
      </c>
      <c r="BA1975" s="558" t="str">
        <f t="shared" si="712"/>
        <v/>
      </c>
      <c r="BB1975" s="561" t="str">
        <f t="shared" si="712"/>
        <v/>
      </c>
      <c r="BC1975" s="558" t="str">
        <f t="shared" si="712"/>
        <v/>
      </c>
      <c r="BD1975" s="561" t="str">
        <f t="shared" si="712"/>
        <v/>
      </c>
      <c r="BE1975" s="558" t="str">
        <f t="shared" si="712"/>
        <v/>
      </c>
      <c r="BF1975" s="561" t="str">
        <f t="shared" si="712"/>
        <v/>
      </c>
      <c r="BG1975" s="558" t="str">
        <f t="shared" si="712"/>
        <v/>
      </c>
      <c r="BH1975" s="561" t="str">
        <f t="shared" si="712"/>
        <v/>
      </c>
      <c r="BI1975" s="558" t="str">
        <f t="shared" si="712"/>
        <v/>
      </c>
      <c r="BJ1975" s="561" t="str">
        <f t="shared" si="712"/>
        <v/>
      </c>
      <c r="BK1975" s="558" t="str">
        <f t="shared" si="712"/>
        <v/>
      </c>
      <c r="BL1975" s="561" t="str">
        <f t="shared" si="712"/>
        <v/>
      </c>
      <c r="BM1975" s="558" t="str">
        <f t="shared" si="712"/>
        <v/>
      </c>
      <c r="BN1975" s="561" t="str">
        <f t="shared" si="712"/>
        <v/>
      </c>
      <c r="BO1975" s="558" t="str">
        <f t="shared" si="712"/>
        <v/>
      </c>
      <c r="BP1975" s="561" t="str">
        <f t="shared" si="712"/>
        <v/>
      </c>
      <c r="BQ1975" s="550" t="str">
        <f t="shared" si="712"/>
        <v/>
      </c>
    </row>
    <row r="1976" spans="1:72" ht="18.75" customHeight="1">
      <c r="A1976" s="584"/>
      <c r="B1976" s="570"/>
      <c r="C1976" s="573"/>
      <c r="D1976" s="543"/>
      <c r="E1976" s="29"/>
      <c r="F1976" s="29"/>
      <c r="G1976" s="29"/>
      <c r="H1976" s="29"/>
      <c r="I1976" s="29"/>
      <c r="J1976" s="29"/>
      <c r="K1976" s="29"/>
      <c r="L1976" s="29"/>
      <c r="M1976" s="29"/>
      <c r="N1976" s="29"/>
      <c r="O1976" s="29"/>
      <c r="P1976" s="29"/>
      <c r="Q1976" s="29"/>
      <c r="R1976" s="29"/>
      <c r="S1976" s="29"/>
      <c r="T1976" s="29"/>
      <c r="U1976" s="29"/>
      <c r="V1976" s="29"/>
      <c r="W1976" s="29"/>
      <c r="X1976" s="29"/>
      <c r="Y1976" s="29"/>
      <c r="Z1976" s="29"/>
      <c r="AA1976" s="29"/>
      <c r="AB1976" s="29"/>
      <c r="AC1976" s="29"/>
      <c r="AD1976" s="29"/>
      <c r="AE1976" s="29"/>
      <c r="AF1976" s="29"/>
      <c r="AG1976" s="29"/>
      <c r="AH1976" s="29"/>
      <c r="AM1976" s="546"/>
      <c r="AN1976" s="562"/>
      <c r="AO1976" s="559"/>
      <c r="AP1976" s="562"/>
      <c r="AQ1976" s="559"/>
      <c r="AR1976" s="562"/>
      <c r="AS1976" s="559"/>
      <c r="AT1976" s="562"/>
      <c r="AU1976" s="559"/>
      <c r="AV1976" s="562"/>
      <c r="AW1976" s="559"/>
      <c r="AX1976" s="562"/>
      <c r="AY1976" s="559"/>
      <c r="AZ1976" s="562"/>
      <c r="BA1976" s="559"/>
      <c r="BB1976" s="562"/>
      <c r="BC1976" s="559"/>
      <c r="BD1976" s="562"/>
      <c r="BE1976" s="559"/>
      <c r="BF1976" s="562"/>
      <c r="BG1976" s="559"/>
      <c r="BH1976" s="562"/>
      <c r="BI1976" s="559"/>
      <c r="BJ1976" s="562"/>
      <c r="BK1976" s="559"/>
      <c r="BL1976" s="562"/>
      <c r="BM1976" s="559"/>
      <c r="BN1976" s="562"/>
      <c r="BO1976" s="559"/>
      <c r="BP1976" s="562"/>
      <c r="BQ1976" s="551"/>
    </row>
    <row r="1977" spans="1:72" ht="18.75" customHeight="1" thickBot="1">
      <c r="A1977" s="584"/>
      <c r="B1977" s="571"/>
      <c r="C1977" s="574"/>
      <c r="D1977" s="548"/>
      <c r="E1977" s="30"/>
      <c r="F1977" s="30"/>
      <c r="G1977" s="30"/>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M1977" s="549"/>
      <c r="AN1977" s="563"/>
      <c r="AO1977" s="560"/>
      <c r="AP1977" s="563"/>
      <c r="AQ1977" s="560"/>
      <c r="AR1977" s="563"/>
      <c r="AS1977" s="560"/>
      <c r="AT1977" s="563"/>
      <c r="AU1977" s="560"/>
      <c r="AV1977" s="563"/>
      <c r="AW1977" s="560"/>
      <c r="AX1977" s="563"/>
      <c r="AY1977" s="560"/>
      <c r="AZ1977" s="563"/>
      <c r="BA1977" s="560"/>
      <c r="BB1977" s="563"/>
      <c r="BC1977" s="560"/>
      <c r="BD1977" s="563"/>
      <c r="BE1977" s="560"/>
      <c r="BF1977" s="563"/>
      <c r="BG1977" s="560"/>
      <c r="BH1977" s="563"/>
      <c r="BI1977" s="560"/>
      <c r="BJ1977" s="563"/>
      <c r="BK1977" s="560"/>
      <c r="BL1977" s="563"/>
      <c r="BM1977" s="560"/>
      <c r="BN1977" s="563"/>
      <c r="BO1977" s="560"/>
      <c r="BP1977" s="563"/>
      <c r="BQ1977" s="552"/>
    </row>
    <row r="1978" spans="1:72" s="207" customFormat="1" ht="18" customHeight="1" thickTop="1">
      <c r="A1978" s="470"/>
      <c r="B1978" s="200"/>
      <c r="C1978" s="201"/>
      <c r="D1978" s="205"/>
      <c r="E1978" s="202"/>
      <c r="F1978" s="202"/>
      <c r="G1978" s="202"/>
      <c r="H1978" s="202"/>
      <c r="I1978" s="202"/>
      <c r="J1978" s="202"/>
      <c r="K1978" s="202"/>
      <c r="L1978" s="202"/>
      <c r="M1978" s="202"/>
      <c r="N1978" s="202"/>
      <c r="O1978" s="202"/>
      <c r="P1978" s="202"/>
      <c r="Q1978" s="202"/>
      <c r="R1978" s="202"/>
      <c r="S1978" s="202"/>
      <c r="T1978" s="202"/>
      <c r="U1978" s="202"/>
      <c r="V1978" s="202"/>
      <c r="W1978" s="202"/>
      <c r="X1978" s="202"/>
      <c r="Y1978" s="202"/>
      <c r="Z1978" s="202"/>
      <c r="AA1978" s="202"/>
      <c r="AB1978" s="202"/>
      <c r="AC1978" s="202"/>
      <c r="AD1978" s="202"/>
      <c r="AE1978" s="202"/>
      <c r="AF1978" s="202"/>
      <c r="AG1978" s="202"/>
      <c r="AH1978" s="202"/>
      <c r="AI1978" s="206"/>
      <c r="AJ1978" s="187"/>
      <c r="AK1978" s="187"/>
      <c r="AL1978" s="187"/>
      <c r="AM1978" s="358"/>
      <c r="AN1978" s="359"/>
      <c r="AO1978" s="359"/>
      <c r="AP1978" s="359"/>
      <c r="AQ1978" s="359"/>
      <c r="AR1978" s="359"/>
      <c r="AS1978" s="359"/>
      <c r="AT1978" s="359"/>
      <c r="AU1978" s="359"/>
      <c r="AV1978" s="359"/>
      <c r="AW1978" s="359"/>
      <c r="AX1978" s="359"/>
      <c r="AY1978" s="359"/>
      <c r="AZ1978" s="359"/>
      <c r="BA1978" s="359"/>
      <c r="BB1978" s="359"/>
      <c r="BC1978" s="359"/>
      <c r="BD1978" s="359"/>
      <c r="BE1978" s="359"/>
      <c r="BF1978" s="359"/>
      <c r="BG1978" s="359"/>
      <c r="BH1978" s="359"/>
      <c r="BI1978" s="359"/>
      <c r="BJ1978" s="359"/>
      <c r="BK1978" s="359"/>
      <c r="BL1978" s="359"/>
      <c r="BM1978" s="359"/>
      <c r="BN1978" s="359"/>
      <c r="BO1978" s="359"/>
      <c r="BP1978" s="359"/>
      <c r="BQ1978" s="359"/>
      <c r="BR1978" s="187"/>
      <c r="BS1978" s="187"/>
    </row>
    <row r="1979" spans="1:72" s="213" customFormat="1" ht="18" customHeight="1">
      <c r="A1979" s="471"/>
      <c r="B1979" s="197"/>
      <c r="C1979" s="198"/>
      <c r="D1979" s="209"/>
      <c r="E1979" s="199"/>
      <c r="F1979" s="199"/>
      <c r="G1979" s="199"/>
      <c r="H1979" s="199"/>
      <c r="I1979" s="199"/>
      <c r="J1979" s="199"/>
      <c r="K1979" s="199"/>
      <c r="L1979" s="199"/>
      <c r="M1979" s="199"/>
      <c r="N1979" s="199"/>
      <c r="O1979" s="199"/>
      <c r="P1979" s="199"/>
      <c r="Q1979" s="199"/>
      <c r="R1979" s="199"/>
      <c r="S1979" s="199"/>
      <c r="T1979" s="199"/>
      <c r="U1979" s="199"/>
      <c r="V1979" s="199"/>
      <c r="W1979" s="199"/>
      <c r="X1979" s="199"/>
      <c r="Y1979" s="199"/>
      <c r="Z1979" s="199"/>
      <c r="AA1979" s="199"/>
      <c r="AB1979" s="199"/>
      <c r="AC1979" s="199"/>
      <c r="AD1979" s="199"/>
      <c r="AE1979" s="199"/>
      <c r="AF1979" s="199"/>
      <c r="AG1979" s="199"/>
      <c r="AH1979" s="199"/>
      <c r="AI1979" s="210"/>
      <c r="AJ1979" s="211"/>
      <c r="AK1979" s="211"/>
      <c r="AL1979" s="211"/>
      <c r="AM1979" s="360"/>
      <c r="AN1979" s="361"/>
      <c r="AO1979" s="361"/>
      <c r="AP1979" s="361"/>
      <c r="AQ1979" s="361"/>
      <c r="AR1979" s="361"/>
      <c r="AS1979" s="361"/>
      <c r="AT1979" s="361"/>
      <c r="AU1979" s="361"/>
      <c r="AV1979" s="361"/>
      <c r="AW1979" s="361"/>
      <c r="AX1979" s="361"/>
      <c r="AY1979" s="361"/>
      <c r="AZ1979" s="361"/>
      <c r="BA1979" s="361"/>
      <c r="BB1979" s="361"/>
      <c r="BC1979" s="361"/>
      <c r="BD1979" s="361"/>
      <c r="BE1979" s="361"/>
      <c r="BF1979" s="361"/>
      <c r="BG1979" s="361"/>
      <c r="BH1979" s="361"/>
      <c r="BI1979" s="361"/>
      <c r="BJ1979" s="361"/>
      <c r="BK1979" s="361"/>
      <c r="BL1979" s="361"/>
      <c r="BM1979" s="361"/>
      <c r="BN1979" s="361"/>
      <c r="BO1979" s="361"/>
      <c r="BP1979" s="361"/>
      <c r="BQ1979" s="361"/>
      <c r="BR1979" s="211"/>
      <c r="BS1979" s="211"/>
      <c r="BT1979" s="212"/>
    </row>
    <row r="1980" spans="1:72" s="207" customFormat="1" ht="18" customHeight="1">
      <c r="A1980" s="470"/>
      <c r="B1980" s="203"/>
      <c r="C1980" s="201"/>
      <c r="D1980" s="208"/>
      <c r="E1980" s="204"/>
      <c r="F1980" s="204"/>
      <c r="G1980" s="204"/>
      <c r="H1980" s="204"/>
      <c r="I1980" s="204"/>
      <c r="J1980" s="204"/>
      <c r="K1980" s="204"/>
      <c r="L1980" s="204"/>
      <c r="M1980" s="204"/>
      <c r="N1980" s="204"/>
      <c r="O1980" s="204"/>
      <c r="P1980" s="204"/>
      <c r="Q1980" s="204"/>
      <c r="R1980" s="204"/>
      <c r="S1980" s="204"/>
      <c r="T1980" s="204"/>
      <c r="U1980" s="204"/>
      <c r="V1980" s="204"/>
      <c r="W1980" s="204"/>
      <c r="X1980" s="204"/>
      <c r="Y1980" s="204"/>
      <c r="Z1980" s="204"/>
      <c r="AA1980" s="204"/>
      <c r="AB1980" s="204"/>
      <c r="AC1980" s="204"/>
      <c r="AD1980" s="204"/>
      <c r="AE1980" s="204"/>
      <c r="AF1980" s="204"/>
      <c r="AG1980" s="204"/>
      <c r="AH1980" s="204"/>
      <c r="AI1980" s="206"/>
      <c r="AJ1980" s="187"/>
      <c r="AK1980" s="187"/>
      <c r="AL1980" s="187"/>
      <c r="AM1980" s="362"/>
      <c r="AN1980" s="359"/>
      <c r="AO1980" s="359"/>
      <c r="AP1980" s="359"/>
      <c r="AQ1980" s="359"/>
      <c r="AR1980" s="359"/>
      <c r="AS1980" s="359"/>
      <c r="AT1980" s="359"/>
      <c r="AU1980" s="359"/>
      <c r="AV1980" s="359"/>
      <c r="AW1980" s="359"/>
      <c r="AX1980" s="359"/>
      <c r="AY1980" s="359"/>
      <c r="AZ1980" s="359"/>
      <c r="BA1980" s="359"/>
      <c r="BB1980" s="359"/>
      <c r="BC1980" s="359"/>
      <c r="BD1980" s="359"/>
      <c r="BE1980" s="359"/>
      <c r="BF1980" s="359"/>
      <c r="BG1980" s="359"/>
      <c r="BH1980" s="359"/>
      <c r="BI1980" s="206"/>
      <c r="BJ1980" s="206"/>
      <c r="BK1980" s="206"/>
      <c r="BL1980" s="206"/>
      <c r="BM1980" s="206"/>
      <c r="BN1980" s="206"/>
      <c r="BO1980" s="206"/>
      <c r="BP1980" s="206"/>
      <c r="BQ1980" s="206"/>
      <c r="BR1980" s="187"/>
      <c r="BS1980" s="187"/>
    </row>
    <row r="1981" spans="1:72" ht="11.25" customHeight="1">
      <c r="A1981" s="468"/>
      <c r="B1981" s="682"/>
      <c r="C1981" s="692"/>
      <c r="D1981" s="695" t="s">
        <v>894</v>
      </c>
      <c r="E1981" s="698" t="str">
        <f>D1981</f>
        <v>Culture humaniste - Pratiques artistiques et histoire des arts</v>
      </c>
      <c r="F1981" s="699"/>
      <c r="G1981" s="699"/>
      <c r="H1981" s="699"/>
      <c r="I1981" s="699"/>
      <c r="J1981" s="699"/>
      <c r="K1981" s="699"/>
      <c r="L1981" s="699"/>
      <c r="M1981" s="699"/>
      <c r="N1981" s="699"/>
      <c r="O1981" s="699"/>
      <c r="P1981" s="699"/>
      <c r="Q1981" s="699"/>
      <c r="R1981" s="699"/>
      <c r="S1981" s="699"/>
      <c r="T1981" s="699"/>
      <c r="U1981" s="699"/>
      <c r="V1981" s="699"/>
      <c r="W1981" s="699"/>
      <c r="X1981" s="699"/>
      <c r="Y1981" s="699"/>
      <c r="Z1981" s="699"/>
      <c r="AA1981" s="699"/>
      <c r="AB1981" s="699"/>
      <c r="AC1981" s="699"/>
      <c r="AD1981" s="699"/>
      <c r="AE1981" s="699"/>
      <c r="AF1981" s="699"/>
      <c r="AG1981" s="699"/>
      <c r="AH1981" s="700"/>
      <c r="AM1981" s="605" t="str">
        <f>D1981</f>
        <v>Culture humaniste - Pratiques artistiques et histoire des arts</v>
      </c>
      <c r="AN1981" s="353">
        <f t="shared" ref="AN1981:BQ1981" si="713">IF(ISERROR(AVERAGE(AN1984,AN2005,AN2035)),"",AVERAGE(AN1984,AN2005,AN2035))</f>
        <v>3</v>
      </c>
      <c r="AO1981" s="353">
        <f t="shared" si="713"/>
        <v>4</v>
      </c>
      <c r="AP1981" s="353">
        <f t="shared" si="713"/>
        <v>3</v>
      </c>
      <c r="AQ1981" s="353">
        <f t="shared" si="713"/>
        <v>2</v>
      </c>
      <c r="AR1981" s="353">
        <f t="shared" si="713"/>
        <v>1</v>
      </c>
      <c r="AS1981" s="353">
        <f t="shared" si="713"/>
        <v>5</v>
      </c>
      <c r="AT1981" s="353">
        <f t="shared" si="713"/>
        <v>4</v>
      </c>
      <c r="AU1981" s="353">
        <f t="shared" si="713"/>
        <v>3</v>
      </c>
      <c r="AV1981" s="353">
        <f t="shared" si="713"/>
        <v>2</v>
      </c>
      <c r="AW1981" s="353">
        <f t="shared" si="713"/>
        <v>1</v>
      </c>
      <c r="AX1981" s="353">
        <f t="shared" si="713"/>
        <v>5</v>
      </c>
      <c r="AY1981" s="353">
        <f t="shared" si="713"/>
        <v>4</v>
      </c>
      <c r="AZ1981" s="353">
        <f t="shared" si="713"/>
        <v>3</v>
      </c>
      <c r="BA1981" s="353">
        <f t="shared" si="713"/>
        <v>2</v>
      </c>
      <c r="BB1981" s="353">
        <f t="shared" si="713"/>
        <v>1</v>
      </c>
      <c r="BC1981" s="353">
        <f t="shared" si="713"/>
        <v>5</v>
      </c>
      <c r="BD1981" s="353">
        <f t="shared" si="713"/>
        <v>4</v>
      </c>
      <c r="BE1981" s="353">
        <f t="shared" si="713"/>
        <v>3</v>
      </c>
      <c r="BF1981" s="353">
        <f t="shared" si="713"/>
        <v>2</v>
      </c>
      <c r="BG1981" s="353">
        <f t="shared" si="713"/>
        <v>1</v>
      </c>
      <c r="BH1981" s="353">
        <f t="shared" si="713"/>
        <v>5</v>
      </c>
      <c r="BI1981" s="353">
        <f t="shared" si="713"/>
        <v>4</v>
      </c>
      <c r="BJ1981" s="353">
        <f t="shared" si="713"/>
        <v>3</v>
      </c>
      <c r="BK1981" s="353">
        <f t="shared" si="713"/>
        <v>2</v>
      </c>
      <c r="BL1981" s="353">
        <f t="shared" si="713"/>
        <v>1</v>
      </c>
      <c r="BM1981" s="353">
        <f t="shared" si="713"/>
        <v>5</v>
      </c>
      <c r="BN1981" s="353">
        <f t="shared" si="713"/>
        <v>4</v>
      </c>
      <c r="BO1981" s="353">
        <f t="shared" si="713"/>
        <v>3</v>
      </c>
      <c r="BP1981" s="353">
        <f t="shared" si="713"/>
        <v>2</v>
      </c>
      <c r="BQ1981" s="353">
        <f t="shared" si="713"/>
        <v>1</v>
      </c>
    </row>
    <row r="1982" spans="1:72" ht="11.25" customHeight="1">
      <c r="A1982" s="468"/>
      <c r="B1982" s="683"/>
      <c r="C1982" s="693"/>
      <c r="D1982" s="696"/>
      <c r="E1982" s="701"/>
      <c r="F1982" s="702"/>
      <c r="G1982" s="702"/>
      <c r="H1982" s="702"/>
      <c r="I1982" s="702"/>
      <c r="J1982" s="702"/>
      <c r="K1982" s="702"/>
      <c r="L1982" s="702"/>
      <c r="M1982" s="702"/>
      <c r="N1982" s="702"/>
      <c r="O1982" s="702"/>
      <c r="P1982" s="702"/>
      <c r="Q1982" s="702"/>
      <c r="R1982" s="702"/>
      <c r="S1982" s="702"/>
      <c r="T1982" s="702"/>
      <c r="U1982" s="702"/>
      <c r="V1982" s="702"/>
      <c r="W1982" s="702"/>
      <c r="X1982" s="702"/>
      <c r="Y1982" s="702"/>
      <c r="Z1982" s="702"/>
      <c r="AA1982" s="702"/>
      <c r="AB1982" s="702"/>
      <c r="AC1982" s="702"/>
      <c r="AD1982" s="702"/>
      <c r="AE1982" s="702"/>
      <c r="AF1982" s="702"/>
      <c r="AG1982" s="702"/>
      <c r="AH1982" s="703"/>
      <c r="AM1982" s="674"/>
      <c r="AN1982" s="351">
        <f t="shared" ref="AN1982:BQ1982" si="714">IF(ISERROR(AVERAGE(AN1985,AN2006,AN2036)),"",AVERAGE(AN1985,AN2006,AN2036))</f>
        <v>5</v>
      </c>
      <c r="AO1982" s="351">
        <f t="shared" si="714"/>
        <v>4</v>
      </c>
      <c r="AP1982" s="351">
        <f t="shared" si="714"/>
        <v>3</v>
      </c>
      <c r="AQ1982" s="351">
        <f t="shared" si="714"/>
        <v>2</v>
      </c>
      <c r="AR1982" s="351">
        <f t="shared" si="714"/>
        <v>1</v>
      </c>
      <c r="AS1982" s="351">
        <f t="shared" si="714"/>
        <v>5</v>
      </c>
      <c r="AT1982" s="351">
        <f t="shared" si="714"/>
        <v>4</v>
      </c>
      <c r="AU1982" s="351">
        <f t="shared" si="714"/>
        <v>3</v>
      </c>
      <c r="AV1982" s="351">
        <f t="shared" si="714"/>
        <v>2</v>
      </c>
      <c r="AW1982" s="351">
        <f t="shared" si="714"/>
        <v>1</v>
      </c>
      <c r="AX1982" s="351">
        <f t="shared" si="714"/>
        <v>5</v>
      </c>
      <c r="AY1982" s="351">
        <f t="shared" si="714"/>
        <v>4</v>
      </c>
      <c r="AZ1982" s="351">
        <f t="shared" si="714"/>
        <v>3</v>
      </c>
      <c r="BA1982" s="351">
        <f t="shared" si="714"/>
        <v>2</v>
      </c>
      <c r="BB1982" s="351">
        <f t="shared" si="714"/>
        <v>1</v>
      </c>
      <c r="BC1982" s="351">
        <f t="shared" si="714"/>
        <v>5</v>
      </c>
      <c r="BD1982" s="351">
        <f t="shared" si="714"/>
        <v>4</v>
      </c>
      <c r="BE1982" s="351">
        <f t="shared" si="714"/>
        <v>3</v>
      </c>
      <c r="BF1982" s="351">
        <f t="shared" si="714"/>
        <v>2</v>
      </c>
      <c r="BG1982" s="351">
        <f t="shared" si="714"/>
        <v>1</v>
      </c>
      <c r="BH1982" s="351">
        <f t="shared" si="714"/>
        <v>5</v>
      </c>
      <c r="BI1982" s="351">
        <f t="shared" si="714"/>
        <v>4</v>
      </c>
      <c r="BJ1982" s="351">
        <f t="shared" si="714"/>
        <v>3</v>
      </c>
      <c r="BK1982" s="351">
        <f t="shared" si="714"/>
        <v>2</v>
      </c>
      <c r="BL1982" s="351">
        <f t="shared" si="714"/>
        <v>1</v>
      </c>
      <c r="BM1982" s="351">
        <f t="shared" si="714"/>
        <v>5</v>
      </c>
      <c r="BN1982" s="351">
        <f t="shared" si="714"/>
        <v>4</v>
      </c>
      <c r="BO1982" s="351">
        <f t="shared" si="714"/>
        <v>3</v>
      </c>
      <c r="BP1982" s="351">
        <f t="shared" si="714"/>
        <v>2</v>
      </c>
      <c r="BQ1982" s="351">
        <f t="shared" si="714"/>
        <v>1</v>
      </c>
    </row>
    <row r="1983" spans="1:72" ht="11.25" customHeight="1" thickBot="1">
      <c r="A1983" s="468"/>
      <c r="B1983" s="684"/>
      <c r="C1983" s="694"/>
      <c r="D1983" s="697"/>
      <c r="E1983" s="704"/>
      <c r="F1983" s="705"/>
      <c r="G1983" s="705"/>
      <c r="H1983" s="705"/>
      <c r="I1983" s="705"/>
      <c r="J1983" s="705"/>
      <c r="K1983" s="705"/>
      <c r="L1983" s="705"/>
      <c r="M1983" s="705"/>
      <c r="N1983" s="705"/>
      <c r="O1983" s="705"/>
      <c r="P1983" s="705"/>
      <c r="Q1983" s="705"/>
      <c r="R1983" s="705"/>
      <c r="S1983" s="705"/>
      <c r="T1983" s="705"/>
      <c r="U1983" s="705"/>
      <c r="V1983" s="705"/>
      <c r="W1983" s="705"/>
      <c r="X1983" s="705"/>
      <c r="Y1983" s="705"/>
      <c r="Z1983" s="705"/>
      <c r="AA1983" s="705"/>
      <c r="AB1983" s="705"/>
      <c r="AC1983" s="705"/>
      <c r="AD1983" s="705"/>
      <c r="AE1983" s="705"/>
      <c r="AF1983" s="705"/>
      <c r="AG1983" s="705"/>
      <c r="AH1983" s="706"/>
      <c r="AM1983" s="675"/>
      <c r="AN1983" s="352">
        <f t="shared" ref="AN1983:BQ1983" si="715">IF(ISERROR(AVERAGE(AN1986,AN2007,AN2037)),"",AVERAGE(AN1986,AN2007,AN2037))</f>
        <v>5</v>
      </c>
      <c r="AO1983" s="352">
        <f t="shared" si="715"/>
        <v>4</v>
      </c>
      <c r="AP1983" s="352">
        <f t="shared" si="715"/>
        <v>3</v>
      </c>
      <c r="AQ1983" s="352">
        <f t="shared" si="715"/>
        <v>2</v>
      </c>
      <c r="AR1983" s="352">
        <f t="shared" si="715"/>
        <v>1</v>
      </c>
      <c r="AS1983" s="352">
        <f t="shared" si="715"/>
        <v>5</v>
      </c>
      <c r="AT1983" s="352">
        <f t="shared" si="715"/>
        <v>4</v>
      </c>
      <c r="AU1983" s="352">
        <f t="shared" si="715"/>
        <v>3</v>
      </c>
      <c r="AV1983" s="352">
        <f t="shared" si="715"/>
        <v>2</v>
      </c>
      <c r="AW1983" s="352">
        <f t="shared" si="715"/>
        <v>1</v>
      </c>
      <c r="AX1983" s="352">
        <f t="shared" si="715"/>
        <v>5</v>
      </c>
      <c r="AY1983" s="352">
        <f t="shared" si="715"/>
        <v>4</v>
      </c>
      <c r="AZ1983" s="352">
        <f t="shared" si="715"/>
        <v>3</v>
      </c>
      <c r="BA1983" s="352">
        <f t="shared" si="715"/>
        <v>2</v>
      </c>
      <c r="BB1983" s="352">
        <f t="shared" si="715"/>
        <v>1</v>
      </c>
      <c r="BC1983" s="352">
        <f t="shared" si="715"/>
        <v>5</v>
      </c>
      <c r="BD1983" s="352">
        <f t="shared" si="715"/>
        <v>4</v>
      </c>
      <c r="BE1983" s="352">
        <f t="shared" si="715"/>
        <v>3</v>
      </c>
      <c r="BF1983" s="352">
        <f t="shared" si="715"/>
        <v>2</v>
      </c>
      <c r="BG1983" s="352">
        <f t="shared" si="715"/>
        <v>1</v>
      </c>
      <c r="BH1983" s="352">
        <f t="shared" si="715"/>
        <v>5</v>
      </c>
      <c r="BI1983" s="352">
        <f t="shared" si="715"/>
        <v>4</v>
      </c>
      <c r="BJ1983" s="352">
        <f t="shared" si="715"/>
        <v>3</v>
      </c>
      <c r="BK1983" s="352">
        <f t="shared" si="715"/>
        <v>2</v>
      </c>
      <c r="BL1983" s="352">
        <f t="shared" si="715"/>
        <v>1</v>
      </c>
      <c r="BM1983" s="352">
        <f t="shared" si="715"/>
        <v>5</v>
      </c>
      <c r="BN1983" s="352">
        <f t="shared" si="715"/>
        <v>4</v>
      </c>
      <c r="BO1983" s="352">
        <f t="shared" si="715"/>
        <v>3</v>
      </c>
      <c r="BP1983" s="352">
        <f t="shared" si="715"/>
        <v>2</v>
      </c>
      <c r="BQ1983" s="352">
        <f t="shared" si="715"/>
        <v>1</v>
      </c>
    </row>
    <row r="1984" spans="1:72" ht="11.25" customHeight="1" thickTop="1">
      <c r="A1984" s="468"/>
      <c r="B1984" s="685"/>
      <c r="C1984" s="685"/>
      <c r="D1984" s="665" t="s">
        <v>2</v>
      </c>
      <c r="E1984" s="614" t="str">
        <f>D1984</f>
        <v>Arts visuels</v>
      </c>
      <c r="F1984" s="615"/>
      <c r="G1984" s="615"/>
      <c r="H1984" s="615"/>
      <c r="I1984" s="615"/>
      <c r="J1984" s="615"/>
      <c r="K1984" s="615"/>
      <c r="L1984" s="615"/>
      <c r="M1984" s="615"/>
      <c r="N1984" s="615"/>
      <c r="O1984" s="615"/>
      <c r="P1984" s="615"/>
      <c r="Q1984" s="615"/>
      <c r="R1984" s="615"/>
      <c r="S1984" s="615"/>
      <c r="T1984" s="615"/>
      <c r="U1984" s="615"/>
      <c r="V1984" s="615"/>
      <c r="W1984" s="615"/>
      <c r="X1984" s="615"/>
      <c r="Y1984" s="615"/>
      <c r="Z1984" s="615"/>
      <c r="AA1984" s="615"/>
      <c r="AB1984" s="615"/>
      <c r="AC1984" s="615"/>
      <c r="AD1984" s="615"/>
      <c r="AE1984" s="615"/>
      <c r="AF1984" s="615"/>
      <c r="AG1984" s="615"/>
      <c r="AH1984" s="616"/>
      <c r="AM1984" s="591" t="str">
        <f>D1984</f>
        <v>Arts visuels</v>
      </c>
      <c r="AN1984" s="353">
        <f>IF(ISERROR(AVERAGE(AN1987,AN1996)),"",AVERAGE(AN1987,AN1996))</f>
        <v>3</v>
      </c>
      <c r="AO1984" s="353">
        <f t="shared" ref="AO1984:BQ1984" si="716">IF(ISERROR(AVERAGE(AO1987,AO1996)),"",AVERAGE(AO1987,AO1996))</f>
        <v>4</v>
      </c>
      <c r="AP1984" s="353">
        <f t="shared" si="716"/>
        <v>3</v>
      </c>
      <c r="AQ1984" s="353">
        <f t="shared" si="716"/>
        <v>2</v>
      </c>
      <c r="AR1984" s="353">
        <f t="shared" si="716"/>
        <v>1</v>
      </c>
      <c r="AS1984" s="353">
        <f t="shared" si="716"/>
        <v>5</v>
      </c>
      <c r="AT1984" s="353">
        <f t="shared" si="716"/>
        <v>4</v>
      </c>
      <c r="AU1984" s="353">
        <f t="shared" si="716"/>
        <v>3</v>
      </c>
      <c r="AV1984" s="353">
        <f t="shared" si="716"/>
        <v>2</v>
      </c>
      <c r="AW1984" s="353">
        <f t="shared" si="716"/>
        <v>1</v>
      </c>
      <c r="AX1984" s="353">
        <f t="shared" si="716"/>
        <v>5</v>
      </c>
      <c r="AY1984" s="353">
        <f t="shared" si="716"/>
        <v>4</v>
      </c>
      <c r="AZ1984" s="353">
        <f t="shared" si="716"/>
        <v>3</v>
      </c>
      <c r="BA1984" s="353">
        <f t="shared" si="716"/>
        <v>2</v>
      </c>
      <c r="BB1984" s="353">
        <f t="shared" si="716"/>
        <v>1</v>
      </c>
      <c r="BC1984" s="353">
        <f t="shared" si="716"/>
        <v>5</v>
      </c>
      <c r="BD1984" s="353">
        <f t="shared" si="716"/>
        <v>4</v>
      </c>
      <c r="BE1984" s="353">
        <f t="shared" si="716"/>
        <v>3</v>
      </c>
      <c r="BF1984" s="353">
        <f t="shared" si="716"/>
        <v>2</v>
      </c>
      <c r="BG1984" s="353">
        <f t="shared" si="716"/>
        <v>1</v>
      </c>
      <c r="BH1984" s="353">
        <f t="shared" si="716"/>
        <v>5</v>
      </c>
      <c r="BI1984" s="353">
        <f t="shared" si="716"/>
        <v>4</v>
      </c>
      <c r="BJ1984" s="353">
        <f t="shared" si="716"/>
        <v>3</v>
      </c>
      <c r="BK1984" s="353">
        <f t="shared" si="716"/>
        <v>2</v>
      </c>
      <c r="BL1984" s="353">
        <f t="shared" si="716"/>
        <v>1</v>
      </c>
      <c r="BM1984" s="353">
        <f t="shared" si="716"/>
        <v>5</v>
      </c>
      <c r="BN1984" s="353">
        <f t="shared" si="716"/>
        <v>4</v>
      </c>
      <c r="BO1984" s="353">
        <f t="shared" si="716"/>
        <v>3</v>
      </c>
      <c r="BP1984" s="353">
        <f t="shared" si="716"/>
        <v>2</v>
      </c>
      <c r="BQ1984" s="353">
        <f t="shared" si="716"/>
        <v>1</v>
      </c>
    </row>
    <row r="1985" spans="1:69" ht="11.25" customHeight="1">
      <c r="A1985" s="468"/>
      <c r="B1985" s="686"/>
      <c r="C1985" s="686"/>
      <c r="D1985" s="666"/>
      <c r="E1985" s="617"/>
      <c r="F1985" s="618"/>
      <c r="G1985" s="618"/>
      <c r="H1985" s="618"/>
      <c r="I1985" s="618"/>
      <c r="J1985" s="618"/>
      <c r="K1985" s="618"/>
      <c r="L1985" s="618"/>
      <c r="M1985" s="618"/>
      <c r="N1985" s="618"/>
      <c r="O1985" s="618"/>
      <c r="P1985" s="618"/>
      <c r="Q1985" s="618"/>
      <c r="R1985" s="618"/>
      <c r="S1985" s="618"/>
      <c r="T1985" s="618"/>
      <c r="U1985" s="618"/>
      <c r="V1985" s="618"/>
      <c r="W1985" s="618"/>
      <c r="X1985" s="618"/>
      <c r="Y1985" s="618"/>
      <c r="Z1985" s="618"/>
      <c r="AA1985" s="618"/>
      <c r="AB1985" s="618"/>
      <c r="AC1985" s="618"/>
      <c r="AD1985" s="618"/>
      <c r="AE1985" s="618"/>
      <c r="AF1985" s="618"/>
      <c r="AG1985" s="618"/>
      <c r="AH1985" s="619"/>
      <c r="AM1985" s="592"/>
      <c r="AN1985" s="351">
        <f>IF(ISERROR(AVERAGE(AN1990,AN1999)),"",AVERAGE(AN1990,AN1999))</f>
        <v>5</v>
      </c>
      <c r="AO1985" s="351">
        <f t="shared" ref="AO1985:BQ1985" si="717">IF(ISERROR(AVERAGE(AO1990,AO1999)),"",AVERAGE(AO1990,AO1999))</f>
        <v>4</v>
      </c>
      <c r="AP1985" s="351">
        <f t="shared" si="717"/>
        <v>3</v>
      </c>
      <c r="AQ1985" s="351">
        <f t="shared" si="717"/>
        <v>2</v>
      </c>
      <c r="AR1985" s="351">
        <f t="shared" si="717"/>
        <v>1</v>
      </c>
      <c r="AS1985" s="351">
        <f t="shared" si="717"/>
        <v>5</v>
      </c>
      <c r="AT1985" s="351">
        <f t="shared" si="717"/>
        <v>4</v>
      </c>
      <c r="AU1985" s="351">
        <f t="shared" si="717"/>
        <v>3</v>
      </c>
      <c r="AV1985" s="351">
        <f t="shared" si="717"/>
        <v>2</v>
      </c>
      <c r="AW1985" s="351">
        <f t="shared" si="717"/>
        <v>1</v>
      </c>
      <c r="AX1985" s="351">
        <f t="shared" si="717"/>
        <v>5</v>
      </c>
      <c r="AY1985" s="351">
        <f t="shared" si="717"/>
        <v>4</v>
      </c>
      <c r="AZ1985" s="351">
        <f t="shared" si="717"/>
        <v>3</v>
      </c>
      <c r="BA1985" s="351">
        <f t="shared" si="717"/>
        <v>2</v>
      </c>
      <c r="BB1985" s="351">
        <f t="shared" si="717"/>
        <v>1</v>
      </c>
      <c r="BC1985" s="351">
        <f t="shared" si="717"/>
        <v>5</v>
      </c>
      <c r="BD1985" s="351">
        <f t="shared" si="717"/>
        <v>4</v>
      </c>
      <c r="BE1985" s="351">
        <f t="shared" si="717"/>
        <v>3</v>
      </c>
      <c r="BF1985" s="351">
        <f t="shared" si="717"/>
        <v>2</v>
      </c>
      <c r="BG1985" s="351">
        <f t="shared" si="717"/>
        <v>1</v>
      </c>
      <c r="BH1985" s="351">
        <f t="shared" si="717"/>
        <v>5</v>
      </c>
      <c r="BI1985" s="351">
        <f t="shared" si="717"/>
        <v>4</v>
      </c>
      <c r="BJ1985" s="351">
        <f t="shared" si="717"/>
        <v>3</v>
      </c>
      <c r="BK1985" s="351">
        <f t="shared" si="717"/>
        <v>2</v>
      </c>
      <c r="BL1985" s="351">
        <f t="shared" si="717"/>
        <v>1</v>
      </c>
      <c r="BM1985" s="351">
        <f t="shared" si="717"/>
        <v>5</v>
      </c>
      <c r="BN1985" s="351">
        <f t="shared" si="717"/>
        <v>4</v>
      </c>
      <c r="BO1985" s="351">
        <f t="shared" si="717"/>
        <v>3</v>
      </c>
      <c r="BP1985" s="351">
        <f t="shared" si="717"/>
        <v>2</v>
      </c>
      <c r="BQ1985" s="351">
        <f t="shared" si="717"/>
        <v>1</v>
      </c>
    </row>
    <row r="1986" spans="1:69" ht="11.25" customHeight="1" thickBot="1">
      <c r="A1986" s="468"/>
      <c r="B1986" s="687"/>
      <c r="C1986" s="687"/>
      <c r="D1986" s="667"/>
      <c r="E1986" s="620"/>
      <c r="F1986" s="621"/>
      <c r="G1986" s="621"/>
      <c r="H1986" s="621"/>
      <c r="I1986" s="621"/>
      <c r="J1986" s="621"/>
      <c r="K1986" s="621"/>
      <c r="L1986" s="621"/>
      <c r="M1986" s="621"/>
      <c r="N1986" s="621"/>
      <c r="O1986" s="621"/>
      <c r="P1986" s="621"/>
      <c r="Q1986" s="621"/>
      <c r="R1986" s="621"/>
      <c r="S1986" s="621"/>
      <c r="T1986" s="621"/>
      <c r="U1986" s="621"/>
      <c r="V1986" s="621"/>
      <c r="W1986" s="621"/>
      <c r="X1986" s="621"/>
      <c r="Y1986" s="621"/>
      <c r="Z1986" s="621"/>
      <c r="AA1986" s="621"/>
      <c r="AB1986" s="621"/>
      <c r="AC1986" s="621"/>
      <c r="AD1986" s="621"/>
      <c r="AE1986" s="621"/>
      <c r="AF1986" s="621"/>
      <c r="AG1986" s="621"/>
      <c r="AH1986" s="622"/>
      <c r="AM1986" s="593"/>
      <c r="AN1986" s="352">
        <f>IF(ISERROR(AVERAGE(AN1993,AN2002)),"",AVERAGE(AN1993,AN2002))</f>
        <v>5</v>
      </c>
      <c r="AO1986" s="352">
        <f t="shared" ref="AO1986:BQ1986" si="718">IF(ISERROR(AVERAGE(AO1993,AO2002)),"",AVERAGE(AO1993,AO2002))</f>
        <v>4</v>
      </c>
      <c r="AP1986" s="352">
        <f t="shared" si="718"/>
        <v>3</v>
      </c>
      <c r="AQ1986" s="352">
        <f t="shared" si="718"/>
        <v>2</v>
      </c>
      <c r="AR1986" s="352">
        <f t="shared" si="718"/>
        <v>1</v>
      </c>
      <c r="AS1986" s="352">
        <f t="shared" si="718"/>
        <v>5</v>
      </c>
      <c r="AT1986" s="352">
        <f t="shared" si="718"/>
        <v>4</v>
      </c>
      <c r="AU1986" s="352">
        <f t="shared" si="718"/>
        <v>3</v>
      </c>
      <c r="AV1986" s="352">
        <f t="shared" si="718"/>
        <v>2</v>
      </c>
      <c r="AW1986" s="352">
        <f t="shared" si="718"/>
        <v>1</v>
      </c>
      <c r="AX1986" s="352">
        <f t="shared" si="718"/>
        <v>5</v>
      </c>
      <c r="AY1986" s="352">
        <f t="shared" si="718"/>
        <v>4</v>
      </c>
      <c r="AZ1986" s="352">
        <f t="shared" si="718"/>
        <v>3</v>
      </c>
      <c r="BA1986" s="352">
        <f t="shared" si="718"/>
        <v>2</v>
      </c>
      <c r="BB1986" s="352">
        <f t="shared" si="718"/>
        <v>1</v>
      </c>
      <c r="BC1986" s="352">
        <f t="shared" si="718"/>
        <v>5</v>
      </c>
      <c r="BD1986" s="352">
        <f t="shared" si="718"/>
        <v>4</v>
      </c>
      <c r="BE1986" s="352">
        <f t="shared" si="718"/>
        <v>3</v>
      </c>
      <c r="BF1986" s="352">
        <f t="shared" si="718"/>
        <v>2</v>
      </c>
      <c r="BG1986" s="352">
        <f t="shared" si="718"/>
        <v>1</v>
      </c>
      <c r="BH1986" s="352">
        <f t="shared" si="718"/>
        <v>5</v>
      </c>
      <c r="BI1986" s="352">
        <f t="shared" si="718"/>
        <v>4</v>
      </c>
      <c r="BJ1986" s="352">
        <f t="shared" si="718"/>
        <v>3</v>
      </c>
      <c r="BK1986" s="352">
        <f t="shared" si="718"/>
        <v>2</v>
      </c>
      <c r="BL1986" s="352">
        <f t="shared" si="718"/>
        <v>1</v>
      </c>
      <c r="BM1986" s="352">
        <f t="shared" si="718"/>
        <v>5</v>
      </c>
      <c r="BN1986" s="352">
        <f t="shared" si="718"/>
        <v>4</v>
      </c>
      <c r="BO1986" s="352">
        <f t="shared" si="718"/>
        <v>3</v>
      </c>
      <c r="BP1986" s="352">
        <f t="shared" si="718"/>
        <v>2</v>
      </c>
      <c r="BQ1986" s="352">
        <f t="shared" si="718"/>
        <v>1</v>
      </c>
    </row>
    <row r="1987" spans="1:69" ht="13.5" customHeight="1" thickTop="1">
      <c r="A1987" s="584"/>
      <c r="B1987" s="585" t="s">
        <v>32</v>
      </c>
      <c r="C1987" s="588">
        <f>IF(ISERROR(AVERAGE(E1987:AH1989)),"",AVERAGE(E1987:AH1989))</f>
        <v>2.935483870967742</v>
      </c>
      <c r="D1987" s="676" t="s">
        <v>892</v>
      </c>
      <c r="E1987" s="25">
        <v>1</v>
      </c>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5"/>
      <c r="AF1987" s="25"/>
      <c r="AG1987" s="25"/>
      <c r="AH1987" s="25"/>
      <c r="AM1987" s="594" t="str">
        <f>D1987</f>
        <v>Acquérir des savoirs et techniques d'arts plastiques</v>
      </c>
      <c r="AN1987" s="576">
        <f>IF(ISERROR(AVERAGE(E1987:E1989)),"",AVERAGE(E1987:E1989))</f>
        <v>3</v>
      </c>
      <c r="AO1987" s="575">
        <f t="shared" ref="AO1987:BQ1987" si="719">IF(ISERROR(AVERAGE(F1987:F1989)),"",AVERAGE(F1987:F1989))</f>
        <v>4</v>
      </c>
      <c r="AP1987" s="576">
        <f t="shared" si="719"/>
        <v>3</v>
      </c>
      <c r="AQ1987" s="575">
        <f t="shared" si="719"/>
        <v>2</v>
      </c>
      <c r="AR1987" s="576">
        <f t="shared" si="719"/>
        <v>1</v>
      </c>
      <c r="AS1987" s="575">
        <f t="shared" si="719"/>
        <v>5</v>
      </c>
      <c r="AT1987" s="576">
        <f t="shared" si="719"/>
        <v>4</v>
      </c>
      <c r="AU1987" s="575">
        <f t="shared" si="719"/>
        <v>3</v>
      </c>
      <c r="AV1987" s="576">
        <f t="shared" si="719"/>
        <v>2</v>
      </c>
      <c r="AW1987" s="575">
        <f t="shared" si="719"/>
        <v>1</v>
      </c>
      <c r="AX1987" s="576">
        <f t="shared" si="719"/>
        <v>5</v>
      </c>
      <c r="AY1987" s="575">
        <f t="shared" si="719"/>
        <v>4</v>
      </c>
      <c r="AZ1987" s="576">
        <f t="shared" si="719"/>
        <v>3</v>
      </c>
      <c r="BA1987" s="575">
        <f t="shared" si="719"/>
        <v>2</v>
      </c>
      <c r="BB1987" s="576">
        <f t="shared" si="719"/>
        <v>1</v>
      </c>
      <c r="BC1987" s="575">
        <f t="shared" si="719"/>
        <v>5</v>
      </c>
      <c r="BD1987" s="576">
        <f t="shared" si="719"/>
        <v>4</v>
      </c>
      <c r="BE1987" s="575">
        <f t="shared" si="719"/>
        <v>3</v>
      </c>
      <c r="BF1987" s="576">
        <f t="shared" si="719"/>
        <v>2</v>
      </c>
      <c r="BG1987" s="575">
        <f t="shared" si="719"/>
        <v>1</v>
      </c>
      <c r="BH1987" s="576">
        <f t="shared" si="719"/>
        <v>5</v>
      </c>
      <c r="BI1987" s="575">
        <f t="shared" si="719"/>
        <v>4</v>
      </c>
      <c r="BJ1987" s="576">
        <f t="shared" si="719"/>
        <v>3</v>
      </c>
      <c r="BK1987" s="575">
        <f t="shared" si="719"/>
        <v>2</v>
      </c>
      <c r="BL1987" s="576">
        <f t="shared" si="719"/>
        <v>1</v>
      </c>
      <c r="BM1987" s="575">
        <f t="shared" si="719"/>
        <v>5</v>
      </c>
      <c r="BN1987" s="576">
        <f t="shared" si="719"/>
        <v>4</v>
      </c>
      <c r="BO1987" s="575">
        <f t="shared" si="719"/>
        <v>3</v>
      </c>
      <c r="BP1987" s="576">
        <f t="shared" si="719"/>
        <v>2</v>
      </c>
      <c r="BQ1987" s="578">
        <f t="shared" si="719"/>
        <v>1</v>
      </c>
    </row>
    <row r="1988" spans="1:69" ht="12.75" customHeight="1">
      <c r="A1988" s="584"/>
      <c r="B1988" s="586"/>
      <c r="C1988" s="573"/>
      <c r="D1988" s="677"/>
      <c r="E1988" s="26">
        <v>5</v>
      </c>
      <c r="F1988" s="26">
        <v>4</v>
      </c>
      <c r="G1988" s="26">
        <v>3</v>
      </c>
      <c r="H1988" s="26">
        <v>2</v>
      </c>
      <c r="I1988" s="26">
        <v>1</v>
      </c>
      <c r="J1988" s="26">
        <v>5</v>
      </c>
      <c r="K1988" s="26">
        <v>4</v>
      </c>
      <c r="L1988" s="26">
        <v>3</v>
      </c>
      <c r="M1988" s="26">
        <v>2</v>
      </c>
      <c r="N1988" s="26">
        <v>1</v>
      </c>
      <c r="O1988" s="26">
        <v>5</v>
      </c>
      <c r="P1988" s="26">
        <v>4</v>
      </c>
      <c r="Q1988" s="26">
        <v>3</v>
      </c>
      <c r="R1988" s="26">
        <v>2</v>
      </c>
      <c r="S1988" s="26">
        <v>1</v>
      </c>
      <c r="T1988" s="26">
        <v>5</v>
      </c>
      <c r="U1988" s="26">
        <v>4</v>
      </c>
      <c r="V1988" s="26">
        <v>3</v>
      </c>
      <c r="W1988" s="26">
        <v>2</v>
      </c>
      <c r="X1988" s="26">
        <v>1</v>
      </c>
      <c r="Y1988" s="26">
        <v>5</v>
      </c>
      <c r="Z1988" s="26">
        <v>4</v>
      </c>
      <c r="AA1988" s="26">
        <v>3</v>
      </c>
      <c r="AB1988" s="26">
        <v>2</v>
      </c>
      <c r="AC1988" s="26">
        <v>1</v>
      </c>
      <c r="AD1988" s="26">
        <v>5</v>
      </c>
      <c r="AE1988" s="26">
        <v>4</v>
      </c>
      <c r="AF1988" s="26">
        <v>3</v>
      </c>
      <c r="AG1988" s="26">
        <v>2</v>
      </c>
      <c r="AH1988" s="26">
        <v>1</v>
      </c>
      <c r="AM1988" s="595"/>
      <c r="AN1988" s="577"/>
      <c r="AO1988" s="559"/>
      <c r="AP1988" s="577"/>
      <c r="AQ1988" s="559"/>
      <c r="AR1988" s="577"/>
      <c r="AS1988" s="559"/>
      <c r="AT1988" s="577"/>
      <c r="AU1988" s="559"/>
      <c r="AV1988" s="577"/>
      <c r="AW1988" s="559"/>
      <c r="AX1988" s="577"/>
      <c r="AY1988" s="559"/>
      <c r="AZ1988" s="577"/>
      <c r="BA1988" s="559"/>
      <c r="BB1988" s="577"/>
      <c r="BC1988" s="559"/>
      <c r="BD1988" s="577"/>
      <c r="BE1988" s="559"/>
      <c r="BF1988" s="577"/>
      <c r="BG1988" s="559"/>
      <c r="BH1988" s="577"/>
      <c r="BI1988" s="559"/>
      <c r="BJ1988" s="577"/>
      <c r="BK1988" s="559"/>
      <c r="BL1988" s="577"/>
      <c r="BM1988" s="559"/>
      <c r="BN1988" s="577"/>
      <c r="BO1988" s="559"/>
      <c r="BP1988" s="577"/>
      <c r="BQ1988" s="551"/>
    </row>
    <row r="1989" spans="1:69" ht="12.75" customHeight="1" thickBot="1">
      <c r="A1989" s="584"/>
      <c r="B1989" s="587"/>
      <c r="C1989" s="573"/>
      <c r="D1989" s="677"/>
      <c r="E1989" s="27"/>
      <c r="F1989" s="27"/>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M1989" s="595"/>
      <c r="AN1989" s="577"/>
      <c r="AO1989" s="559"/>
      <c r="AP1989" s="577"/>
      <c r="AQ1989" s="559"/>
      <c r="AR1989" s="577"/>
      <c r="AS1989" s="559"/>
      <c r="AT1989" s="577"/>
      <c r="AU1989" s="559"/>
      <c r="AV1989" s="577"/>
      <c r="AW1989" s="559"/>
      <c r="AX1989" s="577"/>
      <c r="AY1989" s="559"/>
      <c r="AZ1989" s="577"/>
      <c r="BA1989" s="559"/>
      <c r="BB1989" s="577"/>
      <c r="BC1989" s="559"/>
      <c r="BD1989" s="577"/>
      <c r="BE1989" s="559"/>
      <c r="BF1989" s="577"/>
      <c r="BG1989" s="559"/>
      <c r="BH1989" s="577"/>
      <c r="BI1989" s="559"/>
      <c r="BJ1989" s="577"/>
      <c r="BK1989" s="559"/>
      <c r="BL1989" s="577"/>
      <c r="BM1989" s="559"/>
      <c r="BN1989" s="577"/>
      <c r="BO1989" s="559"/>
      <c r="BP1989" s="577"/>
      <c r="BQ1989" s="551"/>
    </row>
    <row r="1990" spans="1:69" ht="12.75" customHeight="1">
      <c r="A1990" s="584"/>
      <c r="B1990" s="579" t="s">
        <v>36</v>
      </c>
      <c r="C1990" s="572">
        <f>IF(ISERROR(AVERAGE(E1990:AH1992)),"",AVERAGE(E1990:AH1992))</f>
        <v>3</v>
      </c>
      <c r="D1990" s="677"/>
      <c r="E1990" s="32"/>
      <c r="F1990" s="32"/>
      <c r="G1990" s="32"/>
      <c r="H1990" s="32"/>
      <c r="I1990" s="32"/>
      <c r="J1990" s="32"/>
      <c r="K1990" s="32"/>
      <c r="L1990" s="32"/>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c r="AH1990" s="32"/>
      <c r="AM1990" s="595"/>
      <c r="AN1990" s="565">
        <f t="shared" ref="AN1990:BQ1990" si="720">IF(ISERROR(AVERAGE(E1990:E1992)),"",AVERAGE(E1990:E1992))</f>
        <v>5</v>
      </c>
      <c r="AO1990" s="558">
        <f t="shared" si="720"/>
        <v>4</v>
      </c>
      <c r="AP1990" s="565">
        <f t="shared" si="720"/>
        <v>3</v>
      </c>
      <c r="AQ1990" s="558">
        <f t="shared" si="720"/>
        <v>2</v>
      </c>
      <c r="AR1990" s="565">
        <f t="shared" si="720"/>
        <v>1</v>
      </c>
      <c r="AS1990" s="558">
        <f t="shared" si="720"/>
        <v>5</v>
      </c>
      <c r="AT1990" s="565">
        <f t="shared" si="720"/>
        <v>4</v>
      </c>
      <c r="AU1990" s="558">
        <f t="shared" si="720"/>
        <v>3</v>
      </c>
      <c r="AV1990" s="565">
        <f t="shared" si="720"/>
        <v>2</v>
      </c>
      <c r="AW1990" s="558">
        <f t="shared" si="720"/>
        <v>1</v>
      </c>
      <c r="AX1990" s="565">
        <f t="shared" si="720"/>
        <v>5</v>
      </c>
      <c r="AY1990" s="558">
        <f t="shared" si="720"/>
        <v>4</v>
      </c>
      <c r="AZ1990" s="565">
        <f t="shared" si="720"/>
        <v>3</v>
      </c>
      <c r="BA1990" s="558">
        <f t="shared" si="720"/>
        <v>2</v>
      </c>
      <c r="BB1990" s="565">
        <f t="shared" si="720"/>
        <v>1</v>
      </c>
      <c r="BC1990" s="558">
        <f t="shared" si="720"/>
        <v>5</v>
      </c>
      <c r="BD1990" s="565">
        <f t="shared" si="720"/>
        <v>4</v>
      </c>
      <c r="BE1990" s="558">
        <f t="shared" si="720"/>
        <v>3</v>
      </c>
      <c r="BF1990" s="565">
        <f t="shared" si="720"/>
        <v>2</v>
      </c>
      <c r="BG1990" s="558">
        <f t="shared" si="720"/>
        <v>1</v>
      </c>
      <c r="BH1990" s="565">
        <f t="shared" si="720"/>
        <v>5</v>
      </c>
      <c r="BI1990" s="558">
        <f t="shared" si="720"/>
        <v>4</v>
      </c>
      <c r="BJ1990" s="565">
        <f t="shared" si="720"/>
        <v>3</v>
      </c>
      <c r="BK1990" s="558">
        <f t="shared" si="720"/>
        <v>2</v>
      </c>
      <c r="BL1990" s="565">
        <f t="shared" si="720"/>
        <v>1</v>
      </c>
      <c r="BM1990" s="558">
        <f t="shared" si="720"/>
        <v>5</v>
      </c>
      <c r="BN1990" s="565">
        <f t="shared" si="720"/>
        <v>4</v>
      </c>
      <c r="BO1990" s="558">
        <f t="shared" si="720"/>
        <v>3</v>
      </c>
      <c r="BP1990" s="565">
        <f t="shared" si="720"/>
        <v>2</v>
      </c>
      <c r="BQ1990" s="550">
        <f t="shared" si="720"/>
        <v>1</v>
      </c>
    </row>
    <row r="1991" spans="1:69" ht="12.75" customHeight="1">
      <c r="A1991" s="584"/>
      <c r="B1991" s="580"/>
      <c r="C1991" s="573"/>
      <c r="D1991" s="677"/>
      <c r="E1991" s="28">
        <v>5</v>
      </c>
      <c r="F1991" s="28">
        <v>4</v>
      </c>
      <c r="G1991" s="28">
        <v>3</v>
      </c>
      <c r="H1991" s="28">
        <v>2</v>
      </c>
      <c r="I1991" s="28">
        <v>1</v>
      </c>
      <c r="J1991" s="28">
        <v>5</v>
      </c>
      <c r="K1991" s="28">
        <v>4</v>
      </c>
      <c r="L1991" s="28">
        <v>3</v>
      </c>
      <c r="M1991" s="28">
        <v>2</v>
      </c>
      <c r="N1991" s="28">
        <v>1</v>
      </c>
      <c r="O1991" s="28">
        <v>5</v>
      </c>
      <c r="P1991" s="28">
        <v>4</v>
      </c>
      <c r="Q1991" s="28">
        <v>3</v>
      </c>
      <c r="R1991" s="28">
        <v>2</v>
      </c>
      <c r="S1991" s="28">
        <v>1</v>
      </c>
      <c r="T1991" s="28">
        <v>5</v>
      </c>
      <c r="U1991" s="28">
        <v>4</v>
      </c>
      <c r="V1991" s="28">
        <v>3</v>
      </c>
      <c r="W1991" s="28">
        <v>2</v>
      </c>
      <c r="X1991" s="28">
        <v>1</v>
      </c>
      <c r="Y1991" s="28">
        <v>5</v>
      </c>
      <c r="Z1991" s="28">
        <v>4</v>
      </c>
      <c r="AA1991" s="28">
        <v>3</v>
      </c>
      <c r="AB1991" s="28">
        <v>2</v>
      </c>
      <c r="AC1991" s="28">
        <v>1</v>
      </c>
      <c r="AD1991" s="28">
        <v>5</v>
      </c>
      <c r="AE1991" s="28">
        <v>4</v>
      </c>
      <c r="AF1991" s="28">
        <v>3</v>
      </c>
      <c r="AG1991" s="28">
        <v>2</v>
      </c>
      <c r="AH1991" s="28">
        <v>1</v>
      </c>
      <c r="AM1991" s="595"/>
      <c r="AN1991" s="566"/>
      <c r="AO1991" s="559"/>
      <c r="AP1991" s="566"/>
      <c r="AQ1991" s="559"/>
      <c r="AR1991" s="566"/>
      <c r="AS1991" s="559"/>
      <c r="AT1991" s="566"/>
      <c r="AU1991" s="559"/>
      <c r="AV1991" s="566"/>
      <c r="AW1991" s="559"/>
      <c r="AX1991" s="566"/>
      <c r="AY1991" s="559"/>
      <c r="AZ1991" s="566"/>
      <c r="BA1991" s="559"/>
      <c r="BB1991" s="566"/>
      <c r="BC1991" s="559"/>
      <c r="BD1991" s="566"/>
      <c r="BE1991" s="559"/>
      <c r="BF1991" s="566"/>
      <c r="BG1991" s="559"/>
      <c r="BH1991" s="566"/>
      <c r="BI1991" s="559"/>
      <c r="BJ1991" s="566"/>
      <c r="BK1991" s="559"/>
      <c r="BL1991" s="566"/>
      <c r="BM1991" s="559"/>
      <c r="BN1991" s="566"/>
      <c r="BO1991" s="559"/>
      <c r="BP1991" s="566"/>
      <c r="BQ1991" s="551"/>
    </row>
    <row r="1992" spans="1:69" ht="12.75" customHeight="1" thickBot="1">
      <c r="A1992" s="584"/>
      <c r="B1992" s="581"/>
      <c r="C1992" s="582"/>
      <c r="D1992" s="677"/>
      <c r="E1992" s="33"/>
      <c r="F1992" s="33"/>
      <c r="G1992" s="33"/>
      <c r="H1992" s="33"/>
      <c r="I1992" s="33"/>
      <c r="J1992" s="33"/>
      <c r="K1992" s="33"/>
      <c r="L1992" s="33"/>
      <c r="M1992" s="33"/>
      <c r="N1992" s="33"/>
      <c r="O1992" s="33"/>
      <c r="P1992" s="33"/>
      <c r="Q1992" s="33"/>
      <c r="R1992" s="33"/>
      <c r="S1992" s="33"/>
      <c r="T1992" s="33"/>
      <c r="U1992" s="33"/>
      <c r="V1992" s="33"/>
      <c r="W1992" s="33"/>
      <c r="X1992" s="33"/>
      <c r="Y1992" s="33"/>
      <c r="Z1992" s="33"/>
      <c r="AA1992" s="33"/>
      <c r="AB1992" s="33"/>
      <c r="AC1992" s="33"/>
      <c r="AD1992" s="33"/>
      <c r="AE1992" s="33"/>
      <c r="AF1992" s="33"/>
      <c r="AG1992" s="33"/>
      <c r="AH1992" s="33"/>
      <c r="AM1992" s="595"/>
      <c r="AN1992" s="567"/>
      <c r="AO1992" s="564"/>
      <c r="AP1992" s="567"/>
      <c r="AQ1992" s="564"/>
      <c r="AR1992" s="567"/>
      <c r="AS1992" s="564"/>
      <c r="AT1992" s="567"/>
      <c r="AU1992" s="564"/>
      <c r="AV1992" s="567"/>
      <c r="AW1992" s="564"/>
      <c r="AX1992" s="567"/>
      <c r="AY1992" s="564"/>
      <c r="AZ1992" s="567"/>
      <c r="BA1992" s="564"/>
      <c r="BB1992" s="567"/>
      <c r="BC1992" s="564"/>
      <c r="BD1992" s="567"/>
      <c r="BE1992" s="564"/>
      <c r="BF1992" s="567"/>
      <c r="BG1992" s="564"/>
      <c r="BH1992" s="567"/>
      <c r="BI1992" s="564"/>
      <c r="BJ1992" s="567"/>
      <c r="BK1992" s="564"/>
      <c r="BL1992" s="567"/>
      <c r="BM1992" s="564"/>
      <c r="BN1992" s="567"/>
      <c r="BO1992" s="564"/>
      <c r="BP1992" s="567"/>
      <c r="BQ1992" s="568"/>
    </row>
    <row r="1993" spans="1:69" ht="12.75" customHeight="1">
      <c r="A1993" s="584"/>
      <c r="B1993" s="569" t="s">
        <v>37</v>
      </c>
      <c r="C1993" s="572">
        <f>IF(ISERROR(AVERAGE(E1993:AH1995)),"",AVERAGE(E1993:AH1995))</f>
        <v>3</v>
      </c>
      <c r="D1993" s="677"/>
      <c r="E1993" s="31"/>
      <c r="F1993" s="31"/>
      <c r="G1993" s="31"/>
      <c r="H1993" s="31"/>
      <c r="I1993" s="31"/>
      <c r="J1993" s="31"/>
      <c r="K1993" s="31"/>
      <c r="L1993" s="31"/>
      <c r="M1993" s="31"/>
      <c r="N1993" s="31"/>
      <c r="O1993" s="31"/>
      <c r="P1993" s="31"/>
      <c r="Q1993" s="31"/>
      <c r="R1993" s="31"/>
      <c r="S1993" s="31"/>
      <c r="T1993" s="31"/>
      <c r="U1993" s="31"/>
      <c r="V1993" s="31"/>
      <c r="W1993" s="31"/>
      <c r="X1993" s="31"/>
      <c r="Y1993" s="31"/>
      <c r="Z1993" s="31"/>
      <c r="AA1993" s="31"/>
      <c r="AB1993" s="31"/>
      <c r="AC1993" s="31"/>
      <c r="AD1993" s="31"/>
      <c r="AE1993" s="31"/>
      <c r="AF1993" s="31"/>
      <c r="AG1993" s="31"/>
      <c r="AH1993" s="31"/>
      <c r="AM1993" s="595" t="e">
        <f>#REF!</f>
        <v>#REF!</v>
      </c>
      <c r="AN1993" s="561">
        <f t="shared" ref="AN1993:BQ1993" si="721">IF(ISERROR(AVERAGE(E1993:E1995)),"",AVERAGE(E1993:E1995))</f>
        <v>5</v>
      </c>
      <c r="AO1993" s="558">
        <f t="shared" si="721"/>
        <v>4</v>
      </c>
      <c r="AP1993" s="561">
        <f t="shared" si="721"/>
        <v>3</v>
      </c>
      <c r="AQ1993" s="558">
        <f t="shared" si="721"/>
        <v>2</v>
      </c>
      <c r="AR1993" s="561">
        <f t="shared" si="721"/>
        <v>1</v>
      </c>
      <c r="AS1993" s="558">
        <f t="shared" si="721"/>
        <v>5</v>
      </c>
      <c r="AT1993" s="561">
        <f t="shared" si="721"/>
        <v>4</v>
      </c>
      <c r="AU1993" s="558">
        <f t="shared" si="721"/>
        <v>3</v>
      </c>
      <c r="AV1993" s="561">
        <f t="shared" si="721"/>
        <v>2</v>
      </c>
      <c r="AW1993" s="558">
        <f t="shared" si="721"/>
        <v>1</v>
      </c>
      <c r="AX1993" s="561">
        <f t="shared" si="721"/>
        <v>5</v>
      </c>
      <c r="AY1993" s="558">
        <f t="shared" si="721"/>
        <v>4</v>
      </c>
      <c r="AZ1993" s="561">
        <f t="shared" si="721"/>
        <v>3</v>
      </c>
      <c r="BA1993" s="558">
        <f t="shared" si="721"/>
        <v>2</v>
      </c>
      <c r="BB1993" s="561">
        <f t="shared" si="721"/>
        <v>1</v>
      </c>
      <c r="BC1993" s="558">
        <f t="shared" si="721"/>
        <v>5</v>
      </c>
      <c r="BD1993" s="561">
        <f t="shared" si="721"/>
        <v>4</v>
      </c>
      <c r="BE1993" s="558">
        <f t="shared" si="721"/>
        <v>3</v>
      </c>
      <c r="BF1993" s="561">
        <f t="shared" si="721"/>
        <v>2</v>
      </c>
      <c r="BG1993" s="558">
        <f t="shared" si="721"/>
        <v>1</v>
      </c>
      <c r="BH1993" s="561">
        <f t="shared" si="721"/>
        <v>5</v>
      </c>
      <c r="BI1993" s="558">
        <f t="shared" si="721"/>
        <v>4</v>
      </c>
      <c r="BJ1993" s="561">
        <f t="shared" si="721"/>
        <v>3</v>
      </c>
      <c r="BK1993" s="558">
        <f t="shared" si="721"/>
        <v>2</v>
      </c>
      <c r="BL1993" s="561">
        <f t="shared" si="721"/>
        <v>1</v>
      </c>
      <c r="BM1993" s="558">
        <f t="shared" si="721"/>
        <v>5</v>
      </c>
      <c r="BN1993" s="561">
        <f t="shared" si="721"/>
        <v>4</v>
      </c>
      <c r="BO1993" s="558">
        <f t="shared" si="721"/>
        <v>3</v>
      </c>
      <c r="BP1993" s="561">
        <f t="shared" si="721"/>
        <v>2</v>
      </c>
      <c r="BQ1993" s="550">
        <f t="shared" si="721"/>
        <v>1</v>
      </c>
    </row>
    <row r="1994" spans="1:69" ht="12.75" customHeight="1">
      <c r="A1994" s="584"/>
      <c r="B1994" s="570"/>
      <c r="C1994" s="573"/>
      <c r="D1994" s="677"/>
      <c r="E1994" s="29">
        <v>5</v>
      </c>
      <c r="F1994" s="29">
        <v>4</v>
      </c>
      <c r="G1994" s="29">
        <v>3</v>
      </c>
      <c r="H1994" s="29">
        <v>2</v>
      </c>
      <c r="I1994" s="29">
        <v>1</v>
      </c>
      <c r="J1994" s="29">
        <v>5</v>
      </c>
      <c r="K1994" s="29">
        <v>4</v>
      </c>
      <c r="L1994" s="29">
        <v>3</v>
      </c>
      <c r="M1994" s="29">
        <v>2</v>
      </c>
      <c r="N1994" s="29">
        <v>1</v>
      </c>
      <c r="O1994" s="29">
        <v>5</v>
      </c>
      <c r="P1994" s="29">
        <v>4</v>
      </c>
      <c r="Q1994" s="29">
        <v>3</v>
      </c>
      <c r="R1994" s="29">
        <v>2</v>
      </c>
      <c r="S1994" s="29">
        <v>1</v>
      </c>
      <c r="T1994" s="29">
        <v>5</v>
      </c>
      <c r="U1994" s="29">
        <v>4</v>
      </c>
      <c r="V1994" s="29">
        <v>3</v>
      </c>
      <c r="W1994" s="29">
        <v>2</v>
      </c>
      <c r="X1994" s="29">
        <v>1</v>
      </c>
      <c r="Y1994" s="29">
        <v>5</v>
      </c>
      <c r="Z1994" s="29">
        <v>4</v>
      </c>
      <c r="AA1994" s="29">
        <v>3</v>
      </c>
      <c r="AB1994" s="29">
        <v>2</v>
      </c>
      <c r="AC1994" s="29">
        <v>1</v>
      </c>
      <c r="AD1994" s="29">
        <v>5</v>
      </c>
      <c r="AE1994" s="29">
        <v>4</v>
      </c>
      <c r="AF1994" s="29">
        <v>3</v>
      </c>
      <c r="AG1994" s="29">
        <v>2</v>
      </c>
      <c r="AH1994" s="29">
        <v>1</v>
      </c>
      <c r="AM1994" s="595" t="e">
        <f>#REF!</f>
        <v>#REF!</v>
      </c>
      <c r="AN1994" s="562"/>
      <c r="AO1994" s="559"/>
      <c r="AP1994" s="562"/>
      <c r="AQ1994" s="559"/>
      <c r="AR1994" s="562"/>
      <c r="AS1994" s="559"/>
      <c r="AT1994" s="562"/>
      <c r="AU1994" s="559"/>
      <c r="AV1994" s="562"/>
      <c r="AW1994" s="559"/>
      <c r="AX1994" s="562"/>
      <c r="AY1994" s="559"/>
      <c r="AZ1994" s="562"/>
      <c r="BA1994" s="559"/>
      <c r="BB1994" s="562"/>
      <c r="BC1994" s="559"/>
      <c r="BD1994" s="562"/>
      <c r="BE1994" s="559"/>
      <c r="BF1994" s="562"/>
      <c r="BG1994" s="559"/>
      <c r="BH1994" s="562"/>
      <c r="BI1994" s="559"/>
      <c r="BJ1994" s="562"/>
      <c r="BK1994" s="559"/>
      <c r="BL1994" s="562"/>
      <c r="BM1994" s="559"/>
      <c r="BN1994" s="562"/>
      <c r="BO1994" s="559"/>
      <c r="BP1994" s="562"/>
      <c r="BQ1994" s="551"/>
    </row>
    <row r="1995" spans="1:69" ht="13.5" customHeight="1" thickBot="1">
      <c r="A1995" s="584"/>
      <c r="B1995" s="571"/>
      <c r="C1995" s="574"/>
      <c r="D1995" s="418"/>
      <c r="E1995" s="30"/>
      <c r="F1995" s="30"/>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0"/>
      <c r="AH1995" s="30"/>
      <c r="AM1995" s="107"/>
      <c r="AN1995" s="563"/>
      <c r="AO1995" s="560"/>
      <c r="AP1995" s="563"/>
      <c r="AQ1995" s="560"/>
      <c r="AR1995" s="563"/>
      <c r="AS1995" s="560"/>
      <c r="AT1995" s="563"/>
      <c r="AU1995" s="560"/>
      <c r="AV1995" s="563"/>
      <c r="AW1995" s="560"/>
      <c r="AX1995" s="563"/>
      <c r="AY1995" s="560"/>
      <c r="AZ1995" s="563"/>
      <c r="BA1995" s="560"/>
      <c r="BB1995" s="563"/>
      <c r="BC1995" s="560"/>
      <c r="BD1995" s="563"/>
      <c r="BE1995" s="560"/>
      <c r="BF1995" s="563"/>
      <c r="BG1995" s="560"/>
      <c r="BH1995" s="563"/>
      <c r="BI1995" s="560"/>
      <c r="BJ1995" s="563"/>
      <c r="BK1995" s="560"/>
      <c r="BL1995" s="563"/>
      <c r="BM1995" s="560"/>
      <c r="BN1995" s="563"/>
      <c r="BO1995" s="560"/>
      <c r="BP1995" s="563"/>
      <c r="BQ1995" s="552"/>
    </row>
    <row r="1996" spans="1:69" ht="13.5" customHeight="1" thickTop="1">
      <c r="A1996" s="584"/>
      <c r="B1996" s="585" t="s">
        <v>32</v>
      </c>
      <c r="C1996" s="588" t="str">
        <f>IF(ISERROR(AVERAGE(E1996:AH1998)),"",AVERAGE(E1996:AH1998))</f>
        <v/>
      </c>
      <c r="D1996" s="676" t="s">
        <v>999</v>
      </c>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5"/>
      <c r="AF1996" s="25"/>
      <c r="AG1996" s="25"/>
      <c r="AH1996" s="25"/>
      <c r="AM1996" s="594" t="str">
        <f>D1996</f>
        <v>Observer et décrire une œuvre plastique
Cerner la notion d'œuvre d'art</v>
      </c>
      <c r="AN1996" s="576" t="str">
        <f t="shared" ref="AN1996:BQ1996" si="722">IF(ISERROR(AVERAGE(E1996:E1998)),"",AVERAGE(E1996:E1998))</f>
        <v/>
      </c>
      <c r="AO1996" s="575" t="str">
        <f t="shared" si="722"/>
        <v/>
      </c>
      <c r="AP1996" s="576" t="str">
        <f t="shared" si="722"/>
        <v/>
      </c>
      <c r="AQ1996" s="575" t="str">
        <f t="shared" si="722"/>
        <v/>
      </c>
      <c r="AR1996" s="576" t="str">
        <f t="shared" si="722"/>
        <v/>
      </c>
      <c r="AS1996" s="575" t="str">
        <f t="shared" si="722"/>
        <v/>
      </c>
      <c r="AT1996" s="576" t="str">
        <f t="shared" si="722"/>
        <v/>
      </c>
      <c r="AU1996" s="575" t="str">
        <f t="shared" si="722"/>
        <v/>
      </c>
      <c r="AV1996" s="576" t="str">
        <f t="shared" si="722"/>
        <v/>
      </c>
      <c r="AW1996" s="575" t="str">
        <f t="shared" si="722"/>
        <v/>
      </c>
      <c r="AX1996" s="576" t="str">
        <f t="shared" si="722"/>
        <v/>
      </c>
      <c r="AY1996" s="575" t="str">
        <f t="shared" si="722"/>
        <v/>
      </c>
      <c r="AZ1996" s="576" t="str">
        <f t="shared" si="722"/>
        <v/>
      </c>
      <c r="BA1996" s="575" t="str">
        <f t="shared" si="722"/>
        <v/>
      </c>
      <c r="BB1996" s="576" t="str">
        <f t="shared" si="722"/>
        <v/>
      </c>
      <c r="BC1996" s="575" t="str">
        <f t="shared" si="722"/>
        <v/>
      </c>
      <c r="BD1996" s="576" t="str">
        <f t="shared" si="722"/>
        <v/>
      </c>
      <c r="BE1996" s="575" t="str">
        <f t="shared" si="722"/>
        <v/>
      </c>
      <c r="BF1996" s="576" t="str">
        <f t="shared" si="722"/>
        <v/>
      </c>
      <c r="BG1996" s="575" t="str">
        <f t="shared" si="722"/>
        <v/>
      </c>
      <c r="BH1996" s="576" t="str">
        <f t="shared" si="722"/>
        <v/>
      </c>
      <c r="BI1996" s="575" t="str">
        <f t="shared" si="722"/>
        <v/>
      </c>
      <c r="BJ1996" s="576" t="str">
        <f t="shared" si="722"/>
        <v/>
      </c>
      <c r="BK1996" s="575" t="str">
        <f t="shared" si="722"/>
        <v/>
      </c>
      <c r="BL1996" s="576" t="str">
        <f t="shared" si="722"/>
        <v/>
      </c>
      <c r="BM1996" s="575" t="str">
        <f t="shared" si="722"/>
        <v/>
      </c>
      <c r="BN1996" s="576" t="str">
        <f t="shared" si="722"/>
        <v/>
      </c>
      <c r="BO1996" s="575" t="str">
        <f t="shared" si="722"/>
        <v/>
      </c>
      <c r="BP1996" s="576" t="str">
        <f t="shared" si="722"/>
        <v/>
      </c>
      <c r="BQ1996" s="578" t="str">
        <f t="shared" si="722"/>
        <v/>
      </c>
    </row>
    <row r="1997" spans="1:69" ht="12.75" customHeight="1">
      <c r="A1997" s="584"/>
      <c r="B1997" s="586"/>
      <c r="C1997" s="573"/>
      <c r="D1997" s="677"/>
      <c r="E1997" s="26"/>
      <c r="F1997" s="26"/>
      <c r="G1997" s="26"/>
      <c r="H1997" s="26"/>
      <c r="I1997" s="26"/>
      <c r="J1997" s="26"/>
      <c r="K1997" s="26"/>
      <c r="L1997" s="26"/>
      <c r="M1997" s="26"/>
      <c r="N1997" s="26"/>
      <c r="O1997" s="26"/>
      <c r="P1997" s="26"/>
      <c r="Q1997" s="26"/>
      <c r="R1997" s="26"/>
      <c r="S1997" s="26"/>
      <c r="T1997" s="26"/>
      <c r="U1997" s="26"/>
      <c r="V1997" s="26"/>
      <c r="W1997" s="26"/>
      <c r="X1997" s="26"/>
      <c r="Y1997" s="26"/>
      <c r="Z1997" s="26"/>
      <c r="AA1997" s="26"/>
      <c r="AB1997" s="26"/>
      <c r="AC1997" s="26"/>
      <c r="AD1997" s="26"/>
      <c r="AE1997" s="26"/>
      <c r="AF1997" s="26"/>
      <c r="AG1997" s="26"/>
      <c r="AH1997" s="26"/>
      <c r="AM1997" s="595"/>
      <c r="AN1997" s="577"/>
      <c r="AO1997" s="559"/>
      <c r="AP1997" s="577"/>
      <c r="AQ1997" s="559"/>
      <c r="AR1997" s="577"/>
      <c r="AS1997" s="559"/>
      <c r="AT1997" s="577"/>
      <c r="AU1997" s="559"/>
      <c r="AV1997" s="577"/>
      <c r="AW1997" s="559"/>
      <c r="AX1997" s="577"/>
      <c r="AY1997" s="559"/>
      <c r="AZ1997" s="577"/>
      <c r="BA1997" s="559"/>
      <c r="BB1997" s="577"/>
      <c r="BC1997" s="559"/>
      <c r="BD1997" s="577"/>
      <c r="BE1997" s="559"/>
      <c r="BF1997" s="577"/>
      <c r="BG1997" s="559"/>
      <c r="BH1997" s="577"/>
      <c r="BI1997" s="559"/>
      <c r="BJ1997" s="577"/>
      <c r="BK1997" s="559"/>
      <c r="BL1997" s="577"/>
      <c r="BM1997" s="559"/>
      <c r="BN1997" s="577"/>
      <c r="BO1997" s="559"/>
      <c r="BP1997" s="577"/>
      <c r="BQ1997" s="551"/>
    </row>
    <row r="1998" spans="1:69" ht="12.75" customHeight="1" thickBot="1">
      <c r="A1998" s="584"/>
      <c r="B1998" s="587"/>
      <c r="C1998" s="573"/>
      <c r="D1998" s="67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M1998" s="595"/>
      <c r="AN1998" s="577"/>
      <c r="AO1998" s="559"/>
      <c r="AP1998" s="577"/>
      <c r="AQ1998" s="559"/>
      <c r="AR1998" s="577"/>
      <c r="AS1998" s="559"/>
      <c r="AT1998" s="577"/>
      <c r="AU1998" s="559"/>
      <c r="AV1998" s="577"/>
      <c r="AW1998" s="559"/>
      <c r="AX1998" s="577"/>
      <c r="AY1998" s="559"/>
      <c r="AZ1998" s="577"/>
      <c r="BA1998" s="559"/>
      <c r="BB1998" s="577"/>
      <c r="BC1998" s="559"/>
      <c r="BD1998" s="577"/>
      <c r="BE1998" s="559"/>
      <c r="BF1998" s="577"/>
      <c r="BG1998" s="559"/>
      <c r="BH1998" s="577"/>
      <c r="BI1998" s="559"/>
      <c r="BJ1998" s="577"/>
      <c r="BK1998" s="559"/>
      <c r="BL1998" s="577"/>
      <c r="BM1998" s="559"/>
      <c r="BN1998" s="577"/>
      <c r="BO1998" s="559"/>
      <c r="BP1998" s="577"/>
      <c r="BQ1998" s="551"/>
    </row>
    <row r="1999" spans="1:69" ht="12.75" customHeight="1">
      <c r="A1999" s="584"/>
      <c r="B1999" s="579" t="s">
        <v>36</v>
      </c>
      <c r="C1999" s="572" t="str">
        <f>IF(ISERROR(AVERAGE(E1999:AH2001)),"",AVERAGE(E1999:AH2001))</f>
        <v/>
      </c>
      <c r="D1999" s="677"/>
      <c r="E1999" s="32"/>
      <c r="F1999" s="32"/>
      <c r="G1999" s="32"/>
      <c r="H1999" s="32"/>
      <c r="I1999" s="32"/>
      <c r="J1999" s="32"/>
      <c r="K1999" s="32"/>
      <c r="L1999" s="32"/>
      <c r="M1999" s="32"/>
      <c r="N1999" s="32"/>
      <c r="O1999" s="32"/>
      <c r="P1999" s="32"/>
      <c r="Q1999" s="32"/>
      <c r="R1999" s="32"/>
      <c r="S1999" s="32"/>
      <c r="T1999" s="32"/>
      <c r="U1999" s="32"/>
      <c r="V1999" s="32"/>
      <c r="W1999" s="32"/>
      <c r="X1999" s="32"/>
      <c r="Y1999" s="32"/>
      <c r="Z1999" s="32"/>
      <c r="AA1999" s="32"/>
      <c r="AB1999" s="32"/>
      <c r="AC1999" s="32"/>
      <c r="AD1999" s="32"/>
      <c r="AE1999" s="32"/>
      <c r="AF1999" s="32"/>
      <c r="AG1999" s="32"/>
      <c r="AH1999" s="32"/>
      <c r="AM1999" s="595"/>
      <c r="AN1999" s="565" t="str">
        <f t="shared" ref="AN1999:BQ1999" si="723">IF(ISERROR(AVERAGE(E1999:E2001)),"",AVERAGE(E1999:E2001))</f>
        <v/>
      </c>
      <c r="AO1999" s="558" t="str">
        <f t="shared" si="723"/>
        <v/>
      </c>
      <c r="AP1999" s="565" t="str">
        <f t="shared" si="723"/>
        <v/>
      </c>
      <c r="AQ1999" s="558" t="str">
        <f t="shared" si="723"/>
        <v/>
      </c>
      <c r="AR1999" s="565" t="str">
        <f t="shared" si="723"/>
        <v/>
      </c>
      <c r="AS1999" s="558" t="str">
        <f t="shared" si="723"/>
        <v/>
      </c>
      <c r="AT1999" s="565" t="str">
        <f t="shared" si="723"/>
        <v/>
      </c>
      <c r="AU1999" s="558" t="str">
        <f t="shared" si="723"/>
        <v/>
      </c>
      <c r="AV1999" s="565" t="str">
        <f t="shared" si="723"/>
        <v/>
      </c>
      <c r="AW1999" s="558" t="str">
        <f t="shared" si="723"/>
        <v/>
      </c>
      <c r="AX1999" s="565" t="str">
        <f t="shared" si="723"/>
        <v/>
      </c>
      <c r="AY1999" s="558" t="str">
        <f t="shared" si="723"/>
        <v/>
      </c>
      <c r="AZ1999" s="565" t="str">
        <f t="shared" si="723"/>
        <v/>
      </c>
      <c r="BA1999" s="558" t="str">
        <f t="shared" si="723"/>
        <v/>
      </c>
      <c r="BB1999" s="565" t="str">
        <f t="shared" si="723"/>
        <v/>
      </c>
      <c r="BC1999" s="558" t="str">
        <f t="shared" si="723"/>
        <v/>
      </c>
      <c r="BD1999" s="565" t="str">
        <f t="shared" si="723"/>
        <v/>
      </c>
      <c r="BE1999" s="558" t="str">
        <f t="shared" si="723"/>
        <v/>
      </c>
      <c r="BF1999" s="565" t="str">
        <f t="shared" si="723"/>
        <v/>
      </c>
      <c r="BG1999" s="558" t="str">
        <f t="shared" si="723"/>
        <v/>
      </c>
      <c r="BH1999" s="565" t="str">
        <f t="shared" si="723"/>
        <v/>
      </c>
      <c r="BI1999" s="558" t="str">
        <f t="shared" si="723"/>
        <v/>
      </c>
      <c r="BJ1999" s="565" t="str">
        <f t="shared" si="723"/>
        <v/>
      </c>
      <c r="BK1999" s="558" t="str">
        <f t="shared" si="723"/>
        <v/>
      </c>
      <c r="BL1999" s="565" t="str">
        <f t="shared" si="723"/>
        <v/>
      </c>
      <c r="BM1999" s="558" t="str">
        <f t="shared" si="723"/>
        <v/>
      </c>
      <c r="BN1999" s="565" t="str">
        <f t="shared" si="723"/>
        <v/>
      </c>
      <c r="BO1999" s="558" t="str">
        <f t="shared" si="723"/>
        <v/>
      </c>
      <c r="BP1999" s="565" t="str">
        <f t="shared" si="723"/>
        <v/>
      </c>
      <c r="BQ1999" s="550" t="str">
        <f t="shared" si="723"/>
        <v/>
      </c>
    </row>
    <row r="2000" spans="1:69" ht="12.75" customHeight="1">
      <c r="A2000" s="584"/>
      <c r="B2000" s="580"/>
      <c r="C2000" s="573"/>
      <c r="D2000" s="677"/>
      <c r="E2000" s="28"/>
      <c r="F2000" s="28"/>
      <c r="G2000" s="28"/>
      <c r="H2000" s="28"/>
      <c r="I2000" s="28"/>
      <c r="J2000" s="28"/>
      <c r="K2000" s="28"/>
      <c r="L2000" s="28"/>
      <c r="M2000" s="28"/>
      <c r="N2000" s="28"/>
      <c r="O2000" s="28"/>
      <c r="P2000" s="28"/>
      <c r="Q2000" s="28"/>
      <c r="R2000" s="28"/>
      <c r="S2000" s="28"/>
      <c r="T2000" s="28"/>
      <c r="U2000" s="28"/>
      <c r="V2000" s="28"/>
      <c r="W2000" s="28"/>
      <c r="X2000" s="28"/>
      <c r="Y2000" s="28"/>
      <c r="Z2000" s="28"/>
      <c r="AA2000" s="28"/>
      <c r="AB2000" s="28"/>
      <c r="AC2000" s="28"/>
      <c r="AD2000" s="28"/>
      <c r="AE2000" s="28"/>
      <c r="AF2000" s="28"/>
      <c r="AG2000" s="28"/>
      <c r="AH2000" s="28"/>
      <c r="AM2000" s="595"/>
      <c r="AN2000" s="566"/>
      <c r="AO2000" s="559"/>
      <c r="AP2000" s="566"/>
      <c r="AQ2000" s="559"/>
      <c r="AR2000" s="566"/>
      <c r="AS2000" s="559"/>
      <c r="AT2000" s="566"/>
      <c r="AU2000" s="559"/>
      <c r="AV2000" s="566"/>
      <c r="AW2000" s="559"/>
      <c r="AX2000" s="566"/>
      <c r="AY2000" s="559"/>
      <c r="AZ2000" s="566"/>
      <c r="BA2000" s="559"/>
      <c r="BB2000" s="566"/>
      <c r="BC2000" s="559"/>
      <c r="BD2000" s="566"/>
      <c r="BE2000" s="559"/>
      <c r="BF2000" s="566"/>
      <c r="BG2000" s="559"/>
      <c r="BH2000" s="566"/>
      <c r="BI2000" s="559"/>
      <c r="BJ2000" s="566"/>
      <c r="BK2000" s="559"/>
      <c r="BL2000" s="566"/>
      <c r="BM2000" s="559"/>
      <c r="BN2000" s="566"/>
      <c r="BO2000" s="559"/>
      <c r="BP2000" s="566"/>
      <c r="BQ2000" s="551"/>
    </row>
    <row r="2001" spans="1:69" ht="12.75" customHeight="1" thickBot="1">
      <c r="A2001" s="584"/>
      <c r="B2001" s="581"/>
      <c r="C2001" s="582"/>
      <c r="D2001" s="677"/>
      <c r="E2001" s="33"/>
      <c r="F2001" s="33"/>
      <c r="G2001" s="33"/>
      <c r="H2001" s="33"/>
      <c r="I2001" s="33"/>
      <c r="J2001" s="33"/>
      <c r="K2001" s="33"/>
      <c r="L2001" s="33"/>
      <c r="M2001" s="33"/>
      <c r="N2001" s="33"/>
      <c r="O2001" s="33"/>
      <c r="P2001" s="33"/>
      <c r="Q2001" s="33"/>
      <c r="R2001" s="33"/>
      <c r="S2001" s="33"/>
      <c r="T2001" s="33"/>
      <c r="U2001" s="33"/>
      <c r="V2001" s="33"/>
      <c r="W2001" s="33"/>
      <c r="X2001" s="33"/>
      <c r="Y2001" s="33"/>
      <c r="Z2001" s="33"/>
      <c r="AA2001" s="33"/>
      <c r="AB2001" s="33"/>
      <c r="AC2001" s="33"/>
      <c r="AD2001" s="33"/>
      <c r="AE2001" s="33"/>
      <c r="AF2001" s="33"/>
      <c r="AG2001" s="33"/>
      <c r="AH2001" s="33"/>
      <c r="AM2001" s="595"/>
      <c r="AN2001" s="567"/>
      <c r="AO2001" s="564"/>
      <c r="AP2001" s="567"/>
      <c r="AQ2001" s="564"/>
      <c r="AR2001" s="567"/>
      <c r="AS2001" s="564"/>
      <c r="AT2001" s="567"/>
      <c r="AU2001" s="564"/>
      <c r="AV2001" s="567"/>
      <c r="AW2001" s="564"/>
      <c r="AX2001" s="567"/>
      <c r="AY2001" s="564"/>
      <c r="AZ2001" s="567"/>
      <c r="BA2001" s="564"/>
      <c r="BB2001" s="567"/>
      <c r="BC2001" s="564"/>
      <c r="BD2001" s="567"/>
      <c r="BE2001" s="564"/>
      <c r="BF2001" s="567"/>
      <c r="BG2001" s="564"/>
      <c r="BH2001" s="567"/>
      <c r="BI2001" s="564"/>
      <c r="BJ2001" s="567"/>
      <c r="BK2001" s="564"/>
      <c r="BL2001" s="567"/>
      <c r="BM2001" s="564"/>
      <c r="BN2001" s="567"/>
      <c r="BO2001" s="564"/>
      <c r="BP2001" s="567"/>
      <c r="BQ2001" s="568"/>
    </row>
    <row r="2002" spans="1:69" ht="12.75" customHeight="1">
      <c r="A2002" s="584"/>
      <c r="B2002" s="569" t="s">
        <v>37</v>
      </c>
      <c r="C2002" s="572" t="str">
        <f>IF(ISERROR(AVERAGE(E2002:AH2004)),"",AVERAGE(E2002:AH2004))</f>
        <v/>
      </c>
      <c r="D2002" s="677"/>
      <c r="E2002" s="31"/>
      <c r="F2002" s="31"/>
      <c r="G2002" s="31"/>
      <c r="H2002" s="31"/>
      <c r="I2002" s="31"/>
      <c r="J2002" s="31"/>
      <c r="K2002" s="31"/>
      <c r="L2002" s="31"/>
      <c r="M2002" s="31"/>
      <c r="N2002" s="31"/>
      <c r="O2002" s="31"/>
      <c r="P2002" s="31"/>
      <c r="Q2002" s="31"/>
      <c r="R2002" s="31"/>
      <c r="S2002" s="31"/>
      <c r="T2002" s="31"/>
      <c r="U2002" s="31"/>
      <c r="V2002" s="31"/>
      <c r="W2002" s="31"/>
      <c r="X2002" s="31"/>
      <c r="Y2002" s="31"/>
      <c r="Z2002" s="31"/>
      <c r="AA2002" s="31"/>
      <c r="AB2002" s="31"/>
      <c r="AC2002" s="31"/>
      <c r="AD2002" s="31"/>
      <c r="AE2002" s="31"/>
      <c r="AF2002" s="31"/>
      <c r="AG2002" s="31"/>
      <c r="AH2002" s="31"/>
      <c r="AM2002" s="595" t="e">
        <f>#REF!</f>
        <v>#REF!</v>
      </c>
      <c r="AN2002" s="561" t="str">
        <f t="shared" ref="AN2002:BQ2002" si="724">IF(ISERROR(AVERAGE(E2002:E2004)),"",AVERAGE(E2002:E2004))</f>
        <v/>
      </c>
      <c r="AO2002" s="558" t="str">
        <f t="shared" si="724"/>
        <v/>
      </c>
      <c r="AP2002" s="561" t="str">
        <f t="shared" si="724"/>
        <v/>
      </c>
      <c r="AQ2002" s="558" t="str">
        <f t="shared" si="724"/>
        <v/>
      </c>
      <c r="AR2002" s="561" t="str">
        <f t="shared" si="724"/>
        <v/>
      </c>
      <c r="AS2002" s="558" t="str">
        <f t="shared" si="724"/>
        <v/>
      </c>
      <c r="AT2002" s="561" t="str">
        <f t="shared" si="724"/>
        <v/>
      </c>
      <c r="AU2002" s="558" t="str">
        <f t="shared" si="724"/>
        <v/>
      </c>
      <c r="AV2002" s="561" t="str">
        <f t="shared" si="724"/>
        <v/>
      </c>
      <c r="AW2002" s="558" t="str">
        <f t="shared" si="724"/>
        <v/>
      </c>
      <c r="AX2002" s="561" t="str">
        <f t="shared" si="724"/>
        <v/>
      </c>
      <c r="AY2002" s="558" t="str">
        <f t="shared" si="724"/>
        <v/>
      </c>
      <c r="AZ2002" s="561" t="str">
        <f t="shared" si="724"/>
        <v/>
      </c>
      <c r="BA2002" s="558" t="str">
        <f t="shared" si="724"/>
        <v/>
      </c>
      <c r="BB2002" s="561" t="str">
        <f t="shared" si="724"/>
        <v/>
      </c>
      <c r="BC2002" s="558" t="str">
        <f t="shared" si="724"/>
        <v/>
      </c>
      <c r="BD2002" s="561" t="str">
        <f t="shared" si="724"/>
        <v/>
      </c>
      <c r="BE2002" s="558" t="str">
        <f t="shared" si="724"/>
        <v/>
      </c>
      <c r="BF2002" s="561" t="str">
        <f t="shared" si="724"/>
        <v/>
      </c>
      <c r="BG2002" s="558" t="str">
        <f t="shared" si="724"/>
        <v/>
      </c>
      <c r="BH2002" s="561" t="str">
        <f t="shared" si="724"/>
        <v/>
      </c>
      <c r="BI2002" s="558" t="str">
        <f t="shared" si="724"/>
        <v/>
      </c>
      <c r="BJ2002" s="561" t="str">
        <f t="shared" si="724"/>
        <v/>
      </c>
      <c r="BK2002" s="558" t="str">
        <f t="shared" si="724"/>
        <v/>
      </c>
      <c r="BL2002" s="561" t="str">
        <f t="shared" si="724"/>
        <v/>
      </c>
      <c r="BM2002" s="558" t="str">
        <f t="shared" si="724"/>
        <v/>
      </c>
      <c r="BN2002" s="561" t="str">
        <f t="shared" si="724"/>
        <v/>
      </c>
      <c r="BO2002" s="558" t="str">
        <f t="shared" si="724"/>
        <v/>
      </c>
      <c r="BP2002" s="561" t="str">
        <f t="shared" si="724"/>
        <v/>
      </c>
      <c r="BQ2002" s="550" t="str">
        <f t="shared" si="724"/>
        <v/>
      </c>
    </row>
    <row r="2003" spans="1:69" ht="12.75" customHeight="1">
      <c r="A2003" s="584"/>
      <c r="B2003" s="570"/>
      <c r="C2003" s="573"/>
      <c r="D2003" s="677"/>
      <c r="E2003" s="29"/>
      <c r="F2003" s="29"/>
      <c r="G2003" s="29"/>
      <c r="H2003" s="29"/>
      <c r="I2003" s="29"/>
      <c r="J2003" s="29"/>
      <c r="K2003" s="29"/>
      <c r="L2003" s="29"/>
      <c r="M2003" s="29"/>
      <c r="N2003" s="29"/>
      <c r="O2003" s="29"/>
      <c r="P2003" s="29"/>
      <c r="Q2003" s="29"/>
      <c r="R2003" s="29"/>
      <c r="S2003" s="29"/>
      <c r="T2003" s="29"/>
      <c r="U2003" s="29"/>
      <c r="V2003" s="29"/>
      <c r="W2003" s="29"/>
      <c r="X2003" s="29"/>
      <c r="Y2003" s="29"/>
      <c r="Z2003" s="29"/>
      <c r="AA2003" s="29"/>
      <c r="AB2003" s="29"/>
      <c r="AC2003" s="29"/>
      <c r="AD2003" s="29"/>
      <c r="AE2003" s="29"/>
      <c r="AF2003" s="29"/>
      <c r="AG2003" s="29"/>
      <c r="AH2003" s="29"/>
      <c r="AM2003" s="595" t="e">
        <f>#REF!</f>
        <v>#REF!</v>
      </c>
      <c r="AN2003" s="562"/>
      <c r="AO2003" s="559"/>
      <c r="AP2003" s="562"/>
      <c r="AQ2003" s="559"/>
      <c r="AR2003" s="562"/>
      <c r="AS2003" s="559"/>
      <c r="AT2003" s="562"/>
      <c r="AU2003" s="559"/>
      <c r="AV2003" s="562"/>
      <c r="AW2003" s="559"/>
      <c r="AX2003" s="562"/>
      <c r="AY2003" s="559"/>
      <c r="AZ2003" s="562"/>
      <c r="BA2003" s="559"/>
      <c r="BB2003" s="562"/>
      <c r="BC2003" s="559"/>
      <c r="BD2003" s="562"/>
      <c r="BE2003" s="559"/>
      <c r="BF2003" s="562"/>
      <c r="BG2003" s="559"/>
      <c r="BH2003" s="562"/>
      <c r="BI2003" s="559"/>
      <c r="BJ2003" s="562"/>
      <c r="BK2003" s="559"/>
      <c r="BL2003" s="562"/>
      <c r="BM2003" s="559"/>
      <c r="BN2003" s="562"/>
      <c r="BO2003" s="559"/>
      <c r="BP2003" s="562"/>
      <c r="BQ2003" s="551"/>
    </row>
    <row r="2004" spans="1:69" ht="13.5" customHeight="1" thickBot="1">
      <c r="A2004" s="584"/>
      <c r="B2004" s="571"/>
      <c r="C2004" s="574"/>
      <c r="D2004" s="418"/>
      <c r="E2004" s="30"/>
      <c r="F2004" s="30"/>
      <c r="G2004" s="30"/>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0"/>
      <c r="AH2004" s="30"/>
      <c r="AM2004" s="107"/>
      <c r="AN2004" s="563"/>
      <c r="AO2004" s="560"/>
      <c r="AP2004" s="563"/>
      <c r="AQ2004" s="560"/>
      <c r="AR2004" s="563"/>
      <c r="AS2004" s="560"/>
      <c r="AT2004" s="563"/>
      <c r="AU2004" s="560"/>
      <c r="AV2004" s="563"/>
      <c r="AW2004" s="560"/>
      <c r="AX2004" s="563"/>
      <c r="AY2004" s="560"/>
      <c r="AZ2004" s="563"/>
      <c r="BA2004" s="560"/>
      <c r="BB2004" s="563"/>
      <c r="BC2004" s="560"/>
      <c r="BD2004" s="563"/>
      <c r="BE2004" s="560"/>
      <c r="BF2004" s="563"/>
      <c r="BG2004" s="560"/>
      <c r="BH2004" s="563"/>
      <c r="BI2004" s="560"/>
      <c r="BJ2004" s="563"/>
      <c r="BK2004" s="560"/>
      <c r="BL2004" s="563"/>
      <c r="BM2004" s="560"/>
      <c r="BN2004" s="563"/>
      <c r="BO2004" s="560"/>
      <c r="BP2004" s="563"/>
      <c r="BQ2004" s="552"/>
    </row>
    <row r="2005" spans="1:69" ht="11.25" customHeight="1" thickTop="1">
      <c r="A2005" s="468"/>
      <c r="B2005" s="737"/>
      <c r="C2005" s="685"/>
      <c r="D2005" s="665" t="s">
        <v>29</v>
      </c>
      <c r="E2005" s="614" t="str">
        <f>D2005</f>
        <v>Education musicale</v>
      </c>
      <c r="F2005" s="615"/>
      <c r="G2005" s="615"/>
      <c r="H2005" s="615"/>
      <c r="I2005" s="615"/>
      <c r="J2005" s="615"/>
      <c r="K2005" s="615"/>
      <c r="L2005" s="615"/>
      <c r="M2005" s="615"/>
      <c r="N2005" s="615"/>
      <c r="O2005" s="615"/>
      <c r="P2005" s="615"/>
      <c r="Q2005" s="615"/>
      <c r="R2005" s="615"/>
      <c r="S2005" s="615"/>
      <c r="T2005" s="615"/>
      <c r="U2005" s="615"/>
      <c r="V2005" s="615"/>
      <c r="W2005" s="615"/>
      <c r="X2005" s="615"/>
      <c r="Y2005" s="615"/>
      <c r="Z2005" s="615"/>
      <c r="AA2005" s="615"/>
      <c r="AB2005" s="615"/>
      <c r="AC2005" s="615"/>
      <c r="AD2005" s="615"/>
      <c r="AE2005" s="615"/>
      <c r="AF2005" s="615"/>
      <c r="AG2005" s="615"/>
      <c r="AH2005" s="616"/>
      <c r="AM2005" s="591" t="str">
        <f>D2005</f>
        <v>Education musicale</v>
      </c>
      <c r="AN2005" s="353">
        <f>IF(ISERROR(AVERAGE(AN2008,AN2017,AN2026)),"",AVERAGE(AN2008,AN2017,AN2026))</f>
        <v>3</v>
      </c>
      <c r="AO2005" s="353">
        <f t="shared" ref="AO2005:BQ2005" si="725">IF(ISERROR(AVERAGE(AO2008,AO2017,AO2026)),"",AVERAGE(AO2008,AO2017,AO2026))</f>
        <v>4</v>
      </c>
      <c r="AP2005" s="353">
        <f t="shared" si="725"/>
        <v>3</v>
      </c>
      <c r="AQ2005" s="353">
        <f t="shared" si="725"/>
        <v>2</v>
      </c>
      <c r="AR2005" s="353">
        <f t="shared" si="725"/>
        <v>1</v>
      </c>
      <c r="AS2005" s="353">
        <f t="shared" si="725"/>
        <v>5</v>
      </c>
      <c r="AT2005" s="353">
        <f t="shared" si="725"/>
        <v>4</v>
      </c>
      <c r="AU2005" s="353">
        <f t="shared" si="725"/>
        <v>3</v>
      </c>
      <c r="AV2005" s="353">
        <f t="shared" si="725"/>
        <v>2</v>
      </c>
      <c r="AW2005" s="353">
        <f t="shared" si="725"/>
        <v>1</v>
      </c>
      <c r="AX2005" s="353">
        <f t="shared" si="725"/>
        <v>5</v>
      </c>
      <c r="AY2005" s="353">
        <f t="shared" si="725"/>
        <v>4</v>
      </c>
      <c r="AZ2005" s="353">
        <f t="shared" si="725"/>
        <v>3</v>
      </c>
      <c r="BA2005" s="353">
        <f t="shared" si="725"/>
        <v>2</v>
      </c>
      <c r="BB2005" s="353">
        <f t="shared" si="725"/>
        <v>1</v>
      </c>
      <c r="BC2005" s="353">
        <f t="shared" si="725"/>
        <v>5</v>
      </c>
      <c r="BD2005" s="353">
        <f t="shared" si="725"/>
        <v>4</v>
      </c>
      <c r="BE2005" s="353">
        <f t="shared" si="725"/>
        <v>3</v>
      </c>
      <c r="BF2005" s="353">
        <f t="shared" si="725"/>
        <v>2</v>
      </c>
      <c r="BG2005" s="353">
        <f t="shared" si="725"/>
        <v>1</v>
      </c>
      <c r="BH2005" s="353">
        <f t="shared" si="725"/>
        <v>5</v>
      </c>
      <c r="BI2005" s="353">
        <f t="shared" si="725"/>
        <v>4</v>
      </c>
      <c r="BJ2005" s="353">
        <f t="shared" si="725"/>
        <v>3</v>
      </c>
      <c r="BK2005" s="353">
        <f t="shared" si="725"/>
        <v>2</v>
      </c>
      <c r="BL2005" s="353">
        <f t="shared" si="725"/>
        <v>1</v>
      </c>
      <c r="BM2005" s="353">
        <f t="shared" si="725"/>
        <v>5</v>
      </c>
      <c r="BN2005" s="353">
        <f t="shared" si="725"/>
        <v>4</v>
      </c>
      <c r="BO2005" s="353">
        <f t="shared" si="725"/>
        <v>3</v>
      </c>
      <c r="BP2005" s="353">
        <f t="shared" si="725"/>
        <v>2</v>
      </c>
      <c r="BQ2005" s="353">
        <f t="shared" si="725"/>
        <v>1</v>
      </c>
    </row>
    <row r="2006" spans="1:69" ht="11.25" customHeight="1">
      <c r="A2006" s="468"/>
      <c r="B2006" s="738"/>
      <c r="C2006" s="686"/>
      <c r="D2006" s="666"/>
      <c r="E2006" s="617"/>
      <c r="F2006" s="618"/>
      <c r="G2006" s="618"/>
      <c r="H2006" s="618"/>
      <c r="I2006" s="618"/>
      <c r="J2006" s="618"/>
      <c r="K2006" s="618"/>
      <c r="L2006" s="618"/>
      <c r="M2006" s="618"/>
      <c r="N2006" s="618"/>
      <c r="O2006" s="618"/>
      <c r="P2006" s="618"/>
      <c r="Q2006" s="618"/>
      <c r="R2006" s="618"/>
      <c r="S2006" s="618"/>
      <c r="T2006" s="618"/>
      <c r="U2006" s="618"/>
      <c r="V2006" s="618"/>
      <c r="W2006" s="618"/>
      <c r="X2006" s="618"/>
      <c r="Y2006" s="618"/>
      <c r="Z2006" s="618"/>
      <c r="AA2006" s="618"/>
      <c r="AB2006" s="618"/>
      <c r="AC2006" s="618"/>
      <c r="AD2006" s="618"/>
      <c r="AE2006" s="618"/>
      <c r="AF2006" s="618"/>
      <c r="AG2006" s="618"/>
      <c r="AH2006" s="619"/>
      <c r="AM2006" s="592"/>
      <c r="AN2006" s="351">
        <f>IF(ISERROR(AVERAGE(AN2011,AN2020,AN2029)),"",AVERAGE(AN2011,AN2020,AN2029))</f>
        <v>5</v>
      </c>
      <c r="AO2006" s="351">
        <f t="shared" ref="AO2006:BQ2006" si="726">IF(ISERROR(AVERAGE(AO2011,AO2020,AO2029)),"",AVERAGE(AO2011,AO2020,AO2029))</f>
        <v>4</v>
      </c>
      <c r="AP2006" s="351">
        <f t="shared" si="726"/>
        <v>3</v>
      </c>
      <c r="AQ2006" s="351">
        <f t="shared" si="726"/>
        <v>2</v>
      </c>
      <c r="AR2006" s="351">
        <f t="shared" si="726"/>
        <v>1</v>
      </c>
      <c r="AS2006" s="351">
        <f t="shared" si="726"/>
        <v>5</v>
      </c>
      <c r="AT2006" s="351">
        <f t="shared" si="726"/>
        <v>4</v>
      </c>
      <c r="AU2006" s="351">
        <f t="shared" si="726"/>
        <v>3</v>
      </c>
      <c r="AV2006" s="351">
        <f t="shared" si="726"/>
        <v>2</v>
      </c>
      <c r="AW2006" s="351">
        <f t="shared" si="726"/>
        <v>1</v>
      </c>
      <c r="AX2006" s="351">
        <f t="shared" si="726"/>
        <v>5</v>
      </c>
      <c r="AY2006" s="351">
        <f t="shared" si="726"/>
        <v>4</v>
      </c>
      <c r="AZ2006" s="351">
        <f t="shared" si="726"/>
        <v>3</v>
      </c>
      <c r="BA2006" s="351">
        <f t="shared" si="726"/>
        <v>2</v>
      </c>
      <c r="BB2006" s="351">
        <f t="shared" si="726"/>
        <v>1</v>
      </c>
      <c r="BC2006" s="351">
        <f t="shared" si="726"/>
        <v>5</v>
      </c>
      <c r="BD2006" s="351">
        <f t="shared" si="726"/>
        <v>4</v>
      </c>
      <c r="BE2006" s="351">
        <f t="shared" si="726"/>
        <v>3</v>
      </c>
      <c r="BF2006" s="351">
        <f t="shared" si="726"/>
        <v>2</v>
      </c>
      <c r="BG2006" s="351">
        <f t="shared" si="726"/>
        <v>1</v>
      </c>
      <c r="BH2006" s="351">
        <f t="shared" si="726"/>
        <v>5</v>
      </c>
      <c r="BI2006" s="351">
        <f t="shared" si="726"/>
        <v>4</v>
      </c>
      <c r="BJ2006" s="351">
        <f t="shared" si="726"/>
        <v>3</v>
      </c>
      <c r="BK2006" s="351">
        <f t="shared" si="726"/>
        <v>2</v>
      </c>
      <c r="BL2006" s="351">
        <f t="shared" si="726"/>
        <v>1</v>
      </c>
      <c r="BM2006" s="351">
        <f t="shared" si="726"/>
        <v>5</v>
      </c>
      <c r="BN2006" s="351">
        <f t="shared" si="726"/>
        <v>4</v>
      </c>
      <c r="BO2006" s="351">
        <f t="shared" si="726"/>
        <v>3</v>
      </c>
      <c r="BP2006" s="351">
        <f t="shared" si="726"/>
        <v>2</v>
      </c>
      <c r="BQ2006" s="351">
        <f t="shared" si="726"/>
        <v>1</v>
      </c>
    </row>
    <row r="2007" spans="1:69" ht="11.25" customHeight="1" thickBot="1">
      <c r="A2007" s="468"/>
      <c r="B2007" s="739"/>
      <c r="C2007" s="687"/>
      <c r="D2007" s="667"/>
      <c r="E2007" s="620"/>
      <c r="F2007" s="621"/>
      <c r="G2007" s="621"/>
      <c r="H2007" s="621"/>
      <c r="I2007" s="621"/>
      <c r="J2007" s="621"/>
      <c r="K2007" s="621"/>
      <c r="L2007" s="621"/>
      <c r="M2007" s="621"/>
      <c r="N2007" s="621"/>
      <c r="O2007" s="621"/>
      <c r="P2007" s="621"/>
      <c r="Q2007" s="621"/>
      <c r="R2007" s="621"/>
      <c r="S2007" s="621"/>
      <c r="T2007" s="621"/>
      <c r="U2007" s="621"/>
      <c r="V2007" s="621"/>
      <c r="W2007" s="621"/>
      <c r="X2007" s="621"/>
      <c r="Y2007" s="621"/>
      <c r="Z2007" s="621"/>
      <c r="AA2007" s="621"/>
      <c r="AB2007" s="621"/>
      <c r="AC2007" s="621"/>
      <c r="AD2007" s="621"/>
      <c r="AE2007" s="621"/>
      <c r="AF2007" s="621"/>
      <c r="AG2007" s="621"/>
      <c r="AH2007" s="622"/>
      <c r="AM2007" s="593"/>
      <c r="AN2007" s="352">
        <f>IF(ISERROR(AVERAGE(AN2014,AN2023,AN2032)),"",AVERAGE(AN2014,AN2023,AN2032))</f>
        <v>5</v>
      </c>
      <c r="AO2007" s="352">
        <f t="shared" ref="AO2007:BQ2007" si="727">IF(ISERROR(AVERAGE(AO2014,AO2023,AO2032)),"",AVERAGE(AO2014,AO2023,AO2032))</f>
        <v>4</v>
      </c>
      <c r="AP2007" s="352">
        <f t="shared" si="727"/>
        <v>3</v>
      </c>
      <c r="AQ2007" s="352">
        <f t="shared" si="727"/>
        <v>2</v>
      </c>
      <c r="AR2007" s="352">
        <f t="shared" si="727"/>
        <v>1</v>
      </c>
      <c r="AS2007" s="352">
        <f t="shared" si="727"/>
        <v>5</v>
      </c>
      <c r="AT2007" s="352">
        <f t="shared" si="727"/>
        <v>4</v>
      </c>
      <c r="AU2007" s="352">
        <f t="shared" si="727"/>
        <v>3</v>
      </c>
      <c r="AV2007" s="352">
        <f t="shared" si="727"/>
        <v>2</v>
      </c>
      <c r="AW2007" s="352">
        <f t="shared" si="727"/>
        <v>1</v>
      </c>
      <c r="AX2007" s="352">
        <f t="shared" si="727"/>
        <v>5</v>
      </c>
      <c r="AY2007" s="352">
        <f t="shared" si="727"/>
        <v>4</v>
      </c>
      <c r="AZ2007" s="352">
        <f t="shared" si="727"/>
        <v>3</v>
      </c>
      <c r="BA2007" s="352">
        <f t="shared" si="727"/>
        <v>2</v>
      </c>
      <c r="BB2007" s="352">
        <f t="shared" si="727"/>
        <v>1</v>
      </c>
      <c r="BC2007" s="352">
        <f t="shared" si="727"/>
        <v>5</v>
      </c>
      <c r="BD2007" s="352">
        <f t="shared" si="727"/>
        <v>4</v>
      </c>
      <c r="BE2007" s="352">
        <f t="shared" si="727"/>
        <v>3</v>
      </c>
      <c r="BF2007" s="352">
        <f t="shared" si="727"/>
        <v>2</v>
      </c>
      <c r="BG2007" s="352">
        <f t="shared" si="727"/>
        <v>1</v>
      </c>
      <c r="BH2007" s="352">
        <f t="shared" si="727"/>
        <v>5</v>
      </c>
      <c r="BI2007" s="352">
        <f t="shared" si="727"/>
        <v>4</v>
      </c>
      <c r="BJ2007" s="352">
        <f t="shared" si="727"/>
        <v>3</v>
      </c>
      <c r="BK2007" s="352">
        <f t="shared" si="727"/>
        <v>2</v>
      </c>
      <c r="BL2007" s="352">
        <f t="shared" si="727"/>
        <v>1</v>
      </c>
      <c r="BM2007" s="352">
        <f t="shared" si="727"/>
        <v>5</v>
      </c>
      <c r="BN2007" s="352">
        <f t="shared" si="727"/>
        <v>4</v>
      </c>
      <c r="BO2007" s="352">
        <f t="shared" si="727"/>
        <v>3</v>
      </c>
      <c r="BP2007" s="352">
        <f t="shared" si="727"/>
        <v>2</v>
      </c>
      <c r="BQ2007" s="352">
        <f t="shared" si="727"/>
        <v>1</v>
      </c>
    </row>
    <row r="2008" spans="1:69" ht="13.5" customHeight="1" thickTop="1">
      <c r="A2008" s="584"/>
      <c r="B2008" s="585" t="s">
        <v>32</v>
      </c>
      <c r="C2008" s="588">
        <f>IF(ISERROR(AVERAGE(E2008:AH2010)),"",AVERAGE(E2008:AH2010))</f>
        <v>3</v>
      </c>
      <c r="D2008" s="676" t="s">
        <v>1</v>
      </c>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5"/>
      <c r="AF2008" s="25"/>
      <c r="AG2008" s="25"/>
      <c r="AH2008" s="25"/>
      <c r="AM2008" s="594" t="str">
        <f>D2008</f>
        <v>interpréter de mémoire une dizaine de chansons simples par année, en recherchant justesse, précision et expression</v>
      </c>
      <c r="AN2008" s="576">
        <f t="shared" ref="AN2008:BQ2008" si="728">IF(ISERROR(AVERAGE(E2008:E2010)),"",AVERAGE(E2008:E2010))</f>
        <v>5</v>
      </c>
      <c r="AO2008" s="575">
        <f t="shared" si="728"/>
        <v>4</v>
      </c>
      <c r="AP2008" s="576">
        <f t="shared" si="728"/>
        <v>3</v>
      </c>
      <c r="AQ2008" s="575">
        <f t="shared" si="728"/>
        <v>2</v>
      </c>
      <c r="AR2008" s="576">
        <f t="shared" si="728"/>
        <v>1</v>
      </c>
      <c r="AS2008" s="575">
        <f t="shared" si="728"/>
        <v>5</v>
      </c>
      <c r="AT2008" s="576">
        <f t="shared" si="728"/>
        <v>4</v>
      </c>
      <c r="AU2008" s="575">
        <f t="shared" si="728"/>
        <v>3</v>
      </c>
      <c r="AV2008" s="576">
        <f t="shared" si="728"/>
        <v>2</v>
      </c>
      <c r="AW2008" s="575">
        <f t="shared" si="728"/>
        <v>1</v>
      </c>
      <c r="AX2008" s="576">
        <f t="shared" si="728"/>
        <v>5</v>
      </c>
      <c r="AY2008" s="575">
        <f t="shared" si="728"/>
        <v>4</v>
      </c>
      <c r="AZ2008" s="576">
        <f t="shared" si="728"/>
        <v>3</v>
      </c>
      <c r="BA2008" s="575">
        <f t="shared" si="728"/>
        <v>2</v>
      </c>
      <c r="BB2008" s="576">
        <f t="shared" si="728"/>
        <v>1</v>
      </c>
      <c r="BC2008" s="575">
        <f t="shared" si="728"/>
        <v>5</v>
      </c>
      <c r="BD2008" s="576">
        <f t="shared" si="728"/>
        <v>4</v>
      </c>
      <c r="BE2008" s="575">
        <f t="shared" si="728"/>
        <v>3</v>
      </c>
      <c r="BF2008" s="576">
        <f t="shared" si="728"/>
        <v>2</v>
      </c>
      <c r="BG2008" s="575">
        <f t="shared" si="728"/>
        <v>1</v>
      </c>
      <c r="BH2008" s="576">
        <f t="shared" si="728"/>
        <v>5</v>
      </c>
      <c r="BI2008" s="575">
        <f t="shared" si="728"/>
        <v>4</v>
      </c>
      <c r="BJ2008" s="576">
        <f t="shared" si="728"/>
        <v>3</v>
      </c>
      <c r="BK2008" s="575">
        <f t="shared" si="728"/>
        <v>2</v>
      </c>
      <c r="BL2008" s="576">
        <f t="shared" si="728"/>
        <v>1</v>
      </c>
      <c r="BM2008" s="575">
        <f t="shared" si="728"/>
        <v>5</v>
      </c>
      <c r="BN2008" s="576">
        <f t="shared" si="728"/>
        <v>4</v>
      </c>
      <c r="BO2008" s="575">
        <f t="shared" si="728"/>
        <v>3</v>
      </c>
      <c r="BP2008" s="576">
        <f t="shared" si="728"/>
        <v>2</v>
      </c>
      <c r="BQ2008" s="578">
        <f t="shared" si="728"/>
        <v>1</v>
      </c>
    </row>
    <row r="2009" spans="1:69" ht="12.75" customHeight="1">
      <c r="A2009" s="584"/>
      <c r="B2009" s="586"/>
      <c r="C2009" s="573"/>
      <c r="D2009" s="677"/>
      <c r="E2009" s="26">
        <v>5</v>
      </c>
      <c r="F2009" s="26">
        <v>4</v>
      </c>
      <c r="G2009" s="26">
        <v>3</v>
      </c>
      <c r="H2009" s="26">
        <v>2</v>
      </c>
      <c r="I2009" s="26">
        <v>1</v>
      </c>
      <c r="J2009" s="26">
        <v>5</v>
      </c>
      <c r="K2009" s="26">
        <v>4</v>
      </c>
      <c r="L2009" s="26">
        <v>3</v>
      </c>
      <c r="M2009" s="26">
        <v>2</v>
      </c>
      <c r="N2009" s="26">
        <v>1</v>
      </c>
      <c r="O2009" s="26">
        <v>5</v>
      </c>
      <c r="P2009" s="26">
        <v>4</v>
      </c>
      <c r="Q2009" s="26">
        <v>3</v>
      </c>
      <c r="R2009" s="26">
        <v>2</v>
      </c>
      <c r="S2009" s="26">
        <v>1</v>
      </c>
      <c r="T2009" s="26">
        <v>5</v>
      </c>
      <c r="U2009" s="26">
        <v>4</v>
      </c>
      <c r="V2009" s="26">
        <v>3</v>
      </c>
      <c r="W2009" s="26">
        <v>2</v>
      </c>
      <c r="X2009" s="26">
        <v>1</v>
      </c>
      <c r="Y2009" s="26">
        <v>5</v>
      </c>
      <c r="Z2009" s="26">
        <v>4</v>
      </c>
      <c r="AA2009" s="26">
        <v>3</v>
      </c>
      <c r="AB2009" s="26">
        <v>2</v>
      </c>
      <c r="AC2009" s="26">
        <v>1</v>
      </c>
      <c r="AD2009" s="26">
        <v>5</v>
      </c>
      <c r="AE2009" s="26">
        <v>4</v>
      </c>
      <c r="AF2009" s="26">
        <v>3</v>
      </c>
      <c r="AG2009" s="26">
        <v>2</v>
      </c>
      <c r="AH2009" s="26">
        <v>1</v>
      </c>
      <c r="AM2009" s="595"/>
      <c r="AN2009" s="577"/>
      <c r="AO2009" s="559"/>
      <c r="AP2009" s="577"/>
      <c r="AQ2009" s="559"/>
      <c r="AR2009" s="577"/>
      <c r="AS2009" s="559"/>
      <c r="AT2009" s="577"/>
      <c r="AU2009" s="559"/>
      <c r="AV2009" s="577"/>
      <c r="AW2009" s="559"/>
      <c r="AX2009" s="577"/>
      <c r="AY2009" s="559"/>
      <c r="AZ2009" s="577"/>
      <c r="BA2009" s="559"/>
      <c r="BB2009" s="577"/>
      <c r="BC2009" s="559"/>
      <c r="BD2009" s="577"/>
      <c r="BE2009" s="559"/>
      <c r="BF2009" s="577"/>
      <c r="BG2009" s="559"/>
      <c r="BH2009" s="577"/>
      <c r="BI2009" s="559"/>
      <c r="BJ2009" s="577"/>
      <c r="BK2009" s="559"/>
      <c r="BL2009" s="577"/>
      <c r="BM2009" s="559"/>
      <c r="BN2009" s="577"/>
      <c r="BO2009" s="559"/>
      <c r="BP2009" s="577"/>
      <c r="BQ2009" s="551"/>
    </row>
    <row r="2010" spans="1:69" ht="12.75" customHeight="1" thickBot="1">
      <c r="A2010" s="584"/>
      <c r="B2010" s="587"/>
      <c r="C2010" s="573"/>
      <c r="D2010" s="677"/>
      <c r="E2010" s="27"/>
      <c r="F2010" s="27"/>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M2010" s="595"/>
      <c r="AN2010" s="577"/>
      <c r="AO2010" s="559"/>
      <c r="AP2010" s="577"/>
      <c r="AQ2010" s="559"/>
      <c r="AR2010" s="577"/>
      <c r="AS2010" s="559"/>
      <c r="AT2010" s="577"/>
      <c r="AU2010" s="559"/>
      <c r="AV2010" s="577"/>
      <c r="AW2010" s="559"/>
      <c r="AX2010" s="577"/>
      <c r="AY2010" s="559"/>
      <c r="AZ2010" s="577"/>
      <c r="BA2010" s="559"/>
      <c r="BB2010" s="577"/>
      <c r="BC2010" s="559"/>
      <c r="BD2010" s="577"/>
      <c r="BE2010" s="559"/>
      <c r="BF2010" s="577"/>
      <c r="BG2010" s="559"/>
      <c r="BH2010" s="577"/>
      <c r="BI2010" s="559"/>
      <c r="BJ2010" s="577"/>
      <c r="BK2010" s="559"/>
      <c r="BL2010" s="577"/>
      <c r="BM2010" s="559"/>
      <c r="BN2010" s="577"/>
      <c r="BO2010" s="559"/>
      <c r="BP2010" s="577"/>
      <c r="BQ2010" s="551"/>
    </row>
    <row r="2011" spans="1:69" ht="12.75" customHeight="1">
      <c r="A2011" s="584"/>
      <c r="B2011" s="579" t="s">
        <v>36</v>
      </c>
      <c r="C2011" s="572">
        <f>IF(ISERROR(AVERAGE(E2011:AH2013)),"",AVERAGE(E2011:AH2013))</f>
        <v>3</v>
      </c>
      <c r="D2011" s="677"/>
      <c r="E2011" s="32"/>
      <c r="F2011" s="32"/>
      <c r="G2011" s="32"/>
      <c r="H2011" s="32"/>
      <c r="I2011" s="32"/>
      <c r="J2011" s="32"/>
      <c r="K2011" s="32"/>
      <c r="L2011" s="32"/>
      <c r="M2011" s="32"/>
      <c r="N2011" s="32"/>
      <c r="O2011" s="32"/>
      <c r="P2011" s="32"/>
      <c r="Q2011" s="32"/>
      <c r="R2011" s="32"/>
      <c r="S2011" s="32"/>
      <c r="T2011" s="32"/>
      <c r="U2011" s="32"/>
      <c r="V2011" s="32"/>
      <c r="W2011" s="32"/>
      <c r="X2011" s="32"/>
      <c r="Y2011" s="32"/>
      <c r="Z2011" s="32"/>
      <c r="AA2011" s="32"/>
      <c r="AB2011" s="32"/>
      <c r="AC2011" s="32"/>
      <c r="AD2011" s="32"/>
      <c r="AE2011" s="32"/>
      <c r="AF2011" s="32"/>
      <c r="AG2011" s="32"/>
      <c r="AH2011" s="32"/>
      <c r="AM2011" s="595"/>
      <c r="AN2011" s="565">
        <f t="shared" ref="AN2011:BQ2011" si="729">IF(ISERROR(AVERAGE(E2011:E2013)),"",AVERAGE(E2011:E2013))</f>
        <v>5</v>
      </c>
      <c r="AO2011" s="558">
        <f t="shared" si="729"/>
        <v>4</v>
      </c>
      <c r="AP2011" s="565">
        <f t="shared" si="729"/>
        <v>3</v>
      </c>
      <c r="AQ2011" s="558">
        <f t="shared" si="729"/>
        <v>2</v>
      </c>
      <c r="AR2011" s="565">
        <f t="shared" si="729"/>
        <v>1</v>
      </c>
      <c r="AS2011" s="558">
        <f t="shared" si="729"/>
        <v>5</v>
      </c>
      <c r="AT2011" s="565">
        <f t="shared" si="729"/>
        <v>4</v>
      </c>
      <c r="AU2011" s="558">
        <f t="shared" si="729"/>
        <v>3</v>
      </c>
      <c r="AV2011" s="565">
        <f t="shared" si="729"/>
        <v>2</v>
      </c>
      <c r="AW2011" s="558">
        <f t="shared" si="729"/>
        <v>1</v>
      </c>
      <c r="AX2011" s="565">
        <f t="shared" si="729"/>
        <v>5</v>
      </c>
      <c r="AY2011" s="558">
        <f t="shared" si="729"/>
        <v>4</v>
      </c>
      <c r="AZ2011" s="565">
        <f t="shared" si="729"/>
        <v>3</v>
      </c>
      <c r="BA2011" s="558">
        <f t="shared" si="729"/>
        <v>2</v>
      </c>
      <c r="BB2011" s="565">
        <f t="shared" si="729"/>
        <v>1</v>
      </c>
      <c r="BC2011" s="558">
        <f t="shared" si="729"/>
        <v>5</v>
      </c>
      <c r="BD2011" s="565">
        <f t="shared" si="729"/>
        <v>4</v>
      </c>
      <c r="BE2011" s="558">
        <f t="shared" si="729"/>
        <v>3</v>
      </c>
      <c r="BF2011" s="565">
        <f t="shared" si="729"/>
        <v>2</v>
      </c>
      <c r="BG2011" s="558">
        <f t="shared" si="729"/>
        <v>1</v>
      </c>
      <c r="BH2011" s="565">
        <f t="shared" si="729"/>
        <v>5</v>
      </c>
      <c r="BI2011" s="558">
        <f t="shared" si="729"/>
        <v>4</v>
      </c>
      <c r="BJ2011" s="565">
        <f t="shared" si="729"/>
        <v>3</v>
      </c>
      <c r="BK2011" s="558">
        <f t="shared" si="729"/>
        <v>2</v>
      </c>
      <c r="BL2011" s="565">
        <f t="shared" si="729"/>
        <v>1</v>
      </c>
      <c r="BM2011" s="558">
        <f t="shared" si="729"/>
        <v>5</v>
      </c>
      <c r="BN2011" s="565">
        <f t="shared" si="729"/>
        <v>4</v>
      </c>
      <c r="BO2011" s="558">
        <f t="shared" si="729"/>
        <v>3</v>
      </c>
      <c r="BP2011" s="565">
        <f t="shared" si="729"/>
        <v>2</v>
      </c>
      <c r="BQ2011" s="550">
        <f t="shared" si="729"/>
        <v>1</v>
      </c>
    </row>
    <row r="2012" spans="1:69" ht="12.75" customHeight="1">
      <c r="A2012" s="584"/>
      <c r="B2012" s="580"/>
      <c r="C2012" s="573"/>
      <c r="D2012" s="677"/>
      <c r="E2012" s="28">
        <v>5</v>
      </c>
      <c r="F2012" s="28">
        <v>4</v>
      </c>
      <c r="G2012" s="28">
        <v>3</v>
      </c>
      <c r="H2012" s="28">
        <v>2</v>
      </c>
      <c r="I2012" s="28">
        <v>1</v>
      </c>
      <c r="J2012" s="28">
        <v>5</v>
      </c>
      <c r="K2012" s="28">
        <v>4</v>
      </c>
      <c r="L2012" s="28">
        <v>3</v>
      </c>
      <c r="M2012" s="28">
        <v>2</v>
      </c>
      <c r="N2012" s="28">
        <v>1</v>
      </c>
      <c r="O2012" s="28">
        <v>5</v>
      </c>
      <c r="P2012" s="28">
        <v>4</v>
      </c>
      <c r="Q2012" s="28">
        <v>3</v>
      </c>
      <c r="R2012" s="28">
        <v>2</v>
      </c>
      <c r="S2012" s="28">
        <v>1</v>
      </c>
      <c r="T2012" s="28">
        <v>5</v>
      </c>
      <c r="U2012" s="28">
        <v>4</v>
      </c>
      <c r="V2012" s="28">
        <v>3</v>
      </c>
      <c r="W2012" s="28">
        <v>2</v>
      </c>
      <c r="X2012" s="28">
        <v>1</v>
      </c>
      <c r="Y2012" s="28">
        <v>5</v>
      </c>
      <c r="Z2012" s="28">
        <v>4</v>
      </c>
      <c r="AA2012" s="28">
        <v>3</v>
      </c>
      <c r="AB2012" s="28">
        <v>2</v>
      </c>
      <c r="AC2012" s="28">
        <v>1</v>
      </c>
      <c r="AD2012" s="28">
        <v>5</v>
      </c>
      <c r="AE2012" s="28">
        <v>4</v>
      </c>
      <c r="AF2012" s="28">
        <v>3</v>
      </c>
      <c r="AG2012" s="28">
        <v>2</v>
      </c>
      <c r="AH2012" s="28">
        <v>1</v>
      </c>
      <c r="AM2012" s="595"/>
      <c r="AN2012" s="566"/>
      <c r="AO2012" s="559"/>
      <c r="AP2012" s="566"/>
      <c r="AQ2012" s="559"/>
      <c r="AR2012" s="566"/>
      <c r="AS2012" s="559"/>
      <c r="AT2012" s="566"/>
      <c r="AU2012" s="559"/>
      <c r="AV2012" s="566"/>
      <c r="AW2012" s="559"/>
      <c r="AX2012" s="566"/>
      <c r="AY2012" s="559"/>
      <c r="AZ2012" s="566"/>
      <c r="BA2012" s="559"/>
      <c r="BB2012" s="566"/>
      <c r="BC2012" s="559"/>
      <c r="BD2012" s="566"/>
      <c r="BE2012" s="559"/>
      <c r="BF2012" s="566"/>
      <c r="BG2012" s="559"/>
      <c r="BH2012" s="566"/>
      <c r="BI2012" s="559"/>
      <c r="BJ2012" s="566"/>
      <c r="BK2012" s="559"/>
      <c r="BL2012" s="566"/>
      <c r="BM2012" s="559"/>
      <c r="BN2012" s="566"/>
      <c r="BO2012" s="559"/>
      <c r="BP2012" s="566"/>
      <c r="BQ2012" s="551"/>
    </row>
    <row r="2013" spans="1:69" ht="12.75" customHeight="1" thickBot="1">
      <c r="A2013" s="584"/>
      <c r="B2013" s="581"/>
      <c r="C2013" s="582"/>
      <c r="D2013" s="677"/>
      <c r="E2013" s="33"/>
      <c r="F2013" s="33"/>
      <c r="G2013" s="33"/>
      <c r="H2013" s="33"/>
      <c r="I2013" s="33"/>
      <c r="J2013" s="33"/>
      <c r="K2013" s="33"/>
      <c r="L2013" s="33"/>
      <c r="M2013" s="33"/>
      <c r="N2013" s="33"/>
      <c r="O2013" s="33"/>
      <c r="P2013" s="33"/>
      <c r="Q2013" s="33"/>
      <c r="R2013" s="33"/>
      <c r="S2013" s="33"/>
      <c r="T2013" s="33"/>
      <c r="U2013" s="33"/>
      <c r="V2013" s="33"/>
      <c r="W2013" s="33"/>
      <c r="X2013" s="33"/>
      <c r="Y2013" s="33"/>
      <c r="Z2013" s="33"/>
      <c r="AA2013" s="33"/>
      <c r="AB2013" s="33"/>
      <c r="AC2013" s="33"/>
      <c r="AD2013" s="33"/>
      <c r="AE2013" s="33"/>
      <c r="AF2013" s="33"/>
      <c r="AG2013" s="33"/>
      <c r="AH2013" s="33"/>
      <c r="AM2013" s="595"/>
      <c r="AN2013" s="567"/>
      <c r="AO2013" s="564"/>
      <c r="AP2013" s="567"/>
      <c r="AQ2013" s="564"/>
      <c r="AR2013" s="567"/>
      <c r="AS2013" s="564"/>
      <c r="AT2013" s="567"/>
      <c r="AU2013" s="564"/>
      <c r="AV2013" s="567"/>
      <c r="AW2013" s="564"/>
      <c r="AX2013" s="567"/>
      <c r="AY2013" s="564"/>
      <c r="AZ2013" s="567"/>
      <c r="BA2013" s="564"/>
      <c r="BB2013" s="567"/>
      <c r="BC2013" s="564"/>
      <c r="BD2013" s="567"/>
      <c r="BE2013" s="564"/>
      <c r="BF2013" s="567"/>
      <c r="BG2013" s="564"/>
      <c r="BH2013" s="567"/>
      <c r="BI2013" s="564"/>
      <c r="BJ2013" s="567"/>
      <c r="BK2013" s="564"/>
      <c r="BL2013" s="567"/>
      <c r="BM2013" s="564"/>
      <c r="BN2013" s="567"/>
      <c r="BO2013" s="564"/>
      <c r="BP2013" s="567"/>
      <c r="BQ2013" s="568"/>
    </row>
    <row r="2014" spans="1:69" ht="12.75" customHeight="1">
      <c r="A2014" s="584"/>
      <c r="B2014" s="569" t="s">
        <v>37</v>
      </c>
      <c r="C2014" s="572">
        <f>IF(ISERROR(AVERAGE(E2014:AH2016)),"",AVERAGE(E2014:AH2016))</f>
        <v>3</v>
      </c>
      <c r="D2014" s="677"/>
      <c r="E2014" s="31"/>
      <c r="F2014" s="31"/>
      <c r="G2014" s="31"/>
      <c r="H2014" s="31"/>
      <c r="I2014" s="31"/>
      <c r="J2014" s="31"/>
      <c r="K2014" s="31"/>
      <c r="L2014" s="31"/>
      <c r="M2014" s="31"/>
      <c r="N2014" s="31"/>
      <c r="O2014" s="31"/>
      <c r="P2014" s="31"/>
      <c r="Q2014" s="31"/>
      <c r="R2014" s="31"/>
      <c r="S2014" s="31"/>
      <c r="T2014" s="31"/>
      <c r="U2014" s="31"/>
      <c r="V2014" s="31"/>
      <c r="W2014" s="31"/>
      <c r="X2014" s="31"/>
      <c r="Y2014" s="31"/>
      <c r="Z2014" s="31"/>
      <c r="AA2014" s="31"/>
      <c r="AB2014" s="31"/>
      <c r="AC2014" s="31"/>
      <c r="AD2014" s="31"/>
      <c r="AE2014" s="31"/>
      <c r="AF2014" s="31"/>
      <c r="AG2014" s="31"/>
      <c r="AH2014" s="31"/>
      <c r="AM2014" s="595" t="e">
        <f>#REF!</f>
        <v>#REF!</v>
      </c>
      <c r="AN2014" s="561">
        <f t="shared" ref="AN2014:BQ2014" si="730">IF(ISERROR(AVERAGE(E2014:E2016)),"",AVERAGE(E2014:E2016))</f>
        <v>5</v>
      </c>
      <c r="AO2014" s="558">
        <f t="shared" si="730"/>
        <v>4</v>
      </c>
      <c r="AP2014" s="561">
        <f t="shared" si="730"/>
        <v>3</v>
      </c>
      <c r="AQ2014" s="558">
        <f t="shared" si="730"/>
        <v>2</v>
      </c>
      <c r="AR2014" s="561">
        <f t="shared" si="730"/>
        <v>1</v>
      </c>
      <c r="AS2014" s="558">
        <f t="shared" si="730"/>
        <v>5</v>
      </c>
      <c r="AT2014" s="561">
        <f t="shared" si="730"/>
        <v>4</v>
      </c>
      <c r="AU2014" s="558">
        <f t="shared" si="730"/>
        <v>3</v>
      </c>
      <c r="AV2014" s="561">
        <f t="shared" si="730"/>
        <v>2</v>
      </c>
      <c r="AW2014" s="558">
        <f t="shared" si="730"/>
        <v>1</v>
      </c>
      <c r="AX2014" s="561">
        <f t="shared" si="730"/>
        <v>5</v>
      </c>
      <c r="AY2014" s="558">
        <f t="shared" si="730"/>
        <v>4</v>
      </c>
      <c r="AZ2014" s="561">
        <f t="shared" si="730"/>
        <v>3</v>
      </c>
      <c r="BA2014" s="558">
        <f t="shared" si="730"/>
        <v>2</v>
      </c>
      <c r="BB2014" s="561">
        <f t="shared" si="730"/>
        <v>1</v>
      </c>
      <c r="BC2014" s="558">
        <f t="shared" si="730"/>
        <v>5</v>
      </c>
      <c r="BD2014" s="561">
        <f t="shared" si="730"/>
        <v>4</v>
      </c>
      <c r="BE2014" s="558">
        <f t="shared" si="730"/>
        <v>3</v>
      </c>
      <c r="BF2014" s="561">
        <f t="shared" si="730"/>
        <v>2</v>
      </c>
      <c r="BG2014" s="558">
        <f t="shared" si="730"/>
        <v>1</v>
      </c>
      <c r="BH2014" s="561">
        <f t="shared" si="730"/>
        <v>5</v>
      </c>
      <c r="BI2014" s="558">
        <f t="shared" si="730"/>
        <v>4</v>
      </c>
      <c r="BJ2014" s="561">
        <f t="shared" si="730"/>
        <v>3</v>
      </c>
      <c r="BK2014" s="558">
        <f t="shared" si="730"/>
        <v>2</v>
      </c>
      <c r="BL2014" s="561">
        <f t="shared" si="730"/>
        <v>1</v>
      </c>
      <c r="BM2014" s="558">
        <f t="shared" si="730"/>
        <v>5</v>
      </c>
      <c r="BN2014" s="561">
        <f t="shared" si="730"/>
        <v>4</v>
      </c>
      <c r="BO2014" s="558">
        <f t="shared" si="730"/>
        <v>3</v>
      </c>
      <c r="BP2014" s="561">
        <f t="shared" si="730"/>
        <v>2</v>
      </c>
      <c r="BQ2014" s="550">
        <f t="shared" si="730"/>
        <v>1</v>
      </c>
    </row>
    <row r="2015" spans="1:69" ht="12.75" customHeight="1">
      <c r="A2015" s="584"/>
      <c r="B2015" s="570"/>
      <c r="C2015" s="573"/>
      <c r="D2015" s="677"/>
      <c r="E2015" s="29">
        <v>5</v>
      </c>
      <c r="F2015" s="29">
        <v>4</v>
      </c>
      <c r="G2015" s="29">
        <v>3</v>
      </c>
      <c r="H2015" s="29">
        <v>2</v>
      </c>
      <c r="I2015" s="29">
        <v>1</v>
      </c>
      <c r="J2015" s="29">
        <v>5</v>
      </c>
      <c r="K2015" s="29">
        <v>4</v>
      </c>
      <c r="L2015" s="29">
        <v>3</v>
      </c>
      <c r="M2015" s="29">
        <v>2</v>
      </c>
      <c r="N2015" s="29">
        <v>1</v>
      </c>
      <c r="O2015" s="29">
        <v>5</v>
      </c>
      <c r="P2015" s="29">
        <v>4</v>
      </c>
      <c r="Q2015" s="29">
        <v>3</v>
      </c>
      <c r="R2015" s="29">
        <v>2</v>
      </c>
      <c r="S2015" s="29">
        <v>1</v>
      </c>
      <c r="T2015" s="29">
        <v>5</v>
      </c>
      <c r="U2015" s="29">
        <v>4</v>
      </c>
      <c r="V2015" s="29">
        <v>3</v>
      </c>
      <c r="W2015" s="29">
        <v>2</v>
      </c>
      <c r="X2015" s="29">
        <v>1</v>
      </c>
      <c r="Y2015" s="29">
        <v>5</v>
      </c>
      <c r="Z2015" s="29">
        <v>4</v>
      </c>
      <c r="AA2015" s="29">
        <v>3</v>
      </c>
      <c r="AB2015" s="29">
        <v>2</v>
      </c>
      <c r="AC2015" s="29">
        <v>1</v>
      </c>
      <c r="AD2015" s="29">
        <v>5</v>
      </c>
      <c r="AE2015" s="29">
        <v>4</v>
      </c>
      <c r="AF2015" s="29">
        <v>3</v>
      </c>
      <c r="AG2015" s="29">
        <v>2</v>
      </c>
      <c r="AH2015" s="29">
        <v>1</v>
      </c>
      <c r="AM2015" s="595" t="e">
        <f>#REF!</f>
        <v>#REF!</v>
      </c>
      <c r="AN2015" s="562"/>
      <c r="AO2015" s="559"/>
      <c r="AP2015" s="562"/>
      <c r="AQ2015" s="559"/>
      <c r="AR2015" s="562"/>
      <c r="AS2015" s="559"/>
      <c r="AT2015" s="562"/>
      <c r="AU2015" s="559"/>
      <c r="AV2015" s="562"/>
      <c r="AW2015" s="559"/>
      <c r="AX2015" s="562"/>
      <c r="AY2015" s="559"/>
      <c r="AZ2015" s="562"/>
      <c r="BA2015" s="559"/>
      <c r="BB2015" s="562"/>
      <c r="BC2015" s="559"/>
      <c r="BD2015" s="562"/>
      <c r="BE2015" s="559"/>
      <c r="BF2015" s="562"/>
      <c r="BG2015" s="559"/>
      <c r="BH2015" s="562"/>
      <c r="BI2015" s="559"/>
      <c r="BJ2015" s="562"/>
      <c r="BK2015" s="559"/>
      <c r="BL2015" s="562"/>
      <c r="BM2015" s="559"/>
      <c r="BN2015" s="562"/>
      <c r="BO2015" s="559"/>
      <c r="BP2015" s="562"/>
      <c r="BQ2015" s="551"/>
    </row>
    <row r="2016" spans="1:69" ht="13.5" customHeight="1" thickBot="1">
      <c r="A2016" s="584"/>
      <c r="B2016" s="571"/>
      <c r="C2016" s="574"/>
      <c r="D2016" s="418"/>
      <c r="E2016" s="30"/>
      <c r="F2016" s="30"/>
      <c r="G2016" s="30"/>
      <c r="H2016" s="30"/>
      <c r="I2016" s="30"/>
      <c r="J2016" s="30"/>
      <c r="K2016" s="30"/>
      <c r="L2016" s="30"/>
      <c r="M2016" s="30"/>
      <c r="N2016" s="30"/>
      <c r="O2016" s="30"/>
      <c r="P2016" s="30"/>
      <c r="Q2016" s="30"/>
      <c r="R2016" s="30"/>
      <c r="S2016" s="30"/>
      <c r="T2016" s="30"/>
      <c r="U2016" s="30"/>
      <c r="V2016" s="30"/>
      <c r="W2016" s="30"/>
      <c r="X2016" s="30"/>
      <c r="Y2016" s="30"/>
      <c r="Z2016" s="30"/>
      <c r="AA2016" s="30"/>
      <c r="AB2016" s="30"/>
      <c r="AC2016" s="30"/>
      <c r="AD2016" s="30"/>
      <c r="AE2016" s="30"/>
      <c r="AF2016" s="30"/>
      <c r="AG2016" s="30"/>
      <c r="AH2016" s="30"/>
      <c r="AM2016" s="107"/>
      <c r="AN2016" s="563"/>
      <c r="AO2016" s="560"/>
      <c r="AP2016" s="563"/>
      <c r="AQ2016" s="560"/>
      <c r="AR2016" s="563"/>
      <c r="AS2016" s="560"/>
      <c r="AT2016" s="563"/>
      <c r="AU2016" s="560"/>
      <c r="AV2016" s="563"/>
      <c r="AW2016" s="560"/>
      <c r="AX2016" s="563"/>
      <c r="AY2016" s="560"/>
      <c r="AZ2016" s="563"/>
      <c r="BA2016" s="560"/>
      <c r="BB2016" s="563"/>
      <c r="BC2016" s="560"/>
      <c r="BD2016" s="563"/>
      <c r="BE2016" s="560"/>
      <c r="BF2016" s="563"/>
      <c r="BG2016" s="560"/>
      <c r="BH2016" s="563"/>
      <c r="BI2016" s="560"/>
      <c r="BJ2016" s="563"/>
      <c r="BK2016" s="560"/>
      <c r="BL2016" s="563"/>
      <c r="BM2016" s="560"/>
      <c r="BN2016" s="563"/>
      <c r="BO2016" s="560"/>
      <c r="BP2016" s="563"/>
      <c r="BQ2016" s="552"/>
    </row>
    <row r="2017" spans="1:69" ht="13.5" customHeight="1" thickTop="1">
      <c r="A2017" s="584"/>
      <c r="B2017" s="585" t="s">
        <v>32</v>
      </c>
      <c r="C2017" s="588">
        <f>IF(ISERROR(AVERAGE(E2017:AH2019)),"",AVERAGE(E2017:AH2019))</f>
        <v>1</v>
      </c>
      <c r="D2017" s="676" t="s">
        <v>20</v>
      </c>
      <c r="E2017" s="25">
        <v>1</v>
      </c>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5"/>
      <c r="AF2017" s="25"/>
      <c r="AG2017" s="25"/>
      <c r="AH2017" s="25"/>
      <c r="AM2017" s="594" t="str">
        <f>D2017</f>
        <v>mobiliser les habitudes corporelles pour chanter (posture physique, aisance respiratoire)
puissance de la voix, articulation</v>
      </c>
      <c r="AN2017" s="576">
        <f t="shared" ref="AN2017:BQ2017" si="731">IF(ISERROR(AVERAGE(E2017:E2019)),"",AVERAGE(E2017:E2019))</f>
        <v>1</v>
      </c>
      <c r="AO2017" s="575" t="str">
        <f t="shared" si="731"/>
        <v/>
      </c>
      <c r="AP2017" s="576" t="str">
        <f t="shared" si="731"/>
        <v/>
      </c>
      <c r="AQ2017" s="575" t="str">
        <f t="shared" si="731"/>
        <v/>
      </c>
      <c r="AR2017" s="576" t="str">
        <f t="shared" si="731"/>
        <v/>
      </c>
      <c r="AS2017" s="575" t="str">
        <f t="shared" si="731"/>
        <v/>
      </c>
      <c r="AT2017" s="576" t="str">
        <f t="shared" si="731"/>
        <v/>
      </c>
      <c r="AU2017" s="575" t="str">
        <f t="shared" si="731"/>
        <v/>
      </c>
      <c r="AV2017" s="576" t="str">
        <f t="shared" si="731"/>
        <v/>
      </c>
      <c r="AW2017" s="575" t="str">
        <f t="shared" si="731"/>
        <v/>
      </c>
      <c r="AX2017" s="576" t="str">
        <f t="shared" si="731"/>
        <v/>
      </c>
      <c r="AY2017" s="575" t="str">
        <f t="shared" si="731"/>
        <v/>
      </c>
      <c r="AZ2017" s="576" t="str">
        <f t="shared" si="731"/>
        <v/>
      </c>
      <c r="BA2017" s="575" t="str">
        <f t="shared" si="731"/>
        <v/>
      </c>
      <c r="BB2017" s="576" t="str">
        <f t="shared" si="731"/>
        <v/>
      </c>
      <c r="BC2017" s="575" t="str">
        <f t="shared" si="731"/>
        <v/>
      </c>
      <c r="BD2017" s="576" t="str">
        <f t="shared" si="731"/>
        <v/>
      </c>
      <c r="BE2017" s="575" t="str">
        <f t="shared" si="731"/>
        <v/>
      </c>
      <c r="BF2017" s="576" t="str">
        <f t="shared" si="731"/>
        <v/>
      </c>
      <c r="BG2017" s="575" t="str">
        <f t="shared" si="731"/>
        <v/>
      </c>
      <c r="BH2017" s="576" t="str">
        <f t="shared" si="731"/>
        <v/>
      </c>
      <c r="BI2017" s="575" t="str">
        <f t="shared" si="731"/>
        <v/>
      </c>
      <c r="BJ2017" s="576" t="str">
        <f t="shared" si="731"/>
        <v/>
      </c>
      <c r="BK2017" s="575" t="str">
        <f t="shared" si="731"/>
        <v/>
      </c>
      <c r="BL2017" s="576" t="str">
        <f t="shared" si="731"/>
        <v/>
      </c>
      <c r="BM2017" s="575" t="str">
        <f t="shared" si="731"/>
        <v/>
      </c>
      <c r="BN2017" s="576" t="str">
        <f t="shared" si="731"/>
        <v/>
      </c>
      <c r="BO2017" s="575" t="str">
        <f t="shared" si="731"/>
        <v/>
      </c>
      <c r="BP2017" s="576" t="str">
        <f t="shared" si="731"/>
        <v/>
      </c>
      <c r="BQ2017" s="578" t="str">
        <f t="shared" si="731"/>
        <v/>
      </c>
    </row>
    <row r="2018" spans="1:69" ht="12.75" customHeight="1">
      <c r="A2018" s="584"/>
      <c r="B2018" s="586"/>
      <c r="C2018" s="573"/>
      <c r="D2018" s="677"/>
      <c r="E2018" s="26"/>
      <c r="F2018" s="26"/>
      <c r="G2018" s="26"/>
      <c r="H2018" s="26"/>
      <c r="I2018" s="26"/>
      <c r="J2018" s="26"/>
      <c r="K2018" s="26"/>
      <c r="L2018" s="26"/>
      <c r="M2018" s="26"/>
      <c r="N2018" s="26"/>
      <c r="O2018" s="26"/>
      <c r="P2018" s="26"/>
      <c r="Q2018" s="26"/>
      <c r="R2018" s="26"/>
      <c r="S2018" s="26"/>
      <c r="T2018" s="26"/>
      <c r="U2018" s="26"/>
      <c r="V2018" s="26"/>
      <c r="W2018" s="26"/>
      <c r="X2018" s="26"/>
      <c r="Y2018" s="26"/>
      <c r="Z2018" s="26"/>
      <c r="AA2018" s="26"/>
      <c r="AB2018" s="26"/>
      <c r="AC2018" s="26"/>
      <c r="AD2018" s="26"/>
      <c r="AE2018" s="26"/>
      <c r="AF2018" s="26"/>
      <c r="AG2018" s="26"/>
      <c r="AH2018" s="26"/>
      <c r="AM2018" s="595"/>
      <c r="AN2018" s="577"/>
      <c r="AO2018" s="559"/>
      <c r="AP2018" s="577"/>
      <c r="AQ2018" s="559"/>
      <c r="AR2018" s="577"/>
      <c r="AS2018" s="559"/>
      <c r="AT2018" s="577"/>
      <c r="AU2018" s="559"/>
      <c r="AV2018" s="577"/>
      <c r="AW2018" s="559"/>
      <c r="AX2018" s="577"/>
      <c r="AY2018" s="559"/>
      <c r="AZ2018" s="577"/>
      <c r="BA2018" s="559"/>
      <c r="BB2018" s="577"/>
      <c r="BC2018" s="559"/>
      <c r="BD2018" s="577"/>
      <c r="BE2018" s="559"/>
      <c r="BF2018" s="577"/>
      <c r="BG2018" s="559"/>
      <c r="BH2018" s="577"/>
      <c r="BI2018" s="559"/>
      <c r="BJ2018" s="577"/>
      <c r="BK2018" s="559"/>
      <c r="BL2018" s="577"/>
      <c r="BM2018" s="559"/>
      <c r="BN2018" s="577"/>
      <c r="BO2018" s="559"/>
      <c r="BP2018" s="577"/>
      <c r="BQ2018" s="551"/>
    </row>
    <row r="2019" spans="1:69" ht="12.75" customHeight="1" thickBot="1">
      <c r="A2019" s="584"/>
      <c r="B2019" s="587"/>
      <c r="C2019" s="573"/>
      <c r="D2019" s="677"/>
      <c r="E2019" s="27"/>
      <c r="F2019" s="27"/>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M2019" s="595"/>
      <c r="AN2019" s="577"/>
      <c r="AO2019" s="559"/>
      <c r="AP2019" s="577"/>
      <c r="AQ2019" s="559"/>
      <c r="AR2019" s="577"/>
      <c r="AS2019" s="559"/>
      <c r="AT2019" s="577"/>
      <c r="AU2019" s="559"/>
      <c r="AV2019" s="577"/>
      <c r="AW2019" s="559"/>
      <c r="AX2019" s="577"/>
      <c r="AY2019" s="559"/>
      <c r="AZ2019" s="577"/>
      <c r="BA2019" s="559"/>
      <c r="BB2019" s="577"/>
      <c r="BC2019" s="559"/>
      <c r="BD2019" s="577"/>
      <c r="BE2019" s="559"/>
      <c r="BF2019" s="577"/>
      <c r="BG2019" s="559"/>
      <c r="BH2019" s="577"/>
      <c r="BI2019" s="559"/>
      <c r="BJ2019" s="577"/>
      <c r="BK2019" s="559"/>
      <c r="BL2019" s="577"/>
      <c r="BM2019" s="559"/>
      <c r="BN2019" s="577"/>
      <c r="BO2019" s="559"/>
      <c r="BP2019" s="577"/>
      <c r="BQ2019" s="551"/>
    </row>
    <row r="2020" spans="1:69" ht="12.75" customHeight="1">
      <c r="A2020" s="584"/>
      <c r="B2020" s="579" t="s">
        <v>36</v>
      </c>
      <c r="C2020" s="572" t="str">
        <f>IF(ISERROR(AVERAGE(E2020:AH2022)),"",AVERAGE(E2020:AH2022))</f>
        <v/>
      </c>
      <c r="D2020" s="677"/>
      <c r="E2020" s="32"/>
      <c r="F2020" s="32"/>
      <c r="G2020" s="32"/>
      <c r="H2020" s="32"/>
      <c r="I2020" s="32"/>
      <c r="J2020" s="32"/>
      <c r="K2020" s="32"/>
      <c r="L2020" s="32"/>
      <c r="M2020" s="32"/>
      <c r="N2020" s="32"/>
      <c r="O2020" s="32"/>
      <c r="P2020" s="32"/>
      <c r="Q2020" s="32"/>
      <c r="R2020" s="32"/>
      <c r="S2020" s="32"/>
      <c r="T2020" s="32"/>
      <c r="U2020" s="32"/>
      <c r="V2020" s="32"/>
      <c r="W2020" s="32"/>
      <c r="X2020" s="32"/>
      <c r="Y2020" s="32"/>
      <c r="Z2020" s="32"/>
      <c r="AA2020" s="32"/>
      <c r="AB2020" s="32"/>
      <c r="AC2020" s="32"/>
      <c r="AD2020" s="32"/>
      <c r="AE2020" s="32"/>
      <c r="AF2020" s="32"/>
      <c r="AG2020" s="32"/>
      <c r="AH2020" s="32"/>
      <c r="AM2020" s="595"/>
      <c r="AN2020" s="565" t="str">
        <f t="shared" ref="AN2020:BQ2020" si="732">IF(ISERROR(AVERAGE(E2020:E2022)),"",AVERAGE(E2020:E2022))</f>
        <v/>
      </c>
      <c r="AO2020" s="558" t="str">
        <f t="shared" si="732"/>
        <v/>
      </c>
      <c r="AP2020" s="565" t="str">
        <f t="shared" si="732"/>
        <v/>
      </c>
      <c r="AQ2020" s="558" t="str">
        <f t="shared" si="732"/>
        <v/>
      </c>
      <c r="AR2020" s="565" t="str">
        <f t="shared" si="732"/>
        <v/>
      </c>
      <c r="AS2020" s="558" t="str">
        <f t="shared" si="732"/>
        <v/>
      </c>
      <c r="AT2020" s="565" t="str">
        <f t="shared" si="732"/>
        <v/>
      </c>
      <c r="AU2020" s="558" t="str">
        <f t="shared" si="732"/>
        <v/>
      </c>
      <c r="AV2020" s="565" t="str">
        <f t="shared" si="732"/>
        <v/>
      </c>
      <c r="AW2020" s="558" t="str">
        <f t="shared" si="732"/>
        <v/>
      </c>
      <c r="AX2020" s="565" t="str">
        <f t="shared" si="732"/>
        <v/>
      </c>
      <c r="AY2020" s="558" t="str">
        <f t="shared" si="732"/>
        <v/>
      </c>
      <c r="AZ2020" s="565" t="str">
        <f t="shared" si="732"/>
        <v/>
      </c>
      <c r="BA2020" s="558" t="str">
        <f t="shared" si="732"/>
        <v/>
      </c>
      <c r="BB2020" s="565" t="str">
        <f t="shared" si="732"/>
        <v/>
      </c>
      <c r="BC2020" s="558" t="str">
        <f t="shared" si="732"/>
        <v/>
      </c>
      <c r="BD2020" s="565" t="str">
        <f t="shared" si="732"/>
        <v/>
      </c>
      <c r="BE2020" s="558" t="str">
        <f t="shared" si="732"/>
        <v/>
      </c>
      <c r="BF2020" s="565" t="str">
        <f t="shared" si="732"/>
        <v/>
      </c>
      <c r="BG2020" s="558" t="str">
        <f t="shared" si="732"/>
        <v/>
      </c>
      <c r="BH2020" s="565" t="str">
        <f t="shared" si="732"/>
        <v/>
      </c>
      <c r="BI2020" s="558" t="str">
        <f t="shared" si="732"/>
        <v/>
      </c>
      <c r="BJ2020" s="565" t="str">
        <f t="shared" si="732"/>
        <v/>
      </c>
      <c r="BK2020" s="558" t="str">
        <f t="shared" si="732"/>
        <v/>
      </c>
      <c r="BL2020" s="565" t="str">
        <f t="shared" si="732"/>
        <v/>
      </c>
      <c r="BM2020" s="558" t="str">
        <f t="shared" si="732"/>
        <v/>
      </c>
      <c r="BN2020" s="565" t="str">
        <f t="shared" si="732"/>
        <v/>
      </c>
      <c r="BO2020" s="558" t="str">
        <f t="shared" si="732"/>
        <v/>
      </c>
      <c r="BP2020" s="565" t="str">
        <f t="shared" si="732"/>
        <v/>
      </c>
      <c r="BQ2020" s="550" t="str">
        <f t="shared" si="732"/>
        <v/>
      </c>
    </row>
    <row r="2021" spans="1:69" ht="12.75" customHeight="1">
      <c r="A2021" s="584"/>
      <c r="B2021" s="580"/>
      <c r="C2021" s="573"/>
      <c r="D2021" s="677"/>
      <c r="E2021" s="28"/>
      <c r="F2021" s="28"/>
      <c r="G2021" s="28"/>
      <c r="H2021" s="28"/>
      <c r="I2021" s="28"/>
      <c r="J2021" s="28"/>
      <c r="K2021" s="28"/>
      <c r="L2021" s="28"/>
      <c r="M2021" s="28"/>
      <c r="N2021" s="28"/>
      <c r="O2021" s="28"/>
      <c r="P2021" s="28"/>
      <c r="Q2021" s="28"/>
      <c r="R2021" s="28"/>
      <c r="S2021" s="28"/>
      <c r="T2021" s="28"/>
      <c r="U2021" s="28"/>
      <c r="V2021" s="28"/>
      <c r="W2021" s="28"/>
      <c r="X2021" s="28"/>
      <c r="Y2021" s="28"/>
      <c r="Z2021" s="28"/>
      <c r="AA2021" s="28"/>
      <c r="AB2021" s="28"/>
      <c r="AC2021" s="28"/>
      <c r="AD2021" s="28"/>
      <c r="AE2021" s="28"/>
      <c r="AF2021" s="28"/>
      <c r="AG2021" s="28"/>
      <c r="AH2021" s="28"/>
      <c r="AM2021" s="595"/>
      <c r="AN2021" s="566"/>
      <c r="AO2021" s="559"/>
      <c r="AP2021" s="566"/>
      <c r="AQ2021" s="559"/>
      <c r="AR2021" s="566"/>
      <c r="AS2021" s="559"/>
      <c r="AT2021" s="566"/>
      <c r="AU2021" s="559"/>
      <c r="AV2021" s="566"/>
      <c r="AW2021" s="559"/>
      <c r="AX2021" s="566"/>
      <c r="AY2021" s="559"/>
      <c r="AZ2021" s="566"/>
      <c r="BA2021" s="559"/>
      <c r="BB2021" s="566"/>
      <c r="BC2021" s="559"/>
      <c r="BD2021" s="566"/>
      <c r="BE2021" s="559"/>
      <c r="BF2021" s="566"/>
      <c r="BG2021" s="559"/>
      <c r="BH2021" s="566"/>
      <c r="BI2021" s="559"/>
      <c r="BJ2021" s="566"/>
      <c r="BK2021" s="559"/>
      <c r="BL2021" s="566"/>
      <c r="BM2021" s="559"/>
      <c r="BN2021" s="566"/>
      <c r="BO2021" s="559"/>
      <c r="BP2021" s="566"/>
      <c r="BQ2021" s="551"/>
    </row>
    <row r="2022" spans="1:69" ht="12.75" customHeight="1" thickBot="1">
      <c r="A2022" s="584"/>
      <c r="B2022" s="581"/>
      <c r="C2022" s="582"/>
      <c r="D2022" s="677"/>
      <c r="E2022" s="33"/>
      <c r="F2022" s="33"/>
      <c r="G2022" s="33"/>
      <c r="H2022" s="33"/>
      <c r="I2022" s="33"/>
      <c r="J2022" s="33"/>
      <c r="K2022" s="33"/>
      <c r="L2022" s="33"/>
      <c r="M2022" s="33"/>
      <c r="N2022" s="33"/>
      <c r="O2022" s="33"/>
      <c r="P2022" s="33"/>
      <c r="Q2022" s="33"/>
      <c r="R2022" s="33"/>
      <c r="S2022" s="33"/>
      <c r="T2022" s="33"/>
      <c r="U2022" s="33"/>
      <c r="V2022" s="33"/>
      <c r="W2022" s="33"/>
      <c r="X2022" s="33"/>
      <c r="Y2022" s="33"/>
      <c r="Z2022" s="33"/>
      <c r="AA2022" s="33"/>
      <c r="AB2022" s="33"/>
      <c r="AC2022" s="33"/>
      <c r="AD2022" s="33"/>
      <c r="AE2022" s="33"/>
      <c r="AF2022" s="33"/>
      <c r="AG2022" s="33"/>
      <c r="AH2022" s="33"/>
      <c r="AM2022" s="595"/>
      <c r="AN2022" s="567"/>
      <c r="AO2022" s="564"/>
      <c r="AP2022" s="567"/>
      <c r="AQ2022" s="564"/>
      <c r="AR2022" s="567"/>
      <c r="AS2022" s="564"/>
      <c r="AT2022" s="567"/>
      <c r="AU2022" s="564"/>
      <c r="AV2022" s="567"/>
      <c r="AW2022" s="564"/>
      <c r="AX2022" s="567"/>
      <c r="AY2022" s="564"/>
      <c r="AZ2022" s="567"/>
      <c r="BA2022" s="564"/>
      <c r="BB2022" s="567"/>
      <c r="BC2022" s="564"/>
      <c r="BD2022" s="567"/>
      <c r="BE2022" s="564"/>
      <c r="BF2022" s="567"/>
      <c r="BG2022" s="564"/>
      <c r="BH2022" s="567"/>
      <c r="BI2022" s="564"/>
      <c r="BJ2022" s="567"/>
      <c r="BK2022" s="564"/>
      <c r="BL2022" s="567"/>
      <c r="BM2022" s="564"/>
      <c r="BN2022" s="567"/>
      <c r="BO2022" s="564"/>
      <c r="BP2022" s="567"/>
      <c r="BQ2022" s="568"/>
    </row>
    <row r="2023" spans="1:69" ht="12.75" customHeight="1">
      <c r="A2023" s="584"/>
      <c r="B2023" s="569" t="s">
        <v>37</v>
      </c>
      <c r="C2023" s="572" t="str">
        <f>IF(ISERROR(AVERAGE(E2023:AH2025)),"",AVERAGE(E2023:AH2025))</f>
        <v/>
      </c>
      <c r="D2023" s="677"/>
      <c r="E2023" s="31"/>
      <c r="F2023" s="31"/>
      <c r="G2023" s="31"/>
      <c r="H2023" s="31"/>
      <c r="I2023" s="31"/>
      <c r="J2023" s="31"/>
      <c r="K2023" s="31"/>
      <c r="L2023" s="31"/>
      <c r="M2023" s="31"/>
      <c r="N2023" s="31"/>
      <c r="O2023" s="31"/>
      <c r="P2023" s="31"/>
      <c r="Q2023" s="31"/>
      <c r="R2023" s="31"/>
      <c r="S2023" s="31"/>
      <c r="T2023" s="31"/>
      <c r="U2023" s="31"/>
      <c r="V2023" s="31"/>
      <c r="W2023" s="31"/>
      <c r="X2023" s="31"/>
      <c r="Y2023" s="31"/>
      <c r="Z2023" s="31"/>
      <c r="AA2023" s="31"/>
      <c r="AB2023" s="31"/>
      <c r="AC2023" s="31"/>
      <c r="AD2023" s="31"/>
      <c r="AE2023" s="31"/>
      <c r="AF2023" s="31"/>
      <c r="AG2023" s="31"/>
      <c r="AH2023" s="31"/>
      <c r="AM2023" s="595" t="e">
        <f>#REF!</f>
        <v>#REF!</v>
      </c>
      <c r="AN2023" s="561" t="str">
        <f t="shared" ref="AN2023:BQ2023" si="733">IF(ISERROR(AVERAGE(E2023:E2025)),"",AVERAGE(E2023:E2025))</f>
        <v/>
      </c>
      <c r="AO2023" s="558" t="str">
        <f t="shared" si="733"/>
        <v/>
      </c>
      <c r="AP2023" s="561" t="str">
        <f t="shared" si="733"/>
        <v/>
      </c>
      <c r="AQ2023" s="558" t="str">
        <f t="shared" si="733"/>
        <v/>
      </c>
      <c r="AR2023" s="561" t="str">
        <f t="shared" si="733"/>
        <v/>
      </c>
      <c r="AS2023" s="558" t="str">
        <f t="shared" si="733"/>
        <v/>
      </c>
      <c r="AT2023" s="561" t="str">
        <f t="shared" si="733"/>
        <v/>
      </c>
      <c r="AU2023" s="558" t="str">
        <f t="shared" si="733"/>
        <v/>
      </c>
      <c r="AV2023" s="561" t="str">
        <f t="shared" si="733"/>
        <v/>
      </c>
      <c r="AW2023" s="558" t="str">
        <f t="shared" si="733"/>
        <v/>
      </c>
      <c r="AX2023" s="561" t="str">
        <f t="shared" si="733"/>
        <v/>
      </c>
      <c r="AY2023" s="558" t="str">
        <f t="shared" si="733"/>
        <v/>
      </c>
      <c r="AZ2023" s="561" t="str">
        <f t="shared" si="733"/>
        <v/>
      </c>
      <c r="BA2023" s="558" t="str">
        <f t="shared" si="733"/>
        <v/>
      </c>
      <c r="BB2023" s="561" t="str">
        <f t="shared" si="733"/>
        <v/>
      </c>
      <c r="BC2023" s="558" t="str">
        <f t="shared" si="733"/>
        <v/>
      </c>
      <c r="BD2023" s="561" t="str">
        <f t="shared" si="733"/>
        <v/>
      </c>
      <c r="BE2023" s="558" t="str">
        <f t="shared" si="733"/>
        <v/>
      </c>
      <c r="BF2023" s="561" t="str">
        <f t="shared" si="733"/>
        <v/>
      </c>
      <c r="BG2023" s="558" t="str">
        <f t="shared" si="733"/>
        <v/>
      </c>
      <c r="BH2023" s="561" t="str">
        <f t="shared" si="733"/>
        <v/>
      </c>
      <c r="BI2023" s="558" t="str">
        <f t="shared" si="733"/>
        <v/>
      </c>
      <c r="BJ2023" s="561" t="str">
        <f t="shared" si="733"/>
        <v/>
      </c>
      <c r="BK2023" s="558" t="str">
        <f t="shared" si="733"/>
        <v/>
      </c>
      <c r="BL2023" s="561" t="str">
        <f t="shared" si="733"/>
        <v/>
      </c>
      <c r="BM2023" s="558" t="str">
        <f t="shared" si="733"/>
        <v/>
      </c>
      <c r="BN2023" s="561" t="str">
        <f t="shared" si="733"/>
        <v/>
      </c>
      <c r="BO2023" s="558" t="str">
        <f t="shared" si="733"/>
        <v/>
      </c>
      <c r="BP2023" s="561" t="str">
        <f t="shared" si="733"/>
        <v/>
      </c>
      <c r="BQ2023" s="550" t="str">
        <f t="shared" si="733"/>
        <v/>
      </c>
    </row>
    <row r="2024" spans="1:69" ht="12.75" customHeight="1">
      <c r="A2024" s="584"/>
      <c r="B2024" s="570"/>
      <c r="C2024" s="573"/>
      <c r="D2024" s="677"/>
      <c r="E2024" s="29"/>
      <c r="F2024" s="29"/>
      <c r="G2024" s="29"/>
      <c r="H2024" s="29"/>
      <c r="I2024" s="29"/>
      <c r="J2024" s="29"/>
      <c r="K2024" s="29"/>
      <c r="L2024" s="29"/>
      <c r="M2024" s="29"/>
      <c r="N2024" s="29"/>
      <c r="O2024" s="29"/>
      <c r="P2024" s="29"/>
      <c r="Q2024" s="29"/>
      <c r="R2024" s="29"/>
      <c r="S2024" s="29"/>
      <c r="T2024" s="29"/>
      <c r="U2024" s="29"/>
      <c r="V2024" s="29"/>
      <c r="W2024" s="29"/>
      <c r="X2024" s="29"/>
      <c r="Y2024" s="29"/>
      <c r="Z2024" s="29"/>
      <c r="AA2024" s="29"/>
      <c r="AB2024" s="29"/>
      <c r="AC2024" s="29"/>
      <c r="AD2024" s="29"/>
      <c r="AE2024" s="29"/>
      <c r="AF2024" s="29"/>
      <c r="AG2024" s="29"/>
      <c r="AH2024" s="29"/>
      <c r="AM2024" s="595" t="e">
        <f>#REF!</f>
        <v>#REF!</v>
      </c>
      <c r="AN2024" s="562"/>
      <c r="AO2024" s="559"/>
      <c r="AP2024" s="562"/>
      <c r="AQ2024" s="559"/>
      <c r="AR2024" s="562"/>
      <c r="AS2024" s="559"/>
      <c r="AT2024" s="562"/>
      <c r="AU2024" s="559"/>
      <c r="AV2024" s="562"/>
      <c r="AW2024" s="559"/>
      <c r="AX2024" s="562"/>
      <c r="AY2024" s="559"/>
      <c r="AZ2024" s="562"/>
      <c r="BA2024" s="559"/>
      <c r="BB2024" s="562"/>
      <c r="BC2024" s="559"/>
      <c r="BD2024" s="562"/>
      <c r="BE2024" s="559"/>
      <c r="BF2024" s="562"/>
      <c r="BG2024" s="559"/>
      <c r="BH2024" s="562"/>
      <c r="BI2024" s="559"/>
      <c r="BJ2024" s="562"/>
      <c r="BK2024" s="559"/>
      <c r="BL2024" s="562"/>
      <c r="BM2024" s="559"/>
      <c r="BN2024" s="562"/>
      <c r="BO2024" s="559"/>
      <c r="BP2024" s="562"/>
      <c r="BQ2024" s="551"/>
    </row>
    <row r="2025" spans="1:69" ht="13.5" customHeight="1" thickBot="1">
      <c r="A2025" s="584"/>
      <c r="B2025" s="571"/>
      <c r="C2025" s="574"/>
      <c r="D2025" s="418"/>
      <c r="E2025" s="30"/>
      <c r="F2025" s="30"/>
      <c r="G2025" s="30"/>
      <c r="H2025" s="30"/>
      <c r="I2025" s="30"/>
      <c r="J2025" s="30"/>
      <c r="K2025" s="30"/>
      <c r="L2025" s="30"/>
      <c r="M2025" s="30"/>
      <c r="N2025" s="30"/>
      <c r="O2025" s="30"/>
      <c r="P2025" s="30"/>
      <c r="Q2025" s="30"/>
      <c r="R2025" s="30"/>
      <c r="S2025" s="30"/>
      <c r="T2025" s="30"/>
      <c r="U2025" s="30"/>
      <c r="V2025" s="30"/>
      <c r="W2025" s="30"/>
      <c r="X2025" s="30"/>
      <c r="Y2025" s="30"/>
      <c r="Z2025" s="30"/>
      <c r="AA2025" s="30"/>
      <c r="AB2025" s="30"/>
      <c r="AC2025" s="30"/>
      <c r="AD2025" s="30"/>
      <c r="AE2025" s="30"/>
      <c r="AF2025" s="30"/>
      <c r="AG2025" s="30"/>
      <c r="AH2025" s="30"/>
      <c r="AM2025" s="107"/>
      <c r="AN2025" s="563"/>
      <c r="AO2025" s="560"/>
      <c r="AP2025" s="563"/>
      <c r="AQ2025" s="560"/>
      <c r="AR2025" s="563"/>
      <c r="AS2025" s="560"/>
      <c r="AT2025" s="563"/>
      <c r="AU2025" s="560"/>
      <c r="AV2025" s="563"/>
      <c r="AW2025" s="560"/>
      <c r="AX2025" s="563"/>
      <c r="AY2025" s="560"/>
      <c r="AZ2025" s="563"/>
      <c r="BA2025" s="560"/>
      <c r="BB2025" s="563"/>
      <c r="BC2025" s="560"/>
      <c r="BD2025" s="563"/>
      <c r="BE2025" s="560"/>
      <c r="BF2025" s="563"/>
      <c r="BG2025" s="560"/>
      <c r="BH2025" s="563"/>
      <c r="BI2025" s="560"/>
      <c r="BJ2025" s="563"/>
      <c r="BK2025" s="560"/>
      <c r="BL2025" s="563"/>
      <c r="BM2025" s="560"/>
      <c r="BN2025" s="563"/>
      <c r="BO2025" s="560"/>
      <c r="BP2025" s="563"/>
      <c r="BQ2025" s="552"/>
    </row>
    <row r="2026" spans="1:69" ht="13.5" customHeight="1" thickTop="1">
      <c r="A2026" s="584"/>
      <c r="B2026" s="585" t="s">
        <v>32</v>
      </c>
      <c r="C2026" s="588" t="str">
        <f>IF(ISERROR(AVERAGE(E2026:AH2028)),"",AVERAGE(E2026:AH2028))</f>
        <v/>
      </c>
      <c r="D2026" s="676" t="s">
        <v>899</v>
      </c>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5"/>
      <c r="AF2026" s="25"/>
      <c r="AG2026" s="25"/>
      <c r="AH2026" s="25"/>
      <c r="AM2026" s="594" t="str">
        <f>D2026</f>
        <v>Décrire une œuvre musicale, y repérer des éléments musicaux (instruments, rythmes)</v>
      </c>
      <c r="AN2026" s="576" t="str">
        <f t="shared" ref="AN2026:BQ2026" si="734">IF(ISERROR(AVERAGE(E2026:E2028)),"",AVERAGE(E2026:E2028))</f>
        <v/>
      </c>
      <c r="AO2026" s="575" t="str">
        <f t="shared" si="734"/>
        <v/>
      </c>
      <c r="AP2026" s="576" t="str">
        <f t="shared" si="734"/>
        <v/>
      </c>
      <c r="AQ2026" s="575" t="str">
        <f t="shared" si="734"/>
        <v/>
      </c>
      <c r="AR2026" s="576" t="str">
        <f t="shared" si="734"/>
        <v/>
      </c>
      <c r="AS2026" s="575" t="str">
        <f t="shared" si="734"/>
        <v/>
      </c>
      <c r="AT2026" s="576" t="str">
        <f t="shared" si="734"/>
        <v/>
      </c>
      <c r="AU2026" s="575" t="str">
        <f t="shared" si="734"/>
        <v/>
      </c>
      <c r="AV2026" s="576" t="str">
        <f t="shared" si="734"/>
        <v/>
      </c>
      <c r="AW2026" s="575" t="str">
        <f t="shared" si="734"/>
        <v/>
      </c>
      <c r="AX2026" s="576" t="str">
        <f t="shared" si="734"/>
        <v/>
      </c>
      <c r="AY2026" s="575" t="str">
        <f t="shared" si="734"/>
        <v/>
      </c>
      <c r="AZ2026" s="576" t="str">
        <f t="shared" si="734"/>
        <v/>
      </c>
      <c r="BA2026" s="575" t="str">
        <f t="shared" si="734"/>
        <v/>
      </c>
      <c r="BB2026" s="576" t="str">
        <f t="shared" si="734"/>
        <v/>
      </c>
      <c r="BC2026" s="575" t="str">
        <f t="shared" si="734"/>
        <v/>
      </c>
      <c r="BD2026" s="576" t="str">
        <f t="shared" si="734"/>
        <v/>
      </c>
      <c r="BE2026" s="575" t="str">
        <f t="shared" si="734"/>
        <v/>
      </c>
      <c r="BF2026" s="576" t="str">
        <f t="shared" si="734"/>
        <v/>
      </c>
      <c r="BG2026" s="575" t="str">
        <f t="shared" si="734"/>
        <v/>
      </c>
      <c r="BH2026" s="576" t="str">
        <f t="shared" si="734"/>
        <v/>
      </c>
      <c r="BI2026" s="575" t="str">
        <f t="shared" si="734"/>
        <v/>
      </c>
      <c r="BJ2026" s="576" t="str">
        <f t="shared" si="734"/>
        <v/>
      </c>
      <c r="BK2026" s="575" t="str">
        <f t="shared" si="734"/>
        <v/>
      </c>
      <c r="BL2026" s="576" t="str">
        <f t="shared" si="734"/>
        <v/>
      </c>
      <c r="BM2026" s="575" t="str">
        <f t="shared" si="734"/>
        <v/>
      </c>
      <c r="BN2026" s="576" t="str">
        <f t="shared" si="734"/>
        <v/>
      </c>
      <c r="BO2026" s="575" t="str">
        <f t="shared" si="734"/>
        <v/>
      </c>
      <c r="BP2026" s="576" t="str">
        <f t="shared" si="734"/>
        <v/>
      </c>
      <c r="BQ2026" s="578" t="str">
        <f t="shared" si="734"/>
        <v/>
      </c>
    </row>
    <row r="2027" spans="1:69" ht="12.75" customHeight="1">
      <c r="A2027" s="584"/>
      <c r="B2027" s="586"/>
      <c r="C2027" s="573"/>
      <c r="D2027" s="677"/>
      <c r="E2027" s="26"/>
      <c r="F2027" s="26"/>
      <c r="G2027" s="26"/>
      <c r="H2027" s="26"/>
      <c r="I2027" s="26"/>
      <c r="J2027" s="26"/>
      <c r="K2027" s="26"/>
      <c r="L2027" s="26"/>
      <c r="M2027" s="26"/>
      <c r="N2027" s="26"/>
      <c r="O2027" s="26"/>
      <c r="P2027" s="26"/>
      <c r="Q2027" s="26"/>
      <c r="R2027" s="26"/>
      <c r="S2027" s="26"/>
      <c r="T2027" s="26"/>
      <c r="U2027" s="26"/>
      <c r="V2027" s="26"/>
      <c r="W2027" s="26"/>
      <c r="X2027" s="26"/>
      <c r="Y2027" s="26"/>
      <c r="Z2027" s="26"/>
      <c r="AA2027" s="26"/>
      <c r="AB2027" s="26"/>
      <c r="AC2027" s="26"/>
      <c r="AD2027" s="26"/>
      <c r="AE2027" s="26"/>
      <c r="AF2027" s="26"/>
      <c r="AG2027" s="26"/>
      <c r="AH2027" s="26"/>
      <c r="AM2027" s="595"/>
      <c r="AN2027" s="577"/>
      <c r="AO2027" s="559"/>
      <c r="AP2027" s="577"/>
      <c r="AQ2027" s="559"/>
      <c r="AR2027" s="577"/>
      <c r="AS2027" s="559"/>
      <c r="AT2027" s="577"/>
      <c r="AU2027" s="559"/>
      <c r="AV2027" s="577"/>
      <c r="AW2027" s="559"/>
      <c r="AX2027" s="577"/>
      <c r="AY2027" s="559"/>
      <c r="AZ2027" s="577"/>
      <c r="BA2027" s="559"/>
      <c r="BB2027" s="577"/>
      <c r="BC2027" s="559"/>
      <c r="BD2027" s="577"/>
      <c r="BE2027" s="559"/>
      <c r="BF2027" s="577"/>
      <c r="BG2027" s="559"/>
      <c r="BH2027" s="577"/>
      <c r="BI2027" s="559"/>
      <c r="BJ2027" s="577"/>
      <c r="BK2027" s="559"/>
      <c r="BL2027" s="577"/>
      <c r="BM2027" s="559"/>
      <c r="BN2027" s="577"/>
      <c r="BO2027" s="559"/>
      <c r="BP2027" s="577"/>
      <c r="BQ2027" s="551"/>
    </row>
    <row r="2028" spans="1:69" ht="12.75" customHeight="1" thickBot="1">
      <c r="A2028" s="584"/>
      <c r="B2028" s="587"/>
      <c r="C2028" s="573"/>
      <c r="D2028" s="677"/>
      <c r="E2028" s="27"/>
      <c r="F2028" s="27"/>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M2028" s="595"/>
      <c r="AN2028" s="577"/>
      <c r="AO2028" s="559"/>
      <c r="AP2028" s="577"/>
      <c r="AQ2028" s="559"/>
      <c r="AR2028" s="577"/>
      <c r="AS2028" s="559"/>
      <c r="AT2028" s="577"/>
      <c r="AU2028" s="559"/>
      <c r="AV2028" s="577"/>
      <c r="AW2028" s="559"/>
      <c r="AX2028" s="577"/>
      <c r="AY2028" s="559"/>
      <c r="AZ2028" s="577"/>
      <c r="BA2028" s="559"/>
      <c r="BB2028" s="577"/>
      <c r="BC2028" s="559"/>
      <c r="BD2028" s="577"/>
      <c r="BE2028" s="559"/>
      <c r="BF2028" s="577"/>
      <c r="BG2028" s="559"/>
      <c r="BH2028" s="577"/>
      <c r="BI2028" s="559"/>
      <c r="BJ2028" s="577"/>
      <c r="BK2028" s="559"/>
      <c r="BL2028" s="577"/>
      <c r="BM2028" s="559"/>
      <c r="BN2028" s="577"/>
      <c r="BO2028" s="559"/>
      <c r="BP2028" s="577"/>
      <c r="BQ2028" s="551"/>
    </row>
    <row r="2029" spans="1:69" ht="12.75" customHeight="1">
      <c r="A2029" s="584"/>
      <c r="B2029" s="579" t="s">
        <v>36</v>
      </c>
      <c r="C2029" s="572" t="str">
        <f>IF(ISERROR(AVERAGE(E2029:AH2031)),"",AVERAGE(E2029:AH2031))</f>
        <v/>
      </c>
      <c r="D2029" s="677"/>
      <c r="E2029" s="32"/>
      <c r="F2029" s="32"/>
      <c r="G2029" s="32"/>
      <c r="H2029" s="32"/>
      <c r="I2029" s="32"/>
      <c r="J2029" s="32"/>
      <c r="K2029" s="32"/>
      <c r="L2029" s="32"/>
      <c r="M2029" s="32"/>
      <c r="N2029" s="32"/>
      <c r="O2029" s="32"/>
      <c r="P2029" s="32"/>
      <c r="Q2029" s="32"/>
      <c r="R2029" s="32"/>
      <c r="S2029" s="32"/>
      <c r="T2029" s="32"/>
      <c r="U2029" s="32"/>
      <c r="V2029" s="32"/>
      <c r="W2029" s="32"/>
      <c r="X2029" s="32"/>
      <c r="Y2029" s="32"/>
      <c r="Z2029" s="32"/>
      <c r="AA2029" s="32"/>
      <c r="AB2029" s="32"/>
      <c r="AC2029" s="32"/>
      <c r="AD2029" s="32"/>
      <c r="AE2029" s="32"/>
      <c r="AF2029" s="32"/>
      <c r="AG2029" s="32"/>
      <c r="AH2029" s="32"/>
      <c r="AM2029" s="595"/>
      <c r="AN2029" s="565" t="str">
        <f t="shared" ref="AN2029:BQ2029" si="735">IF(ISERROR(AVERAGE(E2029:E2031)),"",AVERAGE(E2029:E2031))</f>
        <v/>
      </c>
      <c r="AO2029" s="558" t="str">
        <f t="shared" si="735"/>
        <v/>
      </c>
      <c r="AP2029" s="565" t="str">
        <f t="shared" si="735"/>
        <v/>
      </c>
      <c r="AQ2029" s="558" t="str">
        <f t="shared" si="735"/>
        <v/>
      </c>
      <c r="AR2029" s="565" t="str">
        <f t="shared" si="735"/>
        <v/>
      </c>
      <c r="AS2029" s="558" t="str">
        <f t="shared" si="735"/>
        <v/>
      </c>
      <c r="AT2029" s="565" t="str">
        <f t="shared" si="735"/>
        <v/>
      </c>
      <c r="AU2029" s="558" t="str">
        <f t="shared" si="735"/>
        <v/>
      </c>
      <c r="AV2029" s="565" t="str">
        <f t="shared" si="735"/>
        <v/>
      </c>
      <c r="AW2029" s="558" t="str">
        <f t="shared" si="735"/>
        <v/>
      </c>
      <c r="AX2029" s="565" t="str">
        <f t="shared" si="735"/>
        <v/>
      </c>
      <c r="AY2029" s="558" t="str">
        <f t="shared" si="735"/>
        <v/>
      </c>
      <c r="AZ2029" s="565" t="str">
        <f t="shared" si="735"/>
        <v/>
      </c>
      <c r="BA2029" s="558" t="str">
        <f t="shared" si="735"/>
        <v/>
      </c>
      <c r="BB2029" s="565" t="str">
        <f t="shared" si="735"/>
        <v/>
      </c>
      <c r="BC2029" s="558" t="str">
        <f t="shared" si="735"/>
        <v/>
      </c>
      <c r="BD2029" s="565" t="str">
        <f t="shared" si="735"/>
        <v/>
      </c>
      <c r="BE2029" s="558" t="str">
        <f t="shared" si="735"/>
        <v/>
      </c>
      <c r="BF2029" s="565" t="str">
        <f t="shared" si="735"/>
        <v/>
      </c>
      <c r="BG2029" s="558" t="str">
        <f t="shared" si="735"/>
        <v/>
      </c>
      <c r="BH2029" s="565" t="str">
        <f t="shared" si="735"/>
        <v/>
      </c>
      <c r="BI2029" s="558" t="str">
        <f t="shared" si="735"/>
        <v/>
      </c>
      <c r="BJ2029" s="565" t="str">
        <f t="shared" si="735"/>
        <v/>
      </c>
      <c r="BK2029" s="558" t="str">
        <f t="shared" si="735"/>
        <v/>
      </c>
      <c r="BL2029" s="565" t="str">
        <f t="shared" si="735"/>
        <v/>
      </c>
      <c r="BM2029" s="558" t="str">
        <f t="shared" si="735"/>
        <v/>
      </c>
      <c r="BN2029" s="565" t="str">
        <f t="shared" si="735"/>
        <v/>
      </c>
      <c r="BO2029" s="558" t="str">
        <f t="shared" si="735"/>
        <v/>
      </c>
      <c r="BP2029" s="565" t="str">
        <f t="shared" si="735"/>
        <v/>
      </c>
      <c r="BQ2029" s="550" t="str">
        <f t="shared" si="735"/>
        <v/>
      </c>
    </row>
    <row r="2030" spans="1:69" ht="12.75" customHeight="1">
      <c r="A2030" s="584"/>
      <c r="B2030" s="580"/>
      <c r="C2030" s="573"/>
      <c r="D2030" s="677"/>
      <c r="E2030" s="28"/>
      <c r="F2030" s="28"/>
      <c r="G2030" s="28"/>
      <c r="H2030" s="28"/>
      <c r="I2030" s="28"/>
      <c r="J2030" s="28"/>
      <c r="K2030" s="28"/>
      <c r="L2030" s="28"/>
      <c r="M2030" s="28"/>
      <c r="N2030" s="28"/>
      <c r="O2030" s="28"/>
      <c r="P2030" s="28"/>
      <c r="Q2030" s="28"/>
      <c r="R2030" s="28"/>
      <c r="S2030" s="28"/>
      <c r="T2030" s="28"/>
      <c r="U2030" s="28"/>
      <c r="V2030" s="28"/>
      <c r="W2030" s="28"/>
      <c r="X2030" s="28"/>
      <c r="Y2030" s="28"/>
      <c r="Z2030" s="28"/>
      <c r="AA2030" s="28"/>
      <c r="AB2030" s="28"/>
      <c r="AC2030" s="28"/>
      <c r="AD2030" s="28"/>
      <c r="AE2030" s="28"/>
      <c r="AF2030" s="28"/>
      <c r="AG2030" s="28"/>
      <c r="AH2030" s="28"/>
      <c r="AM2030" s="595"/>
      <c r="AN2030" s="566"/>
      <c r="AO2030" s="559"/>
      <c r="AP2030" s="566"/>
      <c r="AQ2030" s="559"/>
      <c r="AR2030" s="566"/>
      <c r="AS2030" s="559"/>
      <c r="AT2030" s="566"/>
      <c r="AU2030" s="559"/>
      <c r="AV2030" s="566"/>
      <c r="AW2030" s="559"/>
      <c r="AX2030" s="566"/>
      <c r="AY2030" s="559"/>
      <c r="AZ2030" s="566"/>
      <c r="BA2030" s="559"/>
      <c r="BB2030" s="566"/>
      <c r="BC2030" s="559"/>
      <c r="BD2030" s="566"/>
      <c r="BE2030" s="559"/>
      <c r="BF2030" s="566"/>
      <c r="BG2030" s="559"/>
      <c r="BH2030" s="566"/>
      <c r="BI2030" s="559"/>
      <c r="BJ2030" s="566"/>
      <c r="BK2030" s="559"/>
      <c r="BL2030" s="566"/>
      <c r="BM2030" s="559"/>
      <c r="BN2030" s="566"/>
      <c r="BO2030" s="559"/>
      <c r="BP2030" s="566"/>
      <c r="BQ2030" s="551"/>
    </row>
    <row r="2031" spans="1:69" ht="12.75" customHeight="1" thickBot="1">
      <c r="A2031" s="584"/>
      <c r="B2031" s="581"/>
      <c r="C2031" s="582"/>
      <c r="D2031" s="677"/>
      <c r="E2031" s="33"/>
      <c r="F2031" s="33"/>
      <c r="G2031" s="33"/>
      <c r="H2031" s="33"/>
      <c r="I2031" s="33"/>
      <c r="J2031" s="33"/>
      <c r="K2031" s="33"/>
      <c r="L2031" s="33"/>
      <c r="M2031" s="33"/>
      <c r="N2031" s="33"/>
      <c r="O2031" s="33"/>
      <c r="P2031" s="33"/>
      <c r="Q2031" s="33"/>
      <c r="R2031" s="33"/>
      <c r="S2031" s="33"/>
      <c r="T2031" s="33"/>
      <c r="U2031" s="33"/>
      <c r="V2031" s="33"/>
      <c r="W2031" s="33"/>
      <c r="X2031" s="33"/>
      <c r="Y2031" s="33"/>
      <c r="Z2031" s="33"/>
      <c r="AA2031" s="33"/>
      <c r="AB2031" s="33"/>
      <c r="AC2031" s="33"/>
      <c r="AD2031" s="33"/>
      <c r="AE2031" s="33"/>
      <c r="AF2031" s="33"/>
      <c r="AG2031" s="33"/>
      <c r="AH2031" s="33"/>
      <c r="AM2031" s="595"/>
      <c r="AN2031" s="567"/>
      <c r="AO2031" s="564"/>
      <c r="AP2031" s="567"/>
      <c r="AQ2031" s="564"/>
      <c r="AR2031" s="567"/>
      <c r="AS2031" s="564"/>
      <c r="AT2031" s="567"/>
      <c r="AU2031" s="564"/>
      <c r="AV2031" s="567"/>
      <c r="AW2031" s="564"/>
      <c r="AX2031" s="567"/>
      <c r="AY2031" s="564"/>
      <c r="AZ2031" s="567"/>
      <c r="BA2031" s="564"/>
      <c r="BB2031" s="567"/>
      <c r="BC2031" s="564"/>
      <c r="BD2031" s="567"/>
      <c r="BE2031" s="564"/>
      <c r="BF2031" s="567"/>
      <c r="BG2031" s="564"/>
      <c r="BH2031" s="567"/>
      <c r="BI2031" s="564"/>
      <c r="BJ2031" s="567"/>
      <c r="BK2031" s="564"/>
      <c r="BL2031" s="567"/>
      <c r="BM2031" s="564"/>
      <c r="BN2031" s="567"/>
      <c r="BO2031" s="564"/>
      <c r="BP2031" s="567"/>
      <c r="BQ2031" s="568"/>
    </row>
    <row r="2032" spans="1:69" ht="12.75" customHeight="1">
      <c r="A2032" s="584"/>
      <c r="B2032" s="569" t="s">
        <v>37</v>
      </c>
      <c r="C2032" s="572" t="str">
        <f>IF(ISERROR(AVERAGE(E2032:AH2034)),"",AVERAGE(E2032:AH2034))</f>
        <v/>
      </c>
      <c r="D2032" s="677"/>
      <c r="E2032" s="31"/>
      <c r="F2032" s="31"/>
      <c r="G2032" s="31"/>
      <c r="H2032" s="31"/>
      <c r="I2032" s="31"/>
      <c r="J2032" s="31"/>
      <c r="K2032" s="31"/>
      <c r="L2032" s="31"/>
      <c r="M2032" s="31"/>
      <c r="N2032" s="31"/>
      <c r="O2032" s="31"/>
      <c r="P2032" s="31"/>
      <c r="Q2032" s="31"/>
      <c r="R2032" s="31"/>
      <c r="S2032" s="31"/>
      <c r="T2032" s="31"/>
      <c r="U2032" s="31"/>
      <c r="V2032" s="31"/>
      <c r="W2032" s="31"/>
      <c r="X2032" s="31"/>
      <c r="Y2032" s="31"/>
      <c r="Z2032" s="31"/>
      <c r="AA2032" s="31"/>
      <c r="AB2032" s="31"/>
      <c r="AC2032" s="31"/>
      <c r="AD2032" s="31"/>
      <c r="AE2032" s="31"/>
      <c r="AF2032" s="31"/>
      <c r="AG2032" s="31"/>
      <c r="AH2032" s="31"/>
      <c r="AM2032" s="595" t="e">
        <f>#REF!</f>
        <v>#REF!</v>
      </c>
      <c r="AN2032" s="561" t="str">
        <f t="shared" ref="AN2032:BQ2032" si="736">IF(ISERROR(AVERAGE(E2032:E2034)),"",AVERAGE(E2032:E2034))</f>
        <v/>
      </c>
      <c r="AO2032" s="558" t="str">
        <f t="shared" si="736"/>
        <v/>
      </c>
      <c r="AP2032" s="561" t="str">
        <f t="shared" si="736"/>
        <v/>
      </c>
      <c r="AQ2032" s="558" t="str">
        <f t="shared" si="736"/>
        <v/>
      </c>
      <c r="AR2032" s="561" t="str">
        <f t="shared" si="736"/>
        <v/>
      </c>
      <c r="AS2032" s="558" t="str">
        <f t="shared" si="736"/>
        <v/>
      </c>
      <c r="AT2032" s="561" t="str">
        <f t="shared" si="736"/>
        <v/>
      </c>
      <c r="AU2032" s="558" t="str">
        <f t="shared" si="736"/>
        <v/>
      </c>
      <c r="AV2032" s="561" t="str">
        <f t="shared" si="736"/>
        <v/>
      </c>
      <c r="AW2032" s="558" t="str">
        <f t="shared" si="736"/>
        <v/>
      </c>
      <c r="AX2032" s="561" t="str">
        <f t="shared" si="736"/>
        <v/>
      </c>
      <c r="AY2032" s="558" t="str">
        <f t="shared" si="736"/>
        <v/>
      </c>
      <c r="AZ2032" s="561" t="str">
        <f t="shared" si="736"/>
        <v/>
      </c>
      <c r="BA2032" s="558" t="str">
        <f t="shared" si="736"/>
        <v/>
      </c>
      <c r="BB2032" s="561" t="str">
        <f t="shared" si="736"/>
        <v/>
      </c>
      <c r="BC2032" s="558" t="str">
        <f t="shared" si="736"/>
        <v/>
      </c>
      <c r="BD2032" s="561" t="str">
        <f t="shared" si="736"/>
        <v/>
      </c>
      <c r="BE2032" s="558" t="str">
        <f t="shared" si="736"/>
        <v/>
      </c>
      <c r="BF2032" s="561" t="str">
        <f t="shared" si="736"/>
        <v/>
      </c>
      <c r="BG2032" s="558" t="str">
        <f t="shared" si="736"/>
        <v/>
      </c>
      <c r="BH2032" s="561" t="str">
        <f t="shared" si="736"/>
        <v/>
      </c>
      <c r="BI2032" s="558" t="str">
        <f t="shared" si="736"/>
        <v/>
      </c>
      <c r="BJ2032" s="561" t="str">
        <f t="shared" si="736"/>
        <v/>
      </c>
      <c r="BK2032" s="558" t="str">
        <f t="shared" si="736"/>
        <v/>
      </c>
      <c r="BL2032" s="561" t="str">
        <f t="shared" si="736"/>
        <v/>
      </c>
      <c r="BM2032" s="558" t="str">
        <f t="shared" si="736"/>
        <v/>
      </c>
      <c r="BN2032" s="561" t="str">
        <f t="shared" si="736"/>
        <v/>
      </c>
      <c r="BO2032" s="558" t="str">
        <f t="shared" si="736"/>
        <v/>
      </c>
      <c r="BP2032" s="561" t="str">
        <f t="shared" si="736"/>
        <v/>
      </c>
      <c r="BQ2032" s="550" t="str">
        <f t="shared" si="736"/>
        <v/>
      </c>
    </row>
    <row r="2033" spans="1:69" ht="12.75" customHeight="1">
      <c r="A2033" s="584"/>
      <c r="B2033" s="570"/>
      <c r="C2033" s="573"/>
      <c r="D2033" s="677"/>
      <c r="E2033" s="29"/>
      <c r="F2033" s="29"/>
      <c r="G2033" s="29"/>
      <c r="H2033" s="29"/>
      <c r="I2033" s="29"/>
      <c r="J2033" s="29"/>
      <c r="K2033" s="29"/>
      <c r="L2033" s="29"/>
      <c r="M2033" s="29"/>
      <c r="N2033" s="29"/>
      <c r="O2033" s="29"/>
      <c r="P2033" s="29"/>
      <c r="Q2033" s="29"/>
      <c r="R2033" s="29"/>
      <c r="S2033" s="29"/>
      <c r="T2033" s="29"/>
      <c r="U2033" s="29"/>
      <c r="V2033" s="29"/>
      <c r="W2033" s="29"/>
      <c r="X2033" s="29"/>
      <c r="Y2033" s="29"/>
      <c r="Z2033" s="29"/>
      <c r="AA2033" s="29"/>
      <c r="AB2033" s="29"/>
      <c r="AC2033" s="29"/>
      <c r="AD2033" s="29"/>
      <c r="AE2033" s="29"/>
      <c r="AF2033" s="29"/>
      <c r="AG2033" s="29"/>
      <c r="AH2033" s="29"/>
      <c r="AM2033" s="595" t="e">
        <f>#REF!</f>
        <v>#REF!</v>
      </c>
      <c r="AN2033" s="562"/>
      <c r="AO2033" s="559"/>
      <c r="AP2033" s="562"/>
      <c r="AQ2033" s="559"/>
      <c r="AR2033" s="562"/>
      <c r="AS2033" s="559"/>
      <c r="AT2033" s="562"/>
      <c r="AU2033" s="559"/>
      <c r="AV2033" s="562"/>
      <c r="AW2033" s="559"/>
      <c r="AX2033" s="562"/>
      <c r="AY2033" s="559"/>
      <c r="AZ2033" s="562"/>
      <c r="BA2033" s="559"/>
      <c r="BB2033" s="562"/>
      <c r="BC2033" s="559"/>
      <c r="BD2033" s="562"/>
      <c r="BE2033" s="559"/>
      <c r="BF2033" s="562"/>
      <c r="BG2033" s="559"/>
      <c r="BH2033" s="562"/>
      <c r="BI2033" s="559"/>
      <c r="BJ2033" s="562"/>
      <c r="BK2033" s="559"/>
      <c r="BL2033" s="562"/>
      <c r="BM2033" s="559"/>
      <c r="BN2033" s="562"/>
      <c r="BO2033" s="559"/>
      <c r="BP2033" s="562"/>
      <c r="BQ2033" s="551"/>
    </row>
    <row r="2034" spans="1:69" ht="13.5" customHeight="1" thickBot="1">
      <c r="A2034" s="584"/>
      <c r="B2034" s="571"/>
      <c r="C2034" s="574"/>
      <c r="D2034" s="418"/>
      <c r="E2034" s="30"/>
      <c r="F2034" s="30"/>
      <c r="G2034" s="30"/>
      <c r="H2034" s="30"/>
      <c r="I2034" s="30"/>
      <c r="J2034" s="30"/>
      <c r="K2034" s="30"/>
      <c r="L2034" s="30"/>
      <c r="M2034" s="30"/>
      <c r="N2034" s="30"/>
      <c r="O2034" s="30"/>
      <c r="P2034" s="30"/>
      <c r="Q2034" s="30"/>
      <c r="R2034" s="30"/>
      <c r="S2034" s="30"/>
      <c r="T2034" s="30"/>
      <c r="U2034" s="30"/>
      <c r="V2034" s="30"/>
      <c r="W2034" s="30"/>
      <c r="X2034" s="30"/>
      <c r="Y2034" s="30"/>
      <c r="Z2034" s="30"/>
      <c r="AA2034" s="30"/>
      <c r="AB2034" s="30"/>
      <c r="AC2034" s="30"/>
      <c r="AD2034" s="30"/>
      <c r="AE2034" s="30"/>
      <c r="AF2034" s="30"/>
      <c r="AG2034" s="30"/>
      <c r="AH2034" s="30"/>
      <c r="AM2034" s="107"/>
      <c r="AN2034" s="563"/>
      <c r="AO2034" s="560"/>
      <c r="AP2034" s="563"/>
      <c r="AQ2034" s="560"/>
      <c r="AR2034" s="563"/>
      <c r="AS2034" s="560"/>
      <c r="AT2034" s="563"/>
      <c r="AU2034" s="560"/>
      <c r="AV2034" s="563"/>
      <c r="AW2034" s="560"/>
      <c r="AX2034" s="563"/>
      <c r="AY2034" s="560"/>
      <c r="AZ2034" s="563"/>
      <c r="BA2034" s="560"/>
      <c r="BB2034" s="563"/>
      <c r="BC2034" s="560"/>
      <c r="BD2034" s="563"/>
      <c r="BE2034" s="560"/>
      <c r="BF2034" s="563"/>
      <c r="BG2034" s="560"/>
      <c r="BH2034" s="563"/>
      <c r="BI2034" s="560"/>
      <c r="BJ2034" s="563"/>
      <c r="BK2034" s="560"/>
      <c r="BL2034" s="563"/>
      <c r="BM2034" s="560"/>
      <c r="BN2034" s="563"/>
      <c r="BO2034" s="560"/>
      <c r="BP2034" s="563"/>
      <c r="BQ2034" s="552"/>
    </row>
    <row r="2035" spans="1:69" ht="11.25" customHeight="1" thickTop="1">
      <c r="A2035" s="468"/>
      <c r="B2035" s="737"/>
      <c r="C2035" s="685"/>
      <c r="D2035" s="665" t="s">
        <v>895</v>
      </c>
      <c r="E2035" s="614" t="str">
        <f>D2035</f>
        <v>Histoire des arts</v>
      </c>
      <c r="F2035" s="615"/>
      <c r="G2035" s="615"/>
      <c r="H2035" s="615"/>
      <c r="I2035" s="615"/>
      <c r="J2035" s="615"/>
      <c r="K2035" s="615"/>
      <c r="L2035" s="615"/>
      <c r="M2035" s="615"/>
      <c r="N2035" s="615"/>
      <c r="O2035" s="615"/>
      <c r="P2035" s="615"/>
      <c r="Q2035" s="615"/>
      <c r="R2035" s="615"/>
      <c r="S2035" s="615"/>
      <c r="T2035" s="615"/>
      <c r="U2035" s="615"/>
      <c r="V2035" s="615"/>
      <c r="W2035" s="615"/>
      <c r="X2035" s="615"/>
      <c r="Y2035" s="615"/>
      <c r="Z2035" s="615"/>
      <c r="AA2035" s="615"/>
      <c r="AB2035" s="615"/>
      <c r="AC2035" s="615"/>
      <c r="AD2035" s="615"/>
      <c r="AE2035" s="615"/>
      <c r="AF2035" s="615"/>
      <c r="AG2035" s="615"/>
      <c r="AH2035" s="616"/>
      <c r="AM2035" s="591" t="str">
        <f>D2035</f>
        <v>Histoire des arts</v>
      </c>
      <c r="AN2035" s="353">
        <f>IF(ISERROR(AVERAGE(AN2038,AN2047,AN2056)),"",AVERAGE(AN2038,AN2047,AN2056))</f>
        <v>3</v>
      </c>
      <c r="AO2035" s="353">
        <f t="shared" ref="AO2035:BQ2035" si="737">IF(ISERROR(AVERAGE(AO2038,AO2047,AO2056)),"",AVERAGE(AO2038,AO2047,AO2056))</f>
        <v>4</v>
      </c>
      <c r="AP2035" s="353">
        <f t="shared" si="737"/>
        <v>3</v>
      </c>
      <c r="AQ2035" s="353">
        <f t="shared" si="737"/>
        <v>2</v>
      </c>
      <c r="AR2035" s="353">
        <f t="shared" si="737"/>
        <v>1</v>
      </c>
      <c r="AS2035" s="353">
        <f t="shared" si="737"/>
        <v>5</v>
      </c>
      <c r="AT2035" s="353">
        <f t="shared" si="737"/>
        <v>4</v>
      </c>
      <c r="AU2035" s="353">
        <f t="shared" si="737"/>
        <v>3</v>
      </c>
      <c r="AV2035" s="353">
        <f t="shared" si="737"/>
        <v>2</v>
      </c>
      <c r="AW2035" s="353">
        <f t="shared" si="737"/>
        <v>1</v>
      </c>
      <c r="AX2035" s="353">
        <f t="shared" si="737"/>
        <v>5</v>
      </c>
      <c r="AY2035" s="353">
        <f t="shared" si="737"/>
        <v>4</v>
      </c>
      <c r="AZ2035" s="353">
        <f t="shared" si="737"/>
        <v>3</v>
      </c>
      <c r="BA2035" s="353">
        <f t="shared" si="737"/>
        <v>2</v>
      </c>
      <c r="BB2035" s="353">
        <f t="shared" si="737"/>
        <v>1</v>
      </c>
      <c r="BC2035" s="353">
        <f t="shared" si="737"/>
        <v>5</v>
      </c>
      <c r="BD2035" s="353">
        <f t="shared" si="737"/>
        <v>4</v>
      </c>
      <c r="BE2035" s="353">
        <f t="shared" si="737"/>
        <v>3</v>
      </c>
      <c r="BF2035" s="353">
        <f t="shared" si="737"/>
        <v>2</v>
      </c>
      <c r="BG2035" s="353">
        <f t="shared" si="737"/>
        <v>1</v>
      </c>
      <c r="BH2035" s="353">
        <f t="shared" si="737"/>
        <v>5</v>
      </c>
      <c r="BI2035" s="353">
        <f t="shared" si="737"/>
        <v>4</v>
      </c>
      <c r="BJ2035" s="353">
        <f t="shared" si="737"/>
        <v>3</v>
      </c>
      <c r="BK2035" s="353">
        <f t="shared" si="737"/>
        <v>2</v>
      </c>
      <c r="BL2035" s="353">
        <f t="shared" si="737"/>
        <v>1</v>
      </c>
      <c r="BM2035" s="353">
        <f t="shared" si="737"/>
        <v>5</v>
      </c>
      <c r="BN2035" s="353">
        <f t="shared" si="737"/>
        <v>4</v>
      </c>
      <c r="BO2035" s="353">
        <f t="shared" si="737"/>
        <v>3</v>
      </c>
      <c r="BP2035" s="353">
        <f t="shared" si="737"/>
        <v>2</v>
      </c>
      <c r="BQ2035" s="353">
        <f t="shared" si="737"/>
        <v>1</v>
      </c>
    </row>
    <row r="2036" spans="1:69" ht="11.25" customHeight="1">
      <c r="A2036" s="468"/>
      <c r="B2036" s="738"/>
      <c r="C2036" s="686"/>
      <c r="D2036" s="666"/>
      <c r="E2036" s="617"/>
      <c r="F2036" s="618"/>
      <c r="G2036" s="618"/>
      <c r="H2036" s="618"/>
      <c r="I2036" s="618"/>
      <c r="J2036" s="618"/>
      <c r="K2036" s="618"/>
      <c r="L2036" s="618"/>
      <c r="M2036" s="618"/>
      <c r="N2036" s="618"/>
      <c r="O2036" s="618"/>
      <c r="P2036" s="618"/>
      <c r="Q2036" s="618"/>
      <c r="R2036" s="618"/>
      <c r="S2036" s="618"/>
      <c r="T2036" s="618"/>
      <c r="U2036" s="618"/>
      <c r="V2036" s="618"/>
      <c r="W2036" s="618"/>
      <c r="X2036" s="618"/>
      <c r="Y2036" s="618"/>
      <c r="Z2036" s="618"/>
      <c r="AA2036" s="618"/>
      <c r="AB2036" s="618"/>
      <c r="AC2036" s="618"/>
      <c r="AD2036" s="618"/>
      <c r="AE2036" s="618"/>
      <c r="AF2036" s="618"/>
      <c r="AG2036" s="618"/>
      <c r="AH2036" s="619"/>
      <c r="AM2036" s="592"/>
      <c r="AN2036" s="351">
        <f>IF(ISERROR(AVERAGE(AN2041,AN2050,AN2059)),"",AVERAGE(AN2041,AN2050,AN2059))</f>
        <v>5</v>
      </c>
      <c r="AO2036" s="351">
        <f t="shared" ref="AO2036:BQ2036" si="738">IF(ISERROR(AVERAGE(AO2041,AO2050,AO2059)),"",AVERAGE(AO2041,AO2050,AO2059))</f>
        <v>4</v>
      </c>
      <c r="AP2036" s="351">
        <f t="shared" si="738"/>
        <v>3</v>
      </c>
      <c r="AQ2036" s="351">
        <f t="shared" si="738"/>
        <v>2</v>
      </c>
      <c r="AR2036" s="351">
        <f t="shared" si="738"/>
        <v>1</v>
      </c>
      <c r="AS2036" s="351">
        <f t="shared" si="738"/>
        <v>5</v>
      </c>
      <c r="AT2036" s="351">
        <f t="shared" si="738"/>
        <v>4</v>
      </c>
      <c r="AU2036" s="351">
        <f t="shared" si="738"/>
        <v>3</v>
      </c>
      <c r="AV2036" s="351">
        <f t="shared" si="738"/>
        <v>2</v>
      </c>
      <c r="AW2036" s="351">
        <f t="shared" si="738"/>
        <v>1</v>
      </c>
      <c r="AX2036" s="351">
        <f t="shared" si="738"/>
        <v>5</v>
      </c>
      <c r="AY2036" s="351">
        <f t="shared" si="738"/>
        <v>4</v>
      </c>
      <c r="AZ2036" s="351">
        <f t="shared" si="738"/>
        <v>3</v>
      </c>
      <c r="BA2036" s="351">
        <f t="shared" si="738"/>
        <v>2</v>
      </c>
      <c r="BB2036" s="351">
        <f t="shared" si="738"/>
        <v>1</v>
      </c>
      <c r="BC2036" s="351">
        <f t="shared" si="738"/>
        <v>5</v>
      </c>
      <c r="BD2036" s="351">
        <f t="shared" si="738"/>
        <v>4</v>
      </c>
      <c r="BE2036" s="351">
        <f t="shared" si="738"/>
        <v>3</v>
      </c>
      <c r="BF2036" s="351">
        <f t="shared" si="738"/>
        <v>2</v>
      </c>
      <c r="BG2036" s="351">
        <f t="shared" si="738"/>
        <v>1</v>
      </c>
      <c r="BH2036" s="351">
        <f t="shared" si="738"/>
        <v>5</v>
      </c>
      <c r="BI2036" s="351">
        <f t="shared" si="738"/>
        <v>4</v>
      </c>
      <c r="BJ2036" s="351">
        <f t="shared" si="738"/>
        <v>3</v>
      </c>
      <c r="BK2036" s="351">
        <f t="shared" si="738"/>
        <v>2</v>
      </c>
      <c r="BL2036" s="351">
        <f t="shared" si="738"/>
        <v>1</v>
      </c>
      <c r="BM2036" s="351">
        <f t="shared" si="738"/>
        <v>5</v>
      </c>
      <c r="BN2036" s="351">
        <f t="shared" si="738"/>
        <v>4</v>
      </c>
      <c r="BO2036" s="351">
        <f t="shared" si="738"/>
        <v>3</v>
      </c>
      <c r="BP2036" s="351">
        <f t="shared" si="738"/>
        <v>2</v>
      </c>
      <c r="BQ2036" s="351">
        <f t="shared" si="738"/>
        <v>1</v>
      </c>
    </row>
    <row r="2037" spans="1:69" ht="11.25" customHeight="1" thickBot="1">
      <c r="A2037" s="468"/>
      <c r="B2037" s="739"/>
      <c r="C2037" s="687"/>
      <c r="D2037" s="667"/>
      <c r="E2037" s="620"/>
      <c r="F2037" s="621"/>
      <c r="G2037" s="621"/>
      <c r="H2037" s="621"/>
      <c r="I2037" s="621"/>
      <c r="J2037" s="621"/>
      <c r="K2037" s="621"/>
      <c r="L2037" s="621"/>
      <c r="M2037" s="621"/>
      <c r="N2037" s="621"/>
      <c r="O2037" s="621"/>
      <c r="P2037" s="621"/>
      <c r="Q2037" s="621"/>
      <c r="R2037" s="621"/>
      <c r="S2037" s="621"/>
      <c r="T2037" s="621"/>
      <c r="U2037" s="621"/>
      <c r="V2037" s="621"/>
      <c r="W2037" s="621"/>
      <c r="X2037" s="621"/>
      <c r="Y2037" s="621"/>
      <c r="Z2037" s="621"/>
      <c r="AA2037" s="621"/>
      <c r="AB2037" s="621"/>
      <c r="AC2037" s="621"/>
      <c r="AD2037" s="621"/>
      <c r="AE2037" s="621"/>
      <c r="AF2037" s="621"/>
      <c r="AG2037" s="621"/>
      <c r="AH2037" s="622"/>
      <c r="AM2037" s="593"/>
      <c r="AN2037" s="352">
        <f>IF(ISERROR(AVERAGE(AN2044,AN2053,AN2062)),"",AVERAGE(AN2044,AN2053,AN2062))</f>
        <v>5</v>
      </c>
      <c r="AO2037" s="352">
        <f t="shared" ref="AO2037:BQ2037" si="739">IF(ISERROR(AVERAGE(AO2044,AO2053,AO2062)),"",AVERAGE(AO2044,AO2053,AO2062))</f>
        <v>4</v>
      </c>
      <c r="AP2037" s="352">
        <f t="shared" si="739"/>
        <v>3</v>
      </c>
      <c r="AQ2037" s="352">
        <f t="shared" si="739"/>
        <v>2</v>
      </c>
      <c r="AR2037" s="352">
        <f t="shared" si="739"/>
        <v>1</v>
      </c>
      <c r="AS2037" s="352">
        <f t="shared" si="739"/>
        <v>5</v>
      </c>
      <c r="AT2037" s="352">
        <f t="shared" si="739"/>
        <v>4</v>
      </c>
      <c r="AU2037" s="352">
        <f t="shared" si="739"/>
        <v>3</v>
      </c>
      <c r="AV2037" s="352">
        <f t="shared" si="739"/>
        <v>2</v>
      </c>
      <c r="AW2037" s="352">
        <f t="shared" si="739"/>
        <v>1</v>
      </c>
      <c r="AX2037" s="352">
        <f t="shared" si="739"/>
        <v>5</v>
      </c>
      <c r="AY2037" s="352">
        <f t="shared" si="739"/>
        <v>4</v>
      </c>
      <c r="AZ2037" s="352">
        <f t="shared" si="739"/>
        <v>3</v>
      </c>
      <c r="BA2037" s="352">
        <f t="shared" si="739"/>
        <v>2</v>
      </c>
      <c r="BB2037" s="352">
        <f t="shared" si="739"/>
        <v>1</v>
      </c>
      <c r="BC2037" s="352">
        <f t="shared" si="739"/>
        <v>5</v>
      </c>
      <c r="BD2037" s="352">
        <f t="shared" si="739"/>
        <v>4</v>
      </c>
      <c r="BE2037" s="352">
        <f t="shared" si="739"/>
        <v>3</v>
      </c>
      <c r="BF2037" s="352">
        <f t="shared" si="739"/>
        <v>2</v>
      </c>
      <c r="BG2037" s="352">
        <f t="shared" si="739"/>
        <v>1</v>
      </c>
      <c r="BH2037" s="352">
        <f t="shared" si="739"/>
        <v>5</v>
      </c>
      <c r="BI2037" s="352">
        <f t="shared" si="739"/>
        <v>4</v>
      </c>
      <c r="BJ2037" s="352">
        <f t="shared" si="739"/>
        <v>3</v>
      </c>
      <c r="BK2037" s="352">
        <f t="shared" si="739"/>
        <v>2</v>
      </c>
      <c r="BL2037" s="352">
        <f t="shared" si="739"/>
        <v>1</v>
      </c>
      <c r="BM2037" s="352">
        <f t="shared" si="739"/>
        <v>5</v>
      </c>
      <c r="BN2037" s="352">
        <f t="shared" si="739"/>
        <v>4</v>
      </c>
      <c r="BO2037" s="352">
        <f t="shared" si="739"/>
        <v>3</v>
      </c>
      <c r="BP2037" s="352">
        <f t="shared" si="739"/>
        <v>2</v>
      </c>
      <c r="BQ2037" s="352">
        <f t="shared" si="739"/>
        <v>1</v>
      </c>
    </row>
    <row r="2038" spans="1:69" ht="13.5" customHeight="1" thickTop="1">
      <c r="A2038" s="584"/>
      <c r="B2038" s="585" t="s">
        <v>32</v>
      </c>
      <c r="C2038" s="588">
        <f>IF(ISERROR(AVERAGE(E2038:AH2040)),"",AVERAGE(E2038:AH2040))</f>
        <v>3</v>
      </c>
      <c r="D2038" s="676" t="s">
        <v>1000</v>
      </c>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5"/>
      <c r="AF2038" s="25"/>
      <c r="AG2038" s="25"/>
      <c r="AH2038" s="25"/>
      <c r="AM2038" s="594" t="str">
        <f>D2038</f>
        <v>Reconnaitre et nommer certaines œuvres artistiques (œuvres d'artistes célèbres, œuvres de référence) et les situer historiquement et culturellement
Comparer des œuvres</v>
      </c>
      <c r="AN2038" s="576">
        <f>IF(ISERROR(AVERAGE(E2038:E2040)),"",AVERAGE(E2038:E2040))</f>
        <v>5</v>
      </c>
      <c r="AO2038" s="575">
        <f t="shared" ref="AO2038:BQ2038" si="740">IF(ISERROR(AVERAGE(F2038:F2040)),"",AVERAGE(F2038:F2040))</f>
        <v>4</v>
      </c>
      <c r="AP2038" s="576">
        <f t="shared" si="740"/>
        <v>3</v>
      </c>
      <c r="AQ2038" s="575">
        <f t="shared" si="740"/>
        <v>2</v>
      </c>
      <c r="AR2038" s="576">
        <f t="shared" si="740"/>
        <v>1</v>
      </c>
      <c r="AS2038" s="575">
        <f t="shared" si="740"/>
        <v>5</v>
      </c>
      <c r="AT2038" s="576">
        <f t="shared" si="740"/>
        <v>4</v>
      </c>
      <c r="AU2038" s="575">
        <f t="shared" si="740"/>
        <v>3</v>
      </c>
      <c r="AV2038" s="576">
        <f t="shared" si="740"/>
        <v>2</v>
      </c>
      <c r="AW2038" s="575">
        <f t="shared" si="740"/>
        <v>1</v>
      </c>
      <c r="AX2038" s="576">
        <f t="shared" si="740"/>
        <v>5</v>
      </c>
      <c r="AY2038" s="575">
        <f t="shared" si="740"/>
        <v>4</v>
      </c>
      <c r="AZ2038" s="576">
        <f t="shared" si="740"/>
        <v>3</v>
      </c>
      <c r="BA2038" s="575">
        <f t="shared" si="740"/>
        <v>2</v>
      </c>
      <c r="BB2038" s="576">
        <f t="shared" si="740"/>
        <v>1</v>
      </c>
      <c r="BC2038" s="575">
        <f t="shared" si="740"/>
        <v>5</v>
      </c>
      <c r="BD2038" s="576">
        <f t="shared" si="740"/>
        <v>4</v>
      </c>
      <c r="BE2038" s="575">
        <f t="shared" si="740"/>
        <v>3</v>
      </c>
      <c r="BF2038" s="576">
        <f t="shared" si="740"/>
        <v>2</v>
      </c>
      <c r="BG2038" s="575">
        <f t="shared" si="740"/>
        <v>1</v>
      </c>
      <c r="BH2038" s="576">
        <f t="shared" si="740"/>
        <v>5</v>
      </c>
      <c r="BI2038" s="575">
        <f t="shared" si="740"/>
        <v>4</v>
      </c>
      <c r="BJ2038" s="576">
        <f t="shared" si="740"/>
        <v>3</v>
      </c>
      <c r="BK2038" s="575">
        <f t="shared" si="740"/>
        <v>2</v>
      </c>
      <c r="BL2038" s="576">
        <f t="shared" si="740"/>
        <v>1</v>
      </c>
      <c r="BM2038" s="575">
        <f t="shared" si="740"/>
        <v>5</v>
      </c>
      <c r="BN2038" s="576">
        <f t="shared" si="740"/>
        <v>4</v>
      </c>
      <c r="BO2038" s="575">
        <f t="shared" si="740"/>
        <v>3</v>
      </c>
      <c r="BP2038" s="576">
        <f t="shared" si="740"/>
        <v>2</v>
      </c>
      <c r="BQ2038" s="578">
        <f t="shared" si="740"/>
        <v>1</v>
      </c>
    </row>
    <row r="2039" spans="1:69" ht="12.75" customHeight="1">
      <c r="A2039" s="584"/>
      <c r="B2039" s="586"/>
      <c r="C2039" s="573"/>
      <c r="D2039" s="677"/>
      <c r="E2039" s="26">
        <v>5</v>
      </c>
      <c r="F2039" s="26">
        <v>4</v>
      </c>
      <c r="G2039" s="26">
        <v>3</v>
      </c>
      <c r="H2039" s="26">
        <v>2</v>
      </c>
      <c r="I2039" s="26">
        <v>1</v>
      </c>
      <c r="J2039" s="26">
        <v>5</v>
      </c>
      <c r="K2039" s="26">
        <v>4</v>
      </c>
      <c r="L2039" s="26">
        <v>3</v>
      </c>
      <c r="M2039" s="26">
        <v>2</v>
      </c>
      <c r="N2039" s="26">
        <v>1</v>
      </c>
      <c r="O2039" s="26">
        <v>5</v>
      </c>
      <c r="P2039" s="26">
        <v>4</v>
      </c>
      <c r="Q2039" s="26">
        <v>3</v>
      </c>
      <c r="R2039" s="26">
        <v>2</v>
      </c>
      <c r="S2039" s="26">
        <v>1</v>
      </c>
      <c r="T2039" s="26">
        <v>5</v>
      </c>
      <c r="U2039" s="26">
        <v>4</v>
      </c>
      <c r="V2039" s="26">
        <v>3</v>
      </c>
      <c r="W2039" s="26">
        <v>2</v>
      </c>
      <c r="X2039" s="26">
        <v>1</v>
      </c>
      <c r="Y2039" s="26">
        <v>5</v>
      </c>
      <c r="Z2039" s="26">
        <v>4</v>
      </c>
      <c r="AA2039" s="26">
        <v>3</v>
      </c>
      <c r="AB2039" s="26">
        <v>2</v>
      </c>
      <c r="AC2039" s="26">
        <v>1</v>
      </c>
      <c r="AD2039" s="26">
        <v>5</v>
      </c>
      <c r="AE2039" s="26">
        <v>4</v>
      </c>
      <c r="AF2039" s="26">
        <v>3</v>
      </c>
      <c r="AG2039" s="26">
        <v>2</v>
      </c>
      <c r="AH2039" s="26">
        <v>1</v>
      </c>
      <c r="AM2039" s="595"/>
      <c r="AN2039" s="577"/>
      <c r="AO2039" s="559"/>
      <c r="AP2039" s="577"/>
      <c r="AQ2039" s="559"/>
      <c r="AR2039" s="577"/>
      <c r="AS2039" s="559"/>
      <c r="AT2039" s="577"/>
      <c r="AU2039" s="559"/>
      <c r="AV2039" s="577"/>
      <c r="AW2039" s="559"/>
      <c r="AX2039" s="577"/>
      <c r="AY2039" s="559"/>
      <c r="AZ2039" s="577"/>
      <c r="BA2039" s="559"/>
      <c r="BB2039" s="577"/>
      <c r="BC2039" s="559"/>
      <c r="BD2039" s="577"/>
      <c r="BE2039" s="559"/>
      <c r="BF2039" s="577"/>
      <c r="BG2039" s="559"/>
      <c r="BH2039" s="577"/>
      <c r="BI2039" s="559"/>
      <c r="BJ2039" s="577"/>
      <c r="BK2039" s="559"/>
      <c r="BL2039" s="577"/>
      <c r="BM2039" s="559"/>
      <c r="BN2039" s="577"/>
      <c r="BO2039" s="559"/>
      <c r="BP2039" s="577"/>
      <c r="BQ2039" s="551"/>
    </row>
    <row r="2040" spans="1:69" ht="12.75" customHeight="1" thickBot="1">
      <c r="A2040" s="584"/>
      <c r="B2040" s="587"/>
      <c r="C2040" s="573"/>
      <c r="D2040" s="677"/>
      <c r="E2040" s="27"/>
      <c r="F2040" s="27"/>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M2040" s="595"/>
      <c r="AN2040" s="577"/>
      <c r="AO2040" s="559"/>
      <c r="AP2040" s="577"/>
      <c r="AQ2040" s="559"/>
      <c r="AR2040" s="577"/>
      <c r="AS2040" s="559"/>
      <c r="AT2040" s="577"/>
      <c r="AU2040" s="559"/>
      <c r="AV2040" s="577"/>
      <c r="AW2040" s="559"/>
      <c r="AX2040" s="577"/>
      <c r="AY2040" s="559"/>
      <c r="AZ2040" s="577"/>
      <c r="BA2040" s="559"/>
      <c r="BB2040" s="577"/>
      <c r="BC2040" s="559"/>
      <c r="BD2040" s="577"/>
      <c r="BE2040" s="559"/>
      <c r="BF2040" s="577"/>
      <c r="BG2040" s="559"/>
      <c r="BH2040" s="577"/>
      <c r="BI2040" s="559"/>
      <c r="BJ2040" s="577"/>
      <c r="BK2040" s="559"/>
      <c r="BL2040" s="577"/>
      <c r="BM2040" s="559"/>
      <c r="BN2040" s="577"/>
      <c r="BO2040" s="559"/>
      <c r="BP2040" s="577"/>
      <c r="BQ2040" s="551"/>
    </row>
    <row r="2041" spans="1:69" ht="12.75" customHeight="1">
      <c r="A2041" s="584"/>
      <c r="B2041" s="579" t="s">
        <v>36</v>
      </c>
      <c r="C2041" s="572">
        <f>IF(ISERROR(AVERAGE(E2041:AH2043)),"",AVERAGE(E2041:AH2043))</f>
        <v>3</v>
      </c>
      <c r="D2041" s="677"/>
      <c r="E2041" s="32"/>
      <c r="F2041" s="32"/>
      <c r="G2041" s="32"/>
      <c r="H2041" s="32"/>
      <c r="I2041" s="32"/>
      <c r="J2041" s="32"/>
      <c r="K2041" s="32"/>
      <c r="L2041" s="32"/>
      <c r="M2041" s="32"/>
      <c r="N2041" s="32"/>
      <c r="O2041" s="32"/>
      <c r="P2041" s="32"/>
      <c r="Q2041" s="32"/>
      <c r="R2041" s="32"/>
      <c r="S2041" s="32"/>
      <c r="T2041" s="32"/>
      <c r="U2041" s="32"/>
      <c r="V2041" s="32"/>
      <c r="W2041" s="32"/>
      <c r="X2041" s="32"/>
      <c r="Y2041" s="32"/>
      <c r="Z2041" s="32"/>
      <c r="AA2041" s="32"/>
      <c r="AB2041" s="32"/>
      <c r="AC2041" s="32"/>
      <c r="AD2041" s="32"/>
      <c r="AE2041" s="32"/>
      <c r="AF2041" s="32"/>
      <c r="AG2041" s="32"/>
      <c r="AH2041" s="32"/>
      <c r="AM2041" s="595"/>
      <c r="AN2041" s="565">
        <f t="shared" ref="AN2041:BQ2041" si="741">IF(ISERROR(AVERAGE(E2041:E2043)),"",AVERAGE(E2041:E2043))</f>
        <v>5</v>
      </c>
      <c r="AO2041" s="558">
        <f t="shared" si="741"/>
        <v>4</v>
      </c>
      <c r="AP2041" s="565">
        <f t="shared" si="741"/>
        <v>3</v>
      </c>
      <c r="AQ2041" s="558">
        <f t="shared" si="741"/>
        <v>2</v>
      </c>
      <c r="AR2041" s="565">
        <f t="shared" si="741"/>
        <v>1</v>
      </c>
      <c r="AS2041" s="558">
        <f t="shared" si="741"/>
        <v>5</v>
      </c>
      <c r="AT2041" s="565">
        <f t="shared" si="741"/>
        <v>4</v>
      </c>
      <c r="AU2041" s="558">
        <f t="shared" si="741"/>
        <v>3</v>
      </c>
      <c r="AV2041" s="565">
        <f t="shared" si="741"/>
        <v>2</v>
      </c>
      <c r="AW2041" s="558">
        <f t="shared" si="741"/>
        <v>1</v>
      </c>
      <c r="AX2041" s="565">
        <f t="shared" si="741"/>
        <v>5</v>
      </c>
      <c r="AY2041" s="558">
        <f t="shared" si="741"/>
        <v>4</v>
      </c>
      <c r="AZ2041" s="565">
        <f t="shared" si="741"/>
        <v>3</v>
      </c>
      <c r="BA2041" s="558">
        <f t="shared" si="741"/>
        <v>2</v>
      </c>
      <c r="BB2041" s="565">
        <f t="shared" si="741"/>
        <v>1</v>
      </c>
      <c r="BC2041" s="558">
        <f t="shared" si="741"/>
        <v>5</v>
      </c>
      <c r="BD2041" s="565">
        <f t="shared" si="741"/>
        <v>4</v>
      </c>
      <c r="BE2041" s="558">
        <f t="shared" si="741"/>
        <v>3</v>
      </c>
      <c r="BF2041" s="565">
        <f t="shared" si="741"/>
        <v>2</v>
      </c>
      <c r="BG2041" s="558">
        <f t="shared" si="741"/>
        <v>1</v>
      </c>
      <c r="BH2041" s="565">
        <f t="shared" si="741"/>
        <v>5</v>
      </c>
      <c r="BI2041" s="558">
        <f t="shared" si="741"/>
        <v>4</v>
      </c>
      <c r="BJ2041" s="565">
        <f t="shared" si="741"/>
        <v>3</v>
      </c>
      <c r="BK2041" s="558">
        <f t="shared" si="741"/>
        <v>2</v>
      </c>
      <c r="BL2041" s="565">
        <f t="shared" si="741"/>
        <v>1</v>
      </c>
      <c r="BM2041" s="558">
        <f t="shared" si="741"/>
        <v>5</v>
      </c>
      <c r="BN2041" s="565">
        <f t="shared" si="741"/>
        <v>4</v>
      </c>
      <c r="BO2041" s="558">
        <f t="shared" si="741"/>
        <v>3</v>
      </c>
      <c r="BP2041" s="565">
        <f t="shared" si="741"/>
        <v>2</v>
      </c>
      <c r="BQ2041" s="550">
        <f t="shared" si="741"/>
        <v>1</v>
      </c>
    </row>
    <row r="2042" spans="1:69" ht="12.75" customHeight="1">
      <c r="A2042" s="584"/>
      <c r="B2042" s="580"/>
      <c r="C2042" s="573"/>
      <c r="D2042" s="677"/>
      <c r="E2042" s="28">
        <v>5</v>
      </c>
      <c r="F2042" s="28">
        <v>4</v>
      </c>
      <c r="G2042" s="28">
        <v>3</v>
      </c>
      <c r="H2042" s="28">
        <v>2</v>
      </c>
      <c r="I2042" s="28">
        <v>1</v>
      </c>
      <c r="J2042" s="28">
        <v>5</v>
      </c>
      <c r="K2042" s="28">
        <v>4</v>
      </c>
      <c r="L2042" s="28">
        <v>3</v>
      </c>
      <c r="M2042" s="28">
        <v>2</v>
      </c>
      <c r="N2042" s="28">
        <v>1</v>
      </c>
      <c r="O2042" s="28">
        <v>5</v>
      </c>
      <c r="P2042" s="28">
        <v>4</v>
      </c>
      <c r="Q2042" s="28">
        <v>3</v>
      </c>
      <c r="R2042" s="28">
        <v>2</v>
      </c>
      <c r="S2042" s="28">
        <v>1</v>
      </c>
      <c r="T2042" s="28">
        <v>5</v>
      </c>
      <c r="U2042" s="28">
        <v>4</v>
      </c>
      <c r="V2042" s="28">
        <v>3</v>
      </c>
      <c r="W2042" s="28">
        <v>2</v>
      </c>
      <c r="X2042" s="28">
        <v>1</v>
      </c>
      <c r="Y2042" s="28">
        <v>5</v>
      </c>
      <c r="Z2042" s="28">
        <v>4</v>
      </c>
      <c r="AA2042" s="28">
        <v>3</v>
      </c>
      <c r="AB2042" s="28">
        <v>2</v>
      </c>
      <c r="AC2042" s="28">
        <v>1</v>
      </c>
      <c r="AD2042" s="28">
        <v>5</v>
      </c>
      <c r="AE2042" s="28">
        <v>4</v>
      </c>
      <c r="AF2042" s="28">
        <v>3</v>
      </c>
      <c r="AG2042" s="28">
        <v>2</v>
      </c>
      <c r="AH2042" s="28">
        <v>1</v>
      </c>
      <c r="AM2042" s="595"/>
      <c r="AN2042" s="566"/>
      <c r="AO2042" s="559"/>
      <c r="AP2042" s="566"/>
      <c r="AQ2042" s="559"/>
      <c r="AR2042" s="566"/>
      <c r="AS2042" s="559"/>
      <c r="AT2042" s="566"/>
      <c r="AU2042" s="559"/>
      <c r="AV2042" s="566"/>
      <c r="AW2042" s="559"/>
      <c r="AX2042" s="566"/>
      <c r="AY2042" s="559"/>
      <c r="AZ2042" s="566"/>
      <c r="BA2042" s="559"/>
      <c r="BB2042" s="566"/>
      <c r="BC2042" s="559"/>
      <c r="BD2042" s="566"/>
      <c r="BE2042" s="559"/>
      <c r="BF2042" s="566"/>
      <c r="BG2042" s="559"/>
      <c r="BH2042" s="566"/>
      <c r="BI2042" s="559"/>
      <c r="BJ2042" s="566"/>
      <c r="BK2042" s="559"/>
      <c r="BL2042" s="566"/>
      <c r="BM2042" s="559"/>
      <c r="BN2042" s="566"/>
      <c r="BO2042" s="559"/>
      <c r="BP2042" s="566"/>
      <c r="BQ2042" s="551"/>
    </row>
    <row r="2043" spans="1:69" ht="12.75" customHeight="1" thickBot="1">
      <c r="A2043" s="584"/>
      <c r="B2043" s="581"/>
      <c r="C2043" s="582"/>
      <c r="D2043" s="677"/>
      <c r="E2043" s="33"/>
      <c r="F2043" s="33"/>
      <c r="G2043" s="33"/>
      <c r="H2043" s="33"/>
      <c r="I2043" s="33"/>
      <c r="J2043" s="33"/>
      <c r="K2043" s="33"/>
      <c r="L2043" s="33"/>
      <c r="M2043" s="33"/>
      <c r="N2043" s="33"/>
      <c r="O2043" s="33"/>
      <c r="P2043" s="33"/>
      <c r="Q2043" s="33"/>
      <c r="R2043" s="33"/>
      <c r="S2043" s="33"/>
      <c r="T2043" s="33"/>
      <c r="U2043" s="33"/>
      <c r="V2043" s="33"/>
      <c r="W2043" s="33"/>
      <c r="X2043" s="33"/>
      <c r="Y2043" s="33"/>
      <c r="Z2043" s="33"/>
      <c r="AA2043" s="33"/>
      <c r="AB2043" s="33"/>
      <c r="AC2043" s="33"/>
      <c r="AD2043" s="33"/>
      <c r="AE2043" s="33"/>
      <c r="AF2043" s="33"/>
      <c r="AG2043" s="33"/>
      <c r="AH2043" s="33"/>
      <c r="AM2043" s="595"/>
      <c r="AN2043" s="567"/>
      <c r="AO2043" s="564"/>
      <c r="AP2043" s="567"/>
      <c r="AQ2043" s="564"/>
      <c r="AR2043" s="567"/>
      <c r="AS2043" s="564"/>
      <c r="AT2043" s="567"/>
      <c r="AU2043" s="564"/>
      <c r="AV2043" s="567"/>
      <c r="AW2043" s="564"/>
      <c r="AX2043" s="567"/>
      <c r="AY2043" s="564"/>
      <c r="AZ2043" s="567"/>
      <c r="BA2043" s="564"/>
      <c r="BB2043" s="567"/>
      <c r="BC2043" s="564"/>
      <c r="BD2043" s="567"/>
      <c r="BE2043" s="564"/>
      <c r="BF2043" s="567"/>
      <c r="BG2043" s="564"/>
      <c r="BH2043" s="567"/>
      <c r="BI2043" s="564"/>
      <c r="BJ2043" s="567"/>
      <c r="BK2043" s="564"/>
      <c r="BL2043" s="567"/>
      <c r="BM2043" s="564"/>
      <c r="BN2043" s="567"/>
      <c r="BO2043" s="564"/>
      <c r="BP2043" s="567"/>
      <c r="BQ2043" s="568"/>
    </row>
    <row r="2044" spans="1:69" ht="12.75" customHeight="1">
      <c r="A2044" s="584"/>
      <c r="B2044" s="569" t="s">
        <v>37</v>
      </c>
      <c r="C2044" s="572">
        <f>IF(ISERROR(AVERAGE(E2044:AH2046)),"",AVERAGE(E2044:AH2046))</f>
        <v>3</v>
      </c>
      <c r="D2044" s="677"/>
      <c r="E2044" s="31"/>
      <c r="F2044" s="31"/>
      <c r="G2044" s="31"/>
      <c r="H2044" s="31"/>
      <c r="I2044" s="31"/>
      <c r="J2044" s="31"/>
      <c r="K2044" s="31"/>
      <c r="L2044" s="31"/>
      <c r="M2044" s="31"/>
      <c r="N2044" s="31"/>
      <c r="O2044" s="31"/>
      <c r="P2044" s="31"/>
      <c r="Q2044" s="31"/>
      <c r="R2044" s="31"/>
      <c r="S2044" s="31"/>
      <c r="T2044" s="31"/>
      <c r="U2044" s="31"/>
      <c r="V2044" s="31"/>
      <c r="W2044" s="31"/>
      <c r="X2044" s="31"/>
      <c r="Y2044" s="31"/>
      <c r="Z2044" s="31"/>
      <c r="AA2044" s="31"/>
      <c r="AB2044" s="31"/>
      <c r="AC2044" s="31"/>
      <c r="AD2044" s="31"/>
      <c r="AE2044" s="31"/>
      <c r="AF2044" s="31"/>
      <c r="AG2044" s="31"/>
      <c r="AH2044" s="31"/>
      <c r="AM2044" s="595" t="e">
        <f>#REF!</f>
        <v>#REF!</v>
      </c>
      <c r="AN2044" s="561">
        <f t="shared" ref="AN2044:BQ2044" si="742">IF(ISERROR(AVERAGE(E2044:E2046)),"",AVERAGE(E2044:E2046))</f>
        <v>5</v>
      </c>
      <c r="AO2044" s="558">
        <f t="shared" si="742"/>
        <v>4</v>
      </c>
      <c r="AP2044" s="561">
        <f t="shared" si="742"/>
        <v>3</v>
      </c>
      <c r="AQ2044" s="558">
        <f t="shared" si="742"/>
        <v>2</v>
      </c>
      <c r="AR2044" s="561">
        <f t="shared" si="742"/>
        <v>1</v>
      </c>
      <c r="AS2044" s="558">
        <f t="shared" si="742"/>
        <v>5</v>
      </c>
      <c r="AT2044" s="561">
        <f t="shared" si="742"/>
        <v>4</v>
      </c>
      <c r="AU2044" s="558">
        <f t="shared" si="742"/>
        <v>3</v>
      </c>
      <c r="AV2044" s="561">
        <f t="shared" si="742"/>
        <v>2</v>
      </c>
      <c r="AW2044" s="558">
        <f t="shared" si="742"/>
        <v>1</v>
      </c>
      <c r="AX2044" s="561">
        <f t="shared" si="742"/>
        <v>5</v>
      </c>
      <c r="AY2044" s="558">
        <f t="shared" si="742"/>
        <v>4</v>
      </c>
      <c r="AZ2044" s="561">
        <f t="shared" si="742"/>
        <v>3</v>
      </c>
      <c r="BA2044" s="558">
        <f t="shared" si="742"/>
        <v>2</v>
      </c>
      <c r="BB2044" s="561">
        <f t="shared" si="742"/>
        <v>1</v>
      </c>
      <c r="BC2044" s="558">
        <f t="shared" si="742"/>
        <v>5</v>
      </c>
      <c r="BD2044" s="561">
        <f t="shared" si="742"/>
        <v>4</v>
      </c>
      <c r="BE2044" s="558">
        <f t="shared" si="742"/>
        <v>3</v>
      </c>
      <c r="BF2044" s="561">
        <f t="shared" si="742"/>
        <v>2</v>
      </c>
      <c r="BG2044" s="558">
        <f t="shared" si="742"/>
        <v>1</v>
      </c>
      <c r="BH2044" s="561">
        <f t="shared" si="742"/>
        <v>5</v>
      </c>
      <c r="BI2044" s="558">
        <f t="shared" si="742"/>
        <v>4</v>
      </c>
      <c r="BJ2044" s="561">
        <f t="shared" si="742"/>
        <v>3</v>
      </c>
      <c r="BK2044" s="558">
        <f t="shared" si="742"/>
        <v>2</v>
      </c>
      <c r="BL2044" s="561">
        <f t="shared" si="742"/>
        <v>1</v>
      </c>
      <c r="BM2044" s="558">
        <f t="shared" si="742"/>
        <v>5</v>
      </c>
      <c r="BN2044" s="561">
        <f t="shared" si="742"/>
        <v>4</v>
      </c>
      <c r="BO2044" s="558">
        <f t="shared" si="742"/>
        <v>3</v>
      </c>
      <c r="BP2044" s="561">
        <f t="shared" si="742"/>
        <v>2</v>
      </c>
      <c r="BQ2044" s="550">
        <f t="shared" si="742"/>
        <v>1</v>
      </c>
    </row>
    <row r="2045" spans="1:69" ht="12.75" customHeight="1">
      <c r="A2045" s="584"/>
      <c r="B2045" s="570"/>
      <c r="C2045" s="573"/>
      <c r="D2045" s="677"/>
      <c r="E2045" s="29">
        <v>5</v>
      </c>
      <c r="F2045" s="29">
        <v>4</v>
      </c>
      <c r="G2045" s="29">
        <v>3</v>
      </c>
      <c r="H2045" s="29">
        <v>2</v>
      </c>
      <c r="I2045" s="29">
        <v>1</v>
      </c>
      <c r="J2045" s="29">
        <v>5</v>
      </c>
      <c r="K2045" s="29">
        <v>4</v>
      </c>
      <c r="L2045" s="29">
        <v>3</v>
      </c>
      <c r="M2045" s="29">
        <v>2</v>
      </c>
      <c r="N2045" s="29">
        <v>1</v>
      </c>
      <c r="O2045" s="29">
        <v>5</v>
      </c>
      <c r="P2045" s="29">
        <v>4</v>
      </c>
      <c r="Q2045" s="29">
        <v>3</v>
      </c>
      <c r="R2045" s="29">
        <v>2</v>
      </c>
      <c r="S2045" s="29">
        <v>1</v>
      </c>
      <c r="T2045" s="29">
        <v>5</v>
      </c>
      <c r="U2045" s="29">
        <v>4</v>
      </c>
      <c r="V2045" s="29">
        <v>3</v>
      </c>
      <c r="W2045" s="29">
        <v>2</v>
      </c>
      <c r="X2045" s="29">
        <v>1</v>
      </c>
      <c r="Y2045" s="29">
        <v>5</v>
      </c>
      <c r="Z2045" s="29">
        <v>4</v>
      </c>
      <c r="AA2045" s="29">
        <v>3</v>
      </c>
      <c r="AB2045" s="29">
        <v>2</v>
      </c>
      <c r="AC2045" s="29">
        <v>1</v>
      </c>
      <c r="AD2045" s="29">
        <v>5</v>
      </c>
      <c r="AE2045" s="29">
        <v>4</v>
      </c>
      <c r="AF2045" s="29">
        <v>3</v>
      </c>
      <c r="AG2045" s="29">
        <v>2</v>
      </c>
      <c r="AH2045" s="29">
        <v>1</v>
      </c>
      <c r="AM2045" s="595" t="e">
        <f>#REF!</f>
        <v>#REF!</v>
      </c>
      <c r="AN2045" s="562"/>
      <c r="AO2045" s="559"/>
      <c r="AP2045" s="562"/>
      <c r="AQ2045" s="559"/>
      <c r="AR2045" s="562"/>
      <c r="AS2045" s="559"/>
      <c r="AT2045" s="562"/>
      <c r="AU2045" s="559"/>
      <c r="AV2045" s="562"/>
      <c r="AW2045" s="559"/>
      <c r="AX2045" s="562"/>
      <c r="AY2045" s="559"/>
      <c r="AZ2045" s="562"/>
      <c r="BA2045" s="559"/>
      <c r="BB2045" s="562"/>
      <c r="BC2045" s="559"/>
      <c r="BD2045" s="562"/>
      <c r="BE2045" s="559"/>
      <c r="BF2045" s="562"/>
      <c r="BG2045" s="559"/>
      <c r="BH2045" s="562"/>
      <c r="BI2045" s="559"/>
      <c r="BJ2045" s="562"/>
      <c r="BK2045" s="559"/>
      <c r="BL2045" s="562"/>
      <c r="BM2045" s="559"/>
      <c r="BN2045" s="562"/>
      <c r="BO2045" s="559"/>
      <c r="BP2045" s="562"/>
      <c r="BQ2045" s="551"/>
    </row>
    <row r="2046" spans="1:69" ht="13.5" customHeight="1" thickBot="1">
      <c r="A2046" s="584"/>
      <c r="B2046" s="571"/>
      <c r="C2046" s="574"/>
      <c r="D2046" s="418"/>
      <c r="E2046" s="30"/>
      <c r="F2046" s="30"/>
      <c r="G2046" s="30"/>
      <c r="H2046" s="30"/>
      <c r="I2046" s="30"/>
      <c r="J2046" s="30"/>
      <c r="K2046" s="30"/>
      <c r="L2046" s="30"/>
      <c r="M2046" s="30"/>
      <c r="N2046" s="30"/>
      <c r="O2046" s="30"/>
      <c r="P2046" s="30"/>
      <c r="Q2046" s="30"/>
      <c r="R2046" s="30"/>
      <c r="S2046" s="30"/>
      <c r="T2046" s="30"/>
      <c r="U2046" s="30"/>
      <c r="V2046" s="30"/>
      <c r="W2046" s="30"/>
      <c r="X2046" s="30"/>
      <c r="Y2046" s="30"/>
      <c r="Z2046" s="30"/>
      <c r="AA2046" s="30"/>
      <c r="AB2046" s="30"/>
      <c r="AC2046" s="30"/>
      <c r="AD2046" s="30"/>
      <c r="AE2046" s="30"/>
      <c r="AF2046" s="30"/>
      <c r="AG2046" s="30"/>
      <c r="AH2046" s="30"/>
      <c r="AM2046" s="107"/>
      <c r="AN2046" s="563"/>
      <c r="AO2046" s="560"/>
      <c r="AP2046" s="563"/>
      <c r="AQ2046" s="560"/>
      <c r="AR2046" s="563"/>
      <c r="AS2046" s="560"/>
      <c r="AT2046" s="563"/>
      <c r="AU2046" s="560"/>
      <c r="AV2046" s="563"/>
      <c r="AW2046" s="560"/>
      <c r="AX2046" s="563"/>
      <c r="AY2046" s="560"/>
      <c r="AZ2046" s="563"/>
      <c r="BA2046" s="560"/>
      <c r="BB2046" s="563"/>
      <c r="BC2046" s="560"/>
      <c r="BD2046" s="563"/>
      <c r="BE2046" s="560"/>
      <c r="BF2046" s="563"/>
      <c r="BG2046" s="560"/>
      <c r="BH2046" s="563"/>
      <c r="BI2046" s="560"/>
      <c r="BJ2046" s="563"/>
      <c r="BK2046" s="560"/>
      <c r="BL2046" s="563"/>
      <c r="BM2046" s="560"/>
      <c r="BN2046" s="563"/>
      <c r="BO2046" s="560"/>
      <c r="BP2046" s="563"/>
      <c r="BQ2046" s="552"/>
    </row>
    <row r="2047" spans="1:69" ht="13.5" customHeight="1" thickTop="1">
      <c r="A2047" s="584"/>
      <c r="B2047" s="585" t="s">
        <v>32</v>
      </c>
      <c r="C2047" s="588">
        <f>IF(ISERROR(AVERAGE(E2047:AH2049)),"",AVERAGE(E2047:AH2049))</f>
        <v>1</v>
      </c>
      <c r="D2047" s="676" t="s">
        <v>896</v>
      </c>
      <c r="E2047" s="25">
        <v>1</v>
      </c>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5"/>
      <c r="AF2047" s="25"/>
      <c r="AG2047" s="25"/>
      <c r="AH2047" s="25"/>
      <c r="AM2047" s="594" t="str">
        <f>D2047</f>
        <v>Eveiller sa curiosité face aux chefs-d'œuvre de leur ville ou de leur région</v>
      </c>
      <c r="AN2047" s="576">
        <f t="shared" ref="AN2047:BQ2047" si="743">IF(ISERROR(AVERAGE(E2047:E2049)),"",AVERAGE(E2047:E2049))</f>
        <v>1</v>
      </c>
      <c r="AO2047" s="575" t="str">
        <f t="shared" si="743"/>
        <v/>
      </c>
      <c r="AP2047" s="576" t="str">
        <f t="shared" si="743"/>
        <v/>
      </c>
      <c r="AQ2047" s="575" t="str">
        <f t="shared" si="743"/>
        <v/>
      </c>
      <c r="AR2047" s="576" t="str">
        <f t="shared" si="743"/>
        <v/>
      </c>
      <c r="AS2047" s="575" t="str">
        <f t="shared" si="743"/>
        <v/>
      </c>
      <c r="AT2047" s="576" t="str">
        <f t="shared" si="743"/>
        <v/>
      </c>
      <c r="AU2047" s="575" t="str">
        <f t="shared" si="743"/>
        <v/>
      </c>
      <c r="AV2047" s="576" t="str">
        <f t="shared" si="743"/>
        <v/>
      </c>
      <c r="AW2047" s="575" t="str">
        <f t="shared" si="743"/>
        <v/>
      </c>
      <c r="AX2047" s="576" t="str">
        <f t="shared" si="743"/>
        <v/>
      </c>
      <c r="AY2047" s="575" t="str">
        <f t="shared" si="743"/>
        <v/>
      </c>
      <c r="AZ2047" s="576" t="str">
        <f t="shared" si="743"/>
        <v/>
      </c>
      <c r="BA2047" s="575" t="str">
        <f t="shared" si="743"/>
        <v/>
      </c>
      <c r="BB2047" s="576" t="str">
        <f t="shared" si="743"/>
        <v/>
      </c>
      <c r="BC2047" s="575" t="str">
        <f t="shared" si="743"/>
        <v/>
      </c>
      <c r="BD2047" s="576" t="str">
        <f t="shared" si="743"/>
        <v/>
      </c>
      <c r="BE2047" s="575" t="str">
        <f t="shared" si="743"/>
        <v/>
      </c>
      <c r="BF2047" s="576" t="str">
        <f t="shared" si="743"/>
        <v/>
      </c>
      <c r="BG2047" s="575" t="str">
        <f t="shared" si="743"/>
        <v/>
      </c>
      <c r="BH2047" s="576" t="str">
        <f t="shared" si="743"/>
        <v/>
      </c>
      <c r="BI2047" s="575" t="str">
        <f t="shared" si="743"/>
        <v/>
      </c>
      <c r="BJ2047" s="576" t="str">
        <f t="shared" si="743"/>
        <v/>
      </c>
      <c r="BK2047" s="575" t="str">
        <f t="shared" si="743"/>
        <v/>
      </c>
      <c r="BL2047" s="576" t="str">
        <f t="shared" si="743"/>
        <v/>
      </c>
      <c r="BM2047" s="575" t="str">
        <f t="shared" si="743"/>
        <v/>
      </c>
      <c r="BN2047" s="576" t="str">
        <f t="shared" si="743"/>
        <v/>
      </c>
      <c r="BO2047" s="575" t="str">
        <f t="shared" si="743"/>
        <v/>
      </c>
      <c r="BP2047" s="576" t="str">
        <f t="shared" si="743"/>
        <v/>
      </c>
      <c r="BQ2047" s="578" t="str">
        <f t="shared" si="743"/>
        <v/>
      </c>
    </row>
    <row r="2048" spans="1:69" ht="12.75" customHeight="1">
      <c r="A2048" s="584"/>
      <c r="B2048" s="586"/>
      <c r="C2048" s="573"/>
      <c r="D2048" s="677"/>
      <c r="E2048" s="26"/>
      <c r="F2048" s="26"/>
      <c r="G2048" s="26"/>
      <c r="H2048" s="26"/>
      <c r="I2048" s="26"/>
      <c r="J2048" s="26"/>
      <c r="K2048" s="26"/>
      <c r="L2048" s="26"/>
      <c r="M2048" s="26"/>
      <c r="N2048" s="26"/>
      <c r="O2048" s="26"/>
      <c r="P2048" s="26"/>
      <c r="Q2048" s="26"/>
      <c r="R2048" s="26"/>
      <c r="S2048" s="26"/>
      <c r="T2048" s="26"/>
      <c r="U2048" s="26"/>
      <c r="V2048" s="26"/>
      <c r="W2048" s="26"/>
      <c r="X2048" s="26"/>
      <c r="Y2048" s="26"/>
      <c r="Z2048" s="26"/>
      <c r="AA2048" s="26"/>
      <c r="AB2048" s="26"/>
      <c r="AC2048" s="26"/>
      <c r="AD2048" s="26"/>
      <c r="AE2048" s="26"/>
      <c r="AF2048" s="26"/>
      <c r="AG2048" s="26"/>
      <c r="AH2048" s="26"/>
      <c r="AM2048" s="595"/>
      <c r="AN2048" s="577"/>
      <c r="AO2048" s="559"/>
      <c r="AP2048" s="577"/>
      <c r="AQ2048" s="559"/>
      <c r="AR2048" s="577"/>
      <c r="AS2048" s="559"/>
      <c r="AT2048" s="577"/>
      <c r="AU2048" s="559"/>
      <c r="AV2048" s="577"/>
      <c r="AW2048" s="559"/>
      <c r="AX2048" s="577"/>
      <c r="AY2048" s="559"/>
      <c r="AZ2048" s="577"/>
      <c r="BA2048" s="559"/>
      <c r="BB2048" s="577"/>
      <c r="BC2048" s="559"/>
      <c r="BD2048" s="577"/>
      <c r="BE2048" s="559"/>
      <c r="BF2048" s="577"/>
      <c r="BG2048" s="559"/>
      <c r="BH2048" s="577"/>
      <c r="BI2048" s="559"/>
      <c r="BJ2048" s="577"/>
      <c r="BK2048" s="559"/>
      <c r="BL2048" s="577"/>
      <c r="BM2048" s="559"/>
      <c r="BN2048" s="577"/>
      <c r="BO2048" s="559"/>
      <c r="BP2048" s="577"/>
      <c r="BQ2048" s="551"/>
    </row>
    <row r="2049" spans="1:69" ht="12.75" customHeight="1" thickBot="1">
      <c r="A2049" s="584"/>
      <c r="B2049" s="587"/>
      <c r="C2049" s="573"/>
      <c r="D2049" s="677"/>
      <c r="E2049" s="27"/>
      <c r="F2049" s="27"/>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M2049" s="595"/>
      <c r="AN2049" s="577"/>
      <c r="AO2049" s="559"/>
      <c r="AP2049" s="577"/>
      <c r="AQ2049" s="559"/>
      <c r="AR2049" s="577"/>
      <c r="AS2049" s="559"/>
      <c r="AT2049" s="577"/>
      <c r="AU2049" s="559"/>
      <c r="AV2049" s="577"/>
      <c r="AW2049" s="559"/>
      <c r="AX2049" s="577"/>
      <c r="AY2049" s="559"/>
      <c r="AZ2049" s="577"/>
      <c r="BA2049" s="559"/>
      <c r="BB2049" s="577"/>
      <c r="BC2049" s="559"/>
      <c r="BD2049" s="577"/>
      <c r="BE2049" s="559"/>
      <c r="BF2049" s="577"/>
      <c r="BG2049" s="559"/>
      <c r="BH2049" s="577"/>
      <c r="BI2049" s="559"/>
      <c r="BJ2049" s="577"/>
      <c r="BK2049" s="559"/>
      <c r="BL2049" s="577"/>
      <c r="BM2049" s="559"/>
      <c r="BN2049" s="577"/>
      <c r="BO2049" s="559"/>
      <c r="BP2049" s="577"/>
      <c r="BQ2049" s="551"/>
    </row>
    <row r="2050" spans="1:69" ht="12.75" customHeight="1">
      <c r="A2050" s="584"/>
      <c r="B2050" s="579" t="s">
        <v>36</v>
      </c>
      <c r="C2050" s="572" t="str">
        <f>IF(ISERROR(AVERAGE(E2050:AH2052)),"",AVERAGE(E2050:AH2052))</f>
        <v/>
      </c>
      <c r="D2050" s="677"/>
      <c r="E2050" s="32"/>
      <c r="F2050" s="32"/>
      <c r="G2050" s="32"/>
      <c r="H2050" s="32"/>
      <c r="I2050" s="32"/>
      <c r="J2050" s="32"/>
      <c r="K2050" s="32"/>
      <c r="L2050" s="32"/>
      <c r="M2050" s="32"/>
      <c r="N2050" s="32"/>
      <c r="O2050" s="32"/>
      <c r="P2050" s="32"/>
      <c r="Q2050" s="32"/>
      <c r="R2050" s="32"/>
      <c r="S2050" s="32"/>
      <c r="T2050" s="32"/>
      <c r="U2050" s="32"/>
      <c r="V2050" s="32"/>
      <c r="W2050" s="32"/>
      <c r="X2050" s="32"/>
      <c r="Y2050" s="32"/>
      <c r="Z2050" s="32"/>
      <c r="AA2050" s="32"/>
      <c r="AB2050" s="32"/>
      <c r="AC2050" s="32"/>
      <c r="AD2050" s="32"/>
      <c r="AE2050" s="32"/>
      <c r="AF2050" s="32"/>
      <c r="AG2050" s="32"/>
      <c r="AH2050" s="32"/>
      <c r="AM2050" s="595"/>
      <c r="AN2050" s="565" t="str">
        <f t="shared" ref="AN2050:BQ2050" si="744">IF(ISERROR(AVERAGE(E2050:E2052)),"",AVERAGE(E2050:E2052))</f>
        <v/>
      </c>
      <c r="AO2050" s="558" t="str">
        <f t="shared" si="744"/>
        <v/>
      </c>
      <c r="AP2050" s="565" t="str">
        <f t="shared" si="744"/>
        <v/>
      </c>
      <c r="AQ2050" s="558" t="str">
        <f t="shared" si="744"/>
        <v/>
      </c>
      <c r="AR2050" s="565" t="str">
        <f t="shared" si="744"/>
        <v/>
      </c>
      <c r="AS2050" s="558" t="str">
        <f t="shared" si="744"/>
        <v/>
      </c>
      <c r="AT2050" s="565" t="str">
        <f t="shared" si="744"/>
        <v/>
      </c>
      <c r="AU2050" s="558" t="str">
        <f t="shared" si="744"/>
        <v/>
      </c>
      <c r="AV2050" s="565" t="str">
        <f t="shared" si="744"/>
        <v/>
      </c>
      <c r="AW2050" s="558" t="str">
        <f t="shared" si="744"/>
        <v/>
      </c>
      <c r="AX2050" s="565" t="str">
        <f t="shared" si="744"/>
        <v/>
      </c>
      <c r="AY2050" s="558" t="str">
        <f t="shared" si="744"/>
        <v/>
      </c>
      <c r="AZ2050" s="565" t="str">
        <f t="shared" si="744"/>
        <v/>
      </c>
      <c r="BA2050" s="558" t="str">
        <f t="shared" si="744"/>
        <v/>
      </c>
      <c r="BB2050" s="565" t="str">
        <f t="shared" si="744"/>
        <v/>
      </c>
      <c r="BC2050" s="558" t="str">
        <f t="shared" si="744"/>
        <v/>
      </c>
      <c r="BD2050" s="565" t="str">
        <f t="shared" si="744"/>
        <v/>
      </c>
      <c r="BE2050" s="558" t="str">
        <f t="shared" si="744"/>
        <v/>
      </c>
      <c r="BF2050" s="565" t="str">
        <f t="shared" si="744"/>
        <v/>
      </c>
      <c r="BG2050" s="558" t="str">
        <f t="shared" si="744"/>
        <v/>
      </c>
      <c r="BH2050" s="565" t="str">
        <f t="shared" si="744"/>
        <v/>
      </c>
      <c r="BI2050" s="558" t="str">
        <f t="shared" si="744"/>
        <v/>
      </c>
      <c r="BJ2050" s="565" t="str">
        <f t="shared" si="744"/>
        <v/>
      </c>
      <c r="BK2050" s="558" t="str">
        <f t="shared" si="744"/>
        <v/>
      </c>
      <c r="BL2050" s="565" t="str">
        <f t="shared" si="744"/>
        <v/>
      </c>
      <c r="BM2050" s="558" t="str">
        <f t="shared" si="744"/>
        <v/>
      </c>
      <c r="BN2050" s="565" t="str">
        <f t="shared" si="744"/>
        <v/>
      </c>
      <c r="BO2050" s="558" t="str">
        <f t="shared" si="744"/>
        <v/>
      </c>
      <c r="BP2050" s="565" t="str">
        <f t="shared" si="744"/>
        <v/>
      </c>
      <c r="BQ2050" s="550" t="str">
        <f t="shared" si="744"/>
        <v/>
      </c>
    </row>
    <row r="2051" spans="1:69" ht="12.75" customHeight="1">
      <c r="A2051" s="584"/>
      <c r="B2051" s="580"/>
      <c r="C2051" s="573"/>
      <c r="D2051" s="677"/>
      <c r="E2051" s="28"/>
      <c r="F2051" s="28"/>
      <c r="G2051" s="28"/>
      <c r="H2051" s="28"/>
      <c r="I2051" s="28"/>
      <c r="J2051" s="28"/>
      <c r="K2051" s="28"/>
      <c r="L2051" s="28"/>
      <c r="M2051" s="28"/>
      <c r="N2051" s="28"/>
      <c r="O2051" s="28"/>
      <c r="P2051" s="28"/>
      <c r="Q2051" s="28"/>
      <c r="R2051" s="28"/>
      <c r="S2051" s="28"/>
      <c r="T2051" s="28"/>
      <c r="U2051" s="28"/>
      <c r="V2051" s="28"/>
      <c r="W2051" s="28"/>
      <c r="X2051" s="28"/>
      <c r="Y2051" s="28"/>
      <c r="Z2051" s="28"/>
      <c r="AA2051" s="28"/>
      <c r="AB2051" s="28"/>
      <c r="AC2051" s="28"/>
      <c r="AD2051" s="28"/>
      <c r="AE2051" s="28"/>
      <c r="AF2051" s="28"/>
      <c r="AG2051" s="28"/>
      <c r="AH2051" s="28"/>
      <c r="AM2051" s="595"/>
      <c r="AN2051" s="566"/>
      <c r="AO2051" s="559"/>
      <c r="AP2051" s="566"/>
      <c r="AQ2051" s="559"/>
      <c r="AR2051" s="566"/>
      <c r="AS2051" s="559"/>
      <c r="AT2051" s="566"/>
      <c r="AU2051" s="559"/>
      <c r="AV2051" s="566"/>
      <c r="AW2051" s="559"/>
      <c r="AX2051" s="566"/>
      <c r="AY2051" s="559"/>
      <c r="AZ2051" s="566"/>
      <c r="BA2051" s="559"/>
      <c r="BB2051" s="566"/>
      <c r="BC2051" s="559"/>
      <c r="BD2051" s="566"/>
      <c r="BE2051" s="559"/>
      <c r="BF2051" s="566"/>
      <c r="BG2051" s="559"/>
      <c r="BH2051" s="566"/>
      <c r="BI2051" s="559"/>
      <c r="BJ2051" s="566"/>
      <c r="BK2051" s="559"/>
      <c r="BL2051" s="566"/>
      <c r="BM2051" s="559"/>
      <c r="BN2051" s="566"/>
      <c r="BO2051" s="559"/>
      <c r="BP2051" s="566"/>
      <c r="BQ2051" s="551"/>
    </row>
    <row r="2052" spans="1:69" ht="12.75" customHeight="1" thickBot="1">
      <c r="A2052" s="584"/>
      <c r="B2052" s="581"/>
      <c r="C2052" s="582"/>
      <c r="D2052" s="677"/>
      <c r="E2052" s="33"/>
      <c r="F2052" s="33"/>
      <c r="G2052" s="33"/>
      <c r="H2052" s="33"/>
      <c r="I2052" s="33"/>
      <c r="J2052" s="33"/>
      <c r="K2052" s="33"/>
      <c r="L2052" s="33"/>
      <c r="M2052" s="33"/>
      <c r="N2052" s="33"/>
      <c r="O2052" s="33"/>
      <c r="P2052" s="33"/>
      <c r="Q2052" s="33"/>
      <c r="R2052" s="33"/>
      <c r="S2052" s="33"/>
      <c r="T2052" s="33"/>
      <c r="U2052" s="33"/>
      <c r="V2052" s="33"/>
      <c r="W2052" s="33"/>
      <c r="X2052" s="33"/>
      <c r="Y2052" s="33"/>
      <c r="Z2052" s="33"/>
      <c r="AA2052" s="33"/>
      <c r="AB2052" s="33"/>
      <c r="AC2052" s="33"/>
      <c r="AD2052" s="33"/>
      <c r="AE2052" s="33"/>
      <c r="AF2052" s="33"/>
      <c r="AG2052" s="33"/>
      <c r="AH2052" s="33"/>
      <c r="AM2052" s="595"/>
      <c r="AN2052" s="567"/>
      <c r="AO2052" s="564"/>
      <c r="AP2052" s="567"/>
      <c r="AQ2052" s="564"/>
      <c r="AR2052" s="567"/>
      <c r="AS2052" s="564"/>
      <c r="AT2052" s="567"/>
      <c r="AU2052" s="564"/>
      <c r="AV2052" s="567"/>
      <c r="AW2052" s="564"/>
      <c r="AX2052" s="567"/>
      <c r="AY2052" s="564"/>
      <c r="AZ2052" s="567"/>
      <c r="BA2052" s="564"/>
      <c r="BB2052" s="567"/>
      <c r="BC2052" s="564"/>
      <c r="BD2052" s="567"/>
      <c r="BE2052" s="564"/>
      <c r="BF2052" s="567"/>
      <c r="BG2052" s="564"/>
      <c r="BH2052" s="567"/>
      <c r="BI2052" s="564"/>
      <c r="BJ2052" s="567"/>
      <c r="BK2052" s="564"/>
      <c r="BL2052" s="567"/>
      <c r="BM2052" s="564"/>
      <c r="BN2052" s="567"/>
      <c r="BO2052" s="564"/>
      <c r="BP2052" s="567"/>
      <c r="BQ2052" s="568"/>
    </row>
    <row r="2053" spans="1:69" ht="12.75" customHeight="1">
      <c r="A2053" s="584"/>
      <c r="B2053" s="569" t="s">
        <v>37</v>
      </c>
      <c r="C2053" s="572" t="str">
        <f>IF(ISERROR(AVERAGE(E2053:AH2055)),"",AVERAGE(E2053:AH2055))</f>
        <v/>
      </c>
      <c r="D2053" s="677"/>
      <c r="E2053" s="31"/>
      <c r="F2053" s="31"/>
      <c r="G2053" s="31"/>
      <c r="H2053" s="31"/>
      <c r="I2053" s="31"/>
      <c r="J2053" s="31"/>
      <c r="K2053" s="31"/>
      <c r="L2053" s="31"/>
      <c r="M2053" s="31"/>
      <c r="N2053" s="31"/>
      <c r="O2053" s="31"/>
      <c r="P2053" s="31"/>
      <c r="Q2053" s="31"/>
      <c r="R2053" s="31"/>
      <c r="S2053" s="31"/>
      <c r="T2053" s="31"/>
      <c r="U2053" s="31"/>
      <c r="V2053" s="31"/>
      <c r="W2053" s="31"/>
      <c r="X2053" s="31"/>
      <c r="Y2053" s="31"/>
      <c r="Z2053" s="31"/>
      <c r="AA2053" s="31"/>
      <c r="AB2053" s="31"/>
      <c r="AC2053" s="31"/>
      <c r="AD2053" s="31"/>
      <c r="AE2053" s="31"/>
      <c r="AF2053" s="31"/>
      <c r="AG2053" s="31"/>
      <c r="AH2053" s="31"/>
      <c r="AM2053" s="595" t="e">
        <f>#REF!</f>
        <v>#REF!</v>
      </c>
      <c r="AN2053" s="561" t="str">
        <f t="shared" ref="AN2053:BQ2053" si="745">IF(ISERROR(AVERAGE(E2053:E2055)),"",AVERAGE(E2053:E2055))</f>
        <v/>
      </c>
      <c r="AO2053" s="558" t="str">
        <f t="shared" si="745"/>
        <v/>
      </c>
      <c r="AP2053" s="561" t="str">
        <f t="shared" si="745"/>
        <v/>
      </c>
      <c r="AQ2053" s="558" t="str">
        <f t="shared" si="745"/>
        <v/>
      </c>
      <c r="AR2053" s="561" t="str">
        <f t="shared" si="745"/>
        <v/>
      </c>
      <c r="AS2053" s="558" t="str">
        <f t="shared" si="745"/>
        <v/>
      </c>
      <c r="AT2053" s="561" t="str">
        <f t="shared" si="745"/>
        <v/>
      </c>
      <c r="AU2053" s="558" t="str">
        <f t="shared" si="745"/>
        <v/>
      </c>
      <c r="AV2053" s="561" t="str">
        <f t="shared" si="745"/>
        <v/>
      </c>
      <c r="AW2053" s="558" t="str">
        <f t="shared" si="745"/>
        <v/>
      </c>
      <c r="AX2053" s="561" t="str">
        <f t="shared" si="745"/>
        <v/>
      </c>
      <c r="AY2053" s="558" t="str">
        <f t="shared" si="745"/>
        <v/>
      </c>
      <c r="AZ2053" s="561" t="str">
        <f t="shared" si="745"/>
        <v/>
      </c>
      <c r="BA2053" s="558" t="str">
        <f t="shared" si="745"/>
        <v/>
      </c>
      <c r="BB2053" s="561" t="str">
        <f t="shared" si="745"/>
        <v/>
      </c>
      <c r="BC2053" s="558" t="str">
        <f t="shared" si="745"/>
        <v/>
      </c>
      <c r="BD2053" s="561" t="str">
        <f t="shared" si="745"/>
        <v/>
      </c>
      <c r="BE2053" s="558" t="str">
        <f t="shared" si="745"/>
        <v/>
      </c>
      <c r="BF2053" s="561" t="str">
        <f t="shared" si="745"/>
        <v/>
      </c>
      <c r="BG2053" s="558" t="str">
        <f t="shared" si="745"/>
        <v/>
      </c>
      <c r="BH2053" s="561" t="str">
        <f t="shared" si="745"/>
        <v/>
      </c>
      <c r="BI2053" s="558" t="str">
        <f t="shared" si="745"/>
        <v/>
      </c>
      <c r="BJ2053" s="561" t="str">
        <f t="shared" si="745"/>
        <v/>
      </c>
      <c r="BK2053" s="558" t="str">
        <f t="shared" si="745"/>
        <v/>
      </c>
      <c r="BL2053" s="561" t="str">
        <f t="shared" si="745"/>
        <v/>
      </c>
      <c r="BM2053" s="558" t="str">
        <f t="shared" si="745"/>
        <v/>
      </c>
      <c r="BN2053" s="561" t="str">
        <f t="shared" si="745"/>
        <v/>
      </c>
      <c r="BO2053" s="558" t="str">
        <f t="shared" si="745"/>
        <v/>
      </c>
      <c r="BP2053" s="561" t="str">
        <f t="shared" si="745"/>
        <v/>
      </c>
      <c r="BQ2053" s="550" t="str">
        <f t="shared" si="745"/>
        <v/>
      </c>
    </row>
    <row r="2054" spans="1:69" ht="12.75" customHeight="1">
      <c r="A2054" s="584"/>
      <c r="B2054" s="570"/>
      <c r="C2054" s="573"/>
      <c r="D2054" s="677"/>
      <c r="E2054" s="29"/>
      <c r="F2054" s="29"/>
      <c r="G2054" s="29"/>
      <c r="H2054" s="29"/>
      <c r="I2054" s="29"/>
      <c r="J2054" s="29"/>
      <c r="K2054" s="29"/>
      <c r="L2054" s="29"/>
      <c r="M2054" s="29"/>
      <c r="N2054" s="29"/>
      <c r="O2054" s="29"/>
      <c r="P2054" s="29"/>
      <c r="Q2054" s="29"/>
      <c r="R2054" s="29"/>
      <c r="S2054" s="29"/>
      <c r="T2054" s="29"/>
      <c r="U2054" s="29"/>
      <c r="V2054" s="29"/>
      <c r="W2054" s="29"/>
      <c r="X2054" s="29"/>
      <c r="Y2054" s="29"/>
      <c r="Z2054" s="29"/>
      <c r="AA2054" s="29"/>
      <c r="AB2054" s="29"/>
      <c r="AC2054" s="29"/>
      <c r="AD2054" s="29"/>
      <c r="AE2054" s="29"/>
      <c r="AF2054" s="29"/>
      <c r="AG2054" s="29"/>
      <c r="AH2054" s="29"/>
      <c r="AM2054" s="595" t="e">
        <f>#REF!</f>
        <v>#REF!</v>
      </c>
      <c r="AN2054" s="562"/>
      <c r="AO2054" s="559"/>
      <c r="AP2054" s="562"/>
      <c r="AQ2054" s="559"/>
      <c r="AR2054" s="562"/>
      <c r="AS2054" s="559"/>
      <c r="AT2054" s="562"/>
      <c r="AU2054" s="559"/>
      <c r="AV2054" s="562"/>
      <c r="AW2054" s="559"/>
      <c r="AX2054" s="562"/>
      <c r="AY2054" s="559"/>
      <c r="AZ2054" s="562"/>
      <c r="BA2054" s="559"/>
      <c r="BB2054" s="562"/>
      <c r="BC2054" s="559"/>
      <c r="BD2054" s="562"/>
      <c r="BE2054" s="559"/>
      <c r="BF2054" s="562"/>
      <c r="BG2054" s="559"/>
      <c r="BH2054" s="562"/>
      <c r="BI2054" s="559"/>
      <c r="BJ2054" s="562"/>
      <c r="BK2054" s="559"/>
      <c r="BL2054" s="562"/>
      <c r="BM2054" s="559"/>
      <c r="BN2054" s="562"/>
      <c r="BO2054" s="559"/>
      <c r="BP2054" s="562"/>
      <c r="BQ2054" s="551"/>
    </row>
    <row r="2055" spans="1:69" ht="13.5" customHeight="1" thickBot="1">
      <c r="A2055" s="584"/>
      <c r="B2055" s="571"/>
      <c r="C2055" s="574"/>
      <c r="D2055" s="418"/>
      <c r="E2055" s="30"/>
      <c r="F2055" s="30"/>
      <c r="G2055" s="30"/>
      <c r="H2055" s="30"/>
      <c r="I2055" s="30"/>
      <c r="J2055" s="30"/>
      <c r="K2055" s="30"/>
      <c r="L2055" s="30"/>
      <c r="M2055" s="30"/>
      <c r="N2055" s="30"/>
      <c r="O2055" s="30"/>
      <c r="P2055" s="30"/>
      <c r="Q2055" s="30"/>
      <c r="R2055" s="30"/>
      <c r="S2055" s="30"/>
      <c r="T2055" s="30"/>
      <c r="U2055" s="30"/>
      <c r="V2055" s="30"/>
      <c r="W2055" s="30"/>
      <c r="X2055" s="30"/>
      <c r="Y2055" s="30"/>
      <c r="Z2055" s="30"/>
      <c r="AA2055" s="30"/>
      <c r="AB2055" s="30"/>
      <c r="AC2055" s="30"/>
      <c r="AD2055" s="30"/>
      <c r="AE2055" s="30"/>
      <c r="AF2055" s="30"/>
      <c r="AG2055" s="30"/>
      <c r="AH2055" s="30"/>
      <c r="AM2055" s="107"/>
      <c r="AN2055" s="563"/>
      <c r="AO2055" s="560"/>
      <c r="AP2055" s="563"/>
      <c r="AQ2055" s="560"/>
      <c r="AR2055" s="563"/>
      <c r="AS2055" s="560"/>
      <c r="AT2055" s="563"/>
      <c r="AU2055" s="560"/>
      <c r="AV2055" s="563"/>
      <c r="AW2055" s="560"/>
      <c r="AX2055" s="563"/>
      <c r="AY2055" s="560"/>
      <c r="AZ2055" s="563"/>
      <c r="BA2055" s="560"/>
      <c r="BB2055" s="563"/>
      <c r="BC2055" s="560"/>
      <c r="BD2055" s="563"/>
      <c r="BE2055" s="560"/>
      <c r="BF2055" s="563"/>
      <c r="BG2055" s="560"/>
      <c r="BH2055" s="563"/>
      <c r="BI2055" s="560"/>
      <c r="BJ2055" s="563"/>
      <c r="BK2055" s="560"/>
      <c r="BL2055" s="563"/>
      <c r="BM2055" s="560"/>
      <c r="BN2055" s="563"/>
      <c r="BO2055" s="560"/>
      <c r="BP2055" s="563"/>
      <c r="BQ2055" s="552"/>
    </row>
    <row r="2056" spans="1:69" ht="13.5" customHeight="1" thickTop="1">
      <c r="A2056" s="584"/>
      <c r="B2056" s="585" t="s">
        <v>32</v>
      </c>
      <c r="C2056" s="588" t="str">
        <f>IF(ISERROR(AVERAGE(E2056:AH2058)),"",AVERAGE(E2056:AH2058))</f>
        <v/>
      </c>
      <c r="D2056" s="676" t="s">
        <v>1001</v>
      </c>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5"/>
      <c r="AF2056" s="25"/>
      <c r="AG2056" s="25"/>
      <c r="AH2056" s="25"/>
      <c r="AM2056" s="594" t="str">
        <f>D2056</f>
        <v>Découvrir les richesses, la permanence et l'universalité de la création artistique</v>
      </c>
      <c r="AN2056" s="576" t="str">
        <f t="shared" ref="AN2056:BQ2056" si="746">IF(ISERROR(AVERAGE(E2056:E2058)),"",AVERAGE(E2056:E2058))</f>
        <v/>
      </c>
      <c r="AO2056" s="575" t="str">
        <f t="shared" si="746"/>
        <v/>
      </c>
      <c r="AP2056" s="576" t="str">
        <f t="shared" si="746"/>
        <v/>
      </c>
      <c r="AQ2056" s="575" t="str">
        <f t="shared" si="746"/>
        <v/>
      </c>
      <c r="AR2056" s="576" t="str">
        <f t="shared" si="746"/>
        <v/>
      </c>
      <c r="AS2056" s="575" t="str">
        <f t="shared" si="746"/>
        <v/>
      </c>
      <c r="AT2056" s="576" t="str">
        <f t="shared" si="746"/>
        <v/>
      </c>
      <c r="AU2056" s="575" t="str">
        <f t="shared" si="746"/>
        <v/>
      </c>
      <c r="AV2056" s="576" t="str">
        <f t="shared" si="746"/>
        <v/>
      </c>
      <c r="AW2056" s="575" t="str">
        <f t="shared" si="746"/>
        <v/>
      </c>
      <c r="AX2056" s="576" t="str">
        <f t="shared" si="746"/>
        <v/>
      </c>
      <c r="AY2056" s="575" t="str">
        <f t="shared" si="746"/>
        <v/>
      </c>
      <c r="AZ2056" s="576" t="str">
        <f t="shared" si="746"/>
        <v/>
      </c>
      <c r="BA2056" s="575" t="str">
        <f t="shared" si="746"/>
        <v/>
      </c>
      <c r="BB2056" s="576" t="str">
        <f t="shared" si="746"/>
        <v/>
      </c>
      <c r="BC2056" s="575" t="str">
        <f t="shared" si="746"/>
        <v/>
      </c>
      <c r="BD2056" s="576" t="str">
        <f t="shared" si="746"/>
        <v/>
      </c>
      <c r="BE2056" s="575" t="str">
        <f t="shared" si="746"/>
        <v/>
      </c>
      <c r="BF2056" s="576" t="str">
        <f t="shared" si="746"/>
        <v/>
      </c>
      <c r="BG2056" s="575" t="str">
        <f t="shared" si="746"/>
        <v/>
      </c>
      <c r="BH2056" s="576" t="str">
        <f t="shared" si="746"/>
        <v/>
      </c>
      <c r="BI2056" s="575" t="str">
        <f t="shared" si="746"/>
        <v/>
      </c>
      <c r="BJ2056" s="576" t="str">
        <f t="shared" si="746"/>
        <v/>
      </c>
      <c r="BK2056" s="575" t="str">
        <f t="shared" si="746"/>
        <v/>
      </c>
      <c r="BL2056" s="576" t="str">
        <f t="shared" si="746"/>
        <v/>
      </c>
      <c r="BM2056" s="575" t="str">
        <f t="shared" si="746"/>
        <v/>
      </c>
      <c r="BN2056" s="576" t="str">
        <f t="shared" si="746"/>
        <v/>
      </c>
      <c r="BO2056" s="575" t="str">
        <f t="shared" si="746"/>
        <v/>
      </c>
      <c r="BP2056" s="576" t="str">
        <f t="shared" si="746"/>
        <v/>
      </c>
      <c r="BQ2056" s="578" t="str">
        <f t="shared" si="746"/>
        <v/>
      </c>
    </row>
    <row r="2057" spans="1:69" ht="12.75" customHeight="1">
      <c r="A2057" s="584"/>
      <c r="B2057" s="586"/>
      <c r="C2057" s="573"/>
      <c r="D2057" s="677"/>
      <c r="E2057" s="26"/>
      <c r="F2057" s="26"/>
      <c r="G2057" s="26"/>
      <c r="H2057" s="26"/>
      <c r="I2057" s="26"/>
      <c r="J2057" s="26"/>
      <c r="K2057" s="26"/>
      <c r="L2057" s="26"/>
      <c r="M2057" s="26"/>
      <c r="N2057" s="26"/>
      <c r="O2057" s="26"/>
      <c r="P2057" s="26"/>
      <c r="Q2057" s="26"/>
      <c r="R2057" s="26"/>
      <c r="S2057" s="26"/>
      <c r="T2057" s="26"/>
      <c r="U2057" s="26"/>
      <c r="V2057" s="26"/>
      <c r="W2057" s="26"/>
      <c r="X2057" s="26"/>
      <c r="Y2057" s="26"/>
      <c r="Z2057" s="26"/>
      <c r="AA2057" s="26"/>
      <c r="AB2057" s="26"/>
      <c r="AC2057" s="26"/>
      <c r="AD2057" s="26"/>
      <c r="AE2057" s="26"/>
      <c r="AF2057" s="26"/>
      <c r="AG2057" s="26"/>
      <c r="AH2057" s="26"/>
      <c r="AM2057" s="595"/>
      <c r="AN2057" s="577"/>
      <c r="AO2057" s="559"/>
      <c r="AP2057" s="577"/>
      <c r="AQ2057" s="559"/>
      <c r="AR2057" s="577"/>
      <c r="AS2057" s="559"/>
      <c r="AT2057" s="577"/>
      <c r="AU2057" s="559"/>
      <c r="AV2057" s="577"/>
      <c r="AW2057" s="559"/>
      <c r="AX2057" s="577"/>
      <c r="AY2057" s="559"/>
      <c r="AZ2057" s="577"/>
      <c r="BA2057" s="559"/>
      <c r="BB2057" s="577"/>
      <c r="BC2057" s="559"/>
      <c r="BD2057" s="577"/>
      <c r="BE2057" s="559"/>
      <c r="BF2057" s="577"/>
      <c r="BG2057" s="559"/>
      <c r="BH2057" s="577"/>
      <c r="BI2057" s="559"/>
      <c r="BJ2057" s="577"/>
      <c r="BK2057" s="559"/>
      <c r="BL2057" s="577"/>
      <c r="BM2057" s="559"/>
      <c r="BN2057" s="577"/>
      <c r="BO2057" s="559"/>
      <c r="BP2057" s="577"/>
      <c r="BQ2057" s="551"/>
    </row>
    <row r="2058" spans="1:69" ht="12.75" customHeight="1" thickBot="1">
      <c r="A2058" s="584"/>
      <c r="B2058" s="587"/>
      <c r="C2058" s="573"/>
      <c r="D2058" s="677"/>
      <c r="E2058" s="27"/>
      <c r="F2058" s="27"/>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M2058" s="595"/>
      <c r="AN2058" s="577"/>
      <c r="AO2058" s="559"/>
      <c r="AP2058" s="577"/>
      <c r="AQ2058" s="559"/>
      <c r="AR2058" s="577"/>
      <c r="AS2058" s="559"/>
      <c r="AT2058" s="577"/>
      <c r="AU2058" s="559"/>
      <c r="AV2058" s="577"/>
      <c r="AW2058" s="559"/>
      <c r="AX2058" s="577"/>
      <c r="AY2058" s="559"/>
      <c r="AZ2058" s="577"/>
      <c r="BA2058" s="559"/>
      <c r="BB2058" s="577"/>
      <c r="BC2058" s="559"/>
      <c r="BD2058" s="577"/>
      <c r="BE2058" s="559"/>
      <c r="BF2058" s="577"/>
      <c r="BG2058" s="559"/>
      <c r="BH2058" s="577"/>
      <c r="BI2058" s="559"/>
      <c r="BJ2058" s="577"/>
      <c r="BK2058" s="559"/>
      <c r="BL2058" s="577"/>
      <c r="BM2058" s="559"/>
      <c r="BN2058" s="577"/>
      <c r="BO2058" s="559"/>
      <c r="BP2058" s="577"/>
      <c r="BQ2058" s="551"/>
    </row>
    <row r="2059" spans="1:69" ht="12.75" customHeight="1">
      <c r="A2059" s="584"/>
      <c r="B2059" s="579" t="s">
        <v>36</v>
      </c>
      <c r="C2059" s="572" t="str">
        <f>IF(ISERROR(AVERAGE(E2059:AH2061)),"",AVERAGE(E2059:AH2061))</f>
        <v/>
      </c>
      <c r="D2059" s="677"/>
      <c r="E2059" s="32"/>
      <c r="F2059" s="32"/>
      <c r="G2059" s="32"/>
      <c r="H2059" s="32"/>
      <c r="I2059" s="32"/>
      <c r="J2059" s="32"/>
      <c r="K2059" s="32"/>
      <c r="L2059" s="32"/>
      <c r="M2059" s="32"/>
      <c r="N2059" s="32"/>
      <c r="O2059" s="32"/>
      <c r="P2059" s="32"/>
      <c r="Q2059" s="32"/>
      <c r="R2059" s="32"/>
      <c r="S2059" s="32"/>
      <c r="T2059" s="32"/>
      <c r="U2059" s="32"/>
      <c r="V2059" s="32"/>
      <c r="W2059" s="32"/>
      <c r="X2059" s="32"/>
      <c r="Y2059" s="32"/>
      <c r="Z2059" s="32"/>
      <c r="AA2059" s="32"/>
      <c r="AB2059" s="32"/>
      <c r="AC2059" s="32"/>
      <c r="AD2059" s="32"/>
      <c r="AE2059" s="32"/>
      <c r="AF2059" s="32"/>
      <c r="AG2059" s="32"/>
      <c r="AH2059" s="32"/>
      <c r="AM2059" s="595"/>
      <c r="AN2059" s="565" t="str">
        <f t="shared" ref="AN2059:BQ2059" si="747">IF(ISERROR(AVERAGE(E2059:E2061)),"",AVERAGE(E2059:E2061))</f>
        <v/>
      </c>
      <c r="AO2059" s="558" t="str">
        <f t="shared" si="747"/>
        <v/>
      </c>
      <c r="AP2059" s="565" t="str">
        <f t="shared" si="747"/>
        <v/>
      </c>
      <c r="AQ2059" s="558" t="str">
        <f t="shared" si="747"/>
        <v/>
      </c>
      <c r="AR2059" s="565" t="str">
        <f t="shared" si="747"/>
        <v/>
      </c>
      <c r="AS2059" s="558" t="str">
        <f t="shared" si="747"/>
        <v/>
      </c>
      <c r="AT2059" s="565" t="str">
        <f t="shared" si="747"/>
        <v/>
      </c>
      <c r="AU2059" s="558" t="str">
        <f t="shared" si="747"/>
        <v/>
      </c>
      <c r="AV2059" s="565" t="str">
        <f t="shared" si="747"/>
        <v/>
      </c>
      <c r="AW2059" s="558" t="str">
        <f t="shared" si="747"/>
        <v/>
      </c>
      <c r="AX2059" s="565" t="str">
        <f t="shared" si="747"/>
        <v/>
      </c>
      <c r="AY2059" s="558" t="str">
        <f t="shared" si="747"/>
        <v/>
      </c>
      <c r="AZ2059" s="565" t="str">
        <f t="shared" si="747"/>
        <v/>
      </c>
      <c r="BA2059" s="558" t="str">
        <f t="shared" si="747"/>
        <v/>
      </c>
      <c r="BB2059" s="565" t="str">
        <f t="shared" si="747"/>
        <v/>
      </c>
      <c r="BC2059" s="558" t="str">
        <f t="shared" si="747"/>
        <v/>
      </c>
      <c r="BD2059" s="565" t="str">
        <f t="shared" si="747"/>
        <v/>
      </c>
      <c r="BE2059" s="558" t="str">
        <f t="shared" si="747"/>
        <v/>
      </c>
      <c r="BF2059" s="565" t="str">
        <f t="shared" si="747"/>
        <v/>
      </c>
      <c r="BG2059" s="558" t="str">
        <f t="shared" si="747"/>
        <v/>
      </c>
      <c r="BH2059" s="565" t="str">
        <f t="shared" si="747"/>
        <v/>
      </c>
      <c r="BI2059" s="558" t="str">
        <f t="shared" si="747"/>
        <v/>
      </c>
      <c r="BJ2059" s="565" t="str">
        <f t="shared" si="747"/>
        <v/>
      </c>
      <c r="BK2059" s="558" t="str">
        <f t="shared" si="747"/>
        <v/>
      </c>
      <c r="BL2059" s="565" t="str">
        <f t="shared" si="747"/>
        <v/>
      </c>
      <c r="BM2059" s="558" t="str">
        <f t="shared" si="747"/>
        <v/>
      </c>
      <c r="BN2059" s="565" t="str">
        <f t="shared" si="747"/>
        <v/>
      </c>
      <c r="BO2059" s="558" t="str">
        <f t="shared" si="747"/>
        <v/>
      </c>
      <c r="BP2059" s="565" t="str">
        <f t="shared" si="747"/>
        <v/>
      </c>
      <c r="BQ2059" s="550" t="str">
        <f t="shared" si="747"/>
        <v/>
      </c>
    </row>
    <row r="2060" spans="1:69" ht="12.75" customHeight="1">
      <c r="A2060" s="584"/>
      <c r="B2060" s="580"/>
      <c r="C2060" s="573"/>
      <c r="D2060" s="677"/>
      <c r="E2060" s="28"/>
      <c r="F2060" s="28"/>
      <c r="G2060" s="28"/>
      <c r="H2060" s="28"/>
      <c r="I2060" s="28"/>
      <c r="J2060" s="28"/>
      <c r="K2060" s="28"/>
      <c r="L2060" s="28"/>
      <c r="M2060" s="28"/>
      <c r="N2060" s="28"/>
      <c r="O2060" s="28"/>
      <c r="P2060" s="28"/>
      <c r="Q2060" s="28"/>
      <c r="R2060" s="28"/>
      <c r="S2060" s="28"/>
      <c r="T2060" s="28"/>
      <c r="U2060" s="28"/>
      <c r="V2060" s="28"/>
      <c r="W2060" s="28"/>
      <c r="X2060" s="28"/>
      <c r="Y2060" s="28"/>
      <c r="Z2060" s="28"/>
      <c r="AA2060" s="28"/>
      <c r="AB2060" s="28"/>
      <c r="AC2060" s="28"/>
      <c r="AD2060" s="28"/>
      <c r="AE2060" s="28"/>
      <c r="AF2060" s="28"/>
      <c r="AG2060" s="28"/>
      <c r="AH2060" s="28"/>
      <c r="AM2060" s="595"/>
      <c r="AN2060" s="566"/>
      <c r="AO2060" s="559"/>
      <c r="AP2060" s="566"/>
      <c r="AQ2060" s="559"/>
      <c r="AR2060" s="566"/>
      <c r="AS2060" s="559"/>
      <c r="AT2060" s="566"/>
      <c r="AU2060" s="559"/>
      <c r="AV2060" s="566"/>
      <c r="AW2060" s="559"/>
      <c r="AX2060" s="566"/>
      <c r="AY2060" s="559"/>
      <c r="AZ2060" s="566"/>
      <c r="BA2060" s="559"/>
      <c r="BB2060" s="566"/>
      <c r="BC2060" s="559"/>
      <c r="BD2060" s="566"/>
      <c r="BE2060" s="559"/>
      <c r="BF2060" s="566"/>
      <c r="BG2060" s="559"/>
      <c r="BH2060" s="566"/>
      <c r="BI2060" s="559"/>
      <c r="BJ2060" s="566"/>
      <c r="BK2060" s="559"/>
      <c r="BL2060" s="566"/>
      <c r="BM2060" s="559"/>
      <c r="BN2060" s="566"/>
      <c r="BO2060" s="559"/>
      <c r="BP2060" s="566"/>
      <c r="BQ2060" s="551"/>
    </row>
    <row r="2061" spans="1:69" ht="12.75" customHeight="1" thickBot="1">
      <c r="A2061" s="584"/>
      <c r="B2061" s="581"/>
      <c r="C2061" s="582"/>
      <c r="D2061" s="677"/>
      <c r="E2061" s="33"/>
      <c r="F2061" s="33"/>
      <c r="G2061" s="33"/>
      <c r="H2061" s="33"/>
      <c r="I2061" s="33"/>
      <c r="J2061" s="33"/>
      <c r="K2061" s="33"/>
      <c r="L2061" s="33"/>
      <c r="M2061" s="33"/>
      <c r="N2061" s="33"/>
      <c r="O2061" s="33"/>
      <c r="P2061" s="33"/>
      <c r="Q2061" s="33"/>
      <c r="R2061" s="33"/>
      <c r="S2061" s="33"/>
      <c r="T2061" s="33"/>
      <c r="U2061" s="33"/>
      <c r="V2061" s="33"/>
      <c r="W2061" s="33"/>
      <c r="X2061" s="33"/>
      <c r="Y2061" s="33"/>
      <c r="Z2061" s="33"/>
      <c r="AA2061" s="33"/>
      <c r="AB2061" s="33"/>
      <c r="AC2061" s="33"/>
      <c r="AD2061" s="33"/>
      <c r="AE2061" s="33"/>
      <c r="AF2061" s="33"/>
      <c r="AG2061" s="33"/>
      <c r="AH2061" s="33"/>
      <c r="AM2061" s="595"/>
      <c r="AN2061" s="567"/>
      <c r="AO2061" s="564"/>
      <c r="AP2061" s="567"/>
      <c r="AQ2061" s="564"/>
      <c r="AR2061" s="567"/>
      <c r="AS2061" s="564"/>
      <c r="AT2061" s="567"/>
      <c r="AU2061" s="564"/>
      <c r="AV2061" s="567"/>
      <c r="AW2061" s="564"/>
      <c r="AX2061" s="567"/>
      <c r="AY2061" s="564"/>
      <c r="AZ2061" s="567"/>
      <c r="BA2061" s="564"/>
      <c r="BB2061" s="567"/>
      <c r="BC2061" s="564"/>
      <c r="BD2061" s="567"/>
      <c r="BE2061" s="564"/>
      <c r="BF2061" s="567"/>
      <c r="BG2061" s="564"/>
      <c r="BH2061" s="567"/>
      <c r="BI2061" s="564"/>
      <c r="BJ2061" s="567"/>
      <c r="BK2061" s="564"/>
      <c r="BL2061" s="567"/>
      <c r="BM2061" s="564"/>
      <c r="BN2061" s="567"/>
      <c r="BO2061" s="564"/>
      <c r="BP2061" s="567"/>
      <c r="BQ2061" s="568"/>
    </row>
    <row r="2062" spans="1:69" ht="12.75" customHeight="1">
      <c r="A2062" s="584"/>
      <c r="B2062" s="569" t="s">
        <v>37</v>
      </c>
      <c r="C2062" s="572" t="str">
        <f>IF(ISERROR(AVERAGE(E2062:AH2064)),"",AVERAGE(E2062:AH2064))</f>
        <v/>
      </c>
      <c r="D2062" s="677"/>
      <c r="E2062" s="31"/>
      <c r="F2062" s="31"/>
      <c r="G2062" s="31"/>
      <c r="H2062" s="31"/>
      <c r="I2062" s="31"/>
      <c r="J2062" s="31"/>
      <c r="K2062" s="31"/>
      <c r="L2062" s="31"/>
      <c r="M2062" s="31"/>
      <c r="N2062" s="31"/>
      <c r="O2062" s="31"/>
      <c r="P2062" s="31"/>
      <c r="Q2062" s="31"/>
      <c r="R2062" s="31"/>
      <c r="S2062" s="31"/>
      <c r="T2062" s="31"/>
      <c r="U2062" s="31"/>
      <c r="V2062" s="31"/>
      <c r="W2062" s="31"/>
      <c r="X2062" s="31"/>
      <c r="Y2062" s="31"/>
      <c r="Z2062" s="31"/>
      <c r="AA2062" s="31"/>
      <c r="AB2062" s="31"/>
      <c r="AC2062" s="31"/>
      <c r="AD2062" s="31"/>
      <c r="AE2062" s="31"/>
      <c r="AF2062" s="31"/>
      <c r="AG2062" s="31"/>
      <c r="AH2062" s="31"/>
      <c r="AM2062" s="595" t="e">
        <f>#REF!</f>
        <v>#REF!</v>
      </c>
      <c r="AN2062" s="561" t="str">
        <f t="shared" ref="AN2062:BQ2062" si="748">IF(ISERROR(AVERAGE(E2062:E2064)),"",AVERAGE(E2062:E2064))</f>
        <v/>
      </c>
      <c r="AO2062" s="558" t="str">
        <f t="shared" si="748"/>
        <v/>
      </c>
      <c r="AP2062" s="561" t="str">
        <f t="shared" si="748"/>
        <v/>
      </c>
      <c r="AQ2062" s="558" t="str">
        <f t="shared" si="748"/>
        <v/>
      </c>
      <c r="AR2062" s="561" t="str">
        <f t="shared" si="748"/>
        <v/>
      </c>
      <c r="AS2062" s="558" t="str">
        <f t="shared" si="748"/>
        <v/>
      </c>
      <c r="AT2062" s="561" t="str">
        <f t="shared" si="748"/>
        <v/>
      </c>
      <c r="AU2062" s="558" t="str">
        <f t="shared" si="748"/>
        <v/>
      </c>
      <c r="AV2062" s="561" t="str">
        <f t="shared" si="748"/>
        <v/>
      </c>
      <c r="AW2062" s="558" t="str">
        <f t="shared" si="748"/>
        <v/>
      </c>
      <c r="AX2062" s="561" t="str">
        <f t="shared" si="748"/>
        <v/>
      </c>
      <c r="AY2062" s="558" t="str">
        <f t="shared" si="748"/>
        <v/>
      </c>
      <c r="AZ2062" s="561" t="str">
        <f t="shared" si="748"/>
        <v/>
      </c>
      <c r="BA2062" s="558" t="str">
        <f t="shared" si="748"/>
        <v/>
      </c>
      <c r="BB2062" s="561" t="str">
        <f t="shared" si="748"/>
        <v/>
      </c>
      <c r="BC2062" s="558" t="str">
        <f t="shared" si="748"/>
        <v/>
      </c>
      <c r="BD2062" s="561" t="str">
        <f t="shared" si="748"/>
        <v/>
      </c>
      <c r="BE2062" s="558" t="str">
        <f t="shared" si="748"/>
        <v/>
      </c>
      <c r="BF2062" s="561" t="str">
        <f t="shared" si="748"/>
        <v/>
      </c>
      <c r="BG2062" s="558" t="str">
        <f t="shared" si="748"/>
        <v/>
      </c>
      <c r="BH2062" s="561" t="str">
        <f t="shared" si="748"/>
        <v/>
      </c>
      <c r="BI2062" s="558" t="str">
        <f t="shared" si="748"/>
        <v/>
      </c>
      <c r="BJ2062" s="561" t="str">
        <f t="shared" si="748"/>
        <v/>
      </c>
      <c r="BK2062" s="558" t="str">
        <f t="shared" si="748"/>
        <v/>
      </c>
      <c r="BL2062" s="561" t="str">
        <f t="shared" si="748"/>
        <v/>
      </c>
      <c r="BM2062" s="558" t="str">
        <f t="shared" si="748"/>
        <v/>
      </c>
      <c r="BN2062" s="561" t="str">
        <f t="shared" si="748"/>
        <v/>
      </c>
      <c r="BO2062" s="558" t="str">
        <f t="shared" si="748"/>
        <v/>
      </c>
      <c r="BP2062" s="561" t="str">
        <f t="shared" si="748"/>
        <v/>
      </c>
      <c r="BQ2062" s="550" t="str">
        <f t="shared" si="748"/>
        <v/>
      </c>
    </row>
    <row r="2063" spans="1:69" ht="12.75" customHeight="1">
      <c r="A2063" s="584"/>
      <c r="B2063" s="570"/>
      <c r="C2063" s="573"/>
      <c r="D2063" s="677"/>
      <c r="E2063" s="29"/>
      <c r="F2063" s="29"/>
      <c r="G2063" s="29"/>
      <c r="H2063" s="29"/>
      <c r="I2063" s="29"/>
      <c r="J2063" s="29"/>
      <c r="K2063" s="29"/>
      <c r="L2063" s="29"/>
      <c r="M2063" s="29"/>
      <c r="N2063" s="29"/>
      <c r="O2063" s="29"/>
      <c r="P2063" s="29"/>
      <c r="Q2063" s="29"/>
      <c r="R2063" s="29"/>
      <c r="S2063" s="29"/>
      <c r="T2063" s="29"/>
      <c r="U2063" s="29"/>
      <c r="V2063" s="29"/>
      <c r="W2063" s="29"/>
      <c r="X2063" s="29"/>
      <c r="Y2063" s="29"/>
      <c r="Z2063" s="29"/>
      <c r="AA2063" s="29"/>
      <c r="AB2063" s="29"/>
      <c r="AC2063" s="29"/>
      <c r="AD2063" s="29"/>
      <c r="AE2063" s="29"/>
      <c r="AF2063" s="29"/>
      <c r="AG2063" s="29"/>
      <c r="AH2063" s="29"/>
      <c r="AM2063" s="595" t="e">
        <f>#REF!</f>
        <v>#REF!</v>
      </c>
      <c r="AN2063" s="562"/>
      <c r="AO2063" s="559"/>
      <c r="AP2063" s="562"/>
      <c r="AQ2063" s="559"/>
      <c r="AR2063" s="562"/>
      <c r="AS2063" s="559"/>
      <c r="AT2063" s="562"/>
      <c r="AU2063" s="559"/>
      <c r="AV2063" s="562"/>
      <c r="AW2063" s="559"/>
      <c r="AX2063" s="562"/>
      <c r="AY2063" s="559"/>
      <c r="AZ2063" s="562"/>
      <c r="BA2063" s="559"/>
      <c r="BB2063" s="562"/>
      <c r="BC2063" s="559"/>
      <c r="BD2063" s="562"/>
      <c r="BE2063" s="559"/>
      <c r="BF2063" s="562"/>
      <c r="BG2063" s="559"/>
      <c r="BH2063" s="562"/>
      <c r="BI2063" s="559"/>
      <c r="BJ2063" s="562"/>
      <c r="BK2063" s="559"/>
      <c r="BL2063" s="562"/>
      <c r="BM2063" s="559"/>
      <c r="BN2063" s="562"/>
      <c r="BO2063" s="559"/>
      <c r="BP2063" s="562"/>
      <c r="BQ2063" s="551"/>
    </row>
    <row r="2064" spans="1:69" ht="13.5" customHeight="1" thickBot="1">
      <c r="A2064" s="584"/>
      <c r="B2064" s="571"/>
      <c r="C2064" s="574"/>
      <c r="D2064" s="418"/>
      <c r="E2064" s="30"/>
      <c r="F2064" s="30"/>
      <c r="G2064" s="30"/>
      <c r="H2064" s="30"/>
      <c r="I2064" s="30"/>
      <c r="J2064" s="30"/>
      <c r="K2064" s="30"/>
      <c r="L2064" s="30"/>
      <c r="M2064" s="30"/>
      <c r="N2064" s="30"/>
      <c r="O2064" s="30"/>
      <c r="P2064" s="30"/>
      <c r="Q2064" s="30"/>
      <c r="R2064" s="30"/>
      <c r="S2064" s="30"/>
      <c r="T2064" s="30"/>
      <c r="U2064" s="30"/>
      <c r="V2064" s="30"/>
      <c r="W2064" s="30"/>
      <c r="X2064" s="30"/>
      <c r="Y2064" s="30"/>
      <c r="Z2064" s="30"/>
      <c r="AA2064" s="30"/>
      <c r="AB2064" s="30"/>
      <c r="AC2064" s="30"/>
      <c r="AD2064" s="30"/>
      <c r="AE2064" s="30"/>
      <c r="AF2064" s="30"/>
      <c r="AG2064" s="30"/>
      <c r="AH2064" s="30"/>
      <c r="AM2064" s="107"/>
      <c r="AN2064" s="563"/>
      <c r="AO2064" s="560"/>
      <c r="AP2064" s="563"/>
      <c r="AQ2064" s="560"/>
      <c r="AR2064" s="563"/>
      <c r="AS2064" s="560"/>
      <c r="AT2064" s="563"/>
      <c r="AU2064" s="560"/>
      <c r="AV2064" s="563"/>
      <c r="AW2064" s="560"/>
      <c r="AX2064" s="563"/>
      <c r="AY2064" s="560"/>
      <c r="AZ2064" s="563"/>
      <c r="BA2064" s="560"/>
      <c r="BB2064" s="563"/>
      <c r="BC2064" s="560"/>
      <c r="BD2064" s="563"/>
      <c r="BE2064" s="560"/>
      <c r="BF2064" s="563"/>
      <c r="BG2064" s="560"/>
      <c r="BH2064" s="563"/>
      <c r="BI2064" s="560"/>
      <c r="BJ2064" s="563"/>
      <c r="BK2064" s="560"/>
      <c r="BL2064" s="563"/>
      <c r="BM2064" s="560"/>
      <c r="BN2064" s="563"/>
      <c r="BO2064" s="560"/>
      <c r="BP2064" s="563"/>
      <c r="BQ2064" s="552"/>
    </row>
    <row r="2065" spans="1:72" s="207" customFormat="1" ht="18" customHeight="1" thickTop="1">
      <c r="A2065" s="470"/>
      <c r="B2065" s="200"/>
      <c r="C2065" s="201"/>
      <c r="D2065" s="205"/>
      <c r="E2065" s="202"/>
      <c r="F2065" s="202"/>
      <c r="G2065" s="202"/>
      <c r="H2065" s="202"/>
      <c r="I2065" s="202"/>
      <c r="J2065" s="202"/>
      <c r="K2065" s="202"/>
      <c r="L2065" s="202"/>
      <c r="M2065" s="202"/>
      <c r="N2065" s="202"/>
      <c r="O2065" s="202"/>
      <c r="P2065" s="202"/>
      <c r="Q2065" s="202"/>
      <c r="R2065" s="202"/>
      <c r="S2065" s="202"/>
      <c r="T2065" s="202"/>
      <c r="U2065" s="202"/>
      <c r="V2065" s="202"/>
      <c r="W2065" s="202"/>
      <c r="X2065" s="202"/>
      <c r="Y2065" s="202"/>
      <c r="Z2065" s="202"/>
      <c r="AA2065" s="202"/>
      <c r="AB2065" s="202"/>
      <c r="AC2065" s="202"/>
      <c r="AD2065" s="202"/>
      <c r="AE2065" s="202"/>
      <c r="AF2065" s="202"/>
      <c r="AG2065" s="202"/>
      <c r="AH2065" s="202"/>
      <c r="AI2065" s="206"/>
      <c r="AJ2065" s="187"/>
      <c r="AK2065" s="187"/>
      <c r="AL2065" s="187"/>
      <c r="AM2065" s="358"/>
      <c r="AN2065" s="359"/>
      <c r="AO2065" s="359"/>
      <c r="AP2065" s="359"/>
      <c r="AQ2065" s="359"/>
      <c r="AR2065" s="359"/>
      <c r="AS2065" s="359"/>
      <c r="AT2065" s="359"/>
      <c r="AU2065" s="359"/>
      <c r="AV2065" s="359"/>
      <c r="AW2065" s="359"/>
      <c r="AX2065" s="359"/>
      <c r="AY2065" s="359"/>
      <c r="AZ2065" s="359"/>
      <c r="BA2065" s="359"/>
      <c r="BB2065" s="359"/>
      <c r="BC2065" s="359"/>
      <c r="BD2065" s="359"/>
      <c r="BE2065" s="359"/>
      <c r="BF2065" s="359"/>
      <c r="BG2065" s="359"/>
      <c r="BH2065" s="359"/>
      <c r="BI2065" s="359"/>
      <c r="BJ2065" s="359"/>
      <c r="BK2065" s="359"/>
      <c r="BL2065" s="359"/>
      <c r="BM2065" s="359"/>
      <c r="BN2065" s="359"/>
      <c r="BO2065" s="359"/>
      <c r="BP2065" s="359"/>
      <c r="BQ2065" s="359"/>
      <c r="BR2065" s="187"/>
      <c r="BS2065" s="187"/>
    </row>
    <row r="2066" spans="1:72" s="213" customFormat="1" ht="18" customHeight="1">
      <c r="A2066" s="471"/>
      <c r="B2066" s="197"/>
      <c r="C2066" s="198"/>
      <c r="D2066" s="209"/>
      <c r="E2066" s="199"/>
      <c r="F2066" s="199"/>
      <c r="G2066" s="199"/>
      <c r="H2066" s="199"/>
      <c r="I2066" s="199"/>
      <c r="J2066" s="199"/>
      <c r="K2066" s="199"/>
      <c r="L2066" s="199"/>
      <c r="M2066" s="199"/>
      <c r="N2066" s="199"/>
      <c r="O2066" s="199"/>
      <c r="P2066" s="199"/>
      <c r="Q2066" s="199"/>
      <c r="R2066" s="199"/>
      <c r="S2066" s="199"/>
      <c r="T2066" s="199"/>
      <c r="U2066" s="199"/>
      <c r="V2066" s="199"/>
      <c r="W2066" s="199"/>
      <c r="X2066" s="199"/>
      <c r="Y2066" s="199"/>
      <c r="Z2066" s="199"/>
      <c r="AA2066" s="199"/>
      <c r="AB2066" s="199"/>
      <c r="AC2066" s="199"/>
      <c r="AD2066" s="199"/>
      <c r="AE2066" s="199"/>
      <c r="AF2066" s="199"/>
      <c r="AG2066" s="199"/>
      <c r="AH2066" s="199"/>
      <c r="AI2066" s="210"/>
      <c r="AJ2066" s="211"/>
      <c r="AK2066" s="211"/>
      <c r="AL2066" s="211"/>
      <c r="AM2066" s="360"/>
      <c r="AN2066" s="361"/>
      <c r="AO2066" s="361"/>
      <c r="AP2066" s="361"/>
      <c r="AQ2066" s="361"/>
      <c r="AR2066" s="361"/>
      <c r="AS2066" s="361"/>
      <c r="AT2066" s="361"/>
      <c r="AU2066" s="361"/>
      <c r="AV2066" s="361"/>
      <c r="AW2066" s="361"/>
      <c r="AX2066" s="361"/>
      <c r="AY2066" s="361"/>
      <c r="AZ2066" s="361"/>
      <c r="BA2066" s="361"/>
      <c r="BB2066" s="361"/>
      <c r="BC2066" s="361"/>
      <c r="BD2066" s="361"/>
      <c r="BE2066" s="361"/>
      <c r="BF2066" s="361"/>
      <c r="BG2066" s="361"/>
      <c r="BH2066" s="361"/>
      <c r="BI2066" s="361"/>
      <c r="BJ2066" s="361"/>
      <c r="BK2066" s="361"/>
      <c r="BL2066" s="361"/>
      <c r="BM2066" s="361"/>
      <c r="BN2066" s="361"/>
      <c r="BO2066" s="361"/>
      <c r="BP2066" s="361"/>
      <c r="BQ2066" s="361"/>
      <c r="BR2066" s="211"/>
      <c r="BS2066" s="211"/>
      <c r="BT2066" s="212"/>
    </row>
    <row r="2067" spans="1:72" s="207" customFormat="1" ht="18" customHeight="1">
      <c r="A2067" s="470"/>
      <c r="B2067" s="203"/>
      <c r="C2067" s="201"/>
      <c r="D2067" s="208"/>
      <c r="E2067" s="204"/>
      <c r="F2067" s="204"/>
      <c r="G2067" s="204"/>
      <c r="H2067" s="204"/>
      <c r="I2067" s="204"/>
      <c r="J2067" s="204"/>
      <c r="K2067" s="204"/>
      <c r="L2067" s="204"/>
      <c r="M2067" s="204"/>
      <c r="N2067" s="204"/>
      <c r="O2067" s="204"/>
      <c r="P2067" s="204"/>
      <c r="Q2067" s="204"/>
      <c r="R2067" s="204"/>
      <c r="S2067" s="204"/>
      <c r="T2067" s="204"/>
      <c r="U2067" s="204"/>
      <c r="V2067" s="204"/>
      <c r="W2067" s="204"/>
      <c r="X2067" s="204"/>
      <c r="Y2067" s="204"/>
      <c r="Z2067" s="204"/>
      <c r="AA2067" s="204"/>
      <c r="AB2067" s="204"/>
      <c r="AC2067" s="204"/>
      <c r="AD2067" s="204"/>
      <c r="AE2067" s="204"/>
      <c r="AF2067" s="204"/>
      <c r="AG2067" s="204"/>
      <c r="AH2067" s="204"/>
      <c r="AI2067" s="206"/>
      <c r="AJ2067" s="187"/>
      <c r="AK2067" s="187"/>
      <c r="AL2067" s="187"/>
      <c r="AM2067" s="362"/>
      <c r="AN2067" s="359"/>
      <c r="AO2067" s="359"/>
      <c r="AP2067" s="359"/>
      <c r="AQ2067" s="359"/>
      <c r="AR2067" s="359"/>
      <c r="AS2067" s="359"/>
      <c r="AT2067" s="359"/>
      <c r="AU2067" s="359"/>
      <c r="AV2067" s="359"/>
      <c r="AW2067" s="359"/>
      <c r="AX2067" s="359"/>
      <c r="AY2067" s="359"/>
      <c r="AZ2067" s="359"/>
      <c r="BA2067" s="359"/>
      <c r="BB2067" s="359"/>
      <c r="BC2067" s="359"/>
      <c r="BD2067" s="359"/>
      <c r="BE2067" s="359"/>
      <c r="BF2067" s="359"/>
      <c r="BG2067" s="359"/>
      <c r="BH2067" s="359"/>
      <c r="BI2067" s="206"/>
      <c r="BJ2067" s="206"/>
      <c r="BK2067" s="206"/>
      <c r="BL2067" s="206"/>
      <c r="BM2067" s="206"/>
      <c r="BN2067" s="206"/>
      <c r="BO2067" s="206"/>
      <c r="BP2067" s="206"/>
      <c r="BQ2067" s="206"/>
      <c r="BR2067" s="187"/>
      <c r="BS2067" s="187"/>
    </row>
    <row r="2068" spans="1:72" ht="37.5" customHeight="1">
      <c r="A2068" s="468"/>
      <c r="B2068" s="251"/>
      <c r="C2068" s="247"/>
      <c r="D2068" s="243" t="s">
        <v>897</v>
      </c>
      <c r="E2068" s="608" t="str">
        <f>D2068</f>
        <v>Education physique et sportive</v>
      </c>
      <c r="F2068" s="609"/>
      <c r="G2068" s="609"/>
      <c r="H2068" s="609"/>
      <c r="I2068" s="609"/>
      <c r="J2068" s="609"/>
      <c r="K2068" s="609"/>
      <c r="L2068" s="609"/>
      <c r="M2068" s="609"/>
      <c r="N2068" s="609"/>
      <c r="O2068" s="609"/>
      <c r="P2068" s="609"/>
      <c r="Q2068" s="609"/>
      <c r="R2068" s="609"/>
      <c r="S2068" s="609"/>
      <c r="T2068" s="609"/>
      <c r="U2068" s="609"/>
      <c r="V2068" s="609"/>
      <c r="W2068" s="609"/>
      <c r="X2068" s="609"/>
      <c r="Y2068" s="609"/>
      <c r="Z2068" s="609"/>
      <c r="AA2068" s="609"/>
      <c r="AB2068" s="609"/>
      <c r="AC2068" s="609"/>
      <c r="AD2068" s="609"/>
      <c r="AE2068" s="609"/>
      <c r="AF2068" s="609"/>
      <c r="AG2068" s="609"/>
      <c r="AH2068" s="610"/>
      <c r="AM2068" s="338" t="str">
        <f>D2068</f>
        <v>Education physique et sportive</v>
      </c>
      <c r="AN2068" s="606" t="str">
        <f>AM2068</f>
        <v>Education physique et sportive</v>
      </c>
      <c r="AO2068" s="607"/>
      <c r="AP2068" s="607"/>
      <c r="AQ2068" s="607"/>
      <c r="AR2068" s="607"/>
      <c r="AS2068" s="607"/>
      <c r="AT2068" s="607"/>
      <c r="AU2068" s="607"/>
      <c r="AV2068" s="607"/>
      <c r="AW2068" s="607"/>
      <c r="AX2068" s="607"/>
      <c r="AY2068" s="607"/>
      <c r="AZ2068" s="607"/>
      <c r="BA2068" s="607"/>
      <c r="BB2068" s="607"/>
      <c r="BC2068" s="607"/>
      <c r="BD2068" s="607"/>
      <c r="BE2068" s="607"/>
      <c r="BF2068" s="607"/>
      <c r="BG2068" s="607"/>
      <c r="BH2068" s="607"/>
      <c r="BI2068" s="607"/>
      <c r="BJ2068" s="607"/>
      <c r="BK2068" s="607"/>
      <c r="BL2068" s="607"/>
      <c r="BM2068" s="607"/>
      <c r="BN2068" s="607"/>
      <c r="BO2068" s="607"/>
      <c r="BP2068" s="607"/>
      <c r="BQ2068" s="607"/>
    </row>
    <row r="2069" spans="1:72" ht="11.25" customHeight="1">
      <c r="A2069" s="468"/>
      <c r="B2069" s="737"/>
      <c r="C2069" s="685"/>
      <c r="D2069" s="665" t="s">
        <v>900</v>
      </c>
      <c r="E2069" s="614" t="str">
        <f>D2069</f>
        <v>Réaliser une performance mesurée</v>
      </c>
      <c r="F2069" s="615"/>
      <c r="G2069" s="615"/>
      <c r="H2069" s="615"/>
      <c r="I2069" s="615"/>
      <c r="J2069" s="615"/>
      <c r="K2069" s="615"/>
      <c r="L2069" s="615"/>
      <c r="M2069" s="615"/>
      <c r="N2069" s="615"/>
      <c r="O2069" s="615"/>
      <c r="P2069" s="615"/>
      <c r="Q2069" s="615"/>
      <c r="R2069" s="615"/>
      <c r="S2069" s="615"/>
      <c r="T2069" s="615"/>
      <c r="U2069" s="615"/>
      <c r="V2069" s="615"/>
      <c r="W2069" s="615"/>
      <c r="X2069" s="615"/>
      <c r="Y2069" s="615"/>
      <c r="Z2069" s="615"/>
      <c r="AA2069" s="615"/>
      <c r="AB2069" s="615"/>
      <c r="AC2069" s="615"/>
      <c r="AD2069" s="615"/>
      <c r="AE2069" s="615"/>
      <c r="AF2069" s="615"/>
      <c r="AG2069" s="615"/>
      <c r="AH2069" s="616"/>
      <c r="AM2069" s="591" t="str">
        <f>E2069</f>
        <v>Réaliser une performance mesurée</v>
      </c>
      <c r="AN2069" s="353">
        <f>IF(ISERROR(AVERAGE(AN2072)),"",AVERAGE(AN2072))</f>
        <v>3</v>
      </c>
      <c r="AO2069" s="353">
        <f t="shared" ref="AO2069:BQ2069" si="749">IF(ISERROR(AVERAGE(AO2072)),"",AVERAGE(AO2072))</f>
        <v>4</v>
      </c>
      <c r="AP2069" s="353">
        <f t="shared" si="749"/>
        <v>3</v>
      </c>
      <c r="AQ2069" s="353">
        <f t="shared" si="749"/>
        <v>2</v>
      </c>
      <c r="AR2069" s="353">
        <f t="shared" si="749"/>
        <v>1</v>
      </c>
      <c r="AS2069" s="353">
        <f t="shared" si="749"/>
        <v>5</v>
      </c>
      <c r="AT2069" s="353">
        <f t="shared" si="749"/>
        <v>4</v>
      </c>
      <c r="AU2069" s="353">
        <f t="shared" si="749"/>
        <v>3</v>
      </c>
      <c r="AV2069" s="353">
        <f t="shared" si="749"/>
        <v>2</v>
      </c>
      <c r="AW2069" s="353">
        <f t="shared" si="749"/>
        <v>1</v>
      </c>
      <c r="AX2069" s="353">
        <f t="shared" si="749"/>
        <v>5</v>
      </c>
      <c r="AY2069" s="353">
        <f t="shared" si="749"/>
        <v>4</v>
      </c>
      <c r="AZ2069" s="353">
        <f t="shared" si="749"/>
        <v>3</v>
      </c>
      <c r="BA2069" s="353">
        <f t="shared" si="749"/>
        <v>2</v>
      </c>
      <c r="BB2069" s="353">
        <f t="shared" si="749"/>
        <v>1</v>
      </c>
      <c r="BC2069" s="353">
        <f t="shared" si="749"/>
        <v>5</v>
      </c>
      <c r="BD2069" s="353">
        <f t="shared" si="749"/>
        <v>4</v>
      </c>
      <c r="BE2069" s="353">
        <f t="shared" si="749"/>
        <v>3</v>
      </c>
      <c r="BF2069" s="353">
        <f t="shared" si="749"/>
        <v>2</v>
      </c>
      <c r="BG2069" s="353">
        <f t="shared" si="749"/>
        <v>1</v>
      </c>
      <c r="BH2069" s="353">
        <f t="shared" si="749"/>
        <v>5</v>
      </c>
      <c r="BI2069" s="353">
        <f t="shared" si="749"/>
        <v>4</v>
      </c>
      <c r="BJ2069" s="353">
        <f t="shared" si="749"/>
        <v>3</v>
      </c>
      <c r="BK2069" s="353">
        <f t="shared" si="749"/>
        <v>2</v>
      </c>
      <c r="BL2069" s="353">
        <f t="shared" si="749"/>
        <v>1</v>
      </c>
      <c r="BM2069" s="353">
        <f t="shared" si="749"/>
        <v>5</v>
      </c>
      <c r="BN2069" s="353">
        <f t="shared" si="749"/>
        <v>4</v>
      </c>
      <c r="BO2069" s="353">
        <f t="shared" si="749"/>
        <v>3</v>
      </c>
      <c r="BP2069" s="353">
        <f t="shared" si="749"/>
        <v>2</v>
      </c>
      <c r="BQ2069" s="353">
        <f t="shared" si="749"/>
        <v>1</v>
      </c>
    </row>
    <row r="2070" spans="1:72" ht="11.25" customHeight="1">
      <c r="A2070" s="468"/>
      <c r="B2070" s="738"/>
      <c r="C2070" s="686"/>
      <c r="D2070" s="666"/>
      <c r="E2070" s="617"/>
      <c r="F2070" s="618"/>
      <c r="G2070" s="618"/>
      <c r="H2070" s="618"/>
      <c r="I2070" s="618"/>
      <c r="J2070" s="618"/>
      <c r="K2070" s="618"/>
      <c r="L2070" s="618"/>
      <c r="M2070" s="618"/>
      <c r="N2070" s="618"/>
      <c r="O2070" s="618"/>
      <c r="P2070" s="618"/>
      <c r="Q2070" s="618"/>
      <c r="R2070" s="618"/>
      <c r="S2070" s="618"/>
      <c r="T2070" s="618"/>
      <c r="U2070" s="618"/>
      <c r="V2070" s="618"/>
      <c r="W2070" s="618"/>
      <c r="X2070" s="618"/>
      <c r="Y2070" s="618"/>
      <c r="Z2070" s="618"/>
      <c r="AA2070" s="618"/>
      <c r="AB2070" s="618"/>
      <c r="AC2070" s="618"/>
      <c r="AD2070" s="618"/>
      <c r="AE2070" s="618"/>
      <c r="AF2070" s="618"/>
      <c r="AG2070" s="618"/>
      <c r="AH2070" s="619"/>
      <c r="AM2070" s="592"/>
      <c r="AN2070" s="351">
        <f>IF(ISERROR(AVERAGE(AN2075)),"",AVERAGE(AN2075))</f>
        <v>5</v>
      </c>
      <c r="AO2070" s="351">
        <f t="shared" ref="AO2070:BQ2070" si="750">IF(ISERROR(AVERAGE(AO2075)),"",AVERAGE(AO2075))</f>
        <v>4</v>
      </c>
      <c r="AP2070" s="351">
        <f t="shared" si="750"/>
        <v>3</v>
      </c>
      <c r="AQ2070" s="351">
        <f t="shared" si="750"/>
        <v>2</v>
      </c>
      <c r="AR2070" s="351">
        <f t="shared" si="750"/>
        <v>1</v>
      </c>
      <c r="AS2070" s="351">
        <f t="shared" si="750"/>
        <v>5</v>
      </c>
      <c r="AT2070" s="351">
        <f t="shared" si="750"/>
        <v>4</v>
      </c>
      <c r="AU2070" s="351">
        <f t="shared" si="750"/>
        <v>3</v>
      </c>
      <c r="AV2070" s="351">
        <f t="shared" si="750"/>
        <v>2</v>
      </c>
      <c r="AW2070" s="351">
        <f t="shared" si="750"/>
        <v>1</v>
      </c>
      <c r="AX2070" s="351">
        <f t="shared" si="750"/>
        <v>5</v>
      </c>
      <c r="AY2070" s="351">
        <f t="shared" si="750"/>
        <v>4</v>
      </c>
      <c r="AZ2070" s="351">
        <f t="shared" si="750"/>
        <v>3</v>
      </c>
      <c r="BA2070" s="351">
        <f t="shared" si="750"/>
        <v>2</v>
      </c>
      <c r="BB2070" s="351">
        <f t="shared" si="750"/>
        <v>1</v>
      </c>
      <c r="BC2070" s="351">
        <f t="shared" si="750"/>
        <v>5</v>
      </c>
      <c r="BD2070" s="351">
        <f t="shared" si="750"/>
        <v>4</v>
      </c>
      <c r="BE2070" s="351">
        <f t="shared" si="750"/>
        <v>3</v>
      </c>
      <c r="BF2070" s="351">
        <f t="shared" si="750"/>
        <v>2</v>
      </c>
      <c r="BG2070" s="351">
        <f t="shared" si="750"/>
        <v>1</v>
      </c>
      <c r="BH2070" s="351">
        <f t="shared" si="750"/>
        <v>5</v>
      </c>
      <c r="BI2070" s="351">
        <f t="shared" si="750"/>
        <v>4</v>
      </c>
      <c r="BJ2070" s="351">
        <f t="shared" si="750"/>
        <v>3</v>
      </c>
      <c r="BK2070" s="351">
        <f t="shared" si="750"/>
        <v>2</v>
      </c>
      <c r="BL2070" s="351">
        <f t="shared" si="750"/>
        <v>1</v>
      </c>
      <c r="BM2070" s="351">
        <f t="shared" si="750"/>
        <v>5</v>
      </c>
      <c r="BN2070" s="351">
        <f t="shared" si="750"/>
        <v>4</v>
      </c>
      <c r="BO2070" s="351">
        <f t="shared" si="750"/>
        <v>3</v>
      </c>
      <c r="BP2070" s="351">
        <f t="shared" si="750"/>
        <v>2</v>
      </c>
      <c r="BQ2070" s="351">
        <f t="shared" si="750"/>
        <v>1</v>
      </c>
    </row>
    <row r="2071" spans="1:72" ht="11.25" customHeight="1" thickBot="1">
      <c r="A2071" s="468"/>
      <c r="B2071" s="739"/>
      <c r="C2071" s="687"/>
      <c r="D2071" s="667"/>
      <c r="E2071" s="620"/>
      <c r="F2071" s="621"/>
      <c r="G2071" s="621"/>
      <c r="H2071" s="621"/>
      <c r="I2071" s="621"/>
      <c r="J2071" s="621"/>
      <c r="K2071" s="621"/>
      <c r="L2071" s="621"/>
      <c r="M2071" s="621"/>
      <c r="N2071" s="621"/>
      <c r="O2071" s="621"/>
      <c r="P2071" s="621"/>
      <c r="Q2071" s="621"/>
      <c r="R2071" s="621"/>
      <c r="S2071" s="621"/>
      <c r="T2071" s="621"/>
      <c r="U2071" s="621"/>
      <c r="V2071" s="621"/>
      <c r="W2071" s="621"/>
      <c r="X2071" s="621"/>
      <c r="Y2071" s="621"/>
      <c r="Z2071" s="621"/>
      <c r="AA2071" s="621"/>
      <c r="AB2071" s="621"/>
      <c r="AC2071" s="621"/>
      <c r="AD2071" s="621"/>
      <c r="AE2071" s="621"/>
      <c r="AF2071" s="621"/>
      <c r="AG2071" s="621"/>
      <c r="AH2071" s="622"/>
      <c r="AM2071" s="593"/>
      <c r="AN2071" s="352">
        <f>IF(ISERROR(AVERAGE(AN2078)),"",AVERAGE(AN2078))</f>
        <v>5</v>
      </c>
      <c r="AO2071" s="352">
        <f t="shared" ref="AO2071:BQ2071" si="751">IF(ISERROR(AVERAGE(AO2078)),"",AVERAGE(AO2078))</f>
        <v>4</v>
      </c>
      <c r="AP2071" s="352">
        <f t="shared" si="751"/>
        <v>3</v>
      </c>
      <c r="AQ2071" s="352">
        <f t="shared" si="751"/>
        <v>2</v>
      </c>
      <c r="AR2071" s="352">
        <f t="shared" si="751"/>
        <v>1</v>
      </c>
      <c r="AS2071" s="352">
        <f t="shared" si="751"/>
        <v>5</v>
      </c>
      <c r="AT2071" s="352">
        <f t="shared" si="751"/>
        <v>4</v>
      </c>
      <c r="AU2071" s="352">
        <f t="shared" si="751"/>
        <v>3</v>
      </c>
      <c r="AV2071" s="352">
        <f t="shared" si="751"/>
        <v>2</v>
      </c>
      <c r="AW2071" s="352">
        <f t="shared" si="751"/>
        <v>1</v>
      </c>
      <c r="AX2071" s="352">
        <f t="shared" si="751"/>
        <v>5</v>
      </c>
      <c r="AY2071" s="352">
        <f t="shared" si="751"/>
        <v>4</v>
      </c>
      <c r="AZ2071" s="352">
        <f t="shared" si="751"/>
        <v>3</v>
      </c>
      <c r="BA2071" s="352">
        <f t="shared" si="751"/>
        <v>2</v>
      </c>
      <c r="BB2071" s="352">
        <f t="shared" si="751"/>
        <v>1</v>
      </c>
      <c r="BC2071" s="352">
        <f t="shared" si="751"/>
        <v>5</v>
      </c>
      <c r="BD2071" s="352">
        <f t="shared" si="751"/>
        <v>4</v>
      </c>
      <c r="BE2071" s="352">
        <f t="shared" si="751"/>
        <v>3</v>
      </c>
      <c r="BF2071" s="352">
        <f t="shared" si="751"/>
        <v>2</v>
      </c>
      <c r="BG2071" s="352">
        <f t="shared" si="751"/>
        <v>1</v>
      </c>
      <c r="BH2071" s="352">
        <f t="shared" si="751"/>
        <v>5</v>
      </c>
      <c r="BI2071" s="352">
        <f t="shared" si="751"/>
        <v>4</v>
      </c>
      <c r="BJ2071" s="352">
        <f t="shared" si="751"/>
        <v>3</v>
      </c>
      <c r="BK2071" s="352">
        <f t="shared" si="751"/>
        <v>2</v>
      </c>
      <c r="BL2071" s="352">
        <f t="shared" si="751"/>
        <v>1</v>
      </c>
      <c r="BM2071" s="352">
        <f t="shared" si="751"/>
        <v>5</v>
      </c>
      <c r="BN2071" s="352">
        <f t="shared" si="751"/>
        <v>4</v>
      </c>
      <c r="BO2071" s="352">
        <f t="shared" si="751"/>
        <v>3</v>
      </c>
      <c r="BP2071" s="352">
        <f t="shared" si="751"/>
        <v>2</v>
      </c>
      <c r="BQ2071" s="352">
        <f t="shared" si="751"/>
        <v>1</v>
      </c>
    </row>
    <row r="2072" spans="1:72" ht="18.75" customHeight="1" thickTop="1">
      <c r="A2072" s="584"/>
      <c r="B2072" s="585" t="s">
        <v>32</v>
      </c>
      <c r="C2072" s="588">
        <f>IF(ISERROR(AVERAGE(E2072:AH2074)),"",AVERAGE(E2072:AH2074))</f>
        <v>2.935483870967742</v>
      </c>
      <c r="D2072" s="635" t="s">
        <v>515</v>
      </c>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5"/>
      <c r="AF2072" s="25"/>
      <c r="AG2072" s="25"/>
      <c r="AH2072" s="25"/>
      <c r="AM2072" s="555" t="str">
        <f>D2072</f>
        <v>Réaliser une performance mesurée (en distance, en temps)</v>
      </c>
      <c r="AN2072" s="576">
        <f>IF(ISERROR(AVERAGE(E2072:E2074)),"",AVERAGE(E2072:E2074))</f>
        <v>3</v>
      </c>
      <c r="AO2072" s="575">
        <f t="shared" ref="AO2072:BQ2072" si="752">IF(ISERROR(AVERAGE(F2072:F2074)),"",AVERAGE(F2072:F2074))</f>
        <v>4</v>
      </c>
      <c r="AP2072" s="576">
        <f t="shared" si="752"/>
        <v>3</v>
      </c>
      <c r="AQ2072" s="575">
        <f t="shared" si="752"/>
        <v>2</v>
      </c>
      <c r="AR2072" s="576">
        <f t="shared" si="752"/>
        <v>1</v>
      </c>
      <c r="AS2072" s="575">
        <f t="shared" si="752"/>
        <v>5</v>
      </c>
      <c r="AT2072" s="576">
        <f t="shared" si="752"/>
        <v>4</v>
      </c>
      <c r="AU2072" s="575">
        <f t="shared" si="752"/>
        <v>3</v>
      </c>
      <c r="AV2072" s="576">
        <f t="shared" si="752"/>
        <v>2</v>
      </c>
      <c r="AW2072" s="575">
        <f t="shared" si="752"/>
        <v>1</v>
      </c>
      <c r="AX2072" s="576">
        <f t="shared" si="752"/>
        <v>5</v>
      </c>
      <c r="AY2072" s="575">
        <f t="shared" si="752"/>
        <v>4</v>
      </c>
      <c r="AZ2072" s="576">
        <f t="shared" si="752"/>
        <v>3</v>
      </c>
      <c r="BA2072" s="575">
        <f t="shared" si="752"/>
        <v>2</v>
      </c>
      <c r="BB2072" s="576">
        <f t="shared" si="752"/>
        <v>1</v>
      </c>
      <c r="BC2072" s="575">
        <f t="shared" si="752"/>
        <v>5</v>
      </c>
      <c r="BD2072" s="576">
        <f t="shared" si="752"/>
        <v>4</v>
      </c>
      <c r="BE2072" s="575">
        <f t="shared" si="752"/>
        <v>3</v>
      </c>
      <c r="BF2072" s="576">
        <f t="shared" si="752"/>
        <v>2</v>
      </c>
      <c r="BG2072" s="575">
        <f t="shared" si="752"/>
        <v>1</v>
      </c>
      <c r="BH2072" s="576">
        <f t="shared" si="752"/>
        <v>5</v>
      </c>
      <c r="BI2072" s="575">
        <f t="shared" si="752"/>
        <v>4</v>
      </c>
      <c r="BJ2072" s="576">
        <f t="shared" si="752"/>
        <v>3</v>
      </c>
      <c r="BK2072" s="575">
        <f t="shared" si="752"/>
        <v>2</v>
      </c>
      <c r="BL2072" s="576">
        <f t="shared" si="752"/>
        <v>1</v>
      </c>
      <c r="BM2072" s="575">
        <f t="shared" si="752"/>
        <v>5</v>
      </c>
      <c r="BN2072" s="576">
        <f t="shared" si="752"/>
        <v>4</v>
      </c>
      <c r="BO2072" s="575">
        <f t="shared" si="752"/>
        <v>3</v>
      </c>
      <c r="BP2072" s="576">
        <f t="shared" si="752"/>
        <v>2</v>
      </c>
      <c r="BQ2072" s="578">
        <f t="shared" si="752"/>
        <v>1</v>
      </c>
    </row>
    <row r="2073" spans="1:72" ht="18.75" customHeight="1">
      <c r="A2073" s="584"/>
      <c r="B2073" s="586"/>
      <c r="C2073" s="573"/>
      <c r="D2073" s="543"/>
      <c r="E2073" s="26">
        <v>1</v>
      </c>
      <c r="F2073" s="26"/>
      <c r="G2073" s="26"/>
      <c r="H2073" s="26"/>
      <c r="I2073" s="26"/>
      <c r="J2073" s="26"/>
      <c r="K2073" s="26"/>
      <c r="L2073" s="26"/>
      <c r="M2073" s="26"/>
      <c r="N2073" s="26"/>
      <c r="O2073" s="26"/>
      <c r="P2073" s="26"/>
      <c r="Q2073" s="26"/>
      <c r="R2073" s="26"/>
      <c r="S2073" s="26"/>
      <c r="T2073" s="26"/>
      <c r="U2073" s="26"/>
      <c r="V2073" s="26"/>
      <c r="W2073" s="26"/>
      <c r="X2073" s="26"/>
      <c r="Y2073" s="26"/>
      <c r="Z2073" s="26"/>
      <c r="AA2073" s="26"/>
      <c r="AB2073" s="26"/>
      <c r="AC2073" s="26"/>
      <c r="AD2073" s="26"/>
      <c r="AE2073" s="26"/>
      <c r="AF2073" s="26"/>
      <c r="AG2073" s="26"/>
      <c r="AH2073" s="26"/>
      <c r="AM2073" s="546"/>
      <c r="AN2073" s="577"/>
      <c r="AO2073" s="559"/>
      <c r="AP2073" s="577"/>
      <c r="AQ2073" s="559"/>
      <c r="AR2073" s="577"/>
      <c r="AS2073" s="559"/>
      <c r="AT2073" s="577"/>
      <c r="AU2073" s="559"/>
      <c r="AV2073" s="577"/>
      <c r="AW2073" s="559"/>
      <c r="AX2073" s="577"/>
      <c r="AY2073" s="559"/>
      <c r="AZ2073" s="577"/>
      <c r="BA2073" s="559"/>
      <c r="BB2073" s="577"/>
      <c r="BC2073" s="559"/>
      <c r="BD2073" s="577"/>
      <c r="BE2073" s="559"/>
      <c r="BF2073" s="577"/>
      <c r="BG2073" s="559"/>
      <c r="BH2073" s="577"/>
      <c r="BI2073" s="559"/>
      <c r="BJ2073" s="577"/>
      <c r="BK2073" s="559"/>
      <c r="BL2073" s="577"/>
      <c r="BM2073" s="559"/>
      <c r="BN2073" s="577"/>
      <c r="BO2073" s="559"/>
      <c r="BP2073" s="577"/>
      <c r="BQ2073" s="551"/>
    </row>
    <row r="2074" spans="1:72" ht="18.75" customHeight="1" thickBot="1">
      <c r="A2074" s="584"/>
      <c r="B2074" s="587"/>
      <c r="C2074" s="573"/>
      <c r="D2074" s="543"/>
      <c r="E2074" s="27">
        <v>5</v>
      </c>
      <c r="F2074" s="27">
        <v>4</v>
      </c>
      <c r="G2074" s="27">
        <v>3</v>
      </c>
      <c r="H2074" s="27">
        <v>2</v>
      </c>
      <c r="I2074" s="27">
        <v>1</v>
      </c>
      <c r="J2074" s="27">
        <v>5</v>
      </c>
      <c r="K2074" s="27">
        <v>4</v>
      </c>
      <c r="L2074" s="27">
        <v>3</v>
      </c>
      <c r="M2074" s="27">
        <v>2</v>
      </c>
      <c r="N2074" s="27">
        <v>1</v>
      </c>
      <c r="O2074" s="27">
        <v>5</v>
      </c>
      <c r="P2074" s="27">
        <v>4</v>
      </c>
      <c r="Q2074" s="27">
        <v>3</v>
      </c>
      <c r="R2074" s="27">
        <v>2</v>
      </c>
      <c r="S2074" s="27">
        <v>1</v>
      </c>
      <c r="T2074" s="27">
        <v>5</v>
      </c>
      <c r="U2074" s="27">
        <v>4</v>
      </c>
      <c r="V2074" s="27">
        <v>3</v>
      </c>
      <c r="W2074" s="27">
        <v>2</v>
      </c>
      <c r="X2074" s="27">
        <v>1</v>
      </c>
      <c r="Y2074" s="27">
        <v>5</v>
      </c>
      <c r="Z2074" s="27">
        <v>4</v>
      </c>
      <c r="AA2074" s="27">
        <v>3</v>
      </c>
      <c r="AB2074" s="27">
        <v>2</v>
      </c>
      <c r="AC2074" s="27">
        <v>1</v>
      </c>
      <c r="AD2074" s="27">
        <v>5</v>
      </c>
      <c r="AE2074" s="27">
        <v>4</v>
      </c>
      <c r="AF2074" s="27">
        <v>3</v>
      </c>
      <c r="AG2074" s="27">
        <v>2</v>
      </c>
      <c r="AH2074" s="27">
        <v>1</v>
      </c>
      <c r="AM2074" s="546"/>
      <c r="AN2074" s="577"/>
      <c r="AO2074" s="559"/>
      <c r="AP2074" s="577"/>
      <c r="AQ2074" s="559"/>
      <c r="AR2074" s="577"/>
      <c r="AS2074" s="559"/>
      <c r="AT2074" s="577"/>
      <c r="AU2074" s="559"/>
      <c r="AV2074" s="577"/>
      <c r="AW2074" s="559"/>
      <c r="AX2074" s="577"/>
      <c r="AY2074" s="559"/>
      <c r="AZ2074" s="577"/>
      <c r="BA2074" s="559"/>
      <c r="BB2074" s="577"/>
      <c r="BC2074" s="559"/>
      <c r="BD2074" s="577"/>
      <c r="BE2074" s="559"/>
      <c r="BF2074" s="577"/>
      <c r="BG2074" s="559"/>
      <c r="BH2074" s="577"/>
      <c r="BI2074" s="559"/>
      <c r="BJ2074" s="577"/>
      <c r="BK2074" s="559"/>
      <c r="BL2074" s="577"/>
      <c r="BM2074" s="559"/>
      <c r="BN2074" s="577"/>
      <c r="BO2074" s="559"/>
      <c r="BP2074" s="577"/>
      <c r="BQ2074" s="551"/>
    </row>
    <row r="2075" spans="1:72" ht="18.75" customHeight="1">
      <c r="A2075" s="584"/>
      <c r="B2075" s="579" t="s">
        <v>36</v>
      </c>
      <c r="C2075" s="572">
        <f>IF(ISERROR(AVERAGE(E2075:AH2077)),"",AVERAGE(E2075:AH2077))</f>
        <v>3</v>
      </c>
      <c r="D2075" s="542" t="s">
        <v>515</v>
      </c>
      <c r="E2075" s="32"/>
      <c r="F2075" s="32"/>
      <c r="G2075" s="32"/>
      <c r="H2075" s="32"/>
      <c r="I2075" s="32"/>
      <c r="J2075" s="32"/>
      <c r="K2075" s="32"/>
      <c r="L2075" s="32"/>
      <c r="M2075" s="32"/>
      <c r="N2075" s="32"/>
      <c r="O2075" s="32"/>
      <c r="P2075" s="32"/>
      <c r="Q2075" s="32"/>
      <c r="R2075" s="32"/>
      <c r="S2075" s="32"/>
      <c r="T2075" s="32"/>
      <c r="U2075" s="32"/>
      <c r="V2075" s="32"/>
      <c r="W2075" s="32"/>
      <c r="X2075" s="32"/>
      <c r="Y2075" s="32"/>
      <c r="Z2075" s="32"/>
      <c r="AA2075" s="32"/>
      <c r="AB2075" s="32"/>
      <c r="AC2075" s="32"/>
      <c r="AD2075" s="32"/>
      <c r="AE2075" s="32"/>
      <c r="AF2075" s="32"/>
      <c r="AG2075" s="32"/>
      <c r="AH2075" s="32"/>
      <c r="AM2075" s="545" t="str">
        <f>D2075</f>
        <v>Réaliser une performance mesurée (en distance, en temps)</v>
      </c>
      <c r="AN2075" s="565">
        <f t="shared" ref="AN2075:BQ2075" si="753">IF(ISERROR(AVERAGE(E2075:E2077)),"",AVERAGE(E2075:E2077))</f>
        <v>5</v>
      </c>
      <c r="AO2075" s="558">
        <f t="shared" si="753"/>
        <v>4</v>
      </c>
      <c r="AP2075" s="565">
        <f t="shared" si="753"/>
        <v>3</v>
      </c>
      <c r="AQ2075" s="558">
        <f t="shared" si="753"/>
        <v>2</v>
      </c>
      <c r="AR2075" s="565">
        <f t="shared" si="753"/>
        <v>1</v>
      </c>
      <c r="AS2075" s="558">
        <f t="shared" si="753"/>
        <v>5</v>
      </c>
      <c r="AT2075" s="565">
        <f t="shared" si="753"/>
        <v>4</v>
      </c>
      <c r="AU2075" s="558">
        <f t="shared" si="753"/>
        <v>3</v>
      </c>
      <c r="AV2075" s="565">
        <f t="shared" si="753"/>
        <v>2</v>
      </c>
      <c r="AW2075" s="558">
        <f t="shared" si="753"/>
        <v>1</v>
      </c>
      <c r="AX2075" s="565">
        <f t="shared" si="753"/>
        <v>5</v>
      </c>
      <c r="AY2075" s="558">
        <f t="shared" si="753"/>
        <v>4</v>
      </c>
      <c r="AZ2075" s="565">
        <f t="shared" si="753"/>
        <v>3</v>
      </c>
      <c r="BA2075" s="558">
        <f t="shared" si="753"/>
        <v>2</v>
      </c>
      <c r="BB2075" s="565">
        <f t="shared" si="753"/>
        <v>1</v>
      </c>
      <c r="BC2075" s="558">
        <f t="shared" si="753"/>
        <v>5</v>
      </c>
      <c r="BD2075" s="565">
        <f t="shared" si="753"/>
        <v>4</v>
      </c>
      <c r="BE2075" s="558">
        <f t="shared" si="753"/>
        <v>3</v>
      </c>
      <c r="BF2075" s="565">
        <f t="shared" si="753"/>
        <v>2</v>
      </c>
      <c r="BG2075" s="558">
        <f t="shared" si="753"/>
        <v>1</v>
      </c>
      <c r="BH2075" s="565">
        <f t="shared" si="753"/>
        <v>5</v>
      </c>
      <c r="BI2075" s="558">
        <f t="shared" si="753"/>
        <v>4</v>
      </c>
      <c r="BJ2075" s="565">
        <f t="shared" si="753"/>
        <v>3</v>
      </c>
      <c r="BK2075" s="558">
        <f t="shared" si="753"/>
        <v>2</v>
      </c>
      <c r="BL2075" s="565">
        <f t="shared" si="753"/>
        <v>1</v>
      </c>
      <c r="BM2075" s="558">
        <f t="shared" si="753"/>
        <v>5</v>
      </c>
      <c r="BN2075" s="565">
        <f t="shared" si="753"/>
        <v>4</v>
      </c>
      <c r="BO2075" s="558">
        <f t="shared" si="753"/>
        <v>3</v>
      </c>
      <c r="BP2075" s="565">
        <f t="shared" si="753"/>
        <v>2</v>
      </c>
      <c r="BQ2075" s="550">
        <f t="shared" si="753"/>
        <v>1</v>
      </c>
    </row>
    <row r="2076" spans="1:72" ht="18.75" customHeight="1">
      <c r="A2076" s="584"/>
      <c r="B2076" s="580"/>
      <c r="C2076" s="573"/>
      <c r="D2076" s="543"/>
      <c r="E2076" s="28"/>
      <c r="F2076" s="28"/>
      <c r="G2076" s="28"/>
      <c r="H2076" s="28"/>
      <c r="I2076" s="28"/>
      <c r="J2076" s="28"/>
      <c r="K2076" s="28"/>
      <c r="L2076" s="28"/>
      <c r="M2076" s="28"/>
      <c r="N2076" s="28"/>
      <c r="O2076" s="28"/>
      <c r="P2076" s="28"/>
      <c r="Q2076" s="28"/>
      <c r="R2076" s="28"/>
      <c r="S2076" s="28"/>
      <c r="T2076" s="28"/>
      <c r="U2076" s="28"/>
      <c r="V2076" s="28"/>
      <c r="W2076" s="28"/>
      <c r="X2076" s="28"/>
      <c r="Y2076" s="28"/>
      <c r="Z2076" s="28"/>
      <c r="AA2076" s="28"/>
      <c r="AB2076" s="28"/>
      <c r="AC2076" s="28"/>
      <c r="AD2076" s="28"/>
      <c r="AE2076" s="28"/>
      <c r="AF2076" s="28"/>
      <c r="AG2076" s="28"/>
      <c r="AH2076" s="28"/>
      <c r="AM2076" s="546"/>
      <c r="AN2076" s="566"/>
      <c r="AO2076" s="559"/>
      <c r="AP2076" s="566"/>
      <c r="AQ2076" s="559"/>
      <c r="AR2076" s="566"/>
      <c r="AS2076" s="559"/>
      <c r="AT2076" s="566"/>
      <c r="AU2076" s="559"/>
      <c r="AV2076" s="566"/>
      <c r="AW2076" s="559"/>
      <c r="AX2076" s="566"/>
      <c r="AY2076" s="559"/>
      <c r="AZ2076" s="566"/>
      <c r="BA2076" s="559"/>
      <c r="BB2076" s="566"/>
      <c r="BC2076" s="559"/>
      <c r="BD2076" s="566"/>
      <c r="BE2076" s="559"/>
      <c r="BF2076" s="566"/>
      <c r="BG2076" s="559"/>
      <c r="BH2076" s="566"/>
      <c r="BI2076" s="559"/>
      <c r="BJ2076" s="566"/>
      <c r="BK2076" s="559"/>
      <c r="BL2076" s="566"/>
      <c r="BM2076" s="559"/>
      <c r="BN2076" s="566"/>
      <c r="BO2076" s="559"/>
      <c r="BP2076" s="566"/>
      <c r="BQ2076" s="551"/>
    </row>
    <row r="2077" spans="1:72" ht="18.75" customHeight="1" thickBot="1">
      <c r="A2077" s="584"/>
      <c r="B2077" s="581"/>
      <c r="C2077" s="582"/>
      <c r="D2077" s="544"/>
      <c r="E2077" s="33">
        <v>5</v>
      </c>
      <c r="F2077" s="33">
        <v>4</v>
      </c>
      <c r="G2077" s="33">
        <v>3</v>
      </c>
      <c r="H2077" s="33">
        <v>2</v>
      </c>
      <c r="I2077" s="33">
        <v>1</v>
      </c>
      <c r="J2077" s="33">
        <v>5</v>
      </c>
      <c r="K2077" s="33">
        <v>4</v>
      </c>
      <c r="L2077" s="33">
        <v>3</v>
      </c>
      <c r="M2077" s="33">
        <v>2</v>
      </c>
      <c r="N2077" s="33">
        <v>1</v>
      </c>
      <c r="O2077" s="33">
        <v>5</v>
      </c>
      <c r="P2077" s="33">
        <v>4</v>
      </c>
      <c r="Q2077" s="33">
        <v>3</v>
      </c>
      <c r="R2077" s="33">
        <v>2</v>
      </c>
      <c r="S2077" s="33">
        <v>1</v>
      </c>
      <c r="T2077" s="33">
        <v>5</v>
      </c>
      <c r="U2077" s="33">
        <v>4</v>
      </c>
      <c r="V2077" s="33">
        <v>3</v>
      </c>
      <c r="W2077" s="33">
        <v>2</v>
      </c>
      <c r="X2077" s="33">
        <v>1</v>
      </c>
      <c r="Y2077" s="33">
        <v>5</v>
      </c>
      <c r="Z2077" s="33">
        <v>4</v>
      </c>
      <c r="AA2077" s="33">
        <v>3</v>
      </c>
      <c r="AB2077" s="33">
        <v>2</v>
      </c>
      <c r="AC2077" s="33">
        <v>1</v>
      </c>
      <c r="AD2077" s="33">
        <v>5</v>
      </c>
      <c r="AE2077" s="33">
        <v>4</v>
      </c>
      <c r="AF2077" s="33">
        <v>3</v>
      </c>
      <c r="AG2077" s="33">
        <v>2</v>
      </c>
      <c r="AH2077" s="33">
        <v>1</v>
      </c>
      <c r="AM2077" s="547"/>
      <c r="AN2077" s="567"/>
      <c r="AO2077" s="564"/>
      <c r="AP2077" s="567"/>
      <c r="AQ2077" s="564"/>
      <c r="AR2077" s="567"/>
      <c r="AS2077" s="564"/>
      <c r="AT2077" s="567"/>
      <c r="AU2077" s="564"/>
      <c r="AV2077" s="567"/>
      <c r="AW2077" s="564"/>
      <c r="AX2077" s="567"/>
      <c r="AY2077" s="564"/>
      <c r="AZ2077" s="567"/>
      <c r="BA2077" s="564"/>
      <c r="BB2077" s="567"/>
      <c r="BC2077" s="564"/>
      <c r="BD2077" s="567"/>
      <c r="BE2077" s="564"/>
      <c r="BF2077" s="567"/>
      <c r="BG2077" s="564"/>
      <c r="BH2077" s="567"/>
      <c r="BI2077" s="564"/>
      <c r="BJ2077" s="567"/>
      <c r="BK2077" s="564"/>
      <c r="BL2077" s="567"/>
      <c r="BM2077" s="564"/>
      <c r="BN2077" s="567"/>
      <c r="BO2077" s="564"/>
      <c r="BP2077" s="567"/>
      <c r="BQ2077" s="568"/>
    </row>
    <row r="2078" spans="1:72" ht="18.75" customHeight="1">
      <c r="A2078" s="584"/>
      <c r="B2078" s="569" t="s">
        <v>37</v>
      </c>
      <c r="C2078" s="572">
        <f>IF(ISERROR(AVERAGE(E2078:AH2080)),"",AVERAGE(E2078:AH2080))</f>
        <v>3</v>
      </c>
      <c r="D2078" s="542" t="s">
        <v>515</v>
      </c>
      <c r="E2078" s="31"/>
      <c r="F2078" s="31"/>
      <c r="G2078" s="31"/>
      <c r="H2078" s="31"/>
      <c r="I2078" s="31"/>
      <c r="J2078" s="31"/>
      <c r="K2078" s="31"/>
      <c r="L2078" s="31"/>
      <c r="M2078" s="31"/>
      <c r="N2078" s="31"/>
      <c r="O2078" s="31"/>
      <c r="P2078" s="31"/>
      <c r="Q2078" s="31"/>
      <c r="R2078" s="31"/>
      <c r="S2078" s="31"/>
      <c r="T2078" s="31"/>
      <c r="U2078" s="31"/>
      <c r="V2078" s="31"/>
      <c r="W2078" s="31"/>
      <c r="X2078" s="31"/>
      <c r="Y2078" s="31"/>
      <c r="Z2078" s="31"/>
      <c r="AA2078" s="31"/>
      <c r="AB2078" s="31"/>
      <c r="AC2078" s="31"/>
      <c r="AD2078" s="31"/>
      <c r="AE2078" s="31"/>
      <c r="AF2078" s="31"/>
      <c r="AG2078" s="31"/>
      <c r="AH2078" s="31"/>
      <c r="AM2078" s="545" t="str">
        <f>D2078</f>
        <v>Réaliser une performance mesurée (en distance, en temps)</v>
      </c>
      <c r="AN2078" s="561">
        <f t="shared" ref="AN2078:BQ2078" si="754">IF(ISERROR(AVERAGE(E2078:E2080)),"",AVERAGE(E2078:E2080))</f>
        <v>5</v>
      </c>
      <c r="AO2078" s="558">
        <f t="shared" si="754"/>
        <v>4</v>
      </c>
      <c r="AP2078" s="561">
        <f t="shared" si="754"/>
        <v>3</v>
      </c>
      <c r="AQ2078" s="558">
        <f t="shared" si="754"/>
        <v>2</v>
      </c>
      <c r="AR2078" s="561">
        <f t="shared" si="754"/>
        <v>1</v>
      </c>
      <c r="AS2078" s="558">
        <f t="shared" si="754"/>
        <v>5</v>
      </c>
      <c r="AT2078" s="561">
        <f t="shared" si="754"/>
        <v>4</v>
      </c>
      <c r="AU2078" s="558">
        <f t="shared" si="754"/>
        <v>3</v>
      </c>
      <c r="AV2078" s="561">
        <f t="shared" si="754"/>
        <v>2</v>
      </c>
      <c r="AW2078" s="558">
        <f t="shared" si="754"/>
        <v>1</v>
      </c>
      <c r="AX2078" s="561">
        <f t="shared" si="754"/>
        <v>5</v>
      </c>
      <c r="AY2078" s="558">
        <f t="shared" si="754"/>
        <v>4</v>
      </c>
      <c r="AZ2078" s="561">
        <f t="shared" si="754"/>
        <v>3</v>
      </c>
      <c r="BA2078" s="558">
        <f t="shared" si="754"/>
        <v>2</v>
      </c>
      <c r="BB2078" s="561">
        <f t="shared" si="754"/>
        <v>1</v>
      </c>
      <c r="BC2078" s="558">
        <f t="shared" si="754"/>
        <v>5</v>
      </c>
      <c r="BD2078" s="561">
        <f t="shared" si="754"/>
        <v>4</v>
      </c>
      <c r="BE2078" s="558">
        <f t="shared" si="754"/>
        <v>3</v>
      </c>
      <c r="BF2078" s="561">
        <f t="shared" si="754"/>
        <v>2</v>
      </c>
      <c r="BG2078" s="558">
        <f t="shared" si="754"/>
        <v>1</v>
      </c>
      <c r="BH2078" s="561">
        <f t="shared" si="754"/>
        <v>5</v>
      </c>
      <c r="BI2078" s="558">
        <f t="shared" si="754"/>
        <v>4</v>
      </c>
      <c r="BJ2078" s="561">
        <f t="shared" si="754"/>
        <v>3</v>
      </c>
      <c r="BK2078" s="558">
        <f t="shared" si="754"/>
        <v>2</v>
      </c>
      <c r="BL2078" s="561">
        <f t="shared" si="754"/>
        <v>1</v>
      </c>
      <c r="BM2078" s="558">
        <f t="shared" si="754"/>
        <v>5</v>
      </c>
      <c r="BN2078" s="561">
        <f t="shared" si="754"/>
        <v>4</v>
      </c>
      <c r="BO2078" s="558">
        <f t="shared" si="754"/>
        <v>3</v>
      </c>
      <c r="BP2078" s="561">
        <f t="shared" si="754"/>
        <v>2</v>
      </c>
      <c r="BQ2078" s="550">
        <f t="shared" si="754"/>
        <v>1</v>
      </c>
    </row>
    <row r="2079" spans="1:72" ht="18.75" customHeight="1">
      <c r="A2079" s="584"/>
      <c r="B2079" s="570"/>
      <c r="C2079" s="573"/>
      <c r="D2079" s="543"/>
      <c r="E2079" s="29"/>
      <c r="F2079" s="29"/>
      <c r="G2079" s="29"/>
      <c r="H2079" s="29"/>
      <c r="I2079" s="29"/>
      <c r="J2079" s="29"/>
      <c r="K2079" s="29"/>
      <c r="L2079" s="29"/>
      <c r="M2079" s="29"/>
      <c r="N2079" s="29"/>
      <c r="O2079" s="29"/>
      <c r="P2079" s="29"/>
      <c r="Q2079" s="29"/>
      <c r="R2079" s="29"/>
      <c r="S2079" s="29"/>
      <c r="T2079" s="29"/>
      <c r="U2079" s="29"/>
      <c r="V2079" s="29"/>
      <c r="W2079" s="29"/>
      <c r="X2079" s="29"/>
      <c r="Y2079" s="29"/>
      <c r="Z2079" s="29"/>
      <c r="AA2079" s="29"/>
      <c r="AB2079" s="29"/>
      <c r="AC2079" s="29"/>
      <c r="AD2079" s="29"/>
      <c r="AE2079" s="29"/>
      <c r="AF2079" s="29"/>
      <c r="AG2079" s="29"/>
      <c r="AH2079" s="29"/>
      <c r="AM2079" s="546" t="e">
        <f>#REF!</f>
        <v>#REF!</v>
      </c>
      <c r="AN2079" s="562"/>
      <c r="AO2079" s="559"/>
      <c r="AP2079" s="562"/>
      <c r="AQ2079" s="559"/>
      <c r="AR2079" s="562"/>
      <c r="AS2079" s="559"/>
      <c r="AT2079" s="562"/>
      <c r="AU2079" s="559"/>
      <c r="AV2079" s="562"/>
      <c r="AW2079" s="559"/>
      <c r="AX2079" s="562"/>
      <c r="AY2079" s="559"/>
      <c r="AZ2079" s="562"/>
      <c r="BA2079" s="559"/>
      <c r="BB2079" s="562"/>
      <c r="BC2079" s="559"/>
      <c r="BD2079" s="562"/>
      <c r="BE2079" s="559"/>
      <c r="BF2079" s="562"/>
      <c r="BG2079" s="559"/>
      <c r="BH2079" s="562"/>
      <c r="BI2079" s="559"/>
      <c r="BJ2079" s="562"/>
      <c r="BK2079" s="559"/>
      <c r="BL2079" s="562"/>
      <c r="BM2079" s="559"/>
      <c r="BN2079" s="562"/>
      <c r="BO2079" s="559"/>
      <c r="BP2079" s="562"/>
      <c r="BQ2079" s="551"/>
    </row>
    <row r="2080" spans="1:72" ht="18.75" customHeight="1" thickBot="1">
      <c r="A2080" s="584"/>
      <c r="B2080" s="571"/>
      <c r="C2080" s="574"/>
      <c r="D2080" s="548"/>
      <c r="E2080" s="30">
        <v>5</v>
      </c>
      <c r="F2080" s="30">
        <v>4</v>
      </c>
      <c r="G2080" s="30">
        <v>3</v>
      </c>
      <c r="H2080" s="30">
        <v>2</v>
      </c>
      <c r="I2080" s="30">
        <v>1</v>
      </c>
      <c r="J2080" s="30">
        <v>5</v>
      </c>
      <c r="K2080" s="30">
        <v>4</v>
      </c>
      <c r="L2080" s="30">
        <v>3</v>
      </c>
      <c r="M2080" s="30">
        <v>2</v>
      </c>
      <c r="N2080" s="30">
        <v>1</v>
      </c>
      <c r="O2080" s="30">
        <v>5</v>
      </c>
      <c r="P2080" s="30">
        <v>4</v>
      </c>
      <c r="Q2080" s="30">
        <v>3</v>
      </c>
      <c r="R2080" s="30">
        <v>2</v>
      </c>
      <c r="S2080" s="30">
        <v>1</v>
      </c>
      <c r="T2080" s="30">
        <v>5</v>
      </c>
      <c r="U2080" s="30">
        <v>4</v>
      </c>
      <c r="V2080" s="30">
        <v>3</v>
      </c>
      <c r="W2080" s="30">
        <v>2</v>
      </c>
      <c r="X2080" s="30">
        <v>1</v>
      </c>
      <c r="Y2080" s="30">
        <v>5</v>
      </c>
      <c r="Z2080" s="30">
        <v>4</v>
      </c>
      <c r="AA2080" s="30">
        <v>3</v>
      </c>
      <c r="AB2080" s="30">
        <v>2</v>
      </c>
      <c r="AC2080" s="30">
        <v>1</v>
      </c>
      <c r="AD2080" s="30">
        <v>5</v>
      </c>
      <c r="AE2080" s="30">
        <v>4</v>
      </c>
      <c r="AF2080" s="30">
        <v>3</v>
      </c>
      <c r="AG2080" s="30">
        <v>2</v>
      </c>
      <c r="AH2080" s="30">
        <v>1</v>
      </c>
      <c r="AM2080" s="549" t="e">
        <f>#REF!</f>
        <v>#REF!</v>
      </c>
      <c r="AN2080" s="563"/>
      <c r="AO2080" s="560"/>
      <c r="AP2080" s="563"/>
      <c r="AQ2080" s="560"/>
      <c r="AR2080" s="563"/>
      <c r="AS2080" s="560"/>
      <c r="AT2080" s="563"/>
      <c r="AU2080" s="560"/>
      <c r="AV2080" s="563"/>
      <c r="AW2080" s="560"/>
      <c r="AX2080" s="563"/>
      <c r="AY2080" s="560"/>
      <c r="AZ2080" s="563"/>
      <c r="BA2080" s="560"/>
      <c r="BB2080" s="563"/>
      <c r="BC2080" s="560"/>
      <c r="BD2080" s="563"/>
      <c r="BE2080" s="560"/>
      <c r="BF2080" s="563"/>
      <c r="BG2080" s="560"/>
      <c r="BH2080" s="563"/>
      <c r="BI2080" s="560"/>
      <c r="BJ2080" s="563"/>
      <c r="BK2080" s="560"/>
      <c r="BL2080" s="563"/>
      <c r="BM2080" s="560"/>
      <c r="BN2080" s="563"/>
      <c r="BO2080" s="560"/>
      <c r="BP2080" s="563"/>
      <c r="BQ2080" s="552"/>
    </row>
    <row r="2081" spans="1:69" ht="11.25" customHeight="1" thickTop="1">
      <c r="A2081" s="468"/>
      <c r="B2081" s="737"/>
      <c r="C2081" s="685"/>
      <c r="D2081" s="665" t="s">
        <v>901</v>
      </c>
      <c r="E2081" s="614" t="str">
        <f>D2081</f>
        <v>Adapter ses déplacements à différents types d'environnements</v>
      </c>
      <c r="F2081" s="615"/>
      <c r="G2081" s="615"/>
      <c r="H2081" s="615"/>
      <c r="I2081" s="615"/>
      <c r="J2081" s="615"/>
      <c r="K2081" s="615"/>
      <c r="L2081" s="615"/>
      <c r="M2081" s="615"/>
      <c r="N2081" s="615"/>
      <c r="O2081" s="615"/>
      <c r="P2081" s="615"/>
      <c r="Q2081" s="615"/>
      <c r="R2081" s="615"/>
      <c r="S2081" s="615"/>
      <c r="T2081" s="615"/>
      <c r="U2081" s="615"/>
      <c r="V2081" s="615"/>
      <c r="W2081" s="615"/>
      <c r="X2081" s="615"/>
      <c r="Y2081" s="615"/>
      <c r="Z2081" s="615"/>
      <c r="AA2081" s="615"/>
      <c r="AB2081" s="615"/>
      <c r="AC2081" s="615"/>
      <c r="AD2081" s="615"/>
      <c r="AE2081" s="615"/>
      <c r="AF2081" s="615"/>
      <c r="AG2081" s="615"/>
      <c r="AH2081" s="616"/>
      <c r="AM2081" s="591" t="str">
        <f>E2081</f>
        <v>Adapter ses déplacements à différents types d'environnements</v>
      </c>
      <c r="AN2081" s="353">
        <f>IF(ISERROR(AVERAGE(AN2084)),"",AVERAGE(AN2084))</f>
        <v>5</v>
      </c>
      <c r="AO2081" s="353">
        <f t="shared" ref="AO2081:BQ2081" si="755">IF(ISERROR(AVERAGE(AO2084)),"",AVERAGE(AO2084))</f>
        <v>4</v>
      </c>
      <c r="AP2081" s="353">
        <f t="shared" si="755"/>
        <v>3</v>
      </c>
      <c r="AQ2081" s="353">
        <f t="shared" si="755"/>
        <v>2</v>
      </c>
      <c r="AR2081" s="353">
        <f t="shared" si="755"/>
        <v>1</v>
      </c>
      <c r="AS2081" s="353">
        <f t="shared" si="755"/>
        <v>5</v>
      </c>
      <c r="AT2081" s="353">
        <f t="shared" si="755"/>
        <v>4</v>
      </c>
      <c r="AU2081" s="353">
        <f t="shared" si="755"/>
        <v>3</v>
      </c>
      <c r="AV2081" s="353">
        <f t="shared" si="755"/>
        <v>2</v>
      </c>
      <c r="AW2081" s="353">
        <f t="shared" si="755"/>
        <v>1</v>
      </c>
      <c r="AX2081" s="353">
        <f t="shared" si="755"/>
        <v>5</v>
      </c>
      <c r="AY2081" s="353">
        <f t="shared" si="755"/>
        <v>4</v>
      </c>
      <c r="AZ2081" s="353">
        <f t="shared" si="755"/>
        <v>3</v>
      </c>
      <c r="BA2081" s="353">
        <f t="shared" si="755"/>
        <v>2</v>
      </c>
      <c r="BB2081" s="353">
        <f t="shared" si="755"/>
        <v>1</v>
      </c>
      <c r="BC2081" s="353">
        <f t="shared" si="755"/>
        <v>5</v>
      </c>
      <c r="BD2081" s="353">
        <f t="shared" si="755"/>
        <v>4</v>
      </c>
      <c r="BE2081" s="353">
        <f t="shared" si="755"/>
        <v>3</v>
      </c>
      <c r="BF2081" s="353">
        <f t="shared" si="755"/>
        <v>2</v>
      </c>
      <c r="BG2081" s="353">
        <f t="shared" si="755"/>
        <v>1</v>
      </c>
      <c r="BH2081" s="353">
        <f t="shared" si="755"/>
        <v>5</v>
      </c>
      <c r="BI2081" s="353">
        <f t="shared" si="755"/>
        <v>4</v>
      </c>
      <c r="BJ2081" s="353">
        <f t="shared" si="755"/>
        <v>3</v>
      </c>
      <c r="BK2081" s="353">
        <f t="shared" si="755"/>
        <v>2</v>
      </c>
      <c r="BL2081" s="353">
        <f t="shared" si="755"/>
        <v>1</v>
      </c>
      <c r="BM2081" s="353">
        <f t="shared" si="755"/>
        <v>5</v>
      </c>
      <c r="BN2081" s="353">
        <f t="shared" si="755"/>
        <v>4</v>
      </c>
      <c r="BO2081" s="353">
        <f t="shared" si="755"/>
        <v>3</v>
      </c>
      <c r="BP2081" s="353">
        <f t="shared" si="755"/>
        <v>2</v>
      </c>
      <c r="BQ2081" s="353">
        <f t="shared" si="755"/>
        <v>1</v>
      </c>
    </row>
    <row r="2082" spans="1:69" ht="11.25" customHeight="1">
      <c r="A2082" s="468"/>
      <c r="B2082" s="738"/>
      <c r="C2082" s="686"/>
      <c r="D2082" s="666"/>
      <c r="E2082" s="617"/>
      <c r="F2082" s="618"/>
      <c r="G2082" s="618"/>
      <c r="H2082" s="618"/>
      <c r="I2082" s="618"/>
      <c r="J2082" s="618"/>
      <c r="K2082" s="618"/>
      <c r="L2082" s="618"/>
      <c r="M2082" s="618"/>
      <c r="N2082" s="618"/>
      <c r="O2082" s="618"/>
      <c r="P2082" s="618"/>
      <c r="Q2082" s="618"/>
      <c r="R2082" s="618"/>
      <c r="S2082" s="618"/>
      <c r="T2082" s="618"/>
      <c r="U2082" s="618"/>
      <c r="V2082" s="618"/>
      <c r="W2082" s="618"/>
      <c r="X2082" s="618"/>
      <c r="Y2082" s="618"/>
      <c r="Z2082" s="618"/>
      <c r="AA2082" s="618"/>
      <c r="AB2082" s="618"/>
      <c r="AC2082" s="618"/>
      <c r="AD2082" s="618"/>
      <c r="AE2082" s="618"/>
      <c r="AF2082" s="618"/>
      <c r="AG2082" s="618"/>
      <c r="AH2082" s="619"/>
      <c r="AM2082" s="592"/>
      <c r="AN2082" s="351">
        <f>IF(ISERROR(AVERAGE(AN2087)),"",AVERAGE(AN2087))</f>
        <v>5</v>
      </c>
      <c r="AO2082" s="351">
        <f t="shared" ref="AO2082:BQ2082" si="756">IF(ISERROR(AVERAGE(AO2087)),"",AVERAGE(AO2087))</f>
        <v>4</v>
      </c>
      <c r="AP2082" s="351">
        <f t="shared" si="756"/>
        <v>3</v>
      </c>
      <c r="AQ2082" s="351">
        <f t="shared" si="756"/>
        <v>2</v>
      </c>
      <c r="AR2082" s="351">
        <f t="shared" si="756"/>
        <v>1</v>
      </c>
      <c r="AS2082" s="351">
        <f t="shared" si="756"/>
        <v>5</v>
      </c>
      <c r="AT2082" s="351">
        <f t="shared" si="756"/>
        <v>4</v>
      </c>
      <c r="AU2082" s="351">
        <f t="shared" si="756"/>
        <v>3</v>
      </c>
      <c r="AV2082" s="351">
        <f t="shared" si="756"/>
        <v>2</v>
      </c>
      <c r="AW2082" s="351">
        <f t="shared" si="756"/>
        <v>1</v>
      </c>
      <c r="AX2082" s="351">
        <f t="shared" si="756"/>
        <v>5</v>
      </c>
      <c r="AY2082" s="351">
        <f t="shared" si="756"/>
        <v>4</v>
      </c>
      <c r="AZ2082" s="351">
        <f t="shared" si="756"/>
        <v>3</v>
      </c>
      <c r="BA2082" s="351">
        <f t="shared" si="756"/>
        <v>2</v>
      </c>
      <c r="BB2082" s="351">
        <f t="shared" si="756"/>
        <v>1</v>
      </c>
      <c r="BC2082" s="351">
        <f t="shared" si="756"/>
        <v>5</v>
      </c>
      <c r="BD2082" s="351">
        <f t="shared" si="756"/>
        <v>4</v>
      </c>
      <c r="BE2082" s="351">
        <f t="shared" si="756"/>
        <v>3</v>
      </c>
      <c r="BF2082" s="351">
        <f t="shared" si="756"/>
        <v>2</v>
      </c>
      <c r="BG2082" s="351">
        <f t="shared" si="756"/>
        <v>1</v>
      </c>
      <c r="BH2082" s="351">
        <f t="shared" si="756"/>
        <v>5</v>
      </c>
      <c r="BI2082" s="351">
        <f t="shared" si="756"/>
        <v>4</v>
      </c>
      <c r="BJ2082" s="351">
        <f t="shared" si="756"/>
        <v>3</v>
      </c>
      <c r="BK2082" s="351">
        <f t="shared" si="756"/>
        <v>2</v>
      </c>
      <c r="BL2082" s="351">
        <f t="shared" si="756"/>
        <v>1</v>
      </c>
      <c r="BM2082" s="351">
        <f t="shared" si="756"/>
        <v>5</v>
      </c>
      <c r="BN2082" s="351">
        <f t="shared" si="756"/>
        <v>4</v>
      </c>
      <c r="BO2082" s="351">
        <f t="shared" si="756"/>
        <v>3</v>
      </c>
      <c r="BP2082" s="351">
        <f t="shared" si="756"/>
        <v>2</v>
      </c>
      <c r="BQ2082" s="351">
        <f t="shared" si="756"/>
        <v>1</v>
      </c>
    </row>
    <row r="2083" spans="1:69" ht="11.25" customHeight="1" thickBot="1">
      <c r="A2083" s="468"/>
      <c r="B2083" s="739"/>
      <c r="C2083" s="687"/>
      <c r="D2083" s="667"/>
      <c r="E2083" s="620"/>
      <c r="F2083" s="621"/>
      <c r="G2083" s="621"/>
      <c r="H2083" s="621"/>
      <c r="I2083" s="621"/>
      <c r="J2083" s="621"/>
      <c r="K2083" s="621"/>
      <c r="L2083" s="621"/>
      <c r="M2083" s="621"/>
      <c r="N2083" s="621"/>
      <c r="O2083" s="621"/>
      <c r="P2083" s="621"/>
      <c r="Q2083" s="621"/>
      <c r="R2083" s="621"/>
      <c r="S2083" s="621"/>
      <c r="T2083" s="621"/>
      <c r="U2083" s="621"/>
      <c r="V2083" s="621"/>
      <c r="W2083" s="621"/>
      <c r="X2083" s="621"/>
      <c r="Y2083" s="621"/>
      <c r="Z2083" s="621"/>
      <c r="AA2083" s="621"/>
      <c r="AB2083" s="621"/>
      <c r="AC2083" s="621"/>
      <c r="AD2083" s="621"/>
      <c r="AE2083" s="621"/>
      <c r="AF2083" s="621"/>
      <c r="AG2083" s="621"/>
      <c r="AH2083" s="622"/>
      <c r="AM2083" s="593"/>
      <c r="AN2083" s="352">
        <f>IF(ISERROR(AVERAGE(AN2090)),"",AVERAGE(AN2090))</f>
        <v>5</v>
      </c>
      <c r="AO2083" s="352">
        <f t="shared" ref="AO2083:BQ2083" si="757">IF(ISERROR(AVERAGE(AO2090)),"",AVERAGE(AO2090))</f>
        <v>4</v>
      </c>
      <c r="AP2083" s="352">
        <f t="shared" si="757"/>
        <v>3</v>
      </c>
      <c r="AQ2083" s="352">
        <f t="shared" si="757"/>
        <v>2</v>
      </c>
      <c r="AR2083" s="352">
        <f t="shared" si="757"/>
        <v>1</v>
      </c>
      <c r="AS2083" s="352">
        <f t="shared" si="757"/>
        <v>5</v>
      </c>
      <c r="AT2083" s="352">
        <f t="shared" si="757"/>
        <v>4</v>
      </c>
      <c r="AU2083" s="352">
        <f t="shared" si="757"/>
        <v>3</v>
      </c>
      <c r="AV2083" s="352">
        <f t="shared" si="757"/>
        <v>2</v>
      </c>
      <c r="AW2083" s="352">
        <f t="shared" si="757"/>
        <v>1</v>
      </c>
      <c r="AX2083" s="352">
        <f t="shared" si="757"/>
        <v>5</v>
      </c>
      <c r="AY2083" s="352">
        <f t="shared" si="757"/>
        <v>4</v>
      </c>
      <c r="AZ2083" s="352">
        <f t="shared" si="757"/>
        <v>3</v>
      </c>
      <c r="BA2083" s="352">
        <f t="shared" si="757"/>
        <v>2</v>
      </c>
      <c r="BB2083" s="352">
        <f t="shared" si="757"/>
        <v>1</v>
      </c>
      <c r="BC2083" s="352">
        <f t="shared" si="757"/>
        <v>5</v>
      </c>
      <c r="BD2083" s="352">
        <f t="shared" si="757"/>
        <v>4</v>
      </c>
      <c r="BE2083" s="352">
        <f t="shared" si="757"/>
        <v>3</v>
      </c>
      <c r="BF2083" s="352">
        <f t="shared" si="757"/>
        <v>2</v>
      </c>
      <c r="BG2083" s="352">
        <f t="shared" si="757"/>
        <v>1</v>
      </c>
      <c r="BH2083" s="352">
        <f t="shared" si="757"/>
        <v>5</v>
      </c>
      <c r="BI2083" s="352">
        <f t="shared" si="757"/>
        <v>4</v>
      </c>
      <c r="BJ2083" s="352">
        <f t="shared" si="757"/>
        <v>3</v>
      </c>
      <c r="BK2083" s="352">
        <f t="shared" si="757"/>
        <v>2</v>
      </c>
      <c r="BL2083" s="352">
        <f t="shared" si="757"/>
        <v>1</v>
      </c>
      <c r="BM2083" s="352">
        <f t="shared" si="757"/>
        <v>5</v>
      </c>
      <c r="BN2083" s="352">
        <f t="shared" si="757"/>
        <v>4</v>
      </c>
      <c r="BO2083" s="352">
        <f t="shared" si="757"/>
        <v>3</v>
      </c>
      <c r="BP2083" s="352">
        <f t="shared" si="757"/>
        <v>2</v>
      </c>
      <c r="BQ2083" s="352">
        <f t="shared" si="757"/>
        <v>1</v>
      </c>
    </row>
    <row r="2084" spans="1:69" ht="18.75" customHeight="1" thickTop="1">
      <c r="A2084" s="584"/>
      <c r="B2084" s="585" t="s">
        <v>32</v>
      </c>
      <c r="C2084" s="588">
        <f>IF(ISERROR(AVERAGE(E2084:AH2086)),"",AVERAGE(E2084:AH2086))</f>
        <v>3</v>
      </c>
      <c r="D2084" s="635" t="s">
        <v>525</v>
      </c>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5"/>
      <c r="AF2084" s="25"/>
      <c r="AG2084" s="25"/>
      <c r="AH2084" s="25"/>
      <c r="AM2084" s="555" t="str">
        <f>D2084</f>
        <v>Adapter ses déplacements à différents types d’environnement</v>
      </c>
      <c r="AN2084" s="576">
        <f t="shared" ref="AN2084:BQ2084" si="758">IF(ISERROR(AVERAGE(E2084:E2086)),"",AVERAGE(E2084:E2086))</f>
        <v>5</v>
      </c>
      <c r="AO2084" s="575">
        <f t="shared" si="758"/>
        <v>4</v>
      </c>
      <c r="AP2084" s="576">
        <f t="shared" si="758"/>
        <v>3</v>
      </c>
      <c r="AQ2084" s="575">
        <f t="shared" si="758"/>
        <v>2</v>
      </c>
      <c r="AR2084" s="576">
        <f t="shared" si="758"/>
        <v>1</v>
      </c>
      <c r="AS2084" s="575">
        <f t="shared" si="758"/>
        <v>5</v>
      </c>
      <c r="AT2084" s="576">
        <f t="shared" si="758"/>
        <v>4</v>
      </c>
      <c r="AU2084" s="575">
        <f t="shared" si="758"/>
        <v>3</v>
      </c>
      <c r="AV2084" s="576">
        <f t="shared" si="758"/>
        <v>2</v>
      </c>
      <c r="AW2084" s="575">
        <f t="shared" si="758"/>
        <v>1</v>
      </c>
      <c r="AX2084" s="576">
        <f t="shared" si="758"/>
        <v>5</v>
      </c>
      <c r="AY2084" s="575">
        <f t="shared" si="758"/>
        <v>4</v>
      </c>
      <c r="AZ2084" s="576">
        <f t="shared" si="758"/>
        <v>3</v>
      </c>
      <c r="BA2084" s="575">
        <f t="shared" si="758"/>
        <v>2</v>
      </c>
      <c r="BB2084" s="576">
        <f t="shared" si="758"/>
        <v>1</v>
      </c>
      <c r="BC2084" s="575">
        <f t="shared" si="758"/>
        <v>5</v>
      </c>
      <c r="BD2084" s="576">
        <f t="shared" si="758"/>
        <v>4</v>
      </c>
      <c r="BE2084" s="575">
        <f t="shared" si="758"/>
        <v>3</v>
      </c>
      <c r="BF2084" s="576">
        <f t="shared" si="758"/>
        <v>2</v>
      </c>
      <c r="BG2084" s="575">
        <f t="shared" si="758"/>
        <v>1</v>
      </c>
      <c r="BH2084" s="576">
        <f t="shared" si="758"/>
        <v>5</v>
      </c>
      <c r="BI2084" s="575">
        <f t="shared" si="758"/>
        <v>4</v>
      </c>
      <c r="BJ2084" s="576">
        <f t="shared" si="758"/>
        <v>3</v>
      </c>
      <c r="BK2084" s="575">
        <f t="shared" si="758"/>
        <v>2</v>
      </c>
      <c r="BL2084" s="576">
        <f t="shared" si="758"/>
        <v>1</v>
      </c>
      <c r="BM2084" s="575">
        <f t="shared" si="758"/>
        <v>5</v>
      </c>
      <c r="BN2084" s="576">
        <f t="shared" si="758"/>
        <v>4</v>
      </c>
      <c r="BO2084" s="575">
        <f t="shared" si="758"/>
        <v>3</v>
      </c>
      <c r="BP2084" s="576">
        <f t="shared" si="758"/>
        <v>2</v>
      </c>
      <c r="BQ2084" s="578">
        <f t="shared" si="758"/>
        <v>1</v>
      </c>
    </row>
    <row r="2085" spans="1:69" ht="18.75" customHeight="1">
      <c r="A2085" s="584"/>
      <c r="B2085" s="586"/>
      <c r="C2085" s="573"/>
      <c r="D2085" s="543"/>
      <c r="E2085" s="26">
        <v>5</v>
      </c>
      <c r="F2085" s="26">
        <v>4</v>
      </c>
      <c r="G2085" s="26">
        <v>3</v>
      </c>
      <c r="H2085" s="26">
        <v>2</v>
      </c>
      <c r="I2085" s="26">
        <v>1</v>
      </c>
      <c r="J2085" s="26">
        <v>5</v>
      </c>
      <c r="K2085" s="26">
        <v>4</v>
      </c>
      <c r="L2085" s="26">
        <v>3</v>
      </c>
      <c r="M2085" s="26">
        <v>2</v>
      </c>
      <c r="N2085" s="26">
        <v>1</v>
      </c>
      <c r="O2085" s="26">
        <v>5</v>
      </c>
      <c r="P2085" s="26">
        <v>4</v>
      </c>
      <c r="Q2085" s="26">
        <v>3</v>
      </c>
      <c r="R2085" s="26">
        <v>2</v>
      </c>
      <c r="S2085" s="26">
        <v>1</v>
      </c>
      <c r="T2085" s="26">
        <v>5</v>
      </c>
      <c r="U2085" s="26">
        <v>4</v>
      </c>
      <c r="V2085" s="26">
        <v>3</v>
      </c>
      <c r="W2085" s="26">
        <v>2</v>
      </c>
      <c r="X2085" s="26">
        <v>1</v>
      </c>
      <c r="Y2085" s="26">
        <v>5</v>
      </c>
      <c r="Z2085" s="26">
        <v>4</v>
      </c>
      <c r="AA2085" s="26">
        <v>3</v>
      </c>
      <c r="AB2085" s="26">
        <v>2</v>
      </c>
      <c r="AC2085" s="26">
        <v>1</v>
      </c>
      <c r="AD2085" s="26">
        <v>5</v>
      </c>
      <c r="AE2085" s="26">
        <v>4</v>
      </c>
      <c r="AF2085" s="26">
        <v>3</v>
      </c>
      <c r="AG2085" s="26">
        <v>2</v>
      </c>
      <c r="AH2085" s="26">
        <v>1</v>
      </c>
      <c r="AM2085" s="546"/>
      <c r="AN2085" s="577"/>
      <c r="AO2085" s="559"/>
      <c r="AP2085" s="577"/>
      <c r="AQ2085" s="559"/>
      <c r="AR2085" s="577"/>
      <c r="AS2085" s="559"/>
      <c r="AT2085" s="577"/>
      <c r="AU2085" s="559"/>
      <c r="AV2085" s="577"/>
      <c r="AW2085" s="559"/>
      <c r="AX2085" s="577"/>
      <c r="AY2085" s="559"/>
      <c r="AZ2085" s="577"/>
      <c r="BA2085" s="559"/>
      <c r="BB2085" s="577"/>
      <c r="BC2085" s="559"/>
      <c r="BD2085" s="577"/>
      <c r="BE2085" s="559"/>
      <c r="BF2085" s="577"/>
      <c r="BG2085" s="559"/>
      <c r="BH2085" s="577"/>
      <c r="BI2085" s="559"/>
      <c r="BJ2085" s="577"/>
      <c r="BK2085" s="559"/>
      <c r="BL2085" s="577"/>
      <c r="BM2085" s="559"/>
      <c r="BN2085" s="577"/>
      <c r="BO2085" s="559"/>
      <c r="BP2085" s="577"/>
      <c r="BQ2085" s="551"/>
    </row>
    <row r="2086" spans="1:69" ht="18.75" customHeight="1" thickBot="1">
      <c r="A2086" s="584"/>
      <c r="B2086" s="587"/>
      <c r="C2086" s="573"/>
      <c r="D2086" s="543"/>
      <c r="E2086" s="27"/>
      <c r="F2086" s="27"/>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M2086" s="546"/>
      <c r="AN2086" s="577"/>
      <c r="AO2086" s="559"/>
      <c r="AP2086" s="577"/>
      <c r="AQ2086" s="559"/>
      <c r="AR2086" s="577"/>
      <c r="AS2086" s="559"/>
      <c r="AT2086" s="577"/>
      <c r="AU2086" s="559"/>
      <c r="AV2086" s="577"/>
      <c r="AW2086" s="559"/>
      <c r="AX2086" s="577"/>
      <c r="AY2086" s="559"/>
      <c r="AZ2086" s="577"/>
      <c r="BA2086" s="559"/>
      <c r="BB2086" s="577"/>
      <c r="BC2086" s="559"/>
      <c r="BD2086" s="577"/>
      <c r="BE2086" s="559"/>
      <c r="BF2086" s="577"/>
      <c r="BG2086" s="559"/>
      <c r="BH2086" s="577"/>
      <c r="BI2086" s="559"/>
      <c r="BJ2086" s="577"/>
      <c r="BK2086" s="559"/>
      <c r="BL2086" s="577"/>
      <c r="BM2086" s="559"/>
      <c r="BN2086" s="577"/>
      <c r="BO2086" s="559"/>
      <c r="BP2086" s="577"/>
      <c r="BQ2086" s="551"/>
    </row>
    <row r="2087" spans="1:69" ht="18.75" customHeight="1">
      <c r="A2087" s="584"/>
      <c r="B2087" s="579" t="s">
        <v>36</v>
      </c>
      <c r="C2087" s="572">
        <f>IF(ISERROR(AVERAGE(E2087:AH2089)),"",AVERAGE(E2087:AH2089))</f>
        <v>3</v>
      </c>
      <c r="D2087" s="542" t="s">
        <v>525</v>
      </c>
      <c r="E2087" s="32"/>
      <c r="F2087" s="32"/>
      <c r="G2087" s="32"/>
      <c r="H2087" s="32"/>
      <c r="I2087" s="32"/>
      <c r="J2087" s="32"/>
      <c r="K2087" s="32"/>
      <c r="L2087" s="32"/>
      <c r="M2087" s="32"/>
      <c r="N2087" s="32"/>
      <c r="O2087" s="32"/>
      <c r="P2087" s="32"/>
      <c r="Q2087" s="32"/>
      <c r="R2087" s="32"/>
      <c r="S2087" s="32"/>
      <c r="T2087" s="32"/>
      <c r="U2087" s="32"/>
      <c r="V2087" s="32"/>
      <c r="W2087" s="32"/>
      <c r="X2087" s="32"/>
      <c r="Y2087" s="32"/>
      <c r="Z2087" s="32"/>
      <c r="AA2087" s="32"/>
      <c r="AB2087" s="32"/>
      <c r="AC2087" s="32"/>
      <c r="AD2087" s="32"/>
      <c r="AE2087" s="32"/>
      <c r="AF2087" s="32"/>
      <c r="AG2087" s="32"/>
      <c r="AH2087" s="32"/>
      <c r="AM2087" s="545" t="str">
        <f>D2087</f>
        <v>Adapter ses déplacements à différents types d’environnement</v>
      </c>
      <c r="AN2087" s="565">
        <f t="shared" ref="AN2087:BQ2087" si="759">IF(ISERROR(AVERAGE(E2087:E2089)),"",AVERAGE(E2087:E2089))</f>
        <v>5</v>
      </c>
      <c r="AO2087" s="558">
        <f t="shared" si="759"/>
        <v>4</v>
      </c>
      <c r="AP2087" s="565">
        <f t="shared" si="759"/>
        <v>3</v>
      </c>
      <c r="AQ2087" s="558">
        <f t="shared" si="759"/>
        <v>2</v>
      </c>
      <c r="AR2087" s="565">
        <f t="shared" si="759"/>
        <v>1</v>
      </c>
      <c r="AS2087" s="558">
        <f t="shared" si="759"/>
        <v>5</v>
      </c>
      <c r="AT2087" s="565">
        <f t="shared" si="759"/>
        <v>4</v>
      </c>
      <c r="AU2087" s="558">
        <f t="shared" si="759"/>
        <v>3</v>
      </c>
      <c r="AV2087" s="565">
        <f t="shared" si="759"/>
        <v>2</v>
      </c>
      <c r="AW2087" s="558">
        <f t="shared" si="759"/>
        <v>1</v>
      </c>
      <c r="AX2087" s="565">
        <f t="shared" si="759"/>
        <v>5</v>
      </c>
      <c r="AY2087" s="558">
        <f t="shared" si="759"/>
        <v>4</v>
      </c>
      <c r="AZ2087" s="565">
        <f t="shared" si="759"/>
        <v>3</v>
      </c>
      <c r="BA2087" s="558">
        <f t="shared" si="759"/>
        <v>2</v>
      </c>
      <c r="BB2087" s="565">
        <f t="shared" si="759"/>
        <v>1</v>
      </c>
      <c r="BC2087" s="558">
        <f t="shared" si="759"/>
        <v>5</v>
      </c>
      <c r="BD2087" s="565">
        <f t="shared" si="759"/>
        <v>4</v>
      </c>
      <c r="BE2087" s="558">
        <f t="shared" si="759"/>
        <v>3</v>
      </c>
      <c r="BF2087" s="565">
        <f t="shared" si="759"/>
        <v>2</v>
      </c>
      <c r="BG2087" s="558">
        <f t="shared" si="759"/>
        <v>1</v>
      </c>
      <c r="BH2087" s="565">
        <f t="shared" si="759"/>
        <v>5</v>
      </c>
      <c r="BI2087" s="558">
        <f t="shared" si="759"/>
        <v>4</v>
      </c>
      <c r="BJ2087" s="565">
        <f t="shared" si="759"/>
        <v>3</v>
      </c>
      <c r="BK2087" s="558">
        <f t="shared" si="759"/>
        <v>2</v>
      </c>
      <c r="BL2087" s="565">
        <f t="shared" si="759"/>
        <v>1</v>
      </c>
      <c r="BM2087" s="558">
        <f t="shared" si="759"/>
        <v>5</v>
      </c>
      <c r="BN2087" s="565">
        <f t="shared" si="759"/>
        <v>4</v>
      </c>
      <c r="BO2087" s="558">
        <f t="shared" si="759"/>
        <v>3</v>
      </c>
      <c r="BP2087" s="565">
        <f t="shared" si="759"/>
        <v>2</v>
      </c>
      <c r="BQ2087" s="550">
        <f t="shared" si="759"/>
        <v>1</v>
      </c>
    </row>
    <row r="2088" spans="1:69" ht="18.75" customHeight="1">
      <c r="A2088" s="584"/>
      <c r="B2088" s="580"/>
      <c r="C2088" s="573"/>
      <c r="D2088" s="543"/>
      <c r="E2088" s="28">
        <v>5</v>
      </c>
      <c r="F2088" s="28">
        <v>4</v>
      </c>
      <c r="G2088" s="28">
        <v>3</v>
      </c>
      <c r="H2088" s="28">
        <v>2</v>
      </c>
      <c r="I2088" s="28">
        <v>1</v>
      </c>
      <c r="J2088" s="28">
        <v>5</v>
      </c>
      <c r="K2088" s="28">
        <v>4</v>
      </c>
      <c r="L2088" s="28">
        <v>3</v>
      </c>
      <c r="M2088" s="28">
        <v>2</v>
      </c>
      <c r="N2088" s="28">
        <v>1</v>
      </c>
      <c r="O2088" s="28">
        <v>5</v>
      </c>
      <c r="P2088" s="28">
        <v>4</v>
      </c>
      <c r="Q2088" s="28">
        <v>3</v>
      </c>
      <c r="R2088" s="28">
        <v>2</v>
      </c>
      <c r="S2088" s="28">
        <v>1</v>
      </c>
      <c r="T2088" s="28">
        <v>5</v>
      </c>
      <c r="U2088" s="28">
        <v>4</v>
      </c>
      <c r="V2088" s="28">
        <v>3</v>
      </c>
      <c r="W2088" s="28">
        <v>2</v>
      </c>
      <c r="X2088" s="28">
        <v>1</v>
      </c>
      <c r="Y2088" s="28">
        <v>5</v>
      </c>
      <c r="Z2088" s="28">
        <v>4</v>
      </c>
      <c r="AA2088" s="28">
        <v>3</v>
      </c>
      <c r="AB2088" s="28">
        <v>2</v>
      </c>
      <c r="AC2088" s="28">
        <v>1</v>
      </c>
      <c r="AD2088" s="28">
        <v>5</v>
      </c>
      <c r="AE2088" s="28">
        <v>4</v>
      </c>
      <c r="AF2088" s="28">
        <v>3</v>
      </c>
      <c r="AG2088" s="28">
        <v>2</v>
      </c>
      <c r="AH2088" s="28">
        <v>1</v>
      </c>
      <c r="AM2088" s="546"/>
      <c r="AN2088" s="566"/>
      <c r="AO2088" s="559"/>
      <c r="AP2088" s="566"/>
      <c r="AQ2088" s="559"/>
      <c r="AR2088" s="566"/>
      <c r="AS2088" s="559"/>
      <c r="AT2088" s="566"/>
      <c r="AU2088" s="559"/>
      <c r="AV2088" s="566"/>
      <c r="AW2088" s="559"/>
      <c r="AX2088" s="566"/>
      <c r="AY2088" s="559"/>
      <c r="AZ2088" s="566"/>
      <c r="BA2088" s="559"/>
      <c r="BB2088" s="566"/>
      <c r="BC2088" s="559"/>
      <c r="BD2088" s="566"/>
      <c r="BE2088" s="559"/>
      <c r="BF2088" s="566"/>
      <c r="BG2088" s="559"/>
      <c r="BH2088" s="566"/>
      <c r="BI2088" s="559"/>
      <c r="BJ2088" s="566"/>
      <c r="BK2088" s="559"/>
      <c r="BL2088" s="566"/>
      <c r="BM2088" s="559"/>
      <c r="BN2088" s="566"/>
      <c r="BO2088" s="559"/>
      <c r="BP2088" s="566"/>
      <c r="BQ2088" s="551"/>
    </row>
    <row r="2089" spans="1:69" ht="18.75" customHeight="1" thickBot="1">
      <c r="A2089" s="584"/>
      <c r="B2089" s="581"/>
      <c r="C2089" s="582"/>
      <c r="D2089" s="544"/>
      <c r="E2089" s="33"/>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c r="AC2089" s="33"/>
      <c r="AD2089" s="33"/>
      <c r="AE2089" s="33"/>
      <c r="AF2089" s="33"/>
      <c r="AG2089" s="33"/>
      <c r="AH2089" s="33"/>
      <c r="AM2089" s="547"/>
      <c r="AN2089" s="567"/>
      <c r="AO2089" s="564"/>
      <c r="AP2089" s="567"/>
      <c r="AQ2089" s="564"/>
      <c r="AR2089" s="567"/>
      <c r="AS2089" s="564"/>
      <c r="AT2089" s="567"/>
      <c r="AU2089" s="564"/>
      <c r="AV2089" s="567"/>
      <c r="AW2089" s="564"/>
      <c r="AX2089" s="567"/>
      <c r="AY2089" s="564"/>
      <c r="AZ2089" s="567"/>
      <c r="BA2089" s="564"/>
      <c r="BB2089" s="567"/>
      <c r="BC2089" s="564"/>
      <c r="BD2089" s="567"/>
      <c r="BE2089" s="564"/>
      <c r="BF2089" s="567"/>
      <c r="BG2089" s="564"/>
      <c r="BH2089" s="567"/>
      <c r="BI2089" s="564"/>
      <c r="BJ2089" s="567"/>
      <c r="BK2089" s="564"/>
      <c r="BL2089" s="567"/>
      <c r="BM2089" s="564"/>
      <c r="BN2089" s="567"/>
      <c r="BO2089" s="564"/>
      <c r="BP2089" s="567"/>
      <c r="BQ2089" s="568"/>
    </row>
    <row r="2090" spans="1:69" ht="18.75" customHeight="1">
      <c r="A2090" s="584"/>
      <c r="B2090" s="569" t="s">
        <v>37</v>
      </c>
      <c r="C2090" s="572">
        <f>IF(ISERROR(AVERAGE(E2090:AH2092)),"",AVERAGE(E2090:AH2092))</f>
        <v>3</v>
      </c>
      <c r="D2090" s="542" t="s">
        <v>525</v>
      </c>
      <c r="E2090" s="31"/>
      <c r="F2090" s="31"/>
      <c r="G2090" s="31"/>
      <c r="H2090" s="31"/>
      <c r="I2090" s="31"/>
      <c r="J2090" s="31"/>
      <c r="K2090" s="31"/>
      <c r="L2090" s="31"/>
      <c r="M2090" s="31"/>
      <c r="N2090" s="31"/>
      <c r="O2090" s="31"/>
      <c r="P2090" s="31"/>
      <c r="Q2090" s="31"/>
      <c r="R2090" s="31"/>
      <c r="S2090" s="31"/>
      <c r="T2090" s="31"/>
      <c r="U2090" s="31"/>
      <c r="V2090" s="31"/>
      <c r="W2090" s="31"/>
      <c r="X2090" s="31"/>
      <c r="Y2090" s="31"/>
      <c r="Z2090" s="31"/>
      <c r="AA2090" s="31"/>
      <c r="AB2090" s="31"/>
      <c r="AC2090" s="31"/>
      <c r="AD2090" s="31"/>
      <c r="AE2090" s="31"/>
      <c r="AF2090" s="31"/>
      <c r="AG2090" s="31"/>
      <c r="AH2090" s="31"/>
      <c r="AM2090" s="545" t="str">
        <f>D2090</f>
        <v>Adapter ses déplacements à différents types d’environnement</v>
      </c>
      <c r="AN2090" s="561">
        <f t="shared" ref="AN2090:BQ2090" si="760">IF(ISERROR(AVERAGE(E2090:E2092)),"",AVERAGE(E2090:E2092))</f>
        <v>5</v>
      </c>
      <c r="AO2090" s="558">
        <f t="shared" si="760"/>
        <v>4</v>
      </c>
      <c r="AP2090" s="561">
        <f t="shared" si="760"/>
        <v>3</v>
      </c>
      <c r="AQ2090" s="558">
        <f t="shared" si="760"/>
        <v>2</v>
      </c>
      <c r="AR2090" s="561">
        <f t="shared" si="760"/>
        <v>1</v>
      </c>
      <c r="AS2090" s="558">
        <f t="shared" si="760"/>
        <v>5</v>
      </c>
      <c r="AT2090" s="561">
        <f t="shared" si="760"/>
        <v>4</v>
      </c>
      <c r="AU2090" s="558">
        <f t="shared" si="760"/>
        <v>3</v>
      </c>
      <c r="AV2090" s="561">
        <f t="shared" si="760"/>
        <v>2</v>
      </c>
      <c r="AW2090" s="558">
        <f t="shared" si="760"/>
        <v>1</v>
      </c>
      <c r="AX2090" s="561">
        <f t="shared" si="760"/>
        <v>5</v>
      </c>
      <c r="AY2090" s="558">
        <f t="shared" si="760"/>
        <v>4</v>
      </c>
      <c r="AZ2090" s="561">
        <f t="shared" si="760"/>
        <v>3</v>
      </c>
      <c r="BA2090" s="558">
        <f t="shared" si="760"/>
        <v>2</v>
      </c>
      <c r="BB2090" s="561">
        <f t="shared" si="760"/>
        <v>1</v>
      </c>
      <c r="BC2090" s="558">
        <f t="shared" si="760"/>
        <v>5</v>
      </c>
      <c r="BD2090" s="561">
        <f t="shared" si="760"/>
        <v>4</v>
      </c>
      <c r="BE2090" s="558">
        <f t="shared" si="760"/>
        <v>3</v>
      </c>
      <c r="BF2090" s="561">
        <f t="shared" si="760"/>
        <v>2</v>
      </c>
      <c r="BG2090" s="558">
        <f t="shared" si="760"/>
        <v>1</v>
      </c>
      <c r="BH2090" s="561">
        <f t="shared" si="760"/>
        <v>5</v>
      </c>
      <c r="BI2090" s="558">
        <f t="shared" si="760"/>
        <v>4</v>
      </c>
      <c r="BJ2090" s="561">
        <f t="shared" si="760"/>
        <v>3</v>
      </c>
      <c r="BK2090" s="558">
        <f t="shared" si="760"/>
        <v>2</v>
      </c>
      <c r="BL2090" s="561">
        <f t="shared" si="760"/>
        <v>1</v>
      </c>
      <c r="BM2090" s="558">
        <f t="shared" si="760"/>
        <v>5</v>
      </c>
      <c r="BN2090" s="561">
        <f t="shared" si="760"/>
        <v>4</v>
      </c>
      <c r="BO2090" s="558">
        <f t="shared" si="760"/>
        <v>3</v>
      </c>
      <c r="BP2090" s="561">
        <f t="shared" si="760"/>
        <v>2</v>
      </c>
      <c r="BQ2090" s="550">
        <f t="shared" si="760"/>
        <v>1</v>
      </c>
    </row>
    <row r="2091" spans="1:69" ht="18.75" customHeight="1">
      <c r="A2091" s="584"/>
      <c r="B2091" s="570"/>
      <c r="C2091" s="573"/>
      <c r="D2091" s="543"/>
      <c r="E2091" s="29">
        <v>5</v>
      </c>
      <c r="F2091" s="29">
        <v>4</v>
      </c>
      <c r="G2091" s="29">
        <v>3</v>
      </c>
      <c r="H2091" s="29">
        <v>2</v>
      </c>
      <c r="I2091" s="29">
        <v>1</v>
      </c>
      <c r="J2091" s="29">
        <v>5</v>
      </c>
      <c r="K2091" s="29">
        <v>4</v>
      </c>
      <c r="L2091" s="29">
        <v>3</v>
      </c>
      <c r="M2091" s="29">
        <v>2</v>
      </c>
      <c r="N2091" s="29">
        <v>1</v>
      </c>
      <c r="O2091" s="29">
        <v>5</v>
      </c>
      <c r="P2091" s="29">
        <v>4</v>
      </c>
      <c r="Q2091" s="29">
        <v>3</v>
      </c>
      <c r="R2091" s="29">
        <v>2</v>
      </c>
      <c r="S2091" s="29">
        <v>1</v>
      </c>
      <c r="T2091" s="29">
        <v>5</v>
      </c>
      <c r="U2091" s="29">
        <v>4</v>
      </c>
      <c r="V2091" s="29">
        <v>3</v>
      </c>
      <c r="W2091" s="29">
        <v>2</v>
      </c>
      <c r="X2091" s="29">
        <v>1</v>
      </c>
      <c r="Y2091" s="29">
        <v>5</v>
      </c>
      <c r="Z2091" s="29">
        <v>4</v>
      </c>
      <c r="AA2091" s="29">
        <v>3</v>
      </c>
      <c r="AB2091" s="29">
        <v>2</v>
      </c>
      <c r="AC2091" s="29">
        <v>1</v>
      </c>
      <c r="AD2091" s="29">
        <v>5</v>
      </c>
      <c r="AE2091" s="29">
        <v>4</v>
      </c>
      <c r="AF2091" s="29">
        <v>3</v>
      </c>
      <c r="AG2091" s="29">
        <v>2</v>
      </c>
      <c r="AH2091" s="29">
        <v>1</v>
      </c>
      <c r="AM2091" s="546" t="e">
        <f>#REF!</f>
        <v>#REF!</v>
      </c>
      <c r="AN2091" s="562"/>
      <c r="AO2091" s="559"/>
      <c r="AP2091" s="562"/>
      <c r="AQ2091" s="559"/>
      <c r="AR2091" s="562"/>
      <c r="AS2091" s="559"/>
      <c r="AT2091" s="562"/>
      <c r="AU2091" s="559"/>
      <c r="AV2091" s="562"/>
      <c r="AW2091" s="559"/>
      <c r="AX2091" s="562"/>
      <c r="AY2091" s="559"/>
      <c r="AZ2091" s="562"/>
      <c r="BA2091" s="559"/>
      <c r="BB2091" s="562"/>
      <c r="BC2091" s="559"/>
      <c r="BD2091" s="562"/>
      <c r="BE2091" s="559"/>
      <c r="BF2091" s="562"/>
      <c r="BG2091" s="559"/>
      <c r="BH2091" s="562"/>
      <c r="BI2091" s="559"/>
      <c r="BJ2091" s="562"/>
      <c r="BK2091" s="559"/>
      <c r="BL2091" s="562"/>
      <c r="BM2091" s="559"/>
      <c r="BN2091" s="562"/>
      <c r="BO2091" s="559"/>
      <c r="BP2091" s="562"/>
      <c r="BQ2091" s="551"/>
    </row>
    <row r="2092" spans="1:69" ht="18.75" customHeight="1" thickBot="1">
      <c r="A2092" s="584"/>
      <c r="B2092" s="571"/>
      <c r="C2092" s="574"/>
      <c r="D2092" s="548"/>
      <c r="E2092" s="30"/>
      <c r="F2092" s="30"/>
      <c r="G2092" s="30"/>
      <c r="H2092" s="30"/>
      <c r="I2092" s="30"/>
      <c r="J2092" s="30"/>
      <c r="K2092" s="30"/>
      <c r="L2092" s="30"/>
      <c r="M2092" s="30"/>
      <c r="N2092" s="30"/>
      <c r="O2092" s="30"/>
      <c r="P2092" s="30"/>
      <c r="Q2092" s="30"/>
      <c r="R2092" s="30"/>
      <c r="S2092" s="30"/>
      <c r="T2092" s="30"/>
      <c r="U2092" s="30"/>
      <c r="V2092" s="30"/>
      <c r="W2092" s="30"/>
      <c r="X2092" s="30"/>
      <c r="Y2092" s="30"/>
      <c r="Z2092" s="30"/>
      <c r="AA2092" s="30"/>
      <c r="AB2092" s="30"/>
      <c r="AC2092" s="30"/>
      <c r="AD2092" s="30"/>
      <c r="AE2092" s="30"/>
      <c r="AF2092" s="30"/>
      <c r="AG2092" s="30"/>
      <c r="AH2092" s="30"/>
      <c r="AM2092" s="549" t="e">
        <f>#REF!</f>
        <v>#REF!</v>
      </c>
      <c r="AN2092" s="563"/>
      <c r="AO2092" s="560"/>
      <c r="AP2092" s="563"/>
      <c r="AQ2092" s="560"/>
      <c r="AR2092" s="563"/>
      <c r="AS2092" s="560"/>
      <c r="AT2092" s="563"/>
      <c r="AU2092" s="560"/>
      <c r="AV2092" s="563"/>
      <c r="AW2092" s="560"/>
      <c r="AX2092" s="563"/>
      <c r="AY2092" s="560"/>
      <c r="AZ2092" s="563"/>
      <c r="BA2092" s="560"/>
      <c r="BB2092" s="563"/>
      <c r="BC2092" s="560"/>
      <c r="BD2092" s="563"/>
      <c r="BE2092" s="560"/>
      <c r="BF2092" s="563"/>
      <c r="BG2092" s="560"/>
      <c r="BH2092" s="563"/>
      <c r="BI2092" s="560"/>
      <c r="BJ2092" s="563"/>
      <c r="BK2092" s="560"/>
      <c r="BL2092" s="563"/>
      <c r="BM2092" s="560"/>
      <c r="BN2092" s="563"/>
      <c r="BO2092" s="560"/>
      <c r="BP2092" s="563"/>
      <c r="BQ2092" s="552"/>
    </row>
    <row r="2093" spans="1:69" ht="11.25" customHeight="1" thickTop="1">
      <c r="A2093" s="468"/>
      <c r="B2093" s="737"/>
      <c r="C2093" s="685"/>
      <c r="D2093" s="665" t="s">
        <v>902</v>
      </c>
      <c r="E2093" s="614" t="str">
        <f>D2093</f>
        <v>Coopérer et s'opposer individuellement et collectivement</v>
      </c>
      <c r="F2093" s="615"/>
      <c r="G2093" s="615"/>
      <c r="H2093" s="615"/>
      <c r="I2093" s="615"/>
      <c r="J2093" s="615"/>
      <c r="K2093" s="615"/>
      <c r="L2093" s="615"/>
      <c r="M2093" s="615"/>
      <c r="N2093" s="615"/>
      <c r="O2093" s="615"/>
      <c r="P2093" s="615"/>
      <c r="Q2093" s="615"/>
      <c r="R2093" s="615"/>
      <c r="S2093" s="615"/>
      <c r="T2093" s="615"/>
      <c r="U2093" s="615"/>
      <c r="V2093" s="615"/>
      <c r="W2093" s="615"/>
      <c r="X2093" s="615"/>
      <c r="Y2093" s="615"/>
      <c r="Z2093" s="615"/>
      <c r="AA2093" s="615"/>
      <c r="AB2093" s="615"/>
      <c r="AC2093" s="615"/>
      <c r="AD2093" s="615"/>
      <c r="AE2093" s="615"/>
      <c r="AF2093" s="615"/>
      <c r="AG2093" s="615"/>
      <c r="AH2093" s="616"/>
      <c r="AM2093" s="591" t="str">
        <f>D2093</f>
        <v>Coopérer et s'opposer individuellement et collectivement</v>
      </c>
      <c r="AN2093" s="353">
        <f>IF(ISERROR(AVERAGE(AN2096)),"",AVERAGE(AN2096))</f>
        <v>5</v>
      </c>
      <c r="AO2093" s="353">
        <f t="shared" ref="AO2093:BQ2093" si="761">IF(ISERROR(AVERAGE(AO2096)),"",AVERAGE(AO2096))</f>
        <v>4</v>
      </c>
      <c r="AP2093" s="353">
        <f t="shared" si="761"/>
        <v>3</v>
      </c>
      <c r="AQ2093" s="353">
        <f t="shared" si="761"/>
        <v>2</v>
      </c>
      <c r="AR2093" s="353">
        <f t="shared" si="761"/>
        <v>1</v>
      </c>
      <c r="AS2093" s="353">
        <f t="shared" si="761"/>
        <v>5</v>
      </c>
      <c r="AT2093" s="353">
        <f t="shared" si="761"/>
        <v>4</v>
      </c>
      <c r="AU2093" s="353">
        <f t="shared" si="761"/>
        <v>3</v>
      </c>
      <c r="AV2093" s="353">
        <f t="shared" si="761"/>
        <v>2</v>
      </c>
      <c r="AW2093" s="353">
        <f t="shared" si="761"/>
        <v>1</v>
      </c>
      <c r="AX2093" s="353">
        <f t="shared" si="761"/>
        <v>5</v>
      </c>
      <c r="AY2093" s="353">
        <f t="shared" si="761"/>
        <v>4</v>
      </c>
      <c r="AZ2093" s="353">
        <f t="shared" si="761"/>
        <v>3</v>
      </c>
      <c r="BA2093" s="353">
        <f t="shared" si="761"/>
        <v>2</v>
      </c>
      <c r="BB2093" s="353">
        <f t="shared" si="761"/>
        <v>1</v>
      </c>
      <c r="BC2093" s="353">
        <f t="shared" si="761"/>
        <v>5</v>
      </c>
      <c r="BD2093" s="353">
        <f t="shared" si="761"/>
        <v>4</v>
      </c>
      <c r="BE2093" s="353">
        <f t="shared" si="761"/>
        <v>3</v>
      </c>
      <c r="BF2093" s="353">
        <f t="shared" si="761"/>
        <v>2</v>
      </c>
      <c r="BG2093" s="353">
        <f t="shared" si="761"/>
        <v>1</v>
      </c>
      <c r="BH2093" s="353">
        <f t="shared" si="761"/>
        <v>5</v>
      </c>
      <c r="BI2093" s="353">
        <f t="shared" si="761"/>
        <v>4</v>
      </c>
      <c r="BJ2093" s="353">
        <f t="shared" si="761"/>
        <v>3</v>
      </c>
      <c r="BK2093" s="353">
        <f t="shared" si="761"/>
        <v>2</v>
      </c>
      <c r="BL2093" s="353">
        <f t="shared" si="761"/>
        <v>1</v>
      </c>
      <c r="BM2093" s="353">
        <f t="shared" si="761"/>
        <v>5</v>
      </c>
      <c r="BN2093" s="353">
        <f t="shared" si="761"/>
        <v>4</v>
      </c>
      <c r="BO2093" s="353">
        <f t="shared" si="761"/>
        <v>3</v>
      </c>
      <c r="BP2093" s="353">
        <f t="shared" si="761"/>
        <v>2</v>
      </c>
      <c r="BQ2093" s="353">
        <f t="shared" si="761"/>
        <v>1</v>
      </c>
    </row>
    <row r="2094" spans="1:69" ht="11.25" customHeight="1">
      <c r="A2094" s="468"/>
      <c r="B2094" s="738"/>
      <c r="C2094" s="686"/>
      <c r="D2094" s="666"/>
      <c r="E2094" s="617"/>
      <c r="F2094" s="618"/>
      <c r="G2094" s="618"/>
      <c r="H2094" s="618"/>
      <c r="I2094" s="618"/>
      <c r="J2094" s="618"/>
      <c r="K2094" s="618"/>
      <c r="L2094" s="618"/>
      <c r="M2094" s="618"/>
      <c r="N2094" s="618"/>
      <c r="O2094" s="618"/>
      <c r="P2094" s="618"/>
      <c r="Q2094" s="618"/>
      <c r="R2094" s="618"/>
      <c r="S2094" s="618"/>
      <c r="T2094" s="618"/>
      <c r="U2094" s="618"/>
      <c r="V2094" s="618"/>
      <c r="W2094" s="618"/>
      <c r="X2094" s="618"/>
      <c r="Y2094" s="618"/>
      <c r="Z2094" s="618"/>
      <c r="AA2094" s="618"/>
      <c r="AB2094" s="618"/>
      <c r="AC2094" s="618"/>
      <c r="AD2094" s="618"/>
      <c r="AE2094" s="618"/>
      <c r="AF2094" s="618"/>
      <c r="AG2094" s="618"/>
      <c r="AH2094" s="619"/>
      <c r="AM2094" s="592" t="e">
        <f>#REF!</f>
        <v>#REF!</v>
      </c>
      <c r="AN2094" s="351">
        <f>IF(ISERROR(AVERAGE(AN2099)),"",AVERAGE(AN2099))</f>
        <v>5</v>
      </c>
      <c r="AO2094" s="351">
        <f t="shared" ref="AO2094:BQ2094" si="762">IF(ISERROR(AVERAGE(AO2099)),"",AVERAGE(AO2099))</f>
        <v>4</v>
      </c>
      <c r="AP2094" s="351">
        <f t="shared" si="762"/>
        <v>3</v>
      </c>
      <c r="AQ2094" s="351">
        <f t="shared" si="762"/>
        <v>2</v>
      </c>
      <c r="AR2094" s="351">
        <f t="shared" si="762"/>
        <v>1</v>
      </c>
      <c r="AS2094" s="351">
        <f t="shared" si="762"/>
        <v>5</v>
      </c>
      <c r="AT2094" s="351">
        <f t="shared" si="762"/>
        <v>4</v>
      </c>
      <c r="AU2094" s="351">
        <f t="shared" si="762"/>
        <v>3</v>
      </c>
      <c r="AV2094" s="351">
        <f t="shared" si="762"/>
        <v>2</v>
      </c>
      <c r="AW2094" s="351">
        <f t="shared" si="762"/>
        <v>1</v>
      </c>
      <c r="AX2094" s="351">
        <f t="shared" si="762"/>
        <v>5</v>
      </c>
      <c r="AY2094" s="351">
        <f t="shared" si="762"/>
        <v>4</v>
      </c>
      <c r="AZ2094" s="351">
        <f t="shared" si="762"/>
        <v>3</v>
      </c>
      <c r="BA2094" s="351">
        <f t="shared" si="762"/>
        <v>2</v>
      </c>
      <c r="BB2094" s="351">
        <f t="shared" si="762"/>
        <v>1</v>
      </c>
      <c r="BC2094" s="351">
        <f t="shared" si="762"/>
        <v>5</v>
      </c>
      <c r="BD2094" s="351">
        <f t="shared" si="762"/>
        <v>4</v>
      </c>
      <c r="BE2094" s="351">
        <f t="shared" si="762"/>
        <v>3</v>
      </c>
      <c r="BF2094" s="351">
        <f t="shared" si="762"/>
        <v>2</v>
      </c>
      <c r="BG2094" s="351">
        <f t="shared" si="762"/>
        <v>1</v>
      </c>
      <c r="BH2094" s="351">
        <f t="shared" si="762"/>
        <v>5</v>
      </c>
      <c r="BI2094" s="351">
        <f t="shared" si="762"/>
        <v>4</v>
      </c>
      <c r="BJ2094" s="351">
        <f t="shared" si="762"/>
        <v>3</v>
      </c>
      <c r="BK2094" s="351">
        <f t="shared" si="762"/>
        <v>2</v>
      </c>
      <c r="BL2094" s="351">
        <f t="shared" si="762"/>
        <v>1</v>
      </c>
      <c r="BM2094" s="351">
        <f t="shared" si="762"/>
        <v>5</v>
      </c>
      <c r="BN2094" s="351">
        <f t="shared" si="762"/>
        <v>4</v>
      </c>
      <c r="BO2094" s="351">
        <f t="shared" si="762"/>
        <v>3</v>
      </c>
      <c r="BP2094" s="351">
        <f t="shared" si="762"/>
        <v>2</v>
      </c>
      <c r="BQ2094" s="351">
        <f t="shared" si="762"/>
        <v>1</v>
      </c>
    </row>
    <row r="2095" spans="1:69" ht="11.25" customHeight="1" thickBot="1">
      <c r="A2095" s="468"/>
      <c r="B2095" s="739"/>
      <c r="C2095" s="687"/>
      <c r="D2095" s="667"/>
      <c r="E2095" s="620"/>
      <c r="F2095" s="621"/>
      <c r="G2095" s="621"/>
      <c r="H2095" s="621"/>
      <c r="I2095" s="621"/>
      <c r="J2095" s="621"/>
      <c r="K2095" s="621"/>
      <c r="L2095" s="621"/>
      <c r="M2095" s="621"/>
      <c r="N2095" s="621"/>
      <c r="O2095" s="621"/>
      <c r="P2095" s="621"/>
      <c r="Q2095" s="621"/>
      <c r="R2095" s="621"/>
      <c r="S2095" s="621"/>
      <c r="T2095" s="621"/>
      <c r="U2095" s="621"/>
      <c r="V2095" s="621"/>
      <c r="W2095" s="621"/>
      <c r="X2095" s="621"/>
      <c r="Y2095" s="621"/>
      <c r="Z2095" s="621"/>
      <c r="AA2095" s="621"/>
      <c r="AB2095" s="621"/>
      <c r="AC2095" s="621"/>
      <c r="AD2095" s="621"/>
      <c r="AE2095" s="621"/>
      <c r="AF2095" s="621"/>
      <c r="AG2095" s="621"/>
      <c r="AH2095" s="622"/>
      <c r="AM2095" s="593" t="e">
        <f>#REF!</f>
        <v>#REF!</v>
      </c>
      <c r="AN2095" s="352">
        <f>IF(ISERROR(AVERAGE(AN2102)),"",AVERAGE(AN2102))</f>
        <v>5</v>
      </c>
      <c r="AO2095" s="352">
        <f t="shared" ref="AO2095:BQ2095" si="763">IF(ISERROR(AVERAGE(AO2102)),"",AVERAGE(AO2102))</f>
        <v>4</v>
      </c>
      <c r="AP2095" s="352">
        <f t="shared" si="763"/>
        <v>3</v>
      </c>
      <c r="AQ2095" s="352">
        <f t="shared" si="763"/>
        <v>2</v>
      </c>
      <c r="AR2095" s="352">
        <f t="shared" si="763"/>
        <v>1</v>
      </c>
      <c r="AS2095" s="352">
        <f t="shared" si="763"/>
        <v>5</v>
      </c>
      <c r="AT2095" s="352">
        <f t="shared" si="763"/>
        <v>4</v>
      </c>
      <c r="AU2095" s="352">
        <f t="shared" si="763"/>
        <v>3</v>
      </c>
      <c r="AV2095" s="352">
        <f t="shared" si="763"/>
        <v>2</v>
      </c>
      <c r="AW2095" s="352">
        <f t="shared" si="763"/>
        <v>1</v>
      </c>
      <c r="AX2095" s="352">
        <f t="shared" si="763"/>
        <v>5</v>
      </c>
      <c r="AY2095" s="352">
        <f t="shared" si="763"/>
        <v>4</v>
      </c>
      <c r="AZ2095" s="352">
        <f t="shared" si="763"/>
        <v>3</v>
      </c>
      <c r="BA2095" s="352">
        <f t="shared" si="763"/>
        <v>2</v>
      </c>
      <c r="BB2095" s="352">
        <f t="shared" si="763"/>
        <v>1</v>
      </c>
      <c r="BC2095" s="352">
        <f t="shared" si="763"/>
        <v>5</v>
      </c>
      <c r="BD2095" s="352">
        <f t="shared" si="763"/>
        <v>4</v>
      </c>
      <c r="BE2095" s="352">
        <f t="shared" si="763"/>
        <v>3</v>
      </c>
      <c r="BF2095" s="352">
        <f t="shared" si="763"/>
        <v>2</v>
      </c>
      <c r="BG2095" s="352">
        <f t="shared" si="763"/>
        <v>1</v>
      </c>
      <c r="BH2095" s="352">
        <f t="shared" si="763"/>
        <v>5</v>
      </c>
      <c r="BI2095" s="352">
        <f t="shared" si="763"/>
        <v>4</v>
      </c>
      <c r="BJ2095" s="352">
        <f t="shared" si="763"/>
        <v>3</v>
      </c>
      <c r="BK2095" s="352">
        <f t="shared" si="763"/>
        <v>2</v>
      </c>
      <c r="BL2095" s="352">
        <f t="shared" si="763"/>
        <v>1</v>
      </c>
      <c r="BM2095" s="352">
        <f t="shared" si="763"/>
        <v>5</v>
      </c>
      <c r="BN2095" s="352">
        <f t="shared" si="763"/>
        <v>4</v>
      </c>
      <c r="BO2095" s="352">
        <f t="shared" si="763"/>
        <v>3</v>
      </c>
      <c r="BP2095" s="352">
        <f t="shared" si="763"/>
        <v>2</v>
      </c>
      <c r="BQ2095" s="352">
        <f t="shared" si="763"/>
        <v>1</v>
      </c>
    </row>
    <row r="2096" spans="1:69" ht="18.75" customHeight="1" thickTop="1">
      <c r="A2096" s="584"/>
      <c r="B2096" s="585" t="s">
        <v>32</v>
      </c>
      <c r="C2096" s="588">
        <f>IF(ISERROR(AVERAGE(E2096:AH2098)),"",AVERAGE(E2096:AH2098))</f>
        <v>3</v>
      </c>
      <c r="D2096" s="635" t="s">
        <v>536</v>
      </c>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5"/>
      <c r="AF2096" s="25"/>
      <c r="AG2096" s="25"/>
      <c r="AH2096" s="25"/>
      <c r="AM2096" s="555" t="str">
        <f>D2096</f>
        <v>Coopérer et s’opposer individuellement et collectivement</v>
      </c>
      <c r="AN2096" s="576">
        <f t="shared" ref="AN2096:BQ2096" si="764">IF(ISERROR(AVERAGE(E2096:E2098)),"",AVERAGE(E2096:E2098))</f>
        <v>5</v>
      </c>
      <c r="AO2096" s="575">
        <f t="shared" si="764"/>
        <v>4</v>
      </c>
      <c r="AP2096" s="576">
        <f t="shared" si="764"/>
        <v>3</v>
      </c>
      <c r="AQ2096" s="575">
        <f t="shared" si="764"/>
        <v>2</v>
      </c>
      <c r="AR2096" s="576">
        <f t="shared" si="764"/>
        <v>1</v>
      </c>
      <c r="AS2096" s="575">
        <f t="shared" si="764"/>
        <v>5</v>
      </c>
      <c r="AT2096" s="576">
        <f t="shared" si="764"/>
        <v>4</v>
      </c>
      <c r="AU2096" s="575">
        <f t="shared" si="764"/>
        <v>3</v>
      </c>
      <c r="AV2096" s="576">
        <f t="shared" si="764"/>
        <v>2</v>
      </c>
      <c r="AW2096" s="575">
        <f t="shared" si="764"/>
        <v>1</v>
      </c>
      <c r="AX2096" s="576">
        <f t="shared" si="764"/>
        <v>5</v>
      </c>
      <c r="AY2096" s="575">
        <f t="shared" si="764"/>
        <v>4</v>
      </c>
      <c r="AZ2096" s="576">
        <f t="shared" si="764"/>
        <v>3</v>
      </c>
      <c r="BA2096" s="575">
        <f t="shared" si="764"/>
        <v>2</v>
      </c>
      <c r="BB2096" s="576">
        <f t="shared" si="764"/>
        <v>1</v>
      </c>
      <c r="BC2096" s="575">
        <f t="shared" si="764"/>
        <v>5</v>
      </c>
      <c r="BD2096" s="576">
        <f t="shared" si="764"/>
        <v>4</v>
      </c>
      <c r="BE2096" s="575">
        <f t="shared" si="764"/>
        <v>3</v>
      </c>
      <c r="BF2096" s="576">
        <f t="shared" si="764"/>
        <v>2</v>
      </c>
      <c r="BG2096" s="575">
        <f t="shared" si="764"/>
        <v>1</v>
      </c>
      <c r="BH2096" s="576">
        <f t="shared" si="764"/>
        <v>5</v>
      </c>
      <c r="BI2096" s="575">
        <f t="shared" si="764"/>
        <v>4</v>
      </c>
      <c r="BJ2096" s="576">
        <f t="shared" si="764"/>
        <v>3</v>
      </c>
      <c r="BK2096" s="575">
        <f t="shared" si="764"/>
        <v>2</v>
      </c>
      <c r="BL2096" s="576">
        <f t="shared" si="764"/>
        <v>1</v>
      </c>
      <c r="BM2096" s="575">
        <f t="shared" si="764"/>
        <v>5</v>
      </c>
      <c r="BN2096" s="576">
        <f t="shared" si="764"/>
        <v>4</v>
      </c>
      <c r="BO2096" s="575">
        <f t="shared" si="764"/>
        <v>3</v>
      </c>
      <c r="BP2096" s="576">
        <f t="shared" si="764"/>
        <v>2</v>
      </c>
      <c r="BQ2096" s="578">
        <f t="shared" si="764"/>
        <v>1</v>
      </c>
    </row>
    <row r="2097" spans="1:69" ht="18.75" customHeight="1">
      <c r="A2097" s="584"/>
      <c r="B2097" s="586"/>
      <c r="C2097" s="573"/>
      <c r="D2097" s="543"/>
      <c r="E2097" s="26">
        <v>5</v>
      </c>
      <c r="F2097" s="26">
        <v>4</v>
      </c>
      <c r="G2097" s="26">
        <v>3</v>
      </c>
      <c r="H2097" s="26">
        <v>2</v>
      </c>
      <c r="I2097" s="26">
        <v>1</v>
      </c>
      <c r="J2097" s="26">
        <v>5</v>
      </c>
      <c r="K2097" s="26">
        <v>4</v>
      </c>
      <c r="L2097" s="26">
        <v>3</v>
      </c>
      <c r="M2097" s="26">
        <v>2</v>
      </c>
      <c r="N2097" s="26">
        <v>1</v>
      </c>
      <c r="O2097" s="26">
        <v>5</v>
      </c>
      <c r="P2097" s="26">
        <v>4</v>
      </c>
      <c r="Q2097" s="26">
        <v>3</v>
      </c>
      <c r="R2097" s="26">
        <v>2</v>
      </c>
      <c r="S2097" s="26">
        <v>1</v>
      </c>
      <c r="T2097" s="26">
        <v>5</v>
      </c>
      <c r="U2097" s="26">
        <v>4</v>
      </c>
      <c r="V2097" s="26">
        <v>3</v>
      </c>
      <c r="W2097" s="26">
        <v>2</v>
      </c>
      <c r="X2097" s="26">
        <v>1</v>
      </c>
      <c r="Y2097" s="26">
        <v>5</v>
      </c>
      <c r="Z2097" s="26">
        <v>4</v>
      </c>
      <c r="AA2097" s="26">
        <v>3</v>
      </c>
      <c r="AB2097" s="26">
        <v>2</v>
      </c>
      <c r="AC2097" s="26">
        <v>1</v>
      </c>
      <c r="AD2097" s="26">
        <v>5</v>
      </c>
      <c r="AE2097" s="26">
        <v>4</v>
      </c>
      <c r="AF2097" s="26">
        <v>3</v>
      </c>
      <c r="AG2097" s="26">
        <v>2</v>
      </c>
      <c r="AH2097" s="26">
        <v>1</v>
      </c>
      <c r="AM2097" s="546"/>
      <c r="AN2097" s="577"/>
      <c r="AO2097" s="559"/>
      <c r="AP2097" s="577"/>
      <c r="AQ2097" s="559"/>
      <c r="AR2097" s="577"/>
      <c r="AS2097" s="559"/>
      <c r="AT2097" s="577"/>
      <c r="AU2097" s="559"/>
      <c r="AV2097" s="577"/>
      <c r="AW2097" s="559"/>
      <c r="AX2097" s="577"/>
      <c r="AY2097" s="559"/>
      <c r="AZ2097" s="577"/>
      <c r="BA2097" s="559"/>
      <c r="BB2097" s="577"/>
      <c r="BC2097" s="559"/>
      <c r="BD2097" s="577"/>
      <c r="BE2097" s="559"/>
      <c r="BF2097" s="577"/>
      <c r="BG2097" s="559"/>
      <c r="BH2097" s="577"/>
      <c r="BI2097" s="559"/>
      <c r="BJ2097" s="577"/>
      <c r="BK2097" s="559"/>
      <c r="BL2097" s="577"/>
      <c r="BM2097" s="559"/>
      <c r="BN2097" s="577"/>
      <c r="BO2097" s="559"/>
      <c r="BP2097" s="577"/>
      <c r="BQ2097" s="551"/>
    </row>
    <row r="2098" spans="1:69" ht="18.75" customHeight="1" thickBot="1">
      <c r="A2098" s="584"/>
      <c r="B2098" s="587"/>
      <c r="C2098" s="573"/>
      <c r="D2098" s="543"/>
      <c r="E2098" s="27"/>
      <c r="F2098" s="27"/>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M2098" s="546"/>
      <c r="AN2098" s="577"/>
      <c r="AO2098" s="559"/>
      <c r="AP2098" s="577"/>
      <c r="AQ2098" s="559"/>
      <c r="AR2098" s="577"/>
      <c r="AS2098" s="559"/>
      <c r="AT2098" s="577"/>
      <c r="AU2098" s="559"/>
      <c r="AV2098" s="577"/>
      <c r="AW2098" s="559"/>
      <c r="AX2098" s="577"/>
      <c r="AY2098" s="559"/>
      <c r="AZ2098" s="577"/>
      <c r="BA2098" s="559"/>
      <c r="BB2098" s="577"/>
      <c r="BC2098" s="559"/>
      <c r="BD2098" s="577"/>
      <c r="BE2098" s="559"/>
      <c r="BF2098" s="577"/>
      <c r="BG2098" s="559"/>
      <c r="BH2098" s="577"/>
      <c r="BI2098" s="559"/>
      <c r="BJ2098" s="577"/>
      <c r="BK2098" s="559"/>
      <c r="BL2098" s="577"/>
      <c r="BM2098" s="559"/>
      <c r="BN2098" s="577"/>
      <c r="BO2098" s="559"/>
      <c r="BP2098" s="577"/>
      <c r="BQ2098" s="551"/>
    </row>
    <row r="2099" spans="1:69" ht="18.75" customHeight="1">
      <c r="A2099" s="584"/>
      <c r="B2099" s="579" t="s">
        <v>36</v>
      </c>
      <c r="C2099" s="572">
        <f>IF(ISERROR(AVERAGE(E2099:AH2101)),"",AVERAGE(E2099:AH2101))</f>
        <v>3</v>
      </c>
      <c r="D2099" s="542" t="s">
        <v>536</v>
      </c>
      <c r="E2099" s="32"/>
      <c r="F2099" s="32"/>
      <c r="G2099" s="32"/>
      <c r="H2099" s="32"/>
      <c r="I2099" s="32"/>
      <c r="J2099" s="32"/>
      <c r="K2099" s="32"/>
      <c r="L2099" s="32"/>
      <c r="M2099" s="32"/>
      <c r="N2099" s="32"/>
      <c r="O2099" s="32"/>
      <c r="P2099" s="32"/>
      <c r="Q2099" s="32"/>
      <c r="R2099" s="32"/>
      <c r="S2099" s="32"/>
      <c r="T2099" s="32"/>
      <c r="U2099" s="32"/>
      <c r="V2099" s="32"/>
      <c r="W2099" s="32"/>
      <c r="X2099" s="32"/>
      <c r="Y2099" s="32"/>
      <c r="Z2099" s="32"/>
      <c r="AA2099" s="32"/>
      <c r="AB2099" s="32"/>
      <c r="AC2099" s="32"/>
      <c r="AD2099" s="32"/>
      <c r="AE2099" s="32"/>
      <c r="AF2099" s="32"/>
      <c r="AG2099" s="32"/>
      <c r="AH2099" s="32"/>
      <c r="AM2099" s="545" t="str">
        <f>D2099</f>
        <v>Coopérer et s’opposer individuellement et collectivement</v>
      </c>
      <c r="AN2099" s="565">
        <f t="shared" ref="AN2099:BQ2099" si="765">IF(ISERROR(AVERAGE(E2099:E2101)),"",AVERAGE(E2099:E2101))</f>
        <v>5</v>
      </c>
      <c r="AO2099" s="558">
        <f t="shared" si="765"/>
        <v>4</v>
      </c>
      <c r="AP2099" s="565">
        <f t="shared" si="765"/>
        <v>3</v>
      </c>
      <c r="AQ2099" s="558">
        <f t="shared" si="765"/>
        <v>2</v>
      </c>
      <c r="AR2099" s="565">
        <f t="shared" si="765"/>
        <v>1</v>
      </c>
      <c r="AS2099" s="558">
        <f t="shared" si="765"/>
        <v>5</v>
      </c>
      <c r="AT2099" s="565">
        <f t="shared" si="765"/>
        <v>4</v>
      </c>
      <c r="AU2099" s="558">
        <f t="shared" si="765"/>
        <v>3</v>
      </c>
      <c r="AV2099" s="565">
        <f t="shared" si="765"/>
        <v>2</v>
      </c>
      <c r="AW2099" s="558">
        <f t="shared" si="765"/>
        <v>1</v>
      </c>
      <c r="AX2099" s="565">
        <f t="shared" si="765"/>
        <v>5</v>
      </c>
      <c r="AY2099" s="558">
        <f t="shared" si="765"/>
        <v>4</v>
      </c>
      <c r="AZ2099" s="565">
        <f t="shared" si="765"/>
        <v>3</v>
      </c>
      <c r="BA2099" s="558">
        <f t="shared" si="765"/>
        <v>2</v>
      </c>
      <c r="BB2099" s="565">
        <f t="shared" si="765"/>
        <v>1</v>
      </c>
      <c r="BC2099" s="558">
        <f t="shared" si="765"/>
        <v>5</v>
      </c>
      <c r="BD2099" s="565">
        <f t="shared" si="765"/>
        <v>4</v>
      </c>
      <c r="BE2099" s="558">
        <f t="shared" si="765"/>
        <v>3</v>
      </c>
      <c r="BF2099" s="565">
        <f t="shared" si="765"/>
        <v>2</v>
      </c>
      <c r="BG2099" s="558">
        <f t="shared" si="765"/>
        <v>1</v>
      </c>
      <c r="BH2099" s="565">
        <f t="shared" si="765"/>
        <v>5</v>
      </c>
      <c r="BI2099" s="558">
        <f t="shared" si="765"/>
        <v>4</v>
      </c>
      <c r="BJ2099" s="565">
        <f t="shared" si="765"/>
        <v>3</v>
      </c>
      <c r="BK2099" s="558">
        <f t="shared" si="765"/>
        <v>2</v>
      </c>
      <c r="BL2099" s="565">
        <f t="shared" si="765"/>
        <v>1</v>
      </c>
      <c r="BM2099" s="558">
        <f t="shared" si="765"/>
        <v>5</v>
      </c>
      <c r="BN2099" s="565">
        <f t="shared" si="765"/>
        <v>4</v>
      </c>
      <c r="BO2099" s="558">
        <f t="shared" si="765"/>
        <v>3</v>
      </c>
      <c r="BP2099" s="565">
        <f t="shared" si="765"/>
        <v>2</v>
      </c>
      <c r="BQ2099" s="550">
        <f t="shared" si="765"/>
        <v>1</v>
      </c>
    </row>
    <row r="2100" spans="1:69" ht="18.75" customHeight="1">
      <c r="A2100" s="584"/>
      <c r="B2100" s="580"/>
      <c r="C2100" s="573"/>
      <c r="D2100" s="543"/>
      <c r="E2100" s="28">
        <v>5</v>
      </c>
      <c r="F2100" s="28">
        <v>4</v>
      </c>
      <c r="G2100" s="28">
        <v>3</v>
      </c>
      <c r="H2100" s="28">
        <v>2</v>
      </c>
      <c r="I2100" s="28">
        <v>1</v>
      </c>
      <c r="J2100" s="28">
        <v>5</v>
      </c>
      <c r="K2100" s="28">
        <v>4</v>
      </c>
      <c r="L2100" s="28">
        <v>3</v>
      </c>
      <c r="M2100" s="28">
        <v>2</v>
      </c>
      <c r="N2100" s="28">
        <v>1</v>
      </c>
      <c r="O2100" s="28">
        <v>5</v>
      </c>
      <c r="P2100" s="28">
        <v>4</v>
      </c>
      <c r="Q2100" s="28">
        <v>3</v>
      </c>
      <c r="R2100" s="28">
        <v>2</v>
      </c>
      <c r="S2100" s="28">
        <v>1</v>
      </c>
      <c r="T2100" s="28">
        <v>5</v>
      </c>
      <c r="U2100" s="28">
        <v>4</v>
      </c>
      <c r="V2100" s="28">
        <v>3</v>
      </c>
      <c r="W2100" s="28">
        <v>2</v>
      </c>
      <c r="X2100" s="28">
        <v>1</v>
      </c>
      <c r="Y2100" s="28">
        <v>5</v>
      </c>
      <c r="Z2100" s="28">
        <v>4</v>
      </c>
      <c r="AA2100" s="28">
        <v>3</v>
      </c>
      <c r="AB2100" s="28">
        <v>2</v>
      </c>
      <c r="AC2100" s="28">
        <v>1</v>
      </c>
      <c r="AD2100" s="28">
        <v>5</v>
      </c>
      <c r="AE2100" s="28">
        <v>4</v>
      </c>
      <c r="AF2100" s="28">
        <v>3</v>
      </c>
      <c r="AG2100" s="28">
        <v>2</v>
      </c>
      <c r="AH2100" s="28">
        <v>1</v>
      </c>
      <c r="AM2100" s="546"/>
      <c r="AN2100" s="566"/>
      <c r="AO2100" s="559"/>
      <c r="AP2100" s="566"/>
      <c r="AQ2100" s="559"/>
      <c r="AR2100" s="566"/>
      <c r="AS2100" s="559"/>
      <c r="AT2100" s="566"/>
      <c r="AU2100" s="559"/>
      <c r="AV2100" s="566"/>
      <c r="AW2100" s="559"/>
      <c r="AX2100" s="566"/>
      <c r="AY2100" s="559"/>
      <c r="AZ2100" s="566"/>
      <c r="BA2100" s="559"/>
      <c r="BB2100" s="566"/>
      <c r="BC2100" s="559"/>
      <c r="BD2100" s="566"/>
      <c r="BE2100" s="559"/>
      <c r="BF2100" s="566"/>
      <c r="BG2100" s="559"/>
      <c r="BH2100" s="566"/>
      <c r="BI2100" s="559"/>
      <c r="BJ2100" s="566"/>
      <c r="BK2100" s="559"/>
      <c r="BL2100" s="566"/>
      <c r="BM2100" s="559"/>
      <c r="BN2100" s="566"/>
      <c r="BO2100" s="559"/>
      <c r="BP2100" s="566"/>
      <c r="BQ2100" s="551"/>
    </row>
    <row r="2101" spans="1:69" ht="18.75" customHeight="1" thickBot="1">
      <c r="A2101" s="584"/>
      <c r="B2101" s="581"/>
      <c r="C2101" s="582"/>
      <c r="D2101" s="544"/>
      <c r="E2101" s="33"/>
      <c r="F2101" s="33"/>
      <c r="G2101" s="33"/>
      <c r="H2101" s="33"/>
      <c r="I2101" s="33"/>
      <c r="J2101" s="33"/>
      <c r="K2101" s="33"/>
      <c r="L2101" s="33"/>
      <c r="M2101" s="33"/>
      <c r="N2101" s="33"/>
      <c r="O2101" s="33"/>
      <c r="P2101" s="33"/>
      <c r="Q2101" s="33"/>
      <c r="R2101" s="33"/>
      <c r="S2101" s="33"/>
      <c r="T2101" s="33"/>
      <c r="U2101" s="33"/>
      <c r="V2101" s="33"/>
      <c r="W2101" s="33"/>
      <c r="X2101" s="33"/>
      <c r="Y2101" s="33"/>
      <c r="Z2101" s="33"/>
      <c r="AA2101" s="33"/>
      <c r="AB2101" s="33"/>
      <c r="AC2101" s="33"/>
      <c r="AD2101" s="33"/>
      <c r="AE2101" s="33"/>
      <c r="AF2101" s="33"/>
      <c r="AG2101" s="33"/>
      <c r="AH2101" s="33"/>
      <c r="AM2101" s="547"/>
      <c r="AN2101" s="567"/>
      <c r="AO2101" s="564"/>
      <c r="AP2101" s="567"/>
      <c r="AQ2101" s="564"/>
      <c r="AR2101" s="567"/>
      <c r="AS2101" s="564"/>
      <c r="AT2101" s="567"/>
      <c r="AU2101" s="564"/>
      <c r="AV2101" s="567"/>
      <c r="AW2101" s="564"/>
      <c r="AX2101" s="567"/>
      <c r="AY2101" s="564"/>
      <c r="AZ2101" s="567"/>
      <c r="BA2101" s="564"/>
      <c r="BB2101" s="567"/>
      <c r="BC2101" s="564"/>
      <c r="BD2101" s="567"/>
      <c r="BE2101" s="564"/>
      <c r="BF2101" s="567"/>
      <c r="BG2101" s="564"/>
      <c r="BH2101" s="567"/>
      <c r="BI2101" s="564"/>
      <c r="BJ2101" s="567"/>
      <c r="BK2101" s="564"/>
      <c r="BL2101" s="567"/>
      <c r="BM2101" s="564"/>
      <c r="BN2101" s="567"/>
      <c r="BO2101" s="564"/>
      <c r="BP2101" s="567"/>
      <c r="BQ2101" s="568"/>
    </row>
    <row r="2102" spans="1:69" ht="18.75" customHeight="1">
      <c r="A2102" s="584"/>
      <c r="B2102" s="569" t="s">
        <v>37</v>
      </c>
      <c r="C2102" s="572">
        <f>IF(ISERROR(AVERAGE(E2102:AH2104)),"",AVERAGE(E2102:AH2104))</f>
        <v>3</v>
      </c>
      <c r="D2102" s="542" t="s">
        <v>536</v>
      </c>
      <c r="E2102" s="31"/>
      <c r="F2102" s="31"/>
      <c r="G2102" s="31"/>
      <c r="H2102" s="31"/>
      <c r="I2102" s="31"/>
      <c r="J2102" s="31"/>
      <c r="K2102" s="31"/>
      <c r="L2102" s="31"/>
      <c r="M2102" s="31"/>
      <c r="N2102" s="31"/>
      <c r="O2102" s="31"/>
      <c r="P2102" s="31"/>
      <c r="Q2102" s="31"/>
      <c r="R2102" s="31"/>
      <c r="S2102" s="31"/>
      <c r="T2102" s="31"/>
      <c r="U2102" s="31"/>
      <c r="V2102" s="31"/>
      <c r="W2102" s="31"/>
      <c r="X2102" s="31"/>
      <c r="Y2102" s="31"/>
      <c r="Z2102" s="31"/>
      <c r="AA2102" s="31"/>
      <c r="AB2102" s="31"/>
      <c r="AC2102" s="31"/>
      <c r="AD2102" s="31"/>
      <c r="AE2102" s="31"/>
      <c r="AF2102" s="31"/>
      <c r="AG2102" s="31"/>
      <c r="AH2102" s="31"/>
      <c r="AM2102" s="545" t="str">
        <f>D2102</f>
        <v>Coopérer et s’opposer individuellement et collectivement</v>
      </c>
      <c r="AN2102" s="561">
        <f t="shared" ref="AN2102:BQ2102" si="766">IF(ISERROR(AVERAGE(E2102:E2104)),"",AVERAGE(E2102:E2104))</f>
        <v>5</v>
      </c>
      <c r="AO2102" s="558">
        <f t="shared" si="766"/>
        <v>4</v>
      </c>
      <c r="AP2102" s="561">
        <f t="shared" si="766"/>
        <v>3</v>
      </c>
      <c r="AQ2102" s="558">
        <f t="shared" si="766"/>
        <v>2</v>
      </c>
      <c r="AR2102" s="561">
        <f t="shared" si="766"/>
        <v>1</v>
      </c>
      <c r="AS2102" s="558">
        <f t="shared" si="766"/>
        <v>5</v>
      </c>
      <c r="AT2102" s="561">
        <f t="shared" si="766"/>
        <v>4</v>
      </c>
      <c r="AU2102" s="558">
        <f t="shared" si="766"/>
        <v>3</v>
      </c>
      <c r="AV2102" s="561">
        <f t="shared" si="766"/>
        <v>2</v>
      </c>
      <c r="AW2102" s="558">
        <f t="shared" si="766"/>
        <v>1</v>
      </c>
      <c r="AX2102" s="561">
        <f t="shared" si="766"/>
        <v>5</v>
      </c>
      <c r="AY2102" s="558">
        <f t="shared" si="766"/>
        <v>4</v>
      </c>
      <c r="AZ2102" s="561">
        <f t="shared" si="766"/>
        <v>3</v>
      </c>
      <c r="BA2102" s="558">
        <f t="shared" si="766"/>
        <v>2</v>
      </c>
      <c r="BB2102" s="561">
        <f t="shared" si="766"/>
        <v>1</v>
      </c>
      <c r="BC2102" s="558">
        <f t="shared" si="766"/>
        <v>5</v>
      </c>
      <c r="BD2102" s="561">
        <f t="shared" si="766"/>
        <v>4</v>
      </c>
      <c r="BE2102" s="558">
        <f t="shared" si="766"/>
        <v>3</v>
      </c>
      <c r="BF2102" s="561">
        <f t="shared" si="766"/>
        <v>2</v>
      </c>
      <c r="BG2102" s="558">
        <f t="shared" si="766"/>
        <v>1</v>
      </c>
      <c r="BH2102" s="561">
        <f t="shared" si="766"/>
        <v>5</v>
      </c>
      <c r="BI2102" s="558">
        <f t="shared" si="766"/>
        <v>4</v>
      </c>
      <c r="BJ2102" s="561">
        <f t="shared" si="766"/>
        <v>3</v>
      </c>
      <c r="BK2102" s="558">
        <f t="shared" si="766"/>
        <v>2</v>
      </c>
      <c r="BL2102" s="561">
        <f t="shared" si="766"/>
        <v>1</v>
      </c>
      <c r="BM2102" s="558">
        <f t="shared" si="766"/>
        <v>5</v>
      </c>
      <c r="BN2102" s="561">
        <f t="shared" si="766"/>
        <v>4</v>
      </c>
      <c r="BO2102" s="558">
        <f t="shared" si="766"/>
        <v>3</v>
      </c>
      <c r="BP2102" s="561">
        <f t="shared" si="766"/>
        <v>2</v>
      </c>
      <c r="BQ2102" s="550">
        <f t="shared" si="766"/>
        <v>1</v>
      </c>
    </row>
    <row r="2103" spans="1:69" ht="18.75" customHeight="1">
      <c r="A2103" s="584"/>
      <c r="B2103" s="570"/>
      <c r="C2103" s="573"/>
      <c r="D2103" s="543"/>
      <c r="E2103" s="29">
        <v>5</v>
      </c>
      <c r="F2103" s="29">
        <v>4</v>
      </c>
      <c r="G2103" s="29">
        <v>3</v>
      </c>
      <c r="H2103" s="29">
        <v>2</v>
      </c>
      <c r="I2103" s="29">
        <v>1</v>
      </c>
      <c r="J2103" s="29">
        <v>5</v>
      </c>
      <c r="K2103" s="29">
        <v>4</v>
      </c>
      <c r="L2103" s="29">
        <v>3</v>
      </c>
      <c r="M2103" s="29">
        <v>2</v>
      </c>
      <c r="N2103" s="29">
        <v>1</v>
      </c>
      <c r="O2103" s="29">
        <v>5</v>
      </c>
      <c r="P2103" s="29">
        <v>4</v>
      </c>
      <c r="Q2103" s="29">
        <v>3</v>
      </c>
      <c r="R2103" s="29">
        <v>2</v>
      </c>
      <c r="S2103" s="29">
        <v>1</v>
      </c>
      <c r="T2103" s="29">
        <v>5</v>
      </c>
      <c r="U2103" s="29">
        <v>4</v>
      </c>
      <c r="V2103" s="29">
        <v>3</v>
      </c>
      <c r="W2103" s="29">
        <v>2</v>
      </c>
      <c r="X2103" s="29">
        <v>1</v>
      </c>
      <c r="Y2103" s="29">
        <v>5</v>
      </c>
      <c r="Z2103" s="29">
        <v>4</v>
      </c>
      <c r="AA2103" s="29">
        <v>3</v>
      </c>
      <c r="AB2103" s="29">
        <v>2</v>
      </c>
      <c r="AC2103" s="29">
        <v>1</v>
      </c>
      <c r="AD2103" s="29">
        <v>5</v>
      </c>
      <c r="AE2103" s="29">
        <v>4</v>
      </c>
      <c r="AF2103" s="29">
        <v>3</v>
      </c>
      <c r="AG2103" s="29">
        <v>2</v>
      </c>
      <c r="AH2103" s="29">
        <v>1</v>
      </c>
      <c r="AM2103" s="546" t="e">
        <f>#REF!</f>
        <v>#REF!</v>
      </c>
      <c r="AN2103" s="562"/>
      <c r="AO2103" s="559"/>
      <c r="AP2103" s="562"/>
      <c r="AQ2103" s="559"/>
      <c r="AR2103" s="562"/>
      <c r="AS2103" s="559"/>
      <c r="AT2103" s="562"/>
      <c r="AU2103" s="559"/>
      <c r="AV2103" s="562"/>
      <c r="AW2103" s="559"/>
      <c r="AX2103" s="562"/>
      <c r="AY2103" s="559"/>
      <c r="AZ2103" s="562"/>
      <c r="BA2103" s="559"/>
      <c r="BB2103" s="562"/>
      <c r="BC2103" s="559"/>
      <c r="BD2103" s="562"/>
      <c r="BE2103" s="559"/>
      <c r="BF2103" s="562"/>
      <c r="BG2103" s="559"/>
      <c r="BH2103" s="562"/>
      <c r="BI2103" s="559"/>
      <c r="BJ2103" s="562"/>
      <c r="BK2103" s="559"/>
      <c r="BL2103" s="562"/>
      <c r="BM2103" s="559"/>
      <c r="BN2103" s="562"/>
      <c r="BO2103" s="559"/>
      <c r="BP2103" s="562"/>
      <c r="BQ2103" s="551"/>
    </row>
    <row r="2104" spans="1:69" ht="18.75" customHeight="1" thickBot="1">
      <c r="A2104" s="584"/>
      <c r="B2104" s="571"/>
      <c r="C2104" s="574"/>
      <c r="D2104" s="548"/>
      <c r="E2104" s="30"/>
      <c r="F2104" s="30"/>
      <c r="G2104" s="30"/>
      <c r="H2104" s="30"/>
      <c r="I2104" s="30"/>
      <c r="J2104" s="30"/>
      <c r="K2104" s="30"/>
      <c r="L2104" s="30"/>
      <c r="M2104" s="30"/>
      <c r="N2104" s="30"/>
      <c r="O2104" s="30"/>
      <c r="P2104" s="30"/>
      <c r="Q2104" s="30"/>
      <c r="R2104" s="30"/>
      <c r="S2104" s="30"/>
      <c r="T2104" s="30"/>
      <c r="U2104" s="30"/>
      <c r="V2104" s="30"/>
      <c r="W2104" s="30"/>
      <c r="X2104" s="30"/>
      <c r="Y2104" s="30"/>
      <c r="Z2104" s="30"/>
      <c r="AA2104" s="30"/>
      <c r="AB2104" s="30"/>
      <c r="AC2104" s="30"/>
      <c r="AD2104" s="30"/>
      <c r="AE2104" s="30"/>
      <c r="AF2104" s="30"/>
      <c r="AG2104" s="30"/>
      <c r="AH2104" s="30"/>
      <c r="AM2104" s="549" t="e">
        <f>#REF!</f>
        <v>#REF!</v>
      </c>
      <c r="AN2104" s="563"/>
      <c r="AO2104" s="560"/>
      <c r="AP2104" s="563"/>
      <c r="AQ2104" s="560"/>
      <c r="AR2104" s="563"/>
      <c r="AS2104" s="560"/>
      <c r="AT2104" s="563"/>
      <c r="AU2104" s="560"/>
      <c r="AV2104" s="563"/>
      <c r="AW2104" s="560"/>
      <c r="AX2104" s="563"/>
      <c r="AY2104" s="560"/>
      <c r="AZ2104" s="563"/>
      <c r="BA2104" s="560"/>
      <c r="BB2104" s="563"/>
      <c r="BC2104" s="560"/>
      <c r="BD2104" s="563"/>
      <c r="BE2104" s="560"/>
      <c r="BF2104" s="563"/>
      <c r="BG2104" s="560"/>
      <c r="BH2104" s="563"/>
      <c r="BI2104" s="560"/>
      <c r="BJ2104" s="563"/>
      <c r="BK2104" s="560"/>
      <c r="BL2104" s="563"/>
      <c r="BM2104" s="560"/>
      <c r="BN2104" s="563"/>
      <c r="BO2104" s="560"/>
      <c r="BP2104" s="563"/>
      <c r="BQ2104" s="552"/>
    </row>
    <row r="2105" spans="1:69" ht="17.25" customHeight="1" thickTop="1">
      <c r="A2105" s="468"/>
      <c r="B2105" s="737"/>
      <c r="C2105" s="685"/>
      <c r="D2105" s="665" t="s">
        <v>903</v>
      </c>
      <c r="E2105" s="614" t="str">
        <f>D2105</f>
        <v>Concevoir et réaliser des actions à visées expressive, artistique, esthétique</v>
      </c>
      <c r="F2105" s="615"/>
      <c r="G2105" s="615"/>
      <c r="H2105" s="615"/>
      <c r="I2105" s="615"/>
      <c r="J2105" s="615"/>
      <c r="K2105" s="615"/>
      <c r="L2105" s="615"/>
      <c r="M2105" s="615"/>
      <c r="N2105" s="615"/>
      <c r="O2105" s="615"/>
      <c r="P2105" s="615"/>
      <c r="Q2105" s="615"/>
      <c r="R2105" s="615"/>
      <c r="S2105" s="615"/>
      <c r="T2105" s="615"/>
      <c r="U2105" s="615"/>
      <c r="V2105" s="615"/>
      <c r="W2105" s="615"/>
      <c r="X2105" s="615"/>
      <c r="Y2105" s="615"/>
      <c r="Z2105" s="615"/>
      <c r="AA2105" s="615"/>
      <c r="AB2105" s="615"/>
      <c r="AC2105" s="615"/>
      <c r="AD2105" s="615"/>
      <c r="AE2105" s="615"/>
      <c r="AF2105" s="615"/>
      <c r="AG2105" s="615"/>
      <c r="AH2105" s="616"/>
      <c r="AM2105" s="591" t="str">
        <f>E2105</f>
        <v>Concevoir et réaliser des actions à visées expressive, artistique, esthétique</v>
      </c>
      <c r="AN2105" s="353">
        <f>IF(ISERROR(AVERAGE(AN2108)),"",AVERAGE(AN2108))</f>
        <v>5</v>
      </c>
      <c r="AO2105" s="353">
        <f t="shared" ref="AO2105:BQ2105" si="767">IF(ISERROR(AVERAGE(AO2108)),"",AVERAGE(AO2108))</f>
        <v>4</v>
      </c>
      <c r="AP2105" s="353">
        <f t="shared" si="767"/>
        <v>3</v>
      </c>
      <c r="AQ2105" s="353">
        <f t="shared" si="767"/>
        <v>2</v>
      </c>
      <c r="AR2105" s="353">
        <f t="shared" si="767"/>
        <v>1</v>
      </c>
      <c r="AS2105" s="353">
        <f t="shared" si="767"/>
        <v>5</v>
      </c>
      <c r="AT2105" s="353">
        <f t="shared" si="767"/>
        <v>4</v>
      </c>
      <c r="AU2105" s="353">
        <f t="shared" si="767"/>
        <v>3</v>
      </c>
      <c r="AV2105" s="353">
        <f t="shared" si="767"/>
        <v>2</v>
      </c>
      <c r="AW2105" s="353">
        <f t="shared" si="767"/>
        <v>1</v>
      </c>
      <c r="AX2105" s="353">
        <f t="shared" si="767"/>
        <v>5</v>
      </c>
      <c r="AY2105" s="353">
        <f t="shared" si="767"/>
        <v>4</v>
      </c>
      <c r="AZ2105" s="353">
        <f t="shared" si="767"/>
        <v>3</v>
      </c>
      <c r="BA2105" s="353">
        <f t="shared" si="767"/>
        <v>2</v>
      </c>
      <c r="BB2105" s="353">
        <f t="shared" si="767"/>
        <v>1</v>
      </c>
      <c r="BC2105" s="353">
        <f t="shared" si="767"/>
        <v>5</v>
      </c>
      <c r="BD2105" s="353">
        <f t="shared" si="767"/>
        <v>4</v>
      </c>
      <c r="BE2105" s="353">
        <f t="shared" si="767"/>
        <v>3</v>
      </c>
      <c r="BF2105" s="353">
        <f t="shared" si="767"/>
        <v>2</v>
      </c>
      <c r="BG2105" s="353">
        <f t="shared" si="767"/>
        <v>1</v>
      </c>
      <c r="BH2105" s="353">
        <f t="shared" si="767"/>
        <v>5</v>
      </c>
      <c r="BI2105" s="353">
        <f t="shared" si="767"/>
        <v>4</v>
      </c>
      <c r="BJ2105" s="353">
        <f t="shared" si="767"/>
        <v>3</v>
      </c>
      <c r="BK2105" s="353">
        <f t="shared" si="767"/>
        <v>2</v>
      </c>
      <c r="BL2105" s="353">
        <f t="shared" si="767"/>
        <v>1</v>
      </c>
      <c r="BM2105" s="353">
        <f t="shared" si="767"/>
        <v>5</v>
      </c>
      <c r="BN2105" s="353">
        <f t="shared" si="767"/>
        <v>4</v>
      </c>
      <c r="BO2105" s="353">
        <f t="shared" si="767"/>
        <v>3</v>
      </c>
      <c r="BP2105" s="353">
        <f t="shared" si="767"/>
        <v>2</v>
      </c>
      <c r="BQ2105" s="353">
        <f t="shared" si="767"/>
        <v>1</v>
      </c>
    </row>
    <row r="2106" spans="1:69" ht="17.25" customHeight="1">
      <c r="A2106" s="468"/>
      <c r="B2106" s="738"/>
      <c r="C2106" s="686"/>
      <c r="D2106" s="666"/>
      <c r="E2106" s="617"/>
      <c r="F2106" s="618"/>
      <c r="G2106" s="618"/>
      <c r="H2106" s="618"/>
      <c r="I2106" s="618"/>
      <c r="J2106" s="618"/>
      <c r="K2106" s="618"/>
      <c r="L2106" s="618"/>
      <c r="M2106" s="618"/>
      <c r="N2106" s="618"/>
      <c r="O2106" s="618"/>
      <c r="P2106" s="618"/>
      <c r="Q2106" s="618"/>
      <c r="R2106" s="618"/>
      <c r="S2106" s="618"/>
      <c r="T2106" s="618"/>
      <c r="U2106" s="618"/>
      <c r="V2106" s="618"/>
      <c r="W2106" s="618"/>
      <c r="X2106" s="618"/>
      <c r="Y2106" s="618"/>
      <c r="Z2106" s="618"/>
      <c r="AA2106" s="618"/>
      <c r="AB2106" s="618"/>
      <c r="AC2106" s="618"/>
      <c r="AD2106" s="618"/>
      <c r="AE2106" s="618"/>
      <c r="AF2106" s="618"/>
      <c r="AG2106" s="618"/>
      <c r="AH2106" s="619"/>
      <c r="AM2106" s="592"/>
      <c r="AN2106" s="351">
        <f>IF(ISERROR(AVERAGE(AN2111)),"",AVERAGE(AN2111))</f>
        <v>5</v>
      </c>
      <c r="AO2106" s="351">
        <f t="shared" ref="AO2106:BQ2106" si="768">IF(ISERROR(AVERAGE(AO2111)),"",AVERAGE(AO2111))</f>
        <v>4</v>
      </c>
      <c r="AP2106" s="351">
        <f t="shared" si="768"/>
        <v>3</v>
      </c>
      <c r="AQ2106" s="351">
        <f t="shared" si="768"/>
        <v>2</v>
      </c>
      <c r="AR2106" s="351">
        <f t="shared" si="768"/>
        <v>1</v>
      </c>
      <c r="AS2106" s="351">
        <f t="shared" si="768"/>
        <v>5</v>
      </c>
      <c r="AT2106" s="351">
        <f t="shared" si="768"/>
        <v>4</v>
      </c>
      <c r="AU2106" s="351">
        <f t="shared" si="768"/>
        <v>3</v>
      </c>
      <c r="AV2106" s="351">
        <f t="shared" si="768"/>
        <v>2</v>
      </c>
      <c r="AW2106" s="351">
        <f t="shared" si="768"/>
        <v>1</v>
      </c>
      <c r="AX2106" s="351">
        <f t="shared" si="768"/>
        <v>5</v>
      </c>
      <c r="AY2106" s="351">
        <f t="shared" si="768"/>
        <v>4</v>
      </c>
      <c r="AZ2106" s="351">
        <f t="shared" si="768"/>
        <v>3</v>
      </c>
      <c r="BA2106" s="351">
        <f t="shared" si="768"/>
        <v>2</v>
      </c>
      <c r="BB2106" s="351">
        <f t="shared" si="768"/>
        <v>1</v>
      </c>
      <c r="BC2106" s="351">
        <f t="shared" si="768"/>
        <v>5</v>
      </c>
      <c r="BD2106" s="351">
        <f t="shared" si="768"/>
        <v>4</v>
      </c>
      <c r="BE2106" s="351">
        <f t="shared" si="768"/>
        <v>3</v>
      </c>
      <c r="BF2106" s="351">
        <f t="shared" si="768"/>
        <v>2</v>
      </c>
      <c r="BG2106" s="351">
        <f t="shared" si="768"/>
        <v>1</v>
      </c>
      <c r="BH2106" s="351">
        <f t="shared" si="768"/>
        <v>5</v>
      </c>
      <c r="BI2106" s="351">
        <f t="shared" si="768"/>
        <v>4</v>
      </c>
      <c r="BJ2106" s="351">
        <f t="shared" si="768"/>
        <v>3</v>
      </c>
      <c r="BK2106" s="351">
        <f t="shared" si="768"/>
        <v>2</v>
      </c>
      <c r="BL2106" s="351">
        <f t="shared" si="768"/>
        <v>1</v>
      </c>
      <c r="BM2106" s="351">
        <f t="shared" si="768"/>
        <v>5</v>
      </c>
      <c r="BN2106" s="351">
        <f t="shared" si="768"/>
        <v>4</v>
      </c>
      <c r="BO2106" s="351">
        <f t="shared" si="768"/>
        <v>3</v>
      </c>
      <c r="BP2106" s="351">
        <f t="shared" si="768"/>
        <v>2</v>
      </c>
      <c r="BQ2106" s="351">
        <f t="shared" si="768"/>
        <v>1</v>
      </c>
    </row>
    <row r="2107" spans="1:69" ht="17.25" customHeight="1" thickBot="1">
      <c r="A2107" s="468"/>
      <c r="B2107" s="739"/>
      <c r="C2107" s="687"/>
      <c r="D2107" s="667"/>
      <c r="E2107" s="620"/>
      <c r="F2107" s="621"/>
      <c r="G2107" s="621"/>
      <c r="H2107" s="621"/>
      <c r="I2107" s="621"/>
      <c r="J2107" s="621"/>
      <c r="K2107" s="621"/>
      <c r="L2107" s="621"/>
      <c r="M2107" s="621"/>
      <c r="N2107" s="621"/>
      <c r="O2107" s="621"/>
      <c r="P2107" s="621"/>
      <c r="Q2107" s="621"/>
      <c r="R2107" s="621"/>
      <c r="S2107" s="621"/>
      <c r="T2107" s="621"/>
      <c r="U2107" s="621"/>
      <c r="V2107" s="621"/>
      <c r="W2107" s="621"/>
      <c r="X2107" s="621"/>
      <c r="Y2107" s="621"/>
      <c r="Z2107" s="621"/>
      <c r="AA2107" s="621"/>
      <c r="AB2107" s="621"/>
      <c r="AC2107" s="621"/>
      <c r="AD2107" s="621"/>
      <c r="AE2107" s="621"/>
      <c r="AF2107" s="621"/>
      <c r="AG2107" s="621"/>
      <c r="AH2107" s="622"/>
      <c r="AM2107" s="593"/>
      <c r="AN2107" s="352">
        <f>IF(ISERROR(AVERAGE(AN2114)),"",AVERAGE(AN2114))</f>
        <v>5</v>
      </c>
      <c r="AO2107" s="352">
        <f t="shared" ref="AO2107:BQ2107" si="769">IF(ISERROR(AVERAGE(AO2114)),"",AVERAGE(AO2114))</f>
        <v>4</v>
      </c>
      <c r="AP2107" s="352">
        <f t="shared" si="769"/>
        <v>3</v>
      </c>
      <c r="AQ2107" s="352">
        <f t="shared" si="769"/>
        <v>2</v>
      </c>
      <c r="AR2107" s="352">
        <f t="shared" si="769"/>
        <v>1</v>
      </c>
      <c r="AS2107" s="352">
        <f t="shared" si="769"/>
        <v>5</v>
      </c>
      <c r="AT2107" s="352">
        <f t="shared" si="769"/>
        <v>4</v>
      </c>
      <c r="AU2107" s="352">
        <f t="shared" si="769"/>
        <v>3</v>
      </c>
      <c r="AV2107" s="352">
        <f t="shared" si="769"/>
        <v>2</v>
      </c>
      <c r="AW2107" s="352">
        <f t="shared" si="769"/>
        <v>1</v>
      </c>
      <c r="AX2107" s="352">
        <f t="shared" si="769"/>
        <v>5</v>
      </c>
      <c r="AY2107" s="352">
        <f t="shared" si="769"/>
        <v>4</v>
      </c>
      <c r="AZ2107" s="352">
        <f t="shared" si="769"/>
        <v>3</v>
      </c>
      <c r="BA2107" s="352">
        <f t="shared" si="769"/>
        <v>2</v>
      </c>
      <c r="BB2107" s="352">
        <f t="shared" si="769"/>
        <v>1</v>
      </c>
      <c r="BC2107" s="352">
        <f t="shared" si="769"/>
        <v>5</v>
      </c>
      <c r="BD2107" s="352">
        <f t="shared" si="769"/>
        <v>4</v>
      </c>
      <c r="BE2107" s="352">
        <f t="shared" si="769"/>
        <v>3</v>
      </c>
      <c r="BF2107" s="352">
        <f t="shared" si="769"/>
        <v>2</v>
      </c>
      <c r="BG2107" s="352">
        <f t="shared" si="769"/>
        <v>1</v>
      </c>
      <c r="BH2107" s="352">
        <f t="shared" si="769"/>
        <v>5</v>
      </c>
      <c r="BI2107" s="352">
        <f t="shared" si="769"/>
        <v>4</v>
      </c>
      <c r="BJ2107" s="352">
        <f t="shared" si="769"/>
        <v>3</v>
      </c>
      <c r="BK2107" s="352">
        <f t="shared" si="769"/>
        <v>2</v>
      </c>
      <c r="BL2107" s="352">
        <f t="shared" si="769"/>
        <v>1</v>
      </c>
      <c r="BM2107" s="352">
        <f t="shared" si="769"/>
        <v>5</v>
      </c>
      <c r="BN2107" s="352">
        <f t="shared" si="769"/>
        <v>4</v>
      </c>
      <c r="BO2107" s="352">
        <f t="shared" si="769"/>
        <v>3</v>
      </c>
      <c r="BP2107" s="352">
        <f t="shared" si="769"/>
        <v>2</v>
      </c>
      <c r="BQ2107" s="352">
        <f t="shared" si="769"/>
        <v>1</v>
      </c>
    </row>
    <row r="2108" spans="1:69" ht="18.75" customHeight="1" thickTop="1">
      <c r="A2108" s="584"/>
      <c r="B2108" s="585" t="s">
        <v>32</v>
      </c>
      <c r="C2108" s="588">
        <f>IF(ISERROR(AVERAGE(E2108:AH2110)),"",AVERAGE(E2108:AH2110))</f>
        <v>3</v>
      </c>
      <c r="D2108" s="635" t="s">
        <v>903</v>
      </c>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5"/>
      <c r="AF2108" s="25"/>
      <c r="AG2108" s="25"/>
      <c r="AH2108" s="25"/>
      <c r="AM2108" s="555" t="str">
        <f>D2108</f>
        <v>Concevoir et réaliser des actions à visées expressive, artistique, esthétique</v>
      </c>
      <c r="AN2108" s="576">
        <f t="shared" ref="AN2108:BQ2108" si="770">IF(ISERROR(AVERAGE(E2108:E2110)),"",AVERAGE(E2108:E2110))</f>
        <v>5</v>
      </c>
      <c r="AO2108" s="575">
        <f t="shared" si="770"/>
        <v>4</v>
      </c>
      <c r="AP2108" s="576">
        <f t="shared" si="770"/>
        <v>3</v>
      </c>
      <c r="AQ2108" s="575">
        <f t="shared" si="770"/>
        <v>2</v>
      </c>
      <c r="AR2108" s="576">
        <f t="shared" si="770"/>
        <v>1</v>
      </c>
      <c r="AS2108" s="575">
        <f t="shared" si="770"/>
        <v>5</v>
      </c>
      <c r="AT2108" s="576">
        <f t="shared" si="770"/>
        <v>4</v>
      </c>
      <c r="AU2108" s="575">
        <f t="shared" si="770"/>
        <v>3</v>
      </c>
      <c r="AV2108" s="576">
        <f t="shared" si="770"/>
        <v>2</v>
      </c>
      <c r="AW2108" s="575">
        <f t="shared" si="770"/>
        <v>1</v>
      </c>
      <c r="AX2108" s="576">
        <f t="shared" si="770"/>
        <v>5</v>
      </c>
      <c r="AY2108" s="575">
        <f t="shared" si="770"/>
        <v>4</v>
      </c>
      <c r="AZ2108" s="576">
        <f t="shared" si="770"/>
        <v>3</v>
      </c>
      <c r="BA2108" s="575">
        <f t="shared" si="770"/>
        <v>2</v>
      </c>
      <c r="BB2108" s="576">
        <f t="shared" si="770"/>
        <v>1</v>
      </c>
      <c r="BC2108" s="575">
        <f t="shared" si="770"/>
        <v>5</v>
      </c>
      <c r="BD2108" s="576">
        <f t="shared" si="770"/>
        <v>4</v>
      </c>
      <c r="BE2108" s="575">
        <f t="shared" si="770"/>
        <v>3</v>
      </c>
      <c r="BF2108" s="576">
        <f t="shared" si="770"/>
        <v>2</v>
      </c>
      <c r="BG2108" s="575">
        <f t="shared" si="770"/>
        <v>1</v>
      </c>
      <c r="BH2108" s="576">
        <f t="shared" si="770"/>
        <v>5</v>
      </c>
      <c r="BI2108" s="575">
        <f t="shared" si="770"/>
        <v>4</v>
      </c>
      <c r="BJ2108" s="576">
        <f t="shared" si="770"/>
        <v>3</v>
      </c>
      <c r="BK2108" s="575">
        <f t="shared" si="770"/>
        <v>2</v>
      </c>
      <c r="BL2108" s="576">
        <f t="shared" si="770"/>
        <v>1</v>
      </c>
      <c r="BM2108" s="575">
        <f t="shared" si="770"/>
        <v>5</v>
      </c>
      <c r="BN2108" s="576">
        <f t="shared" si="770"/>
        <v>4</v>
      </c>
      <c r="BO2108" s="575">
        <f t="shared" si="770"/>
        <v>3</v>
      </c>
      <c r="BP2108" s="576">
        <f t="shared" si="770"/>
        <v>2</v>
      </c>
      <c r="BQ2108" s="578">
        <f t="shared" si="770"/>
        <v>1</v>
      </c>
    </row>
    <row r="2109" spans="1:69" ht="18.75" customHeight="1">
      <c r="A2109" s="584"/>
      <c r="B2109" s="586"/>
      <c r="C2109" s="573"/>
      <c r="D2109" s="543"/>
      <c r="E2109" s="26">
        <v>5</v>
      </c>
      <c r="F2109" s="26">
        <v>4</v>
      </c>
      <c r="G2109" s="26">
        <v>3</v>
      </c>
      <c r="H2109" s="26">
        <v>2</v>
      </c>
      <c r="I2109" s="26">
        <v>1</v>
      </c>
      <c r="J2109" s="26">
        <v>5</v>
      </c>
      <c r="K2109" s="26">
        <v>4</v>
      </c>
      <c r="L2109" s="26">
        <v>3</v>
      </c>
      <c r="M2109" s="26">
        <v>2</v>
      </c>
      <c r="N2109" s="26">
        <v>1</v>
      </c>
      <c r="O2109" s="26">
        <v>5</v>
      </c>
      <c r="P2109" s="26">
        <v>4</v>
      </c>
      <c r="Q2109" s="26">
        <v>3</v>
      </c>
      <c r="R2109" s="26">
        <v>2</v>
      </c>
      <c r="S2109" s="26">
        <v>1</v>
      </c>
      <c r="T2109" s="26">
        <v>5</v>
      </c>
      <c r="U2109" s="26">
        <v>4</v>
      </c>
      <c r="V2109" s="26">
        <v>3</v>
      </c>
      <c r="W2109" s="26">
        <v>2</v>
      </c>
      <c r="X2109" s="26">
        <v>1</v>
      </c>
      <c r="Y2109" s="26">
        <v>5</v>
      </c>
      <c r="Z2109" s="26">
        <v>4</v>
      </c>
      <c r="AA2109" s="26">
        <v>3</v>
      </c>
      <c r="AB2109" s="26">
        <v>2</v>
      </c>
      <c r="AC2109" s="26">
        <v>1</v>
      </c>
      <c r="AD2109" s="26">
        <v>5</v>
      </c>
      <c r="AE2109" s="26">
        <v>4</v>
      </c>
      <c r="AF2109" s="26">
        <v>3</v>
      </c>
      <c r="AG2109" s="26">
        <v>2</v>
      </c>
      <c r="AH2109" s="26">
        <v>1</v>
      </c>
      <c r="AM2109" s="546"/>
      <c r="AN2109" s="577"/>
      <c r="AO2109" s="559"/>
      <c r="AP2109" s="577"/>
      <c r="AQ2109" s="559"/>
      <c r="AR2109" s="577"/>
      <c r="AS2109" s="559"/>
      <c r="AT2109" s="577"/>
      <c r="AU2109" s="559"/>
      <c r="AV2109" s="577"/>
      <c r="AW2109" s="559"/>
      <c r="AX2109" s="577"/>
      <c r="AY2109" s="559"/>
      <c r="AZ2109" s="577"/>
      <c r="BA2109" s="559"/>
      <c r="BB2109" s="577"/>
      <c r="BC2109" s="559"/>
      <c r="BD2109" s="577"/>
      <c r="BE2109" s="559"/>
      <c r="BF2109" s="577"/>
      <c r="BG2109" s="559"/>
      <c r="BH2109" s="577"/>
      <c r="BI2109" s="559"/>
      <c r="BJ2109" s="577"/>
      <c r="BK2109" s="559"/>
      <c r="BL2109" s="577"/>
      <c r="BM2109" s="559"/>
      <c r="BN2109" s="577"/>
      <c r="BO2109" s="559"/>
      <c r="BP2109" s="577"/>
      <c r="BQ2109" s="551"/>
    </row>
    <row r="2110" spans="1:69" ht="18.75" customHeight="1" thickBot="1">
      <c r="A2110" s="584"/>
      <c r="B2110" s="587"/>
      <c r="C2110" s="573"/>
      <c r="D2110" s="543"/>
      <c r="E2110" s="27"/>
      <c r="F2110" s="27"/>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M2110" s="546"/>
      <c r="AN2110" s="577"/>
      <c r="AO2110" s="559"/>
      <c r="AP2110" s="577"/>
      <c r="AQ2110" s="559"/>
      <c r="AR2110" s="577"/>
      <c r="AS2110" s="559"/>
      <c r="AT2110" s="577"/>
      <c r="AU2110" s="559"/>
      <c r="AV2110" s="577"/>
      <c r="AW2110" s="559"/>
      <c r="AX2110" s="577"/>
      <c r="AY2110" s="559"/>
      <c r="AZ2110" s="577"/>
      <c r="BA2110" s="559"/>
      <c r="BB2110" s="577"/>
      <c r="BC2110" s="559"/>
      <c r="BD2110" s="577"/>
      <c r="BE2110" s="559"/>
      <c r="BF2110" s="577"/>
      <c r="BG2110" s="559"/>
      <c r="BH2110" s="577"/>
      <c r="BI2110" s="559"/>
      <c r="BJ2110" s="577"/>
      <c r="BK2110" s="559"/>
      <c r="BL2110" s="577"/>
      <c r="BM2110" s="559"/>
      <c r="BN2110" s="577"/>
      <c r="BO2110" s="559"/>
      <c r="BP2110" s="577"/>
      <c r="BQ2110" s="551"/>
    </row>
    <row r="2111" spans="1:69" ht="18.75" customHeight="1">
      <c r="A2111" s="584"/>
      <c r="B2111" s="579" t="s">
        <v>36</v>
      </c>
      <c r="C2111" s="572">
        <f>IF(ISERROR(AVERAGE(E2111:AH2113)),"",AVERAGE(E2111:AH2113))</f>
        <v>3</v>
      </c>
      <c r="D2111" s="542" t="s">
        <v>903</v>
      </c>
      <c r="E2111" s="32"/>
      <c r="F2111" s="32"/>
      <c r="G2111" s="32"/>
      <c r="H2111" s="32"/>
      <c r="I2111" s="32"/>
      <c r="J2111" s="32"/>
      <c r="K2111" s="32"/>
      <c r="L2111" s="32"/>
      <c r="M2111" s="32"/>
      <c r="N2111" s="32"/>
      <c r="O2111" s="32"/>
      <c r="P2111" s="32"/>
      <c r="Q2111" s="32"/>
      <c r="R2111" s="32"/>
      <c r="S2111" s="32"/>
      <c r="T2111" s="32"/>
      <c r="U2111" s="32"/>
      <c r="V2111" s="32"/>
      <c r="W2111" s="32"/>
      <c r="X2111" s="32"/>
      <c r="Y2111" s="32"/>
      <c r="Z2111" s="32"/>
      <c r="AA2111" s="32"/>
      <c r="AB2111" s="32"/>
      <c r="AC2111" s="32"/>
      <c r="AD2111" s="32"/>
      <c r="AE2111" s="32"/>
      <c r="AF2111" s="32"/>
      <c r="AG2111" s="32"/>
      <c r="AH2111" s="32"/>
      <c r="AM2111" s="545" t="str">
        <f>D2111</f>
        <v>Concevoir et réaliser des actions à visées expressive, artistique, esthétique</v>
      </c>
      <c r="AN2111" s="565">
        <f t="shared" ref="AN2111:BQ2111" si="771">IF(ISERROR(AVERAGE(E2111:E2113)),"",AVERAGE(E2111:E2113))</f>
        <v>5</v>
      </c>
      <c r="AO2111" s="558">
        <f t="shared" si="771"/>
        <v>4</v>
      </c>
      <c r="AP2111" s="565">
        <f t="shared" si="771"/>
        <v>3</v>
      </c>
      <c r="AQ2111" s="558">
        <f t="shared" si="771"/>
        <v>2</v>
      </c>
      <c r="AR2111" s="565">
        <f t="shared" si="771"/>
        <v>1</v>
      </c>
      <c r="AS2111" s="558">
        <f t="shared" si="771"/>
        <v>5</v>
      </c>
      <c r="AT2111" s="565">
        <f t="shared" si="771"/>
        <v>4</v>
      </c>
      <c r="AU2111" s="558">
        <f t="shared" si="771"/>
        <v>3</v>
      </c>
      <c r="AV2111" s="565">
        <f t="shared" si="771"/>
        <v>2</v>
      </c>
      <c r="AW2111" s="558">
        <f t="shared" si="771"/>
        <v>1</v>
      </c>
      <c r="AX2111" s="565">
        <f t="shared" si="771"/>
        <v>5</v>
      </c>
      <c r="AY2111" s="558">
        <f t="shared" si="771"/>
        <v>4</v>
      </c>
      <c r="AZ2111" s="565">
        <f t="shared" si="771"/>
        <v>3</v>
      </c>
      <c r="BA2111" s="558">
        <f t="shared" si="771"/>
        <v>2</v>
      </c>
      <c r="BB2111" s="565">
        <f t="shared" si="771"/>
        <v>1</v>
      </c>
      <c r="BC2111" s="558">
        <f t="shared" si="771"/>
        <v>5</v>
      </c>
      <c r="BD2111" s="565">
        <f t="shared" si="771"/>
        <v>4</v>
      </c>
      <c r="BE2111" s="558">
        <f t="shared" si="771"/>
        <v>3</v>
      </c>
      <c r="BF2111" s="565">
        <f t="shared" si="771"/>
        <v>2</v>
      </c>
      <c r="BG2111" s="558">
        <f t="shared" si="771"/>
        <v>1</v>
      </c>
      <c r="BH2111" s="565">
        <f t="shared" si="771"/>
        <v>5</v>
      </c>
      <c r="BI2111" s="558">
        <f t="shared" si="771"/>
        <v>4</v>
      </c>
      <c r="BJ2111" s="565">
        <f t="shared" si="771"/>
        <v>3</v>
      </c>
      <c r="BK2111" s="558">
        <f t="shared" si="771"/>
        <v>2</v>
      </c>
      <c r="BL2111" s="565">
        <f t="shared" si="771"/>
        <v>1</v>
      </c>
      <c r="BM2111" s="558">
        <f t="shared" si="771"/>
        <v>5</v>
      </c>
      <c r="BN2111" s="565">
        <f t="shared" si="771"/>
        <v>4</v>
      </c>
      <c r="BO2111" s="558">
        <f t="shared" si="771"/>
        <v>3</v>
      </c>
      <c r="BP2111" s="565">
        <f t="shared" si="771"/>
        <v>2</v>
      </c>
      <c r="BQ2111" s="550">
        <f t="shared" si="771"/>
        <v>1</v>
      </c>
    </row>
    <row r="2112" spans="1:69" ht="18.75" customHeight="1">
      <c r="A2112" s="584"/>
      <c r="B2112" s="580"/>
      <c r="C2112" s="573"/>
      <c r="D2112" s="543"/>
      <c r="E2112" s="28">
        <v>5</v>
      </c>
      <c r="F2112" s="28">
        <v>4</v>
      </c>
      <c r="G2112" s="28">
        <v>3</v>
      </c>
      <c r="H2112" s="28">
        <v>2</v>
      </c>
      <c r="I2112" s="28">
        <v>1</v>
      </c>
      <c r="J2112" s="28">
        <v>5</v>
      </c>
      <c r="K2112" s="28">
        <v>4</v>
      </c>
      <c r="L2112" s="28">
        <v>3</v>
      </c>
      <c r="M2112" s="28">
        <v>2</v>
      </c>
      <c r="N2112" s="28">
        <v>1</v>
      </c>
      <c r="O2112" s="28">
        <v>5</v>
      </c>
      <c r="P2112" s="28">
        <v>4</v>
      </c>
      <c r="Q2112" s="28">
        <v>3</v>
      </c>
      <c r="R2112" s="28">
        <v>2</v>
      </c>
      <c r="S2112" s="28">
        <v>1</v>
      </c>
      <c r="T2112" s="28">
        <v>5</v>
      </c>
      <c r="U2112" s="28">
        <v>4</v>
      </c>
      <c r="V2112" s="28">
        <v>3</v>
      </c>
      <c r="W2112" s="28">
        <v>2</v>
      </c>
      <c r="X2112" s="28">
        <v>1</v>
      </c>
      <c r="Y2112" s="28">
        <v>5</v>
      </c>
      <c r="Z2112" s="28">
        <v>4</v>
      </c>
      <c r="AA2112" s="28">
        <v>3</v>
      </c>
      <c r="AB2112" s="28">
        <v>2</v>
      </c>
      <c r="AC2112" s="28">
        <v>1</v>
      </c>
      <c r="AD2112" s="28">
        <v>5</v>
      </c>
      <c r="AE2112" s="28">
        <v>4</v>
      </c>
      <c r="AF2112" s="28">
        <v>3</v>
      </c>
      <c r="AG2112" s="28">
        <v>2</v>
      </c>
      <c r="AH2112" s="28">
        <v>1</v>
      </c>
      <c r="AM2112" s="546"/>
      <c r="AN2112" s="566"/>
      <c r="AO2112" s="559"/>
      <c r="AP2112" s="566"/>
      <c r="AQ2112" s="559"/>
      <c r="AR2112" s="566"/>
      <c r="AS2112" s="559"/>
      <c r="AT2112" s="566"/>
      <c r="AU2112" s="559"/>
      <c r="AV2112" s="566"/>
      <c r="AW2112" s="559"/>
      <c r="AX2112" s="566"/>
      <c r="AY2112" s="559"/>
      <c r="AZ2112" s="566"/>
      <c r="BA2112" s="559"/>
      <c r="BB2112" s="566"/>
      <c r="BC2112" s="559"/>
      <c r="BD2112" s="566"/>
      <c r="BE2112" s="559"/>
      <c r="BF2112" s="566"/>
      <c r="BG2112" s="559"/>
      <c r="BH2112" s="566"/>
      <c r="BI2112" s="559"/>
      <c r="BJ2112" s="566"/>
      <c r="BK2112" s="559"/>
      <c r="BL2112" s="566"/>
      <c r="BM2112" s="559"/>
      <c r="BN2112" s="566"/>
      <c r="BO2112" s="559"/>
      <c r="BP2112" s="566"/>
      <c r="BQ2112" s="551"/>
    </row>
    <row r="2113" spans="1:72" ht="18.75" customHeight="1" thickBot="1">
      <c r="A2113" s="584"/>
      <c r="B2113" s="581"/>
      <c r="C2113" s="582"/>
      <c r="D2113" s="544"/>
      <c r="E2113" s="33"/>
      <c r="F2113" s="33"/>
      <c r="G2113" s="33"/>
      <c r="H2113" s="33"/>
      <c r="I2113" s="33"/>
      <c r="J2113" s="33"/>
      <c r="K2113" s="33"/>
      <c r="L2113" s="33"/>
      <c r="M2113" s="33"/>
      <c r="N2113" s="33"/>
      <c r="O2113" s="33"/>
      <c r="P2113" s="33"/>
      <c r="Q2113" s="33"/>
      <c r="R2113" s="33"/>
      <c r="S2113" s="33"/>
      <c r="T2113" s="33"/>
      <c r="U2113" s="33"/>
      <c r="V2113" s="33"/>
      <c r="W2113" s="33"/>
      <c r="X2113" s="33"/>
      <c r="Y2113" s="33"/>
      <c r="Z2113" s="33"/>
      <c r="AA2113" s="33"/>
      <c r="AB2113" s="33"/>
      <c r="AC2113" s="33"/>
      <c r="AD2113" s="33"/>
      <c r="AE2113" s="33"/>
      <c r="AF2113" s="33"/>
      <c r="AG2113" s="33"/>
      <c r="AH2113" s="33"/>
      <c r="AM2113" s="547"/>
      <c r="AN2113" s="567"/>
      <c r="AO2113" s="564"/>
      <c r="AP2113" s="567"/>
      <c r="AQ2113" s="564"/>
      <c r="AR2113" s="567"/>
      <c r="AS2113" s="564"/>
      <c r="AT2113" s="567"/>
      <c r="AU2113" s="564"/>
      <c r="AV2113" s="567"/>
      <c r="AW2113" s="564"/>
      <c r="AX2113" s="567"/>
      <c r="AY2113" s="564"/>
      <c r="AZ2113" s="567"/>
      <c r="BA2113" s="564"/>
      <c r="BB2113" s="567"/>
      <c r="BC2113" s="564"/>
      <c r="BD2113" s="567"/>
      <c r="BE2113" s="564"/>
      <c r="BF2113" s="567"/>
      <c r="BG2113" s="564"/>
      <c r="BH2113" s="567"/>
      <c r="BI2113" s="564"/>
      <c r="BJ2113" s="567"/>
      <c r="BK2113" s="564"/>
      <c r="BL2113" s="567"/>
      <c r="BM2113" s="564"/>
      <c r="BN2113" s="567"/>
      <c r="BO2113" s="564"/>
      <c r="BP2113" s="567"/>
      <c r="BQ2113" s="568"/>
    </row>
    <row r="2114" spans="1:72" ht="18.75" customHeight="1">
      <c r="A2114" s="584"/>
      <c r="B2114" s="569" t="s">
        <v>37</v>
      </c>
      <c r="C2114" s="572">
        <f>IF(ISERROR(AVERAGE(E2114:AH2116)),"",AVERAGE(E2114:AH2116))</f>
        <v>3</v>
      </c>
      <c r="D2114" s="542" t="s">
        <v>903</v>
      </c>
      <c r="E2114" s="31"/>
      <c r="F2114" s="31"/>
      <c r="G2114" s="31"/>
      <c r="H2114" s="31"/>
      <c r="I2114" s="31"/>
      <c r="J2114" s="31"/>
      <c r="K2114" s="31"/>
      <c r="L2114" s="31"/>
      <c r="M2114" s="31"/>
      <c r="N2114" s="31"/>
      <c r="O2114" s="31"/>
      <c r="P2114" s="31"/>
      <c r="Q2114" s="31"/>
      <c r="R2114" s="31"/>
      <c r="S2114" s="31"/>
      <c r="T2114" s="31"/>
      <c r="U2114" s="31"/>
      <c r="V2114" s="31"/>
      <c r="W2114" s="31"/>
      <c r="X2114" s="31"/>
      <c r="Y2114" s="31"/>
      <c r="Z2114" s="31"/>
      <c r="AA2114" s="31"/>
      <c r="AB2114" s="31"/>
      <c r="AC2114" s="31"/>
      <c r="AD2114" s="31"/>
      <c r="AE2114" s="31"/>
      <c r="AF2114" s="31"/>
      <c r="AG2114" s="31"/>
      <c r="AH2114" s="31"/>
      <c r="AM2114" s="545" t="str">
        <f>D2114</f>
        <v>Concevoir et réaliser des actions à visées expressive, artistique, esthétique</v>
      </c>
      <c r="AN2114" s="561">
        <f t="shared" ref="AN2114:BQ2114" si="772">IF(ISERROR(AVERAGE(E2114:E2116)),"",AVERAGE(E2114:E2116))</f>
        <v>5</v>
      </c>
      <c r="AO2114" s="558">
        <f t="shared" si="772"/>
        <v>4</v>
      </c>
      <c r="AP2114" s="561">
        <f t="shared" si="772"/>
        <v>3</v>
      </c>
      <c r="AQ2114" s="558">
        <f t="shared" si="772"/>
        <v>2</v>
      </c>
      <c r="AR2114" s="561">
        <f t="shared" si="772"/>
        <v>1</v>
      </c>
      <c r="AS2114" s="558">
        <f t="shared" si="772"/>
        <v>5</v>
      </c>
      <c r="AT2114" s="561">
        <f t="shared" si="772"/>
        <v>4</v>
      </c>
      <c r="AU2114" s="558">
        <f t="shared" si="772"/>
        <v>3</v>
      </c>
      <c r="AV2114" s="561">
        <f t="shared" si="772"/>
        <v>2</v>
      </c>
      <c r="AW2114" s="558">
        <f t="shared" si="772"/>
        <v>1</v>
      </c>
      <c r="AX2114" s="561">
        <f t="shared" si="772"/>
        <v>5</v>
      </c>
      <c r="AY2114" s="558">
        <f t="shared" si="772"/>
        <v>4</v>
      </c>
      <c r="AZ2114" s="561">
        <f t="shared" si="772"/>
        <v>3</v>
      </c>
      <c r="BA2114" s="558">
        <f t="shared" si="772"/>
        <v>2</v>
      </c>
      <c r="BB2114" s="561">
        <f t="shared" si="772"/>
        <v>1</v>
      </c>
      <c r="BC2114" s="558">
        <f t="shared" si="772"/>
        <v>5</v>
      </c>
      <c r="BD2114" s="561">
        <f t="shared" si="772"/>
        <v>4</v>
      </c>
      <c r="BE2114" s="558">
        <f t="shared" si="772"/>
        <v>3</v>
      </c>
      <c r="BF2114" s="561">
        <f t="shared" si="772"/>
        <v>2</v>
      </c>
      <c r="BG2114" s="558">
        <f t="shared" si="772"/>
        <v>1</v>
      </c>
      <c r="BH2114" s="561">
        <f t="shared" si="772"/>
        <v>5</v>
      </c>
      <c r="BI2114" s="558">
        <f t="shared" si="772"/>
        <v>4</v>
      </c>
      <c r="BJ2114" s="561">
        <f t="shared" si="772"/>
        <v>3</v>
      </c>
      <c r="BK2114" s="558">
        <f t="shared" si="772"/>
        <v>2</v>
      </c>
      <c r="BL2114" s="561">
        <f t="shared" si="772"/>
        <v>1</v>
      </c>
      <c r="BM2114" s="558">
        <f t="shared" si="772"/>
        <v>5</v>
      </c>
      <c r="BN2114" s="561">
        <f t="shared" si="772"/>
        <v>4</v>
      </c>
      <c r="BO2114" s="558">
        <f t="shared" si="772"/>
        <v>3</v>
      </c>
      <c r="BP2114" s="561">
        <f t="shared" si="772"/>
        <v>2</v>
      </c>
      <c r="BQ2114" s="550">
        <f t="shared" si="772"/>
        <v>1</v>
      </c>
    </row>
    <row r="2115" spans="1:72" ht="18.75" customHeight="1">
      <c r="A2115" s="584"/>
      <c r="B2115" s="570"/>
      <c r="C2115" s="573"/>
      <c r="D2115" s="543"/>
      <c r="E2115" s="29">
        <v>5</v>
      </c>
      <c r="F2115" s="29">
        <v>4</v>
      </c>
      <c r="G2115" s="29">
        <v>3</v>
      </c>
      <c r="H2115" s="29">
        <v>2</v>
      </c>
      <c r="I2115" s="29">
        <v>1</v>
      </c>
      <c r="J2115" s="29">
        <v>5</v>
      </c>
      <c r="K2115" s="29">
        <v>4</v>
      </c>
      <c r="L2115" s="29">
        <v>3</v>
      </c>
      <c r="M2115" s="29">
        <v>2</v>
      </c>
      <c r="N2115" s="29">
        <v>1</v>
      </c>
      <c r="O2115" s="29">
        <v>5</v>
      </c>
      <c r="P2115" s="29">
        <v>4</v>
      </c>
      <c r="Q2115" s="29">
        <v>3</v>
      </c>
      <c r="R2115" s="29">
        <v>2</v>
      </c>
      <c r="S2115" s="29">
        <v>1</v>
      </c>
      <c r="T2115" s="29">
        <v>5</v>
      </c>
      <c r="U2115" s="29">
        <v>4</v>
      </c>
      <c r="V2115" s="29">
        <v>3</v>
      </c>
      <c r="W2115" s="29">
        <v>2</v>
      </c>
      <c r="X2115" s="29">
        <v>1</v>
      </c>
      <c r="Y2115" s="29">
        <v>5</v>
      </c>
      <c r="Z2115" s="29">
        <v>4</v>
      </c>
      <c r="AA2115" s="29">
        <v>3</v>
      </c>
      <c r="AB2115" s="29">
        <v>2</v>
      </c>
      <c r="AC2115" s="29">
        <v>1</v>
      </c>
      <c r="AD2115" s="29">
        <v>5</v>
      </c>
      <c r="AE2115" s="29">
        <v>4</v>
      </c>
      <c r="AF2115" s="29">
        <v>3</v>
      </c>
      <c r="AG2115" s="29">
        <v>2</v>
      </c>
      <c r="AH2115" s="29">
        <v>1</v>
      </c>
      <c r="AM2115" s="546" t="e">
        <f>#REF!</f>
        <v>#REF!</v>
      </c>
      <c r="AN2115" s="562"/>
      <c r="AO2115" s="559"/>
      <c r="AP2115" s="562"/>
      <c r="AQ2115" s="559"/>
      <c r="AR2115" s="562"/>
      <c r="AS2115" s="559"/>
      <c r="AT2115" s="562"/>
      <c r="AU2115" s="559"/>
      <c r="AV2115" s="562"/>
      <c r="AW2115" s="559"/>
      <c r="AX2115" s="562"/>
      <c r="AY2115" s="559"/>
      <c r="AZ2115" s="562"/>
      <c r="BA2115" s="559"/>
      <c r="BB2115" s="562"/>
      <c r="BC2115" s="559"/>
      <c r="BD2115" s="562"/>
      <c r="BE2115" s="559"/>
      <c r="BF2115" s="562"/>
      <c r="BG2115" s="559"/>
      <c r="BH2115" s="562"/>
      <c r="BI2115" s="559"/>
      <c r="BJ2115" s="562"/>
      <c r="BK2115" s="559"/>
      <c r="BL2115" s="562"/>
      <c r="BM2115" s="559"/>
      <c r="BN2115" s="562"/>
      <c r="BO2115" s="559"/>
      <c r="BP2115" s="562"/>
      <c r="BQ2115" s="551"/>
    </row>
    <row r="2116" spans="1:72" ht="18.75" customHeight="1" thickBot="1">
      <c r="A2116" s="584"/>
      <c r="B2116" s="571"/>
      <c r="C2116" s="574"/>
      <c r="D2116" s="548"/>
      <c r="E2116" s="30"/>
      <c r="F2116" s="30"/>
      <c r="G2116" s="30"/>
      <c r="H2116" s="30"/>
      <c r="I2116" s="30"/>
      <c r="J2116" s="30"/>
      <c r="K2116" s="30"/>
      <c r="L2116" s="30"/>
      <c r="M2116" s="30"/>
      <c r="N2116" s="30"/>
      <c r="O2116" s="30"/>
      <c r="P2116" s="30"/>
      <c r="Q2116" s="30"/>
      <c r="R2116" s="30"/>
      <c r="S2116" s="30"/>
      <c r="T2116" s="30"/>
      <c r="U2116" s="30"/>
      <c r="V2116" s="30"/>
      <c r="W2116" s="30"/>
      <c r="X2116" s="30"/>
      <c r="Y2116" s="30"/>
      <c r="Z2116" s="30"/>
      <c r="AA2116" s="30"/>
      <c r="AB2116" s="30"/>
      <c r="AC2116" s="30"/>
      <c r="AD2116" s="30"/>
      <c r="AE2116" s="30"/>
      <c r="AF2116" s="30"/>
      <c r="AG2116" s="30"/>
      <c r="AH2116" s="30"/>
      <c r="AM2116" s="549" t="e">
        <f>#REF!</f>
        <v>#REF!</v>
      </c>
      <c r="AN2116" s="563"/>
      <c r="AO2116" s="560"/>
      <c r="AP2116" s="563"/>
      <c r="AQ2116" s="560"/>
      <c r="AR2116" s="563"/>
      <c r="AS2116" s="560"/>
      <c r="AT2116" s="563"/>
      <c r="AU2116" s="560"/>
      <c r="AV2116" s="563"/>
      <c r="AW2116" s="560"/>
      <c r="AX2116" s="563"/>
      <c r="AY2116" s="560"/>
      <c r="AZ2116" s="563"/>
      <c r="BA2116" s="560"/>
      <c r="BB2116" s="563"/>
      <c r="BC2116" s="560"/>
      <c r="BD2116" s="563"/>
      <c r="BE2116" s="560"/>
      <c r="BF2116" s="563"/>
      <c r="BG2116" s="560"/>
      <c r="BH2116" s="563"/>
      <c r="BI2116" s="560"/>
      <c r="BJ2116" s="563"/>
      <c r="BK2116" s="560"/>
      <c r="BL2116" s="563"/>
      <c r="BM2116" s="560"/>
      <c r="BN2116" s="563"/>
      <c r="BO2116" s="560"/>
      <c r="BP2116" s="563"/>
      <c r="BQ2116" s="552"/>
    </row>
    <row r="2117" spans="1:72" s="207" customFormat="1" ht="18" customHeight="1" thickTop="1">
      <c r="A2117" s="470"/>
      <c r="B2117" s="200"/>
      <c r="C2117" s="201"/>
      <c r="D2117" s="205"/>
      <c r="E2117" s="202"/>
      <c r="F2117" s="202"/>
      <c r="G2117" s="202"/>
      <c r="H2117" s="202"/>
      <c r="I2117" s="202"/>
      <c r="J2117" s="202"/>
      <c r="K2117" s="202"/>
      <c r="L2117" s="202"/>
      <c r="M2117" s="202"/>
      <c r="N2117" s="202"/>
      <c r="O2117" s="202"/>
      <c r="P2117" s="202"/>
      <c r="Q2117" s="202"/>
      <c r="R2117" s="202"/>
      <c r="S2117" s="202"/>
      <c r="T2117" s="202"/>
      <c r="U2117" s="202"/>
      <c r="V2117" s="202"/>
      <c r="W2117" s="202"/>
      <c r="X2117" s="202"/>
      <c r="Y2117" s="202"/>
      <c r="Z2117" s="202"/>
      <c r="AA2117" s="202"/>
      <c r="AB2117" s="202"/>
      <c r="AC2117" s="202"/>
      <c r="AD2117" s="202"/>
      <c r="AE2117" s="202"/>
      <c r="AF2117" s="202"/>
      <c r="AG2117" s="202"/>
      <c r="AH2117" s="202"/>
      <c r="AI2117" s="206"/>
      <c r="AJ2117" s="187"/>
      <c r="AK2117" s="187"/>
      <c r="AL2117" s="187"/>
      <c r="AM2117" s="358"/>
      <c r="AN2117" s="359"/>
      <c r="AO2117" s="359"/>
      <c r="AP2117" s="359"/>
      <c r="AQ2117" s="359"/>
      <c r="AR2117" s="359"/>
      <c r="AS2117" s="359"/>
      <c r="AT2117" s="359"/>
      <c r="AU2117" s="359"/>
      <c r="AV2117" s="359"/>
      <c r="AW2117" s="359"/>
      <c r="AX2117" s="359"/>
      <c r="AY2117" s="359"/>
      <c r="AZ2117" s="359"/>
      <c r="BA2117" s="359"/>
      <c r="BB2117" s="359"/>
      <c r="BC2117" s="359"/>
      <c r="BD2117" s="359"/>
      <c r="BE2117" s="359"/>
      <c r="BF2117" s="359"/>
      <c r="BG2117" s="359"/>
      <c r="BH2117" s="359"/>
      <c r="BI2117" s="359"/>
      <c r="BJ2117" s="359"/>
      <c r="BK2117" s="359"/>
      <c r="BL2117" s="359"/>
      <c r="BM2117" s="359"/>
      <c r="BN2117" s="359"/>
      <c r="BO2117" s="359"/>
      <c r="BP2117" s="359"/>
      <c r="BQ2117" s="359"/>
      <c r="BR2117" s="187"/>
      <c r="BS2117" s="187"/>
    </row>
    <row r="2118" spans="1:72" s="213" customFormat="1" ht="18" customHeight="1">
      <c r="A2118" s="471"/>
      <c r="B2118" s="197"/>
      <c r="C2118" s="198"/>
      <c r="D2118" s="209"/>
      <c r="E2118" s="199"/>
      <c r="F2118" s="199"/>
      <c r="G2118" s="199"/>
      <c r="H2118" s="199"/>
      <c r="I2118" s="199"/>
      <c r="J2118" s="199"/>
      <c r="K2118" s="199"/>
      <c r="L2118" s="199"/>
      <c r="M2118" s="199"/>
      <c r="N2118" s="199"/>
      <c r="O2118" s="199"/>
      <c r="P2118" s="199"/>
      <c r="Q2118" s="199"/>
      <c r="R2118" s="199"/>
      <c r="S2118" s="199"/>
      <c r="T2118" s="199"/>
      <c r="U2118" s="199"/>
      <c r="V2118" s="199"/>
      <c r="W2118" s="199"/>
      <c r="X2118" s="199"/>
      <c r="Y2118" s="199"/>
      <c r="Z2118" s="199"/>
      <c r="AA2118" s="199"/>
      <c r="AB2118" s="199"/>
      <c r="AC2118" s="199"/>
      <c r="AD2118" s="199"/>
      <c r="AE2118" s="199"/>
      <c r="AF2118" s="199"/>
      <c r="AG2118" s="199"/>
      <c r="AH2118" s="199"/>
      <c r="AI2118" s="210"/>
      <c r="AJ2118" s="211"/>
      <c r="AK2118" s="211"/>
      <c r="AL2118" s="211"/>
      <c r="AM2118" s="360"/>
      <c r="AN2118" s="361"/>
      <c r="AO2118" s="361"/>
      <c r="AP2118" s="361"/>
      <c r="AQ2118" s="361"/>
      <c r="AR2118" s="361"/>
      <c r="AS2118" s="361"/>
      <c r="AT2118" s="361"/>
      <c r="AU2118" s="361"/>
      <c r="AV2118" s="361"/>
      <c r="AW2118" s="361"/>
      <c r="AX2118" s="361"/>
      <c r="AY2118" s="361"/>
      <c r="AZ2118" s="361"/>
      <c r="BA2118" s="361"/>
      <c r="BB2118" s="361"/>
      <c r="BC2118" s="361"/>
      <c r="BD2118" s="361"/>
      <c r="BE2118" s="361"/>
      <c r="BF2118" s="361"/>
      <c r="BG2118" s="361"/>
      <c r="BH2118" s="361"/>
      <c r="BI2118" s="361"/>
      <c r="BJ2118" s="361"/>
      <c r="BK2118" s="361"/>
      <c r="BL2118" s="361"/>
      <c r="BM2118" s="361"/>
      <c r="BN2118" s="361"/>
      <c r="BO2118" s="361"/>
      <c r="BP2118" s="361"/>
      <c r="BQ2118" s="361"/>
      <c r="BR2118" s="211"/>
      <c r="BS2118" s="211"/>
      <c r="BT2118" s="212"/>
    </row>
    <row r="2119" spans="1:72" s="207" customFormat="1" ht="18" customHeight="1">
      <c r="A2119" s="470"/>
      <c r="B2119" s="203"/>
      <c r="C2119" s="201"/>
      <c r="D2119" s="208"/>
      <c r="E2119" s="204"/>
      <c r="F2119" s="204"/>
      <c r="G2119" s="204"/>
      <c r="H2119" s="204"/>
      <c r="I2119" s="204"/>
      <c r="J2119" s="204"/>
      <c r="K2119" s="204"/>
      <c r="L2119" s="204"/>
      <c r="M2119" s="204"/>
      <c r="N2119" s="204"/>
      <c r="O2119" s="204"/>
      <c r="P2119" s="204"/>
      <c r="Q2119" s="204"/>
      <c r="R2119" s="204"/>
      <c r="S2119" s="204"/>
      <c r="T2119" s="204"/>
      <c r="U2119" s="204"/>
      <c r="V2119" s="204"/>
      <c r="W2119" s="204"/>
      <c r="X2119" s="204"/>
      <c r="Y2119" s="204"/>
      <c r="Z2119" s="204"/>
      <c r="AA2119" s="204"/>
      <c r="AB2119" s="204"/>
      <c r="AC2119" s="204"/>
      <c r="AD2119" s="204"/>
      <c r="AE2119" s="204"/>
      <c r="AF2119" s="204"/>
      <c r="AG2119" s="204"/>
      <c r="AH2119" s="204"/>
      <c r="AI2119" s="206"/>
      <c r="AJ2119" s="187"/>
      <c r="AK2119" s="187"/>
      <c r="AL2119" s="187"/>
      <c r="AM2119" s="362"/>
      <c r="AN2119" s="359"/>
      <c r="AO2119" s="359"/>
      <c r="AP2119" s="359"/>
      <c r="AQ2119" s="359"/>
      <c r="AR2119" s="359"/>
      <c r="AS2119" s="359"/>
      <c r="AT2119" s="359"/>
      <c r="AU2119" s="359"/>
      <c r="AV2119" s="359"/>
      <c r="AW2119" s="359"/>
      <c r="AX2119" s="359"/>
      <c r="AY2119" s="359"/>
      <c r="AZ2119" s="359"/>
      <c r="BA2119" s="359"/>
      <c r="BB2119" s="359"/>
      <c r="BC2119" s="359"/>
      <c r="BD2119" s="359"/>
      <c r="BE2119" s="359"/>
      <c r="BF2119" s="359"/>
      <c r="BG2119" s="359"/>
      <c r="BH2119" s="359"/>
      <c r="BI2119" s="206"/>
      <c r="BJ2119" s="206"/>
      <c r="BK2119" s="206"/>
      <c r="BL2119" s="206"/>
      <c r="BM2119" s="206"/>
      <c r="BN2119" s="206"/>
      <c r="BO2119" s="206"/>
      <c r="BP2119" s="206"/>
      <c r="BQ2119" s="206"/>
      <c r="BR2119" s="187"/>
      <c r="BS2119" s="187"/>
    </row>
    <row r="2120" spans="1:72" ht="43.5" customHeight="1">
      <c r="A2120" s="468"/>
      <c r="B2120" s="252"/>
      <c r="C2120" s="253"/>
      <c r="D2120" s="254" t="s">
        <v>898</v>
      </c>
      <c r="E2120" s="597" t="str">
        <f>D2120</f>
        <v>Techniques usuelles de l'information et de la communication</v>
      </c>
      <c r="F2120" s="598"/>
      <c r="G2120" s="598"/>
      <c r="H2120" s="598"/>
      <c r="I2120" s="598"/>
      <c r="J2120" s="598"/>
      <c r="K2120" s="598"/>
      <c r="L2120" s="598"/>
      <c r="M2120" s="598"/>
      <c r="N2120" s="598"/>
      <c r="O2120" s="598"/>
      <c r="P2120" s="598"/>
      <c r="Q2120" s="598"/>
      <c r="R2120" s="598"/>
      <c r="S2120" s="598"/>
      <c r="T2120" s="598"/>
      <c r="U2120" s="598"/>
      <c r="V2120" s="598"/>
      <c r="W2120" s="598"/>
      <c r="X2120" s="598"/>
      <c r="Y2120" s="598"/>
      <c r="Z2120" s="598"/>
      <c r="AA2120" s="598"/>
      <c r="AB2120" s="598"/>
      <c r="AC2120" s="598"/>
      <c r="AD2120" s="598"/>
      <c r="AE2120" s="598"/>
      <c r="AF2120" s="598"/>
      <c r="AG2120" s="598"/>
      <c r="AH2120" s="599"/>
      <c r="AM2120" s="340" t="str">
        <f>E2120</f>
        <v>Techniques usuelles de l'information et de la communication</v>
      </c>
      <c r="AN2120" s="606" t="str">
        <f>AM2120</f>
        <v>Techniques usuelles de l'information et de la communication</v>
      </c>
      <c r="AO2120" s="607"/>
      <c r="AP2120" s="607"/>
      <c r="AQ2120" s="607"/>
      <c r="AR2120" s="607"/>
      <c r="AS2120" s="607"/>
      <c r="AT2120" s="607"/>
      <c r="AU2120" s="607"/>
      <c r="AV2120" s="607"/>
      <c r="AW2120" s="607"/>
      <c r="AX2120" s="607"/>
      <c r="AY2120" s="607"/>
      <c r="AZ2120" s="607"/>
      <c r="BA2120" s="607"/>
      <c r="BB2120" s="607"/>
      <c r="BC2120" s="607"/>
      <c r="BD2120" s="607"/>
      <c r="BE2120" s="607"/>
      <c r="BF2120" s="607"/>
      <c r="BG2120" s="607"/>
      <c r="BH2120" s="607"/>
      <c r="BI2120" s="607"/>
      <c r="BJ2120" s="607"/>
      <c r="BK2120" s="607"/>
      <c r="BL2120" s="607"/>
      <c r="BM2120" s="607"/>
      <c r="BN2120" s="607"/>
      <c r="BO2120" s="607"/>
      <c r="BP2120" s="607"/>
      <c r="BQ2120" s="607"/>
    </row>
    <row r="2121" spans="1:72" ht="11.25" customHeight="1">
      <c r="A2121" s="468"/>
      <c r="B2121" s="737"/>
      <c r="C2121" s="685"/>
      <c r="D2121" s="665" t="s">
        <v>915</v>
      </c>
      <c r="E2121" s="614" t="str">
        <f>D2121</f>
        <v>Utiliser l'outil informatique</v>
      </c>
      <c r="F2121" s="615"/>
      <c r="G2121" s="615"/>
      <c r="H2121" s="615"/>
      <c r="I2121" s="615"/>
      <c r="J2121" s="615"/>
      <c r="K2121" s="615"/>
      <c r="L2121" s="615"/>
      <c r="M2121" s="615"/>
      <c r="N2121" s="615"/>
      <c r="O2121" s="615"/>
      <c r="P2121" s="615"/>
      <c r="Q2121" s="615"/>
      <c r="R2121" s="615"/>
      <c r="S2121" s="615"/>
      <c r="T2121" s="615"/>
      <c r="U2121" s="615"/>
      <c r="V2121" s="615"/>
      <c r="W2121" s="615"/>
      <c r="X2121" s="615"/>
      <c r="Y2121" s="615"/>
      <c r="Z2121" s="615"/>
      <c r="AA2121" s="615"/>
      <c r="AB2121" s="615"/>
      <c r="AC2121" s="615"/>
      <c r="AD2121" s="615"/>
      <c r="AE2121" s="615"/>
      <c r="AF2121" s="615"/>
      <c r="AG2121" s="615"/>
      <c r="AH2121" s="616"/>
      <c r="AM2121" s="591" t="str">
        <f>E2121</f>
        <v>Utiliser l'outil informatique</v>
      </c>
      <c r="AN2121" s="353">
        <f>IF(ISERROR(AVERAGE(AN2124,AN2133)),"",AVERAGE(AN2124,AN2133))</f>
        <v>3</v>
      </c>
      <c r="AO2121" s="353">
        <f t="shared" ref="AO2121:BQ2121" si="773">IF(ISERROR(AVERAGE(AO2124,AO2133)),"",AVERAGE(AO2124,AO2133))</f>
        <v>4</v>
      </c>
      <c r="AP2121" s="353">
        <f t="shared" si="773"/>
        <v>3</v>
      </c>
      <c r="AQ2121" s="353">
        <f t="shared" si="773"/>
        <v>2</v>
      </c>
      <c r="AR2121" s="353">
        <f t="shared" si="773"/>
        <v>1</v>
      </c>
      <c r="AS2121" s="353">
        <f t="shared" si="773"/>
        <v>5</v>
      </c>
      <c r="AT2121" s="353">
        <f t="shared" si="773"/>
        <v>4</v>
      </c>
      <c r="AU2121" s="353">
        <f t="shared" si="773"/>
        <v>3</v>
      </c>
      <c r="AV2121" s="353">
        <f t="shared" si="773"/>
        <v>2</v>
      </c>
      <c r="AW2121" s="353">
        <f t="shared" si="773"/>
        <v>1</v>
      </c>
      <c r="AX2121" s="353">
        <f t="shared" si="773"/>
        <v>5</v>
      </c>
      <c r="AY2121" s="353">
        <f t="shared" si="773"/>
        <v>4</v>
      </c>
      <c r="AZ2121" s="353">
        <f t="shared" si="773"/>
        <v>3</v>
      </c>
      <c r="BA2121" s="353">
        <f t="shared" si="773"/>
        <v>2</v>
      </c>
      <c r="BB2121" s="353">
        <f t="shared" si="773"/>
        <v>1</v>
      </c>
      <c r="BC2121" s="353">
        <f t="shared" si="773"/>
        <v>5</v>
      </c>
      <c r="BD2121" s="353">
        <f t="shared" si="773"/>
        <v>4</v>
      </c>
      <c r="BE2121" s="353">
        <f t="shared" si="773"/>
        <v>3</v>
      </c>
      <c r="BF2121" s="353">
        <f t="shared" si="773"/>
        <v>2</v>
      </c>
      <c r="BG2121" s="353">
        <f t="shared" si="773"/>
        <v>1</v>
      </c>
      <c r="BH2121" s="353">
        <f t="shared" si="773"/>
        <v>5</v>
      </c>
      <c r="BI2121" s="353">
        <f t="shared" si="773"/>
        <v>4</v>
      </c>
      <c r="BJ2121" s="353">
        <f t="shared" si="773"/>
        <v>3</v>
      </c>
      <c r="BK2121" s="353">
        <f t="shared" si="773"/>
        <v>2</v>
      </c>
      <c r="BL2121" s="353">
        <f t="shared" si="773"/>
        <v>1</v>
      </c>
      <c r="BM2121" s="353">
        <f t="shared" si="773"/>
        <v>5</v>
      </c>
      <c r="BN2121" s="353">
        <f t="shared" si="773"/>
        <v>4</v>
      </c>
      <c r="BO2121" s="353">
        <f t="shared" si="773"/>
        <v>3</v>
      </c>
      <c r="BP2121" s="353">
        <f t="shared" si="773"/>
        <v>2</v>
      </c>
      <c r="BQ2121" s="353">
        <f t="shared" si="773"/>
        <v>1</v>
      </c>
    </row>
    <row r="2122" spans="1:72" ht="11.25" customHeight="1">
      <c r="A2122" s="468"/>
      <c r="B2122" s="738"/>
      <c r="C2122" s="686"/>
      <c r="D2122" s="666"/>
      <c r="E2122" s="617"/>
      <c r="F2122" s="618"/>
      <c r="G2122" s="618"/>
      <c r="H2122" s="618"/>
      <c r="I2122" s="618"/>
      <c r="J2122" s="618"/>
      <c r="K2122" s="618"/>
      <c r="L2122" s="618"/>
      <c r="M2122" s="618"/>
      <c r="N2122" s="618"/>
      <c r="O2122" s="618"/>
      <c r="P2122" s="618"/>
      <c r="Q2122" s="618"/>
      <c r="R2122" s="618"/>
      <c r="S2122" s="618"/>
      <c r="T2122" s="618"/>
      <c r="U2122" s="618"/>
      <c r="V2122" s="618"/>
      <c r="W2122" s="618"/>
      <c r="X2122" s="618"/>
      <c r="Y2122" s="618"/>
      <c r="Z2122" s="618"/>
      <c r="AA2122" s="618"/>
      <c r="AB2122" s="618"/>
      <c r="AC2122" s="618"/>
      <c r="AD2122" s="618"/>
      <c r="AE2122" s="618"/>
      <c r="AF2122" s="618"/>
      <c r="AG2122" s="618"/>
      <c r="AH2122" s="619"/>
      <c r="AM2122" s="592"/>
      <c r="AN2122" s="351">
        <f>IF(ISERROR(AVERAGE(AN2127,AN2136)),"",AVERAGE(AN2127,AN2136))</f>
        <v>5</v>
      </c>
      <c r="AO2122" s="351">
        <f t="shared" ref="AO2122:BQ2122" si="774">IF(ISERROR(AVERAGE(AO2127,AO2136)),"",AVERAGE(AO2127,AO2136))</f>
        <v>4</v>
      </c>
      <c r="AP2122" s="351">
        <f t="shared" si="774"/>
        <v>3</v>
      </c>
      <c r="AQ2122" s="351">
        <f t="shared" si="774"/>
        <v>2</v>
      </c>
      <c r="AR2122" s="351">
        <f t="shared" si="774"/>
        <v>1</v>
      </c>
      <c r="AS2122" s="351">
        <f t="shared" si="774"/>
        <v>5</v>
      </c>
      <c r="AT2122" s="351">
        <f t="shared" si="774"/>
        <v>4</v>
      </c>
      <c r="AU2122" s="351">
        <f t="shared" si="774"/>
        <v>3</v>
      </c>
      <c r="AV2122" s="351">
        <f t="shared" si="774"/>
        <v>2</v>
      </c>
      <c r="AW2122" s="351">
        <f t="shared" si="774"/>
        <v>1</v>
      </c>
      <c r="AX2122" s="351">
        <f t="shared" si="774"/>
        <v>5</v>
      </c>
      <c r="AY2122" s="351">
        <f t="shared" si="774"/>
        <v>4</v>
      </c>
      <c r="AZ2122" s="351">
        <f t="shared" si="774"/>
        <v>3</v>
      </c>
      <c r="BA2122" s="351">
        <f t="shared" si="774"/>
        <v>2</v>
      </c>
      <c r="BB2122" s="351">
        <f t="shared" si="774"/>
        <v>1</v>
      </c>
      <c r="BC2122" s="351">
        <f t="shared" si="774"/>
        <v>5</v>
      </c>
      <c r="BD2122" s="351">
        <f t="shared" si="774"/>
        <v>4</v>
      </c>
      <c r="BE2122" s="351">
        <f t="shared" si="774"/>
        <v>3</v>
      </c>
      <c r="BF2122" s="351">
        <f t="shared" si="774"/>
        <v>2</v>
      </c>
      <c r="BG2122" s="351">
        <f t="shared" si="774"/>
        <v>1</v>
      </c>
      <c r="BH2122" s="351">
        <f t="shared" si="774"/>
        <v>5</v>
      </c>
      <c r="BI2122" s="351">
        <f t="shared" si="774"/>
        <v>4</v>
      </c>
      <c r="BJ2122" s="351">
        <f t="shared" si="774"/>
        <v>3</v>
      </c>
      <c r="BK2122" s="351">
        <f t="shared" si="774"/>
        <v>2</v>
      </c>
      <c r="BL2122" s="351">
        <f t="shared" si="774"/>
        <v>1</v>
      </c>
      <c r="BM2122" s="351">
        <f t="shared" si="774"/>
        <v>5</v>
      </c>
      <c r="BN2122" s="351">
        <f t="shared" si="774"/>
        <v>4</v>
      </c>
      <c r="BO2122" s="351">
        <f t="shared" si="774"/>
        <v>3</v>
      </c>
      <c r="BP2122" s="351">
        <f t="shared" si="774"/>
        <v>2</v>
      </c>
      <c r="BQ2122" s="351">
        <f t="shared" si="774"/>
        <v>1</v>
      </c>
    </row>
    <row r="2123" spans="1:72" ht="11.25" customHeight="1" thickBot="1">
      <c r="A2123" s="468"/>
      <c r="B2123" s="739"/>
      <c r="C2123" s="687"/>
      <c r="D2123" s="667"/>
      <c r="E2123" s="620"/>
      <c r="F2123" s="621"/>
      <c r="G2123" s="621"/>
      <c r="H2123" s="621"/>
      <c r="I2123" s="621"/>
      <c r="J2123" s="621"/>
      <c r="K2123" s="621"/>
      <c r="L2123" s="621"/>
      <c r="M2123" s="621"/>
      <c r="N2123" s="621"/>
      <c r="O2123" s="621"/>
      <c r="P2123" s="621"/>
      <c r="Q2123" s="621"/>
      <c r="R2123" s="621"/>
      <c r="S2123" s="621"/>
      <c r="T2123" s="621"/>
      <c r="U2123" s="621"/>
      <c r="V2123" s="621"/>
      <c r="W2123" s="621"/>
      <c r="X2123" s="621"/>
      <c r="Y2123" s="621"/>
      <c r="Z2123" s="621"/>
      <c r="AA2123" s="621"/>
      <c r="AB2123" s="621"/>
      <c r="AC2123" s="621"/>
      <c r="AD2123" s="621"/>
      <c r="AE2123" s="621"/>
      <c r="AF2123" s="621"/>
      <c r="AG2123" s="621"/>
      <c r="AH2123" s="622"/>
      <c r="AM2123" s="593"/>
      <c r="AN2123" s="352">
        <f>IF(ISERROR(AVERAGE(AN2130,AN2139)),"",AVERAGE(AN2130,AN2139))</f>
        <v>5</v>
      </c>
      <c r="AO2123" s="352">
        <f t="shared" ref="AO2123:BQ2123" si="775">IF(ISERROR(AVERAGE(AO2130,AO2139)),"",AVERAGE(AO2130,AO2139))</f>
        <v>4</v>
      </c>
      <c r="AP2123" s="352">
        <f t="shared" si="775"/>
        <v>3</v>
      </c>
      <c r="AQ2123" s="352">
        <f t="shared" si="775"/>
        <v>2</v>
      </c>
      <c r="AR2123" s="352">
        <f t="shared" si="775"/>
        <v>1</v>
      </c>
      <c r="AS2123" s="352">
        <f t="shared" si="775"/>
        <v>5</v>
      </c>
      <c r="AT2123" s="352">
        <f t="shared" si="775"/>
        <v>4</v>
      </c>
      <c r="AU2123" s="352">
        <f t="shared" si="775"/>
        <v>3</v>
      </c>
      <c r="AV2123" s="352">
        <f t="shared" si="775"/>
        <v>2</v>
      </c>
      <c r="AW2123" s="352">
        <f t="shared" si="775"/>
        <v>1</v>
      </c>
      <c r="AX2123" s="352">
        <f t="shared" si="775"/>
        <v>5</v>
      </c>
      <c r="AY2123" s="352">
        <f t="shared" si="775"/>
        <v>4</v>
      </c>
      <c r="AZ2123" s="352">
        <f t="shared" si="775"/>
        <v>3</v>
      </c>
      <c r="BA2123" s="352">
        <f t="shared" si="775"/>
        <v>2</v>
      </c>
      <c r="BB2123" s="352">
        <f t="shared" si="775"/>
        <v>1</v>
      </c>
      <c r="BC2123" s="352">
        <f t="shared" si="775"/>
        <v>5</v>
      </c>
      <c r="BD2123" s="352">
        <f t="shared" si="775"/>
        <v>4</v>
      </c>
      <c r="BE2123" s="352">
        <f t="shared" si="775"/>
        <v>3</v>
      </c>
      <c r="BF2123" s="352">
        <f t="shared" si="775"/>
        <v>2</v>
      </c>
      <c r="BG2123" s="352">
        <f t="shared" si="775"/>
        <v>1</v>
      </c>
      <c r="BH2123" s="352">
        <f t="shared" si="775"/>
        <v>5</v>
      </c>
      <c r="BI2123" s="352">
        <f t="shared" si="775"/>
        <v>4</v>
      </c>
      <c r="BJ2123" s="352">
        <f t="shared" si="775"/>
        <v>3</v>
      </c>
      <c r="BK2123" s="352">
        <f t="shared" si="775"/>
        <v>2</v>
      </c>
      <c r="BL2123" s="352">
        <f t="shared" si="775"/>
        <v>1</v>
      </c>
      <c r="BM2123" s="352">
        <f t="shared" si="775"/>
        <v>5</v>
      </c>
      <c r="BN2123" s="352">
        <f t="shared" si="775"/>
        <v>4</v>
      </c>
      <c r="BO2123" s="352">
        <f t="shared" si="775"/>
        <v>3</v>
      </c>
      <c r="BP2123" s="352">
        <f t="shared" si="775"/>
        <v>2</v>
      </c>
      <c r="BQ2123" s="352">
        <f t="shared" si="775"/>
        <v>1</v>
      </c>
    </row>
    <row r="2124" spans="1:72" ht="13.5" customHeight="1" thickTop="1">
      <c r="A2124" s="584"/>
      <c r="B2124" s="585" t="s">
        <v>32</v>
      </c>
      <c r="C2124" s="588">
        <f>IF(ISERROR(AVERAGE(E2124:AH2126)),"",AVERAGE(E2124:AH2126))</f>
        <v>2.935483870967742</v>
      </c>
      <c r="D2124" s="676" t="s">
        <v>906</v>
      </c>
      <c r="E2124" s="25">
        <v>1</v>
      </c>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5"/>
      <c r="AF2124" s="25"/>
      <c r="AG2124" s="25"/>
      <c r="AH2124" s="25"/>
      <c r="AM2124" s="594" t="str">
        <f>D2124</f>
        <v>S'informer et se documenter</v>
      </c>
      <c r="AN2124" s="576">
        <f>IF(ISERROR(AVERAGE(E2124:E2126)),"",AVERAGE(E2124:E2126))</f>
        <v>3</v>
      </c>
      <c r="AO2124" s="575">
        <f t="shared" ref="AO2124:BQ2124" si="776">IF(ISERROR(AVERAGE(F2124:F2126)),"",AVERAGE(F2124:F2126))</f>
        <v>4</v>
      </c>
      <c r="AP2124" s="576">
        <f t="shared" si="776"/>
        <v>3</v>
      </c>
      <c r="AQ2124" s="575">
        <f t="shared" si="776"/>
        <v>2</v>
      </c>
      <c r="AR2124" s="576">
        <f t="shared" si="776"/>
        <v>1</v>
      </c>
      <c r="AS2124" s="575">
        <f t="shared" si="776"/>
        <v>5</v>
      </c>
      <c r="AT2124" s="576">
        <f t="shared" si="776"/>
        <v>4</v>
      </c>
      <c r="AU2124" s="575">
        <f t="shared" si="776"/>
        <v>3</v>
      </c>
      <c r="AV2124" s="576">
        <f t="shared" si="776"/>
        <v>2</v>
      </c>
      <c r="AW2124" s="575">
        <f t="shared" si="776"/>
        <v>1</v>
      </c>
      <c r="AX2124" s="576">
        <f t="shared" si="776"/>
        <v>5</v>
      </c>
      <c r="AY2124" s="575">
        <f t="shared" si="776"/>
        <v>4</v>
      </c>
      <c r="AZ2124" s="576">
        <f t="shared" si="776"/>
        <v>3</v>
      </c>
      <c r="BA2124" s="575">
        <f t="shared" si="776"/>
        <v>2</v>
      </c>
      <c r="BB2124" s="576">
        <f t="shared" si="776"/>
        <v>1</v>
      </c>
      <c r="BC2124" s="575">
        <f t="shared" si="776"/>
        <v>5</v>
      </c>
      <c r="BD2124" s="576">
        <f t="shared" si="776"/>
        <v>4</v>
      </c>
      <c r="BE2124" s="575">
        <f t="shared" si="776"/>
        <v>3</v>
      </c>
      <c r="BF2124" s="576">
        <f t="shared" si="776"/>
        <v>2</v>
      </c>
      <c r="BG2124" s="575">
        <f t="shared" si="776"/>
        <v>1</v>
      </c>
      <c r="BH2124" s="576">
        <f t="shared" si="776"/>
        <v>5</v>
      </c>
      <c r="BI2124" s="575">
        <f t="shared" si="776"/>
        <v>4</v>
      </c>
      <c r="BJ2124" s="576">
        <f t="shared" si="776"/>
        <v>3</v>
      </c>
      <c r="BK2124" s="575">
        <f t="shared" si="776"/>
        <v>2</v>
      </c>
      <c r="BL2124" s="576">
        <f t="shared" si="776"/>
        <v>1</v>
      </c>
      <c r="BM2124" s="575">
        <f t="shared" si="776"/>
        <v>5</v>
      </c>
      <c r="BN2124" s="576">
        <f t="shared" si="776"/>
        <v>4</v>
      </c>
      <c r="BO2124" s="575">
        <f t="shared" si="776"/>
        <v>3</v>
      </c>
      <c r="BP2124" s="576">
        <f t="shared" si="776"/>
        <v>2</v>
      </c>
      <c r="BQ2124" s="578">
        <f t="shared" si="776"/>
        <v>1</v>
      </c>
    </row>
    <row r="2125" spans="1:72" ht="12.75" customHeight="1">
      <c r="A2125" s="584"/>
      <c r="B2125" s="586"/>
      <c r="C2125" s="573"/>
      <c r="D2125" s="677"/>
      <c r="E2125" s="26"/>
      <c r="F2125" s="26"/>
      <c r="G2125" s="26"/>
      <c r="H2125" s="26"/>
      <c r="I2125" s="26"/>
      <c r="J2125" s="26"/>
      <c r="K2125" s="26"/>
      <c r="L2125" s="26"/>
      <c r="M2125" s="26"/>
      <c r="N2125" s="26"/>
      <c r="O2125" s="26"/>
      <c r="P2125" s="26"/>
      <c r="Q2125" s="26"/>
      <c r="R2125" s="26"/>
      <c r="S2125" s="26"/>
      <c r="T2125" s="26"/>
      <c r="U2125" s="26"/>
      <c r="V2125" s="26"/>
      <c r="W2125" s="26"/>
      <c r="X2125" s="26"/>
      <c r="Y2125" s="26"/>
      <c r="Z2125" s="26"/>
      <c r="AA2125" s="26"/>
      <c r="AB2125" s="26"/>
      <c r="AC2125" s="26"/>
      <c r="AD2125" s="26"/>
      <c r="AE2125" s="26"/>
      <c r="AF2125" s="26"/>
      <c r="AG2125" s="26"/>
      <c r="AH2125" s="26"/>
      <c r="AM2125" s="595"/>
      <c r="AN2125" s="577"/>
      <c r="AO2125" s="559"/>
      <c r="AP2125" s="577"/>
      <c r="AQ2125" s="559"/>
      <c r="AR2125" s="577"/>
      <c r="AS2125" s="559"/>
      <c r="AT2125" s="577"/>
      <c r="AU2125" s="559"/>
      <c r="AV2125" s="577"/>
      <c r="AW2125" s="559"/>
      <c r="AX2125" s="577"/>
      <c r="AY2125" s="559"/>
      <c r="AZ2125" s="577"/>
      <c r="BA2125" s="559"/>
      <c r="BB2125" s="577"/>
      <c r="BC2125" s="559"/>
      <c r="BD2125" s="577"/>
      <c r="BE2125" s="559"/>
      <c r="BF2125" s="577"/>
      <c r="BG2125" s="559"/>
      <c r="BH2125" s="577"/>
      <c r="BI2125" s="559"/>
      <c r="BJ2125" s="577"/>
      <c r="BK2125" s="559"/>
      <c r="BL2125" s="577"/>
      <c r="BM2125" s="559"/>
      <c r="BN2125" s="577"/>
      <c r="BO2125" s="559"/>
      <c r="BP2125" s="577"/>
      <c r="BQ2125" s="551"/>
    </row>
    <row r="2126" spans="1:72" ht="12.75" customHeight="1" thickBot="1">
      <c r="A2126" s="584"/>
      <c r="B2126" s="587"/>
      <c r="C2126" s="573"/>
      <c r="D2126" s="677"/>
      <c r="E2126" s="27">
        <v>5</v>
      </c>
      <c r="F2126" s="27">
        <v>4</v>
      </c>
      <c r="G2126" s="27">
        <v>3</v>
      </c>
      <c r="H2126" s="27">
        <v>2</v>
      </c>
      <c r="I2126" s="27">
        <v>1</v>
      </c>
      <c r="J2126" s="27">
        <v>5</v>
      </c>
      <c r="K2126" s="27">
        <v>4</v>
      </c>
      <c r="L2126" s="27">
        <v>3</v>
      </c>
      <c r="M2126" s="27">
        <v>2</v>
      </c>
      <c r="N2126" s="27">
        <v>1</v>
      </c>
      <c r="O2126" s="27">
        <v>5</v>
      </c>
      <c r="P2126" s="27">
        <v>4</v>
      </c>
      <c r="Q2126" s="27">
        <v>3</v>
      </c>
      <c r="R2126" s="27">
        <v>2</v>
      </c>
      <c r="S2126" s="27">
        <v>1</v>
      </c>
      <c r="T2126" s="27">
        <v>5</v>
      </c>
      <c r="U2126" s="27">
        <v>4</v>
      </c>
      <c r="V2126" s="27">
        <v>3</v>
      </c>
      <c r="W2126" s="27">
        <v>2</v>
      </c>
      <c r="X2126" s="27">
        <v>1</v>
      </c>
      <c r="Y2126" s="27">
        <v>5</v>
      </c>
      <c r="Z2126" s="27">
        <v>4</v>
      </c>
      <c r="AA2126" s="27">
        <v>3</v>
      </c>
      <c r="AB2126" s="27">
        <v>2</v>
      </c>
      <c r="AC2126" s="27">
        <v>1</v>
      </c>
      <c r="AD2126" s="27">
        <v>5</v>
      </c>
      <c r="AE2126" s="27">
        <v>4</v>
      </c>
      <c r="AF2126" s="27">
        <v>3</v>
      </c>
      <c r="AG2126" s="27">
        <v>2</v>
      </c>
      <c r="AH2126" s="27">
        <v>1</v>
      </c>
      <c r="AM2126" s="595"/>
      <c r="AN2126" s="577"/>
      <c r="AO2126" s="559"/>
      <c r="AP2126" s="577"/>
      <c r="AQ2126" s="559"/>
      <c r="AR2126" s="577"/>
      <c r="AS2126" s="559"/>
      <c r="AT2126" s="577"/>
      <c r="AU2126" s="559"/>
      <c r="AV2126" s="577"/>
      <c r="AW2126" s="559"/>
      <c r="AX2126" s="577"/>
      <c r="AY2126" s="559"/>
      <c r="AZ2126" s="577"/>
      <c r="BA2126" s="559"/>
      <c r="BB2126" s="577"/>
      <c r="BC2126" s="559"/>
      <c r="BD2126" s="577"/>
      <c r="BE2126" s="559"/>
      <c r="BF2126" s="577"/>
      <c r="BG2126" s="559"/>
      <c r="BH2126" s="577"/>
      <c r="BI2126" s="559"/>
      <c r="BJ2126" s="577"/>
      <c r="BK2126" s="559"/>
      <c r="BL2126" s="577"/>
      <c r="BM2126" s="559"/>
      <c r="BN2126" s="577"/>
      <c r="BO2126" s="559"/>
      <c r="BP2126" s="577"/>
      <c r="BQ2126" s="551"/>
    </row>
    <row r="2127" spans="1:72" ht="12.75" customHeight="1">
      <c r="A2127" s="584"/>
      <c r="B2127" s="579" t="s">
        <v>36</v>
      </c>
      <c r="C2127" s="572">
        <f>IF(ISERROR(AVERAGE(E2127:AH2129)),"",AVERAGE(E2127:AH2129))</f>
        <v>3</v>
      </c>
      <c r="D2127" s="677"/>
      <c r="E2127" s="32"/>
      <c r="F2127" s="32"/>
      <c r="G2127" s="32"/>
      <c r="H2127" s="32"/>
      <c r="I2127" s="32"/>
      <c r="J2127" s="32"/>
      <c r="K2127" s="32"/>
      <c r="L2127" s="32"/>
      <c r="M2127" s="32"/>
      <c r="N2127" s="32"/>
      <c r="O2127" s="32"/>
      <c r="P2127" s="32"/>
      <c r="Q2127" s="32"/>
      <c r="R2127" s="32"/>
      <c r="S2127" s="32"/>
      <c r="T2127" s="32"/>
      <c r="U2127" s="32"/>
      <c r="V2127" s="32"/>
      <c r="W2127" s="32"/>
      <c r="X2127" s="32"/>
      <c r="Y2127" s="32"/>
      <c r="Z2127" s="32"/>
      <c r="AA2127" s="32"/>
      <c r="AB2127" s="32"/>
      <c r="AC2127" s="32"/>
      <c r="AD2127" s="32"/>
      <c r="AE2127" s="32"/>
      <c r="AF2127" s="32"/>
      <c r="AG2127" s="32"/>
      <c r="AH2127" s="32"/>
      <c r="AM2127" s="595"/>
      <c r="AN2127" s="565">
        <f t="shared" ref="AN2127:BQ2127" si="777">IF(ISERROR(AVERAGE(E2127:E2129)),"",AVERAGE(E2127:E2129))</f>
        <v>5</v>
      </c>
      <c r="AO2127" s="558">
        <f t="shared" si="777"/>
        <v>4</v>
      </c>
      <c r="AP2127" s="565">
        <f t="shared" si="777"/>
        <v>3</v>
      </c>
      <c r="AQ2127" s="558">
        <f t="shared" si="777"/>
        <v>2</v>
      </c>
      <c r="AR2127" s="565">
        <f t="shared" si="777"/>
        <v>1</v>
      </c>
      <c r="AS2127" s="558">
        <f t="shared" si="777"/>
        <v>5</v>
      </c>
      <c r="AT2127" s="565">
        <f t="shared" si="777"/>
        <v>4</v>
      </c>
      <c r="AU2127" s="558">
        <f t="shared" si="777"/>
        <v>3</v>
      </c>
      <c r="AV2127" s="565">
        <f t="shared" si="777"/>
        <v>2</v>
      </c>
      <c r="AW2127" s="558">
        <f t="shared" si="777"/>
        <v>1</v>
      </c>
      <c r="AX2127" s="565">
        <f t="shared" si="777"/>
        <v>5</v>
      </c>
      <c r="AY2127" s="558">
        <f t="shared" si="777"/>
        <v>4</v>
      </c>
      <c r="AZ2127" s="565">
        <f t="shared" si="777"/>
        <v>3</v>
      </c>
      <c r="BA2127" s="558">
        <f t="shared" si="777"/>
        <v>2</v>
      </c>
      <c r="BB2127" s="565">
        <f t="shared" si="777"/>
        <v>1</v>
      </c>
      <c r="BC2127" s="558">
        <f t="shared" si="777"/>
        <v>5</v>
      </c>
      <c r="BD2127" s="565">
        <f t="shared" si="777"/>
        <v>4</v>
      </c>
      <c r="BE2127" s="558">
        <f t="shared" si="777"/>
        <v>3</v>
      </c>
      <c r="BF2127" s="565">
        <f t="shared" si="777"/>
        <v>2</v>
      </c>
      <c r="BG2127" s="558">
        <f t="shared" si="777"/>
        <v>1</v>
      </c>
      <c r="BH2127" s="565">
        <f t="shared" si="777"/>
        <v>5</v>
      </c>
      <c r="BI2127" s="558">
        <f t="shared" si="777"/>
        <v>4</v>
      </c>
      <c r="BJ2127" s="565">
        <f t="shared" si="777"/>
        <v>3</v>
      </c>
      <c r="BK2127" s="558">
        <f t="shared" si="777"/>
        <v>2</v>
      </c>
      <c r="BL2127" s="565">
        <f t="shared" si="777"/>
        <v>1</v>
      </c>
      <c r="BM2127" s="558">
        <f t="shared" si="777"/>
        <v>5</v>
      </c>
      <c r="BN2127" s="565">
        <f t="shared" si="777"/>
        <v>4</v>
      </c>
      <c r="BO2127" s="558">
        <f t="shared" si="777"/>
        <v>3</v>
      </c>
      <c r="BP2127" s="565">
        <f t="shared" si="777"/>
        <v>2</v>
      </c>
      <c r="BQ2127" s="550">
        <f t="shared" si="777"/>
        <v>1</v>
      </c>
    </row>
    <row r="2128" spans="1:72" ht="12.75" customHeight="1">
      <c r="A2128" s="584"/>
      <c r="B2128" s="580"/>
      <c r="C2128" s="573"/>
      <c r="D2128" s="677"/>
      <c r="E2128" s="28"/>
      <c r="F2128" s="28"/>
      <c r="G2128" s="28"/>
      <c r="H2128" s="28"/>
      <c r="I2128" s="28"/>
      <c r="J2128" s="28"/>
      <c r="K2128" s="28"/>
      <c r="L2128" s="28"/>
      <c r="M2128" s="28"/>
      <c r="N2128" s="28"/>
      <c r="O2128" s="28"/>
      <c r="P2128" s="28"/>
      <c r="Q2128" s="28"/>
      <c r="R2128" s="28"/>
      <c r="S2128" s="28"/>
      <c r="T2128" s="28"/>
      <c r="U2128" s="28"/>
      <c r="V2128" s="28"/>
      <c r="W2128" s="28"/>
      <c r="X2128" s="28"/>
      <c r="Y2128" s="28"/>
      <c r="Z2128" s="28"/>
      <c r="AA2128" s="28"/>
      <c r="AB2128" s="28"/>
      <c r="AC2128" s="28"/>
      <c r="AD2128" s="28"/>
      <c r="AE2128" s="28"/>
      <c r="AF2128" s="28"/>
      <c r="AG2128" s="28"/>
      <c r="AH2128" s="28"/>
      <c r="AM2128" s="595"/>
      <c r="AN2128" s="566"/>
      <c r="AO2128" s="559"/>
      <c r="AP2128" s="566"/>
      <c r="AQ2128" s="559"/>
      <c r="AR2128" s="566"/>
      <c r="AS2128" s="559"/>
      <c r="AT2128" s="566"/>
      <c r="AU2128" s="559"/>
      <c r="AV2128" s="566"/>
      <c r="AW2128" s="559"/>
      <c r="AX2128" s="566"/>
      <c r="AY2128" s="559"/>
      <c r="AZ2128" s="566"/>
      <c r="BA2128" s="559"/>
      <c r="BB2128" s="566"/>
      <c r="BC2128" s="559"/>
      <c r="BD2128" s="566"/>
      <c r="BE2128" s="559"/>
      <c r="BF2128" s="566"/>
      <c r="BG2128" s="559"/>
      <c r="BH2128" s="566"/>
      <c r="BI2128" s="559"/>
      <c r="BJ2128" s="566"/>
      <c r="BK2128" s="559"/>
      <c r="BL2128" s="566"/>
      <c r="BM2128" s="559"/>
      <c r="BN2128" s="566"/>
      <c r="BO2128" s="559"/>
      <c r="BP2128" s="566"/>
      <c r="BQ2128" s="551"/>
    </row>
    <row r="2129" spans="1:69" ht="12.75" customHeight="1" thickBot="1">
      <c r="A2129" s="584"/>
      <c r="B2129" s="581"/>
      <c r="C2129" s="582"/>
      <c r="D2129" s="677"/>
      <c r="E2129" s="33">
        <v>5</v>
      </c>
      <c r="F2129" s="33">
        <v>4</v>
      </c>
      <c r="G2129" s="33">
        <v>3</v>
      </c>
      <c r="H2129" s="33">
        <v>2</v>
      </c>
      <c r="I2129" s="33">
        <v>1</v>
      </c>
      <c r="J2129" s="33">
        <v>5</v>
      </c>
      <c r="K2129" s="33">
        <v>4</v>
      </c>
      <c r="L2129" s="33">
        <v>3</v>
      </c>
      <c r="M2129" s="33">
        <v>2</v>
      </c>
      <c r="N2129" s="33">
        <v>1</v>
      </c>
      <c r="O2129" s="33">
        <v>5</v>
      </c>
      <c r="P2129" s="33">
        <v>4</v>
      </c>
      <c r="Q2129" s="33">
        <v>3</v>
      </c>
      <c r="R2129" s="33">
        <v>2</v>
      </c>
      <c r="S2129" s="33">
        <v>1</v>
      </c>
      <c r="T2129" s="33">
        <v>5</v>
      </c>
      <c r="U2129" s="33">
        <v>4</v>
      </c>
      <c r="V2129" s="33">
        <v>3</v>
      </c>
      <c r="W2129" s="33">
        <v>2</v>
      </c>
      <c r="X2129" s="33">
        <v>1</v>
      </c>
      <c r="Y2129" s="33">
        <v>5</v>
      </c>
      <c r="Z2129" s="33">
        <v>4</v>
      </c>
      <c r="AA2129" s="33">
        <v>3</v>
      </c>
      <c r="AB2129" s="33">
        <v>2</v>
      </c>
      <c r="AC2129" s="33">
        <v>1</v>
      </c>
      <c r="AD2129" s="33">
        <v>5</v>
      </c>
      <c r="AE2129" s="33">
        <v>4</v>
      </c>
      <c r="AF2129" s="33">
        <v>3</v>
      </c>
      <c r="AG2129" s="33">
        <v>2</v>
      </c>
      <c r="AH2129" s="33">
        <v>1</v>
      </c>
      <c r="AM2129" s="595"/>
      <c r="AN2129" s="567"/>
      <c r="AO2129" s="564"/>
      <c r="AP2129" s="567"/>
      <c r="AQ2129" s="564"/>
      <c r="AR2129" s="567"/>
      <c r="AS2129" s="564"/>
      <c r="AT2129" s="567"/>
      <c r="AU2129" s="564"/>
      <c r="AV2129" s="567"/>
      <c r="AW2129" s="564"/>
      <c r="AX2129" s="567"/>
      <c r="AY2129" s="564"/>
      <c r="AZ2129" s="567"/>
      <c r="BA2129" s="564"/>
      <c r="BB2129" s="567"/>
      <c r="BC2129" s="564"/>
      <c r="BD2129" s="567"/>
      <c r="BE2129" s="564"/>
      <c r="BF2129" s="567"/>
      <c r="BG2129" s="564"/>
      <c r="BH2129" s="567"/>
      <c r="BI2129" s="564"/>
      <c r="BJ2129" s="567"/>
      <c r="BK2129" s="564"/>
      <c r="BL2129" s="567"/>
      <c r="BM2129" s="564"/>
      <c r="BN2129" s="567"/>
      <c r="BO2129" s="564"/>
      <c r="BP2129" s="567"/>
      <c r="BQ2129" s="568"/>
    </row>
    <row r="2130" spans="1:69" ht="12.75" customHeight="1">
      <c r="A2130" s="584"/>
      <c r="B2130" s="569" t="s">
        <v>37</v>
      </c>
      <c r="C2130" s="572">
        <f>IF(ISERROR(AVERAGE(E2130:AH2132)),"",AVERAGE(E2130:AH2132))</f>
        <v>3</v>
      </c>
      <c r="D2130" s="677"/>
      <c r="E2130" s="31"/>
      <c r="F2130" s="31"/>
      <c r="G2130" s="31"/>
      <c r="H2130" s="31"/>
      <c r="I2130" s="31"/>
      <c r="J2130" s="31"/>
      <c r="K2130" s="31"/>
      <c r="L2130" s="31"/>
      <c r="M2130" s="31"/>
      <c r="N2130" s="31"/>
      <c r="O2130" s="31"/>
      <c r="P2130" s="31"/>
      <c r="Q2130" s="31"/>
      <c r="R2130" s="31"/>
      <c r="S2130" s="31"/>
      <c r="T2130" s="31"/>
      <c r="U2130" s="31"/>
      <c r="V2130" s="31"/>
      <c r="W2130" s="31"/>
      <c r="X2130" s="31"/>
      <c r="Y2130" s="31"/>
      <c r="Z2130" s="31"/>
      <c r="AA2130" s="31"/>
      <c r="AB2130" s="31"/>
      <c r="AC2130" s="31"/>
      <c r="AD2130" s="31"/>
      <c r="AE2130" s="31"/>
      <c r="AF2130" s="31"/>
      <c r="AG2130" s="31"/>
      <c r="AH2130" s="31"/>
      <c r="AM2130" s="595" t="e">
        <f>#REF!</f>
        <v>#REF!</v>
      </c>
      <c r="AN2130" s="561">
        <f t="shared" ref="AN2130:BQ2130" si="778">IF(ISERROR(AVERAGE(E2130:E2132)),"",AVERAGE(E2130:E2132))</f>
        <v>5</v>
      </c>
      <c r="AO2130" s="558">
        <f t="shared" si="778"/>
        <v>4</v>
      </c>
      <c r="AP2130" s="561">
        <f t="shared" si="778"/>
        <v>3</v>
      </c>
      <c r="AQ2130" s="558">
        <f t="shared" si="778"/>
        <v>2</v>
      </c>
      <c r="AR2130" s="561">
        <f t="shared" si="778"/>
        <v>1</v>
      </c>
      <c r="AS2130" s="558">
        <f t="shared" si="778"/>
        <v>5</v>
      </c>
      <c r="AT2130" s="561">
        <f t="shared" si="778"/>
        <v>4</v>
      </c>
      <c r="AU2130" s="558">
        <f t="shared" si="778"/>
        <v>3</v>
      </c>
      <c r="AV2130" s="561">
        <f t="shared" si="778"/>
        <v>2</v>
      </c>
      <c r="AW2130" s="558">
        <f t="shared" si="778"/>
        <v>1</v>
      </c>
      <c r="AX2130" s="561">
        <f t="shared" si="778"/>
        <v>5</v>
      </c>
      <c r="AY2130" s="558">
        <f t="shared" si="778"/>
        <v>4</v>
      </c>
      <c r="AZ2130" s="561">
        <f t="shared" si="778"/>
        <v>3</v>
      </c>
      <c r="BA2130" s="558">
        <f t="shared" si="778"/>
        <v>2</v>
      </c>
      <c r="BB2130" s="561">
        <f t="shared" si="778"/>
        <v>1</v>
      </c>
      <c r="BC2130" s="558">
        <f t="shared" si="778"/>
        <v>5</v>
      </c>
      <c r="BD2130" s="561">
        <f t="shared" si="778"/>
        <v>4</v>
      </c>
      <c r="BE2130" s="558">
        <f t="shared" si="778"/>
        <v>3</v>
      </c>
      <c r="BF2130" s="561">
        <f t="shared" si="778"/>
        <v>2</v>
      </c>
      <c r="BG2130" s="558">
        <f t="shared" si="778"/>
        <v>1</v>
      </c>
      <c r="BH2130" s="561">
        <f t="shared" si="778"/>
        <v>5</v>
      </c>
      <c r="BI2130" s="558">
        <f t="shared" si="778"/>
        <v>4</v>
      </c>
      <c r="BJ2130" s="561">
        <f t="shared" si="778"/>
        <v>3</v>
      </c>
      <c r="BK2130" s="558">
        <f t="shared" si="778"/>
        <v>2</v>
      </c>
      <c r="BL2130" s="561">
        <f t="shared" si="778"/>
        <v>1</v>
      </c>
      <c r="BM2130" s="558">
        <f t="shared" si="778"/>
        <v>5</v>
      </c>
      <c r="BN2130" s="561">
        <f t="shared" si="778"/>
        <v>4</v>
      </c>
      <c r="BO2130" s="558">
        <f t="shared" si="778"/>
        <v>3</v>
      </c>
      <c r="BP2130" s="561">
        <f t="shared" si="778"/>
        <v>2</v>
      </c>
      <c r="BQ2130" s="550">
        <f t="shared" si="778"/>
        <v>1</v>
      </c>
    </row>
    <row r="2131" spans="1:69" ht="12.75" customHeight="1">
      <c r="A2131" s="584"/>
      <c r="B2131" s="570"/>
      <c r="C2131" s="573"/>
      <c r="D2131" s="677"/>
      <c r="E2131" s="29"/>
      <c r="F2131" s="29"/>
      <c r="G2131" s="29"/>
      <c r="H2131" s="29"/>
      <c r="I2131" s="29"/>
      <c r="J2131" s="29"/>
      <c r="K2131" s="29"/>
      <c r="L2131" s="29"/>
      <c r="M2131" s="29"/>
      <c r="N2131" s="29"/>
      <c r="O2131" s="29"/>
      <c r="P2131" s="29"/>
      <c r="Q2131" s="29"/>
      <c r="R2131" s="29"/>
      <c r="S2131" s="29"/>
      <c r="T2131" s="29"/>
      <c r="U2131" s="29"/>
      <c r="V2131" s="29"/>
      <c r="W2131" s="29"/>
      <c r="X2131" s="29"/>
      <c r="Y2131" s="29"/>
      <c r="Z2131" s="29"/>
      <c r="AA2131" s="29"/>
      <c r="AB2131" s="29"/>
      <c r="AC2131" s="29"/>
      <c r="AD2131" s="29"/>
      <c r="AE2131" s="29"/>
      <c r="AF2131" s="29"/>
      <c r="AG2131" s="29"/>
      <c r="AH2131" s="29"/>
      <c r="AM2131" s="595" t="e">
        <f>#REF!</f>
        <v>#REF!</v>
      </c>
      <c r="AN2131" s="562"/>
      <c r="AO2131" s="559"/>
      <c r="AP2131" s="562"/>
      <c r="AQ2131" s="559"/>
      <c r="AR2131" s="562"/>
      <c r="AS2131" s="559"/>
      <c r="AT2131" s="562"/>
      <c r="AU2131" s="559"/>
      <c r="AV2131" s="562"/>
      <c r="AW2131" s="559"/>
      <c r="AX2131" s="562"/>
      <c r="AY2131" s="559"/>
      <c r="AZ2131" s="562"/>
      <c r="BA2131" s="559"/>
      <c r="BB2131" s="562"/>
      <c r="BC2131" s="559"/>
      <c r="BD2131" s="562"/>
      <c r="BE2131" s="559"/>
      <c r="BF2131" s="562"/>
      <c r="BG2131" s="559"/>
      <c r="BH2131" s="562"/>
      <c r="BI2131" s="559"/>
      <c r="BJ2131" s="562"/>
      <c r="BK2131" s="559"/>
      <c r="BL2131" s="562"/>
      <c r="BM2131" s="559"/>
      <c r="BN2131" s="562"/>
      <c r="BO2131" s="559"/>
      <c r="BP2131" s="562"/>
      <c r="BQ2131" s="551"/>
    </row>
    <row r="2132" spans="1:69" ht="13.5" customHeight="1" thickBot="1">
      <c r="A2132" s="584"/>
      <c r="B2132" s="571"/>
      <c r="C2132" s="574"/>
      <c r="D2132" s="418"/>
      <c r="E2132" s="30">
        <v>5</v>
      </c>
      <c r="F2132" s="30">
        <v>4</v>
      </c>
      <c r="G2132" s="30">
        <v>3</v>
      </c>
      <c r="H2132" s="30">
        <v>2</v>
      </c>
      <c r="I2132" s="30">
        <v>1</v>
      </c>
      <c r="J2132" s="30">
        <v>5</v>
      </c>
      <c r="K2132" s="30">
        <v>4</v>
      </c>
      <c r="L2132" s="30">
        <v>3</v>
      </c>
      <c r="M2132" s="30">
        <v>2</v>
      </c>
      <c r="N2132" s="30">
        <v>1</v>
      </c>
      <c r="O2132" s="30">
        <v>5</v>
      </c>
      <c r="P2132" s="30">
        <v>4</v>
      </c>
      <c r="Q2132" s="30">
        <v>3</v>
      </c>
      <c r="R2132" s="30">
        <v>2</v>
      </c>
      <c r="S2132" s="30">
        <v>1</v>
      </c>
      <c r="T2132" s="30">
        <v>5</v>
      </c>
      <c r="U2132" s="30">
        <v>4</v>
      </c>
      <c r="V2132" s="30">
        <v>3</v>
      </c>
      <c r="W2132" s="30">
        <v>2</v>
      </c>
      <c r="X2132" s="30">
        <v>1</v>
      </c>
      <c r="Y2132" s="30">
        <v>5</v>
      </c>
      <c r="Z2132" s="30">
        <v>4</v>
      </c>
      <c r="AA2132" s="30">
        <v>3</v>
      </c>
      <c r="AB2132" s="30">
        <v>2</v>
      </c>
      <c r="AC2132" s="30">
        <v>1</v>
      </c>
      <c r="AD2132" s="30">
        <v>5</v>
      </c>
      <c r="AE2132" s="30">
        <v>4</v>
      </c>
      <c r="AF2132" s="30">
        <v>3</v>
      </c>
      <c r="AG2132" s="30">
        <v>2</v>
      </c>
      <c r="AH2132" s="30">
        <v>1</v>
      </c>
      <c r="AM2132" s="107"/>
      <c r="AN2132" s="563"/>
      <c r="AO2132" s="560"/>
      <c r="AP2132" s="563"/>
      <c r="AQ2132" s="560"/>
      <c r="AR2132" s="563"/>
      <c r="AS2132" s="560"/>
      <c r="AT2132" s="563"/>
      <c r="AU2132" s="560"/>
      <c r="AV2132" s="563"/>
      <c r="AW2132" s="560"/>
      <c r="AX2132" s="563"/>
      <c r="AY2132" s="560"/>
      <c r="AZ2132" s="563"/>
      <c r="BA2132" s="560"/>
      <c r="BB2132" s="563"/>
      <c r="BC2132" s="560"/>
      <c r="BD2132" s="563"/>
      <c r="BE2132" s="560"/>
      <c r="BF2132" s="563"/>
      <c r="BG2132" s="560"/>
      <c r="BH2132" s="563"/>
      <c r="BI2132" s="560"/>
      <c r="BJ2132" s="563"/>
      <c r="BK2132" s="560"/>
      <c r="BL2132" s="563"/>
      <c r="BM2132" s="560"/>
      <c r="BN2132" s="563"/>
      <c r="BO2132" s="560"/>
      <c r="BP2132" s="563"/>
      <c r="BQ2132" s="552"/>
    </row>
    <row r="2133" spans="1:69" ht="13.5" customHeight="1" thickTop="1">
      <c r="A2133" s="584"/>
      <c r="B2133" s="585" t="s">
        <v>32</v>
      </c>
      <c r="C2133" s="588" t="str">
        <f>IF(ISERROR(AVERAGE(E2133:AH2135)),"",AVERAGE(E2133:AH2135))</f>
        <v/>
      </c>
      <c r="D2133" s="676" t="s">
        <v>905</v>
      </c>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5"/>
      <c r="AF2133" s="25"/>
      <c r="AG2133" s="25"/>
      <c r="AH2133" s="25"/>
      <c r="AM2133" s="594" t="str">
        <f>D2133</f>
        <v>Adopter une attitude responsable face à l'usage de l'informatique et de l'internet</v>
      </c>
      <c r="AN2133" s="576" t="str">
        <f t="shared" ref="AN2133:BQ2133" si="779">IF(ISERROR(AVERAGE(E2133:E2135)),"",AVERAGE(E2133:E2135))</f>
        <v/>
      </c>
      <c r="AO2133" s="575" t="str">
        <f t="shared" si="779"/>
        <v/>
      </c>
      <c r="AP2133" s="576" t="str">
        <f t="shared" si="779"/>
        <v/>
      </c>
      <c r="AQ2133" s="575" t="str">
        <f t="shared" si="779"/>
        <v/>
      </c>
      <c r="AR2133" s="576" t="str">
        <f t="shared" si="779"/>
        <v/>
      </c>
      <c r="AS2133" s="575" t="str">
        <f t="shared" si="779"/>
        <v/>
      </c>
      <c r="AT2133" s="576" t="str">
        <f t="shared" si="779"/>
        <v/>
      </c>
      <c r="AU2133" s="575" t="str">
        <f t="shared" si="779"/>
        <v/>
      </c>
      <c r="AV2133" s="576" t="str">
        <f t="shared" si="779"/>
        <v/>
      </c>
      <c r="AW2133" s="575" t="str">
        <f t="shared" si="779"/>
        <v/>
      </c>
      <c r="AX2133" s="576" t="str">
        <f t="shared" si="779"/>
        <v/>
      </c>
      <c r="AY2133" s="575" t="str">
        <f t="shared" si="779"/>
        <v/>
      </c>
      <c r="AZ2133" s="576" t="str">
        <f t="shared" si="779"/>
        <v/>
      </c>
      <c r="BA2133" s="575" t="str">
        <f t="shared" si="779"/>
        <v/>
      </c>
      <c r="BB2133" s="576" t="str">
        <f t="shared" si="779"/>
        <v/>
      </c>
      <c r="BC2133" s="575" t="str">
        <f t="shared" si="779"/>
        <v/>
      </c>
      <c r="BD2133" s="576" t="str">
        <f t="shared" si="779"/>
        <v/>
      </c>
      <c r="BE2133" s="575" t="str">
        <f t="shared" si="779"/>
        <v/>
      </c>
      <c r="BF2133" s="576" t="str">
        <f t="shared" si="779"/>
        <v/>
      </c>
      <c r="BG2133" s="575" t="str">
        <f t="shared" si="779"/>
        <v/>
      </c>
      <c r="BH2133" s="576" t="str">
        <f t="shared" si="779"/>
        <v/>
      </c>
      <c r="BI2133" s="575" t="str">
        <f t="shared" si="779"/>
        <v/>
      </c>
      <c r="BJ2133" s="576" t="str">
        <f t="shared" si="779"/>
        <v/>
      </c>
      <c r="BK2133" s="575" t="str">
        <f t="shared" si="779"/>
        <v/>
      </c>
      <c r="BL2133" s="576" t="str">
        <f t="shared" si="779"/>
        <v/>
      </c>
      <c r="BM2133" s="575" t="str">
        <f t="shared" si="779"/>
        <v/>
      </c>
      <c r="BN2133" s="576" t="str">
        <f t="shared" si="779"/>
        <v/>
      </c>
      <c r="BO2133" s="575" t="str">
        <f t="shared" si="779"/>
        <v/>
      </c>
      <c r="BP2133" s="576" t="str">
        <f t="shared" si="779"/>
        <v/>
      </c>
      <c r="BQ2133" s="578" t="str">
        <f t="shared" si="779"/>
        <v/>
      </c>
    </row>
    <row r="2134" spans="1:69" ht="12.75" customHeight="1">
      <c r="A2134" s="584"/>
      <c r="B2134" s="586"/>
      <c r="C2134" s="573"/>
      <c r="D2134" s="677"/>
      <c r="E2134" s="26"/>
      <c r="F2134" s="26"/>
      <c r="G2134" s="26"/>
      <c r="H2134" s="26"/>
      <c r="I2134" s="26"/>
      <c r="J2134" s="26"/>
      <c r="K2134" s="26"/>
      <c r="L2134" s="26"/>
      <c r="M2134" s="26"/>
      <c r="N2134" s="26"/>
      <c r="O2134" s="26"/>
      <c r="P2134" s="26"/>
      <c r="Q2134" s="26"/>
      <c r="R2134" s="26"/>
      <c r="S2134" s="26"/>
      <c r="T2134" s="26"/>
      <c r="U2134" s="26"/>
      <c r="V2134" s="26"/>
      <c r="W2134" s="26"/>
      <c r="X2134" s="26"/>
      <c r="Y2134" s="26"/>
      <c r="Z2134" s="26"/>
      <c r="AA2134" s="26"/>
      <c r="AB2134" s="26"/>
      <c r="AC2134" s="26"/>
      <c r="AD2134" s="26"/>
      <c r="AE2134" s="26"/>
      <c r="AF2134" s="26"/>
      <c r="AG2134" s="26"/>
      <c r="AH2134" s="26"/>
      <c r="AM2134" s="595"/>
      <c r="AN2134" s="577"/>
      <c r="AO2134" s="559"/>
      <c r="AP2134" s="577"/>
      <c r="AQ2134" s="559"/>
      <c r="AR2134" s="577"/>
      <c r="AS2134" s="559"/>
      <c r="AT2134" s="577"/>
      <c r="AU2134" s="559"/>
      <c r="AV2134" s="577"/>
      <c r="AW2134" s="559"/>
      <c r="AX2134" s="577"/>
      <c r="AY2134" s="559"/>
      <c r="AZ2134" s="577"/>
      <c r="BA2134" s="559"/>
      <c r="BB2134" s="577"/>
      <c r="BC2134" s="559"/>
      <c r="BD2134" s="577"/>
      <c r="BE2134" s="559"/>
      <c r="BF2134" s="577"/>
      <c r="BG2134" s="559"/>
      <c r="BH2134" s="577"/>
      <c r="BI2134" s="559"/>
      <c r="BJ2134" s="577"/>
      <c r="BK2134" s="559"/>
      <c r="BL2134" s="577"/>
      <c r="BM2134" s="559"/>
      <c r="BN2134" s="577"/>
      <c r="BO2134" s="559"/>
      <c r="BP2134" s="577"/>
      <c r="BQ2134" s="551"/>
    </row>
    <row r="2135" spans="1:69" ht="12.75" customHeight="1" thickBot="1">
      <c r="A2135" s="584"/>
      <c r="B2135" s="587"/>
      <c r="C2135" s="573"/>
      <c r="D2135" s="677"/>
      <c r="E2135" s="27"/>
      <c r="F2135" s="27"/>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M2135" s="595"/>
      <c r="AN2135" s="577"/>
      <c r="AO2135" s="559"/>
      <c r="AP2135" s="577"/>
      <c r="AQ2135" s="559"/>
      <c r="AR2135" s="577"/>
      <c r="AS2135" s="559"/>
      <c r="AT2135" s="577"/>
      <c r="AU2135" s="559"/>
      <c r="AV2135" s="577"/>
      <c r="AW2135" s="559"/>
      <c r="AX2135" s="577"/>
      <c r="AY2135" s="559"/>
      <c r="AZ2135" s="577"/>
      <c r="BA2135" s="559"/>
      <c r="BB2135" s="577"/>
      <c r="BC2135" s="559"/>
      <c r="BD2135" s="577"/>
      <c r="BE2135" s="559"/>
      <c r="BF2135" s="577"/>
      <c r="BG2135" s="559"/>
      <c r="BH2135" s="577"/>
      <c r="BI2135" s="559"/>
      <c r="BJ2135" s="577"/>
      <c r="BK2135" s="559"/>
      <c r="BL2135" s="577"/>
      <c r="BM2135" s="559"/>
      <c r="BN2135" s="577"/>
      <c r="BO2135" s="559"/>
      <c r="BP2135" s="577"/>
      <c r="BQ2135" s="551"/>
    </row>
    <row r="2136" spans="1:69" ht="12.75" customHeight="1">
      <c r="A2136" s="584"/>
      <c r="B2136" s="579" t="s">
        <v>36</v>
      </c>
      <c r="C2136" s="572" t="str">
        <f>IF(ISERROR(AVERAGE(E2136:AH2138)),"",AVERAGE(E2136:AH2138))</f>
        <v/>
      </c>
      <c r="D2136" s="677"/>
      <c r="E2136" s="32"/>
      <c r="F2136" s="32"/>
      <c r="G2136" s="32"/>
      <c r="H2136" s="32"/>
      <c r="I2136" s="32"/>
      <c r="J2136" s="32"/>
      <c r="K2136" s="32"/>
      <c r="L2136" s="32"/>
      <c r="M2136" s="32"/>
      <c r="N2136" s="32"/>
      <c r="O2136" s="32"/>
      <c r="P2136" s="32"/>
      <c r="Q2136" s="32"/>
      <c r="R2136" s="32"/>
      <c r="S2136" s="32"/>
      <c r="T2136" s="32"/>
      <c r="U2136" s="32"/>
      <c r="V2136" s="32"/>
      <c r="W2136" s="32"/>
      <c r="X2136" s="32"/>
      <c r="Y2136" s="32"/>
      <c r="Z2136" s="32"/>
      <c r="AA2136" s="32"/>
      <c r="AB2136" s="32"/>
      <c r="AC2136" s="32"/>
      <c r="AD2136" s="32"/>
      <c r="AE2136" s="32"/>
      <c r="AF2136" s="32"/>
      <c r="AG2136" s="32"/>
      <c r="AH2136" s="32"/>
      <c r="AM2136" s="595"/>
      <c r="AN2136" s="565" t="str">
        <f t="shared" ref="AN2136:BQ2136" si="780">IF(ISERROR(AVERAGE(E2136:E2138)),"",AVERAGE(E2136:E2138))</f>
        <v/>
      </c>
      <c r="AO2136" s="558" t="str">
        <f t="shared" si="780"/>
        <v/>
      </c>
      <c r="AP2136" s="565" t="str">
        <f t="shared" si="780"/>
        <v/>
      </c>
      <c r="AQ2136" s="558" t="str">
        <f t="shared" si="780"/>
        <v/>
      </c>
      <c r="AR2136" s="565" t="str">
        <f t="shared" si="780"/>
        <v/>
      </c>
      <c r="AS2136" s="558" t="str">
        <f t="shared" si="780"/>
        <v/>
      </c>
      <c r="AT2136" s="565" t="str">
        <f t="shared" si="780"/>
        <v/>
      </c>
      <c r="AU2136" s="558" t="str">
        <f t="shared" si="780"/>
        <v/>
      </c>
      <c r="AV2136" s="565" t="str">
        <f t="shared" si="780"/>
        <v/>
      </c>
      <c r="AW2136" s="558" t="str">
        <f t="shared" si="780"/>
        <v/>
      </c>
      <c r="AX2136" s="565" t="str">
        <f t="shared" si="780"/>
        <v/>
      </c>
      <c r="AY2136" s="558" t="str">
        <f t="shared" si="780"/>
        <v/>
      </c>
      <c r="AZ2136" s="565" t="str">
        <f t="shared" si="780"/>
        <v/>
      </c>
      <c r="BA2136" s="558" t="str">
        <f t="shared" si="780"/>
        <v/>
      </c>
      <c r="BB2136" s="565" t="str">
        <f t="shared" si="780"/>
        <v/>
      </c>
      <c r="BC2136" s="558" t="str">
        <f t="shared" si="780"/>
        <v/>
      </c>
      <c r="BD2136" s="565" t="str">
        <f t="shared" si="780"/>
        <v/>
      </c>
      <c r="BE2136" s="558" t="str">
        <f t="shared" si="780"/>
        <v/>
      </c>
      <c r="BF2136" s="565" t="str">
        <f t="shared" si="780"/>
        <v/>
      </c>
      <c r="BG2136" s="558" t="str">
        <f t="shared" si="780"/>
        <v/>
      </c>
      <c r="BH2136" s="565" t="str">
        <f t="shared" si="780"/>
        <v/>
      </c>
      <c r="BI2136" s="558" t="str">
        <f t="shared" si="780"/>
        <v/>
      </c>
      <c r="BJ2136" s="565" t="str">
        <f t="shared" si="780"/>
        <v/>
      </c>
      <c r="BK2136" s="558" t="str">
        <f t="shared" si="780"/>
        <v/>
      </c>
      <c r="BL2136" s="565" t="str">
        <f t="shared" si="780"/>
        <v/>
      </c>
      <c r="BM2136" s="558" t="str">
        <f t="shared" si="780"/>
        <v/>
      </c>
      <c r="BN2136" s="565" t="str">
        <f t="shared" si="780"/>
        <v/>
      </c>
      <c r="BO2136" s="558" t="str">
        <f t="shared" si="780"/>
        <v/>
      </c>
      <c r="BP2136" s="565" t="str">
        <f t="shared" si="780"/>
        <v/>
      </c>
      <c r="BQ2136" s="550" t="str">
        <f t="shared" si="780"/>
        <v/>
      </c>
    </row>
    <row r="2137" spans="1:69" ht="12.75" customHeight="1">
      <c r="A2137" s="584"/>
      <c r="B2137" s="580"/>
      <c r="C2137" s="573"/>
      <c r="D2137" s="677"/>
      <c r="E2137" s="28"/>
      <c r="F2137" s="28"/>
      <c r="G2137" s="28"/>
      <c r="H2137" s="28"/>
      <c r="I2137" s="28"/>
      <c r="J2137" s="28"/>
      <c r="K2137" s="28"/>
      <c r="L2137" s="28"/>
      <c r="M2137" s="28"/>
      <c r="N2137" s="28"/>
      <c r="O2137" s="28"/>
      <c r="P2137" s="28"/>
      <c r="Q2137" s="28"/>
      <c r="R2137" s="28"/>
      <c r="S2137" s="28"/>
      <c r="T2137" s="28"/>
      <c r="U2137" s="28"/>
      <c r="V2137" s="28"/>
      <c r="W2137" s="28"/>
      <c r="X2137" s="28"/>
      <c r="Y2137" s="28"/>
      <c r="Z2137" s="28"/>
      <c r="AA2137" s="28"/>
      <c r="AB2137" s="28"/>
      <c r="AC2137" s="28"/>
      <c r="AD2137" s="28"/>
      <c r="AE2137" s="28"/>
      <c r="AF2137" s="28"/>
      <c r="AG2137" s="28"/>
      <c r="AH2137" s="28"/>
      <c r="AM2137" s="595"/>
      <c r="AN2137" s="566"/>
      <c r="AO2137" s="559"/>
      <c r="AP2137" s="566"/>
      <c r="AQ2137" s="559"/>
      <c r="AR2137" s="566"/>
      <c r="AS2137" s="559"/>
      <c r="AT2137" s="566"/>
      <c r="AU2137" s="559"/>
      <c r="AV2137" s="566"/>
      <c r="AW2137" s="559"/>
      <c r="AX2137" s="566"/>
      <c r="AY2137" s="559"/>
      <c r="AZ2137" s="566"/>
      <c r="BA2137" s="559"/>
      <c r="BB2137" s="566"/>
      <c r="BC2137" s="559"/>
      <c r="BD2137" s="566"/>
      <c r="BE2137" s="559"/>
      <c r="BF2137" s="566"/>
      <c r="BG2137" s="559"/>
      <c r="BH2137" s="566"/>
      <c r="BI2137" s="559"/>
      <c r="BJ2137" s="566"/>
      <c r="BK2137" s="559"/>
      <c r="BL2137" s="566"/>
      <c r="BM2137" s="559"/>
      <c r="BN2137" s="566"/>
      <c r="BO2137" s="559"/>
      <c r="BP2137" s="566"/>
      <c r="BQ2137" s="551"/>
    </row>
    <row r="2138" spans="1:69" ht="12.75" customHeight="1" thickBot="1">
      <c r="A2138" s="584"/>
      <c r="B2138" s="581"/>
      <c r="C2138" s="582"/>
      <c r="D2138" s="677"/>
      <c r="E2138" s="33"/>
      <c r="F2138" s="33"/>
      <c r="G2138" s="33"/>
      <c r="H2138" s="33"/>
      <c r="I2138" s="33"/>
      <c r="J2138" s="33"/>
      <c r="K2138" s="33"/>
      <c r="L2138" s="33"/>
      <c r="M2138" s="33"/>
      <c r="N2138" s="33"/>
      <c r="O2138" s="33"/>
      <c r="P2138" s="33"/>
      <c r="Q2138" s="33"/>
      <c r="R2138" s="33"/>
      <c r="S2138" s="33"/>
      <c r="T2138" s="33"/>
      <c r="U2138" s="33"/>
      <c r="V2138" s="33"/>
      <c r="W2138" s="33"/>
      <c r="X2138" s="33"/>
      <c r="Y2138" s="33"/>
      <c r="Z2138" s="33"/>
      <c r="AA2138" s="33"/>
      <c r="AB2138" s="33"/>
      <c r="AC2138" s="33"/>
      <c r="AD2138" s="33"/>
      <c r="AE2138" s="33"/>
      <c r="AF2138" s="33"/>
      <c r="AG2138" s="33"/>
      <c r="AH2138" s="33"/>
      <c r="AM2138" s="595"/>
      <c r="AN2138" s="567"/>
      <c r="AO2138" s="564"/>
      <c r="AP2138" s="567"/>
      <c r="AQ2138" s="564"/>
      <c r="AR2138" s="567"/>
      <c r="AS2138" s="564"/>
      <c r="AT2138" s="567"/>
      <c r="AU2138" s="564"/>
      <c r="AV2138" s="567"/>
      <c r="AW2138" s="564"/>
      <c r="AX2138" s="567"/>
      <c r="AY2138" s="564"/>
      <c r="AZ2138" s="567"/>
      <c r="BA2138" s="564"/>
      <c r="BB2138" s="567"/>
      <c r="BC2138" s="564"/>
      <c r="BD2138" s="567"/>
      <c r="BE2138" s="564"/>
      <c r="BF2138" s="567"/>
      <c r="BG2138" s="564"/>
      <c r="BH2138" s="567"/>
      <c r="BI2138" s="564"/>
      <c r="BJ2138" s="567"/>
      <c r="BK2138" s="564"/>
      <c r="BL2138" s="567"/>
      <c r="BM2138" s="564"/>
      <c r="BN2138" s="567"/>
      <c r="BO2138" s="564"/>
      <c r="BP2138" s="567"/>
      <c r="BQ2138" s="568"/>
    </row>
    <row r="2139" spans="1:69" ht="12.75" customHeight="1">
      <c r="A2139" s="584"/>
      <c r="B2139" s="569" t="s">
        <v>37</v>
      </c>
      <c r="C2139" s="572" t="str">
        <f>IF(ISERROR(AVERAGE(E2139:AH2141)),"",AVERAGE(E2139:AH2141))</f>
        <v/>
      </c>
      <c r="D2139" s="677"/>
      <c r="E2139" s="31"/>
      <c r="F2139" s="31"/>
      <c r="G2139" s="31"/>
      <c r="H2139" s="31"/>
      <c r="I2139" s="31"/>
      <c r="J2139" s="31"/>
      <c r="K2139" s="31"/>
      <c r="L2139" s="31"/>
      <c r="M2139" s="31"/>
      <c r="N2139" s="31"/>
      <c r="O2139" s="31"/>
      <c r="P2139" s="31"/>
      <c r="Q2139" s="31"/>
      <c r="R2139" s="31"/>
      <c r="S2139" s="31"/>
      <c r="T2139" s="31"/>
      <c r="U2139" s="31"/>
      <c r="V2139" s="31"/>
      <c r="W2139" s="31"/>
      <c r="X2139" s="31"/>
      <c r="Y2139" s="31"/>
      <c r="Z2139" s="31"/>
      <c r="AA2139" s="31"/>
      <c r="AB2139" s="31"/>
      <c r="AC2139" s="31"/>
      <c r="AD2139" s="31"/>
      <c r="AE2139" s="31"/>
      <c r="AF2139" s="31"/>
      <c r="AG2139" s="31"/>
      <c r="AH2139" s="31"/>
      <c r="AM2139" s="595" t="e">
        <f>#REF!</f>
        <v>#REF!</v>
      </c>
      <c r="AN2139" s="561" t="str">
        <f t="shared" ref="AN2139:BQ2139" si="781">IF(ISERROR(AVERAGE(E2139:E2141)),"",AVERAGE(E2139:E2141))</f>
        <v/>
      </c>
      <c r="AO2139" s="558" t="str">
        <f t="shared" si="781"/>
        <v/>
      </c>
      <c r="AP2139" s="561" t="str">
        <f t="shared" si="781"/>
        <v/>
      </c>
      <c r="AQ2139" s="558" t="str">
        <f t="shared" si="781"/>
        <v/>
      </c>
      <c r="AR2139" s="561" t="str">
        <f t="shared" si="781"/>
        <v/>
      </c>
      <c r="AS2139" s="558" t="str">
        <f t="shared" si="781"/>
        <v/>
      </c>
      <c r="AT2139" s="561" t="str">
        <f t="shared" si="781"/>
        <v/>
      </c>
      <c r="AU2139" s="558" t="str">
        <f t="shared" si="781"/>
        <v/>
      </c>
      <c r="AV2139" s="561" t="str">
        <f t="shared" si="781"/>
        <v/>
      </c>
      <c r="AW2139" s="558" t="str">
        <f t="shared" si="781"/>
        <v/>
      </c>
      <c r="AX2139" s="561" t="str">
        <f t="shared" si="781"/>
        <v/>
      </c>
      <c r="AY2139" s="558" t="str">
        <f t="shared" si="781"/>
        <v/>
      </c>
      <c r="AZ2139" s="561" t="str">
        <f t="shared" si="781"/>
        <v/>
      </c>
      <c r="BA2139" s="558" t="str">
        <f t="shared" si="781"/>
        <v/>
      </c>
      <c r="BB2139" s="561" t="str">
        <f t="shared" si="781"/>
        <v/>
      </c>
      <c r="BC2139" s="558" t="str">
        <f t="shared" si="781"/>
        <v/>
      </c>
      <c r="BD2139" s="561" t="str">
        <f t="shared" si="781"/>
        <v/>
      </c>
      <c r="BE2139" s="558" t="str">
        <f t="shared" si="781"/>
        <v/>
      </c>
      <c r="BF2139" s="561" t="str">
        <f t="shared" si="781"/>
        <v/>
      </c>
      <c r="BG2139" s="558" t="str">
        <f t="shared" si="781"/>
        <v/>
      </c>
      <c r="BH2139" s="561" t="str">
        <f t="shared" si="781"/>
        <v/>
      </c>
      <c r="BI2139" s="558" t="str">
        <f t="shared" si="781"/>
        <v/>
      </c>
      <c r="BJ2139" s="561" t="str">
        <f t="shared" si="781"/>
        <v/>
      </c>
      <c r="BK2139" s="558" t="str">
        <f t="shared" si="781"/>
        <v/>
      </c>
      <c r="BL2139" s="561" t="str">
        <f t="shared" si="781"/>
        <v/>
      </c>
      <c r="BM2139" s="558" t="str">
        <f t="shared" si="781"/>
        <v/>
      </c>
      <c r="BN2139" s="561" t="str">
        <f t="shared" si="781"/>
        <v/>
      </c>
      <c r="BO2139" s="558" t="str">
        <f t="shared" si="781"/>
        <v/>
      </c>
      <c r="BP2139" s="561" t="str">
        <f t="shared" si="781"/>
        <v/>
      </c>
      <c r="BQ2139" s="550" t="str">
        <f t="shared" si="781"/>
        <v/>
      </c>
    </row>
    <row r="2140" spans="1:69" ht="12.75" customHeight="1">
      <c r="A2140" s="584"/>
      <c r="B2140" s="570"/>
      <c r="C2140" s="573"/>
      <c r="D2140" s="677"/>
      <c r="E2140" s="29"/>
      <c r="F2140" s="29"/>
      <c r="G2140" s="29"/>
      <c r="H2140" s="29"/>
      <c r="I2140" s="29"/>
      <c r="J2140" s="29"/>
      <c r="K2140" s="29"/>
      <c r="L2140" s="29"/>
      <c r="M2140" s="29"/>
      <c r="N2140" s="29"/>
      <c r="O2140" s="29"/>
      <c r="P2140" s="29"/>
      <c r="Q2140" s="29"/>
      <c r="R2140" s="29"/>
      <c r="S2140" s="29"/>
      <c r="T2140" s="29"/>
      <c r="U2140" s="29"/>
      <c r="V2140" s="29"/>
      <c r="W2140" s="29"/>
      <c r="X2140" s="29"/>
      <c r="Y2140" s="29"/>
      <c r="Z2140" s="29"/>
      <c r="AA2140" s="29"/>
      <c r="AB2140" s="29"/>
      <c r="AC2140" s="29"/>
      <c r="AD2140" s="29"/>
      <c r="AE2140" s="29"/>
      <c r="AF2140" s="29"/>
      <c r="AG2140" s="29"/>
      <c r="AH2140" s="29"/>
      <c r="AM2140" s="595" t="e">
        <f>#REF!</f>
        <v>#REF!</v>
      </c>
      <c r="AN2140" s="562"/>
      <c r="AO2140" s="559"/>
      <c r="AP2140" s="562"/>
      <c r="AQ2140" s="559"/>
      <c r="AR2140" s="562"/>
      <c r="AS2140" s="559"/>
      <c r="AT2140" s="562"/>
      <c r="AU2140" s="559"/>
      <c r="AV2140" s="562"/>
      <c r="AW2140" s="559"/>
      <c r="AX2140" s="562"/>
      <c r="AY2140" s="559"/>
      <c r="AZ2140" s="562"/>
      <c r="BA2140" s="559"/>
      <c r="BB2140" s="562"/>
      <c r="BC2140" s="559"/>
      <c r="BD2140" s="562"/>
      <c r="BE2140" s="559"/>
      <c r="BF2140" s="562"/>
      <c r="BG2140" s="559"/>
      <c r="BH2140" s="562"/>
      <c r="BI2140" s="559"/>
      <c r="BJ2140" s="562"/>
      <c r="BK2140" s="559"/>
      <c r="BL2140" s="562"/>
      <c r="BM2140" s="559"/>
      <c r="BN2140" s="562"/>
      <c r="BO2140" s="559"/>
      <c r="BP2140" s="562"/>
      <c r="BQ2140" s="551"/>
    </row>
    <row r="2141" spans="1:69" ht="13.5" customHeight="1" thickBot="1">
      <c r="A2141" s="584"/>
      <c r="B2141" s="571"/>
      <c r="C2141" s="574"/>
      <c r="D2141" s="418"/>
      <c r="E2141" s="30"/>
      <c r="F2141" s="30"/>
      <c r="G2141" s="30"/>
      <c r="H2141" s="30"/>
      <c r="I2141" s="30"/>
      <c r="J2141" s="30"/>
      <c r="K2141" s="30"/>
      <c r="L2141" s="30"/>
      <c r="M2141" s="30"/>
      <c r="N2141" s="30"/>
      <c r="O2141" s="30"/>
      <c r="P2141" s="30"/>
      <c r="Q2141" s="30"/>
      <c r="R2141" s="30"/>
      <c r="S2141" s="30"/>
      <c r="T2141" s="30"/>
      <c r="U2141" s="30"/>
      <c r="V2141" s="30"/>
      <c r="W2141" s="30"/>
      <c r="X2141" s="30"/>
      <c r="Y2141" s="30"/>
      <c r="Z2141" s="30"/>
      <c r="AA2141" s="30"/>
      <c r="AB2141" s="30"/>
      <c r="AC2141" s="30"/>
      <c r="AD2141" s="30"/>
      <c r="AE2141" s="30"/>
      <c r="AF2141" s="30"/>
      <c r="AG2141" s="30"/>
      <c r="AH2141" s="30"/>
      <c r="AM2141" s="107"/>
      <c r="AN2141" s="563"/>
      <c r="AO2141" s="560"/>
      <c r="AP2141" s="563"/>
      <c r="AQ2141" s="560"/>
      <c r="AR2141" s="563"/>
      <c r="AS2141" s="560"/>
      <c r="AT2141" s="563"/>
      <c r="AU2141" s="560"/>
      <c r="AV2141" s="563"/>
      <c r="AW2141" s="560"/>
      <c r="AX2141" s="563"/>
      <c r="AY2141" s="560"/>
      <c r="AZ2141" s="563"/>
      <c r="BA2141" s="560"/>
      <c r="BB2141" s="563"/>
      <c r="BC2141" s="560"/>
      <c r="BD2141" s="563"/>
      <c r="BE2141" s="560"/>
      <c r="BF2141" s="563"/>
      <c r="BG2141" s="560"/>
      <c r="BH2141" s="563"/>
      <c r="BI2141" s="560"/>
      <c r="BJ2141" s="563"/>
      <c r="BK2141" s="560"/>
      <c r="BL2141" s="563"/>
      <c r="BM2141" s="560"/>
      <c r="BN2141" s="563"/>
      <c r="BO2141" s="560"/>
      <c r="BP2141" s="563"/>
      <c r="BQ2141" s="552"/>
    </row>
    <row r="2142" spans="1:69" ht="11.25" customHeight="1" thickTop="1">
      <c r="A2142" s="468"/>
      <c r="B2142" s="737"/>
      <c r="C2142" s="685"/>
      <c r="D2142" s="665" t="s">
        <v>907</v>
      </c>
      <c r="E2142" s="614" t="str">
        <f>D2142</f>
        <v>Maitriser les fonctions de base d'un ordinateur</v>
      </c>
      <c r="F2142" s="615"/>
      <c r="G2142" s="615"/>
      <c r="H2142" s="615"/>
      <c r="I2142" s="615"/>
      <c r="J2142" s="615"/>
      <c r="K2142" s="615"/>
      <c r="L2142" s="615"/>
      <c r="M2142" s="615"/>
      <c r="N2142" s="615"/>
      <c r="O2142" s="615"/>
      <c r="P2142" s="615"/>
      <c r="Q2142" s="615"/>
      <c r="R2142" s="615"/>
      <c r="S2142" s="615"/>
      <c r="T2142" s="615"/>
      <c r="U2142" s="615"/>
      <c r="V2142" s="615"/>
      <c r="W2142" s="615"/>
      <c r="X2142" s="615"/>
      <c r="Y2142" s="615"/>
      <c r="Z2142" s="615"/>
      <c r="AA2142" s="615"/>
      <c r="AB2142" s="615"/>
      <c r="AC2142" s="615"/>
      <c r="AD2142" s="615"/>
      <c r="AE2142" s="615"/>
      <c r="AF2142" s="615"/>
      <c r="AG2142" s="615"/>
      <c r="AH2142" s="616"/>
      <c r="AM2142" s="591" t="str">
        <f>E2142</f>
        <v>Maitriser les fonctions de base d'un ordinateur</v>
      </c>
      <c r="AN2142" s="353">
        <f>IF(ISERROR(AVERAGE(AN2145,AN2154,AN2163,AN2172)),"",AVERAGE(AN2145,AN2154,AN2163,AN2172))</f>
        <v>3</v>
      </c>
      <c r="AO2142" s="353">
        <f t="shared" ref="AO2142:BQ2142" si="782">IF(ISERROR(AVERAGE(AO2145,AO2154,AO2163,AO2172)),"",AVERAGE(AO2145,AO2154,AO2163,AO2172))</f>
        <v>4</v>
      </c>
      <c r="AP2142" s="353">
        <f t="shared" si="782"/>
        <v>3</v>
      </c>
      <c r="AQ2142" s="353">
        <f t="shared" si="782"/>
        <v>2</v>
      </c>
      <c r="AR2142" s="353">
        <f t="shared" si="782"/>
        <v>1</v>
      </c>
      <c r="AS2142" s="353">
        <f t="shared" si="782"/>
        <v>5</v>
      </c>
      <c r="AT2142" s="353">
        <f t="shared" si="782"/>
        <v>4</v>
      </c>
      <c r="AU2142" s="353">
        <f t="shared" si="782"/>
        <v>3</v>
      </c>
      <c r="AV2142" s="353">
        <f t="shared" si="782"/>
        <v>2</v>
      </c>
      <c r="AW2142" s="353">
        <f t="shared" si="782"/>
        <v>1</v>
      </c>
      <c r="AX2142" s="353">
        <f t="shared" si="782"/>
        <v>5</v>
      </c>
      <c r="AY2142" s="353">
        <f t="shared" si="782"/>
        <v>4</v>
      </c>
      <c r="AZ2142" s="353">
        <f t="shared" si="782"/>
        <v>3</v>
      </c>
      <c r="BA2142" s="353">
        <f t="shared" si="782"/>
        <v>2</v>
      </c>
      <c r="BB2142" s="353">
        <f t="shared" si="782"/>
        <v>1</v>
      </c>
      <c r="BC2142" s="353">
        <f t="shared" si="782"/>
        <v>5</v>
      </c>
      <c r="BD2142" s="353">
        <f t="shared" si="782"/>
        <v>4</v>
      </c>
      <c r="BE2142" s="353">
        <f t="shared" si="782"/>
        <v>3</v>
      </c>
      <c r="BF2142" s="353">
        <f t="shared" si="782"/>
        <v>2</v>
      </c>
      <c r="BG2142" s="353">
        <f t="shared" si="782"/>
        <v>1</v>
      </c>
      <c r="BH2142" s="353">
        <f t="shared" si="782"/>
        <v>5</v>
      </c>
      <c r="BI2142" s="353">
        <f t="shared" si="782"/>
        <v>4</v>
      </c>
      <c r="BJ2142" s="353">
        <f t="shared" si="782"/>
        <v>3</v>
      </c>
      <c r="BK2142" s="353">
        <f t="shared" si="782"/>
        <v>2</v>
      </c>
      <c r="BL2142" s="353">
        <f t="shared" si="782"/>
        <v>1</v>
      </c>
      <c r="BM2142" s="353">
        <f t="shared" si="782"/>
        <v>5</v>
      </c>
      <c r="BN2142" s="353">
        <f t="shared" si="782"/>
        <v>4</v>
      </c>
      <c r="BO2142" s="353">
        <f t="shared" si="782"/>
        <v>3</v>
      </c>
      <c r="BP2142" s="353">
        <f t="shared" si="782"/>
        <v>2</v>
      </c>
      <c r="BQ2142" s="353">
        <f t="shared" si="782"/>
        <v>1</v>
      </c>
    </row>
    <row r="2143" spans="1:69" ht="11.25" customHeight="1">
      <c r="A2143" s="468"/>
      <c r="B2143" s="738"/>
      <c r="C2143" s="686"/>
      <c r="D2143" s="666"/>
      <c r="E2143" s="617"/>
      <c r="F2143" s="618"/>
      <c r="G2143" s="618"/>
      <c r="H2143" s="618"/>
      <c r="I2143" s="618"/>
      <c r="J2143" s="618"/>
      <c r="K2143" s="618"/>
      <c r="L2143" s="618"/>
      <c r="M2143" s="618"/>
      <c r="N2143" s="618"/>
      <c r="O2143" s="618"/>
      <c r="P2143" s="618"/>
      <c r="Q2143" s="618"/>
      <c r="R2143" s="618"/>
      <c r="S2143" s="618"/>
      <c r="T2143" s="618"/>
      <c r="U2143" s="618"/>
      <c r="V2143" s="618"/>
      <c r="W2143" s="618"/>
      <c r="X2143" s="618"/>
      <c r="Y2143" s="618"/>
      <c r="Z2143" s="618"/>
      <c r="AA2143" s="618"/>
      <c r="AB2143" s="618"/>
      <c r="AC2143" s="618"/>
      <c r="AD2143" s="618"/>
      <c r="AE2143" s="618"/>
      <c r="AF2143" s="618"/>
      <c r="AG2143" s="618"/>
      <c r="AH2143" s="619"/>
      <c r="AM2143" s="592"/>
      <c r="AN2143" s="351">
        <f>IF(ISERROR(AVERAGE(AN2148,AN2157,AN2166,AN2175)),"",AVERAGE(AN2148,AN2157,AN2166,AN2175))</f>
        <v>5</v>
      </c>
      <c r="AO2143" s="351">
        <f t="shared" ref="AO2143:BQ2143" si="783">IF(ISERROR(AVERAGE(AO2148,AO2157,AO2166,AO2175)),"",AVERAGE(AO2148,AO2157,AO2166,AO2175))</f>
        <v>4</v>
      </c>
      <c r="AP2143" s="351">
        <f t="shared" si="783"/>
        <v>3</v>
      </c>
      <c r="AQ2143" s="351">
        <f t="shared" si="783"/>
        <v>2</v>
      </c>
      <c r="AR2143" s="351">
        <f t="shared" si="783"/>
        <v>1</v>
      </c>
      <c r="AS2143" s="351">
        <f t="shared" si="783"/>
        <v>5</v>
      </c>
      <c r="AT2143" s="351">
        <f t="shared" si="783"/>
        <v>4</v>
      </c>
      <c r="AU2143" s="351">
        <f t="shared" si="783"/>
        <v>3</v>
      </c>
      <c r="AV2143" s="351">
        <f t="shared" si="783"/>
        <v>2</v>
      </c>
      <c r="AW2143" s="351">
        <f t="shared" si="783"/>
        <v>1</v>
      </c>
      <c r="AX2143" s="351">
        <f t="shared" si="783"/>
        <v>5</v>
      </c>
      <c r="AY2143" s="351">
        <f t="shared" si="783"/>
        <v>4</v>
      </c>
      <c r="AZ2143" s="351">
        <f t="shared" si="783"/>
        <v>3</v>
      </c>
      <c r="BA2143" s="351">
        <f t="shared" si="783"/>
        <v>2</v>
      </c>
      <c r="BB2143" s="351">
        <f t="shared" si="783"/>
        <v>1</v>
      </c>
      <c r="BC2143" s="351">
        <f t="shared" si="783"/>
        <v>5</v>
      </c>
      <c r="BD2143" s="351">
        <f t="shared" si="783"/>
        <v>4</v>
      </c>
      <c r="BE2143" s="351">
        <f t="shared" si="783"/>
        <v>3</v>
      </c>
      <c r="BF2143" s="351">
        <f t="shared" si="783"/>
        <v>2</v>
      </c>
      <c r="BG2143" s="351">
        <f t="shared" si="783"/>
        <v>1</v>
      </c>
      <c r="BH2143" s="351">
        <f t="shared" si="783"/>
        <v>5</v>
      </c>
      <c r="BI2143" s="351">
        <f t="shared" si="783"/>
        <v>4</v>
      </c>
      <c r="BJ2143" s="351">
        <f t="shared" si="783"/>
        <v>3</v>
      </c>
      <c r="BK2143" s="351">
        <f t="shared" si="783"/>
        <v>2</v>
      </c>
      <c r="BL2143" s="351">
        <f t="shared" si="783"/>
        <v>1</v>
      </c>
      <c r="BM2143" s="351">
        <f t="shared" si="783"/>
        <v>5</v>
      </c>
      <c r="BN2143" s="351">
        <f t="shared" si="783"/>
        <v>4</v>
      </c>
      <c r="BO2143" s="351">
        <f t="shared" si="783"/>
        <v>3</v>
      </c>
      <c r="BP2143" s="351">
        <f t="shared" si="783"/>
        <v>2</v>
      </c>
      <c r="BQ2143" s="351">
        <f t="shared" si="783"/>
        <v>1</v>
      </c>
    </row>
    <row r="2144" spans="1:69" ht="11.25" customHeight="1" thickBot="1">
      <c r="A2144" s="468"/>
      <c r="B2144" s="739"/>
      <c r="C2144" s="687"/>
      <c r="D2144" s="667"/>
      <c r="E2144" s="620"/>
      <c r="F2144" s="621"/>
      <c r="G2144" s="621"/>
      <c r="H2144" s="621"/>
      <c r="I2144" s="621"/>
      <c r="J2144" s="621"/>
      <c r="K2144" s="621"/>
      <c r="L2144" s="621"/>
      <c r="M2144" s="621"/>
      <c r="N2144" s="621"/>
      <c r="O2144" s="621"/>
      <c r="P2144" s="621"/>
      <c r="Q2144" s="621"/>
      <c r="R2144" s="621"/>
      <c r="S2144" s="621"/>
      <c r="T2144" s="621"/>
      <c r="U2144" s="621"/>
      <c r="V2144" s="621"/>
      <c r="W2144" s="621"/>
      <c r="X2144" s="621"/>
      <c r="Y2144" s="621"/>
      <c r="Z2144" s="621"/>
      <c r="AA2144" s="621"/>
      <c r="AB2144" s="621"/>
      <c r="AC2144" s="621"/>
      <c r="AD2144" s="621"/>
      <c r="AE2144" s="621"/>
      <c r="AF2144" s="621"/>
      <c r="AG2144" s="621"/>
      <c r="AH2144" s="622"/>
      <c r="AM2144" s="593"/>
      <c r="AN2144" s="352">
        <f>IF(ISERROR(AVERAGE(AN2151,AN2160,AN2169,AN2178)),"",AVERAGE(AN2151,AN2160,AN2169,AN2178))</f>
        <v>5</v>
      </c>
      <c r="AO2144" s="352">
        <f t="shared" ref="AO2144:BQ2144" si="784">IF(ISERROR(AVERAGE(AO2151,AO2160,AO2169,AO2178)),"",AVERAGE(AO2151,AO2160,AO2169,AO2178))</f>
        <v>4</v>
      </c>
      <c r="AP2144" s="352">
        <f t="shared" si="784"/>
        <v>3</v>
      </c>
      <c r="AQ2144" s="352">
        <f t="shared" si="784"/>
        <v>2</v>
      </c>
      <c r="AR2144" s="352">
        <f t="shared" si="784"/>
        <v>1</v>
      </c>
      <c r="AS2144" s="352">
        <f t="shared" si="784"/>
        <v>5</v>
      </c>
      <c r="AT2144" s="352">
        <f t="shared" si="784"/>
        <v>4</v>
      </c>
      <c r="AU2144" s="352">
        <f t="shared" si="784"/>
        <v>3</v>
      </c>
      <c r="AV2144" s="352">
        <f t="shared" si="784"/>
        <v>2</v>
      </c>
      <c r="AW2144" s="352">
        <f t="shared" si="784"/>
        <v>1</v>
      </c>
      <c r="AX2144" s="352">
        <f t="shared" si="784"/>
        <v>5</v>
      </c>
      <c r="AY2144" s="352">
        <f t="shared" si="784"/>
        <v>4</v>
      </c>
      <c r="AZ2144" s="352">
        <f t="shared" si="784"/>
        <v>3</v>
      </c>
      <c r="BA2144" s="352">
        <f t="shared" si="784"/>
        <v>2</v>
      </c>
      <c r="BB2144" s="352">
        <f t="shared" si="784"/>
        <v>1</v>
      </c>
      <c r="BC2144" s="352">
        <f t="shared" si="784"/>
        <v>5</v>
      </c>
      <c r="BD2144" s="352">
        <f t="shared" si="784"/>
        <v>4</v>
      </c>
      <c r="BE2144" s="352">
        <f t="shared" si="784"/>
        <v>3</v>
      </c>
      <c r="BF2144" s="352">
        <f t="shared" si="784"/>
        <v>2</v>
      </c>
      <c r="BG2144" s="352">
        <f t="shared" si="784"/>
        <v>1</v>
      </c>
      <c r="BH2144" s="352">
        <f t="shared" si="784"/>
        <v>5</v>
      </c>
      <c r="BI2144" s="352">
        <f t="shared" si="784"/>
        <v>4</v>
      </c>
      <c r="BJ2144" s="352">
        <f t="shared" si="784"/>
        <v>3</v>
      </c>
      <c r="BK2144" s="352">
        <f t="shared" si="784"/>
        <v>2</v>
      </c>
      <c r="BL2144" s="352">
        <f t="shared" si="784"/>
        <v>1</v>
      </c>
      <c r="BM2144" s="352">
        <f t="shared" si="784"/>
        <v>5</v>
      </c>
      <c r="BN2144" s="352">
        <f t="shared" si="784"/>
        <v>4</v>
      </c>
      <c r="BO2144" s="352">
        <f t="shared" si="784"/>
        <v>3</v>
      </c>
      <c r="BP2144" s="352">
        <f t="shared" si="784"/>
        <v>2</v>
      </c>
      <c r="BQ2144" s="352">
        <f t="shared" si="784"/>
        <v>1</v>
      </c>
    </row>
    <row r="2145" spans="1:69" ht="13.5" customHeight="1" thickTop="1">
      <c r="A2145" s="584"/>
      <c r="B2145" s="585" t="s">
        <v>32</v>
      </c>
      <c r="C2145" s="588">
        <f>IF(ISERROR(AVERAGE(E2145:AH2147)),"",AVERAGE(E2145:AH2147))</f>
        <v>2.935483870967742</v>
      </c>
      <c r="D2145" s="676" t="s">
        <v>904</v>
      </c>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5"/>
      <c r="AF2145" s="25"/>
      <c r="AG2145" s="25"/>
      <c r="AH2145" s="25"/>
      <c r="AM2145" s="594" t="str">
        <f>D2145</f>
        <v>S'approprier un environnement informatique de travail (le poste, le réseau)</v>
      </c>
      <c r="AN2145" s="576">
        <f t="shared" ref="AN2145:BQ2145" si="785">IF(ISERROR(AVERAGE(E2145:E2147)),"",AVERAGE(E2145:E2147))</f>
        <v>3</v>
      </c>
      <c r="AO2145" s="575">
        <f t="shared" si="785"/>
        <v>4</v>
      </c>
      <c r="AP2145" s="576">
        <f t="shared" si="785"/>
        <v>3</v>
      </c>
      <c r="AQ2145" s="575">
        <f t="shared" si="785"/>
        <v>2</v>
      </c>
      <c r="AR2145" s="576">
        <f t="shared" si="785"/>
        <v>1</v>
      </c>
      <c r="AS2145" s="575">
        <f t="shared" si="785"/>
        <v>5</v>
      </c>
      <c r="AT2145" s="576">
        <f t="shared" si="785"/>
        <v>4</v>
      </c>
      <c r="AU2145" s="575">
        <f t="shared" si="785"/>
        <v>3</v>
      </c>
      <c r="AV2145" s="576">
        <f t="shared" si="785"/>
        <v>2</v>
      </c>
      <c r="AW2145" s="575">
        <f t="shared" si="785"/>
        <v>1</v>
      </c>
      <c r="AX2145" s="576">
        <f t="shared" si="785"/>
        <v>5</v>
      </c>
      <c r="AY2145" s="575">
        <f t="shared" si="785"/>
        <v>4</v>
      </c>
      <c r="AZ2145" s="576">
        <f t="shared" si="785"/>
        <v>3</v>
      </c>
      <c r="BA2145" s="575">
        <f t="shared" si="785"/>
        <v>2</v>
      </c>
      <c r="BB2145" s="576">
        <f t="shared" si="785"/>
        <v>1</v>
      </c>
      <c r="BC2145" s="575">
        <f t="shared" si="785"/>
        <v>5</v>
      </c>
      <c r="BD2145" s="576">
        <f t="shared" si="785"/>
        <v>4</v>
      </c>
      <c r="BE2145" s="575">
        <f t="shared" si="785"/>
        <v>3</v>
      </c>
      <c r="BF2145" s="576">
        <f t="shared" si="785"/>
        <v>2</v>
      </c>
      <c r="BG2145" s="575">
        <f t="shared" si="785"/>
        <v>1</v>
      </c>
      <c r="BH2145" s="576">
        <f t="shared" si="785"/>
        <v>5</v>
      </c>
      <c r="BI2145" s="575">
        <f t="shared" si="785"/>
        <v>4</v>
      </c>
      <c r="BJ2145" s="576">
        <f t="shared" si="785"/>
        <v>3</v>
      </c>
      <c r="BK2145" s="575">
        <f t="shared" si="785"/>
        <v>2</v>
      </c>
      <c r="BL2145" s="576">
        <f t="shared" si="785"/>
        <v>1</v>
      </c>
      <c r="BM2145" s="575">
        <f t="shared" si="785"/>
        <v>5</v>
      </c>
      <c r="BN2145" s="576">
        <f t="shared" si="785"/>
        <v>4</v>
      </c>
      <c r="BO2145" s="575">
        <f t="shared" si="785"/>
        <v>3</v>
      </c>
      <c r="BP2145" s="576">
        <f t="shared" si="785"/>
        <v>2</v>
      </c>
      <c r="BQ2145" s="578">
        <f t="shared" si="785"/>
        <v>1</v>
      </c>
    </row>
    <row r="2146" spans="1:69" ht="12.75" customHeight="1">
      <c r="A2146" s="584"/>
      <c r="B2146" s="586"/>
      <c r="C2146" s="573"/>
      <c r="D2146" s="677"/>
      <c r="E2146" s="26">
        <v>1</v>
      </c>
      <c r="F2146" s="26"/>
      <c r="G2146" s="26"/>
      <c r="H2146" s="26"/>
      <c r="I2146" s="26"/>
      <c r="J2146" s="26"/>
      <c r="K2146" s="26"/>
      <c r="L2146" s="26"/>
      <c r="M2146" s="26"/>
      <c r="N2146" s="26"/>
      <c r="O2146" s="26"/>
      <c r="P2146" s="26"/>
      <c r="Q2146" s="26"/>
      <c r="R2146" s="26"/>
      <c r="S2146" s="26"/>
      <c r="T2146" s="26"/>
      <c r="U2146" s="26"/>
      <c r="V2146" s="26"/>
      <c r="W2146" s="26"/>
      <c r="X2146" s="26"/>
      <c r="Y2146" s="26"/>
      <c r="Z2146" s="26"/>
      <c r="AA2146" s="26"/>
      <c r="AB2146" s="26"/>
      <c r="AC2146" s="26"/>
      <c r="AD2146" s="26"/>
      <c r="AE2146" s="26"/>
      <c r="AF2146" s="26"/>
      <c r="AG2146" s="26"/>
      <c r="AH2146" s="26"/>
      <c r="AM2146" s="595"/>
      <c r="AN2146" s="577"/>
      <c r="AO2146" s="559"/>
      <c r="AP2146" s="577"/>
      <c r="AQ2146" s="559"/>
      <c r="AR2146" s="577"/>
      <c r="AS2146" s="559"/>
      <c r="AT2146" s="577"/>
      <c r="AU2146" s="559"/>
      <c r="AV2146" s="577"/>
      <c r="AW2146" s="559"/>
      <c r="AX2146" s="577"/>
      <c r="AY2146" s="559"/>
      <c r="AZ2146" s="577"/>
      <c r="BA2146" s="559"/>
      <c r="BB2146" s="577"/>
      <c r="BC2146" s="559"/>
      <c r="BD2146" s="577"/>
      <c r="BE2146" s="559"/>
      <c r="BF2146" s="577"/>
      <c r="BG2146" s="559"/>
      <c r="BH2146" s="577"/>
      <c r="BI2146" s="559"/>
      <c r="BJ2146" s="577"/>
      <c r="BK2146" s="559"/>
      <c r="BL2146" s="577"/>
      <c r="BM2146" s="559"/>
      <c r="BN2146" s="577"/>
      <c r="BO2146" s="559"/>
      <c r="BP2146" s="577"/>
      <c r="BQ2146" s="551"/>
    </row>
    <row r="2147" spans="1:69" ht="12.75" customHeight="1" thickBot="1">
      <c r="A2147" s="584"/>
      <c r="B2147" s="587"/>
      <c r="C2147" s="573"/>
      <c r="D2147" s="677"/>
      <c r="E2147" s="27">
        <v>5</v>
      </c>
      <c r="F2147" s="27">
        <v>4</v>
      </c>
      <c r="G2147" s="27">
        <v>3</v>
      </c>
      <c r="H2147" s="27">
        <v>2</v>
      </c>
      <c r="I2147" s="27">
        <v>1</v>
      </c>
      <c r="J2147" s="27">
        <v>5</v>
      </c>
      <c r="K2147" s="27">
        <v>4</v>
      </c>
      <c r="L2147" s="27">
        <v>3</v>
      </c>
      <c r="M2147" s="27">
        <v>2</v>
      </c>
      <c r="N2147" s="27">
        <v>1</v>
      </c>
      <c r="O2147" s="27">
        <v>5</v>
      </c>
      <c r="P2147" s="27">
        <v>4</v>
      </c>
      <c r="Q2147" s="27">
        <v>3</v>
      </c>
      <c r="R2147" s="27">
        <v>2</v>
      </c>
      <c r="S2147" s="27">
        <v>1</v>
      </c>
      <c r="T2147" s="27">
        <v>5</v>
      </c>
      <c r="U2147" s="27">
        <v>4</v>
      </c>
      <c r="V2147" s="27">
        <v>3</v>
      </c>
      <c r="W2147" s="27">
        <v>2</v>
      </c>
      <c r="X2147" s="27">
        <v>1</v>
      </c>
      <c r="Y2147" s="27">
        <v>5</v>
      </c>
      <c r="Z2147" s="27">
        <v>4</v>
      </c>
      <c r="AA2147" s="27">
        <v>3</v>
      </c>
      <c r="AB2147" s="27">
        <v>2</v>
      </c>
      <c r="AC2147" s="27">
        <v>1</v>
      </c>
      <c r="AD2147" s="27">
        <v>5</v>
      </c>
      <c r="AE2147" s="27">
        <v>4</v>
      </c>
      <c r="AF2147" s="27">
        <v>3</v>
      </c>
      <c r="AG2147" s="27">
        <v>2</v>
      </c>
      <c r="AH2147" s="27">
        <v>1</v>
      </c>
      <c r="AM2147" s="595"/>
      <c r="AN2147" s="577"/>
      <c r="AO2147" s="559"/>
      <c r="AP2147" s="577"/>
      <c r="AQ2147" s="559"/>
      <c r="AR2147" s="577"/>
      <c r="AS2147" s="559"/>
      <c r="AT2147" s="577"/>
      <c r="AU2147" s="559"/>
      <c r="AV2147" s="577"/>
      <c r="AW2147" s="559"/>
      <c r="AX2147" s="577"/>
      <c r="AY2147" s="559"/>
      <c r="AZ2147" s="577"/>
      <c r="BA2147" s="559"/>
      <c r="BB2147" s="577"/>
      <c r="BC2147" s="559"/>
      <c r="BD2147" s="577"/>
      <c r="BE2147" s="559"/>
      <c r="BF2147" s="577"/>
      <c r="BG2147" s="559"/>
      <c r="BH2147" s="577"/>
      <c r="BI2147" s="559"/>
      <c r="BJ2147" s="577"/>
      <c r="BK2147" s="559"/>
      <c r="BL2147" s="577"/>
      <c r="BM2147" s="559"/>
      <c r="BN2147" s="577"/>
      <c r="BO2147" s="559"/>
      <c r="BP2147" s="577"/>
      <c r="BQ2147" s="551"/>
    </row>
    <row r="2148" spans="1:69" ht="12.75" customHeight="1">
      <c r="A2148" s="584"/>
      <c r="B2148" s="579" t="s">
        <v>36</v>
      </c>
      <c r="C2148" s="572">
        <f>IF(ISERROR(AVERAGE(E2148:AH2150)),"",AVERAGE(E2148:AH2150))</f>
        <v>3</v>
      </c>
      <c r="D2148" s="677"/>
      <c r="E2148" s="32"/>
      <c r="F2148" s="32"/>
      <c r="G2148" s="32"/>
      <c r="H2148" s="32"/>
      <c r="I2148" s="32"/>
      <c r="J2148" s="32"/>
      <c r="K2148" s="32"/>
      <c r="L2148" s="32"/>
      <c r="M2148" s="32"/>
      <c r="N2148" s="32"/>
      <c r="O2148" s="32"/>
      <c r="P2148" s="32"/>
      <c r="Q2148" s="32"/>
      <c r="R2148" s="32"/>
      <c r="S2148" s="32"/>
      <c r="T2148" s="32"/>
      <c r="U2148" s="32"/>
      <c r="V2148" s="32"/>
      <c r="W2148" s="32"/>
      <c r="X2148" s="32"/>
      <c r="Y2148" s="32"/>
      <c r="Z2148" s="32"/>
      <c r="AA2148" s="32"/>
      <c r="AB2148" s="32"/>
      <c r="AC2148" s="32"/>
      <c r="AD2148" s="32"/>
      <c r="AE2148" s="32"/>
      <c r="AF2148" s="32"/>
      <c r="AG2148" s="32"/>
      <c r="AH2148" s="32"/>
      <c r="AM2148" s="595"/>
      <c r="AN2148" s="565">
        <f>IF(ISERROR(AVERAGE(E2148:E2150)),"",AVERAGE(E2148:E2150))</f>
        <v>5</v>
      </c>
      <c r="AO2148" s="558">
        <f t="shared" ref="AO2148:BQ2148" si="786">IF(ISERROR(AVERAGE(F2148:F2150)),"",AVERAGE(F2148:F2150))</f>
        <v>4</v>
      </c>
      <c r="AP2148" s="565">
        <f t="shared" si="786"/>
        <v>3</v>
      </c>
      <c r="AQ2148" s="558">
        <f t="shared" si="786"/>
        <v>2</v>
      </c>
      <c r="AR2148" s="565">
        <f t="shared" si="786"/>
        <v>1</v>
      </c>
      <c r="AS2148" s="558">
        <f t="shared" si="786"/>
        <v>5</v>
      </c>
      <c r="AT2148" s="565">
        <f t="shared" si="786"/>
        <v>4</v>
      </c>
      <c r="AU2148" s="558">
        <f t="shared" si="786"/>
        <v>3</v>
      </c>
      <c r="AV2148" s="565">
        <f t="shared" si="786"/>
        <v>2</v>
      </c>
      <c r="AW2148" s="558">
        <f t="shared" si="786"/>
        <v>1</v>
      </c>
      <c r="AX2148" s="565">
        <f t="shared" si="786"/>
        <v>5</v>
      </c>
      <c r="AY2148" s="558">
        <f t="shared" si="786"/>
        <v>4</v>
      </c>
      <c r="AZ2148" s="565">
        <f t="shared" si="786"/>
        <v>3</v>
      </c>
      <c r="BA2148" s="558">
        <f t="shared" si="786"/>
        <v>2</v>
      </c>
      <c r="BB2148" s="565">
        <f t="shared" si="786"/>
        <v>1</v>
      </c>
      <c r="BC2148" s="558">
        <f t="shared" si="786"/>
        <v>5</v>
      </c>
      <c r="BD2148" s="565">
        <f t="shared" si="786"/>
        <v>4</v>
      </c>
      <c r="BE2148" s="558">
        <f t="shared" si="786"/>
        <v>3</v>
      </c>
      <c r="BF2148" s="565">
        <f t="shared" si="786"/>
        <v>2</v>
      </c>
      <c r="BG2148" s="558">
        <f t="shared" si="786"/>
        <v>1</v>
      </c>
      <c r="BH2148" s="565">
        <f t="shared" si="786"/>
        <v>5</v>
      </c>
      <c r="BI2148" s="558">
        <f t="shared" si="786"/>
        <v>4</v>
      </c>
      <c r="BJ2148" s="565">
        <f t="shared" si="786"/>
        <v>3</v>
      </c>
      <c r="BK2148" s="558">
        <f t="shared" si="786"/>
        <v>2</v>
      </c>
      <c r="BL2148" s="565">
        <f t="shared" si="786"/>
        <v>1</v>
      </c>
      <c r="BM2148" s="558">
        <f t="shared" si="786"/>
        <v>5</v>
      </c>
      <c r="BN2148" s="565">
        <f t="shared" si="786"/>
        <v>4</v>
      </c>
      <c r="BO2148" s="558">
        <f t="shared" si="786"/>
        <v>3</v>
      </c>
      <c r="BP2148" s="565">
        <f t="shared" si="786"/>
        <v>2</v>
      </c>
      <c r="BQ2148" s="550">
        <f t="shared" si="786"/>
        <v>1</v>
      </c>
    </row>
    <row r="2149" spans="1:69" ht="12.75" customHeight="1">
      <c r="A2149" s="584"/>
      <c r="B2149" s="580"/>
      <c r="C2149" s="573"/>
      <c r="D2149" s="677"/>
      <c r="E2149" s="28"/>
      <c r="F2149" s="28"/>
      <c r="G2149" s="28"/>
      <c r="H2149" s="28"/>
      <c r="I2149" s="28"/>
      <c r="J2149" s="28"/>
      <c r="K2149" s="28"/>
      <c r="L2149" s="28"/>
      <c r="M2149" s="28"/>
      <c r="N2149" s="28"/>
      <c r="O2149" s="28"/>
      <c r="P2149" s="28"/>
      <c r="Q2149" s="28"/>
      <c r="R2149" s="28"/>
      <c r="S2149" s="28"/>
      <c r="T2149" s="28"/>
      <c r="U2149" s="28"/>
      <c r="V2149" s="28"/>
      <c r="W2149" s="28"/>
      <c r="X2149" s="28"/>
      <c r="Y2149" s="28"/>
      <c r="Z2149" s="28"/>
      <c r="AA2149" s="28"/>
      <c r="AB2149" s="28"/>
      <c r="AC2149" s="28"/>
      <c r="AD2149" s="28"/>
      <c r="AE2149" s="28"/>
      <c r="AF2149" s="28"/>
      <c r="AG2149" s="28"/>
      <c r="AH2149" s="28"/>
      <c r="AM2149" s="595"/>
      <c r="AN2149" s="566"/>
      <c r="AO2149" s="559"/>
      <c r="AP2149" s="566"/>
      <c r="AQ2149" s="559"/>
      <c r="AR2149" s="566"/>
      <c r="AS2149" s="559"/>
      <c r="AT2149" s="566"/>
      <c r="AU2149" s="559"/>
      <c r="AV2149" s="566"/>
      <c r="AW2149" s="559"/>
      <c r="AX2149" s="566"/>
      <c r="AY2149" s="559"/>
      <c r="AZ2149" s="566"/>
      <c r="BA2149" s="559"/>
      <c r="BB2149" s="566"/>
      <c r="BC2149" s="559"/>
      <c r="BD2149" s="566"/>
      <c r="BE2149" s="559"/>
      <c r="BF2149" s="566"/>
      <c r="BG2149" s="559"/>
      <c r="BH2149" s="566"/>
      <c r="BI2149" s="559"/>
      <c r="BJ2149" s="566"/>
      <c r="BK2149" s="559"/>
      <c r="BL2149" s="566"/>
      <c r="BM2149" s="559"/>
      <c r="BN2149" s="566"/>
      <c r="BO2149" s="559"/>
      <c r="BP2149" s="566"/>
      <c r="BQ2149" s="551"/>
    </row>
    <row r="2150" spans="1:69" ht="12.75" customHeight="1" thickBot="1">
      <c r="A2150" s="584"/>
      <c r="B2150" s="581"/>
      <c r="C2150" s="582"/>
      <c r="D2150" s="677"/>
      <c r="E2150" s="33">
        <v>5</v>
      </c>
      <c r="F2150" s="33">
        <v>4</v>
      </c>
      <c r="G2150" s="33">
        <v>3</v>
      </c>
      <c r="H2150" s="33">
        <v>2</v>
      </c>
      <c r="I2150" s="33">
        <v>1</v>
      </c>
      <c r="J2150" s="33">
        <v>5</v>
      </c>
      <c r="K2150" s="33">
        <v>4</v>
      </c>
      <c r="L2150" s="33">
        <v>3</v>
      </c>
      <c r="M2150" s="33">
        <v>2</v>
      </c>
      <c r="N2150" s="33">
        <v>1</v>
      </c>
      <c r="O2150" s="33">
        <v>5</v>
      </c>
      <c r="P2150" s="33">
        <v>4</v>
      </c>
      <c r="Q2150" s="33">
        <v>3</v>
      </c>
      <c r="R2150" s="33">
        <v>2</v>
      </c>
      <c r="S2150" s="33">
        <v>1</v>
      </c>
      <c r="T2150" s="33">
        <v>5</v>
      </c>
      <c r="U2150" s="33">
        <v>4</v>
      </c>
      <c r="V2150" s="33">
        <v>3</v>
      </c>
      <c r="W2150" s="33">
        <v>2</v>
      </c>
      <c r="X2150" s="33">
        <v>1</v>
      </c>
      <c r="Y2150" s="33">
        <v>5</v>
      </c>
      <c r="Z2150" s="33">
        <v>4</v>
      </c>
      <c r="AA2150" s="33">
        <v>3</v>
      </c>
      <c r="AB2150" s="33">
        <v>2</v>
      </c>
      <c r="AC2150" s="33">
        <v>1</v>
      </c>
      <c r="AD2150" s="33">
        <v>5</v>
      </c>
      <c r="AE2150" s="33">
        <v>4</v>
      </c>
      <c r="AF2150" s="33">
        <v>3</v>
      </c>
      <c r="AG2150" s="33">
        <v>2</v>
      </c>
      <c r="AH2150" s="33">
        <v>1</v>
      </c>
      <c r="AM2150" s="595"/>
      <c r="AN2150" s="567"/>
      <c r="AO2150" s="564"/>
      <c r="AP2150" s="567"/>
      <c r="AQ2150" s="564"/>
      <c r="AR2150" s="567"/>
      <c r="AS2150" s="564"/>
      <c r="AT2150" s="567"/>
      <c r="AU2150" s="564"/>
      <c r="AV2150" s="567"/>
      <c r="AW2150" s="564"/>
      <c r="AX2150" s="567"/>
      <c r="AY2150" s="564"/>
      <c r="AZ2150" s="567"/>
      <c r="BA2150" s="564"/>
      <c r="BB2150" s="567"/>
      <c r="BC2150" s="564"/>
      <c r="BD2150" s="567"/>
      <c r="BE2150" s="564"/>
      <c r="BF2150" s="567"/>
      <c r="BG2150" s="564"/>
      <c r="BH2150" s="567"/>
      <c r="BI2150" s="564"/>
      <c r="BJ2150" s="567"/>
      <c r="BK2150" s="564"/>
      <c r="BL2150" s="567"/>
      <c r="BM2150" s="564"/>
      <c r="BN2150" s="567"/>
      <c r="BO2150" s="564"/>
      <c r="BP2150" s="567"/>
      <c r="BQ2150" s="568"/>
    </row>
    <row r="2151" spans="1:69" ht="12.75" customHeight="1">
      <c r="A2151" s="584"/>
      <c r="B2151" s="569" t="s">
        <v>37</v>
      </c>
      <c r="C2151" s="572">
        <f>IF(ISERROR(AVERAGE(E2151:AH2153)),"",AVERAGE(E2151:AH2153))</f>
        <v>3</v>
      </c>
      <c r="D2151" s="677"/>
      <c r="E2151" s="31"/>
      <c r="F2151" s="31"/>
      <c r="G2151" s="31"/>
      <c r="H2151" s="31"/>
      <c r="I2151" s="31"/>
      <c r="J2151" s="31"/>
      <c r="K2151" s="31"/>
      <c r="L2151" s="31"/>
      <c r="M2151" s="31"/>
      <c r="N2151" s="31"/>
      <c r="O2151" s="31"/>
      <c r="P2151" s="31"/>
      <c r="Q2151" s="31"/>
      <c r="R2151" s="31"/>
      <c r="S2151" s="31"/>
      <c r="T2151" s="31"/>
      <c r="U2151" s="31"/>
      <c r="V2151" s="31"/>
      <c r="W2151" s="31"/>
      <c r="X2151" s="31"/>
      <c r="Y2151" s="31"/>
      <c r="Z2151" s="31"/>
      <c r="AA2151" s="31"/>
      <c r="AB2151" s="31"/>
      <c r="AC2151" s="31"/>
      <c r="AD2151" s="31"/>
      <c r="AE2151" s="31"/>
      <c r="AF2151" s="31"/>
      <c r="AG2151" s="31"/>
      <c r="AH2151" s="31"/>
      <c r="AM2151" s="595" t="e">
        <f>#REF!</f>
        <v>#REF!</v>
      </c>
      <c r="AN2151" s="561">
        <f t="shared" ref="AN2151:BQ2151" si="787">IF(ISERROR(AVERAGE(E2151:E2153)),"",AVERAGE(E2151:E2153))</f>
        <v>5</v>
      </c>
      <c r="AO2151" s="558">
        <f t="shared" si="787"/>
        <v>4</v>
      </c>
      <c r="AP2151" s="561">
        <f t="shared" si="787"/>
        <v>3</v>
      </c>
      <c r="AQ2151" s="558">
        <f t="shared" si="787"/>
        <v>2</v>
      </c>
      <c r="AR2151" s="561">
        <f t="shared" si="787"/>
        <v>1</v>
      </c>
      <c r="AS2151" s="558">
        <f t="shared" si="787"/>
        <v>5</v>
      </c>
      <c r="AT2151" s="561">
        <f t="shared" si="787"/>
        <v>4</v>
      </c>
      <c r="AU2151" s="558">
        <f t="shared" si="787"/>
        <v>3</v>
      </c>
      <c r="AV2151" s="561">
        <f t="shared" si="787"/>
        <v>2</v>
      </c>
      <c r="AW2151" s="558">
        <f t="shared" si="787"/>
        <v>1</v>
      </c>
      <c r="AX2151" s="561">
        <f t="shared" si="787"/>
        <v>5</v>
      </c>
      <c r="AY2151" s="558">
        <f t="shared" si="787"/>
        <v>4</v>
      </c>
      <c r="AZ2151" s="561">
        <f t="shared" si="787"/>
        <v>3</v>
      </c>
      <c r="BA2151" s="558">
        <f t="shared" si="787"/>
        <v>2</v>
      </c>
      <c r="BB2151" s="561">
        <f t="shared" si="787"/>
        <v>1</v>
      </c>
      <c r="BC2151" s="558">
        <f t="shared" si="787"/>
        <v>5</v>
      </c>
      <c r="BD2151" s="561">
        <f t="shared" si="787"/>
        <v>4</v>
      </c>
      <c r="BE2151" s="558">
        <f t="shared" si="787"/>
        <v>3</v>
      </c>
      <c r="BF2151" s="561">
        <f t="shared" si="787"/>
        <v>2</v>
      </c>
      <c r="BG2151" s="558">
        <f t="shared" si="787"/>
        <v>1</v>
      </c>
      <c r="BH2151" s="561">
        <f t="shared" si="787"/>
        <v>5</v>
      </c>
      <c r="BI2151" s="558">
        <f t="shared" si="787"/>
        <v>4</v>
      </c>
      <c r="BJ2151" s="561">
        <f t="shared" si="787"/>
        <v>3</v>
      </c>
      <c r="BK2151" s="558">
        <f t="shared" si="787"/>
        <v>2</v>
      </c>
      <c r="BL2151" s="561">
        <f t="shared" si="787"/>
        <v>1</v>
      </c>
      <c r="BM2151" s="558">
        <f t="shared" si="787"/>
        <v>5</v>
      </c>
      <c r="BN2151" s="561">
        <f t="shared" si="787"/>
        <v>4</v>
      </c>
      <c r="BO2151" s="558">
        <f t="shared" si="787"/>
        <v>3</v>
      </c>
      <c r="BP2151" s="561">
        <f t="shared" si="787"/>
        <v>2</v>
      </c>
      <c r="BQ2151" s="550">
        <f t="shared" si="787"/>
        <v>1</v>
      </c>
    </row>
    <row r="2152" spans="1:69" ht="12.75" customHeight="1">
      <c r="A2152" s="584"/>
      <c r="B2152" s="570"/>
      <c r="C2152" s="573"/>
      <c r="D2152" s="677"/>
      <c r="E2152" s="29"/>
      <c r="F2152" s="29"/>
      <c r="G2152" s="29"/>
      <c r="H2152" s="29"/>
      <c r="I2152" s="29"/>
      <c r="J2152" s="29"/>
      <c r="K2152" s="29"/>
      <c r="L2152" s="29"/>
      <c r="M2152" s="29"/>
      <c r="N2152" s="29"/>
      <c r="O2152" s="29"/>
      <c r="P2152" s="29"/>
      <c r="Q2152" s="29"/>
      <c r="R2152" s="29"/>
      <c r="S2152" s="29"/>
      <c r="T2152" s="29"/>
      <c r="U2152" s="29"/>
      <c r="V2152" s="29"/>
      <c r="W2152" s="29"/>
      <c r="X2152" s="29"/>
      <c r="Y2152" s="29"/>
      <c r="Z2152" s="29"/>
      <c r="AA2152" s="29"/>
      <c r="AB2152" s="29"/>
      <c r="AC2152" s="29"/>
      <c r="AD2152" s="29"/>
      <c r="AE2152" s="29"/>
      <c r="AF2152" s="29"/>
      <c r="AG2152" s="29"/>
      <c r="AH2152" s="29"/>
      <c r="AM2152" s="595" t="e">
        <f>#REF!</f>
        <v>#REF!</v>
      </c>
      <c r="AN2152" s="562"/>
      <c r="AO2152" s="559"/>
      <c r="AP2152" s="562"/>
      <c r="AQ2152" s="559"/>
      <c r="AR2152" s="562"/>
      <c r="AS2152" s="559"/>
      <c r="AT2152" s="562"/>
      <c r="AU2152" s="559"/>
      <c r="AV2152" s="562"/>
      <c r="AW2152" s="559"/>
      <c r="AX2152" s="562"/>
      <c r="AY2152" s="559"/>
      <c r="AZ2152" s="562"/>
      <c r="BA2152" s="559"/>
      <c r="BB2152" s="562"/>
      <c r="BC2152" s="559"/>
      <c r="BD2152" s="562"/>
      <c r="BE2152" s="559"/>
      <c r="BF2152" s="562"/>
      <c r="BG2152" s="559"/>
      <c r="BH2152" s="562"/>
      <c r="BI2152" s="559"/>
      <c r="BJ2152" s="562"/>
      <c r="BK2152" s="559"/>
      <c r="BL2152" s="562"/>
      <c r="BM2152" s="559"/>
      <c r="BN2152" s="562"/>
      <c r="BO2152" s="559"/>
      <c r="BP2152" s="562"/>
      <c r="BQ2152" s="551"/>
    </row>
    <row r="2153" spans="1:69" ht="13.5" customHeight="1" thickBot="1">
      <c r="A2153" s="584"/>
      <c r="B2153" s="571"/>
      <c r="C2153" s="574"/>
      <c r="D2153" s="418"/>
      <c r="E2153" s="30">
        <v>5</v>
      </c>
      <c r="F2153" s="30">
        <v>4</v>
      </c>
      <c r="G2153" s="30">
        <v>3</v>
      </c>
      <c r="H2153" s="30">
        <v>2</v>
      </c>
      <c r="I2153" s="30">
        <v>1</v>
      </c>
      <c r="J2153" s="30">
        <v>5</v>
      </c>
      <c r="K2153" s="30">
        <v>4</v>
      </c>
      <c r="L2153" s="30">
        <v>3</v>
      </c>
      <c r="M2153" s="30">
        <v>2</v>
      </c>
      <c r="N2153" s="30">
        <v>1</v>
      </c>
      <c r="O2153" s="30">
        <v>5</v>
      </c>
      <c r="P2153" s="30">
        <v>4</v>
      </c>
      <c r="Q2153" s="30">
        <v>3</v>
      </c>
      <c r="R2153" s="30">
        <v>2</v>
      </c>
      <c r="S2153" s="30">
        <v>1</v>
      </c>
      <c r="T2153" s="30">
        <v>5</v>
      </c>
      <c r="U2153" s="30">
        <v>4</v>
      </c>
      <c r="V2153" s="30">
        <v>3</v>
      </c>
      <c r="W2153" s="30">
        <v>2</v>
      </c>
      <c r="X2153" s="30">
        <v>1</v>
      </c>
      <c r="Y2153" s="30">
        <v>5</v>
      </c>
      <c r="Z2153" s="30">
        <v>4</v>
      </c>
      <c r="AA2153" s="30">
        <v>3</v>
      </c>
      <c r="AB2153" s="30">
        <v>2</v>
      </c>
      <c r="AC2153" s="30">
        <v>1</v>
      </c>
      <c r="AD2153" s="30">
        <v>5</v>
      </c>
      <c r="AE2153" s="30">
        <v>4</v>
      </c>
      <c r="AF2153" s="30">
        <v>3</v>
      </c>
      <c r="AG2153" s="30">
        <v>2</v>
      </c>
      <c r="AH2153" s="30">
        <v>1</v>
      </c>
      <c r="AM2153" s="107"/>
      <c r="AN2153" s="563"/>
      <c r="AO2153" s="560"/>
      <c r="AP2153" s="563"/>
      <c r="AQ2153" s="560"/>
      <c r="AR2153" s="563"/>
      <c r="AS2153" s="560"/>
      <c r="AT2153" s="563"/>
      <c r="AU2153" s="560"/>
      <c r="AV2153" s="563"/>
      <c r="AW2153" s="560"/>
      <c r="AX2153" s="563"/>
      <c r="AY2153" s="560"/>
      <c r="AZ2153" s="563"/>
      <c r="BA2153" s="560"/>
      <c r="BB2153" s="563"/>
      <c r="BC2153" s="560"/>
      <c r="BD2153" s="563"/>
      <c r="BE2153" s="560"/>
      <c r="BF2153" s="563"/>
      <c r="BG2153" s="560"/>
      <c r="BH2153" s="563"/>
      <c r="BI2153" s="560"/>
      <c r="BJ2153" s="563"/>
      <c r="BK2153" s="560"/>
      <c r="BL2153" s="563"/>
      <c r="BM2153" s="560"/>
      <c r="BN2153" s="563"/>
      <c r="BO2153" s="560"/>
      <c r="BP2153" s="563"/>
      <c r="BQ2153" s="552"/>
    </row>
    <row r="2154" spans="1:69" ht="13.5" customHeight="1" thickTop="1">
      <c r="A2154" s="584"/>
      <c r="B2154" s="585" t="s">
        <v>32</v>
      </c>
      <c r="C2154" s="588" t="str">
        <f>IF(ISERROR(AVERAGE(E2154:AH2156)),"",AVERAGE(E2154:AH2156))</f>
        <v/>
      </c>
      <c r="D2154" s="676" t="s">
        <v>910</v>
      </c>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5"/>
      <c r="AF2154" s="25"/>
      <c r="AG2154" s="25"/>
      <c r="AH2154" s="25"/>
      <c r="AM2154" s="594" t="str">
        <f>D2154</f>
        <v>Utiliser un traitement de texte, 
créer / modifier un document numérique
copier/coller</v>
      </c>
      <c r="AN2154" s="576" t="str">
        <f t="shared" ref="AN2154:BQ2154" si="788">IF(ISERROR(AVERAGE(E2154:E2156)),"",AVERAGE(E2154:E2156))</f>
        <v/>
      </c>
      <c r="AO2154" s="575" t="str">
        <f t="shared" si="788"/>
        <v/>
      </c>
      <c r="AP2154" s="576" t="str">
        <f t="shared" si="788"/>
        <v/>
      </c>
      <c r="AQ2154" s="575" t="str">
        <f t="shared" si="788"/>
        <v/>
      </c>
      <c r="AR2154" s="576" t="str">
        <f t="shared" si="788"/>
        <v/>
      </c>
      <c r="AS2154" s="575" t="str">
        <f t="shared" si="788"/>
        <v/>
      </c>
      <c r="AT2154" s="576" t="str">
        <f t="shared" si="788"/>
        <v/>
      </c>
      <c r="AU2154" s="575" t="str">
        <f t="shared" si="788"/>
        <v/>
      </c>
      <c r="AV2154" s="576" t="str">
        <f t="shared" si="788"/>
        <v/>
      </c>
      <c r="AW2154" s="575" t="str">
        <f t="shared" si="788"/>
        <v/>
      </c>
      <c r="AX2154" s="576" t="str">
        <f t="shared" si="788"/>
        <v/>
      </c>
      <c r="AY2154" s="575" t="str">
        <f t="shared" si="788"/>
        <v/>
      </c>
      <c r="AZ2154" s="576" t="str">
        <f t="shared" si="788"/>
        <v/>
      </c>
      <c r="BA2154" s="575" t="str">
        <f t="shared" si="788"/>
        <v/>
      </c>
      <c r="BB2154" s="576" t="str">
        <f t="shared" si="788"/>
        <v/>
      </c>
      <c r="BC2154" s="575" t="str">
        <f t="shared" si="788"/>
        <v/>
      </c>
      <c r="BD2154" s="576" t="str">
        <f t="shared" si="788"/>
        <v/>
      </c>
      <c r="BE2154" s="575" t="str">
        <f t="shared" si="788"/>
        <v/>
      </c>
      <c r="BF2154" s="576" t="str">
        <f t="shared" si="788"/>
        <v/>
      </c>
      <c r="BG2154" s="575" t="str">
        <f t="shared" si="788"/>
        <v/>
      </c>
      <c r="BH2154" s="576" t="str">
        <f t="shared" si="788"/>
        <v/>
      </c>
      <c r="BI2154" s="575" t="str">
        <f t="shared" si="788"/>
        <v/>
      </c>
      <c r="BJ2154" s="576" t="str">
        <f t="shared" si="788"/>
        <v/>
      </c>
      <c r="BK2154" s="575" t="str">
        <f t="shared" si="788"/>
        <v/>
      </c>
      <c r="BL2154" s="576" t="str">
        <f t="shared" si="788"/>
        <v/>
      </c>
      <c r="BM2154" s="575" t="str">
        <f t="shared" si="788"/>
        <v/>
      </c>
      <c r="BN2154" s="576" t="str">
        <f t="shared" si="788"/>
        <v/>
      </c>
      <c r="BO2154" s="575" t="str">
        <f t="shared" si="788"/>
        <v/>
      </c>
      <c r="BP2154" s="576" t="str">
        <f t="shared" si="788"/>
        <v/>
      </c>
      <c r="BQ2154" s="578" t="str">
        <f t="shared" si="788"/>
        <v/>
      </c>
    </row>
    <row r="2155" spans="1:69" ht="12.75" customHeight="1">
      <c r="A2155" s="584"/>
      <c r="B2155" s="586"/>
      <c r="C2155" s="573"/>
      <c r="D2155" s="677"/>
      <c r="E2155" s="26"/>
      <c r="F2155" s="26"/>
      <c r="G2155" s="26"/>
      <c r="H2155" s="26"/>
      <c r="I2155" s="26"/>
      <c r="J2155" s="26"/>
      <c r="K2155" s="26"/>
      <c r="L2155" s="26"/>
      <c r="M2155" s="26"/>
      <c r="N2155" s="26"/>
      <c r="O2155" s="26"/>
      <c r="P2155" s="26"/>
      <c r="Q2155" s="26"/>
      <c r="R2155" s="26"/>
      <c r="S2155" s="26"/>
      <c r="T2155" s="26"/>
      <c r="U2155" s="26"/>
      <c r="V2155" s="26"/>
      <c r="W2155" s="26"/>
      <c r="X2155" s="26"/>
      <c r="Y2155" s="26"/>
      <c r="Z2155" s="26"/>
      <c r="AA2155" s="26"/>
      <c r="AB2155" s="26"/>
      <c r="AC2155" s="26"/>
      <c r="AD2155" s="26"/>
      <c r="AE2155" s="26"/>
      <c r="AF2155" s="26"/>
      <c r="AG2155" s="26"/>
      <c r="AH2155" s="26"/>
      <c r="AM2155" s="595"/>
      <c r="AN2155" s="577"/>
      <c r="AO2155" s="559"/>
      <c r="AP2155" s="577"/>
      <c r="AQ2155" s="559"/>
      <c r="AR2155" s="577"/>
      <c r="AS2155" s="559"/>
      <c r="AT2155" s="577"/>
      <c r="AU2155" s="559"/>
      <c r="AV2155" s="577"/>
      <c r="AW2155" s="559"/>
      <c r="AX2155" s="577"/>
      <c r="AY2155" s="559"/>
      <c r="AZ2155" s="577"/>
      <c r="BA2155" s="559"/>
      <c r="BB2155" s="577"/>
      <c r="BC2155" s="559"/>
      <c r="BD2155" s="577"/>
      <c r="BE2155" s="559"/>
      <c r="BF2155" s="577"/>
      <c r="BG2155" s="559"/>
      <c r="BH2155" s="577"/>
      <c r="BI2155" s="559"/>
      <c r="BJ2155" s="577"/>
      <c r="BK2155" s="559"/>
      <c r="BL2155" s="577"/>
      <c r="BM2155" s="559"/>
      <c r="BN2155" s="577"/>
      <c r="BO2155" s="559"/>
      <c r="BP2155" s="577"/>
      <c r="BQ2155" s="551"/>
    </row>
    <row r="2156" spans="1:69" ht="12.75" customHeight="1" thickBot="1">
      <c r="A2156" s="584"/>
      <c r="B2156" s="587"/>
      <c r="C2156" s="573"/>
      <c r="D2156" s="677"/>
      <c r="E2156" s="27"/>
      <c r="F2156" s="27"/>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M2156" s="595"/>
      <c r="AN2156" s="577"/>
      <c r="AO2156" s="559"/>
      <c r="AP2156" s="577"/>
      <c r="AQ2156" s="559"/>
      <c r="AR2156" s="577"/>
      <c r="AS2156" s="559"/>
      <c r="AT2156" s="577"/>
      <c r="AU2156" s="559"/>
      <c r="AV2156" s="577"/>
      <c r="AW2156" s="559"/>
      <c r="AX2156" s="577"/>
      <c r="AY2156" s="559"/>
      <c r="AZ2156" s="577"/>
      <c r="BA2156" s="559"/>
      <c r="BB2156" s="577"/>
      <c r="BC2156" s="559"/>
      <c r="BD2156" s="577"/>
      <c r="BE2156" s="559"/>
      <c r="BF2156" s="577"/>
      <c r="BG2156" s="559"/>
      <c r="BH2156" s="577"/>
      <c r="BI2156" s="559"/>
      <c r="BJ2156" s="577"/>
      <c r="BK2156" s="559"/>
      <c r="BL2156" s="577"/>
      <c r="BM2156" s="559"/>
      <c r="BN2156" s="577"/>
      <c r="BO2156" s="559"/>
      <c r="BP2156" s="577"/>
      <c r="BQ2156" s="551"/>
    </row>
    <row r="2157" spans="1:69" ht="12.75" customHeight="1">
      <c r="A2157" s="584"/>
      <c r="B2157" s="579" t="s">
        <v>36</v>
      </c>
      <c r="C2157" s="572" t="str">
        <f>IF(ISERROR(AVERAGE(E2157:AH2159)),"",AVERAGE(E2157:AH2159))</f>
        <v/>
      </c>
      <c r="D2157" s="677"/>
      <c r="E2157" s="32"/>
      <c r="F2157" s="32"/>
      <c r="G2157" s="32"/>
      <c r="H2157" s="32"/>
      <c r="I2157" s="32"/>
      <c r="J2157" s="32"/>
      <c r="K2157" s="32"/>
      <c r="L2157" s="32"/>
      <c r="M2157" s="32"/>
      <c r="N2157" s="32"/>
      <c r="O2157" s="32"/>
      <c r="P2157" s="32"/>
      <c r="Q2157" s="32"/>
      <c r="R2157" s="32"/>
      <c r="S2157" s="32"/>
      <c r="T2157" s="32"/>
      <c r="U2157" s="32"/>
      <c r="V2157" s="32"/>
      <c r="W2157" s="32"/>
      <c r="X2157" s="32"/>
      <c r="Y2157" s="32"/>
      <c r="Z2157" s="32"/>
      <c r="AA2157" s="32"/>
      <c r="AB2157" s="32"/>
      <c r="AC2157" s="32"/>
      <c r="AD2157" s="32"/>
      <c r="AE2157" s="32"/>
      <c r="AF2157" s="32"/>
      <c r="AG2157" s="32"/>
      <c r="AH2157" s="32"/>
      <c r="AM2157" s="595"/>
      <c r="AN2157" s="565" t="str">
        <f t="shared" ref="AN2157:BQ2157" si="789">IF(ISERROR(AVERAGE(E2157:E2159)),"",AVERAGE(E2157:E2159))</f>
        <v/>
      </c>
      <c r="AO2157" s="558" t="str">
        <f t="shared" si="789"/>
        <v/>
      </c>
      <c r="AP2157" s="565" t="str">
        <f t="shared" si="789"/>
        <v/>
      </c>
      <c r="AQ2157" s="558" t="str">
        <f t="shared" si="789"/>
        <v/>
      </c>
      <c r="AR2157" s="565" t="str">
        <f t="shared" si="789"/>
        <v/>
      </c>
      <c r="AS2157" s="558" t="str">
        <f t="shared" si="789"/>
        <v/>
      </c>
      <c r="AT2157" s="565" t="str">
        <f t="shared" si="789"/>
        <v/>
      </c>
      <c r="AU2157" s="558" t="str">
        <f t="shared" si="789"/>
        <v/>
      </c>
      <c r="AV2157" s="565" t="str">
        <f t="shared" si="789"/>
        <v/>
      </c>
      <c r="AW2157" s="558" t="str">
        <f t="shared" si="789"/>
        <v/>
      </c>
      <c r="AX2157" s="565" t="str">
        <f t="shared" si="789"/>
        <v/>
      </c>
      <c r="AY2157" s="558" t="str">
        <f t="shared" si="789"/>
        <v/>
      </c>
      <c r="AZ2157" s="565" t="str">
        <f t="shared" si="789"/>
        <v/>
      </c>
      <c r="BA2157" s="558" t="str">
        <f t="shared" si="789"/>
        <v/>
      </c>
      <c r="BB2157" s="565" t="str">
        <f t="shared" si="789"/>
        <v/>
      </c>
      <c r="BC2157" s="558" t="str">
        <f t="shared" si="789"/>
        <v/>
      </c>
      <c r="BD2157" s="565" t="str">
        <f t="shared" si="789"/>
        <v/>
      </c>
      <c r="BE2157" s="558" t="str">
        <f t="shared" si="789"/>
        <v/>
      </c>
      <c r="BF2157" s="565" t="str">
        <f t="shared" si="789"/>
        <v/>
      </c>
      <c r="BG2157" s="558" t="str">
        <f t="shared" si="789"/>
        <v/>
      </c>
      <c r="BH2157" s="565" t="str">
        <f t="shared" si="789"/>
        <v/>
      </c>
      <c r="BI2157" s="558" t="str">
        <f t="shared" si="789"/>
        <v/>
      </c>
      <c r="BJ2157" s="565" t="str">
        <f t="shared" si="789"/>
        <v/>
      </c>
      <c r="BK2157" s="558" t="str">
        <f t="shared" si="789"/>
        <v/>
      </c>
      <c r="BL2157" s="565" t="str">
        <f t="shared" si="789"/>
        <v/>
      </c>
      <c r="BM2157" s="558" t="str">
        <f t="shared" si="789"/>
        <v/>
      </c>
      <c r="BN2157" s="565" t="str">
        <f t="shared" si="789"/>
        <v/>
      </c>
      <c r="BO2157" s="558" t="str">
        <f t="shared" si="789"/>
        <v/>
      </c>
      <c r="BP2157" s="565" t="str">
        <f t="shared" si="789"/>
        <v/>
      </c>
      <c r="BQ2157" s="550" t="str">
        <f t="shared" si="789"/>
        <v/>
      </c>
    </row>
    <row r="2158" spans="1:69" ht="12.75" customHeight="1">
      <c r="A2158" s="584"/>
      <c r="B2158" s="580"/>
      <c r="C2158" s="573"/>
      <c r="D2158" s="677"/>
      <c r="E2158" s="28"/>
      <c r="F2158" s="28"/>
      <c r="G2158" s="28"/>
      <c r="H2158" s="28"/>
      <c r="I2158" s="28"/>
      <c r="J2158" s="28"/>
      <c r="K2158" s="28"/>
      <c r="L2158" s="28"/>
      <c r="M2158" s="28"/>
      <c r="N2158" s="28"/>
      <c r="O2158" s="28"/>
      <c r="P2158" s="28"/>
      <c r="Q2158" s="28"/>
      <c r="R2158" s="28"/>
      <c r="S2158" s="28"/>
      <c r="T2158" s="28"/>
      <c r="U2158" s="28"/>
      <c r="V2158" s="28"/>
      <c r="W2158" s="28"/>
      <c r="X2158" s="28"/>
      <c r="Y2158" s="28"/>
      <c r="Z2158" s="28"/>
      <c r="AA2158" s="28"/>
      <c r="AB2158" s="28"/>
      <c r="AC2158" s="28"/>
      <c r="AD2158" s="28"/>
      <c r="AE2158" s="28"/>
      <c r="AF2158" s="28"/>
      <c r="AG2158" s="28"/>
      <c r="AH2158" s="28"/>
      <c r="AM2158" s="595"/>
      <c r="AN2158" s="566"/>
      <c r="AO2158" s="559"/>
      <c r="AP2158" s="566"/>
      <c r="AQ2158" s="559"/>
      <c r="AR2158" s="566"/>
      <c r="AS2158" s="559"/>
      <c r="AT2158" s="566"/>
      <c r="AU2158" s="559"/>
      <c r="AV2158" s="566"/>
      <c r="AW2158" s="559"/>
      <c r="AX2158" s="566"/>
      <c r="AY2158" s="559"/>
      <c r="AZ2158" s="566"/>
      <c r="BA2158" s="559"/>
      <c r="BB2158" s="566"/>
      <c r="BC2158" s="559"/>
      <c r="BD2158" s="566"/>
      <c r="BE2158" s="559"/>
      <c r="BF2158" s="566"/>
      <c r="BG2158" s="559"/>
      <c r="BH2158" s="566"/>
      <c r="BI2158" s="559"/>
      <c r="BJ2158" s="566"/>
      <c r="BK2158" s="559"/>
      <c r="BL2158" s="566"/>
      <c r="BM2158" s="559"/>
      <c r="BN2158" s="566"/>
      <c r="BO2158" s="559"/>
      <c r="BP2158" s="566"/>
      <c r="BQ2158" s="551"/>
    </row>
    <row r="2159" spans="1:69" ht="12.75" customHeight="1" thickBot="1">
      <c r="A2159" s="584"/>
      <c r="B2159" s="581"/>
      <c r="C2159" s="582"/>
      <c r="D2159" s="677"/>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3"/>
      <c r="AA2159" s="33"/>
      <c r="AB2159" s="33"/>
      <c r="AC2159" s="33"/>
      <c r="AD2159" s="33"/>
      <c r="AE2159" s="33"/>
      <c r="AF2159" s="33"/>
      <c r="AG2159" s="33"/>
      <c r="AH2159" s="33"/>
      <c r="AM2159" s="595"/>
      <c r="AN2159" s="567"/>
      <c r="AO2159" s="564"/>
      <c r="AP2159" s="567"/>
      <c r="AQ2159" s="564"/>
      <c r="AR2159" s="567"/>
      <c r="AS2159" s="564"/>
      <c r="AT2159" s="567"/>
      <c r="AU2159" s="564"/>
      <c r="AV2159" s="567"/>
      <c r="AW2159" s="564"/>
      <c r="AX2159" s="567"/>
      <c r="AY2159" s="564"/>
      <c r="AZ2159" s="567"/>
      <c r="BA2159" s="564"/>
      <c r="BB2159" s="567"/>
      <c r="BC2159" s="564"/>
      <c r="BD2159" s="567"/>
      <c r="BE2159" s="564"/>
      <c r="BF2159" s="567"/>
      <c r="BG2159" s="564"/>
      <c r="BH2159" s="567"/>
      <c r="BI2159" s="564"/>
      <c r="BJ2159" s="567"/>
      <c r="BK2159" s="564"/>
      <c r="BL2159" s="567"/>
      <c r="BM2159" s="564"/>
      <c r="BN2159" s="567"/>
      <c r="BO2159" s="564"/>
      <c r="BP2159" s="567"/>
      <c r="BQ2159" s="568"/>
    </row>
    <row r="2160" spans="1:69" ht="12.75" customHeight="1">
      <c r="A2160" s="584"/>
      <c r="B2160" s="569" t="s">
        <v>37</v>
      </c>
      <c r="C2160" s="572" t="str">
        <f>IF(ISERROR(AVERAGE(E2160:AH2162)),"",AVERAGE(E2160:AH2162))</f>
        <v/>
      </c>
      <c r="D2160" s="677"/>
      <c r="E2160" s="31"/>
      <c r="F2160" s="31"/>
      <c r="G2160" s="31"/>
      <c r="H2160" s="31"/>
      <c r="I2160" s="31"/>
      <c r="J2160" s="31"/>
      <c r="K2160" s="31"/>
      <c r="L2160" s="31"/>
      <c r="M2160" s="31"/>
      <c r="N2160" s="31"/>
      <c r="O2160" s="31"/>
      <c r="P2160" s="31"/>
      <c r="Q2160" s="31"/>
      <c r="R2160" s="31"/>
      <c r="S2160" s="31"/>
      <c r="T2160" s="31"/>
      <c r="U2160" s="31"/>
      <c r="V2160" s="31"/>
      <c r="W2160" s="31"/>
      <c r="X2160" s="31"/>
      <c r="Y2160" s="31"/>
      <c r="Z2160" s="31"/>
      <c r="AA2160" s="31"/>
      <c r="AB2160" s="31"/>
      <c r="AC2160" s="31"/>
      <c r="AD2160" s="31"/>
      <c r="AE2160" s="31"/>
      <c r="AF2160" s="31"/>
      <c r="AG2160" s="31"/>
      <c r="AH2160" s="31"/>
      <c r="AM2160" s="595" t="e">
        <f>#REF!</f>
        <v>#REF!</v>
      </c>
      <c r="AN2160" s="561" t="str">
        <f t="shared" ref="AN2160:BQ2160" si="790">IF(ISERROR(AVERAGE(E2160:E2162)),"",AVERAGE(E2160:E2162))</f>
        <v/>
      </c>
      <c r="AO2160" s="558" t="str">
        <f t="shared" si="790"/>
        <v/>
      </c>
      <c r="AP2160" s="561" t="str">
        <f t="shared" si="790"/>
        <v/>
      </c>
      <c r="AQ2160" s="558" t="str">
        <f t="shared" si="790"/>
        <v/>
      </c>
      <c r="AR2160" s="561" t="str">
        <f t="shared" si="790"/>
        <v/>
      </c>
      <c r="AS2160" s="558" t="str">
        <f t="shared" si="790"/>
        <v/>
      </c>
      <c r="AT2160" s="561" t="str">
        <f t="shared" si="790"/>
        <v/>
      </c>
      <c r="AU2160" s="558" t="str">
        <f t="shared" si="790"/>
        <v/>
      </c>
      <c r="AV2160" s="561" t="str">
        <f t="shared" si="790"/>
        <v/>
      </c>
      <c r="AW2160" s="558" t="str">
        <f t="shared" si="790"/>
        <v/>
      </c>
      <c r="AX2160" s="561" t="str">
        <f t="shared" si="790"/>
        <v/>
      </c>
      <c r="AY2160" s="558" t="str">
        <f t="shared" si="790"/>
        <v/>
      </c>
      <c r="AZ2160" s="561" t="str">
        <f t="shared" si="790"/>
        <v/>
      </c>
      <c r="BA2160" s="558" t="str">
        <f t="shared" si="790"/>
        <v/>
      </c>
      <c r="BB2160" s="561" t="str">
        <f t="shared" si="790"/>
        <v/>
      </c>
      <c r="BC2160" s="558" t="str">
        <f t="shared" si="790"/>
        <v/>
      </c>
      <c r="BD2160" s="561" t="str">
        <f t="shared" si="790"/>
        <v/>
      </c>
      <c r="BE2160" s="558" t="str">
        <f t="shared" si="790"/>
        <v/>
      </c>
      <c r="BF2160" s="561" t="str">
        <f t="shared" si="790"/>
        <v/>
      </c>
      <c r="BG2160" s="558" t="str">
        <f t="shared" si="790"/>
        <v/>
      </c>
      <c r="BH2160" s="561" t="str">
        <f t="shared" si="790"/>
        <v/>
      </c>
      <c r="BI2160" s="558" t="str">
        <f t="shared" si="790"/>
        <v/>
      </c>
      <c r="BJ2160" s="561" t="str">
        <f t="shared" si="790"/>
        <v/>
      </c>
      <c r="BK2160" s="558" t="str">
        <f t="shared" si="790"/>
        <v/>
      </c>
      <c r="BL2160" s="561" t="str">
        <f t="shared" si="790"/>
        <v/>
      </c>
      <c r="BM2160" s="558" t="str">
        <f t="shared" si="790"/>
        <v/>
      </c>
      <c r="BN2160" s="561" t="str">
        <f t="shared" si="790"/>
        <v/>
      </c>
      <c r="BO2160" s="558" t="str">
        <f t="shared" si="790"/>
        <v/>
      </c>
      <c r="BP2160" s="561" t="str">
        <f t="shared" si="790"/>
        <v/>
      </c>
      <c r="BQ2160" s="550" t="str">
        <f t="shared" si="790"/>
        <v/>
      </c>
    </row>
    <row r="2161" spans="1:69" ht="12.75" customHeight="1">
      <c r="A2161" s="584"/>
      <c r="B2161" s="570"/>
      <c r="C2161" s="573"/>
      <c r="D2161" s="677"/>
      <c r="E2161" s="29"/>
      <c r="F2161" s="29"/>
      <c r="G2161" s="29"/>
      <c r="H2161" s="29"/>
      <c r="I2161" s="29"/>
      <c r="J2161" s="29"/>
      <c r="K2161" s="29"/>
      <c r="L2161" s="29"/>
      <c r="M2161" s="29"/>
      <c r="N2161" s="29"/>
      <c r="O2161" s="29"/>
      <c r="P2161" s="29"/>
      <c r="Q2161" s="29"/>
      <c r="R2161" s="29"/>
      <c r="S2161" s="29"/>
      <c r="T2161" s="29"/>
      <c r="U2161" s="29"/>
      <c r="V2161" s="29"/>
      <c r="W2161" s="29"/>
      <c r="X2161" s="29"/>
      <c r="Y2161" s="29"/>
      <c r="Z2161" s="29"/>
      <c r="AA2161" s="29"/>
      <c r="AB2161" s="29"/>
      <c r="AC2161" s="29"/>
      <c r="AD2161" s="29"/>
      <c r="AE2161" s="29"/>
      <c r="AF2161" s="29"/>
      <c r="AG2161" s="29"/>
      <c r="AH2161" s="29"/>
      <c r="AM2161" s="595" t="e">
        <f>#REF!</f>
        <v>#REF!</v>
      </c>
      <c r="AN2161" s="562"/>
      <c r="AO2161" s="559"/>
      <c r="AP2161" s="562"/>
      <c r="AQ2161" s="559"/>
      <c r="AR2161" s="562"/>
      <c r="AS2161" s="559"/>
      <c r="AT2161" s="562"/>
      <c r="AU2161" s="559"/>
      <c r="AV2161" s="562"/>
      <c r="AW2161" s="559"/>
      <c r="AX2161" s="562"/>
      <c r="AY2161" s="559"/>
      <c r="AZ2161" s="562"/>
      <c r="BA2161" s="559"/>
      <c r="BB2161" s="562"/>
      <c r="BC2161" s="559"/>
      <c r="BD2161" s="562"/>
      <c r="BE2161" s="559"/>
      <c r="BF2161" s="562"/>
      <c r="BG2161" s="559"/>
      <c r="BH2161" s="562"/>
      <c r="BI2161" s="559"/>
      <c r="BJ2161" s="562"/>
      <c r="BK2161" s="559"/>
      <c r="BL2161" s="562"/>
      <c r="BM2161" s="559"/>
      <c r="BN2161" s="562"/>
      <c r="BO2161" s="559"/>
      <c r="BP2161" s="562"/>
      <c r="BQ2161" s="551"/>
    </row>
    <row r="2162" spans="1:69" ht="13.5" customHeight="1" thickBot="1">
      <c r="A2162" s="584"/>
      <c r="B2162" s="571"/>
      <c r="C2162" s="574"/>
      <c r="D2162" s="418"/>
      <c r="E2162" s="30"/>
      <c r="F2162" s="30"/>
      <c r="G2162" s="30"/>
      <c r="H2162" s="30"/>
      <c r="I2162" s="30"/>
      <c r="J2162" s="30"/>
      <c r="K2162" s="30"/>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0"/>
      <c r="AH2162" s="30"/>
      <c r="AM2162" s="107"/>
      <c r="AN2162" s="563"/>
      <c r="AO2162" s="560"/>
      <c r="AP2162" s="563"/>
      <c r="AQ2162" s="560"/>
      <c r="AR2162" s="563"/>
      <c r="AS2162" s="560"/>
      <c r="AT2162" s="563"/>
      <c r="AU2162" s="560"/>
      <c r="AV2162" s="563"/>
      <c r="AW2162" s="560"/>
      <c r="AX2162" s="563"/>
      <c r="AY2162" s="560"/>
      <c r="AZ2162" s="563"/>
      <c r="BA2162" s="560"/>
      <c r="BB2162" s="563"/>
      <c r="BC2162" s="560"/>
      <c r="BD2162" s="563"/>
      <c r="BE2162" s="560"/>
      <c r="BF2162" s="563"/>
      <c r="BG2162" s="560"/>
      <c r="BH2162" s="563"/>
      <c r="BI2162" s="560"/>
      <c r="BJ2162" s="563"/>
      <c r="BK2162" s="560"/>
      <c r="BL2162" s="563"/>
      <c r="BM2162" s="560"/>
      <c r="BN2162" s="563"/>
      <c r="BO2162" s="560"/>
      <c r="BP2162" s="563"/>
      <c r="BQ2162" s="552"/>
    </row>
    <row r="2163" spans="1:69" ht="13.5" customHeight="1" thickTop="1">
      <c r="A2163" s="584"/>
      <c r="B2163" s="585" t="s">
        <v>32</v>
      </c>
      <c r="C2163" s="588" t="str">
        <f>IF(ISERROR(AVERAGE(E2163:AH2165)),"",AVERAGE(E2163:AH2165))</f>
        <v/>
      </c>
      <c r="D2163" s="676" t="s">
        <v>908</v>
      </c>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5"/>
      <c r="AF2163" s="25"/>
      <c r="AG2163" s="25"/>
      <c r="AH2163" s="25"/>
      <c r="AM2163" s="594" t="str">
        <f>D2163</f>
        <v>Envoyer/recevoir des messages</v>
      </c>
      <c r="AN2163" s="576" t="str">
        <f t="shared" ref="AN2163:BQ2163" si="791">IF(ISERROR(AVERAGE(E2163:E2165)),"",AVERAGE(E2163:E2165))</f>
        <v/>
      </c>
      <c r="AO2163" s="575" t="str">
        <f t="shared" si="791"/>
        <v/>
      </c>
      <c r="AP2163" s="576" t="str">
        <f t="shared" si="791"/>
        <v/>
      </c>
      <c r="AQ2163" s="575" t="str">
        <f t="shared" si="791"/>
        <v/>
      </c>
      <c r="AR2163" s="576" t="str">
        <f t="shared" si="791"/>
        <v/>
      </c>
      <c r="AS2163" s="575" t="str">
        <f t="shared" si="791"/>
        <v/>
      </c>
      <c r="AT2163" s="576" t="str">
        <f t="shared" si="791"/>
        <v/>
      </c>
      <c r="AU2163" s="575" t="str">
        <f t="shared" si="791"/>
        <v/>
      </c>
      <c r="AV2163" s="576" t="str">
        <f t="shared" si="791"/>
        <v/>
      </c>
      <c r="AW2163" s="575" t="str">
        <f t="shared" si="791"/>
        <v/>
      </c>
      <c r="AX2163" s="576" t="str">
        <f t="shared" si="791"/>
        <v/>
      </c>
      <c r="AY2163" s="575" t="str">
        <f t="shared" si="791"/>
        <v/>
      </c>
      <c r="AZ2163" s="576" t="str">
        <f t="shared" si="791"/>
        <v/>
      </c>
      <c r="BA2163" s="575" t="str">
        <f t="shared" si="791"/>
        <v/>
      </c>
      <c r="BB2163" s="576" t="str">
        <f t="shared" si="791"/>
        <v/>
      </c>
      <c r="BC2163" s="575" t="str">
        <f t="shared" si="791"/>
        <v/>
      </c>
      <c r="BD2163" s="576" t="str">
        <f t="shared" si="791"/>
        <v/>
      </c>
      <c r="BE2163" s="575" t="str">
        <f t="shared" si="791"/>
        <v/>
      </c>
      <c r="BF2163" s="576" t="str">
        <f t="shared" si="791"/>
        <v/>
      </c>
      <c r="BG2163" s="575" t="str">
        <f t="shared" si="791"/>
        <v/>
      </c>
      <c r="BH2163" s="576" t="str">
        <f t="shared" si="791"/>
        <v/>
      </c>
      <c r="BI2163" s="575" t="str">
        <f t="shared" si="791"/>
        <v/>
      </c>
      <c r="BJ2163" s="576" t="str">
        <f t="shared" si="791"/>
        <v/>
      </c>
      <c r="BK2163" s="575" t="str">
        <f t="shared" si="791"/>
        <v/>
      </c>
      <c r="BL2163" s="576" t="str">
        <f t="shared" si="791"/>
        <v/>
      </c>
      <c r="BM2163" s="575" t="str">
        <f t="shared" si="791"/>
        <v/>
      </c>
      <c r="BN2163" s="576" t="str">
        <f t="shared" si="791"/>
        <v/>
      </c>
      <c r="BO2163" s="575" t="str">
        <f t="shared" si="791"/>
        <v/>
      </c>
      <c r="BP2163" s="576" t="str">
        <f t="shared" si="791"/>
        <v/>
      </c>
      <c r="BQ2163" s="578" t="str">
        <f t="shared" si="791"/>
        <v/>
      </c>
    </row>
    <row r="2164" spans="1:69" ht="12.75" customHeight="1">
      <c r="A2164" s="584"/>
      <c r="B2164" s="586"/>
      <c r="C2164" s="573"/>
      <c r="D2164" s="677"/>
      <c r="E2164" s="26"/>
      <c r="F2164" s="26"/>
      <c r="G2164" s="26"/>
      <c r="H2164" s="26"/>
      <c r="I2164" s="26"/>
      <c r="J2164" s="26"/>
      <c r="K2164" s="26"/>
      <c r="L2164" s="26"/>
      <c r="M2164" s="26"/>
      <c r="N2164" s="26"/>
      <c r="O2164" s="26"/>
      <c r="P2164" s="26"/>
      <c r="Q2164" s="26"/>
      <c r="R2164" s="26"/>
      <c r="S2164" s="26"/>
      <c r="T2164" s="26"/>
      <c r="U2164" s="26"/>
      <c r="V2164" s="26"/>
      <c r="W2164" s="26"/>
      <c r="X2164" s="26"/>
      <c r="Y2164" s="26"/>
      <c r="Z2164" s="26"/>
      <c r="AA2164" s="26"/>
      <c r="AB2164" s="26"/>
      <c r="AC2164" s="26"/>
      <c r="AD2164" s="26"/>
      <c r="AE2164" s="26"/>
      <c r="AF2164" s="26"/>
      <c r="AG2164" s="26"/>
      <c r="AH2164" s="26"/>
      <c r="AM2164" s="595"/>
      <c r="AN2164" s="577"/>
      <c r="AO2164" s="559"/>
      <c r="AP2164" s="577"/>
      <c r="AQ2164" s="559"/>
      <c r="AR2164" s="577"/>
      <c r="AS2164" s="559"/>
      <c r="AT2164" s="577"/>
      <c r="AU2164" s="559"/>
      <c r="AV2164" s="577"/>
      <c r="AW2164" s="559"/>
      <c r="AX2164" s="577"/>
      <c r="AY2164" s="559"/>
      <c r="AZ2164" s="577"/>
      <c r="BA2164" s="559"/>
      <c r="BB2164" s="577"/>
      <c r="BC2164" s="559"/>
      <c r="BD2164" s="577"/>
      <c r="BE2164" s="559"/>
      <c r="BF2164" s="577"/>
      <c r="BG2164" s="559"/>
      <c r="BH2164" s="577"/>
      <c r="BI2164" s="559"/>
      <c r="BJ2164" s="577"/>
      <c r="BK2164" s="559"/>
      <c r="BL2164" s="577"/>
      <c r="BM2164" s="559"/>
      <c r="BN2164" s="577"/>
      <c r="BO2164" s="559"/>
      <c r="BP2164" s="577"/>
      <c r="BQ2164" s="551"/>
    </row>
    <row r="2165" spans="1:69" ht="12.75" customHeight="1" thickBot="1">
      <c r="A2165" s="584"/>
      <c r="B2165" s="587"/>
      <c r="C2165" s="573"/>
      <c r="D2165" s="677"/>
      <c r="E2165" s="27"/>
      <c r="F2165" s="27"/>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M2165" s="595"/>
      <c r="AN2165" s="577"/>
      <c r="AO2165" s="559"/>
      <c r="AP2165" s="577"/>
      <c r="AQ2165" s="559"/>
      <c r="AR2165" s="577"/>
      <c r="AS2165" s="559"/>
      <c r="AT2165" s="577"/>
      <c r="AU2165" s="559"/>
      <c r="AV2165" s="577"/>
      <c r="AW2165" s="559"/>
      <c r="AX2165" s="577"/>
      <c r="AY2165" s="559"/>
      <c r="AZ2165" s="577"/>
      <c r="BA2165" s="559"/>
      <c r="BB2165" s="577"/>
      <c r="BC2165" s="559"/>
      <c r="BD2165" s="577"/>
      <c r="BE2165" s="559"/>
      <c r="BF2165" s="577"/>
      <c r="BG2165" s="559"/>
      <c r="BH2165" s="577"/>
      <c r="BI2165" s="559"/>
      <c r="BJ2165" s="577"/>
      <c r="BK2165" s="559"/>
      <c r="BL2165" s="577"/>
      <c r="BM2165" s="559"/>
      <c r="BN2165" s="577"/>
      <c r="BO2165" s="559"/>
      <c r="BP2165" s="577"/>
      <c r="BQ2165" s="551"/>
    </row>
    <row r="2166" spans="1:69" ht="12.75" customHeight="1">
      <c r="A2166" s="584"/>
      <c r="B2166" s="579" t="s">
        <v>36</v>
      </c>
      <c r="C2166" s="572" t="str">
        <f>IF(ISERROR(AVERAGE(E2166:AH2168)),"",AVERAGE(E2166:AH2168))</f>
        <v/>
      </c>
      <c r="D2166" s="677"/>
      <c r="E2166" s="32"/>
      <c r="F2166" s="32"/>
      <c r="G2166" s="32"/>
      <c r="H2166" s="32"/>
      <c r="I2166" s="32"/>
      <c r="J2166" s="32"/>
      <c r="K2166" s="32"/>
      <c r="L2166" s="32"/>
      <c r="M2166" s="32"/>
      <c r="N2166" s="32"/>
      <c r="O2166" s="32"/>
      <c r="P2166" s="32"/>
      <c r="Q2166" s="32"/>
      <c r="R2166" s="32"/>
      <c r="S2166" s="32"/>
      <c r="T2166" s="32"/>
      <c r="U2166" s="32"/>
      <c r="V2166" s="32"/>
      <c r="W2166" s="32"/>
      <c r="X2166" s="32"/>
      <c r="Y2166" s="32"/>
      <c r="Z2166" s="32"/>
      <c r="AA2166" s="32"/>
      <c r="AB2166" s="32"/>
      <c r="AC2166" s="32"/>
      <c r="AD2166" s="32"/>
      <c r="AE2166" s="32"/>
      <c r="AF2166" s="32"/>
      <c r="AG2166" s="32"/>
      <c r="AH2166" s="32"/>
      <c r="AM2166" s="595"/>
      <c r="AN2166" s="565" t="str">
        <f t="shared" ref="AN2166:BQ2166" si="792">IF(ISERROR(AVERAGE(E2166:E2168)),"",AVERAGE(E2166:E2168))</f>
        <v/>
      </c>
      <c r="AO2166" s="558" t="str">
        <f t="shared" si="792"/>
        <v/>
      </c>
      <c r="AP2166" s="565" t="str">
        <f t="shared" si="792"/>
        <v/>
      </c>
      <c r="AQ2166" s="558" t="str">
        <f t="shared" si="792"/>
        <v/>
      </c>
      <c r="AR2166" s="565" t="str">
        <f t="shared" si="792"/>
        <v/>
      </c>
      <c r="AS2166" s="558" t="str">
        <f t="shared" si="792"/>
        <v/>
      </c>
      <c r="AT2166" s="565" t="str">
        <f t="shared" si="792"/>
        <v/>
      </c>
      <c r="AU2166" s="558" t="str">
        <f t="shared" si="792"/>
        <v/>
      </c>
      <c r="AV2166" s="565" t="str">
        <f t="shared" si="792"/>
        <v/>
      </c>
      <c r="AW2166" s="558" t="str">
        <f t="shared" si="792"/>
        <v/>
      </c>
      <c r="AX2166" s="565" t="str">
        <f t="shared" si="792"/>
        <v/>
      </c>
      <c r="AY2166" s="558" t="str">
        <f t="shared" si="792"/>
        <v/>
      </c>
      <c r="AZ2166" s="565" t="str">
        <f t="shared" si="792"/>
        <v/>
      </c>
      <c r="BA2166" s="558" t="str">
        <f t="shared" si="792"/>
        <v/>
      </c>
      <c r="BB2166" s="565" t="str">
        <f t="shared" si="792"/>
        <v/>
      </c>
      <c r="BC2166" s="558" t="str">
        <f t="shared" si="792"/>
        <v/>
      </c>
      <c r="BD2166" s="565" t="str">
        <f t="shared" si="792"/>
        <v/>
      </c>
      <c r="BE2166" s="558" t="str">
        <f t="shared" si="792"/>
        <v/>
      </c>
      <c r="BF2166" s="565" t="str">
        <f t="shared" si="792"/>
        <v/>
      </c>
      <c r="BG2166" s="558" t="str">
        <f t="shared" si="792"/>
        <v/>
      </c>
      <c r="BH2166" s="565" t="str">
        <f t="shared" si="792"/>
        <v/>
      </c>
      <c r="BI2166" s="558" t="str">
        <f t="shared" si="792"/>
        <v/>
      </c>
      <c r="BJ2166" s="565" t="str">
        <f t="shared" si="792"/>
        <v/>
      </c>
      <c r="BK2166" s="558" t="str">
        <f t="shared" si="792"/>
        <v/>
      </c>
      <c r="BL2166" s="565" t="str">
        <f t="shared" si="792"/>
        <v/>
      </c>
      <c r="BM2166" s="558" t="str">
        <f t="shared" si="792"/>
        <v/>
      </c>
      <c r="BN2166" s="565" t="str">
        <f t="shared" si="792"/>
        <v/>
      </c>
      <c r="BO2166" s="558" t="str">
        <f t="shared" si="792"/>
        <v/>
      </c>
      <c r="BP2166" s="565" t="str">
        <f t="shared" si="792"/>
        <v/>
      </c>
      <c r="BQ2166" s="550" t="str">
        <f t="shared" si="792"/>
        <v/>
      </c>
    </row>
    <row r="2167" spans="1:69" ht="12.75" customHeight="1">
      <c r="A2167" s="584"/>
      <c r="B2167" s="580"/>
      <c r="C2167" s="573"/>
      <c r="D2167" s="677"/>
      <c r="E2167" s="28"/>
      <c r="F2167" s="28"/>
      <c r="G2167" s="28"/>
      <c r="H2167" s="28"/>
      <c r="I2167" s="28"/>
      <c r="J2167" s="28"/>
      <c r="K2167" s="28"/>
      <c r="L2167" s="28"/>
      <c r="M2167" s="28"/>
      <c r="N2167" s="28"/>
      <c r="O2167" s="28"/>
      <c r="P2167" s="28"/>
      <c r="Q2167" s="28"/>
      <c r="R2167" s="28"/>
      <c r="S2167" s="28"/>
      <c r="T2167" s="28"/>
      <c r="U2167" s="28"/>
      <c r="V2167" s="28"/>
      <c r="W2167" s="28"/>
      <c r="X2167" s="28"/>
      <c r="Y2167" s="28"/>
      <c r="Z2167" s="28"/>
      <c r="AA2167" s="28"/>
      <c r="AB2167" s="28"/>
      <c r="AC2167" s="28"/>
      <c r="AD2167" s="28"/>
      <c r="AE2167" s="28"/>
      <c r="AF2167" s="28"/>
      <c r="AG2167" s="28"/>
      <c r="AH2167" s="28"/>
      <c r="AM2167" s="595"/>
      <c r="AN2167" s="566"/>
      <c r="AO2167" s="559"/>
      <c r="AP2167" s="566"/>
      <c r="AQ2167" s="559"/>
      <c r="AR2167" s="566"/>
      <c r="AS2167" s="559"/>
      <c r="AT2167" s="566"/>
      <c r="AU2167" s="559"/>
      <c r="AV2167" s="566"/>
      <c r="AW2167" s="559"/>
      <c r="AX2167" s="566"/>
      <c r="AY2167" s="559"/>
      <c r="AZ2167" s="566"/>
      <c r="BA2167" s="559"/>
      <c r="BB2167" s="566"/>
      <c r="BC2167" s="559"/>
      <c r="BD2167" s="566"/>
      <c r="BE2167" s="559"/>
      <c r="BF2167" s="566"/>
      <c r="BG2167" s="559"/>
      <c r="BH2167" s="566"/>
      <c r="BI2167" s="559"/>
      <c r="BJ2167" s="566"/>
      <c r="BK2167" s="559"/>
      <c r="BL2167" s="566"/>
      <c r="BM2167" s="559"/>
      <c r="BN2167" s="566"/>
      <c r="BO2167" s="559"/>
      <c r="BP2167" s="566"/>
      <c r="BQ2167" s="551"/>
    </row>
    <row r="2168" spans="1:69" ht="12.75" customHeight="1" thickBot="1">
      <c r="A2168" s="584"/>
      <c r="B2168" s="581"/>
      <c r="C2168" s="582"/>
      <c r="D2168" s="677"/>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3"/>
      <c r="AA2168" s="33"/>
      <c r="AB2168" s="33"/>
      <c r="AC2168" s="33"/>
      <c r="AD2168" s="33"/>
      <c r="AE2168" s="33"/>
      <c r="AF2168" s="33"/>
      <c r="AG2168" s="33"/>
      <c r="AH2168" s="33"/>
      <c r="AM2168" s="595"/>
      <c r="AN2168" s="567"/>
      <c r="AO2168" s="564"/>
      <c r="AP2168" s="567"/>
      <c r="AQ2168" s="564"/>
      <c r="AR2168" s="567"/>
      <c r="AS2168" s="564"/>
      <c r="AT2168" s="567"/>
      <c r="AU2168" s="564"/>
      <c r="AV2168" s="567"/>
      <c r="AW2168" s="564"/>
      <c r="AX2168" s="567"/>
      <c r="AY2168" s="564"/>
      <c r="AZ2168" s="567"/>
      <c r="BA2168" s="564"/>
      <c r="BB2168" s="567"/>
      <c r="BC2168" s="564"/>
      <c r="BD2168" s="567"/>
      <c r="BE2168" s="564"/>
      <c r="BF2168" s="567"/>
      <c r="BG2168" s="564"/>
      <c r="BH2168" s="567"/>
      <c r="BI2168" s="564"/>
      <c r="BJ2168" s="567"/>
      <c r="BK2168" s="564"/>
      <c r="BL2168" s="567"/>
      <c r="BM2168" s="564"/>
      <c r="BN2168" s="567"/>
      <c r="BO2168" s="564"/>
      <c r="BP2168" s="567"/>
      <c r="BQ2168" s="568"/>
    </row>
    <row r="2169" spans="1:69" ht="12.75" customHeight="1">
      <c r="A2169" s="584"/>
      <c r="B2169" s="569" t="s">
        <v>37</v>
      </c>
      <c r="C2169" s="572" t="str">
        <f>IF(ISERROR(AVERAGE(E2169:AH2171)),"",AVERAGE(E2169:AH2171))</f>
        <v/>
      </c>
      <c r="D2169" s="677"/>
      <c r="E2169" s="31"/>
      <c r="F2169" s="31"/>
      <c r="G2169" s="31"/>
      <c r="H2169" s="31"/>
      <c r="I2169" s="31"/>
      <c r="J2169" s="31"/>
      <c r="K2169" s="31"/>
      <c r="L2169" s="31"/>
      <c r="M2169" s="31"/>
      <c r="N2169" s="31"/>
      <c r="O2169" s="31"/>
      <c r="P2169" s="31"/>
      <c r="Q2169" s="31"/>
      <c r="R2169" s="31"/>
      <c r="S2169" s="31"/>
      <c r="T2169" s="31"/>
      <c r="U2169" s="31"/>
      <c r="V2169" s="31"/>
      <c r="W2169" s="31"/>
      <c r="X2169" s="31"/>
      <c r="Y2169" s="31"/>
      <c r="Z2169" s="31"/>
      <c r="AA2169" s="31"/>
      <c r="AB2169" s="31"/>
      <c r="AC2169" s="31"/>
      <c r="AD2169" s="31"/>
      <c r="AE2169" s="31"/>
      <c r="AF2169" s="31"/>
      <c r="AG2169" s="31"/>
      <c r="AH2169" s="31"/>
      <c r="AM2169" s="595" t="e">
        <f>#REF!</f>
        <v>#REF!</v>
      </c>
      <c r="AN2169" s="561" t="str">
        <f t="shared" ref="AN2169:BQ2169" si="793">IF(ISERROR(AVERAGE(E2169:E2171)),"",AVERAGE(E2169:E2171))</f>
        <v/>
      </c>
      <c r="AO2169" s="558" t="str">
        <f t="shared" si="793"/>
        <v/>
      </c>
      <c r="AP2169" s="561" t="str">
        <f t="shared" si="793"/>
        <v/>
      </c>
      <c r="AQ2169" s="558" t="str">
        <f t="shared" si="793"/>
        <v/>
      </c>
      <c r="AR2169" s="561" t="str">
        <f t="shared" si="793"/>
        <v/>
      </c>
      <c r="AS2169" s="558" t="str">
        <f t="shared" si="793"/>
        <v/>
      </c>
      <c r="AT2169" s="561" t="str">
        <f t="shared" si="793"/>
        <v/>
      </c>
      <c r="AU2169" s="558" t="str">
        <f t="shared" si="793"/>
        <v/>
      </c>
      <c r="AV2169" s="561" t="str">
        <f t="shared" si="793"/>
        <v/>
      </c>
      <c r="AW2169" s="558" t="str">
        <f t="shared" si="793"/>
        <v/>
      </c>
      <c r="AX2169" s="561" t="str">
        <f t="shared" si="793"/>
        <v/>
      </c>
      <c r="AY2169" s="558" t="str">
        <f t="shared" si="793"/>
        <v/>
      </c>
      <c r="AZ2169" s="561" t="str">
        <f t="shared" si="793"/>
        <v/>
      </c>
      <c r="BA2169" s="558" t="str">
        <f t="shared" si="793"/>
        <v/>
      </c>
      <c r="BB2169" s="561" t="str">
        <f t="shared" si="793"/>
        <v/>
      </c>
      <c r="BC2169" s="558" t="str">
        <f t="shared" si="793"/>
        <v/>
      </c>
      <c r="BD2169" s="561" t="str">
        <f t="shared" si="793"/>
        <v/>
      </c>
      <c r="BE2169" s="558" t="str">
        <f t="shared" si="793"/>
        <v/>
      </c>
      <c r="BF2169" s="561" t="str">
        <f t="shared" si="793"/>
        <v/>
      </c>
      <c r="BG2169" s="558" t="str">
        <f t="shared" si="793"/>
        <v/>
      </c>
      <c r="BH2169" s="561" t="str">
        <f t="shared" si="793"/>
        <v/>
      </c>
      <c r="BI2169" s="558" t="str">
        <f t="shared" si="793"/>
        <v/>
      </c>
      <c r="BJ2169" s="561" t="str">
        <f t="shared" si="793"/>
        <v/>
      </c>
      <c r="BK2169" s="558" t="str">
        <f t="shared" si="793"/>
        <v/>
      </c>
      <c r="BL2169" s="561" t="str">
        <f t="shared" si="793"/>
        <v/>
      </c>
      <c r="BM2169" s="558" t="str">
        <f t="shared" si="793"/>
        <v/>
      </c>
      <c r="BN2169" s="561" t="str">
        <f t="shared" si="793"/>
        <v/>
      </c>
      <c r="BO2169" s="558" t="str">
        <f t="shared" si="793"/>
        <v/>
      </c>
      <c r="BP2169" s="561" t="str">
        <f t="shared" si="793"/>
        <v/>
      </c>
      <c r="BQ2169" s="550" t="str">
        <f t="shared" si="793"/>
        <v/>
      </c>
    </row>
    <row r="2170" spans="1:69" ht="12.75" customHeight="1">
      <c r="A2170" s="584"/>
      <c r="B2170" s="570"/>
      <c r="C2170" s="573"/>
      <c r="D2170" s="677"/>
      <c r="E2170" s="29"/>
      <c r="F2170" s="29"/>
      <c r="G2170" s="29"/>
      <c r="H2170" s="29"/>
      <c r="I2170" s="29"/>
      <c r="J2170" s="29"/>
      <c r="K2170" s="29"/>
      <c r="L2170" s="29"/>
      <c r="M2170" s="29"/>
      <c r="N2170" s="29"/>
      <c r="O2170" s="29"/>
      <c r="P2170" s="29"/>
      <c r="Q2170" s="29"/>
      <c r="R2170" s="29"/>
      <c r="S2170" s="29"/>
      <c r="T2170" s="29"/>
      <c r="U2170" s="29"/>
      <c r="V2170" s="29"/>
      <c r="W2170" s="29"/>
      <c r="X2170" s="29"/>
      <c r="Y2170" s="29"/>
      <c r="Z2170" s="29"/>
      <c r="AA2170" s="29"/>
      <c r="AB2170" s="29"/>
      <c r="AC2170" s="29"/>
      <c r="AD2170" s="29"/>
      <c r="AE2170" s="29"/>
      <c r="AF2170" s="29"/>
      <c r="AG2170" s="29"/>
      <c r="AH2170" s="29"/>
      <c r="AM2170" s="595" t="e">
        <f>#REF!</f>
        <v>#REF!</v>
      </c>
      <c r="AN2170" s="562"/>
      <c r="AO2170" s="559"/>
      <c r="AP2170" s="562"/>
      <c r="AQ2170" s="559"/>
      <c r="AR2170" s="562"/>
      <c r="AS2170" s="559"/>
      <c r="AT2170" s="562"/>
      <c r="AU2170" s="559"/>
      <c r="AV2170" s="562"/>
      <c r="AW2170" s="559"/>
      <c r="AX2170" s="562"/>
      <c r="AY2170" s="559"/>
      <c r="AZ2170" s="562"/>
      <c r="BA2170" s="559"/>
      <c r="BB2170" s="562"/>
      <c r="BC2170" s="559"/>
      <c r="BD2170" s="562"/>
      <c r="BE2170" s="559"/>
      <c r="BF2170" s="562"/>
      <c r="BG2170" s="559"/>
      <c r="BH2170" s="562"/>
      <c r="BI2170" s="559"/>
      <c r="BJ2170" s="562"/>
      <c r="BK2170" s="559"/>
      <c r="BL2170" s="562"/>
      <c r="BM2170" s="559"/>
      <c r="BN2170" s="562"/>
      <c r="BO2170" s="559"/>
      <c r="BP2170" s="562"/>
      <c r="BQ2170" s="551"/>
    </row>
    <row r="2171" spans="1:69" ht="13.5" customHeight="1" thickBot="1">
      <c r="A2171" s="584"/>
      <c r="B2171" s="571"/>
      <c r="C2171" s="574"/>
      <c r="D2171" s="418"/>
      <c r="E2171" s="30"/>
      <c r="F2171" s="30"/>
      <c r="G2171" s="30"/>
      <c r="H2171" s="30"/>
      <c r="I2171" s="30"/>
      <c r="J2171" s="30"/>
      <c r="K2171" s="30"/>
      <c r="L2171" s="30"/>
      <c r="M2171" s="30"/>
      <c r="N2171" s="30"/>
      <c r="O2171" s="30"/>
      <c r="P2171" s="30"/>
      <c r="Q2171" s="30"/>
      <c r="R2171" s="30"/>
      <c r="S2171" s="30"/>
      <c r="T2171" s="30"/>
      <c r="U2171" s="30"/>
      <c r="V2171" s="30"/>
      <c r="W2171" s="30"/>
      <c r="X2171" s="30"/>
      <c r="Y2171" s="30"/>
      <c r="Z2171" s="30"/>
      <c r="AA2171" s="30"/>
      <c r="AB2171" s="30"/>
      <c r="AC2171" s="30"/>
      <c r="AD2171" s="30"/>
      <c r="AE2171" s="30"/>
      <c r="AF2171" s="30"/>
      <c r="AG2171" s="30"/>
      <c r="AH2171" s="30"/>
      <c r="AM2171" s="107"/>
      <c r="AN2171" s="563"/>
      <c r="AO2171" s="560"/>
      <c r="AP2171" s="563"/>
      <c r="AQ2171" s="560"/>
      <c r="AR2171" s="563"/>
      <c r="AS2171" s="560"/>
      <c r="AT2171" s="563"/>
      <c r="AU2171" s="560"/>
      <c r="AV2171" s="563"/>
      <c r="AW2171" s="560"/>
      <c r="AX2171" s="563"/>
      <c r="AY2171" s="560"/>
      <c r="AZ2171" s="563"/>
      <c r="BA2171" s="560"/>
      <c r="BB2171" s="563"/>
      <c r="BC2171" s="560"/>
      <c r="BD2171" s="563"/>
      <c r="BE2171" s="560"/>
      <c r="BF2171" s="563"/>
      <c r="BG2171" s="560"/>
      <c r="BH2171" s="563"/>
      <c r="BI2171" s="560"/>
      <c r="BJ2171" s="563"/>
      <c r="BK2171" s="560"/>
      <c r="BL2171" s="563"/>
      <c r="BM2171" s="560"/>
      <c r="BN2171" s="563"/>
      <c r="BO2171" s="560"/>
      <c r="BP2171" s="563"/>
      <c r="BQ2171" s="552"/>
    </row>
    <row r="2172" spans="1:69" ht="13.5" customHeight="1" thickTop="1">
      <c r="A2172" s="584"/>
      <c r="B2172" s="585" t="s">
        <v>32</v>
      </c>
      <c r="C2172" s="588" t="str">
        <f>IF(ISERROR(AVERAGE(E2172:AH2174)),"",AVERAGE(E2172:AH2174))</f>
        <v/>
      </c>
      <c r="D2172" s="676" t="s">
        <v>909</v>
      </c>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5"/>
      <c r="AF2172" s="25"/>
      <c r="AG2172" s="25"/>
      <c r="AH2172" s="25"/>
      <c r="AM2172" s="594" t="str">
        <f>D2172</f>
        <v>Effectuer une recherche en ligne</v>
      </c>
      <c r="AN2172" s="576" t="str">
        <f t="shared" ref="AN2172:BQ2172" si="794">IF(ISERROR(AVERAGE(E2172:E2174)),"",AVERAGE(E2172:E2174))</f>
        <v/>
      </c>
      <c r="AO2172" s="575" t="str">
        <f t="shared" si="794"/>
        <v/>
      </c>
      <c r="AP2172" s="576" t="str">
        <f t="shared" si="794"/>
        <v/>
      </c>
      <c r="AQ2172" s="575" t="str">
        <f t="shared" si="794"/>
        <v/>
      </c>
      <c r="AR2172" s="576" t="str">
        <f t="shared" si="794"/>
        <v/>
      </c>
      <c r="AS2172" s="575" t="str">
        <f t="shared" si="794"/>
        <v/>
      </c>
      <c r="AT2172" s="576" t="str">
        <f t="shared" si="794"/>
        <v/>
      </c>
      <c r="AU2172" s="575" t="str">
        <f t="shared" si="794"/>
        <v/>
      </c>
      <c r="AV2172" s="576" t="str">
        <f t="shared" si="794"/>
        <v/>
      </c>
      <c r="AW2172" s="575" t="str">
        <f t="shared" si="794"/>
        <v/>
      </c>
      <c r="AX2172" s="576" t="str">
        <f t="shared" si="794"/>
        <v/>
      </c>
      <c r="AY2172" s="575" t="str">
        <f t="shared" si="794"/>
        <v/>
      </c>
      <c r="AZ2172" s="576" t="str">
        <f t="shared" si="794"/>
        <v/>
      </c>
      <c r="BA2172" s="575" t="str">
        <f t="shared" si="794"/>
        <v/>
      </c>
      <c r="BB2172" s="576" t="str">
        <f t="shared" si="794"/>
        <v/>
      </c>
      <c r="BC2172" s="575" t="str">
        <f t="shared" si="794"/>
        <v/>
      </c>
      <c r="BD2172" s="576" t="str">
        <f t="shared" si="794"/>
        <v/>
      </c>
      <c r="BE2172" s="575" t="str">
        <f t="shared" si="794"/>
        <v/>
      </c>
      <c r="BF2172" s="576" t="str">
        <f t="shared" si="794"/>
        <v/>
      </c>
      <c r="BG2172" s="575" t="str">
        <f t="shared" si="794"/>
        <v/>
      </c>
      <c r="BH2172" s="576" t="str">
        <f t="shared" si="794"/>
        <v/>
      </c>
      <c r="BI2172" s="575" t="str">
        <f t="shared" si="794"/>
        <v/>
      </c>
      <c r="BJ2172" s="576" t="str">
        <f t="shared" si="794"/>
        <v/>
      </c>
      <c r="BK2172" s="575" t="str">
        <f t="shared" si="794"/>
        <v/>
      </c>
      <c r="BL2172" s="576" t="str">
        <f t="shared" si="794"/>
        <v/>
      </c>
      <c r="BM2172" s="575" t="str">
        <f t="shared" si="794"/>
        <v/>
      </c>
      <c r="BN2172" s="576" t="str">
        <f t="shared" si="794"/>
        <v/>
      </c>
      <c r="BO2172" s="575" t="str">
        <f t="shared" si="794"/>
        <v/>
      </c>
      <c r="BP2172" s="576" t="str">
        <f t="shared" si="794"/>
        <v/>
      </c>
      <c r="BQ2172" s="578" t="str">
        <f t="shared" si="794"/>
        <v/>
      </c>
    </row>
    <row r="2173" spans="1:69" ht="12.75" customHeight="1">
      <c r="A2173" s="584"/>
      <c r="B2173" s="586"/>
      <c r="C2173" s="573"/>
      <c r="D2173" s="677"/>
      <c r="E2173" s="26"/>
      <c r="F2173" s="26"/>
      <c r="G2173" s="26"/>
      <c r="H2173" s="26"/>
      <c r="I2173" s="26"/>
      <c r="J2173" s="26"/>
      <c r="K2173" s="26"/>
      <c r="L2173" s="26"/>
      <c r="M2173" s="26"/>
      <c r="N2173" s="26"/>
      <c r="O2173" s="26"/>
      <c r="P2173" s="26"/>
      <c r="Q2173" s="26"/>
      <c r="R2173" s="26"/>
      <c r="S2173" s="26"/>
      <c r="T2173" s="26"/>
      <c r="U2173" s="26"/>
      <c r="V2173" s="26"/>
      <c r="W2173" s="26"/>
      <c r="X2173" s="26"/>
      <c r="Y2173" s="26"/>
      <c r="Z2173" s="26"/>
      <c r="AA2173" s="26"/>
      <c r="AB2173" s="26"/>
      <c r="AC2173" s="26"/>
      <c r="AD2173" s="26"/>
      <c r="AE2173" s="26"/>
      <c r="AF2173" s="26"/>
      <c r="AG2173" s="26"/>
      <c r="AH2173" s="26"/>
      <c r="AM2173" s="595"/>
      <c r="AN2173" s="577"/>
      <c r="AO2173" s="559"/>
      <c r="AP2173" s="577"/>
      <c r="AQ2173" s="559"/>
      <c r="AR2173" s="577"/>
      <c r="AS2173" s="559"/>
      <c r="AT2173" s="577"/>
      <c r="AU2173" s="559"/>
      <c r="AV2173" s="577"/>
      <c r="AW2173" s="559"/>
      <c r="AX2173" s="577"/>
      <c r="AY2173" s="559"/>
      <c r="AZ2173" s="577"/>
      <c r="BA2173" s="559"/>
      <c r="BB2173" s="577"/>
      <c r="BC2173" s="559"/>
      <c r="BD2173" s="577"/>
      <c r="BE2173" s="559"/>
      <c r="BF2173" s="577"/>
      <c r="BG2173" s="559"/>
      <c r="BH2173" s="577"/>
      <c r="BI2173" s="559"/>
      <c r="BJ2173" s="577"/>
      <c r="BK2173" s="559"/>
      <c r="BL2173" s="577"/>
      <c r="BM2173" s="559"/>
      <c r="BN2173" s="577"/>
      <c r="BO2173" s="559"/>
      <c r="BP2173" s="577"/>
      <c r="BQ2173" s="551"/>
    </row>
    <row r="2174" spans="1:69" ht="12.75" customHeight="1" thickBot="1">
      <c r="A2174" s="584"/>
      <c r="B2174" s="587"/>
      <c r="C2174" s="573"/>
      <c r="D2174" s="677"/>
      <c r="E2174" s="27"/>
      <c r="F2174" s="27"/>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M2174" s="595"/>
      <c r="AN2174" s="577"/>
      <c r="AO2174" s="559"/>
      <c r="AP2174" s="577"/>
      <c r="AQ2174" s="559"/>
      <c r="AR2174" s="577"/>
      <c r="AS2174" s="559"/>
      <c r="AT2174" s="577"/>
      <c r="AU2174" s="559"/>
      <c r="AV2174" s="577"/>
      <c r="AW2174" s="559"/>
      <c r="AX2174" s="577"/>
      <c r="AY2174" s="559"/>
      <c r="AZ2174" s="577"/>
      <c r="BA2174" s="559"/>
      <c r="BB2174" s="577"/>
      <c r="BC2174" s="559"/>
      <c r="BD2174" s="577"/>
      <c r="BE2174" s="559"/>
      <c r="BF2174" s="577"/>
      <c r="BG2174" s="559"/>
      <c r="BH2174" s="577"/>
      <c r="BI2174" s="559"/>
      <c r="BJ2174" s="577"/>
      <c r="BK2174" s="559"/>
      <c r="BL2174" s="577"/>
      <c r="BM2174" s="559"/>
      <c r="BN2174" s="577"/>
      <c r="BO2174" s="559"/>
      <c r="BP2174" s="577"/>
      <c r="BQ2174" s="551"/>
    </row>
    <row r="2175" spans="1:69" ht="12.75" customHeight="1">
      <c r="A2175" s="584"/>
      <c r="B2175" s="579" t="s">
        <v>36</v>
      </c>
      <c r="C2175" s="572" t="str">
        <f>IF(ISERROR(AVERAGE(E2175:AH2177)),"",AVERAGE(E2175:AH2177))</f>
        <v/>
      </c>
      <c r="D2175" s="677"/>
      <c r="E2175" s="32"/>
      <c r="F2175" s="32"/>
      <c r="G2175" s="32"/>
      <c r="H2175" s="32"/>
      <c r="I2175" s="32"/>
      <c r="J2175" s="32"/>
      <c r="K2175" s="32"/>
      <c r="L2175" s="32"/>
      <c r="M2175" s="32"/>
      <c r="N2175" s="32"/>
      <c r="O2175" s="32"/>
      <c r="P2175" s="32"/>
      <c r="Q2175" s="32"/>
      <c r="R2175" s="32"/>
      <c r="S2175" s="32"/>
      <c r="T2175" s="32"/>
      <c r="U2175" s="32"/>
      <c r="V2175" s="32"/>
      <c r="W2175" s="32"/>
      <c r="X2175" s="32"/>
      <c r="Y2175" s="32"/>
      <c r="Z2175" s="32"/>
      <c r="AA2175" s="32"/>
      <c r="AB2175" s="32"/>
      <c r="AC2175" s="32"/>
      <c r="AD2175" s="32"/>
      <c r="AE2175" s="32"/>
      <c r="AF2175" s="32"/>
      <c r="AG2175" s="32"/>
      <c r="AH2175" s="32"/>
      <c r="AM2175" s="595"/>
      <c r="AN2175" s="565" t="str">
        <f t="shared" ref="AN2175:BQ2175" si="795">IF(ISERROR(AVERAGE(E2175:E2177)),"",AVERAGE(E2175:E2177))</f>
        <v/>
      </c>
      <c r="AO2175" s="558" t="str">
        <f t="shared" si="795"/>
        <v/>
      </c>
      <c r="AP2175" s="565" t="str">
        <f t="shared" si="795"/>
        <v/>
      </c>
      <c r="AQ2175" s="558" t="str">
        <f t="shared" si="795"/>
        <v/>
      </c>
      <c r="AR2175" s="565" t="str">
        <f t="shared" si="795"/>
        <v/>
      </c>
      <c r="AS2175" s="558" t="str">
        <f t="shared" si="795"/>
        <v/>
      </c>
      <c r="AT2175" s="565" t="str">
        <f t="shared" si="795"/>
        <v/>
      </c>
      <c r="AU2175" s="558" t="str">
        <f t="shared" si="795"/>
        <v/>
      </c>
      <c r="AV2175" s="565" t="str">
        <f t="shared" si="795"/>
        <v/>
      </c>
      <c r="AW2175" s="558" t="str">
        <f t="shared" si="795"/>
        <v/>
      </c>
      <c r="AX2175" s="565" t="str">
        <f t="shared" si="795"/>
        <v/>
      </c>
      <c r="AY2175" s="558" t="str">
        <f t="shared" si="795"/>
        <v/>
      </c>
      <c r="AZ2175" s="565" t="str">
        <f t="shared" si="795"/>
        <v/>
      </c>
      <c r="BA2175" s="558" t="str">
        <f t="shared" si="795"/>
        <v/>
      </c>
      <c r="BB2175" s="565" t="str">
        <f t="shared" si="795"/>
        <v/>
      </c>
      <c r="BC2175" s="558" t="str">
        <f t="shared" si="795"/>
        <v/>
      </c>
      <c r="BD2175" s="565" t="str">
        <f t="shared" si="795"/>
        <v/>
      </c>
      <c r="BE2175" s="558" t="str">
        <f t="shared" si="795"/>
        <v/>
      </c>
      <c r="BF2175" s="565" t="str">
        <f t="shared" si="795"/>
        <v/>
      </c>
      <c r="BG2175" s="558" t="str">
        <f t="shared" si="795"/>
        <v/>
      </c>
      <c r="BH2175" s="565" t="str">
        <f t="shared" si="795"/>
        <v/>
      </c>
      <c r="BI2175" s="558" t="str">
        <f t="shared" si="795"/>
        <v/>
      </c>
      <c r="BJ2175" s="565" t="str">
        <f t="shared" si="795"/>
        <v/>
      </c>
      <c r="BK2175" s="558" t="str">
        <f t="shared" si="795"/>
        <v/>
      </c>
      <c r="BL2175" s="565" t="str">
        <f t="shared" si="795"/>
        <v/>
      </c>
      <c r="BM2175" s="558" t="str">
        <f t="shared" si="795"/>
        <v/>
      </c>
      <c r="BN2175" s="565" t="str">
        <f t="shared" si="795"/>
        <v/>
      </c>
      <c r="BO2175" s="558" t="str">
        <f t="shared" si="795"/>
        <v/>
      </c>
      <c r="BP2175" s="565" t="str">
        <f t="shared" si="795"/>
        <v/>
      </c>
      <c r="BQ2175" s="550" t="str">
        <f t="shared" si="795"/>
        <v/>
      </c>
    </row>
    <row r="2176" spans="1:69" ht="12.75" customHeight="1">
      <c r="A2176" s="584"/>
      <c r="B2176" s="580"/>
      <c r="C2176" s="573"/>
      <c r="D2176" s="677"/>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28"/>
      <c r="AE2176" s="28"/>
      <c r="AF2176" s="28"/>
      <c r="AG2176" s="28"/>
      <c r="AH2176" s="28"/>
      <c r="AM2176" s="595"/>
      <c r="AN2176" s="566"/>
      <c r="AO2176" s="559"/>
      <c r="AP2176" s="566"/>
      <c r="AQ2176" s="559"/>
      <c r="AR2176" s="566"/>
      <c r="AS2176" s="559"/>
      <c r="AT2176" s="566"/>
      <c r="AU2176" s="559"/>
      <c r="AV2176" s="566"/>
      <c r="AW2176" s="559"/>
      <c r="AX2176" s="566"/>
      <c r="AY2176" s="559"/>
      <c r="AZ2176" s="566"/>
      <c r="BA2176" s="559"/>
      <c r="BB2176" s="566"/>
      <c r="BC2176" s="559"/>
      <c r="BD2176" s="566"/>
      <c r="BE2176" s="559"/>
      <c r="BF2176" s="566"/>
      <c r="BG2176" s="559"/>
      <c r="BH2176" s="566"/>
      <c r="BI2176" s="559"/>
      <c r="BJ2176" s="566"/>
      <c r="BK2176" s="559"/>
      <c r="BL2176" s="566"/>
      <c r="BM2176" s="559"/>
      <c r="BN2176" s="566"/>
      <c r="BO2176" s="559"/>
      <c r="BP2176" s="566"/>
      <c r="BQ2176" s="551"/>
    </row>
    <row r="2177" spans="1:72" ht="12.75" customHeight="1" thickBot="1">
      <c r="A2177" s="584"/>
      <c r="B2177" s="581"/>
      <c r="C2177" s="582"/>
      <c r="D2177" s="677"/>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3"/>
      <c r="AA2177" s="33"/>
      <c r="AB2177" s="33"/>
      <c r="AC2177" s="33"/>
      <c r="AD2177" s="33"/>
      <c r="AE2177" s="33"/>
      <c r="AF2177" s="33"/>
      <c r="AG2177" s="33"/>
      <c r="AH2177" s="33"/>
      <c r="AM2177" s="595"/>
      <c r="AN2177" s="567"/>
      <c r="AO2177" s="564"/>
      <c r="AP2177" s="567"/>
      <c r="AQ2177" s="564"/>
      <c r="AR2177" s="567"/>
      <c r="AS2177" s="564"/>
      <c r="AT2177" s="567"/>
      <c r="AU2177" s="564"/>
      <c r="AV2177" s="567"/>
      <c r="AW2177" s="564"/>
      <c r="AX2177" s="567"/>
      <c r="AY2177" s="564"/>
      <c r="AZ2177" s="567"/>
      <c r="BA2177" s="564"/>
      <c r="BB2177" s="567"/>
      <c r="BC2177" s="564"/>
      <c r="BD2177" s="567"/>
      <c r="BE2177" s="564"/>
      <c r="BF2177" s="567"/>
      <c r="BG2177" s="564"/>
      <c r="BH2177" s="567"/>
      <c r="BI2177" s="564"/>
      <c r="BJ2177" s="567"/>
      <c r="BK2177" s="564"/>
      <c r="BL2177" s="567"/>
      <c r="BM2177" s="564"/>
      <c r="BN2177" s="567"/>
      <c r="BO2177" s="564"/>
      <c r="BP2177" s="567"/>
      <c r="BQ2177" s="568"/>
    </row>
    <row r="2178" spans="1:72" ht="12.75" customHeight="1">
      <c r="A2178" s="584"/>
      <c r="B2178" s="569" t="s">
        <v>37</v>
      </c>
      <c r="C2178" s="572" t="str">
        <f>IF(ISERROR(AVERAGE(E2178:AH2180)),"",AVERAGE(E2178:AH2180))</f>
        <v/>
      </c>
      <c r="D2178" s="677"/>
      <c r="E2178" s="31"/>
      <c r="F2178" s="31"/>
      <c r="G2178" s="31"/>
      <c r="H2178" s="31"/>
      <c r="I2178" s="31"/>
      <c r="J2178" s="31"/>
      <c r="K2178" s="31"/>
      <c r="L2178" s="31"/>
      <c r="M2178" s="31"/>
      <c r="N2178" s="31"/>
      <c r="O2178" s="31"/>
      <c r="P2178" s="31"/>
      <c r="Q2178" s="31"/>
      <c r="R2178" s="31"/>
      <c r="S2178" s="31"/>
      <c r="T2178" s="31"/>
      <c r="U2178" s="31"/>
      <c r="V2178" s="31"/>
      <c r="W2178" s="31"/>
      <c r="X2178" s="31"/>
      <c r="Y2178" s="31"/>
      <c r="Z2178" s="31"/>
      <c r="AA2178" s="31"/>
      <c r="AB2178" s="31"/>
      <c r="AC2178" s="31"/>
      <c r="AD2178" s="31"/>
      <c r="AE2178" s="31"/>
      <c r="AF2178" s="31"/>
      <c r="AG2178" s="31"/>
      <c r="AH2178" s="31"/>
      <c r="AM2178" s="595" t="e">
        <f>#REF!</f>
        <v>#REF!</v>
      </c>
      <c r="AN2178" s="561" t="str">
        <f t="shared" ref="AN2178:BQ2178" si="796">IF(ISERROR(AVERAGE(E2178:E2180)),"",AVERAGE(E2178:E2180))</f>
        <v/>
      </c>
      <c r="AO2178" s="558" t="str">
        <f t="shared" si="796"/>
        <v/>
      </c>
      <c r="AP2178" s="561" t="str">
        <f t="shared" si="796"/>
        <v/>
      </c>
      <c r="AQ2178" s="558" t="str">
        <f t="shared" si="796"/>
        <v/>
      </c>
      <c r="AR2178" s="561" t="str">
        <f t="shared" si="796"/>
        <v/>
      </c>
      <c r="AS2178" s="558" t="str">
        <f t="shared" si="796"/>
        <v/>
      </c>
      <c r="AT2178" s="561" t="str">
        <f t="shared" si="796"/>
        <v/>
      </c>
      <c r="AU2178" s="558" t="str">
        <f t="shared" si="796"/>
        <v/>
      </c>
      <c r="AV2178" s="561" t="str">
        <f t="shared" si="796"/>
        <v/>
      </c>
      <c r="AW2178" s="558" t="str">
        <f t="shared" si="796"/>
        <v/>
      </c>
      <c r="AX2178" s="561" t="str">
        <f t="shared" si="796"/>
        <v/>
      </c>
      <c r="AY2178" s="558" t="str">
        <f t="shared" si="796"/>
        <v/>
      </c>
      <c r="AZ2178" s="561" t="str">
        <f t="shared" si="796"/>
        <v/>
      </c>
      <c r="BA2178" s="558" t="str">
        <f t="shared" si="796"/>
        <v/>
      </c>
      <c r="BB2178" s="561" t="str">
        <f t="shared" si="796"/>
        <v/>
      </c>
      <c r="BC2178" s="558" t="str">
        <f t="shared" si="796"/>
        <v/>
      </c>
      <c r="BD2178" s="561" t="str">
        <f t="shared" si="796"/>
        <v/>
      </c>
      <c r="BE2178" s="558" t="str">
        <f t="shared" si="796"/>
        <v/>
      </c>
      <c r="BF2178" s="561" t="str">
        <f t="shared" si="796"/>
        <v/>
      </c>
      <c r="BG2178" s="558" t="str">
        <f t="shared" si="796"/>
        <v/>
      </c>
      <c r="BH2178" s="561" t="str">
        <f t="shared" si="796"/>
        <v/>
      </c>
      <c r="BI2178" s="558" t="str">
        <f t="shared" si="796"/>
        <v/>
      </c>
      <c r="BJ2178" s="561" t="str">
        <f t="shared" si="796"/>
        <v/>
      </c>
      <c r="BK2178" s="558" t="str">
        <f t="shared" si="796"/>
        <v/>
      </c>
      <c r="BL2178" s="561" t="str">
        <f t="shared" si="796"/>
        <v/>
      </c>
      <c r="BM2178" s="558" t="str">
        <f t="shared" si="796"/>
        <v/>
      </c>
      <c r="BN2178" s="561" t="str">
        <f t="shared" si="796"/>
        <v/>
      </c>
      <c r="BO2178" s="558" t="str">
        <f t="shared" si="796"/>
        <v/>
      </c>
      <c r="BP2178" s="561" t="str">
        <f t="shared" si="796"/>
        <v/>
      </c>
      <c r="BQ2178" s="550" t="str">
        <f t="shared" si="796"/>
        <v/>
      </c>
    </row>
    <row r="2179" spans="1:72" ht="12.75" customHeight="1">
      <c r="A2179" s="584"/>
      <c r="B2179" s="570"/>
      <c r="C2179" s="573"/>
      <c r="D2179" s="677"/>
      <c r="E2179" s="29"/>
      <c r="F2179" s="29"/>
      <c r="G2179" s="29"/>
      <c r="H2179" s="29"/>
      <c r="I2179" s="29"/>
      <c r="J2179" s="29"/>
      <c r="K2179" s="29"/>
      <c r="L2179" s="29"/>
      <c r="M2179" s="29"/>
      <c r="N2179" s="29"/>
      <c r="O2179" s="29"/>
      <c r="P2179" s="29"/>
      <c r="Q2179" s="29"/>
      <c r="R2179" s="29"/>
      <c r="S2179" s="29"/>
      <c r="T2179" s="29"/>
      <c r="U2179" s="29"/>
      <c r="V2179" s="29"/>
      <c r="W2179" s="29"/>
      <c r="X2179" s="29"/>
      <c r="Y2179" s="29"/>
      <c r="Z2179" s="29"/>
      <c r="AA2179" s="29"/>
      <c r="AB2179" s="29"/>
      <c r="AC2179" s="29"/>
      <c r="AD2179" s="29"/>
      <c r="AE2179" s="29"/>
      <c r="AF2179" s="29"/>
      <c r="AG2179" s="29"/>
      <c r="AH2179" s="29"/>
      <c r="AM2179" s="595" t="e">
        <f>#REF!</f>
        <v>#REF!</v>
      </c>
      <c r="AN2179" s="562"/>
      <c r="AO2179" s="559"/>
      <c r="AP2179" s="562"/>
      <c r="AQ2179" s="559"/>
      <c r="AR2179" s="562"/>
      <c r="AS2179" s="559"/>
      <c r="AT2179" s="562"/>
      <c r="AU2179" s="559"/>
      <c r="AV2179" s="562"/>
      <c r="AW2179" s="559"/>
      <c r="AX2179" s="562"/>
      <c r="AY2179" s="559"/>
      <c r="AZ2179" s="562"/>
      <c r="BA2179" s="559"/>
      <c r="BB2179" s="562"/>
      <c r="BC2179" s="559"/>
      <c r="BD2179" s="562"/>
      <c r="BE2179" s="559"/>
      <c r="BF2179" s="562"/>
      <c r="BG2179" s="559"/>
      <c r="BH2179" s="562"/>
      <c r="BI2179" s="559"/>
      <c r="BJ2179" s="562"/>
      <c r="BK2179" s="559"/>
      <c r="BL2179" s="562"/>
      <c r="BM2179" s="559"/>
      <c r="BN2179" s="562"/>
      <c r="BO2179" s="559"/>
      <c r="BP2179" s="562"/>
      <c r="BQ2179" s="551"/>
    </row>
    <row r="2180" spans="1:72" ht="13.5" customHeight="1" thickBot="1">
      <c r="A2180" s="584"/>
      <c r="B2180" s="571"/>
      <c r="C2180" s="574"/>
      <c r="D2180" s="418"/>
      <c r="E2180" s="30"/>
      <c r="F2180" s="30"/>
      <c r="G2180" s="30"/>
      <c r="H2180" s="30"/>
      <c r="I2180" s="30"/>
      <c r="J2180" s="30"/>
      <c r="K2180" s="30"/>
      <c r="L2180" s="30"/>
      <c r="M2180" s="30"/>
      <c r="N2180" s="30"/>
      <c r="O2180" s="30"/>
      <c r="P2180" s="30"/>
      <c r="Q2180" s="30"/>
      <c r="R2180" s="30"/>
      <c r="S2180" s="30"/>
      <c r="T2180" s="30"/>
      <c r="U2180" s="30"/>
      <c r="V2180" s="30"/>
      <c r="W2180" s="30"/>
      <c r="X2180" s="30"/>
      <c r="Y2180" s="30"/>
      <c r="Z2180" s="30"/>
      <c r="AA2180" s="30"/>
      <c r="AB2180" s="30"/>
      <c r="AC2180" s="30"/>
      <c r="AD2180" s="30"/>
      <c r="AE2180" s="30"/>
      <c r="AF2180" s="30"/>
      <c r="AG2180" s="30"/>
      <c r="AH2180" s="30"/>
      <c r="AM2180" s="107"/>
      <c r="AN2180" s="563"/>
      <c r="AO2180" s="560"/>
      <c r="AP2180" s="563"/>
      <c r="AQ2180" s="560"/>
      <c r="AR2180" s="563"/>
      <c r="AS2180" s="560"/>
      <c r="AT2180" s="563"/>
      <c r="AU2180" s="560"/>
      <c r="AV2180" s="563"/>
      <c r="AW2180" s="560"/>
      <c r="AX2180" s="563"/>
      <c r="AY2180" s="560"/>
      <c r="AZ2180" s="563"/>
      <c r="BA2180" s="560"/>
      <c r="BB2180" s="563"/>
      <c r="BC2180" s="560"/>
      <c r="BD2180" s="563"/>
      <c r="BE2180" s="560"/>
      <c r="BF2180" s="563"/>
      <c r="BG2180" s="560"/>
      <c r="BH2180" s="563"/>
      <c r="BI2180" s="560"/>
      <c r="BJ2180" s="563"/>
      <c r="BK2180" s="560"/>
      <c r="BL2180" s="563"/>
      <c r="BM2180" s="560"/>
      <c r="BN2180" s="563"/>
      <c r="BO2180" s="560"/>
      <c r="BP2180" s="563"/>
      <c r="BQ2180" s="552"/>
    </row>
    <row r="2181" spans="1:72" s="207" customFormat="1" ht="18" customHeight="1" thickTop="1">
      <c r="A2181" s="470"/>
      <c r="B2181" s="200"/>
      <c r="C2181" s="201"/>
      <c r="D2181" s="205"/>
      <c r="E2181" s="202"/>
      <c r="F2181" s="202"/>
      <c r="G2181" s="202"/>
      <c r="H2181" s="202"/>
      <c r="I2181" s="202"/>
      <c r="J2181" s="202"/>
      <c r="K2181" s="202"/>
      <c r="L2181" s="202"/>
      <c r="M2181" s="202"/>
      <c r="N2181" s="202"/>
      <c r="O2181" s="202"/>
      <c r="P2181" s="202"/>
      <c r="Q2181" s="202"/>
      <c r="R2181" s="202"/>
      <c r="S2181" s="202"/>
      <c r="T2181" s="202"/>
      <c r="U2181" s="202"/>
      <c r="V2181" s="202"/>
      <c r="W2181" s="202"/>
      <c r="X2181" s="202"/>
      <c r="Y2181" s="202"/>
      <c r="Z2181" s="202"/>
      <c r="AA2181" s="202"/>
      <c r="AB2181" s="202"/>
      <c r="AC2181" s="202"/>
      <c r="AD2181" s="202"/>
      <c r="AE2181" s="202"/>
      <c r="AF2181" s="202"/>
      <c r="AG2181" s="202"/>
      <c r="AH2181" s="202"/>
      <c r="AI2181" s="206"/>
      <c r="AJ2181" s="187"/>
      <c r="AK2181" s="187"/>
      <c r="AL2181" s="187"/>
      <c r="AM2181" s="358"/>
      <c r="AN2181" s="359"/>
      <c r="AO2181" s="359"/>
      <c r="AP2181" s="359"/>
      <c r="AQ2181" s="359"/>
      <c r="AR2181" s="359"/>
      <c r="AS2181" s="359"/>
      <c r="AT2181" s="359"/>
      <c r="AU2181" s="359"/>
      <c r="AV2181" s="359"/>
      <c r="AW2181" s="359"/>
      <c r="AX2181" s="359"/>
      <c r="AY2181" s="359"/>
      <c r="AZ2181" s="359"/>
      <c r="BA2181" s="359"/>
      <c r="BB2181" s="359"/>
      <c r="BC2181" s="359"/>
      <c r="BD2181" s="359"/>
      <c r="BE2181" s="359"/>
      <c r="BF2181" s="359"/>
      <c r="BG2181" s="359"/>
      <c r="BH2181" s="359"/>
      <c r="BI2181" s="359"/>
      <c r="BJ2181" s="359"/>
      <c r="BK2181" s="359"/>
      <c r="BL2181" s="359"/>
      <c r="BM2181" s="359"/>
      <c r="BN2181" s="359"/>
      <c r="BO2181" s="359"/>
      <c r="BP2181" s="359"/>
      <c r="BQ2181" s="359"/>
      <c r="BR2181" s="187"/>
      <c r="BS2181" s="187"/>
    </row>
    <row r="2182" spans="1:72" s="213" customFormat="1" ht="18" customHeight="1">
      <c r="A2182" s="471"/>
      <c r="B2182" s="197"/>
      <c r="C2182" s="198"/>
      <c r="D2182" s="209"/>
      <c r="E2182" s="199"/>
      <c r="F2182" s="199"/>
      <c r="G2182" s="199"/>
      <c r="H2182" s="199"/>
      <c r="I2182" s="199"/>
      <c r="J2182" s="199"/>
      <c r="K2182" s="199"/>
      <c r="L2182" s="199"/>
      <c r="M2182" s="199"/>
      <c r="N2182" s="199"/>
      <c r="O2182" s="199"/>
      <c r="P2182" s="199"/>
      <c r="Q2182" s="199"/>
      <c r="R2182" s="199"/>
      <c r="S2182" s="199"/>
      <c r="T2182" s="199"/>
      <c r="U2182" s="199"/>
      <c r="V2182" s="199"/>
      <c r="W2182" s="199"/>
      <c r="X2182" s="199"/>
      <c r="Y2182" s="199"/>
      <c r="Z2182" s="199"/>
      <c r="AA2182" s="199"/>
      <c r="AB2182" s="199"/>
      <c r="AC2182" s="199"/>
      <c r="AD2182" s="199"/>
      <c r="AE2182" s="199"/>
      <c r="AF2182" s="199"/>
      <c r="AG2182" s="199"/>
      <c r="AH2182" s="199"/>
      <c r="AI2182" s="210"/>
      <c r="AJ2182" s="211"/>
      <c r="AK2182" s="211"/>
      <c r="AL2182" s="211"/>
      <c r="AM2182" s="360"/>
      <c r="AN2182" s="361"/>
      <c r="AO2182" s="361"/>
      <c r="AP2182" s="361"/>
      <c r="AQ2182" s="361"/>
      <c r="AR2182" s="361"/>
      <c r="AS2182" s="361"/>
      <c r="AT2182" s="361"/>
      <c r="AU2182" s="361"/>
      <c r="AV2182" s="361"/>
      <c r="AW2182" s="361"/>
      <c r="AX2182" s="361"/>
      <c r="AY2182" s="361"/>
      <c r="AZ2182" s="361"/>
      <c r="BA2182" s="361"/>
      <c r="BB2182" s="361"/>
      <c r="BC2182" s="361"/>
      <c r="BD2182" s="361"/>
      <c r="BE2182" s="361"/>
      <c r="BF2182" s="361"/>
      <c r="BG2182" s="361"/>
      <c r="BH2182" s="361"/>
      <c r="BI2182" s="361"/>
      <c r="BJ2182" s="361"/>
      <c r="BK2182" s="361"/>
      <c r="BL2182" s="361"/>
      <c r="BM2182" s="361"/>
      <c r="BN2182" s="361"/>
      <c r="BO2182" s="361"/>
      <c r="BP2182" s="361"/>
      <c r="BQ2182" s="361"/>
      <c r="BR2182" s="211"/>
      <c r="BS2182" s="211"/>
      <c r="BT2182" s="212"/>
    </row>
    <row r="2183" spans="1:72" s="207" customFormat="1" ht="18" customHeight="1">
      <c r="A2183" s="470"/>
      <c r="B2183" s="203"/>
      <c r="C2183" s="201"/>
      <c r="D2183" s="208"/>
      <c r="E2183" s="204"/>
      <c r="F2183" s="204"/>
      <c r="G2183" s="204"/>
      <c r="H2183" s="204"/>
      <c r="I2183" s="204"/>
      <c r="J2183" s="204"/>
      <c r="K2183" s="204"/>
      <c r="L2183" s="204"/>
      <c r="M2183" s="204"/>
      <c r="N2183" s="204"/>
      <c r="O2183" s="204"/>
      <c r="P2183" s="204"/>
      <c r="Q2183" s="204"/>
      <c r="R2183" s="204"/>
      <c r="S2183" s="204"/>
      <c r="T2183" s="204"/>
      <c r="U2183" s="204"/>
      <c r="V2183" s="204"/>
      <c r="W2183" s="204"/>
      <c r="X2183" s="204"/>
      <c r="Y2183" s="204"/>
      <c r="Z2183" s="204"/>
      <c r="AA2183" s="204"/>
      <c r="AB2183" s="204"/>
      <c r="AC2183" s="204"/>
      <c r="AD2183" s="204"/>
      <c r="AE2183" s="204"/>
      <c r="AF2183" s="204"/>
      <c r="AG2183" s="204"/>
      <c r="AH2183" s="204"/>
      <c r="AI2183" s="206"/>
      <c r="AJ2183" s="187"/>
      <c r="AK2183" s="187"/>
      <c r="AL2183" s="187"/>
      <c r="AM2183" s="362"/>
      <c r="AN2183" s="359"/>
      <c r="AO2183" s="359"/>
      <c r="AP2183" s="359"/>
      <c r="AQ2183" s="359"/>
      <c r="AR2183" s="359"/>
      <c r="AS2183" s="359"/>
      <c r="AT2183" s="359"/>
      <c r="AU2183" s="359"/>
      <c r="AV2183" s="359"/>
      <c r="AW2183" s="359"/>
      <c r="AX2183" s="359"/>
      <c r="AY2183" s="359"/>
      <c r="AZ2183" s="359"/>
      <c r="BA2183" s="359"/>
      <c r="BB2183" s="359"/>
      <c r="BC2183" s="359"/>
      <c r="BD2183" s="359"/>
      <c r="BE2183" s="359"/>
      <c r="BF2183" s="359"/>
      <c r="BG2183" s="359"/>
      <c r="BH2183" s="359"/>
      <c r="BI2183" s="206"/>
      <c r="BJ2183" s="206"/>
      <c r="BK2183" s="206"/>
      <c r="BL2183" s="206"/>
      <c r="BM2183" s="206"/>
      <c r="BN2183" s="206"/>
      <c r="BO2183" s="206"/>
      <c r="BP2183" s="206"/>
      <c r="BQ2183" s="206"/>
      <c r="BR2183" s="187"/>
      <c r="BS2183" s="187"/>
    </row>
    <row r="2184" spans="1:72" ht="37.5" customHeight="1">
      <c r="A2184" s="468"/>
      <c r="B2184" s="252"/>
      <c r="C2184" s="253"/>
      <c r="D2184" s="254" t="s">
        <v>15</v>
      </c>
      <c r="E2184" s="597" t="str">
        <f>D2184</f>
        <v>L'autonomie et l'initiative</v>
      </c>
      <c r="F2184" s="598"/>
      <c r="G2184" s="598"/>
      <c r="H2184" s="598"/>
      <c r="I2184" s="598"/>
      <c r="J2184" s="598"/>
      <c r="K2184" s="598"/>
      <c r="L2184" s="598"/>
      <c r="M2184" s="598"/>
      <c r="N2184" s="598"/>
      <c r="O2184" s="598"/>
      <c r="P2184" s="598"/>
      <c r="Q2184" s="598"/>
      <c r="R2184" s="598"/>
      <c r="S2184" s="598"/>
      <c r="T2184" s="598"/>
      <c r="U2184" s="598"/>
      <c r="V2184" s="598"/>
      <c r="W2184" s="598"/>
      <c r="X2184" s="598"/>
      <c r="Y2184" s="598"/>
      <c r="Z2184" s="598"/>
      <c r="AA2184" s="598"/>
      <c r="AB2184" s="598"/>
      <c r="AC2184" s="598"/>
      <c r="AD2184" s="598"/>
      <c r="AE2184" s="598"/>
      <c r="AF2184" s="598"/>
      <c r="AG2184" s="598"/>
      <c r="AH2184" s="599"/>
      <c r="AM2184" s="340" t="str">
        <f>E2184</f>
        <v>L'autonomie et l'initiative</v>
      </c>
      <c r="AN2184" s="606" t="str">
        <f>AM2184</f>
        <v>L'autonomie et l'initiative</v>
      </c>
      <c r="AO2184" s="607"/>
      <c r="AP2184" s="607"/>
      <c r="AQ2184" s="607"/>
      <c r="AR2184" s="607"/>
      <c r="AS2184" s="607"/>
      <c r="AT2184" s="607"/>
      <c r="AU2184" s="607"/>
      <c r="AV2184" s="607"/>
      <c r="AW2184" s="607"/>
      <c r="AX2184" s="607"/>
      <c r="AY2184" s="607"/>
      <c r="AZ2184" s="607"/>
      <c r="BA2184" s="607"/>
      <c r="BB2184" s="607"/>
      <c r="BC2184" s="607"/>
      <c r="BD2184" s="607"/>
      <c r="BE2184" s="607"/>
      <c r="BF2184" s="607"/>
      <c r="BG2184" s="607"/>
      <c r="BH2184" s="607"/>
      <c r="BI2184" s="607"/>
      <c r="BJ2184" s="607"/>
      <c r="BK2184" s="607"/>
      <c r="BL2184" s="607"/>
      <c r="BM2184" s="607"/>
      <c r="BN2184" s="607"/>
      <c r="BO2184" s="607"/>
      <c r="BP2184" s="607"/>
      <c r="BQ2184" s="607"/>
    </row>
    <row r="2185" spans="1:72" ht="11.25" customHeight="1">
      <c r="A2185" s="468"/>
      <c r="B2185" s="682"/>
      <c r="C2185" s="685"/>
      <c r="D2185" s="665" t="s">
        <v>8</v>
      </c>
      <c r="E2185" s="614" t="str">
        <f>D2185</f>
        <v>Soin - Application</v>
      </c>
      <c r="F2185" s="615"/>
      <c r="G2185" s="615"/>
      <c r="H2185" s="615"/>
      <c r="I2185" s="615"/>
      <c r="J2185" s="615"/>
      <c r="K2185" s="615"/>
      <c r="L2185" s="615"/>
      <c r="M2185" s="615"/>
      <c r="N2185" s="615"/>
      <c r="O2185" s="615"/>
      <c r="P2185" s="615"/>
      <c r="Q2185" s="615"/>
      <c r="R2185" s="615"/>
      <c r="S2185" s="615"/>
      <c r="T2185" s="615"/>
      <c r="U2185" s="615"/>
      <c r="V2185" s="615"/>
      <c r="W2185" s="615"/>
      <c r="X2185" s="615"/>
      <c r="Y2185" s="615"/>
      <c r="Z2185" s="615"/>
      <c r="AA2185" s="615"/>
      <c r="AB2185" s="615"/>
      <c r="AC2185" s="615"/>
      <c r="AD2185" s="615"/>
      <c r="AE2185" s="615"/>
      <c r="AF2185" s="615"/>
      <c r="AG2185" s="615"/>
      <c r="AH2185" s="616"/>
      <c r="AM2185" s="591" t="str">
        <f>E2185</f>
        <v>Soin - Application</v>
      </c>
      <c r="AN2185" s="353">
        <f>IF(ISERROR(AVERAGE(AN2188,AN2197)),"",AVERAGE(AN2188,AN2197))</f>
        <v>3</v>
      </c>
      <c r="AO2185" s="353">
        <f t="shared" ref="AO2185:BQ2185" si="797">IF(ISERROR(AVERAGE(AO2188,AO2197)),"",AVERAGE(AO2188,AO2197))</f>
        <v>4</v>
      </c>
      <c r="AP2185" s="353">
        <f t="shared" si="797"/>
        <v>3</v>
      </c>
      <c r="AQ2185" s="353">
        <f t="shared" si="797"/>
        <v>2</v>
      </c>
      <c r="AR2185" s="353">
        <f t="shared" si="797"/>
        <v>1</v>
      </c>
      <c r="AS2185" s="353">
        <f t="shared" si="797"/>
        <v>5</v>
      </c>
      <c r="AT2185" s="353">
        <f t="shared" si="797"/>
        <v>4</v>
      </c>
      <c r="AU2185" s="353">
        <f t="shared" si="797"/>
        <v>3</v>
      </c>
      <c r="AV2185" s="353">
        <f t="shared" si="797"/>
        <v>2</v>
      </c>
      <c r="AW2185" s="353">
        <f t="shared" si="797"/>
        <v>1</v>
      </c>
      <c r="AX2185" s="353">
        <f t="shared" si="797"/>
        <v>5</v>
      </c>
      <c r="AY2185" s="353">
        <f t="shared" si="797"/>
        <v>4</v>
      </c>
      <c r="AZ2185" s="353">
        <f t="shared" si="797"/>
        <v>3</v>
      </c>
      <c r="BA2185" s="353">
        <f t="shared" si="797"/>
        <v>2</v>
      </c>
      <c r="BB2185" s="353">
        <f t="shared" si="797"/>
        <v>1</v>
      </c>
      <c r="BC2185" s="353">
        <f t="shared" si="797"/>
        <v>5</v>
      </c>
      <c r="BD2185" s="353">
        <f t="shared" si="797"/>
        <v>4</v>
      </c>
      <c r="BE2185" s="353">
        <f t="shared" si="797"/>
        <v>3</v>
      </c>
      <c r="BF2185" s="353">
        <f t="shared" si="797"/>
        <v>2</v>
      </c>
      <c r="BG2185" s="353">
        <f t="shared" si="797"/>
        <v>1</v>
      </c>
      <c r="BH2185" s="353">
        <f t="shared" si="797"/>
        <v>5</v>
      </c>
      <c r="BI2185" s="353">
        <f t="shared" si="797"/>
        <v>4</v>
      </c>
      <c r="BJ2185" s="353">
        <f t="shared" si="797"/>
        <v>3</v>
      </c>
      <c r="BK2185" s="353">
        <f t="shared" si="797"/>
        <v>2</v>
      </c>
      <c r="BL2185" s="353">
        <f t="shared" si="797"/>
        <v>1</v>
      </c>
      <c r="BM2185" s="353">
        <f t="shared" si="797"/>
        <v>5</v>
      </c>
      <c r="BN2185" s="353">
        <f t="shared" si="797"/>
        <v>4</v>
      </c>
      <c r="BO2185" s="353">
        <f t="shared" si="797"/>
        <v>3</v>
      </c>
      <c r="BP2185" s="353">
        <f t="shared" si="797"/>
        <v>2</v>
      </c>
      <c r="BQ2185" s="353">
        <f t="shared" si="797"/>
        <v>1</v>
      </c>
    </row>
    <row r="2186" spans="1:72" ht="11.25" customHeight="1">
      <c r="A2186" s="468"/>
      <c r="B2186" s="683"/>
      <c r="C2186" s="686"/>
      <c r="D2186" s="666"/>
      <c r="E2186" s="617"/>
      <c r="F2186" s="618"/>
      <c r="G2186" s="618"/>
      <c r="H2186" s="618"/>
      <c r="I2186" s="618"/>
      <c r="J2186" s="618"/>
      <c r="K2186" s="618"/>
      <c r="L2186" s="618"/>
      <c r="M2186" s="618"/>
      <c r="N2186" s="618"/>
      <c r="O2186" s="618"/>
      <c r="P2186" s="618"/>
      <c r="Q2186" s="618"/>
      <c r="R2186" s="618"/>
      <c r="S2186" s="618"/>
      <c r="T2186" s="618"/>
      <c r="U2186" s="618"/>
      <c r="V2186" s="618"/>
      <c r="W2186" s="618"/>
      <c r="X2186" s="618"/>
      <c r="Y2186" s="618"/>
      <c r="Z2186" s="618"/>
      <c r="AA2186" s="618"/>
      <c r="AB2186" s="618"/>
      <c r="AC2186" s="618"/>
      <c r="AD2186" s="618"/>
      <c r="AE2186" s="618"/>
      <c r="AF2186" s="618"/>
      <c r="AG2186" s="618"/>
      <c r="AH2186" s="619"/>
      <c r="AM2186" s="592"/>
      <c r="AN2186" s="351">
        <f>IF(ISERROR(AVERAGE(AN2191,AN2200)),"",AVERAGE(AN2191,AN2200))</f>
        <v>5</v>
      </c>
      <c r="AO2186" s="351">
        <f t="shared" ref="AO2186:BQ2186" si="798">IF(ISERROR(AVERAGE(AO2191,AO2200)),"",AVERAGE(AO2191,AO2200))</f>
        <v>4</v>
      </c>
      <c r="AP2186" s="351">
        <f t="shared" si="798"/>
        <v>3</v>
      </c>
      <c r="AQ2186" s="351">
        <f t="shared" si="798"/>
        <v>2</v>
      </c>
      <c r="AR2186" s="351">
        <f t="shared" si="798"/>
        <v>1</v>
      </c>
      <c r="AS2186" s="351">
        <f t="shared" si="798"/>
        <v>5</v>
      </c>
      <c r="AT2186" s="351">
        <f t="shared" si="798"/>
        <v>4</v>
      </c>
      <c r="AU2186" s="351">
        <f t="shared" si="798"/>
        <v>3</v>
      </c>
      <c r="AV2186" s="351">
        <f t="shared" si="798"/>
        <v>2</v>
      </c>
      <c r="AW2186" s="351">
        <f t="shared" si="798"/>
        <v>1</v>
      </c>
      <c r="AX2186" s="351">
        <f t="shared" si="798"/>
        <v>5</v>
      </c>
      <c r="AY2186" s="351">
        <f t="shared" si="798"/>
        <v>4</v>
      </c>
      <c r="AZ2186" s="351">
        <f t="shared" si="798"/>
        <v>3</v>
      </c>
      <c r="BA2186" s="351">
        <f t="shared" si="798"/>
        <v>2</v>
      </c>
      <c r="BB2186" s="351">
        <f t="shared" si="798"/>
        <v>1</v>
      </c>
      <c r="BC2186" s="351">
        <f t="shared" si="798"/>
        <v>5</v>
      </c>
      <c r="BD2186" s="351">
        <f t="shared" si="798"/>
        <v>4</v>
      </c>
      <c r="BE2186" s="351">
        <f t="shared" si="798"/>
        <v>3</v>
      </c>
      <c r="BF2186" s="351">
        <f t="shared" si="798"/>
        <v>2</v>
      </c>
      <c r="BG2186" s="351">
        <f t="shared" si="798"/>
        <v>1</v>
      </c>
      <c r="BH2186" s="351">
        <f t="shared" si="798"/>
        <v>5</v>
      </c>
      <c r="BI2186" s="351">
        <f t="shared" si="798"/>
        <v>4</v>
      </c>
      <c r="BJ2186" s="351">
        <f t="shared" si="798"/>
        <v>3</v>
      </c>
      <c r="BK2186" s="351">
        <f t="shared" si="798"/>
        <v>2</v>
      </c>
      <c r="BL2186" s="351">
        <f t="shared" si="798"/>
        <v>1</v>
      </c>
      <c r="BM2186" s="351">
        <f t="shared" si="798"/>
        <v>5</v>
      </c>
      <c r="BN2186" s="351">
        <f t="shared" si="798"/>
        <v>4</v>
      </c>
      <c r="BO2186" s="351">
        <f t="shared" si="798"/>
        <v>3</v>
      </c>
      <c r="BP2186" s="351">
        <f t="shared" si="798"/>
        <v>2</v>
      </c>
      <c r="BQ2186" s="351">
        <f t="shared" si="798"/>
        <v>1</v>
      </c>
    </row>
    <row r="2187" spans="1:72" ht="11.25" customHeight="1" thickBot="1">
      <c r="A2187" s="468"/>
      <c r="B2187" s="684"/>
      <c r="C2187" s="687"/>
      <c r="D2187" s="667"/>
      <c r="E2187" s="620"/>
      <c r="F2187" s="621"/>
      <c r="G2187" s="621"/>
      <c r="H2187" s="621"/>
      <c r="I2187" s="621"/>
      <c r="J2187" s="621"/>
      <c r="K2187" s="621"/>
      <c r="L2187" s="621"/>
      <c r="M2187" s="621"/>
      <c r="N2187" s="621"/>
      <c r="O2187" s="621"/>
      <c r="P2187" s="621"/>
      <c r="Q2187" s="621"/>
      <c r="R2187" s="621"/>
      <c r="S2187" s="621"/>
      <c r="T2187" s="621"/>
      <c r="U2187" s="621"/>
      <c r="V2187" s="621"/>
      <c r="W2187" s="621"/>
      <c r="X2187" s="621"/>
      <c r="Y2187" s="621"/>
      <c r="Z2187" s="621"/>
      <c r="AA2187" s="621"/>
      <c r="AB2187" s="621"/>
      <c r="AC2187" s="621"/>
      <c r="AD2187" s="621"/>
      <c r="AE2187" s="621"/>
      <c r="AF2187" s="621"/>
      <c r="AG2187" s="621"/>
      <c r="AH2187" s="622"/>
      <c r="AM2187" s="593"/>
      <c r="AN2187" s="352">
        <f>IF(ISERROR(AVERAGE(AN2194,AN2203)),"",AVERAGE(AN2194,AN2203))</f>
        <v>5</v>
      </c>
      <c r="AO2187" s="352">
        <f t="shared" ref="AO2187:BQ2187" si="799">IF(ISERROR(AVERAGE(AO2194,AO2203)),"",AVERAGE(AO2194,AO2203))</f>
        <v>4</v>
      </c>
      <c r="AP2187" s="352">
        <f t="shared" si="799"/>
        <v>3</v>
      </c>
      <c r="AQ2187" s="352">
        <f t="shared" si="799"/>
        <v>2</v>
      </c>
      <c r="AR2187" s="352">
        <f t="shared" si="799"/>
        <v>1</v>
      </c>
      <c r="AS2187" s="352">
        <f t="shared" si="799"/>
        <v>5</v>
      </c>
      <c r="AT2187" s="352">
        <f t="shared" si="799"/>
        <v>4</v>
      </c>
      <c r="AU2187" s="352">
        <f t="shared" si="799"/>
        <v>3</v>
      </c>
      <c r="AV2187" s="352">
        <f t="shared" si="799"/>
        <v>2</v>
      </c>
      <c r="AW2187" s="352">
        <f t="shared" si="799"/>
        <v>1</v>
      </c>
      <c r="AX2187" s="352">
        <f t="shared" si="799"/>
        <v>5</v>
      </c>
      <c r="AY2187" s="352">
        <f t="shared" si="799"/>
        <v>4</v>
      </c>
      <c r="AZ2187" s="352">
        <f t="shared" si="799"/>
        <v>3</v>
      </c>
      <c r="BA2187" s="352">
        <f t="shared" si="799"/>
        <v>2</v>
      </c>
      <c r="BB2187" s="352">
        <f t="shared" si="799"/>
        <v>1</v>
      </c>
      <c r="BC2187" s="352">
        <f t="shared" si="799"/>
        <v>5</v>
      </c>
      <c r="BD2187" s="352">
        <f t="shared" si="799"/>
        <v>4</v>
      </c>
      <c r="BE2187" s="352">
        <f t="shared" si="799"/>
        <v>3</v>
      </c>
      <c r="BF2187" s="352">
        <f t="shared" si="799"/>
        <v>2</v>
      </c>
      <c r="BG2187" s="352">
        <f t="shared" si="799"/>
        <v>1</v>
      </c>
      <c r="BH2187" s="352">
        <f t="shared" si="799"/>
        <v>5</v>
      </c>
      <c r="BI2187" s="352">
        <f t="shared" si="799"/>
        <v>4</v>
      </c>
      <c r="BJ2187" s="352">
        <f t="shared" si="799"/>
        <v>3</v>
      </c>
      <c r="BK2187" s="352">
        <f t="shared" si="799"/>
        <v>2</v>
      </c>
      <c r="BL2187" s="352">
        <f t="shared" si="799"/>
        <v>1</v>
      </c>
      <c r="BM2187" s="352">
        <f t="shared" si="799"/>
        <v>5</v>
      </c>
      <c r="BN2187" s="352">
        <f t="shared" si="799"/>
        <v>4</v>
      </c>
      <c r="BO2187" s="352">
        <f t="shared" si="799"/>
        <v>3</v>
      </c>
      <c r="BP2187" s="352">
        <f t="shared" si="799"/>
        <v>2</v>
      </c>
      <c r="BQ2187" s="352">
        <f t="shared" si="799"/>
        <v>1</v>
      </c>
    </row>
    <row r="2188" spans="1:72" ht="13.5" customHeight="1" thickTop="1">
      <c r="A2188" s="584"/>
      <c r="B2188" s="585" t="s">
        <v>32</v>
      </c>
      <c r="C2188" s="588">
        <f>IF(ISERROR(AVERAGE(E2188:AH2190)),"",AVERAGE(E2188:AH2190))</f>
        <v>2.935483870967742</v>
      </c>
      <c r="D2188" s="676" t="s">
        <v>7</v>
      </c>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5"/>
      <c r="AF2188" s="25"/>
      <c r="AG2188" s="25"/>
      <c r="AH2188" s="25"/>
      <c r="AM2188" s="594" t="str">
        <f>D2188</f>
        <v xml:space="preserve">soigner la tenue des livres, cahiers. </v>
      </c>
      <c r="AN2188" s="576">
        <f>IF(ISERROR(AVERAGE(E2188:E2190)),"",AVERAGE(E2188:E2190))</f>
        <v>3</v>
      </c>
      <c r="AO2188" s="575">
        <f t="shared" ref="AO2188:BQ2188" si="800">IF(ISERROR(AVERAGE(F2188:F2190)),"",AVERAGE(F2188:F2190))</f>
        <v>4</v>
      </c>
      <c r="AP2188" s="576">
        <f t="shared" si="800"/>
        <v>3</v>
      </c>
      <c r="AQ2188" s="575">
        <f t="shared" si="800"/>
        <v>2</v>
      </c>
      <c r="AR2188" s="576">
        <f t="shared" si="800"/>
        <v>1</v>
      </c>
      <c r="AS2188" s="575">
        <f t="shared" si="800"/>
        <v>5</v>
      </c>
      <c r="AT2188" s="576">
        <f t="shared" si="800"/>
        <v>4</v>
      </c>
      <c r="AU2188" s="575">
        <f t="shared" si="800"/>
        <v>3</v>
      </c>
      <c r="AV2188" s="576">
        <f t="shared" si="800"/>
        <v>2</v>
      </c>
      <c r="AW2188" s="575">
        <f t="shared" si="800"/>
        <v>1</v>
      </c>
      <c r="AX2188" s="576">
        <f t="shared" si="800"/>
        <v>5</v>
      </c>
      <c r="AY2188" s="575">
        <f t="shared" si="800"/>
        <v>4</v>
      </c>
      <c r="AZ2188" s="576">
        <f t="shared" si="800"/>
        <v>3</v>
      </c>
      <c r="BA2188" s="575">
        <f t="shared" si="800"/>
        <v>2</v>
      </c>
      <c r="BB2188" s="576">
        <f t="shared" si="800"/>
        <v>1</v>
      </c>
      <c r="BC2188" s="575">
        <f t="shared" si="800"/>
        <v>5</v>
      </c>
      <c r="BD2188" s="576">
        <f t="shared" si="800"/>
        <v>4</v>
      </c>
      <c r="BE2188" s="575">
        <f t="shared" si="800"/>
        <v>3</v>
      </c>
      <c r="BF2188" s="576">
        <f t="shared" si="800"/>
        <v>2</v>
      </c>
      <c r="BG2188" s="575">
        <f t="shared" si="800"/>
        <v>1</v>
      </c>
      <c r="BH2188" s="576">
        <f t="shared" si="800"/>
        <v>5</v>
      </c>
      <c r="BI2188" s="575">
        <f t="shared" si="800"/>
        <v>4</v>
      </c>
      <c r="BJ2188" s="576">
        <f t="shared" si="800"/>
        <v>3</v>
      </c>
      <c r="BK2188" s="575">
        <f t="shared" si="800"/>
        <v>2</v>
      </c>
      <c r="BL2188" s="576">
        <f t="shared" si="800"/>
        <v>1</v>
      </c>
      <c r="BM2188" s="575">
        <f t="shared" si="800"/>
        <v>5</v>
      </c>
      <c r="BN2188" s="576">
        <f t="shared" si="800"/>
        <v>4</v>
      </c>
      <c r="BO2188" s="575">
        <f t="shared" si="800"/>
        <v>3</v>
      </c>
      <c r="BP2188" s="576">
        <f t="shared" si="800"/>
        <v>2</v>
      </c>
      <c r="BQ2188" s="578">
        <f t="shared" si="800"/>
        <v>1</v>
      </c>
    </row>
    <row r="2189" spans="1:72" ht="12.75" customHeight="1">
      <c r="A2189" s="584"/>
      <c r="B2189" s="586"/>
      <c r="C2189" s="573"/>
      <c r="D2189" s="677"/>
      <c r="E2189" s="26">
        <v>1</v>
      </c>
      <c r="F2189" s="26"/>
      <c r="G2189" s="26"/>
      <c r="H2189" s="26"/>
      <c r="I2189" s="26"/>
      <c r="J2189" s="26"/>
      <c r="K2189" s="26"/>
      <c r="L2189" s="26"/>
      <c r="M2189" s="26"/>
      <c r="N2189" s="26"/>
      <c r="O2189" s="26"/>
      <c r="P2189" s="26"/>
      <c r="Q2189" s="26"/>
      <c r="R2189" s="26"/>
      <c r="S2189" s="26"/>
      <c r="T2189" s="26"/>
      <c r="U2189" s="26"/>
      <c r="V2189" s="26"/>
      <c r="W2189" s="26"/>
      <c r="X2189" s="26"/>
      <c r="Y2189" s="26"/>
      <c r="Z2189" s="26"/>
      <c r="AA2189" s="26"/>
      <c r="AB2189" s="26"/>
      <c r="AC2189" s="26"/>
      <c r="AD2189" s="26"/>
      <c r="AE2189" s="26"/>
      <c r="AF2189" s="26"/>
      <c r="AG2189" s="26"/>
      <c r="AH2189" s="26"/>
      <c r="AM2189" s="595"/>
      <c r="AN2189" s="577"/>
      <c r="AO2189" s="559"/>
      <c r="AP2189" s="577"/>
      <c r="AQ2189" s="559"/>
      <c r="AR2189" s="577"/>
      <c r="AS2189" s="559"/>
      <c r="AT2189" s="577"/>
      <c r="AU2189" s="559"/>
      <c r="AV2189" s="577"/>
      <c r="AW2189" s="559"/>
      <c r="AX2189" s="577"/>
      <c r="AY2189" s="559"/>
      <c r="AZ2189" s="577"/>
      <c r="BA2189" s="559"/>
      <c r="BB2189" s="577"/>
      <c r="BC2189" s="559"/>
      <c r="BD2189" s="577"/>
      <c r="BE2189" s="559"/>
      <c r="BF2189" s="577"/>
      <c r="BG2189" s="559"/>
      <c r="BH2189" s="577"/>
      <c r="BI2189" s="559"/>
      <c r="BJ2189" s="577"/>
      <c r="BK2189" s="559"/>
      <c r="BL2189" s="577"/>
      <c r="BM2189" s="559"/>
      <c r="BN2189" s="577"/>
      <c r="BO2189" s="559"/>
      <c r="BP2189" s="577"/>
      <c r="BQ2189" s="551"/>
    </row>
    <row r="2190" spans="1:72" ht="12.75" customHeight="1" thickBot="1">
      <c r="A2190" s="584"/>
      <c r="B2190" s="587"/>
      <c r="C2190" s="573"/>
      <c r="D2190" s="677"/>
      <c r="E2190" s="27">
        <v>5</v>
      </c>
      <c r="F2190" s="27">
        <v>4</v>
      </c>
      <c r="G2190" s="27">
        <v>3</v>
      </c>
      <c r="H2190" s="27">
        <v>2</v>
      </c>
      <c r="I2190" s="27">
        <v>1</v>
      </c>
      <c r="J2190" s="27">
        <v>5</v>
      </c>
      <c r="K2190" s="27">
        <v>4</v>
      </c>
      <c r="L2190" s="27">
        <v>3</v>
      </c>
      <c r="M2190" s="27">
        <v>2</v>
      </c>
      <c r="N2190" s="27">
        <v>1</v>
      </c>
      <c r="O2190" s="27">
        <v>5</v>
      </c>
      <c r="P2190" s="27">
        <v>4</v>
      </c>
      <c r="Q2190" s="27">
        <v>3</v>
      </c>
      <c r="R2190" s="27">
        <v>2</v>
      </c>
      <c r="S2190" s="27">
        <v>1</v>
      </c>
      <c r="T2190" s="27">
        <v>5</v>
      </c>
      <c r="U2190" s="27">
        <v>4</v>
      </c>
      <c r="V2190" s="27">
        <v>3</v>
      </c>
      <c r="W2190" s="27">
        <v>2</v>
      </c>
      <c r="X2190" s="27">
        <v>1</v>
      </c>
      <c r="Y2190" s="27">
        <v>5</v>
      </c>
      <c r="Z2190" s="27">
        <v>4</v>
      </c>
      <c r="AA2190" s="27">
        <v>3</v>
      </c>
      <c r="AB2190" s="27">
        <v>2</v>
      </c>
      <c r="AC2190" s="27">
        <v>1</v>
      </c>
      <c r="AD2190" s="27">
        <v>5</v>
      </c>
      <c r="AE2190" s="27">
        <v>4</v>
      </c>
      <c r="AF2190" s="27">
        <v>3</v>
      </c>
      <c r="AG2190" s="27">
        <v>2</v>
      </c>
      <c r="AH2190" s="27">
        <v>1</v>
      </c>
      <c r="AM2190" s="595"/>
      <c r="AN2190" s="577"/>
      <c r="AO2190" s="559"/>
      <c r="AP2190" s="577"/>
      <c r="AQ2190" s="559"/>
      <c r="AR2190" s="577"/>
      <c r="AS2190" s="559"/>
      <c r="AT2190" s="577"/>
      <c r="AU2190" s="559"/>
      <c r="AV2190" s="577"/>
      <c r="AW2190" s="559"/>
      <c r="AX2190" s="577"/>
      <c r="AY2190" s="559"/>
      <c r="AZ2190" s="577"/>
      <c r="BA2190" s="559"/>
      <c r="BB2190" s="577"/>
      <c r="BC2190" s="559"/>
      <c r="BD2190" s="577"/>
      <c r="BE2190" s="559"/>
      <c r="BF2190" s="577"/>
      <c r="BG2190" s="559"/>
      <c r="BH2190" s="577"/>
      <c r="BI2190" s="559"/>
      <c r="BJ2190" s="577"/>
      <c r="BK2190" s="559"/>
      <c r="BL2190" s="577"/>
      <c r="BM2190" s="559"/>
      <c r="BN2190" s="577"/>
      <c r="BO2190" s="559"/>
      <c r="BP2190" s="577"/>
      <c r="BQ2190" s="551"/>
    </row>
    <row r="2191" spans="1:72" ht="12.75" customHeight="1">
      <c r="A2191" s="584"/>
      <c r="B2191" s="579" t="s">
        <v>36</v>
      </c>
      <c r="C2191" s="572">
        <f>IF(ISERROR(AVERAGE(E2191:AH2193)),"",AVERAGE(E2191:AH2193))</f>
        <v>3</v>
      </c>
      <c r="D2191" s="677"/>
      <c r="E2191" s="32"/>
      <c r="F2191" s="32"/>
      <c r="G2191" s="32"/>
      <c r="H2191" s="32"/>
      <c r="I2191" s="32"/>
      <c r="J2191" s="32"/>
      <c r="K2191" s="32"/>
      <c r="L2191" s="32"/>
      <c r="M2191" s="32"/>
      <c r="N2191" s="32"/>
      <c r="O2191" s="32"/>
      <c r="P2191" s="32"/>
      <c r="Q2191" s="32"/>
      <c r="R2191" s="32"/>
      <c r="S2191" s="32"/>
      <c r="T2191" s="32"/>
      <c r="U2191" s="32"/>
      <c r="V2191" s="32"/>
      <c r="W2191" s="32"/>
      <c r="X2191" s="32"/>
      <c r="Y2191" s="32"/>
      <c r="Z2191" s="32"/>
      <c r="AA2191" s="32"/>
      <c r="AB2191" s="32"/>
      <c r="AC2191" s="32"/>
      <c r="AD2191" s="32"/>
      <c r="AE2191" s="32"/>
      <c r="AF2191" s="32"/>
      <c r="AG2191" s="32"/>
      <c r="AH2191" s="32"/>
      <c r="AM2191" s="595"/>
      <c r="AN2191" s="565">
        <f t="shared" ref="AN2191:BQ2191" si="801">IF(ISERROR(AVERAGE(E2191:E2193)),"",AVERAGE(E2191:E2193))</f>
        <v>5</v>
      </c>
      <c r="AO2191" s="558">
        <f t="shared" si="801"/>
        <v>4</v>
      </c>
      <c r="AP2191" s="565">
        <f t="shared" si="801"/>
        <v>3</v>
      </c>
      <c r="AQ2191" s="558">
        <f t="shared" si="801"/>
        <v>2</v>
      </c>
      <c r="AR2191" s="565">
        <f t="shared" si="801"/>
        <v>1</v>
      </c>
      <c r="AS2191" s="558">
        <f t="shared" si="801"/>
        <v>5</v>
      </c>
      <c r="AT2191" s="565">
        <f t="shared" si="801"/>
        <v>4</v>
      </c>
      <c r="AU2191" s="558">
        <f t="shared" si="801"/>
        <v>3</v>
      </c>
      <c r="AV2191" s="565">
        <f t="shared" si="801"/>
        <v>2</v>
      </c>
      <c r="AW2191" s="558">
        <f t="shared" si="801"/>
        <v>1</v>
      </c>
      <c r="AX2191" s="565">
        <f t="shared" si="801"/>
        <v>5</v>
      </c>
      <c r="AY2191" s="558">
        <f t="shared" si="801"/>
        <v>4</v>
      </c>
      <c r="AZ2191" s="565">
        <f t="shared" si="801"/>
        <v>3</v>
      </c>
      <c r="BA2191" s="558">
        <f t="shared" si="801"/>
        <v>2</v>
      </c>
      <c r="BB2191" s="565">
        <f t="shared" si="801"/>
        <v>1</v>
      </c>
      <c r="BC2191" s="558">
        <f t="shared" si="801"/>
        <v>5</v>
      </c>
      <c r="BD2191" s="565">
        <f t="shared" si="801"/>
        <v>4</v>
      </c>
      <c r="BE2191" s="558">
        <f t="shared" si="801"/>
        <v>3</v>
      </c>
      <c r="BF2191" s="565">
        <f t="shared" si="801"/>
        <v>2</v>
      </c>
      <c r="BG2191" s="558">
        <f t="shared" si="801"/>
        <v>1</v>
      </c>
      <c r="BH2191" s="565">
        <f t="shared" si="801"/>
        <v>5</v>
      </c>
      <c r="BI2191" s="558">
        <f t="shared" si="801"/>
        <v>4</v>
      </c>
      <c r="BJ2191" s="565">
        <f t="shared" si="801"/>
        <v>3</v>
      </c>
      <c r="BK2191" s="558">
        <f t="shared" si="801"/>
        <v>2</v>
      </c>
      <c r="BL2191" s="565">
        <f t="shared" si="801"/>
        <v>1</v>
      </c>
      <c r="BM2191" s="558">
        <f t="shared" si="801"/>
        <v>5</v>
      </c>
      <c r="BN2191" s="565">
        <f t="shared" si="801"/>
        <v>4</v>
      </c>
      <c r="BO2191" s="558">
        <f t="shared" si="801"/>
        <v>3</v>
      </c>
      <c r="BP2191" s="565">
        <f t="shared" si="801"/>
        <v>2</v>
      </c>
      <c r="BQ2191" s="550">
        <f t="shared" si="801"/>
        <v>1</v>
      </c>
    </row>
    <row r="2192" spans="1:72" ht="12.75" customHeight="1">
      <c r="A2192" s="584"/>
      <c r="B2192" s="580"/>
      <c r="C2192" s="573"/>
      <c r="D2192" s="677"/>
      <c r="E2192" s="28"/>
      <c r="F2192" s="28"/>
      <c r="G2192" s="28"/>
      <c r="H2192" s="28"/>
      <c r="I2192" s="28"/>
      <c r="J2192" s="28"/>
      <c r="K2192" s="28"/>
      <c r="L2192" s="28"/>
      <c r="M2192" s="28"/>
      <c r="N2192" s="28"/>
      <c r="O2192" s="28"/>
      <c r="P2192" s="28"/>
      <c r="Q2192" s="28"/>
      <c r="R2192" s="28"/>
      <c r="S2192" s="28"/>
      <c r="T2192" s="28"/>
      <c r="U2192" s="28"/>
      <c r="V2192" s="28"/>
      <c r="W2192" s="28"/>
      <c r="X2192" s="28"/>
      <c r="Y2192" s="28"/>
      <c r="Z2192" s="28"/>
      <c r="AA2192" s="28"/>
      <c r="AB2192" s="28"/>
      <c r="AC2192" s="28"/>
      <c r="AD2192" s="28"/>
      <c r="AE2192" s="28"/>
      <c r="AF2192" s="28"/>
      <c r="AG2192" s="28"/>
      <c r="AH2192" s="28"/>
      <c r="AM2192" s="595"/>
      <c r="AN2192" s="566"/>
      <c r="AO2192" s="559"/>
      <c r="AP2192" s="566"/>
      <c r="AQ2192" s="559"/>
      <c r="AR2192" s="566"/>
      <c r="AS2192" s="559"/>
      <c r="AT2192" s="566"/>
      <c r="AU2192" s="559"/>
      <c r="AV2192" s="566"/>
      <c r="AW2192" s="559"/>
      <c r="AX2192" s="566"/>
      <c r="AY2192" s="559"/>
      <c r="AZ2192" s="566"/>
      <c r="BA2192" s="559"/>
      <c r="BB2192" s="566"/>
      <c r="BC2192" s="559"/>
      <c r="BD2192" s="566"/>
      <c r="BE2192" s="559"/>
      <c r="BF2192" s="566"/>
      <c r="BG2192" s="559"/>
      <c r="BH2192" s="566"/>
      <c r="BI2192" s="559"/>
      <c r="BJ2192" s="566"/>
      <c r="BK2192" s="559"/>
      <c r="BL2192" s="566"/>
      <c r="BM2192" s="559"/>
      <c r="BN2192" s="566"/>
      <c r="BO2192" s="559"/>
      <c r="BP2192" s="566"/>
      <c r="BQ2192" s="551"/>
    </row>
    <row r="2193" spans="1:69" ht="12.75" customHeight="1" thickBot="1">
      <c r="A2193" s="584"/>
      <c r="B2193" s="581"/>
      <c r="C2193" s="582"/>
      <c r="D2193" s="677"/>
      <c r="E2193" s="33">
        <v>5</v>
      </c>
      <c r="F2193" s="33">
        <v>4</v>
      </c>
      <c r="G2193" s="33">
        <v>3</v>
      </c>
      <c r="H2193" s="33">
        <v>2</v>
      </c>
      <c r="I2193" s="33">
        <v>1</v>
      </c>
      <c r="J2193" s="33">
        <v>5</v>
      </c>
      <c r="K2193" s="33">
        <v>4</v>
      </c>
      <c r="L2193" s="33">
        <v>3</v>
      </c>
      <c r="M2193" s="33">
        <v>2</v>
      </c>
      <c r="N2193" s="33">
        <v>1</v>
      </c>
      <c r="O2193" s="33">
        <v>5</v>
      </c>
      <c r="P2193" s="33">
        <v>4</v>
      </c>
      <c r="Q2193" s="33">
        <v>3</v>
      </c>
      <c r="R2193" s="33">
        <v>2</v>
      </c>
      <c r="S2193" s="33">
        <v>1</v>
      </c>
      <c r="T2193" s="33">
        <v>5</v>
      </c>
      <c r="U2193" s="33">
        <v>4</v>
      </c>
      <c r="V2193" s="33">
        <v>3</v>
      </c>
      <c r="W2193" s="33">
        <v>2</v>
      </c>
      <c r="X2193" s="33">
        <v>1</v>
      </c>
      <c r="Y2193" s="33">
        <v>5</v>
      </c>
      <c r="Z2193" s="33">
        <v>4</v>
      </c>
      <c r="AA2193" s="33">
        <v>3</v>
      </c>
      <c r="AB2193" s="33">
        <v>2</v>
      </c>
      <c r="AC2193" s="33">
        <v>1</v>
      </c>
      <c r="AD2193" s="33">
        <v>5</v>
      </c>
      <c r="AE2193" s="33">
        <v>4</v>
      </c>
      <c r="AF2193" s="33">
        <v>3</v>
      </c>
      <c r="AG2193" s="33">
        <v>2</v>
      </c>
      <c r="AH2193" s="33">
        <v>1</v>
      </c>
      <c r="AM2193" s="595"/>
      <c r="AN2193" s="567"/>
      <c r="AO2193" s="564"/>
      <c r="AP2193" s="567"/>
      <c r="AQ2193" s="564"/>
      <c r="AR2193" s="567"/>
      <c r="AS2193" s="564"/>
      <c r="AT2193" s="567"/>
      <c r="AU2193" s="564"/>
      <c r="AV2193" s="567"/>
      <c r="AW2193" s="564"/>
      <c r="AX2193" s="567"/>
      <c r="AY2193" s="564"/>
      <c r="AZ2193" s="567"/>
      <c r="BA2193" s="564"/>
      <c r="BB2193" s="567"/>
      <c r="BC2193" s="564"/>
      <c r="BD2193" s="567"/>
      <c r="BE2193" s="564"/>
      <c r="BF2193" s="567"/>
      <c r="BG2193" s="564"/>
      <c r="BH2193" s="567"/>
      <c r="BI2193" s="564"/>
      <c r="BJ2193" s="567"/>
      <c r="BK2193" s="564"/>
      <c r="BL2193" s="567"/>
      <c r="BM2193" s="564"/>
      <c r="BN2193" s="567"/>
      <c r="BO2193" s="564"/>
      <c r="BP2193" s="567"/>
      <c r="BQ2193" s="568"/>
    </row>
    <row r="2194" spans="1:69" ht="12.75" customHeight="1">
      <c r="A2194" s="584"/>
      <c r="B2194" s="569" t="s">
        <v>37</v>
      </c>
      <c r="C2194" s="572">
        <f>IF(ISERROR(AVERAGE(E2194:AH2196)),"",AVERAGE(E2194:AH2196))</f>
        <v>3</v>
      </c>
      <c r="D2194" s="677"/>
      <c r="E2194" s="31"/>
      <c r="F2194" s="31"/>
      <c r="G2194" s="31"/>
      <c r="H2194" s="31"/>
      <c r="I2194" s="31"/>
      <c r="J2194" s="31"/>
      <c r="K2194" s="31"/>
      <c r="L2194" s="31"/>
      <c r="M2194" s="31"/>
      <c r="N2194" s="31"/>
      <c r="O2194" s="31"/>
      <c r="P2194" s="31"/>
      <c r="Q2194" s="31"/>
      <c r="R2194" s="31"/>
      <c r="S2194" s="31"/>
      <c r="T2194" s="31"/>
      <c r="U2194" s="31"/>
      <c r="V2194" s="31"/>
      <c r="W2194" s="31"/>
      <c r="X2194" s="31"/>
      <c r="Y2194" s="31"/>
      <c r="Z2194" s="31"/>
      <c r="AA2194" s="31"/>
      <c r="AB2194" s="31"/>
      <c r="AC2194" s="31"/>
      <c r="AD2194" s="31"/>
      <c r="AE2194" s="31"/>
      <c r="AF2194" s="31"/>
      <c r="AG2194" s="31"/>
      <c r="AH2194" s="31"/>
      <c r="AM2194" s="595" t="e">
        <f>#REF!</f>
        <v>#REF!</v>
      </c>
      <c r="AN2194" s="561">
        <f t="shared" ref="AN2194:BQ2194" si="802">IF(ISERROR(AVERAGE(E2194:E2196)),"",AVERAGE(E2194:E2196))</f>
        <v>5</v>
      </c>
      <c r="AO2194" s="558">
        <f t="shared" si="802"/>
        <v>4</v>
      </c>
      <c r="AP2194" s="561">
        <f t="shared" si="802"/>
        <v>3</v>
      </c>
      <c r="AQ2194" s="558">
        <f t="shared" si="802"/>
        <v>2</v>
      </c>
      <c r="AR2194" s="561">
        <f t="shared" si="802"/>
        <v>1</v>
      </c>
      <c r="AS2194" s="558">
        <f t="shared" si="802"/>
        <v>5</v>
      </c>
      <c r="AT2194" s="561">
        <f t="shared" si="802"/>
        <v>4</v>
      </c>
      <c r="AU2194" s="558">
        <f t="shared" si="802"/>
        <v>3</v>
      </c>
      <c r="AV2194" s="561">
        <f t="shared" si="802"/>
        <v>2</v>
      </c>
      <c r="AW2194" s="558">
        <f t="shared" si="802"/>
        <v>1</v>
      </c>
      <c r="AX2194" s="561">
        <f t="shared" si="802"/>
        <v>5</v>
      </c>
      <c r="AY2194" s="558">
        <f t="shared" si="802"/>
        <v>4</v>
      </c>
      <c r="AZ2194" s="561">
        <f t="shared" si="802"/>
        <v>3</v>
      </c>
      <c r="BA2194" s="558">
        <f t="shared" si="802"/>
        <v>2</v>
      </c>
      <c r="BB2194" s="561">
        <f t="shared" si="802"/>
        <v>1</v>
      </c>
      <c r="BC2194" s="558">
        <f t="shared" si="802"/>
        <v>5</v>
      </c>
      <c r="BD2194" s="561">
        <f t="shared" si="802"/>
        <v>4</v>
      </c>
      <c r="BE2194" s="558">
        <f t="shared" si="802"/>
        <v>3</v>
      </c>
      <c r="BF2194" s="561">
        <f t="shared" si="802"/>
        <v>2</v>
      </c>
      <c r="BG2194" s="558">
        <f t="shared" si="802"/>
        <v>1</v>
      </c>
      <c r="BH2194" s="561">
        <f t="shared" si="802"/>
        <v>5</v>
      </c>
      <c r="BI2194" s="558">
        <f t="shared" si="802"/>
        <v>4</v>
      </c>
      <c r="BJ2194" s="561">
        <f t="shared" si="802"/>
        <v>3</v>
      </c>
      <c r="BK2194" s="558">
        <f t="shared" si="802"/>
        <v>2</v>
      </c>
      <c r="BL2194" s="561">
        <f t="shared" si="802"/>
        <v>1</v>
      </c>
      <c r="BM2194" s="558">
        <f t="shared" si="802"/>
        <v>5</v>
      </c>
      <c r="BN2194" s="561">
        <f t="shared" si="802"/>
        <v>4</v>
      </c>
      <c r="BO2194" s="558">
        <f t="shared" si="802"/>
        <v>3</v>
      </c>
      <c r="BP2194" s="561">
        <f t="shared" si="802"/>
        <v>2</v>
      </c>
      <c r="BQ2194" s="550">
        <f t="shared" si="802"/>
        <v>1</v>
      </c>
    </row>
    <row r="2195" spans="1:69" ht="12.75" customHeight="1">
      <c r="A2195" s="584"/>
      <c r="B2195" s="570"/>
      <c r="C2195" s="573"/>
      <c r="D2195" s="677"/>
      <c r="E2195" s="29"/>
      <c r="F2195" s="29"/>
      <c r="G2195" s="29"/>
      <c r="H2195" s="29"/>
      <c r="I2195" s="29"/>
      <c r="J2195" s="29"/>
      <c r="K2195" s="29"/>
      <c r="L2195" s="29"/>
      <c r="M2195" s="29"/>
      <c r="N2195" s="29"/>
      <c r="O2195" s="29"/>
      <c r="P2195" s="29"/>
      <c r="Q2195" s="29"/>
      <c r="R2195" s="29"/>
      <c r="S2195" s="29"/>
      <c r="T2195" s="29"/>
      <c r="U2195" s="29"/>
      <c r="V2195" s="29"/>
      <c r="W2195" s="29"/>
      <c r="X2195" s="29"/>
      <c r="Y2195" s="29"/>
      <c r="Z2195" s="29"/>
      <c r="AA2195" s="29"/>
      <c r="AB2195" s="29"/>
      <c r="AC2195" s="29"/>
      <c r="AD2195" s="29"/>
      <c r="AE2195" s="29"/>
      <c r="AF2195" s="29"/>
      <c r="AG2195" s="29"/>
      <c r="AH2195" s="29"/>
      <c r="AM2195" s="595" t="e">
        <f>#REF!</f>
        <v>#REF!</v>
      </c>
      <c r="AN2195" s="562"/>
      <c r="AO2195" s="559"/>
      <c r="AP2195" s="562"/>
      <c r="AQ2195" s="559"/>
      <c r="AR2195" s="562"/>
      <c r="AS2195" s="559"/>
      <c r="AT2195" s="562"/>
      <c r="AU2195" s="559"/>
      <c r="AV2195" s="562"/>
      <c r="AW2195" s="559"/>
      <c r="AX2195" s="562"/>
      <c r="AY2195" s="559"/>
      <c r="AZ2195" s="562"/>
      <c r="BA2195" s="559"/>
      <c r="BB2195" s="562"/>
      <c r="BC2195" s="559"/>
      <c r="BD2195" s="562"/>
      <c r="BE2195" s="559"/>
      <c r="BF2195" s="562"/>
      <c r="BG2195" s="559"/>
      <c r="BH2195" s="562"/>
      <c r="BI2195" s="559"/>
      <c r="BJ2195" s="562"/>
      <c r="BK2195" s="559"/>
      <c r="BL2195" s="562"/>
      <c r="BM2195" s="559"/>
      <c r="BN2195" s="562"/>
      <c r="BO2195" s="559"/>
      <c r="BP2195" s="562"/>
      <c r="BQ2195" s="551"/>
    </row>
    <row r="2196" spans="1:69" ht="13.5" customHeight="1" thickBot="1">
      <c r="A2196" s="584"/>
      <c r="B2196" s="571"/>
      <c r="C2196" s="574"/>
      <c r="D2196" s="418"/>
      <c r="E2196" s="30">
        <v>5</v>
      </c>
      <c r="F2196" s="30">
        <v>4</v>
      </c>
      <c r="G2196" s="30">
        <v>3</v>
      </c>
      <c r="H2196" s="30">
        <v>2</v>
      </c>
      <c r="I2196" s="30">
        <v>1</v>
      </c>
      <c r="J2196" s="30">
        <v>5</v>
      </c>
      <c r="K2196" s="30">
        <v>4</v>
      </c>
      <c r="L2196" s="30">
        <v>3</v>
      </c>
      <c r="M2196" s="30">
        <v>2</v>
      </c>
      <c r="N2196" s="30">
        <v>1</v>
      </c>
      <c r="O2196" s="30">
        <v>5</v>
      </c>
      <c r="P2196" s="30">
        <v>4</v>
      </c>
      <c r="Q2196" s="30">
        <v>3</v>
      </c>
      <c r="R2196" s="30">
        <v>2</v>
      </c>
      <c r="S2196" s="30">
        <v>1</v>
      </c>
      <c r="T2196" s="30">
        <v>5</v>
      </c>
      <c r="U2196" s="30">
        <v>4</v>
      </c>
      <c r="V2196" s="30">
        <v>3</v>
      </c>
      <c r="W2196" s="30">
        <v>2</v>
      </c>
      <c r="X2196" s="30">
        <v>1</v>
      </c>
      <c r="Y2196" s="30">
        <v>5</v>
      </c>
      <c r="Z2196" s="30">
        <v>4</v>
      </c>
      <c r="AA2196" s="30">
        <v>3</v>
      </c>
      <c r="AB2196" s="30">
        <v>2</v>
      </c>
      <c r="AC2196" s="30">
        <v>1</v>
      </c>
      <c r="AD2196" s="30">
        <v>5</v>
      </c>
      <c r="AE2196" s="30">
        <v>4</v>
      </c>
      <c r="AF2196" s="30">
        <v>3</v>
      </c>
      <c r="AG2196" s="30">
        <v>2</v>
      </c>
      <c r="AH2196" s="30">
        <v>1</v>
      </c>
      <c r="AM2196" s="107"/>
      <c r="AN2196" s="563"/>
      <c r="AO2196" s="560"/>
      <c r="AP2196" s="563"/>
      <c r="AQ2196" s="560"/>
      <c r="AR2196" s="563"/>
      <c r="AS2196" s="560"/>
      <c r="AT2196" s="563"/>
      <c r="AU2196" s="560"/>
      <c r="AV2196" s="563"/>
      <c r="AW2196" s="560"/>
      <c r="AX2196" s="563"/>
      <c r="AY2196" s="560"/>
      <c r="AZ2196" s="563"/>
      <c r="BA2196" s="560"/>
      <c r="BB2196" s="563"/>
      <c r="BC2196" s="560"/>
      <c r="BD2196" s="563"/>
      <c r="BE2196" s="560"/>
      <c r="BF2196" s="563"/>
      <c r="BG2196" s="560"/>
      <c r="BH2196" s="563"/>
      <c r="BI2196" s="560"/>
      <c r="BJ2196" s="563"/>
      <c r="BK2196" s="560"/>
      <c r="BL2196" s="563"/>
      <c r="BM2196" s="560"/>
      <c r="BN2196" s="563"/>
      <c r="BO2196" s="560"/>
      <c r="BP2196" s="563"/>
      <c r="BQ2196" s="552"/>
    </row>
    <row r="2197" spans="1:69" ht="13.5" customHeight="1" thickTop="1">
      <c r="A2197" s="584"/>
      <c r="B2197" s="585" t="s">
        <v>32</v>
      </c>
      <c r="C2197" s="588" t="str">
        <f>IF(ISERROR(AVERAGE(E2197:AH2199)),"",AVERAGE(E2197:AH2199))</f>
        <v/>
      </c>
      <c r="D2197" s="676" t="s">
        <v>106</v>
      </c>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5"/>
      <c r="AF2197" s="25"/>
      <c r="AG2197" s="25"/>
      <c r="AH2197" s="25"/>
      <c r="AM2197" s="594" t="str">
        <f>D2197</f>
        <v>Appliquer des règles élémentaires d'hygiène et de sécurité</v>
      </c>
      <c r="AN2197" s="576" t="str">
        <f t="shared" ref="AN2197:BQ2197" si="803">IF(ISERROR(AVERAGE(E2197:E2199)),"",AVERAGE(E2197:E2199))</f>
        <v/>
      </c>
      <c r="AO2197" s="575" t="str">
        <f t="shared" si="803"/>
        <v/>
      </c>
      <c r="AP2197" s="576" t="str">
        <f t="shared" si="803"/>
        <v/>
      </c>
      <c r="AQ2197" s="575" t="str">
        <f t="shared" si="803"/>
        <v/>
      </c>
      <c r="AR2197" s="576" t="str">
        <f t="shared" si="803"/>
        <v/>
      </c>
      <c r="AS2197" s="575" t="str">
        <f t="shared" si="803"/>
        <v/>
      </c>
      <c r="AT2197" s="576" t="str">
        <f t="shared" si="803"/>
        <v/>
      </c>
      <c r="AU2197" s="575" t="str">
        <f t="shared" si="803"/>
        <v/>
      </c>
      <c r="AV2197" s="576" t="str">
        <f t="shared" si="803"/>
        <v/>
      </c>
      <c r="AW2197" s="575" t="str">
        <f t="shared" si="803"/>
        <v/>
      </c>
      <c r="AX2197" s="576" t="str">
        <f t="shared" si="803"/>
        <v/>
      </c>
      <c r="AY2197" s="575" t="str">
        <f t="shared" si="803"/>
        <v/>
      </c>
      <c r="AZ2197" s="576" t="str">
        <f t="shared" si="803"/>
        <v/>
      </c>
      <c r="BA2197" s="575" t="str">
        <f t="shared" si="803"/>
        <v/>
      </c>
      <c r="BB2197" s="576" t="str">
        <f t="shared" si="803"/>
        <v/>
      </c>
      <c r="BC2197" s="575" t="str">
        <f t="shared" si="803"/>
        <v/>
      </c>
      <c r="BD2197" s="576" t="str">
        <f t="shared" si="803"/>
        <v/>
      </c>
      <c r="BE2197" s="575" t="str">
        <f t="shared" si="803"/>
        <v/>
      </c>
      <c r="BF2197" s="576" t="str">
        <f t="shared" si="803"/>
        <v/>
      </c>
      <c r="BG2197" s="575" t="str">
        <f t="shared" si="803"/>
        <v/>
      </c>
      <c r="BH2197" s="576" t="str">
        <f t="shared" si="803"/>
        <v/>
      </c>
      <c r="BI2197" s="575" t="str">
        <f t="shared" si="803"/>
        <v/>
      </c>
      <c r="BJ2197" s="576" t="str">
        <f t="shared" si="803"/>
        <v/>
      </c>
      <c r="BK2197" s="575" t="str">
        <f t="shared" si="803"/>
        <v/>
      </c>
      <c r="BL2197" s="576" t="str">
        <f t="shared" si="803"/>
        <v/>
      </c>
      <c r="BM2197" s="575" t="str">
        <f t="shared" si="803"/>
        <v/>
      </c>
      <c r="BN2197" s="576" t="str">
        <f t="shared" si="803"/>
        <v/>
      </c>
      <c r="BO2197" s="575" t="str">
        <f t="shared" si="803"/>
        <v/>
      </c>
      <c r="BP2197" s="576" t="str">
        <f t="shared" si="803"/>
        <v/>
      </c>
      <c r="BQ2197" s="578" t="str">
        <f t="shared" si="803"/>
        <v/>
      </c>
    </row>
    <row r="2198" spans="1:69" ht="12.75" customHeight="1">
      <c r="A2198" s="584"/>
      <c r="B2198" s="586"/>
      <c r="C2198" s="573"/>
      <c r="D2198" s="677"/>
      <c r="E2198" s="26"/>
      <c r="F2198" s="26"/>
      <c r="G2198" s="26"/>
      <c r="H2198" s="26"/>
      <c r="I2198" s="26"/>
      <c r="J2198" s="26"/>
      <c r="K2198" s="26"/>
      <c r="L2198" s="26"/>
      <c r="M2198" s="26"/>
      <c r="N2198" s="26"/>
      <c r="O2198" s="26"/>
      <c r="P2198" s="26"/>
      <c r="Q2198" s="26"/>
      <c r="R2198" s="26"/>
      <c r="S2198" s="26"/>
      <c r="T2198" s="26"/>
      <c r="U2198" s="26"/>
      <c r="V2198" s="26"/>
      <c r="W2198" s="26"/>
      <c r="X2198" s="26"/>
      <c r="Y2198" s="26"/>
      <c r="Z2198" s="26"/>
      <c r="AA2198" s="26"/>
      <c r="AB2198" s="26"/>
      <c r="AC2198" s="26"/>
      <c r="AD2198" s="26"/>
      <c r="AE2198" s="26"/>
      <c r="AF2198" s="26"/>
      <c r="AG2198" s="26"/>
      <c r="AH2198" s="26"/>
      <c r="AM2198" s="595"/>
      <c r="AN2198" s="577"/>
      <c r="AO2198" s="559"/>
      <c r="AP2198" s="577"/>
      <c r="AQ2198" s="559"/>
      <c r="AR2198" s="577"/>
      <c r="AS2198" s="559"/>
      <c r="AT2198" s="577"/>
      <c r="AU2198" s="559"/>
      <c r="AV2198" s="577"/>
      <c r="AW2198" s="559"/>
      <c r="AX2198" s="577"/>
      <c r="AY2198" s="559"/>
      <c r="AZ2198" s="577"/>
      <c r="BA2198" s="559"/>
      <c r="BB2198" s="577"/>
      <c r="BC2198" s="559"/>
      <c r="BD2198" s="577"/>
      <c r="BE2198" s="559"/>
      <c r="BF2198" s="577"/>
      <c r="BG2198" s="559"/>
      <c r="BH2198" s="577"/>
      <c r="BI2198" s="559"/>
      <c r="BJ2198" s="577"/>
      <c r="BK2198" s="559"/>
      <c r="BL2198" s="577"/>
      <c r="BM2198" s="559"/>
      <c r="BN2198" s="577"/>
      <c r="BO2198" s="559"/>
      <c r="BP2198" s="577"/>
      <c r="BQ2198" s="551"/>
    </row>
    <row r="2199" spans="1:69" ht="12.75" customHeight="1" thickBot="1">
      <c r="A2199" s="584"/>
      <c r="B2199" s="587"/>
      <c r="C2199" s="573"/>
      <c r="D2199" s="677"/>
      <c r="E2199" s="27"/>
      <c r="F2199" s="27"/>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M2199" s="595"/>
      <c r="AN2199" s="577"/>
      <c r="AO2199" s="559"/>
      <c r="AP2199" s="577"/>
      <c r="AQ2199" s="559"/>
      <c r="AR2199" s="577"/>
      <c r="AS2199" s="559"/>
      <c r="AT2199" s="577"/>
      <c r="AU2199" s="559"/>
      <c r="AV2199" s="577"/>
      <c r="AW2199" s="559"/>
      <c r="AX2199" s="577"/>
      <c r="AY2199" s="559"/>
      <c r="AZ2199" s="577"/>
      <c r="BA2199" s="559"/>
      <c r="BB2199" s="577"/>
      <c r="BC2199" s="559"/>
      <c r="BD2199" s="577"/>
      <c r="BE2199" s="559"/>
      <c r="BF2199" s="577"/>
      <c r="BG2199" s="559"/>
      <c r="BH2199" s="577"/>
      <c r="BI2199" s="559"/>
      <c r="BJ2199" s="577"/>
      <c r="BK2199" s="559"/>
      <c r="BL2199" s="577"/>
      <c r="BM2199" s="559"/>
      <c r="BN2199" s="577"/>
      <c r="BO2199" s="559"/>
      <c r="BP2199" s="577"/>
      <c r="BQ2199" s="551"/>
    </row>
    <row r="2200" spans="1:69" ht="12.75" customHeight="1">
      <c r="A2200" s="584"/>
      <c r="B2200" s="579" t="s">
        <v>36</v>
      </c>
      <c r="C2200" s="572" t="str">
        <f>IF(ISERROR(AVERAGE(E2200:AH2202)),"",AVERAGE(E2200:AH2202))</f>
        <v/>
      </c>
      <c r="D2200" s="677"/>
      <c r="E2200" s="32"/>
      <c r="F2200" s="32"/>
      <c r="G2200" s="32"/>
      <c r="H2200" s="32"/>
      <c r="I2200" s="32"/>
      <c r="J2200" s="32"/>
      <c r="K2200" s="32"/>
      <c r="L2200" s="32"/>
      <c r="M2200" s="32"/>
      <c r="N2200" s="32"/>
      <c r="O2200" s="32"/>
      <c r="P2200" s="32"/>
      <c r="Q2200" s="32"/>
      <c r="R2200" s="32"/>
      <c r="S2200" s="32"/>
      <c r="T2200" s="32"/>
      <c r="U2200" s="32"/>
      <c r="V2200" s="32"/>
      <c r="W2200" s="32"/>
      <c r="X2200" s="32"/>
      <c r="Y2200" s="32"/>
      <c r="Z2200" s="32"/>
      <c r="AA2200" s="32"/>
      <c r="AB2200" s="32"/>
      <c r="AC2200" s="32"/>
      <c r="AD2200" s="32"/>
      <c r="AE2200" s="32"/>
      <c r="AF2200" s="32"/>
      <c r="AG2200" s="32"/>
      <c r="AH2200" s="32"/>
      <c r="AM2200" s="595"/>
      <c r="AN2200" s="565" t="str">
        <f t="shared" ref="AN2200:BQ2200" si="804">IF(ISERROR(AVERAGE(E2200:E2202)),"",AVERAGE(E2200:E2202))</f>
        <v/>
      </c>
      <c r="AO2200" s="558" t="str">
        <f t="shared" si="804"/>
        <v/>
      </c>
      <c r="AP2200" s="565" t="str">
        <f t="shared" si="804"/>
        <v/>
      </c>
      <c r="AQ2200" s="558" t="str">
        <f t="shared" si="804"/>
        <v/>
      </c>
      <c r="AR2200" s="565" t="str">
        <f t="shared" si="804"/>
        <v/>
      </c>
      <c r="AS2200" s="558" t="str">
        <f t="shared" si="804"/>
        <v/>
      </c>
      <c r="AT2200" s="565" t="str">
        <f t="shared" si="804"/>
        <v/>
      </c>
      <c r="AU2200" s="558" t="str">
        <f t="shared" si="804"/>
        <v/>
      </c>
      <c r="AV2200" s="565" t="str">
        <f t="shared" si="804"/>
        <v/>
      </c>
      <c r="AW2200" s="558" t="str">
        <f t="shared" si="804"/>
        <v/>
      </c>
      <c r="AX2200" s="565" t="str">
        <f t="shared" si="804"/>
        <v/>
      </c>
      <c r="AY2200" s="558" t="str">
        <f t="shared" si="804"/>
        <v/>
      </c>
      <c r="AZ2200" s="565" t="str">
        <f t="shared" si="804"/>
        <v/>
      </c>
      <c r="BA2200" s="558" t="str">
        <f t="shared" si="804"/>
        <v/>
      </c>
      <c r="BB2200" s="565" t="str">
        <f t="shared" si="804"/>
        <v/>
      </c>
      <c r="BC2200" s="558" t="str">
        <f t="shared" si="804"/>
        <v/>
      </c>
      <c r="BD2200" s="565" t="str">
        <f t="shared" si="804"/>
        <v/>
      </c>
      <c r="BE2200" s="558" t="str">
        <f t="shared" si="804"/>
        <v/>
      </c>
      <c r="BF2200" s="565" t="str">
        <f t="shared" si="804"/>
        <v/>
      </c>
      <c r="BG2200" s="558" t="str">
        <f t="shared" si="804"/>
        <v/>
      </c>
      <c r="BH2200" s="565" t="str">
        <f t="shared" si="804"/>
        <v/>
      </c>
      <c r="BI2200" s="558" t="str">
        <f t="shared" si="804"/>
        <v/>
      </c>
      <c r="BJ2200" s="565" t="str">
        <f t="shared" si="804"/>
        <v/>
      </c>
      <c r="BK2200" s="558" t="str">
        <f t="shared" si="804"/>
        <v/>
      </c>
      <c r="BL2200" s="565" t="str">
        <f t="shared" si="804"/>
        <v/>
      </c>
      <c r="BM2200" s="558" t="str">
        <f t="shared" si="804"/>
        <v/>
      </c>
      <c r="BN2200" s="565" t="str">
        <f t="shared" si="804"/>
        <v/>
      </c>
      <c r="BO2200" s="558" t="str">
        <f t="shared" si="804"/>
        <v/>
      </c>
      <c r="BP2200" s="565" t="str">
        <f t="shared" si="804"/>
        <v/>
      </c>
      <c r="BQ2200" s="550" t="str">
        <f t="shared" si="804"/>
        <v/>
      </c>
    </row>
    <row r="2201" spans="1:69" ht="12.75" customHeight="1">
      <c r="A2201" s="584"/>
      <c r="B2201" s="580"/>
      <c r="C2201" s="573"/>
      <c r="D2201" s="677"/>
      <c r="E2201" s="28"/>
      <c r="F2201" s="28"/>
      <c r="G2201" s="28"/>
      <c r="H2201" s="28"/>
      <c r="I2201" s="28"/>
      <c r="J2201" s="28"/>
      <c r="K2201" s="28"/>
      <c r="L2201" s="28"/>
      <c r="M2201" s="28"/>
      <c r="N2201" s="28"/>
      <c r="O2201" s="28"/>
      <c r="P2201" s="28"/>
      <c r="Q2201" s="28"/>
      <c r="R2201" s="28"/>
      <c r="S2201" s="28"/>
      <c r="T2201" s="28"/>
      <c r="U2201" s="28"/>
      <c r="V2201" s="28"/>
      <c r="W2201" s="28"/>
      <c r="X2201" s="28"/>
      <c r="Y2201" s="28"/>
      <c r="Z2201" s="28"/>
      <c r="AA2201" s="28"/>
      <c r="AB2201" s="28"/>
      <c r="AC2201" s="28"/>
      <c r="AD2201" s="28"/>
      <c r="AE2201" s="28"/>
      <c r="AF2201" s="28"/>
      <c r="AG2201" s="28"/>
      <c r="AH2201" s="28"/>
      <c r="AM2201" s="595"/>
      <c r="AN2201" s="566"/>
      <c r="AO2201" s="559"/>
      <c r="AP2201" s="566"/>
      <c r="AQ2201" s="559"/>
      <c r="AR2201" s="566"/>
      <c r="AS2201" s="559"/>
      <c r="AT2201" s="566"/>
      <c r="AU2201" s="559"/>
      <c r="AV2201" s="566"/>
      <c r="AW2201" s="559"/>
      <c r="AX2201" s="566"/>
      <c r="AY2201" s="559"/>
      <c r="AZ2201" s="566"/>
      <c r="BA2201" s="559"/>
      <c r="BB2201" s="566"/>
      <c r="BC2201" s="559"/>
      <c r="BD2201" s="566"/>
      <c r="BE2201" s="559"/>
      <c r="BF2201" s="566"/>
      <c r="BG2201" s="559"/>
      <c r="BH2201" s="566"/>
      <c r="BI2201" s="559"/>
      <c r="BJ2201" s="566"/>
      <c r="BK2201" s="559"/>
      <c r="BL2201" s="566"/>
      <c r="BM2201" s="559"/>
      <c r="BN2201" s="566"/>
      <c r="BO2201" s="559"/>
      <c r="BP2201" s="566"/>
      <c r="BQ2201" s="551"/>
    </row>
    <row r="2202" spans="1:69" ht="12.75" customHeight="1" thickBot="1">
      <c r="A2202" s="584"/>
      <c r="B2202" s="581"/>
      <c r="C2202" s="582"/>
      <c r="D2202" s="677"/>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3"/>
      <c r="AA2202" s="33"/>
      <c r="AB2202" s="33"/>
      <c r="AC2202" s="33"/>
      <c r="AD2202" s="33"/>
      <c r="AE2202" s="33"/>
      <c r="AF2202" s="33"/>
      <c r="AG2202" s="33"/>
      <c r="AH2202" s="33"/>
      <c r="AM2202" s="595"/>
      <c r="AN2202" s="567"/>
      <c r="AO2202" s="564"/>
      <c r="AP2202" s="567"/>
      <c r="AQ2202" s="564"/>
      <c r="AR2202" s="567"/>
      <c r="AS2202" s="564"/>
      <c r="AT2202" s="567"/>
      <c r="AU2202" s="564"/>
      <c r="AV2202" s="567"/>
      <c r="AW2202" s="564"/>
      <c r="AX2202" s="567"/>
      <c r="AY2202" s="564"/>
      <c r="AZ2202" s="567"/>
      <c r="BA2202" s="564"/>
      <c r="BB2202" s="567"/>
      <c r="BC2202" s="564"/>
      <c r="BD2202" s="567"/>
      <c r="BE2202" s="564"/>
      <c r="BF2202" s="567"/>
      <c r="BG2202" s="564"/>
      <c r="BH2202" s="567"/>
      <c r="BI2202" s="564"/>
      <c r="BJ2202" s="567"/>
      <c r="BK2202" s="564"/>
      <c r="BL2202" s="567"/>
      <c r="BM2202" s="564"/>
      <c r="BN2202" s="567"/>
      <c r="BO2202" s="564"/>
      <c r="BP2202" s="567"/>
      <c r="BQ2202" s="568"/>
    </row>
    <row r="2203" spans="1:69" ht="12.75" customHeight="1">
      <c r="A2203" s="584"/>
      <c r="B2203" s="569" t="s">
        <v>37</v>
      </c>
      <c r="C2203" s="572" t="str">
        <f>IF(ISERROR(AVERAGE(E2203:AH2205)),"",AVERAGE(E2203:AH2205))</f>
        <v/>
      </c>
      <c r="D2203" s="677"/>
      <c r="E2203" s="31"/>
      <c r="F2203" s="31"/>
      <c r="G2203" s="31"/>
      <c r="H2203" s="31"/>
      <c r="I2203" s="31"/>
      <c r="J2203" s="31"/>
      <c r="K2203" s="31"/>
      <c r="L2203" s="31"/>
      <c r="M2203" s="31"/>
      <c r="N2203" s="31"/>
      <c r="O2203" s="31"/>
      <c r="P2203" s="31"/>
      <c r="Q2203" s="31"/>
      <c r="R2203" s="31"/>
      <c r="S2203" s="31"/>
      <c r="T2203" s="31"/>
      <c r="U2203" s="31"/>
      <c r="V2203" s="31"/>
      <c r="W2203" s="31"/>
      <c r="X2203" s="31"/>
      <c r="Y2203" s="31"/>
      <c r="Z2203" s="31"/>
      <c r="AA2203" s="31"/>
      <c r="AB2203" s="31"/>
      <c r="AC2203" s="31"/>
      <c r="AD2203" s="31"/>
      <c r="AE2203" s="31"/>
      <c r="AF2203" s="31"/>
      <c r="AG2203" s="31"/>
      <c r="AH2203" s="31"/>
      <c r="AM2203" s="595" t="e">
        <f>#REF!</f>
        <v>#REF!</v>
      </c>
      <c r="AN2203" s="561" t="str">
        <f t="shared" ref="AN2203:BQ2203" si="805">IF(ISERROR(AVERAGE(E2203:E2205)),"",AVERAGE(E2203:E2205))</f>
        <v/>
      </c>
      <c r="AO2203" s="558" t="str">
        <f t="shared" si="805"/>
        <v/>
      </c>
      <c r="AP2203" s="561" t="str">
        <f t="shared" si="805"/>
        <v/>
      </c>
      <c r="AQ2203" s="558" t="str">
        <f t="shared" si="805"/>
        <v/>
      </c>
      <c r="AR2203" s="561" t="str">
        <f t="shared" si="805"/>
        <v/>
      </c>
      <c r="AS2203" s="558" t="str">
        <f t="shared" si="805"/>
        <v/>
      </c>
      <c r="AT2203" s="561" t="str">
        <f t="shared" si="805"/>
        <v/>
      </c>
      <c r="AU2203" s="558" t="str">
        <f t="shared" si="805"/>
        <v/>
      </c>
      <c r="AV2203" s="561" t="str">
        <f t="shared" si="805"/>
        <v/>
      </c>
      <c r="AW2203" s="558" t="str">
        <f t="shared" si="805"/>
        <v/>
      </c>
      <c r="AX2203" s="561" t="str">
        <f t="shared" si="805"/>
        <v/>
      </c>
      <c r="AY2203" s="558" t="str">
        <f t="shared" si="805"/>
        <v/>
      </c>
      <c r="AZ2203" s="561" t="str">
        <f t="shared" si="805"/>
        <v/>
      </c>
      <c r="BA2203" s="558" t="str">
        <f t="shared" si="805"/>
        <v/>
      </c>
      <c r="BB2203" s="561" t="str">
        <f t="shared" si="805"/>
        <v/>
      </c>
      <c r="BC2203" s="558" t="str">
        <f t="shared" si="805"/>
        <v/>
      </c>
      <c r="BD2203" s="561" t="str">
        <f t="shared" si="805"/>
        <v/>
      </c>
      <c r="BE2203" s="558" t="str">
        <f t="shared" si="805"/>
        <v/>
      </c>
      <c r="BF2203" s="561" t="str">
        <f t="shared" si="805"/>
        <v/>
      </c>
      <c r="BG2203" s="558" t="str">
        <f t="shared" si="805"/>
        <v/>
      </c>
      <c r="BH2203" s="561" t="str">
        <f t="shared" si="805"/>
        <v/>
      </c>
      <c r="BI2203" s="558" t="str">
        <f t="shared" si="805"/>
        <v/>
      </c>
      <c r="BJ2203" s="561" t="str">
        <f t="shared" si="805"/>
        <v/>
      </c>
      <c r="BK2203" s="558" t="str">
        <f t="shared" si="805"/>
        <v/>
      </c>
      <c r="BL2203" s="561" t="str">
        <f t="shared" si="805"/>
        <v/>
      </c>
      <c r="BM2203" s="558" t="str">
        <f t="shared" si="805"/>
        <v/>
      </c>
      <c r="BN2203" s="561" t="str">
        <f t="shared" si="805"/>
        <v/>
      </c>
      <c r="BO2203" s="558" t="str">
        <f t="shared" si="805"/>
        <v/>
      </c>
      <c r="BP2203" s="561" t="str">
        <f t="shared" si="805"/>
        <v/>
      </c>
      <c r="BQ2203" s="550" t="str">
        <f t="shared" si="805"/>
        <v/>
      </c>
    </row>
    <row r="2204" spans="1:69" ht="12.75" customHeight="1">
      <c r="A2204" s="584"/>
      <c r="B2204" s="570"/>
      <c r="C2204" s="573"/>
      <c r="D2204" s="677"/>
      <c r="E2204" s="29"/>
      <c r="F2204" s="29"/>
      <c r="G2204" s="29"/>
      <c r="H2204" s="29"/>
      <c r="I2204" s="29"/>
      <c r="J2204" s="29"/>
      <c r="K2204" s="29"/>
      <c r="L2204" s="29"/>
      <c r="M2204" s="29"/>
      <c r="N2204" s="29"/>
      <c r="O2204" s="29"/>
      <c r="P2204" s="29"/>
      <c r="Q2204" s="29"/>
      <c r="R2204" s="29"/>
      <c r="S2204" s="29"/>
      <c r="T2204" s="29"/>
      <c r="U2204" s="29"/>
      <c r="V2204" s="29"/>
      <c r="W2204" s="29"/>
      <c r="X2204" s="29"/>
      <c r="Y2204" s="29"/>
      <c r="Z2204" s="29"/>
      <c r="AA2204" s="29"/>
      <c r="AB2204" s="29"/>
      <c r="AC2204" s="29"/>
      <c r="AD2204" s="29"/>
      <c r="AE2204" s="29"/>
      <c r="AF2204" s="29"/>
      <c r="AG2204" s="29"/>
      <c r="AH2204" s="29"/>
      <c r="AM2204" s="595" t="e">
        <f>#REF!</f>
        <v>#REF!</v>
      </c>
      <c r="AN2204" s="562"/>
      <c r="AO2204" s="559"/>
      <c r="AP2204" s="562"/>
      <c r="AQ2204" s="559"/>
      <c r="AR2204" s="562"/>
      <c r="AS2204" s="559"/>
      <c r="AT2204" s="562"/>
      <c r="AU2204" s="559"/>
      <c r="AV2204" s="562"/>
      <c r="AW2204" s="559"/>
      <c r="AX2204" s="562"/>
      <c r="AY2204" s="559"/>
      <c r="AZ2204" s="562"/>
      <c r="BA2204" s="559"/>
      <c r="BB2204" s="562"/>
      <c r="BC2204" s="559"/>
      <c r="BD2204" s="562"/>
      <c r="BE2204" s="559"/>
      <c r="BF2204" s="562"/>
      <c r="BG2204" s="559"/>
      <c r="BH2204" s="562"/>
      <c r="BI2204" s="559"/>
      <c r="BJ2204" s="562"/>
      <c r="BK2204" s="559"/>
      <c r="BL2204" s="562"/>
      <c r="BM2204" s="559"/>
      <c r="BN2204" s="562"/>
      <c r="BO2204" s="559"/>
      <c r="BP2204" s="562"/>
      <c r="BQ2204" s="551"/>
    </row>
    <row r="2205" spans="1:69" ht="13.5" customHeight="1" thickBot="1">
      <c r="A2205" s="584"/>
      <c r="B2205" s="571"/>
      <c r="C2205" s="574"/>
      <c r="D2205" s="418"/>
      <c r="E2205" s="30"/>
      <c r="F2205" s="30"/>
      <c r="G2205" s="30"/>
      <c r="H2205" s="30"/>
      <c r="I2205" s="30"/>
      <c r="J2205" s="30"/>
      <c r="K2205" s="30"/>
      <c r="L2205" s="30"/>
      <c r="M2205" s="30"/>
      <c r="N2205" s="30"/>
      <c r="O2205" s="30"/>
      <c r="P2205" s="30"/>
      <c r="Q2205" s="30"/>
      <c r="R2205" s="30"/>
      <c r="S2205" s="30"/>
      <c r="T2205" s="30"/>
      <c r="U2205" s="30"/>
      <c r="V2205" s="30"/>
      <c r="W2205" s="30"/>
      <c r="X2205" s="30"/>
      <c r="Y2205" s="30"/>
      <c r="Z2205" s="30"/>
      <c r="AA2205" s="30"/>
      <c r="AB2205" s="30"/>
      <c r="AC2205" s="30"/>
      <c r="AD2205" s="30"/>
      <c r="AE2205" s="30"/>
      <c r="AF2205" s="30"/>
      <c r="AG2205" s="30"/>
      <c r="AH2205" s="30"/>
      <c r="AM2205" s="107"/>
      <c r="AN2205" s="563"/>
      <c r="AO2205" s="560"/>
      <c r="AP2205" s="563"/>
      <c r="AQ2205" s="560"/>
      <c r="AR2205" s="563"/>
      <c r="AS2205" s="560"/>
      <c r="AT2205" s="563"/>
      <c r="AU2205" s="560"/>
      <c r="AV2205" s="563"/>
      <c r="AW2205" s="560"/>
      <c r="AX2205" s="563"/>
      <c r="AY2205" s="560"/>
      <c r="AZ2205" s="563"/>
      <c r="BA2205" s="560"/>
      <c r="BB2205" s="563"/>
      <c r="BC2205" s="560"/>
      <c r="BD2205" s="563"/>
      <c r="BE2205" s="560"/>
      <c r="BF2205" s="563"/>
      <c r="BG2205" s="560"/>
      <c r="BH2205" s="563"/>
      <c r="BI2205" s="560"/>
      <c r="BJ2205" s="563"/>
      <c r="BK2205" s="560"/>
      <c r="BL2205" s="563"/>
      <c r="BM2205" s="560"/>
      <c r="BN2205" s="563"/>
      <c r="BO2205" s="560"/>
      <c r="BP2205" s="563"/>
      <c r="BQ2205" s="552"/>
    </row>
    <row r="2206" spans="1:69" ht="11.25" customHeight="1" thickTop="1">
      <c r="A2206" s="468"/>
      <c r="B2206" s="682"/>
      <c r="C2206" s="685"/>
      <c r="D2206" s="665" t="s">
        <v>30</v>
      </c>
      <c r="E2206" s="614" t="str">
        <f>D2206</f>
        <v>Instructions civique et morale</v>
      </c>
      <c r="F2206" s="615"/>
      <c r="G2206" s="615"/>
      <c r="H2206" s="615"/>
      <c r="I2206" s="615"/>
      <c r="J2206" s="615"/>
      <c r="K2206" s="615"/>
      <c r="L2206" s="615"/>
      <c r="M2206" s="615"/>
      <c r="N2206" s="615"/>
      <c r="O2206" s="615"/>
      <c r="P2206" s="615"/>
      <c r="Q2206" s="615"/>
      <c r="R2206" s="615"/>
      <c r="S2206" s="615"/>
      <c r="T2206" s="615"/>
      <c r="U2206" s="615"/>
      <c r="V2206" s="615"/>
      <c r="W2206" s="615"/>
      <c r="X2206" s="615"/>
      <c r="Y2206" s="615"/>
      <c r="Z2206" s="615"/>
      <c r="AA2206" s="615"/>
      <c r="AB2206" s="615"/>
      <c r="AC2206" s="615"/>
      <c r="AD2206" s="615"/>
      <c r="AE2206" s="615"/>
      <c r="AF2206" s="615"/>
      <c r="AG2206" s="615"/>
      <c r="AH2206" s="616"/>
      <c r="AM2206" s="591" t="str">
        <f>E2206</f>
        <v>Instructions civique et morale</v>
      </c>
      <c r="AN2206" s="353">
        <f>IF(ISERROR(AVERAGE(AN2209,AN2218,AN2227,AN2236)),"",AVERAGE(AN2209,AN2218,AN2227,AN2236))</f>
        <v>3</v>
      </c>
      <c r="AO2206" s="353">
        <f t="shared" ref="AO2206:BQ2206" si="806">IF(ISERROR(AVERAGE(AO2209,AO2218,AO2227,AO2236)),"",AVERAGE(AO2209,AO2218,AO2227,AO2236))</f>
        <v>4</v>
      </c>
      <c r="AP2206" s="353">
        <f t="shared" si="806"/>
        <v>3</v>
      </c>
      <c r="AQ2206" s="353">
        <f t="shared" si="806"/>
        <v>2</v>
      </c>
      <c r="AR2206" s="353">
        <f t="shared" si="806"/>
        <v>1</v>
      </c>
      <c r="AS2206" s="353">
        <f t="shared" si="806"/>
        <v>5</v>
      </c>
      <c r="AT2206" s="353">
        <f t="shared" si="806"/>
        <v>4</v>
      </c>
      <c r="AU2206" s="353">
        <f t="shared" si="806"/>
        <v>3</v>
      </c>
      <c r="AV2206" s="353">
        <f t="shared" si="806"/>
        <v>2</v>
      </c>
      <c r="AW2206" s="353">
        <f t="shared" si="806"/>
        <v>1</v>
      </c>
      <c r="AX2206" s="353">
        <f t="shared" si="806"/>
        <v>5</v>
      </c>
      <c r="AY2206" s="353">
        <f t="shared" si="806"/>
        <v>4</v>
      </c>
      <c r="AZ2206" s="353">
        <f t="shared" si="806"/>
        <v>3</v>
      </c>
      <c r="BA2206" s="353">
        <f t="shared" si="806"/>
        <v>2</v>
      </c>
      <c r="BB2206" s="353">
        <f t="shared" si="806"/>
        <v>1</v>
      </c>
      <c r="BC2206" s="353">
        <f t="shared" si="806"/>
        <v>5</v>
      </c>
      <c r="BD2206" s="353">
        <f t="shared" si="806"/>
        <v>4</v>
      </c>
      <c r="BE2206" s="353">
        <f t="shared" si="806"/>
        <v>3</v>
      </c>
      <c r="BF2206" s="353">
        <f t="shared" si="806"/>
        <v>2</v>
      </c>
      <c r="BG2206" s="353">
        <f t="shared" si="806"/>
        <v>1</v>
      </c>
      <c r="BH2206" s="353">
        <f t="shared" si="806"/>
        <v>5</v>
      </c>
      <c r="BI2206" s="353">
        <f t="shared" si="806"/>
        <v>4</v>
      </c>
      <c r="BJ2206" s="353">
        <f t="shared" si="806"/>
        <v>3</v>
      </c>
      <c r="BK2206" s="353">
        <f t="shared" si="806"/>
        <v>2</v>
      </c>
      <c r="BL2206" s="353">
        <f t="shared" si="806"/>
        <v>1</v>
      </c>
      <c r="BM2206" s="353">
        <f t="shared" si="806"/>
        <v>5</v>
      </c>
      <c r="BN2206" s="353">
        <f t="shared" si="806"/>
        <v>4</v>
      </c>
      <c r="BO2206" s="353">
        <f t="shared" si="806"/>
        <v>3</v>
      </c>
      <c r="BP2206" s="353">
        <f t="shared" si="806"/>
        <v>2</v>
      </c>
      <c r="BQ2206" s="353">
        <f t="shared" si="806"/>
        <v>1</v>
      </c>
    </row>
    <row r="2207" spans="1:69" ht="11.25" customHeight="1">
      <c r="A2207" s="468"/>
      <c r="B2207" s="683"/>
      <c r="C2207" s="686"/>
      <c r="D2207" s="666"/>
      <c r="E2207" s="617"/>
      <c r="F2207" s="618"/>
      <c r="G2207" s="618"/>
      <c r="H2207" s="618"/>
      <c r="I2207" s="618"/>
      <c r="J2207" s="618"/>
      <c r="K2207" s="618"/>
      <c r="L2207" s="618"/>
      <c r="M2207" s="618"/>
      <c r="N2207" s="618"/>
      <c r="O2207" s="618"/>
      <c r="P2207" s="618"/>
      <c r="Q2207" s="618"/>
      <c r="R2207" s="618"/>
      <c r="S2207" s="618"/>
      <c r="T2207" s="618"/>
      <c r="U2207" s="618"/>
      <c r="V2207" s="618"/>
      <c r="W2207" s="618"/>
      <c r="X2207" s="618"/>
      <c r="Y2207" s="618"/>
      <c r="Z2207" s="618"/>
      <c r="AA2207" s="618"/>
      <c r="AB2207" s="618"/>
      <c r="AC2207" s="618"/>
      <c r="AD2207" s="618"/>
      <c r="AE2207" s="618"/>
      <c r="AF2207" s="618"/>
      <c r="AG2207" s="618"/>
      <c r="AH2207" s="619"/>
      <c r="AM2207" s="592"/>
      <c r="AN2207" s="351">
        <f>IF(ISERROR(AVERAGE(AN2212,AN2221,AN2230,AN2239)),"",AVERAGE(AN2212,AN2221,AN2230,AN2239))</f>
        <v>5</v>
      </c>
      <c r="AO2207" s="351">
        <f t="shared" ref="AO2207:BQ2207" si="807">IF(ISERROR(AVERAGE(AO2212,AO2221,AO2230,AO2239)),"",AVERAGE(AO2212,AO2221,AO2230,AO2239))</f>
        <v>4</v>
      </c>
      <c r="AP2207" s="351">
        <f t="shared" si="807"/>
        <v>3</v>
      </c>
      <c r="AQ2207" s="351">
        <f t="shared" si="807"/>
        <v>2</v>
      </c>
      <c r="AR2207" s="351">
        <f t="shared" si="807"/>
        <v>1</v>
      </c>
      <c r="AS2207" s="351">
        <f t="shared" si="807"/>
        <v>5</v>
      </c>
      <c r="AT2207" s="351">
        <f t="shared" si="807"/>
        <v>4</v>
      </c>
      <c r="AU2207" s="351">
        <f t="shared" si="807"/>
        <v>3</v>
      </c>
      <c r="AV2207" s="351">
        <f t="shared" si="807"/>
        <v>2</v>
      </c>
      <c r="AW2207" s="351">
        <f t="shared" si="807"/>
        <v>1</v>
      </c>
      <c r="AX2207" s="351">
        <f t="shared" si="807"/>
        <v>5</v>
      </c>
      <c r="AY2207" s="351">
        <f t="shared" si="807"/>
        <v>4</v>
      </c>
      <c r="AZ2207" s="351">
        <f t="shared" si="807"/>
        <v>3</v>
      </c>
      <c r="BA2207" s="351">
        <f t="shared" si="807"/>
        <v>2</v>
      </c>
      <c r="BB2207" s="351">
        <f t="shared" si="807"/>
        <v>1</v>
      </c>
      <c r="BC2207" s="351">
        <f t="shared" si="807"/>
        <v>5</v>
      </c>
      <c r="BD2207" s="351">
        <f t="shared" si="807"/>
        <v>4</v>
      </c>
      <c r="BE2207" s="351">
        <f t="shared" si="807"/>
        <v>3</v>
      </c>
      <c r="BF2207" s="351">
        <f t="shared" si="807"/>
        <v>2</v>
      </c>
      <c r="BG2207" s="351">
        <f t="shared" si="807"/>
        <v>1</v>
      </c>
      <c r="BH2207" s="351">
        <f t="shared" si="807"/>
        <v>5</v>
      </c>
      <c r="BI2207" s="351">
        <f t="shared" si="807"/>
        <v>4</v>
      </c>
      <c r="BJ2207" s="351">
        <f t="shared" si="807"/>
        <v>3</v>
      </c>
      <c r="BK2207" s="351">
        <f t="shared" si="807"/>
        <v>2</v>
      </c>
      <c r="BL2207" s="351">
        <f t="shared" si="807"/>
        <v>1</v>
      </c>
      <c r="BM2207" s="351">
        <f t="shared" si="807"/>
        <v>5</v>
      </c>
      <c r="BN2207" s="351">
        <f t="shared" si="807"/>
        <v>4</v>
      </c>
      <c r="BO2207" s="351">
        <f t="shared" si="807"/>
        <v>3</v>
      </c>
      <c r="BP2207" s="351">
        <f t="shared" si="807"/>
        <v>2</v>
      </c>
      <c r="BQ2207" s="351">
        <f t="shared" si="807"/>
        <v>1</v>
      </c>
    </row>
    <row r="2208" spans="1:69" ht="11.25" customHeight="1" thickBot="1">
      <c r="A2208" s="468"/>
      <c r="B2208" s="684"/>
      <c r="C2208" s="687"/>
      <c r="D2208" s="667"/>
      <c r="E2208" s="620"/>
      <c r="F2208" s="621"/>
      <c r="G2208" s="621"/>
      <c r="H2208" s="621"/>
      <c r="I2208" s="621"/>
      <c r="J2208" s="621"/>
      <c r="K2208" s="621"/>
      <c r="L2208" s="621"/>
      <c r="M2208" s="621"/>
      <c r="N2208" s="621"/>
      <c r="O2208" s="621"/>
      <c r="P2208" s="621"/>
      <c r="Q2208" s="621"/>
      <c r="R2208" s="621"/>
      <c r="S2208" s="621"/>
      <c r="T2208" s="621"/>
      <c r="U2208" s="621"/>
      <c r="V2208" s="621"/>
      <c r="W2208" s="621"/>
      <c r="X2208" s="621"/>
      <c r="Y2208" s="621"/>
      <c r="Z2208" s="621"/>
      <c r="AA2208" s="621"/>
      <c r="AB2208" s="621"/>
      <c r="AC2208" s="621"/>
      <c r="AD2208" s="621"/>
      <c r="AE2208" s="621"/>
      <c r="AF2208" s="621"/>
      <c r="AG2208" s="621"/>
      <c r="AH2208" s="622"/>
      <c r="AM2208" s="593"/>
      <c r="AN2208" s="352">
        <f>IF(ISERROR(AVERAGE(AN2215,AN2224,AN2233,AN2242)),"",AVERAGE(AN2215,AN2224,AN2233,AN2242))</f>
        <v>5</v>
      </c>
      <c r="AO2208" s="352">
        <f t="shared" ref="AO2208:BQ2208" si="808">IF(ISERROR(AVERAGE(AO2215,AO2224,AO2233,AO2242)),"",AVERAGE(AO2215,AO2224,AO2233,AO2242))</f>
        <v>4</v>
      </c>
      <c r="AP2208" s="352">
        <f t="shared" si="808"/>
        <v>3</v>
      </c>
      <c r="AQ2208" s="352">
        <f t="shared" si="808"/>
        <v>2</v>
      </c>
      <c r="AR2208" s="352">
        <f t="shared" si="808"/>
        <v>1</v>
      </c>
      <c r="AS2208" s="352">
        <f t="shared" si="808"/>
        <v>5</v>
      </c>
      <c r="AT2208" s="352">
        <f t="shared" si="808"/>
        <v>4</v>
      </c>
      <c r="AU2208" s="352">
        <f t="shared" si="808"/>
        <v>3</v>
      </c>
      <c r="AV2208" s="352">
        <f t="shared" si="808"/>
        <v>2</v>
      </c>
      <c r="AW2208" s="352">
        <f t="shared" si="808"/>
        <v>1</v>
      </c>
      <c r="AX2208" s="352">
        <f t="shared" si="808"/>
        <v>5</v>
      </c>
      <c r="AY2208" s="352">
        <f t="shared" si="808"/>
        <v>4</v>
      </c>
      <c r="AZ2208" s="352">
        <f t="shared" si="808"/>
        <v>3</v>
      </c>
      <c r="BA2208" s="352">
        <f t="shared" si="808"/>
        <v>2</v>
      </c>
      <c r="BB2208" s="352">
        <f t="shared" si="808"/>
        <v>1</v>
      </c>
      <c r="BC2208" s="352">
        <f t="shared" si="808"/>
        <v>5</v>
      </c>
      <c r="BD2208" s="352">
        <f t="shared" si="808"/>
        <v>4</v>
      </c>
      <c r="BE2208" s="352">
        <f t="shared" si="808"/>
        <v>3</v>
      </c>
      <c r="BF2208" s="352">
        <f t="shared" si="808"/>
        <v>2</v>
      </c>
      <c r="BG2208" s="352">
        <f t="shared" si="808"/>
        <v>1</v>
      </c>
      <c r="BH2208" s="352">
        <f t="shared" si="808"/>
        <v>5</v>
      </c>
      <c r="BI2208" s="352">
        <f t="shared" si="808"/>
        <v>4</v>
      </c>
      <c r="BJ2208" s="352">
        <f t="shared" si="808"/>
        <v>3</v>
      </c>
      <c r="BK2208" s="352">
        <f t="shared" si="808"/>
        <v>2</v>
      </c>
      <c r="BL2208" s="352">
        <f t="shared" si="808"/>
        <v>1</v>
      </c>
      <c r="BM2208" s="352">
        <f t="shared" si="808"/>
        <v>5</v>
      </c>
      <c r="BN2208" s="352">
        <f t="shared" si="808"/>
        <v>4</v>
      </c>
      <c r="BO2208" s="352">
        <f t="shared" si="808"/>
        <v>3</v>
      </c>
      <c r="BP2208" s="352">
        <f t="shared" si="808"/>
        <v>2</v>
      </c>
      <c r="BQ2208" s="352">
        <f t="shared" si="808"/>
        <v>1</v>
      </c>
    </row>
    <row r="2209" spans="1:69" ht="13.5" customHeight="1" thickTop="1">
      <c r="A2209" s="584"/>
      <c r="B2209" s="585" t="s">
        <v>32</v>
      </c>
      <c r="C2209" s="588">
        <f>IF(ISERROR(AVERAGE(E2209:AH2211)),"",AVERAGE(E2209:AH2211))</f>
        <v>3</v>
      </c>
      <c r="D2209" s="676" t="s">
        <v>990</v>
      </c>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5"/>
      <c r="AF2209" s="25"/>
      <c r="AG2209" s="25"/>
      <c r="AH2209" s="25"/>
      <c r="AM2209" s="594" t="str">
        <f>D2209</f>
        <v>reconnaître les emblêmes et les symboles de la république 
(drapeau, marseillaise, marianne, "liberté, égalité, fraternité", 14juillet )
Ce qu'est un état républicain</v>
      </c>
      <c r="AN2209" s="576">
        <f>IF(ISERROR(AVERAGE(E2209:E2211)),"",AVERAGE(E2209:E2211))</f>
        <v>5</v>
      </c>
      <c r="AO2209" s="575">
        <f t="shared" ref="AO2209:BQ2209" si="809">IF(ISERROR(AVERAGE(F2209:F2211)),"",AVERAGE(F2209:F2211))</f>
        <v>4</v>
      </c>
      <c r="AP2209" s="576">
        <f t="shared" si="809"/>
        <v>3</v>
      </c>
      <c r="AQ2209" s="575">
        <f t="shared" si="809"/>
        <v>2</v>
      </c>
      <c r="AR2209" s="576">
        <f t="shared" si="809"/>
        <v>1</v>
      </c>
      <c r="AS2209" s="575">
        <f t="shared" si="809"/>
        <v>5</v>
      </c>
      <c r="AT2209" s="576">
        <f t="shared" si="809"/>
        <v>4</v>
      </c>
      <c r="AU2209" s="575">
        <f t="shared" si="809"/>
        <v>3</v>
      </c>
      <c r="AV2209" s="576">
        <f t="shared" si="809"/>
        <v>2</v>
      </c>
      <c r="AW2209" s="575">
        <f t="shared" si="809"/>
        <v>1</v>
      </c>
      <c r="AX2209" s="576">
        <f t="shared" si="809"/>
        <v>5</v>
      </c>
      <c r="AY2209" s="575">
        <f t="shared" si="809"/>
        <v>4</v>
      </c>
      <c r="AZ2209" s="576">
        <f t="shared" si="809"/>
        <v>3</v>
      </c>
      <c r="BA2209" s="575">
        <f t="shared" si="809"/>
        <v>2</v>
      </c>
      <c r="BB2209" s="576">
        <f t="shared" si="809"/>
        <v>1</v>
      </c>
      <c r="BC2209" s="575">
        <f t="shared" si="809"/>
        <v>5</v>
      </c>
      <c r="BD2209" s="576">
        <f t="shared" si="809"/>
        <v>4</v>
      </c>
      <c r="BE2209" s="575">
        <f t="shared" si="809"/>
        <v>3</v>
      </c>
      <c r="BF2209" s="576">
        <f t="shared" si="809"/>
        <v>2</v>
      </c>
      <c r="BG2209" s="575">
        <f t="shared" si="809"/>
        <v>1</v>
      </c>
      <c r="BH2209" s="576">
        <f t="shared" si="809"/>
        <v>5</v>
      </c>
      <c r="BI2209" s="575">
        <f t="shared" si="809"/>
        <v>4</v>
      </c>
      <c r="BJ2209" s="576">
        <f t="shared" si="809"/>
        <v>3</v>
      </c>
      <c r="BK2209" s="575">
        <f t="shared" si="809"/>
        <v>2</v>
      </c>
      <c r="BL2209" s="576">
        <f t="shared" si="809"/>
        <v>1</v>
      </c>
      <c r="BM2209" s="575">
        <f t="shared" si="809"/>
        <v>5</v>
      </c>
      <c r="BN2209" s="576">
        <f t="shared" si="809"/>
        <v>4</v>
      </c>
      <c r="BO2209" s="575">
        <f t="shared" si="809"/>
        <v>3</v>
      </c>
      <c r="BP2209" s="576">
        <f t="shared" si="809"/>
        <v>2</v>
      </c>
      <c r="BQ2209" s="578">
        <f t="shared" si="809"/>
        <v>1</v>
      </c>
    </row>
    <row r="2210" spans="1:69" ht="12.75" customHeight="1">
      <c r="A2210" s="584"/>
      <c r="B2210" s="586"/>
      <c r="C2210" s="573"/>
      <c r="D2210" s="677"/>
      <c r="E2210" s="26"/>
      <c r="F2210" s="26"/>
      <c r="G2210" s="26"/>
      <c r="H2210" s="26"/>
      <c r="I2210" s="26"/>
      <c r="J2210" s="26"/>
      <c r="K2210" s="26"/>
      <c r="L2210" s="26"/>
      <c r="M2210" s="26"/>
      <c r="N2210" s="26"/>
      <c r="O2210" s="26"/>
      <c r="P2210" s="26"/>
      <c r="Q2210" s="26"/>
      <c r="R2210" s="26"/>
      <c r="S2210" s="26"/>
      <c r="T2210" s="26"/>
      <c r="U2210" s="26"/>
      <c r="V2210" s="26"/>
      <c r="W2210" s="26"/>
      <c r="X2210" s="26"/>
      <c r="Y2210" s="26"/>
      <c r="Z2210" s="26"/>
      <c r="AA2210" s="26"/>
      <c r="AB2210" s="26"/>
      <c r="AC2210" s="26"/>
      <c r="AD2210" s="26"/>
      <c r="AE2210" s="26"/>
      <c r="AF2210" s="26"/>
      <c r="AG2210" s="26"/>
      <c r="AH2210" s="26"/>
      <c r="AM2210" s="595"/>
      <c r="AN2210" s="577"/>
      <c r="AO2210" s="559"/>
      <c r="AP2210" s="577"/>
      <c r="AQ2210" s="559"/>
      <c r="AR2210" s="577"/>
      <c r="AS2210" s="559"/>
      <c r="AT2210" s="577"/>
      <c r="AU2210" s="559"/>
      <c r="AV2210" s="577"/>
      <c r="AW2210" s="559"/>
      <c r="AX2210" s="577"/>
      <c r="AY2210" s="559"/>
      <c r="AZ2210" s="577"/>
      <c r="BA2210" s="559"/>
      <c r="BB2210" s="577"/>
      <c r="BC2210" s="559"/>
      <c r="BD2210" s="577"/>
      <c r="BE2210" s="559"/>
      <c r="BF2210" s="577"/>
      <c r="BG2210" s="559"/>
      <c r="BH2210" s="577"/>
      <c r="BI2210" s="559"/>
      <c r="BJ2210" s="577"/>
      <c r="BK2210" s="559"/>
      <c r="BL2210" s="577"/>
      <c r="BM2210" s="559"/>
      <c r="BN2210" s="577"/>
      <c r="BO2210" s="559"/>
      <c r="BP2210" s="577"/>
      <c r="BQ2210" s="551"/>
    </row>
    <row r="2211" spans="1:69" ht="12.75" customHeight="1" thickBot="1">
      <c r="A2211" s="584"/>
      <c r="B2211" s="587"/>
      <c r="C2211" s="573"/>
      <c r="D2211" s="677"/>
      <c r="E2211" s="27">
        <v>5</v>
      </c>
      <c r="F2211" s="27">
        <v>4</v>
      </c>
      <c r="G2211" s="27">
        <v>3</v>
      </c>
      <c r="H2211" s="27">
        <v>2</v>
      </c>
      <c r="I2211" s="27">
        <v>1</v>
      </c>
      <c r="J2211" s="27">
        <v>5</v>
      </c>
      <c r="K2211" s="27">
        <v>4</v>
      </c>
      <c r="L2211" s="27">
        <v>3</v>
      </c>
      <c r="M2211" s="27">
        <v>2</v>
      </c>
      <c r="N2211" s="27">
        <v>1</v>
      </c>
      <c r="O2211" s="27">
        <v>5</v>
      </c>
      <c r="P2211" s="27">
        <v>4</v>
      </c>
      <c r="Q2211" s="27">
        <v>3</v>
      </c>
      <c r="R2211" s="27">
        <v>2</v>
      </c>
      <c r="S2211" s="27">
        <v>1</v>
      </c>
      <c r="T2211" s="27">
        <v>5</v>
      </c>
      <c r="U2211" s="27">
        <v>4</v>
      </c>
      <c r="V2211" s="27">
        <v>3</v>
      </c>
      <c r="W2211" s="27">
        <v>2</v>
      </c>
      <c r="X2211" s="27">
        <v>1</v>
      </c>
      <c r="Y2211" s="27">
        <v>5</v>
      </c>
      <c r="Z2211" s="27">
        <v>4</v>
      </c>
      <c r="AA2211" s="27">
        <v>3</v>
      </c>
      <c r="AB2211" s="27">
        <v>2</v>
      </c>
      <c r="AC2211" s="27">
        <v>1</v>
      </c>
      <c r="AD2211" s="27">
        <v>5</v>
      </c>
      <c r="AE2211" s="27">
        <v>4</v>
      </c>
      <c r="AF2211" s="27">
        <v>3</v>
      </c>
      <c r="AG2211" s="27">
        <v>2</v>
      </c>
      <c r="AH2211" s="27">
        <v>1</v>
      </c>
      <c r="AM2211" s="595"/>
      <c r="AN2211" s="577"/>
      <c r="AO2211" s="559"/>
      <c r="AP2211" s="577"/>
      <c r="AQ2211" s="559"/>
      <c r="AR2211" s="577"/>
      <c r="AS2211" s="559"/>
      <c r="AT2211" s="577"/>
      <c r="AU2211" s="559"/>
      <c r="AV2211" s="577"/>
      <c r="AW2211" s="559"/>
      <c r="AX2211" s="577"/>
      <c r="AY2211" s="559"/>
      <c r="AZ2211" s="577"/>
      <c r="BA2211" s="559"/>
      <c r="BB2211" s="577"/>
      <c r="BC2211" s="559"/>
      <c r="BD2211" s="577"/>
      <c r="BE2211" s="559"/>
      <c r="BF2211" s="577"/>
      <c r="BG2211" s="559"/>
      <c r="BH2211" s="577"/>
      <c r="BI2211" s="559"/>
      <c r="BJ2211" s="577"/>
      <c r="BK2211" s="559"/>
      <c r="BL2211" s="577"/>
      <c r="BM2211" s="559"/>
      <c r="BN2211" s="577"/>
      <c r="BO2211" s="559"/>
      <c r="BP2211" s="577"/>
      <c r="BQ2211" s="551"/>
    </row>
    <row r="2212" spans="1:69" ht="12.75" customHeight="1">
      <c r="A2212" s="584"/>
      <c r="B2212" s="579" t="s">
        <v>36</v>
      </c>
      <c r="C2212" s="572">
        <f>IF(ISERROR(AVERAGE(E2212:AH2214)),"",AVERAGE(E2212:AH2214))</f>
        <v>3</v>
      </c>
      <c r="D2212" s="677"/>
      <c r="E2212" s="32"/>
      <c r="F2212" s="32"/>
      <c r="G2212" s="32"/>
      <c r="H2212" s="32"/>
      <c r="I2212" s="32"/>
      <c r="J2212" s="32"/>
      <c r="K2212" s="32"/>
      <c r="L2212" s="32"/>
      <c r="M2212" s="32"/>
      <c r="N2212" s="32"/>
      <c r="O2212" s="32"/>
      <c r="P2212" s="32"/>
      <c r="Q2212" s="32"/>
      <c r="R2212" s="32"/>
      <c r="S2212" s="32"/>
      <c r="T2212" s="32"/>
      <c r="U2212" s="32"/>
      <c r="V2212" s="32"/>
      <c r="W2212" s="32"/>
      <c r="X2212" s="32"/>
      <c r="Y2212" s="32"/>
      <c r="Z2212" s="32"/>
      <c r="AA2212" s="32"/>
      <c r="AB2212" s="32"/>
      <c r="AC2212" s="32"/>
      <c r="AD2212" s="32"/>
      <c r="AE2212" s="32"/>
      <c r="AF2212" s="32"/>
      <c r="AG2212" s="32"/>
      <c r="AH2212" s="32"/>
      <c r="AM2212" s="595"/>
      <c r="AN2212" s="565">
        <f t="shared" ref="AN2212:BQ2212" si="810">IF(ISERROR(AVERAGE(E2212:E2214)),"",AVERAGE(E2212:E2214))</f>
        <v>5</v>
      </c>
      <c r="AO2212" s="558">
        <f t="shared" si="810"/>
        <v>4</v>
      </c>
      <c r="AP2212" s="565">
        <f t="shared" si="810"/>
        <v>3</v>
      </c>
      <c r="AQ2212" s="558">
        <f t="shared" si="810"/>
        <v>2</v>
      </c>
      <c r="AR2212" s="565">
        <f t="shared" si="810"/>
        <v>1</v>
      </c>
      <c r="AS2212" s="558">
        <f t="shared" si="810"/>
        <v>5</v>
      </c>
      <c r="AT2212" s="565">
        <f t="shared" si="810"/>
        <v>4</v>
      </c>
      <c r="AU2212" s="558">
        <f t="shared" si="810"/>
        <v>3</v>
      </c>
      <c r="AV2212" s="565">
        <f t="shared" si="810"/>
        <v>2</v>
      </c>
      <c r="AW2212" s="558">
        <f t="shared" si="810"/>
        <v>1</v>
      </c>
      <c r="AX2212" s="565">
        <f t="shared" si="810"/>
        <v>5</v>
      </c>
      <c r="AY2212" s="558">
        <f t="shared" si="810"/>
        <v>4</v>
      </c>
      <c r="AZ2212" s="565">
        <f t="shared" si="810"/>
        <v>3</v>
      </c>
      <c r="BA2212" s="558">
        <f t="shared" si="810"/>
        <v>2</v>
      </c>
      <c r="BB2212" s="565">
        <f t="shared" si="810"/>
        <v>1</v>
      </c>
      <c r="BC2212" s="558">
        <f t="shared" si="810"/>
        <v>5</v>
      </c>
      <c r="BD2212" s="565">
        <f t="shared" si="810"/>
        <v>4</v>
      </c>
      <c r="BE2212" s="558">
        <f t="shared" si="810"/>
        <v>3</v>
      </c>
      <c r="BF2212" s="565">
        <f t="shared" si="810"/>
        <v>2</v>
      </c>
      <c r="BG2212" s="558">
        <f t="shared" si="810"/>
        <v>1</v>
      </c>
      <c r="BH2212" s="565">
        <f t="shared" si="810"/>
        <v>5</v>
      </c>
      <c r="BI2212" s="558">
        <f t="shared" si="810"/>
        <v>4</v>
      </c>
      <c r="BJ2212" s="565">
        <f t="shared" si="810"/>
        <v>3</v>
      </c>
      <c r="BK2212" s="558">
        <f t="shared" si="810"/>
        <v>2</v>
      </c>
      <c r="BL2212" s="565">
        <f t="shared" si="810"/>
        <v>1</v>
      </c>
      <c r="BM2212" s="558">
        <f t="shared" si="810"/>
        <v>5</v>
      </c>
      <c r="BN2212" s="565">
        <f t="shared" si="810"/>
        <v>4</v>
      </c>
      <c r="BO2212" s="558">
        <f t="shared" si="810"/>
        <v>3</v>
      </c>
      <c r="BP2212" s="565">
        <f t="shared" si="810"/>
        <v>2</v>
      </c>
      <c r="BQ2212" s="550">
        <f t="shared" si="810"/>
        <v>1</v>
      </c>
    </row>
    <row r="2213" spans="1:69" ht="12.75" customHeight="1">
      <c r="A2213" s="584"/>
      <c r="B2213" s="580"/>
      <c r="C2213" s="573"/>
      <c r="D2213" s="677"/>
      <c r="E2213" s="28"/>
      <c r="F2213" s="28"/>
      <c r="G2213" s="28"/>
      <c r="H2213" s="28"/>
      <c r="I2213" s="28"/>
      <c r="J2213" s="28"/>
      <c r="K2213" s="28"/>
      <c r="L2213" s="28"/>
      <c r="M2213" s="28"/>
      <c r="N2213" s="28"/>
      <c r="O2213" s="28"/>
      <c r="P2213" s="28"/>
      <c r="Q2213" s="28"/>
      <c r="R2213" s="28"/>
      <c r="S2213" s="28"/>
      <c r="T2213" s="28"/>
      <c r="U2213" s="28"/>
      <c r="V2213" s="28"/>
      <c r="W2213" s="28"/>
      <c r="X2213" s="28"/>
      <c r="Y2213" s="28"/>
      <c r="Z2213" s="28"/>
      <c r="AA2213" s="28"/>
      <c r="AB2213" s="28"/>
      <c r="AC2213" s="28"/>
      <c r="AD2213" s="28"/>
      <c r="AE2213" s="28"/>
      <c r="AF2213" s="28"/>
      <c r="AG2213" s="28"/>
      <c r="AH2213" s="28"/>
      <c r="AM2213" s="595"/>
      <c r="AN2213" s="566"/>
      <c r="AO2213" s="559"/>
      <c r="AP2213" s="566"/>
      <c r="AQ2213" s="559"/>
      <c r="AR2213" s="566"/>
      <c r="AS2213" s="559"/>
      <c r="AT2213" s="566"/>
      <c r="AU2213" s="559"/>
      <c r="AV2213" s="566"/>
      <c r="AW2213" s="559"/>
      <c r="AX2213" s="566"/>
      <c r="AY2213" s="559"/>
      <c r="AZ2213" s="566"/>
      <c r="BA2213" s="559"/>
      <c r="BB2213" s="566"/>
      <c r="BC2213" s="559"/>
      <c r="BD2213" s="566"/>
      <c r="BE2213" s="559"/>
      <c r="BF2213" s="566"/>
      <c r="BG2213" s="559"/>
      <c r="BH2213" s="566"/>
      <c r="BI2213" s="559"/>
      <c r="BJ2213" s="566"/>
      <c r="BK2213" s="559"/>
      <c r="BL2213" s="566"/>
      <c r="BM2213" s="559"/>
      <c r="BN2213" s="566"/>
      <c r="BO2213" s="559"/>
      <c r="BP2213" s="566"/>
      <c r="BQ2213" s="551"/>
    </row>
    <row r="2214" spans="1:69" ht="12.75" customHeight="1" thickBot="1">
      <c r="A2214" s="584"/>
      <c r="B2214" s="581"/>
      <c r="C2214" s="582"/>
      <c r="D2214" s="677"/>
      <c r="E2214" s="33">
        <v>5</v>
      </c>
      <c r="F2214" s="33">
        <v>4</v>
      </c>
      <c r="G2214" s="33">
        <v>3</v>
      </c>
      <c r="H2214" s="33">
        <v>2</v>
      </c>
      <c r="I2214" s="33">
        <v>1</v>
      </c>
      <c r="J2214" s="33">
        <v>5</v>
      </c>
      <c r="K2214" s="33">
        <v>4</v>
      </c>
      <c r="L2214" s="33">
        <v>3</v>
      </c>
      <c r="M2214" s="33">
        <v>2</v>
      </c>
      <c r="N2214" s="33">
        <v>1</v>
      </c>
      <c r="O2214" s="33">
        <v>5</v>
      </c>
      <c r="P2214" s="33">
        <v>4</v>
      </c>
      <c r="Q2214" s="33">
        <v>3</v>
      </c>
      <c r="R2214" s="33">
        <v>2</v>
      </c>
      <c r="S2214" s="33">
        <v>1</v>
      </c>
      <c r="T2214" s="33">
        <v>5</v>
      </c>
      <c r="U2214" s="33">
        <v>4</v>
      </c>
      <c r="V2214" s="33">
        <v>3</v>
      </c>
      <c r="W2214" s="33">
        <v>2</v>
      </c>
      <c r="X2214" s="33">
        <v>1</v>
      </c>
      <c r="Y2214" s="33">
        <v>5</v>
      </c>
      <c r="Z2214" s="33">
        <v>4</v>
      </c>
      <c r="AA2214" s="33">
        <v>3</v>
      </c>
      <c r="AB2214" s="33">
        <v>2</v>
      </c>
      <c r="AC2214" s="33">
        <v>1</v>
      </c>
      <c r="AD2214" s="33">
        <v>5</v>
      </c>
      <c r="AE2214" s="33">
        <v>4</v>
      </c>
      <c r="AF2214" s="33">
        <v>3</v>
      </c>
      <c r="AG2214" s="33">
        <v>2</v>
      </c>
      <c r="AH2214" s="33">
        <v>1</v>
      </c>
      <c r="AM2214" s="595"/>
      <c r="AN2214" s="567"/>
      <c r="AO2214" s="564"/>
      <c r="AP2214" s="567"/>
      <c r="AQ2214" s="564"/>
      <c r="AR2214" s="567"/>
      <c r="AS2214" s="564"/>
      <c r="AT2214" s="567"/>
      <c r="AU2214" s="564"/>
      <c r="AV2214" s="567"/>
      <c r="AW2214" s="564"/>
      <c r="AX2214" s="567"/>
      <c r="AY2214" s="564"/>
      <c r="AZ2214" s="567"/>
      <c r="BA2214" s="564"/>
      <c r="BB2214" s="567"/>
      <c r="BC2214" s="564"/>
      <c r="BD2214" s="567"/>
      <c r="BE2214" s="564"/>
      <c r="BF2214" s="567"/>
      <c r="BG2214" s="564"/>
      <c r="BH2214" s="567"/>
      <c r="BI2214" s="564"/>
      <c r="BJ2214" s="567"/>
      <c r="BK2214" s="564"/>
      <c r="BL2214" s="567"/>
      <c r="BM2214" s="564"/>
      <c r="BN2214" s="567"/>
      <c r="BO2214" s="564"/>
      <c r="BP2214" s="567"/>
      <c r="BQ2214" s="568"/>
    </row>
    <row r="2215" spans="1:69" ht="12.75" customHeight="1">
      <c r="A2215" s="584"/>
      <c r="B2215" s="569" t="s">
        <v>37</v>
      </c>
      <c r="C2215" s="572">
        <f>IF(ISERROR(AVERAGE(E2215:AH2217)),"",AVERAGE(E2215:AH2217))</f>
        <v>3</v>
      </c>
      <c r="D2215" s="677"/>
      <c r="E2215" s="31"/>
      <c r="F2215" s="31"/>
      <c r="G2215" s="31"/>
      <c r="H2215" s="31"/>
      <c r="I2215" s="31"/>
      <c r="J2215" s="31"/>
      <c r="K2215" s="31"/>
      <c r="L2215" s="31"/>
      <c r="M2215" s="31"/>
      <c r="N2215" s="31"/>
      <c r="O2215" s="31"/>
      <c r="P2215" s="31"/>
      <c r="Q2215" s="31"/>
      <c r="R2215" s="31"/>
      <c r="S2215" s="31"/>
      <c r="T2215" s="31"/>
      <c r="U2215" s="31"/>
      <c r="V2215" s="31"/>
      <c r="W2215" s="31"/>
      <c r="X2215" s="31"/>
      <c r="Y2215" s="31"/>
      <c r="Z2215" s="31"/>
      <c r="AA2215" s="31"/>
      <c r="AB2215" s="31"/>
      <c r="AC2215" s="31"/>
      <c r="AD2215" s="31"/>
      <c r="AE2215" s="31"/>
      <c r="AF2215" s="31"/>
      <c r="AG2215" s="31"/>
      <c r="AH2215" s="31"/>
      <c r="AM2215" s="595" t="e">
        <f>#REF!</f>
        <v>#REF!</v>
      </c>
      <c r="AN2215" s="561">
        <f t="shared" ref="AN2215:BQ2215" si="811">IF(ISERROR(AVERAGE(E2215:E2217)),"",AVERAGE(E2215:E2217))</f>
        <v>5</v>
      </c>
      <c r="AO2215" s="558">
        <f t="shared" si="811"/>
        <v>4</v>
      </c>
      <c r="AP2215" s="561">
        <f t="shared" si="811"/>
        <v>3</v>
      </c>
      <c r="AQ2215" s="558">
        <f t="shared" si="811"/>
        <v>2</v>
      </c>
      <c r="AR2215" s="561">
        <f t="shared" si="811"/>
        <v>1</v>
      </c>
      <c r="AS2215" s="558">
        <f t="shared" si="811"/>
        <v>5</v>
      </c>
      <c r="AT2215" s="561">
        <f t="shared" si="811"/>
        <v>4</v>
      </c>
      <c r="AU2215" s="558">
        <f t="shared" si="811"/>
        <v>3</v>
      </c>
      <c r="AV2215" s="561">
        <f t="shared" si="811"/>
        <v>2</v>
      </c>
      <c r="AW2215" s="558">
        <f t="shared" si="811"/>
        <v>1</v>
      </c>
      <c r="AX2215" s="561">
        <f t="shared" si="811"/>
        <v>5</v>
      </c>
      <c r="AY2215" s="558">
        <f t="shared" si="811"/>
        <v>4</v>
      </c>
      <c r="AZ2215" s="561">
        <f t="shared" si="811"/>
        <v>3</v>
      </c>
      <c r="BA2215" s="558">
        <f t="shared" si="811"/>
        <v>2</v>
      </c>
      <c r="BB2215" s="561">
        <f t="shared" si="811"/>
        <v>1</v>
      </c>
      <c r="BC2215" s="558">
        <f t="shared" si="811"/>
        <v>5</v>
      </c>
      <c r="BD2215" s="561">
        <f t="shared" si="811"/>
        <v>4</v>
      </c>
      <c r="BE2215" s="558">
        <f t="shared" si="811"/>
        <v>3</v>
      </c>
      <c r="BF2215" s="561">
        <f t="shared" si="811"/>
        <v>2</v>
      </c>
      <c r="BG2215" s="558">
        <f t="shared" si="811"/>
        <v>1</v>
      </c>
      <c r="BH2215" s="561">
        <f t="shared" si="811"/>
        <v>5</v>
      </c>
      <c r="BI2215" s="558">
        <f t="shared" si="811"/>
        <v>4</v>
      </c>
      <c r="BJ2215" s="561">
        <f t="shared" si="811"/>
        <v>3</v>
      </c>
      <c r="BK2215" s="558">
        <f t="shared" si="811"/>
        <v>2</v>
      </c>
      <c r="BL2215" s="561">
        <f t="shared" si="811"/>
        <v>1</v>
      </c>
      <c r="BM2215" s="558">
        <f t="shared" si="811"/>
        <v>5</v>
      </c>
      <c r="BN2215" s="561">
        <f t="shared" si="811"/>
        <v>4</v>
      </c>
      <c r="BO2215" s="558">
        <f t="shared" si="811"/>
        <v>3</v>
      </c>
      <c r="BP2215" s="561">
        <f t="shared" si="811"/>
        <v>2</v>
      </c>
      <c r="BQ2215" s="550">
        <f t="shared" si="811"/>
        <v>1</v>
      </c>
    </row>
    <row r="2216" spans="1:69" ht="12.75" customHeight="1">
      <c r="A2216" s="584"/>
      <c r="B2216" s="570"/>
      <c r="C2216" s="573"/>
      <c r="D2216" s="677"/>
      <c r="E2216" s="29"/>
      <c r="F2216" s="29"/>
      <c r="G2216" s="29"/>
      <c r="H2216" s="29"/>
      <c r="I2216" s="29"/>
      <c r="J2216" s="29"/>
      <c r="K2216" s="29"/>
      <c r="L2216" s="29"/>
      <c r="M2216" s="29"/>
      <c r="N2216" s="29"/>
      <c r="O2216" s="29"/>
      <c r="P2216" s="29"/>
      <c r="Q2216" s="29"/>
      <c r="R2216" s="29"/>
      <c r="S2216" s="29"/>
      <c r="T2216" s="29"/>
      <c r="U2216" s="29"/>
      <c r="V2216" s="29"/>
      <c r="W2216" s="29"/>
      <c r="X2216" s="29"/>
      <c r="Y2216" s="29"/>
      <c r="Z2216" s="29"/>
      <c r="AA2216" s="29"/>
      <c r="AB2216" s="29"/>
      <c r="AC2216" s="29"/>
      <c r="AD2216" s="29"/>
      <c r="AE2216" s="29"/>
      <c r="AF2216" s="29"/>
      <c r="AG2216" s="29"/>
      <c r="AH2216" s="29"/>
      <c r="AM2216" s="595" t="e">
        <f>#REF!</f>
        <v>#REF!</v>
      </c>
      <c r="AN2216" s="562"/>
      <c r="AO2216" s="559"/>
      <c r="AP2216" s="562"/>
      <c r="AQ2216" s="559"/>
      <c r="AR2216" s="562"/>
      <c r="AS2216" s="559"/>
      <c r="AT2216" s="562"/>
      <c r="AU2216" s="559"/>
      <c r="AV2216" s="562"/>
      <c r="AW2216" s="559"/>
      <c r="AX2216" s="562"/>
      <c r="AY2216" s="559"/>
      <c r="AZ2216" s="562"/>
      <c r="BA2216" s="559"/>
      <c r="BB2216" s="562"/>
      <c r="BC2216" s="559"/>
      <c r="BD2216" s="562"/>
      <c r="BE2216" s="559"/>
      <c r="BF2216" s="562"/>
      <c r="BG2216" s="559"/>
      <c r="BH2216" s="562"/>
      <c r="BI2216" s="559"/>
      <c r="BJ2216" s="562"/>
      <c r="BK2216" s="559"/>
      <c r="BL2216" s="562"/>
      <c r="BM2216" s="559"/>
      <c r="BN2216" s="562"/>
      <c r="BO2216" s="559"/>
      <c r="BP2216" s="562"/>
      <c r="BQ2216" s="551"/>
    </row>
    <row r="2217" spans="1:69" ht="13.5" customHeight="1" thickBot="1">
      <c r="A2217" s="584"/>
      <c r="B2217" s="571"/>
      <c r="C2217" s="574"/>
      <c r="D2217" s="418"/>
      <c r="E2217" s="30">
        <v>5</v>
      </c>
      <c r="F2217" s="30">
        <v>4</v>
      </c>
      <c r="G2217" s="30">
        <v>3</v>
      </c>
      <c r="H2217" s="30">
        <v>2</v>
      </c>
      <c r="I2217" s="30">
        <v>1</v>
      </c>
      <c r="J2217" s="30">
        <v>5</v>
      </c>
      <c r="K2217" s="30">
        <v>4</v>
      </c>
      <c r="L2217" s="30">
        <v>3</v>
      </c>
      <c r="M2217" s="30">
        <v>2</v>
      </c>
      <c r="N2217" s="30">
        <v>1</v>
      </c>
      <c r="O2217" s="30">
        <v>5</v>
      </c>
      <c r="P2217" s="30">
        <v>4</v>
      </c>
      <c r="Q2217" s="30">
        <v>3</v>
      </c>
      <c r="R2217" s="30">
        <v>2</v>
      </c>
      <c r="S2217" s="30">
        <v>1</v>
      </c>
      <c r="T2217" s="30">
        <v>5</v>
      </c>
      <c r="U2217" s="30">
        <v>4</v>
      </c>
      <c r="V2217" s="30">
        <v>3</v>
      </c>
      <c r="W2217" s="30">
        <v>2</v>
      </c>
      <c r="X2217" s="30">
        <v>1</v>
      </c>
      <c r="Y2217" s="30">
        <v>5</v>
      </c>
      <c r="Z2217" s="30">
        <v>4</v>
      </c>
      <c r="AA2217" s="30">
        <v>3</v>
      </c>
      <c r="AB2217" s="30">
        <v>2</v>
      </c>
      <c r="AC2217" s="30">
        <v>1</v>
      </c>
      <c r="AD2217" s="30">
        <v>5</v>
      </c>
      <c r="AE2217" s="30">
        <v>4</v>
      </c>
      <c r="AF2217" s="30">
        <v>3</v>
      </c>
      <c r="AG2217" s="30">
        <v>2</v>
      </c>
      <c r="AH2217" s="30">
        <v>1</v>
      </c>
      <c r="AM2217" s="107"/>
      <c r="AN2217" s="563"/>
      <c r="AO2217" s="560"/>
      <c r="AP2217" s="563"/>
      <c r="AQ2217" s="560"/>
      <c r="AR2217" s="563"/>
      <c r="AS2217" s="560"/>
      <c r="AT2217" s="563"/>
      <c r="AU2217" s="560"/>
      <c r="AV2217" s="563"/>
      <c r="AW2217" s="560"/>
      <c r="AX2217" s="563"/>
      <c r="AY2217" s="560"/>
      <c r="AZ2217" s="563"/>
      <c r="BA2217" s="560"/>
      <c r="BB2217" s="563"/>
      <c r="BC2217" s="560"/>
      <c r="BD2217" s="563"/>
      <c r="BE2217" s="560"/>
      <c r="BF2217" s="563"/>
      <c r="BG2217" s="560"/>
      <c r="BH2217" s="563"/>
      <c r="BI2217" s="560"/>
      <c r="BJ2217" s="563"/>
      <c r="BK2217" s="560"/>
      <c r="BL2217" s="563"/>
      <c r="BM2217" s="560"/>
      <c r="BN2217" s="563"/>
      <c r="BO2217" s="560"/>
      <c r="BP2217" s="563"/>
      <c r="BQ2217" s="552"/>
    </row>
    <row r="2218" spans="1:69" ht="13.5" customHeight="1" thickTop="1">
      <c r="A2218" s="584"/>
      <c r="B2218" s="585" t="s">
        <v>32</v>
      </c>
      <c r="C2218" s="588" t="str">
        <f>IF(ISERROR(AVERAGE(E2218:AH2220)),"",AVERAGE(E2218:AH2220))</f>
        <v/>
      </c>
      <c r="D2218" s="676" t="s">
        <v>21</v>
      </c>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5"/>
      <c r="AF2218" s="25"/>
      <c r="AG2218" s="25"/>
      <c r="AH2218" s="25"/>
      <c r="AM2218" s="594" t="str">
        <f>D2218</f>
        <v>Connaître les règles de politesse
Appliquer les codes de la politesse avec autrui</v>
      </c>
      <c r="AN2218" s="576" t="str">
        <f t="shared" ref="AN2218:BQ2218" si="812">IF(ISERROR(AVERAGE(E2218:E2220)),"",AVERAGE(E2218:E2220))</f>
        <v/>
      </c>
      <c r="AO2218" s="575" t="str">
        <f t="shared" si="812"/>
        <v/>
      </c>
      <c r="AP2218" s="576" t="str">
        <f t="shared" si="812"/>
        <v/>
      </c>
      <c r="AQ2218" s="575" t="str">
        <f t="shared" si="812"/>
        <v/>
      </c>
      <c r="AR2218" s="576" t="str">
        <f t="shared" si="812"/>
        <v/>
      </c>
      <c r="AS2218" s="575" t="str">
        <f t="shared" si="812"/>
        <v/>
      </c>
      <c r="AT2218" s="576" t="str">
        <f t="shared" si="812"/>
        <v/>
      </c>
      <c r="AU2218" s="575" t="str">
        <f t="shared" si="812"/>
        <v/>
      </c>
      <c r="AV2218" s="576" t="str">
        <f t="shared" si="812"/>
        <v/>
      </c>
      <c r="AW2218" s="575" t="str">
        <f t="shared" si="812"/>
        <v/>
      </c>
      <c r="AX2218" s="576" t="str">
        <f t="shared" si="812"/>
        <v/>
      </c>
      <c r="AY2218" s="575" t="str">
        <f t="shared" si="812"/>
        <v/>
      </c>
      <c r="AZ2218" s="576" t="str">
        <f t="shared" si="812"/>
        <v/>
      </c>
      <c r="BA2218" s="575" t="str">
        <f t="shared" si="812"/>
        <v/>
      </c>
      <c r="BB2218" s="576" t="str">
        <f t="shared" si="812"/>
        <v/>
      </c>
      <c r="BC2218" s="575" t="str">
        <f t="shared" si="812"/>
        <v/>
      </c>
      <c r="BD2218" s="576" t="str">
        <f t="shared" si="812"/>
        <v/>
      </c>
      <c r="BE2218" s="575" t="str">
        <f t="shared" si="812"/>
        <v/>
      </c>
      <c r="BF2218" s="576" t="str">
        <f t="shared" si="812"/>
        <v/>
      </c>
      <c r="BG2218" s="575" t="str">
        <f t="shared" si="812"/>
        <v/>
      </c>
      <c r="BH2218" s="576" t="str">
        <f t="shared" si="812"/>
        <v/>
      </c>
      <c r="BI2218" s="575" t="str">
        <f t="shared" si="812"/>
        <v/>
      </c>
      <c r="BJ2218" s="576" t="str">
        <f t="shared" si="812"/>
        <v/>
      </c>
      <c r="BK2218" s="575" t="str">
        <f t="shared" si="812"/>
        <v/>
      </c>
      <c r="BL2218" s="576" t="str">
        <f t="shared" si="812"/>
        <v/>
      </c>
      <c r="BM2218" s="575" t="str">
        <f t="shared" si="812"/>
        <v/>
      </c>
      <c r="BN2218" s="576" t="str">
        <f t="shared" si="812"/>
        <v/>
      </c>
      <c r="BO2218" s="575" t="str">
        <f t="shared" si="812"/>
        <v/>
      </c>
      <c r="BP2218" s="576" t="str">
        <f t="shared" si="812"/>
        <v/>
      </c>
      <c r="BQ2218" s="578" t="str">
        <f t="shared" si="812"/>
        <v/>
      </c>
    </row>
    <row r="2219" spans="1:69" ht="12.75" customHeight="1">
      <c r="A2219" s="584"/>
      <c r="B2219" s="586"/>
      <c r="C2219" s="573"/>
      <c r="D2219" s="677"/>
      <c r="E2219" s="26"/>
      <c r="F2219" s="26"/>
      <c r="G2219" s="26"/>
      <c r="H2219" s="26"/>
      <c r="I2219" s="26"/>
      <c r="J2219" s="26"/>
      <c r="K2219" s="26"/>
      <c r="L2219" s="26"/>
      <c r="M2219" s="26"/>
      <c r="N2219" s="26"/>
      <c r="O2219" s="26"/>
      <c r="P2219" s="26"/>
      <c r="Q2219" s="26"/>
      <c r="R2219" s="26"/>
      <c r="S2219" s="26"/>
      <c r="T2219" s="26"/>
      <c r="U2219" s="26"/>
      <c r="V2219" s="26"/>
      <c r="W2219" s="26"/>
      <c r="X2219" s="26"/>
      <c r="Y2219" s="26"/>
      <c r="Z2219" s="26"/>
      <c r="AA2219" s="26"/>
      <c r="AB2219" s="26"/>
      <c r="AC2219" s="26"/>
      <c r="AD2219" s="26"/>
      <c r="AE2219" s="26"/>
      <c r="AF2219" s="26"/>
      <c r="AG2219" s="26"/>
      <c r="AH2219" s="26"/>
      <c r="AM2219" s="595"/>
      <c r="AN2219" s="577"/>
      <c r="AO2219" s="559"/>
      <c r="AP2219" s="577"/>
      <c r="AQ2219" s="559"/>
      <c r="AR2219" s="577"/>
      <c r="AS2219" s="559"/>
      <c r="AT2219" s="577"/>
      <c r="AU2219" s="559"/>
      <c r="AV2219" s="577"/>
      <c r="AW2219" s="559"/>
      <c r="AX2219" s="577"/>
      <c r="AY2219" s="559"/>
      <c r="AZ2219" s="577"/>
      <c r="BA2219" s="559"/>
      <c r="BB2219" s="577"/>
      <c r="BC2219" s="559"/>
      <c r="BD2219" s="577"/>
      <c r="BE2219" s="559"/>
      <c r="BF2219" s="577"/>
      <c r="BG2219" s="559"/>
      <c r="BH2219" s="577"/>
      <c r="BI2219" s="559"/>
      <c r="BJ2219" s="577"/>
      <c r="BK2219" s="559"/>
      <c r="BL2219" s="577"/>
      <c r="BM2219" s="559"/>
      <c r="BN2219" s="577"/>
      <c r="BO2219" s="559"/>
      <c r="BP2219" s="577"/>
      <c r="BQ2219" s="551"/>
    </row>
    <row r="2220" spans="1:69" ht="12.75" customHeight="1" thickBot="1">
      <c r="A2220" s="584"/>
      <c r="B2220" s="587"/>
      <c r="C2220" s="573"/>
      <c r="D2220" s="677"/>
      <c r="E2220" s="27"/>
      <c r="F2220" s="27"/>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M2220" s="595"/>
      <c r="AN2220" s="577"/>
      <c r="AO2220" s="559"/>
      <c r="AP2220" s="577"/>
      <c r="AQ2220" s="559"/>
      <c r="AR2220" s="577"/>
      <c r="AS2220" s="559"/>
      <c r="AT2220" s="577"/>
      <c r="AU2220" s="559"/>
      <c r="AV2220" s="577"/>
      <c r="AW2220" s="559"/>
      <c r="AX2220" s="577"/>
      <c r="AY2220" s="559"/>
      <c r="AZ2220" s="577"/>
      <c r="BA2220" s="559"/>
      <c r="BB2220" s="577"/>
      <c r="BC2220" s="559"/>
      <c r="BD2220" s="577"/>
      <c r="BE2220" s="559"/>
      <c r="BF2220" s="577"/>
      <c r="BG2220" s="559"/>
      <c r="BH2220" s="577"/>
      <c r="BI2220" s="559"/>
      <c r="BJ2220" s="577"/>
      <c r="BK2220" s="559"/>
      <c r="BL2220" s="577"/>
      <c r="BM2220" s="559"/>
      <c r="BN2220" s="577"/>
      <c r="BO2220" s="559"/>
      <c r="BP2220" s="577"/>
      <c r="BQ2220" s="551"/>
    </row>
    <row r="2221" spans="1:69" ht="12.75" customHeight="1">
      <c r="A2221" s="584"/>
      <c r="B2221" s="579" t="s">
        <v>36</v>
      </c>
      <c r="C2221" s="572" t="str">
        <f>IF(ISERROR(AVERAGE(E2221:AH2223)),"",AVERAGE(E2221:AH2223))</f>
        <v/>
      </c>
      <c r="D2221" s="677"/>
      <c r="E2221" s="32"/>
      <c r="F2221" s="32"/>
      <c r="G2221" s="32"/>
      <c r="H2221" s="32"/>
      <c r="I2221" s="32"/>
      <c r="J2221" s="32"/>
      <c r="K2221" s="32"/>
      <c r="L2221" s="32"/>
      <c r="M2221" s="32"/>
      <c r="N2221" s="32"/>
      <c r="O2221" s="32"/>
      <c r="P2221" s="32"/>
      <c r="Q2221" s="32"/>
      <c r="R2221" s="32"/>
      <c r="S2221" s="32"/>
      <c r="T2221" s="32"/>
      <c r="U2221" s="32"/>
      <c r="V2221" s="32"/>
      <c r="W2221" s="32"/>
      <c r="X2221" s="32"/>
      <c r="Y2221" s="32"/>
      <c r="Z2221" s="32"/>
      <c r="AA2221" s="32"/>
      <c r="AB2221" s="32"/>
      <c r="AC2221" s="32"/>
      <c r="AD2221" s="32"/>
      <c r="AE2221" s="32"/>
      <c r="AF2221" s="32"/>
      <c r="AG2221" s="32"/>
      <c r="AH2221" s="32"/>
      <c r="AM2221" s="595"/>
      <c r="AN2221" s="565" t="str">
        <f t="shared" ref="AN2221:BQ2221" si="813">IF(ISERROR(AVERAGE(E2221:E2223)),"",AVERAGE(E2221:E2223))</f>
        <v/>
      </c>
      <c r="AO2221" s="558" t="str">
        <f t="shared" si="813"/>
        <v/>
      </c>
      <c r="AP2221" s="565" t="str">
        <f t="shared" si="813"/>
        <v/>
      </c>
      <c r="AQ2221" s="558" t="str">
        <f t="shared" si="813"/>
        <v/>
      </c>
      <c r="AR2221" s="565" t="str">
        <f t="shared" si="813"/>
        <v/>
      </c>
      <c r="AS2221" s="558" t="str">
        <f t="shared" si="813"/>
        <v/>
      </c>
      <c r="AT2221" s="565" t="str">
        <f t="shared" si="813"/>
        <v/>
      </c>
      <c r="AU2221" s="558" t="str">
        <f t="shared" si="813"/>
        <v/>
      </c>
      <c r="AV2221" s="565" t="str">
        <f t="shared" si="813"/>
        <v/>
      </c>
      <c r="AW2221" s="558" t="str">
        <f t="shared" si="813"/>
        <v/>
      </c>
      <c r="AX2221" s="565" t="str">
        <f t="shared" si="813"/>
        <v/>
      </c>
      <c r="AY2221" s="558" t="str">
        <f t="shared" si="813"/>
        <v/>
      </c>
      <c r="AZ2221" s="565" t="str">
        <f t="shared" si="813"/>
        <v/>
      </c>
      <c r="BA2221" s="558" t="str">
        <f t="shared" si="813"/>
        <v/>
      </c>
      <c r="BB2221" s="565" t="str">
        <f t="shared" si="813"/>
        <v/>
      </c>
      <c r="BC2221" s="558" t="str">
        <f t="shared" si="813"/>
        <v/>
      </c>
      <c r="BD2221" s="565" t="str">
        <f t="shared" si="813"/>
        <v/>
      </c>
      <c r="BE2221" s="558" t="str">
        <f t="shared" si="813"/>
        <v/>
      </c>
      <c r="BF2221" s="565" t="str">
        <f t="shared" si="813"/>
        <v/>
      </c>
      <c r="BG2221" s="558" t="str">
        <f t="shared" si="813"/>
        <v/>
      </c>
      <c r="BH2221" s="565" t="str">
        <f t="shared" si="813"/>
        <v/>
      </c>
      <c r="BI2221" s="558" t="str">
        <f t="shared" si="813"/>
        <v/>
      </c>
      <c r="BJ2221" s="565" t="str">
        <f t="shared" si="813"/>
        <v/>
      </c>
      <c r="BK2221" s="558" t="str">
        <f t="shared" si="813"/>
        <v/>
      </c>
      <c r="BL2221" s="565" t="str">
        <f t="shared" si="813"/>
        <v/>
      </c>
      <c r="BM2221" s="558" t="str">
        <f t="shared" si="813"/>
        <v/>
      </c>
      <c r="BN2221" s="565" t="str">
        <f t="shared" si="813"/>
        <v/>
      </c>
      <c r="BO2221" s="558" t="str">
        <f t="shared" si="813"/>
        <v/>
      </c>
      <c r="BP2221" s="565" t="str">
        <f t="shared" si="813"/>
        <v/>
      </c>
      <c r="BQ2221" s="550" t="str">
        <f t="shared" si="813"/>
        <v/>
      </c>
    </row>
    <row r="2222" spans="1:69" ht="12.75" customHeight="1">
      <c r="A2222" s="584"/>
      <c r="B2222" s="580"/>
      <c r="C2222" s="573"/>
      <c r="D2222" s="677"/>
      <c r="E2222" s="28"/>
      <c r="F2222" s="28"/>
      <c r="G2222" s="28"/>
      <c r="H2222" s="28"/>
      <c r="I2222" s="28"/>
      <c r="J2222" s="28"/>
      <c r="K2222" s="28"/>
      <c r="L2222" s="28"/>
      <c r="M2222" s="28"/>
      <c r="N2222" s="28"/>
      <c r="O2222" s="28"/>
      <c r="P2222" s="28"/>
      <c r="Q2222" s="28"/>
      <c r="R2222" s="28"/>
      <c r="S2222" s="28"/>
      <c r="T2222" s="28"/>
      <c r="U2222" s="28"/>
      <c r="V2222" s="28"/>
      <c r="W2222" s="28"/>
      <c r="X2222" s="28"/>
      <c r="Y2222" s="28"/>
      <c r="Z2222" s="28"/>
      <c r="AA2222" s="28"/>
      <c r="AB2222" s="28"/>
      <c r="AC2222" s="28"/>
      <c r="AD2222" s="28"/>
      <c r="AE2222" s="28"/>
      <c r="AF2222" s="28"/>
      <c r="AG2222" s="28"/>
      <c r="AH2222" s="28"/>
      <c r="AM2222" s="595"/>
      <c r="AN2222" s="566"/>
      <c r="AO2222" s="559"/>
      <c r="AP2222" s="566"/>
      <c r="AQ2222" s="559"/>
      <c r="AR2222" s="566"/>
      <c r="AS2222" s="559"/>
      <c r="AT2222" s="566"/>
      <c r="AU2222" s="559"/>
      <c r="AV2222" s="566"/>
      <c r="AW2222" s="559"/>
      <c r="AX2222" s="566"/>
      <c r="AY2222" s="559"/>
      <c r="AZ2222" s="566"/>
      <c r="BA2222" s="559"/>
      <c r="BB2222" s="566"/>
      <c r="BC2222" s="559"/>
      <c r="BD2222" s="566"/>
      <c r="BE2222" s="559"/>
      <c r="BF2222" s="566"/>
      <c r="BG2222" s="559"/>
      <c r="BH2222" s="566"/>
      <c r="BI2222" s="559"/>
      <c r="BJ2222" s="566"/>
      <c r="BK2222" s="559"/>
      <c r="BL2222" s="566"/>
      <c r="BM2222" s="559"/>
      <c r="BN2222" s="566"/>
      <c r="BO2222" s="559"/>
      <c r="BP2222" s="566"/>
      <c r="BQ2222" s="551"/>
    </row>
    <row r="2223" spans="1:69" ht="12.75" customHeight="1" thickBot="1">
      <c r="A2223" s="584"/>
      <c r="B2223" s="581"/>
      <c r="C2223" s="582"/>
      <c r="D2223" s="677"/>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3"/>
      <c r="AA2223" s="33"/>
      <c r="AB2223" s="33"/>
      <c r="AC2223" s="33"/>
      <c r="AD2223" s="33"/>
      <c r="AE2223" s="33"/>
      <c r="AF2223" s="33"/>
      <c r="AG2223" s="33"/>
      <c r="AH2223" s="33"/>
      <c r="AM2223" s="595"/>
      <c r="AN2223" s="567"/>
      <c r="AO2223" s="564"/>
      <c r="AP2223" s="567"/>
      <c r="AQ2223" s="564"/>
      <c r="AR2223" s="567"/>
      <c r="AS2223" s="564"/>
      <c r="AT2223" s="567"/>
      <c r="AU2223" s="564"/>
      <c r="AV2223" s="567"/>
      <c r="AW2223" s="564"/>
      <c r="AX2223" s="567"/>
      <c r="AY2223" s="564"/>
      <c r="AZ2223" s="567"/>
      <c r="BA2223" s="564"/>
      <c r="BB2223" s="567"/>
      <c r="BC2223" s="564"/>
      <c r="BD2223" s="567"/>
      <c r="BE2223" s="564"/>
      <c r="BF2223" s="567"/>
      <c r="BG2223" s="564"/>
      <c r="BH2223" s="567"/>
      <c r="BI2223" s="564"/>
      <c r="BJ2223" s="567"/>
      <c r="BK2223" s="564"/>
      <c r="BL2223" s="567"/>
      <c r="BM2223" s="564"/>
      <c r="BN2223" s="567"/>
      <c r="BO2223" s="564"/>
      <c r="BP2223" s="567"/>
      <c r="BQ2223" s="568"/>
    </row>
    <row r="2224" spans="1:69" ht="12.75" customHeight="1">
      <c r="A2224" s="584"/>
      <c r="B2224" s="569" t="s">
        <v>37</v>
      </c>
      <c r="C2224" s="572" t="str">
        <f>IF(ISERROR(AVERAGE(E2224:AH2226)),"",AVERAGE(E2224:AH2226))</f>
        <v/>
      </c>
      <c r="D2224" s="677"/>
      <c r="E2224" s="31"/>
      <c r="F2224" s="31"/>
      <c r="G2224" s="31"/>
      <c r="H2224" s="31"/>
      <c r="I2224" s="31"/>
      <c r="J2224" s="31"/>
      <c r="K2224" s="31"/>
      <c r="L2224" s="31"/>
      <c r="M2224" s="31"/>
      <c r="N2224" s="31"/>
      <c r="O2224" s="31"/>
      <c r="P2224" s="31"/>
      <c r="Q2224" s="31"/>
      <c r="R2224" s="31"/>
      <c r="S2224" s="31"/>
      <c r="T2224" s="31"/>
      <c r="U2224" s="31"/>
      <c r="V2224" s="31"/>
      <c r="W2224" s="31"/>
      <c r="X2224" s="31"/>
      <c r="Y2224" s="31"/>
      <c r="Z2224" s="31"/>
      <c r="AA2224" s="31"/>
      <c r="AB2224" s="31"/>
      <c r="AC2224" s="31"/>
      <c r="AD2224" s="31"/>
      <c r="AE2224" s="31"/>
      <c r="AF2224" s="31"/>
      <c r="AG2224" s="31"/>
      <c r="AH2224" s="31"/>
      <c r="AM2224" s="595" t="e">
        <f>#REF!</f>
        <v>#REF!</v>
      </c>
      <c r="AN2224" s="561" t="str">
        <f t="shared" ref="AN2224:BQ2224" si="814">IF(ISERROR(AVERAGE(E2224:E2226)),"",AVERAGE(E2224:E2226))</f>
        <v/>
      </c>
      <c r="AO2224" s="558" t="str">
        <f t="shared" si="814"/>
        <v/>
      </c>
      <c r="AP2224" s="561" t="str">
        <f t="shared" si="814"/>
        <v/>
      </c>
      <c r="AQ2224" s="558" t="str">
        <f t="shared" si="814"/>
        <v/>
      </c>
      <c r="AR2224" s="561" t="str">
        <f t="shared" si="814"/>
        <v/>
      </c>
      <c r="AS2224" s="558" t="str">
        <f t="shared" si="814"/>
        <v/>
      </c>
      <c r="AT2224" s="561" t="str">
        <f t="shared" si="814"/>
        <v/>
      </c>
      <c r="AU2224" s="558" t="str">
        <f t="shared" si="814"/>
        <v/>
      </c>
      <c r="AV2224" s="561" t="str">
        <f t="shared" si="814"/>
        <v/>
      </c>
      <c r="AW2224" s="558" t="str">
        <f t="shared" si="814"/>
        <v/>
      </c>
      <c r="AX2224" s="561" t="str">
        <f t="shared" si="814"/>
        <v/>
      </c>
      <c r="AY2224" s="558" t="str">
        <f t="shared" si="814"/>
        <v/>
      </c>
      <c r="AZ2224" s="561" t="str">
        <f t="shared" si="814"/>
        <v/>
      </c>
      <c r="BA2224" s="558" t="str">
        <f t="shared" si="814"/>
        <v/>
      </c>
      <c r="BB2224" s="561" t="str">
        <f t="shared" si="814"/>
        <v/>
      </c>
      <c r="BC2224" s="558" t="str">
        <f t="shared" si="814"/>
        <v/>
      </c>
      <c r="BD2224" s="561" t="str">
        <f t="shared" si="814"/>
        <v/>
      </c>
      <c r="BE2224" s="558" t="str">
        <f t="shared" si="814"/>
        <v/>
      </c>
      <c r="BF2224" s="561" t="str">
        <f t="shared" si="814"/>
        <v/>
      </c>
      <c r="BG2224" s="558" t="str">
        <f t="shared" si="814"/>
        <v/>
      </c>
      <c r="BH2224" s="561" t="str">
        <f t="shared" si="814"/>
        <v/>
      </c>
      <c r="BI2224" s="558" t="str">
        <f t="shared" si="814"/>
        <v/>
      </c>
      <c r="BJ2224" s="561" t="str">
        <f t="shared" si="814"/>
        <v/>
      </c>
      <c r="BK2224" s="558" t="str">
        <f t="shared" si="814"/>
        <v/>
      </c>
      <c r="BL2224" s="561" t="str">
        <f t="shared" si="814"/>
        <v/>
      </c>
      <c r="BM2224" s="558" t="str">
        <f t="shared" si="814"/>
        <v/>
      </c>
      <c r="BN2224" s="561" t="str">
        <f t="shared" si="814"/>
        <v/>
      </c>
      <c r="BO2224" s="558" t="str">
        <f t="shared" si="814"/>
        <v/>
      </c>
      <c r="BP2224" s="561" t="str">
        <f t="shared" si="814"/>
        <v/>
      </c>
      <c r="BQ2224" s="550" t="str">
        <f t="shared" si="814"/>
        <v/>
      </c>
    </row>
    <row r="2225" spans="1:69" ht="12.75" customHeight="1">
      <c r="A2225" s="584"/>
      <c r="B2225" s="570"/>
      <c r="C2225" s="573"/>
      <c r="D2225" s="677"/>
      <c r="E2225" s="29"/>
      <c r="F2225" s="29"/>
      <c r="G2225" s="29"/>
      <c r="H2225" s="29"/>
      <c r="I2225" s="29"/>
      <c r="J2225" s="29"/>
      <c r="K2225" s="29"/>
      <c r="L2225" s="29"/>
      <c r="M2225" s="29"/>
      <c r="N2225" s="29"/>
      <c r="O2225" s="29"/>
      <c r="P2225" s="29"/>
      <c r="Q2225" s="29"/>
      <c r="R2225" s="29"/>
      <c r="S2225" s="29"/>
      <c r="T2225" s="29"/>
      <c r="U2225" s="29"/>
      <c r="V2225" s="29"/>
      <c r="W2225" s="29"/>
      <c r="X2225" s="29"/>
      <c r="Y2225" s="29"/>
      <c r="Z2225" s="29"/>
      <c r="AA2225" s="29"/>
      <c r="AB2225" s="29"/>
      <c r="AC2225" s="29"/>
      <c r="AD2225" s="29"/>
      <c r="AE2225" s="29"/>
      <c r="AF2225" s="29"/>
      <c r="AG2225" s="29"/>
      <c r="AH2225" s="29"/>
      <c r="AM2225" s="595" t="e">
        <f>#REF!</f>
        <v>#REF!</v>
      </c>
      <c r="AN2225" s="562"/>
      <c r="AO2225" s="559"/>
      <c r="AP2225" s="562"/>
      <c r="AQ2225" s="559"/>
      <c r="AR2225" s="562"/>
      <c r="AS2225" s="559"/>
      <c r="AT2225" s="562"/>
      <c r="AU2225" s="559"/>
      <c r="AV2225" s="562"/>
      <c r="AW2225" s="559"/>
      <c r="AX2225" s="562"/>
      <c r="AY2225" s="559"/>
      <c r="AZ2225" s="562"/>
      <c r="BA2225" s="559"/>
      <c r="BB2225" s="562"/>
      <c r="BC2225" s="559"/>
      <c r="BD2225" s="562"/>
      <c r="BE2225" s="559"/>
      <c r="BF2225" s="562"/>
      <c r="BG2225" s="559"/>
      <c r="BH2225" s="562"/>
      <c r="BI2225" s="559"/>
      <c r="BJ2225" s="562"/>
      <c r="BK2225" s="559"/>
      <c r="BL2225" s="562"/>
      <c r="BM2225" s="559"/>
      <c r="BN2225" s="562"/>
      <c r="BO2225" s="559"/>
      <c r="BP2225" s="562"/>
      <c r="BQ2225" s="551"/>
    </row>
    <row r="2226" spans="1:69" ht="13.5" customHeight="1" thickBot="1">
      <c r="A2226" s="584"/>
      <c r="B2226" s="571"/>
      <c r="C2226" s="574"/>
      <c r="D2226" s="418"/>
      <c r="E2226" s="30"/>
      <c r="F2226" s="30"/>
      <c r="G2226" s="30"/>
      <c r="H2226" s="30"/>
      <c r="I2226" s="30"/>
      <c r="J2226" s="30"/>
      <c r="K2226" s="30"/>
      <c r="L2226" s="30"/>
      <c r="M2226" s="30"/>
      <c r="N2226" s="30"/>
      <c r="O2226" s="30"/>
      <c r="P2226" s="30"/>
      <c r="Q2226" s="30"/>
      <c r="R2226" s="30"/>
      <c r="S2226" s="30"/>
      <c r="T2226" s="30"/>
      <c r="U2226" s="30"/>
      <c r="V2226" s="30"/>
      <c r="W2226" s="30"/>
      <c r="X2226" s="30"/>
      <c r="Y2226" s="30"/>
      <c r="Z2226" s="30"/>
      <c r="AA2226" s="30"/>
      <c r="AB2226" s="30"/>
      <c r="AC2226" s="30"/>
      <c r="AD2226" s="30"/>
      <c r="AE2226" s="30"/>
      <c r="AF2226" s="30"/>
      <c r="AG2226" s="30"/>
      <c r="AH2226" s="30"/>
      <c r="AM2226" s="107"/>
      <c r="AN2226" s="563"/>
      <c r="AO2226" s="560"/>
      <c r="AP2226" s="563"/>
      <c r="AQ2226" s="560"/>
      <c r="AR2226" s="563"/>
      <c r="AS2226" s="560"/>
      <c r="AT2226" s="563"/>
      <c r="AU2226" s="560"/>
      <c r="AV2226" s="563"/>
      <c r="AW2226" s="560"/>
      <c r="AX2226" s="563"/>
      <c r="AY2226" s="560"/>
      <c r="AZ2226" s="563"/>
      <c r="BA2226" s="560"/>
      <c r="BB2226" s="563"/>
      <c r="BC2226" s="560"/>
      <c r="BD2226" s="563"/>
      <c r="BE2226" s="560"/>
      <c r="BF2226" s="563"/>
      <c r="BG2226" s="560"/>
      <c r="BH2226" s="563"/>
      <c r="BI2226" s="560"/>
      <c r="BJ2226" s="563"/>
      <c r="BK2226" s="560"/>
      <c r="BL2226" s="563"/>
      <c r="BM2226" s="560"/>
      <c r="BN2226" s="563"/>
      <c r="BO2226" s="560"/>
      <c r="BP2226" s="563"/>
      <c r="BQ2226" s="552"/>
    </row>
    <row r="2227" spans="1:69" ht="13.5" customHeight="1" thickTop="1">
      <c r="A2227" s="584"/>
      <c r="B2227" s="585" t="s">
        <v>32</v>
      </c>
      <c r="C2227" s="588">
        <f>IF(ISERROR(AVERAGE(E2227:AH2229)),"",AVERAGE(E2227:AH2229))</f>
        <v>1</v>
      </c>
      <c r="D2227" s="676" t="s">
        <v>911</v>
      </c>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5"/>
      <c r="AF2227" s="25"/>
      <c r="AG2227" s="25"/>
      <c r="AH2227" s="25"/>
      <c r="AM2227" s="594" t="str">
        <f>D2227</f>
        <v>Prendre conscience de manière explicite des fondements même de la morale :
liens entre liberté personnelle et contrainte de la vie sociale
la responsabilité de ses actes ou comportement</v>
      </c>
      <c r="AN2227" s="576">
        <f t="shared" ref="AN2227:BQ2227" si="815">IF(ISERROR(AVERAGE(E2227:E2229)),"",AVERAGE(E2227:E2229))</f>
        <v>1</v>
      </c>
      <c r="AO2227" s="575" t="str">
        <f t="shared" si="815"/>
        <v/>
      </c>
      <c r="AP2227" s="576" t="str">
        <f t="shared" si="815"/>
        <v/>
      </c>
      <c r="AQ2227" s="575" t="str">
        <f t="shared" si="815"/>
        <v/>
      </c>
      <c r="AR2227" s="576" t="str">
        <f t="shared" si="815"/>
        <v/>
      </c>
      <c r="AS2227" s="575" t="str">
        <f t="shared" si="815"/>
        <v/>
      </c>
      <c r="AT2227" s="576" t="str">
        <f t="shared" si="815"/>
        <v/>
      </c>
      <c r="AU2227" s="575" t="str">
        <f t="shared" si="815"/>
        <v/>
      </c>
      <c r="AV2227" s="576" t="str">
        <f t="shared" si="815"/>
        <v/>
      </c>
      <c r="AW2227" s="575" t="str">
        <f t="shared" si="815"/>
        <v/>
      </c>
      <c r="AX2227" s="576" t="str">
        <f t="shared" si="815"/>
        <v/>
      </c>
      <c r="AY2227" s="575" t="str">
        <f t="shared" si="815"/>
        <v/>
      </c>
      <c r="AZ2227" s="576" t="str">
        <f t="shared" si="815"/>
        <v/>
      </c>
      <c r="BA2227" s="575" t="str">
        <f t="shared" si="815"/>
        <v/>
      </c>
      <c r="BB2227" s="576" t="str">
        <f t="shared" si="815"/>
        <v/>
      </c>
      <c r="BC2227" s="575" t="str">
        <f t="shared" si="815"/>
        <v/>
      </c>
      <c r="BD2227" s="576" t="str">
        <f t="shared" si="815"/>
        <v/>
      </c>
      <c r="BE2227" s="575" t="str">
        <f t="shared" si="815"/>
        <v/>
      </c>
      <c r="BF2227" s="576" t="str">
        <f t="shared" si="815"/>
        <v/>
      </c>
      <c r="BG2227" s="575" t="str">
        <f t="shared" si="815"/>
        <v/>
      </c>
      <c r="BH2227" s="576" t="str">
        <f t="shared" si="815"/>
        <v/>
      </c>
      <c r="BI2227" s="575" t="str">
        <f t="shared" si="815"/>
        <v/>
      </c>
      <c r="BJ2227" s="576" t="str">
        <f t="shared" si="815"/>
        <v/>
      </c>
      <c r="BK2227" s="575" t="str">
        <f t="shared" si="815"/>
        <v/>
      </c>
      <c r="BL2227" s="576" t="str">
        <f t="shared" si="815"/>
        <v/>
      </c>
      <c r="BM2227" s="575" t="str">
        <f t="shared" si="815"/>
        <v/>
      </c>
      <c r="BN2227" s="576" t="str">
        <f t="shared" si="815"/>
        <v/>
      </c>
      <c r="BO2227" s="575" t="str">
        <f t="shared" si="815"/>
        <v/>
      </c>
      <c r="BP2227" s="576" t="str">
        <f t="shared" si="815"/>
        <v/>
      </c>
      <c r="BQ2227" s="578" t="str">
        <f t="shared" si="815"/>
        <v/>
      </c>
    </row>
    <row r="2228" spans="1:69" ht="12.75" customHeight="1">
      <c r="A2228" s="584"/>
      <c r="B2228" s="586"/>
      <c r="C2228" s="573"/>
      <c r="D2228" s="677"/>
      <c r="E2228" s="26">
        <v>1</v>
      </c>
      <c r="F2228" s="26"/>
      <c r="G2228" s="26"/>
      <c r="H2228" s="26"/>
      <c r="I2228" s="26"/>
      <c r="J2228" s="26"/>
      <c r="K2228" s="26"/>
      <c r="L2228" s="26"/>
      <c r="M2228" s="26"/>
      <c r="N2228" s="26"/>
      <c r="O2228" s="26"/>
      <c r="P2228" s="26"/>
      <c r="Q2228" s="26"/>
      <c r="R2228" s="26"/>
      <c r="S2228" s="26"/>
      <c r="T2228" s="26"/>
      <c r="U2228" s="26"/>
      <c r="V2228" s="26"/>
      <c r="W2228" s="26"/>
      <c r="X2228" s="26"/>
      <c r="Y2228" s="26"/>
      <c r="Z2228" s="26"/>
      <c r="AA2228" s="26"/>
      <c r="AB2228" s="26"/>
      <c r="AC2228" s="26"/>
      <c r="AD2228" s="26"/>
      <c r="AE2228" s="26"/>
      <c r="AF2228" s="26"/>
      <c r="AG2228" s="26"/>
      <c r="AH2228" s="26"/>
      <c r="AM2228" s="595"/>
      <c r="AN2228" s="577"/>
      <c r="AO2228" s="559"/>
      <c r="AP2228" s="577"/>
      <c r="AQ2228" s="559"/>
      <c r="AR2228" s="577"/>
      <c r="AS2228" s="559"/>
      <c r="AT2228" s="577"/>
      <c r="AU2228" s="559"/>
      <c r="AV2228" s="577"/>
      <c r="AW2228" s="559"/>
      <c r="AX2228" s="577"/>
      <c r="AY2228" s="559"/>
      <c r="AZ2228" s="577"/>
      <c r="BA2228" s="559"/>
      <c r="BB2228" s="577"/>
      <c r="BC2228" s="559"/>
      <c r="BD2228" s="577"/>
      <c r="BE2228" s="559"/>
      <c r="BF2228" s="577"/>
      <c r="BG2228" s="559"/>
      <c r="BH2228" s="577"/>
      <c r="BI2228" s="559"/>
      <c r="BJ2228" s="577"/>
      <c r="BK2228" s="559"/>
      <c r="BL2228" s="577"/>
      <c r="BM2228" s="559"/>
      <c r="BN2228" s="577"/>
      <c r="BO2228" s="559"/>
      <c r="BP2228" s="577"/>
      <c r="BQ2228" s="551"/>
    </row>
    <row r="2229" spans="1:69" ht="12.75" customHeight="1" thickBot="1">
      <c r="A2229" s="584"/>
      <c r="B2229" s="587"/>
      <c r="C2229" s="573"/>
      <c r="D2229" s="677"/>
      <c r="E2229" s="27"/>
      <c r="F2229" s="27"/>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M2229" s="595"/>
      <c r="AN2229" s="577"/>
      <c r="AO2229" s="559"/>
      <c r="AP2229" s="577"/>
      <c r="AQ2229" s="559"/>
      <c r="AR2229" s="577"/>
      <c r="AS2229" s="559"/>
      <c r="AT2229" s="577"/>
      <c r="AU2229" s="559"/>
      <c r="AV2229" s="577"/>
      <c r="AW2229" s="559"/>
      <c r="AX2229" s="577"/>
      <c r="AY2229" s="559"/>
      <c r="AZ2229" s="577"/>
      <c r="BA2229" s="559"/>
      <c r="BB2229" s="577"/>
      <c r="BC2229" s="559"/>
      <c r="BD2229" s="577"/>
      <c r="BE2229" s="559"/>
      <c r="BF2229" s="577"/>
      <c r="BG2229" s="559"/>
      <c r="BH2229" s="577"/>
      <c r="BI2229" s="559"/>
      <c r="BJ2229" s="577"/>
      <c r="BK2229" s="559"/>
      <c r="BL2229" s="577"/>
      <c r="BM2229" s="559"/>
      <c r="BN2229" s="577"/>
      <c r="BO2229" s="559"/>
      <c r="BP2229" s="577"/>
      <c r="BQ2229" s="551"/>
    </row>
    <row r="2230" spans="1:69" ht="12.75" customHeight="1">
      <c r="A2230" s="584"/>
      <c r="B2230" s="579" t="s">
        <v>36</v>
      </c>
      <c r="C2230" s="572" t="str">
        <f>IF(ISERROR(AVERAGE(E2230:AH2232)),"",AVERAGE(E2230:AH2232))</f>
        <v/>
      </c>
      <c r="D2230" s="677"/>
      <c r="E2230" s="32"/>
      <c r="F2230" s="32"/>
      <c r="G2230" s="32"/>
      <c r="H2230" s="32"/>
      <c r="I2230" s="32"/>
      <c r="J2230" s="32"/>
      <c r="K2230" s="32"/>
      <c r="L2230" s="32"/>
      <c r="M2230" s="32"/>
      <c r="N2230" s="32"/>
      <c r="O2230" s="32"/>
      <c r="P2230" s="32"/>
      <c r="Q2230" s="32"/>
      <c r="R2230" s="32"/>
      <c r="S2230" s="32"/>
      <c r="T2230" s="32"/>
      <c r="U2230" s="32"/>
      <c r="V2230" s="32"/>
      <c r="W2230" s="32"/>
      <c r="X2230" s="32"/>
      <c r="Y2230" s="32"/>
      <c r="Z2230" s="32"/>
      <c r="AA2230" s="32"/>
      <c r="AB2230" s="32"/>
      <c r="AC2230" s="32"/>
      <c r="AD2230" s="32"/>
      <c r="AE2230" s="32"/>
      <c r="AF2230" s="32"/>
      <c r="AG2230" s="32"/>
      <c r="AH2230" s="32"/>
      <c r="AM2230" s="595"/>
      <c r="AN2230" s="565" t="str">
        <f t="shared" ref="AN2230:BQ2230" si="816">IF(ISERROR(AVERAGE(E2230:E2232)),"",AVERAGE(E2230:E2232))</f>
        <v/>
      </c>
      <c r="AO2230" s="558" t="str">
        <f t="shared" si="816"/>
        <v/>
      </c>
      <c r="AP2230" s="565" t="str">
        <f t="shared" si="816"/>
        <v/>
      </c>
      <c r="AQ2230" s="558" t="str">
        <f t="shared" si="816"/>
        <v/>
      </c>
      <c r="AR2230" s="565" t="str">
        <f t="shared" si="816"/>
        <v/>
      </c>
      <c r="AS2230" s="558" t="str">
        <f t="shared" si="816"/>
        <v/>
      </c>
      <c r="AT2230" s="565" t="str">
        <f t="shared" si="816"/>
        <v/>
      </c>
      <c r="AU2230" s="558" t="str">
        <f t="shared" si="816"/>
        <v/>
      </c>
      <c r="AV2230" s="565" t="str">
        <f t="shared" si="816"/>
        <v/>
      </c>
      <c r="AW2230" s="558" t="str">
        <f t="shared" si="816"/>
        <v/>
      </c>
      <c r="AX2230" s="565" t="str">
        <f t="shared" si="816"/>
        <v/>
      </c>
      <c r="AY2230" s="558" t="str">
        <f t="shared" si="816"/>
        <v/>
      </c>
      <c r="AZ2230" s="565" t="str">
        <f t="shared" si="816"/>
        <v/>
      </c>
      <c r="BA2230" s="558" t="str">
        <f t="shared" si="816"/>
        <v/>
      </c>
      <c r="BB2230" s="565" t="str">
        <f t="shared" si="816"/>
        <v/>
      </c>
      <c r="BC2230" s="558" t="str">
        <f t="shared" si="816"/>
        <v/>
      </c>
      <c r="BD2230" s="565" t="str">
        <f t="shared" si="816"/>
        <v/>
      </c>
      <c r="BE2230" s="558" t="str">
        <f t="shared" si="816"/>
        <v/>
      </c>
      <c r="BF2230" s="565" t="str">
        <f t="shared" si="816"/>
        <v/>
      </c>
      <c r="BG2230" s="558" t="str">
        <f t="shared" si="816"/>
        <v/>
      </c>
      <c r="BH2230" s="565" t="str">
        <f t="shared" si="816"/>
        <v/>
      </c>
      <c r="BI2230" s="558" t="str">
        <f t="shared" si="816"/>
        <v/>
      </c>
      <c r="BJ2230" s="565" t="str">
        <f t="shared" si="816"/>
        <v/>
      </c>
      <c r="BK2230" s="558" t="str">
        <f t="shared" si="816"/>
        <v/>
      </c>
      <c r="BL2230" s="565" t="str">
        <f t="shared" si="816"/>
        <v/>
      </c>
      <c r="BM2230" s="558" t="str">
        <f t="shared" si="816"/>
        <v/>
      </c>
      <c r="BN2230" s="565" t="str">
        <f t="shared" si="816"/>
        <v/>
      </c>
      <c r="BO2230" s="558" t="str">
        <f t="shared" si="816"/>
        <v/>
      </c>
      <c r="BP2230" s="565" t="str">
        <f t="shared" si="816"/>
        <v/>
      </c>
      <c r="BQ2230" s="550" t="str">
        <f t="shared" si="816"/>
        <v/>
      </c>
    </row>
    <row r="2231" spans="1:69" ht="12.75" customHeight="1">
      <c r="A2231" s="584"/>
      <c r="B2231" s="580"/>
      <c r="C2231" s="573"/>
      <c r="D2231" s="677"/>
      <c r="E2231" s="28"/>
      <c r="F2231" s="28"/>
      <c r="G2231" s="28"/>
      <c r="H2231" s="28"/>
      <c r="I2231" s="28"/>
      <c r="J2231" s="28"/>
      <c r="K2231" s="28"/>
      <c r="L2231" s="28"/>
      <c r="M2231" s="28"/>
      <c r="N2231" s="28"/>
      <c r="O2231" s="28"/>
      <c r="P2231" s="28"/>
      <c r="Q2231" s="28"/>
      <c r="R2231" s="28"/>
      <c r="S2231" s="28"/>
      <c r="T2231" s="28"/>
      <c r="U2231" s="28"/>
      <c r="V2231" s="28"/>
      <c r="W2231" s="28"/>
      <c r="X2231" s="28"/>
      <c r="Y2231" s="28"/>
      <c r="Z2231" s="28"/>
      <c r="AA2231" s="28"/>
      <c r="AB2231" s="28"/>
      <c r="AC2231" s="28"/>
      <c r="AD2231" s="28"/>
      <c r="AE2231" s="28"/>
      <c r="AF2231" s="28"/>
      <c r="AG2231" s="28"/>
      <c r="AH2231" s="28"/>
      <c r="AM2231" s="595"/>
      <c r="AN2231" s="566"/>
      <c r="AO2231" s="559"/>
      <c r="AP2231" s="566"/>
      <c r="AQ2231" s="559"/>
      <c r="AR2231" s="566"/>
      <c r="AS2231" s="559"/>
      <c r="AT2231" s="566"/>
      <c r="AU2231" s="559"/>
      <c r="AV2231" s="566"/>
      <c r="AW2231" s="559"/>
      <c r="AX2231" s="566"/>
      <c r="AY2231" s="559"/>
      <c r="AZ2231" s="566"/>
      <c r="BA2231" s="559"/>
      <c r="BB2231" s="566"/>
      <c r="BC2231" s="559"/>
      <c r="BD2231" s="566"/>
      <c r="BE2231" s="559"/>
      <c r="BF2231" s="566"/>
      <c r="BG2231" s="559"/>
      <c r="BH2231" s="566"/>
      <c r="BI2231" s="559"/>
      <c r="BJ2231" s="566"/>
      <c r="BK2231" s="559"/>
      <c r="BL2231" s="566"/>
      <c r="BM2231" s="559"/>
      <c r="BN2231" s="566"/>
      <c r="BO2231" s="559"/>
      <c r="BP2231" s="566"/>
      <c r="BQ2231" s="551"/>
    </row>
    <row r="2232" spans="1:69" ht="12.75" customHeight="1" thickBot="1">
      <c r="A2232" s="584"/>
      <c r="B2232" s="581"/>
      <c r="C2232" s="582"/>
      <c r="D2232" s="677"/>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3"/>
      <c r="AA2232" s="33"/>
      <c r="AB2232" s="33"/>
      <c r="AC2232" s="33"/>
      <c r="AD2232" s="33"/>
      <c r="AE2232" s="33"/>
      <c r="AF2232" s="33"/>
      <c r="AG2232" s="33"/>
      <c r="AH2232" s="33"/>
      <c r="AM2232" s="595"/>
      <c r="AN2232" s="567"/>
      <c r="AO2232" s="564"/>
      <c r="AP2232" s="567"/>
      <c r="AQ2232" s="564"/>
      <c r="AR2232" s="567"/>
      <c r="AS2232" s="564"/>
      <c r="AT2232" s="567"/>
      <c r="AU2232" s="564"/>
      <c r="AV2232" s="567"/>
      <c r="AW2232" s="564"/>
      <c r="AX2232" s="567"/>
      <c r="AY2232" s="564"/>
      <c r="AZ2232" s="567"/>
      <c r="BA2232" s="564"/>
      <c r="BB2232" s="567"/>
      <c r="BC2232" s="564"/>
      <c r="BD2232" s="567"/>
      <c r="BE2232" s="564"/>
      <c r="BF2232" s="567"/>
      <c r="BG2232" s="564"/>
      <c r="BH2232" s="567"/>
      <c r="BI2232" s="564"/>
      <c r="BJ2232" s="567"/>
      <c r="BK2232" s="564"/>
      <c r="BL2232" s="567"/>
      <c r="BM2232" s="564"/>
      <c r="BN2232" s="567"/>
      <c r="BO2232" s="564"/>
      <c r="BP2232" s="567"/>
      <c r="BQ2232" s="568"/>
    </row>
    <row r="2233" spans="1:69" ht="12.75" customHeight="1">
      <c r="A2233" s="584"/>
      <c r="B2233" s="569" t="s">
        <v>37</v>
      </c>
      <c r="C2233" s="572" t="str">
        <f>IF(ISERROR(AVERAGE(E2233:AH2235)),"",AVERAGE(E2233:AH2235))</f>
        <v/>
      </c>
      <c r="D2233" s="677"/>
      <c r="E2233" s="31"/>
      <c r="F2233" s="31"/>
      <c r="G2233" s="31"/>
      <c r="H2233" s="31"/>
      <c r="I2233" s="31"/>
      <c r="J2233" s="31"/>
      <c r="K2233" s="31"/>
      <c r="L2233" s="31"/>
      <c r="M2233" s="31"/>
      <c r="N2233" s="31"/>
      <c r="O2233" s="31"/>
      <c r="P2233" s="31"/>
      <c r="Q2233" s="31"/>
      <c r="R2233" s="31"/>
      <c r="S2233" s="31"/>
      <c r="T2233" s="31"/>
      <c r="U2233" s="31"/>
      <c r="V2233" s="31"/>
      <c r="W2233" s="31"/>
      <c r="X2233" s="31"/>
      <c r="Y2233" s="31"/>
      <c r="Z2233" s="31"/>
      <c r="AA2233" s="31"/>
      <c r="AB2233" s="31"/>
      <c r="AC2233" s="31"/>
      <c r="AD2233" s="31"/>
      <c r="AE2233" s="31"/>
      <c r="AF2233" s="31"/>
      <c r="AG2233" s="31"/>
      <c r="AH2233" s="31"/>
      <c r="AM2233" s="595" t="e">
        <f>#REF!</f>
        <v>#REF!</v>
      </c>
      <c r="AN2233" s="561" t="str">
        <f t="shared" ref="AN2233:BQ2233" si="817">IF(ISERROR(AVERAGE(E2233:E2235)),"",AVERAGE(E2233:E2235))</f>
        <v/>
      </c>
      <c r="AO2233" s="558" t="str">
        <f t="shared" si="817"/>
        <v/>
      </c>
      <c r="AP2233" s="561" t="str">
        <f t="shared" si="817"/>
        <v/>
      </c>
      <c r="AQ2233" s="558" t="str">
        <f t="shared" si="817"/>
        <v/>
      </c>
      <c r="AR2233" s="561" t="str">
        <f t="shared" si="817"/>
        <v/>
      </c>
      <c r="AS2233" s="558" t="str">
        <f t="shared" si="817"/>
        <v/>
      </c>
      <c r="AT2233" s="561" t="str">
        <f t="shared" si="817"/>
        <v/>
      </c>
      <c r="AU2233" s="558" t="str">
        <f t="shared" si="817"/>
        <v/>
      </c>
      <c r="AV2233" s="561" t="str">
        <f t="shared" si="817"/>
        <v/>
      </c>
      <c r="AW2233" s="558" t="str">
        <f t="shared" si="817"/>
        <v/>
      </c>
      <c r="AX2233" s="561" t="str">
        <f t="shared" si="817"/>
        <v/>
      </c>
      <c r="AY2233" s="558" t="str">
        <f t="shared" si="817"/>
        <v/>
      </c>
      <c r="AZ2233" s="561" t="str">
        <f t="shared" si="817"/>
        <v/>
      </c>
      <c r="BA2233" s="558" t="str">
        <f t="shared" si="817"/>
        <v/>
      </c>
      <c r="BB2233" s="561" t="str">
        <f t="shared" si="817"/>
        <v/>
      </c>
      <c r="BC2233" s="558" t="str">
        <f t="shared" si="817"/>
        <v/>
      </c>
      <c r="BD2233" s="561" t="str">
        <f t="shared" si="817"/>
        <v/>
      </c>
      <c r="BE2233" s="558" t="str">
        <f t="shared" si="817"/>
        <v/>
      </c>
      <c r="BF2233" s="561" t="str">
        <f t="shared" si="817"/>
        <v/>
      </c>
      <c r="BG2233" s="558" t="str">
        <f t="shared" si="817"/>
        <v/>
      </c>
      <c r="BH2233" s="561" t="str">
        <f t="shared" si="817"/>
        <v/>
      </c>
      <c r="BI2233" s="558" t="str">
        <f t="shared" si="817"/>
        <v/>
      </c>
      <c r="BJ2233" s="561" t="str">
        <f t="shared" si="817"/>
        <v/>
      </c>
      <c r="BK2233" s="558" t="str">
        <f t="shared" si="817"/>
        <v/>
      </c>
      <c r="BL2233" s="561" t="str">
        <f t="shared" si="817"/>
        <v/>
      </c>
      <c r="BM2233" s="558" t="str">
        <f t="shared" si="817"/>
        <v/>
      </c>
      <c r="BN2233" s="561" t="str">
        <f t="shared" si="817"/>
        <v/>
      </c>
      <c r="BO2233" s="558" t="str">
        <f t="shared" si="817"/>
        <v/>
      </c>
      <c r="BP2233" s="561" t="str">
        <f t="shared" si="817"/>
        <v/>
      </c>
      <c r="BQ2233" s="550" t="str">
        <f t="shared" si="817"/>
        <v/>
      </c>
    </row>
    <row r="2234" spans="1:69" ht="12.75" customHeight="1">
      <c r="A2234" s="584"/>
      <c r="B2234" s="570"/>
      <c r="C2234" s="573"/>
      <c r="D2234" s="677"/>
      <c r="E2234" s="29"/>
      <c r="F2234" s="29"/>
      <c r="G2234" s="29"/>
      <c r="H2234" s="29"/>
      <c r="I2234" s="29"/>
      <c r="J2234" s="29"/>
      <c r="K2234" s="29"/>
      <c r="L2234" s="29"/>
      <c r="M2234" s="29"/>
      <c r="N2234" s="29"/>
      <c r="O2234" s="29"/>
      <c r="P2234" s="29"/>
      <c r="Q2234" s="29"/>
      <c r="R2234" s="29"/>
      <c r="S2234" s="29"/>
      <c r="T2234" s="29"/>
      <c r="U2234" s="29"/>
      <c r="V2234" s="29"/>
      <c r="W2234" s="29"/>
      <c r="X2234" s="29"/>
      <c r="Y2234" s="29"/>
      <c r="Z2234" s="29"/>
      <c r="AA2234" s="29"/>
      <c r="AB2234" s="29"/>
      <c r="AC2234" s="29"/>
      <c r="AD2234" s="29"/>
      <c r="AE2234" s="29"/>
      <c r="AF2234" s="29"/>
      <c r="AG2234" s="29"/>
      <c r="AH2234" s="29"/>
      <c r="AM2234" s="595" t="e">
        <f>#REF!</f>
        <v>#REF!</v>
      </c>
      <c r="AN2234" s="562"/>
      <c r="AO2234" s="559"/>
      <c r="AP2234" s="562"/>
      <c r="AQ2234" s="559"/>
      <c r="AR2234" s="562"/>
      <c r="AS2234" s="559"/>
      <c r="AT2234" s="562"/>
      <c r="AU2234" s="559"/>
      <c r="AV2234" s="562"/>
      <c r="AW2234" s="559"/>
      <c r="AX2234" s="562"/>
      <c r="AY2234" s="559"/>
      <c r="AZ2234" s="562"/>
      <c r="BA2234" s="559"/>
      <c r="BB2234" s="562"/>
      <c r="BC2234" s="559"/>
      <c r="BD2234" s="562"/>
      <c r="BE2234" s="559"/>
      <c r="BF2234" s="562"/>
      <c r="BG2234" s="559"/>
      <c r="BH2234" s="562"/>
      <c r="BI2234" s="559"/>
      <c r="BJ2234" s="562"/>
      <c r="BK2234" s="559"/>
      <c r="BL2234" s="562"/>
      <c r="BM2234" s="559"/>
      <c r="BN2234" s="562"/>
      <c r="BO2234" s="559"/>
      <c r="BP2234" s="562"/>
      <c r="BQ2234" s="551"/>
    </row>
    <row r="2235" spans="1:69" ht="13.5" customHeight="1" thickBot="1">
      <c r="A2235" s="584"/>
      <c r="B2235" s="571"/>
      <c r="C2235" s="574"/>
      <c r="D2235" s="418"/>
      <c r="E2235" s="30"/>
      <c r="F2235" s="30"/>
      <c r="G2235" s="30"/>
      <c r="H2235" s="30"/>
      <c r="I2235" s="30"/>
      <c r="J2235" s="30"/>
      <c r="K2235" s="30"/>
      <c r="L2235" s="30"/>
      <c r="M2235" s="30"/>
      <c r="N2235" s="30"/>
      <c r="O2235" s="30"/>
      <c r="P2235" s="30"/>
      <c r="Q2235" s="30"/>
      <c r="R2235" s="30"/>
      <c r="S2235" s="30"/>
      <c r="T2235" s="30"/>
      <c r="U2235" s="30"/>
      <c r="V2235" s="30"/>
      <c r="W2235" s="30"/>
      <c r="X2235" s="30"/>
      <c r="Y2235" s="30"/>
      <c r="Z2235" s="30"/>
      <c r="AA2235" s="30"/>
      <c r="AB2235" s="30"/>
      <c r="AC2235" s="30"/>
      <c r="AD2235" s="30"/>
      <c r="AE2235" s="30"/>
      <c r="AF2235" s="30"/>
      <c r="AG2235" s="30"/>
      <c r="AH2235" s="30"/>
      <c r="AM2235" s="107"/>
      <c r="AN2235" s="563"/>
      <c r="AO2235" s="560"/>
      <c r="AP2235" s="563"/>
      <c r="AQ2235" s="560"/>
      <c r="AR2235" s="563"/>
      <c r="AS2235" s="560"/>
      <c r="AT2235" s="563"/>
      <c r="AU2235" s="560"/>
      <c r="AV2235" s="563"/>
      <c r="AW2235" s="560"/>
      <c r="AX2235" s="563"/>
      <c r="AY2235" s="560"/>
      <c r="AZ2235" s="563"/>
      <c r="BA2235" s="560"/>
      <c r="BB2235" s="563"/>
      <c r="BC2235" s="560"/>
      <c r="BD2235" s="563"/>
      <c r="BE2235" s="560"/>
      <c r="BF2235" s="563"/>
      <c r="BG2235" s="560"/>
      <c r="BH2235" s="563"/>
      <c r="BI2235" s="560"/>
      <c r="BJ2235" s="563"/>
      <c r="BK2235" s="560"/>
      <c r="BL2235" s="563"/>
      <c r="BM2235" s="560"/>
      <c r="BN2235" s="563"/>
      <c r="BO2235" s="560"/>
      <c r="BP2235" s="563"/>
      <c r="BQ2235" s="552"/>
    </row>
    <row r="2236" spans="1:69" ht="13.5" customHeight="1" thickTop="1">
      <c r="A2236" s="584"/>
      <c r="B2236" s="585" t="s">
        <v>32</v>
      </c>
      <c r="C2236" s="588" t="str">
        <f>IF(ISERROR(AVERAGE(E2236:AH2238)),"",AVERAGE(E2236:AH2238))</f>
        <v/>
      </c>
      <c r="D2236" s="676" t="s">
        <v>991</v>
      </c>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5"/>
      <c r="AF2236" s="25"/>
      <c r="AG2236" s="25"/>
      <c r="AH2236" s="25"/>
      <c r="AM2236" s="594" t="str">
        <f>D2236</f>
        <v>Prendre conscience des notions de droits et de devoirs
vis-à-vis des autres, de l'environnement</v>
      </c>
      <c r="AN2236" s="576" t="str">
        <f t="shared" ref="AN2236:BQ2236" si="818">IF(ISERROR(AVERAGE(E2236:E2238)),"",AVERAGE(E2236:E2238))</f>
        <v/>
      </c>
      <c r="AO2236" s="575" t="str">
        <f t="shared" si="818"/>
        <v/>
      </c>
      <c r="AP2236" s="576" t="str">
        <f t="shared" si="818"/>
        <v/>
      </c>
      <c r="AQ2236" s="575" t="str">
        <f t="shared" si="818"/>
        <v/>
      </c>
      <c r="AR2236" s="576" t="str">
        <f t="shared" si="818"/>
        <v/>
      </c>
      <c r="AS2236" s="575" t="str">
        <f t="shared" si="818"/>
        <v/>
      </c>
      <c r="AT2236" s="576" t="str">
        <f t="shared" si="818"/>
        <v/>
      </c>
      <c r="AU2236" s="575" t="str">
        <f t="shared" si="818"/>
        <v/>
      </c>
      <c r="AV2236" s="576" t="str">
        <f t="shared" si="818"/>
        <v/>
      </c>
      <c r="AW2236" s="575" t="str">
        <f t="shared" si="818"/>
        <v/>
      </c>
      <c r="AX2236" s="576" t="str">
        <f t="shared" si="818"/>
        <v/>
      </c>
      <c r="AY2236" s="575" t="str">
        <f t="shared" si="818"/>
        <v/>
      </c>
      <c r="AZ2236" s="576" t="str">
        <f t="shared" si="818"/>
        <v/>
      </c>
      <c r="BA2236" s="575" t="str">
        <f t="shared" si="818"/>
        <v/>
      </c>
      <c r="BB2236" s="576" t="str">
        <f t="shared" si="818"/>
        <v/>
      </c>
      <c r="BC2236" s="575" t="str">
        <f t="shared" si="818"/>
        <v/>
      </c>
      <c r="BD2236" s="576" t="str">
        <f t="shared" si="818"/>
        <v/>
      </c>
      <c r="BE2236" s="575" t="str">
        <f t="shared" si="818"/>
        <v/>
      </c>
      <c r="BF2236" s="576" t="str">
        <f t="shared" si="818"/>
        <v/>
      </c>
      <c r="BG2236" s="575" t="str">
        <f t="shared" si="818"/>
        <v/>
      </c>
      <c r="BH2236" s="576" t="str">
        <f t="shared" si="818"/>
        <v/>
      </c>
      <c r="BI2236" s="575" t="str">
        <f t="shared" si="818"/>
        <v/>
      </c>
      <c r="BJ2236" s="576" t="str">
        <f t="shared" si="818"/>
        <v/>
      </c>
      <c r="BK2236" s="575" t="str">
        <f t="shared" si="818"/>
        <v/>
      </c>
      <c r="BL2236" s="576" t="str">
        <f t="shared" si="818"/>
        <v/>
      </c>
      <c r="BM2236" s="575" t="str">
        <f t="shared" si="818"/>
        <v/>
      </c>
      <c r="BN2236" s="576" t="str">
        <f t="shared" si="818"/>
        <v/>
      </c>
      <c r="BO2236" s="575" t="str">
        <f t="shared" si="818"/>
        <v/>
      </c>
      <c r="BP2236" s="576" t="str">
        <f t="shared" si="818"/>
        <v/>
      </c>
      <c r="BQ2236" s="578" t="str">
        <f t="shared" si="818"/>
        <v/>
      </c>
    </row>
    <row r="2237" spans="1:69" ht="12.75" customHeight="1">
      <c r="A2237" s="584"/>
      <c r="B2237" s="586"/>
      <c r="C2237" s="573"/>
      <c r="D2237" s="677"/>
      <c r="E2237" s="26"/>
      <c r="F2237" s="26"/>
      <c r="G2237" s="26"/>
      <c r="H2237" s="26"/>
      <c r="I2237" s="26"/>
      <c r="J2237" s="26"/>
      <c r="K2237" s="26"/>
      <c r="L2237" s="26"/>
      <c r="M2237" s="26"/>
      <c r="N2237" s="26"/>
      <c r="O2237" s="26"/>
      <c r="P2237" s="26"/>
      <c r="Q2237" s="26"/>
      <c r="R2237" s="26"/>
      <c r="S2237" s="26"/>
      <c r="T2237" s="26"/>
      <c r="U2237" s="26"/>
      <c r="V2237" s="26"/>
      <c r="W2237" s="26"/>
      <c r="X2237" s="26"/>
      <c r="Y2237" s="26"/>
      <c r="Z2237" s="26"/>
      <c r="AA2237" s="26"/>
      <c r="AB2237" s="26"/>
      <c r="AC2237" s="26"/>
      <c r="AD2237" s="26"/>
      <c r="AE2237" s="26"/>
      <c r="AF2237" s="26"/>
      <c r="AG2237" s="26"/>
      <c r="AH2237" s="26"/>
      <c r="AM2237" s="595"/>
      <c r="AN2237" s="577"/>
      <c r="AO2237" s="559"/>
      <c r="AP2237" s="577"/>
      <c r="AQ2237" s="559"/>
      <c r="AR2237" s="577"/>
      <c r="AS2237" s="559"/>
      <c r="AT2237" s="577"/>
      <c r="AU2237" s="559"/>
      <c r="AV2237" s="577"/>
      <c r="AW2237" s="559"/>
      <c r="AX2237" s="577"/>
      <c r="AY2237" s="559"/>
      <c r="AZ2237" s="577"/>
      <c r="BA2237" s="559"/>
      <c r="BB2237" s="577"/>
      <c r="BC2237" s="559"/>
      <c r="BD2237" s="577"/>
      <c r="BE2237" s="559"/>
      <c r="BF2237" s="577"/>
      <c r="BG2237" s="559"/>
      <c r="BH2237" s="577"/>
      <c r="BI2237" s="559"/>
      <c r="BJ2237" s="577"/>
      <c r="BK2237" s="559"/>
      <c r="BL2237" s="577"/>
      <c r="BM2237" s="559"/>
      <c r="BN2237" s="577"/>
      <c r="BO2237" s="559"/>
      <c r="BP2237" s="577"/>
      <c r="BQ2237" s="551"/>
    </row>
    <row r="2238" spans="1:69" ht="12.75" customHeight="1" thickBot="1">
      <c r="A2238" s="584"/>
      <c r="B2238" s="587"/>
      <c r="C2238" s="573"/>
      <c r="D2238" s="677"/>
      <c r="E2238" s="27"/>
      <c r="F2238" s="27"/>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M2238" s="595"/>
      <c r="AN2238" s="577"/>
      <c r="AO2238" s="559"/>
      <c r="AP2238" s="577"/>
      <c r="AQ2238" s="559"/>
      <c r="AR2238" s="577"/>
      <c r="AS2238" s="559"/>
      <c r="AT2238" s="577"/>
      <c r="AU2238" s="559"/>
      <c r="AV2238" s="577"/>
      <c r="AW2238" s="559"/>
      <c r="AX2238" s="577"/>
      <c r="AY2238" s="559"/>
      <c r="AZ2238" s="577"/>
      <c r="BA2238" s="559"/>
      <c r="BB2238" s="577"/>
      <c r="BC2238" s="559"/>
      <c r="BD2238" s="577"/>
      <c r="BE2238" s="559"/>
      <c r="BF2238" s="577"/>
      <c r="BG2238" s="559"/>
      <c r="BH2238" s="577"/>
      <c r="BI2238" s="559"/>
      <c r="BJ2238" s="577"/>
      <c r="BK2238" s="559"/>
      <c r="BL2238" s="577"/>
      <c r="BM2238" s="559"/>
      <c r="BN2238" s="577"/>
      <c r="BO2238" s="559"/>
      <c r="BP2238" s="577"/>
      <c r="BQ2238" s="551"/>
    </row>
    <row r="2239" spans="1:69" ht="12.75" customHeight="1">
      <c r="A2239" s="584"/>
      <c r="B2239" s="579" t="s">
        <v>36</v>
      </c>
      <c r="C2239" s="572" t="str">
        <f>IF(ISERROR(AVERAGE(E2239:AH2241)),"",AVERAGE(E2239:AH2241))</f>
        <v/>
      </c>
      <c r="D2239" s="677"/>
      <c r="E2239" s="32"/>
      <c r="F2239" s="32"/>
      <c r="G2239" s="32"/>
      <c r="H2239" s="32"/>
      <c r="I2239" s="32"/>
      <c r="J2239" s="32"/>
      <c r="K2239" s="32"/>
      <c r="L2239" s="32"/>
      <c r="M2239" s="32"/>
      <c r="N2239" s="32"/>
      <c r="O2239" s="32"/>
      <c r="P2239" s="32"/>
      <c r="Q2239" s="32"/>
      <c r="R2239" s="32"/>
      <c r="S2239" s="32"/>
      <c r="T2239" s="32"/>
      <c r="U2239" s="32"/>
      <c r="V2239" s="32"/>
      <c r="W2239" s="32"/>
      <c r="X2239" s="32"/>
      <c r="Y2239" s="32"/>
      <c r="Z2239" s="32"/>
      <c r="AA2239" s="32"/>
      <c r="AB2239" s="32"/>
      <c r="AC2239" s="32"/>
      <c r="AD2239" s="32"/>
      <c r="AE2239" s="32"/>
      <c r="AF2239" s="32"/>
      <c r="AG2239" s="32"/>
      <c r="AH2239" s="32"/>
      <c r="AM2239" s="595"/>
      <c r="AN2239" s="565" t="str">
        <f t="shared" ref="AN2239:BQ2239" si="819">IF(ISERROR(AVERAGE(E2239:E2241)),"",AVERAGE(E2239:E2241))</f>
        <v/>
      </c>
      <c r="AO2239" s="558" t="str">
        <f t="shared" si="819"/>
        <v/>
      </c>
      <c r="AP2239" s="565" t="str">
        <f t="shared" si="819"/>
        <v/>
      </c>
      <c r="AQ2239" s="558" t="str">
        <f t="shared" si="819"/>
        <v/>
      </c>
      <c r="AR2239" s="565" t="str">
        <f t="shared" si="819"/>
        <v/>
      </c>
      <c r="AS2239" s="558" t="str">
        <f t="shared" si="819"/>
        <v/>
      </c>
      <c r="AT2239" s="565" t="str">
        <f t="shared" si="819"/>
        <v/>
      </c>
      <c r="AU2239" s="558" t="str">
        <f t="shared" si="819"/>
        <v/>
      </c>
      <c r="AV2239" s="565" t="str">
        <f t="shared" si="819"/>
        <v/>
      </c>
      <c r="AW2239" s="558" t="str">
        <f t="shared" si="819"/>
        <v/>
      </c>
      <c r="AX2239" s="565" t="str">
        <f t="shared" si="819"/>
        <v/>
      </c>
      <c r="AY2239" s="558" t="str">
        <f t="shared" si="819"/>
        <v/>
      </c>
      <c r="AZ2239" s="565" t="str">
        <f t="shared" si="819"/>
        <v/>
      </c>
      <c r="BA2239" s="558" t="str">
        <f t="shared" si="819"/>
        <v/>
      </c>
      <c r="BB2239" s="565" t="str">
        <f t="shared" si="819"/>
        <v/>
      </c>
      <c r="BC2239" s="558" t="str">
        <f t="shared" si="819"/>
        <v/>
      </c>
      <c r="BD2239" s="565" t="str">
        <f t="shared" si="819"/>
        <v/>
      </c>
      <c r="BE2239" s="558" t="str">
        <f t="shared" si="819"/>
        <v/>
      </c>
      <c r="BF2239" s="565" t="str">
        <f t="shared" si="819"/>
        <v/>
      </c>
      <c r="BG2239" s="558" t="str">
        <f t="shared" si="819"/>
        <v/>
      </c>
      <c r="BH2239" s="565" t="str">
        <f t="shared" si="819"/>
        <v/>
      </c>
      <c r="BI2239" s="558" t="str">
        <f t="shared" si="819"/>
        <v/>
      </c>
      <c r="BJ2239" s="565" t="str">
        <f t="shared" si="819"/>
        <v/>
      </c>
      <c r="BK2239" s="558" t="str">
        <f t="shared" si="819"/>
        <v/>
      </c>
      <c r="BL2239" s="565" t="str">
        <f t="shared" si="819"/>
        <v/>
      </c>
      <c r="BM2239" s="558" t="str">
        <f t="shared" si="819"/>
        <v/>
      </c>
      <c r="BN2239" s="565" t="str">
        <f t="shared" si="819"/>
        <v/>
      </c>
      <c r="BO2239" s="558" t="str">
        <f t="shared" si="819"/>
        <v/>
      </c>
      <c r="BP2239" s="565" t="str">
        <f t="shared" si="819"/>
        <v/>
      </c>
      <c r="BQ2239" s="550" t="str">
        <f t="shared" si="819"/>
        <v/>
      </c>
    </row>
    <row r="2240" spans="1:69" ht="12.75" customHeight="1">
      <c r="A2240" s="584"/>
      <c r="B2240" s="580"/>
      <c r="C2240" s="573"/>
      <c r="D2240" s="677"/>
      <c r="E2240" s="28"/>
      <c r="F2240" s="28"/>
      <c r="G2240" s="28"/>
      <c r="H2240" s="28"/>
      <c r="I2240" s="28"/>
      <c r="J2240" s="28"/>
      <c r="K2240" s="28"/>
      <c r="L2240" s="28"/>
      <c r="M2240" s="28"/>
      <c r="N2240" s="28"/>
      <c r="O2240" s="28"/>
      <c r="P2240" s="28"/>
      <c r="Q2240" s="28"/>
      <c r="R2240" s="28"/>
      <c r="S2240" s="28"/>
      <c r="T2240" s="28"/>
      <c r="U2240" s="28"/>
      <c r="V2240" s="28"/>
      <c r="W2240" s="28"/>
      <c r="X2240" s="28"/>
      <c r="Y2240" s="28"/>
      <c r="Z2240" s="28"/>
      <c r="AA2240" s="28"/>
      <c r="AB2240" s="28"/>
      <c r="AC2240" s="28"/>
      <c r="AD2240" s="28"/>
      <c r="AE2240" s="28"/>
      <c r="AF2240" s="28"/>
      <c r="AG2240" s="28"/>
      <c r="AH2240" s="28"/>
      <c r="AM2240" s="595"/>
      <c r="AN2240" s="566"/>
      <c r="AO2240" s="559"/>
      <c r="AP2240" s="566"/>
      <c r="AQ2240" s="559"/>
      <c r="AR2240" s="566"/>
      <c r="AS2240" s="559"/>
      <c r="AT2240" s="566"/>
      <c r="AU2240" s="559"/>
      <c r="AV2240" s="566"/>
      <c r="AW2240" s="559"/>
      <c r="AX2240" s="566"/>
      <c r="AY2240" s="559"/>
      <c r="AZ2240" s="566"/>
      <c r="BA2240" s="559"/>
      <c r="BB2240" s="566"/>
      <c r="BC2240" s="559"/>
      <c r="BD2240" s="566"/>
      <c r="BE2240" s="559"/>
      <c r="BF2240" s="566"/>
      <c r="BG2240" s="559"/>
      <c r="BH2240" s="566"/>
      <c r="BI2240" s="559"/>
      <c r="BJ2240" s="566"/>
      <c r="BK2240" s="559"/>
      <c r="BL2240" s="566"/>
      <c r="BM2240" s="559"/>
      <c r="BN2240" s="566"/>
      <c r="BO2240" s="559"/>
      <c r="BP2240" s="566"/>
      <c r="BQ2240" s="551"/>
    </row>
    <row r="2241" spans="1:69" ht="12.75" customHeight="1" thickBot="1">
      <c r="A2241" s="584"/>
      <c r="B2241" s="581"/>
      <c r="C2241" s="582"/>
      <c r="D2241" s="677"/>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3"/>
      <c r="AM2241" s="595"/>
      <c r="AN2241" s="567"/>
      <c r="AO2241" s="564"/>
      <c r="AP2241" s="567"/>
      <c r="AQ2241" s="564"/>
      <c r="AR2241" s="567"/>
      <c r="AS2241" s="564"/>
      <c r="AT2241" s="567"/>
      <c r="AU2241" s="564"/>
      <c r="AV2241" s="567"/>
      <c r="AW2241" s="564"/>
      <c r="AX2241" s="567"/>
      <c r="AY2241" s="564"/>
      <c r="AZ2241" s="567"/>
      <c r="BA2241" s="564"/>
      <c r="BB2241" s="567"/>
      <c r="BC2241" s="564"/>
      <c r="BD2241" s="567"/>
      <c r="BE2241" s="564"/>
      <c r="BF2241" s="567"/>
      <c r="BG2241" s="564"/>
      <c r="BH2241" s="567"/>
      <c r="BI2241" s="564"/>
      <c r="BJ2241" s="567"/>
      <c r="BK2241" s="564"/>
      <c r="BL2241" s="567"/>
      <c r="BM2241" s="564"/>
      <c r="BN2241" s="567"/>
      <c r="BO2241" s="564"/>
      <c r="BP2241" s="567"/>
      <c r="BQ2241" s="568"/>
    </row>
    <row r="2242" spans="1:69" ht="12.75" customHeight="1">
      <c r="A2242" s="584"/>
      <c r="B2242" s="569" t="s">
        <v>37</v>
      </c>
      <c r="C2242" s="572" t="str">
        <f>IF(ISERROR(AVERAGE(E2242:AH2244)),"",AVERAGE(E2242:AH2244))</f>
        <v/>
      </c>
      <c r="D2242" s="677"/>
      <c r="E2242" s="31"/>
      <c r="F2242" s="31"/>
      <c r="G2242" s="31"/>
      <c r="H2242" s="31"/>
      <c r="I2242" s="31"/>
      <c r="J2242" s="31"/>
      <c r="K2242" s="31"/>
      <c r="L2242" s="31"/>
      <c r="M2242" s="31"/>
      <c r="N2242" s="31"/>
      <c r="O2242" s="31"/>
      <c r="P2242" s="31"/>
      <c r="Q2242" s="31"/>
      <c r="R2242" s="31"/>
      <c r="S2242" s="31"/>
      <c r="T2242" s="31"/>
      <c r="U2242" s="31"/>
      <c r="V2242" s="31"/>
      <c r="W2242" s="31"/>
      <c r="X2242" s="31"/>
      <c r="Y2242" s="31"/>
      <c r="Z2242" s="31"/>
      <c r="AA2242" s="31"/>
      <c r="AB2242" s="31"/>
      <c r="AC2242" s="31"/>
      <c r="AD2242" s="31"/>
      <c r="AE2242" s="31"/>
      <c r="AF2242" s="31"/>
      <c r="AG2242" s="31"/>
      <c r="AH2242" s="31"/>
      <c r="AM2242" s="595" t="e">
        <f>#REF!</f>
        <v>#REF!</v>
      </c>
      <c r="AN2242" s="561" t="str">
        <f t="shared" ref="AN2242:BQ2242" si="820">IF(ISERROR(AVERAGE(E2242:E2244)),"",AVERAGE(E2242:E2244))</f>
        <v/>
      </c>
      <c r="AO2242" s="558" t="str">
        <f t="shared" si="820"/>
        <v/>
      </c>
      <c r="AP2242" s="561" t="str">
        <f t="shared" si="820"/>
        <v/>
      </c>
      <c r="AQ2242" s="558" t="str">
        <f t="shared" si="820"/>
        <v/>
      </c>
      <c r="AR2242" s="561" t="str">
        <f t="shared" si="820"/>
        <v/>
      </c>
      <c r="AS2242" s="558" t="str">
        <f t="shared" si="820"/>
        <v/>
      </c>
      <c r="AT2242" s="561" t="str">
        <f t="shared" si="820"/>
        <v/>
      </c>
      <c r="AU2242" s="558" t="str">
        <f t="shared" si="820"/>
        <v/>
      </c>
      <c r="AV2242" s="561" t="str">
        <f t="shared" si="820"/>
        <v/>
      </c>
      <c r="AW2242" s="558" t="str">
        <f t="shared" si="820"/>
        <v/>
      </c>
      <c r="AX2242" s="561" t="str">
        <f t="shared" si="820"/>
        <v/>
      </c>
      <c r="AY2242" s="558" t="str">
        <f t="shared" si="820"/>
        <v/>
      </c>
      <c r="AZ2242" s="561" t="str">
        <f t="shared" si="820"/>
        <v/>
      </c>
      <c r="BA2242" s="558" t="str">
        <f t="shared" si="820"/>
        <v/>
      </c>
      <c r="BB2242" s="561" t="str">
        <f t="shared" si="820"/>
        <v/>
      </c>
      <c r="BC2242" s="558" t="str">
        <f t="shared" si="820"/>
        <v/>
      </c>
      <c r="BD2242" s="561" t="str">
        <f t="shared" si="820"/>
        <v/>
      </c>
      <c r="BE2242" s="558" t="str">
        <f t="shared" si="820"/>
        <v/>
      </c>
      <c r="BF2242" s="561" t="str">
        <f t="shared" si="820"/>
        <v/>
      </c>
      <c r="BG2242" s="558" t="str">
        <f t="shared" si="820"/>
        <v/>
      </c>
      <c r="BH2242" s="561" t="str">
        <f t="shared" si="820"/>
        <v/>
      </c>
      <c r="BI2242" s="558" t="str">
        <f t="shared" si="820"/>
        <v/>
      </c>
      <c r="BJ2242" s="561" t="str">
        <f t="shared" si="820"/>
        <v/>
      </c>
      <c r="BK2242" s="558" t="str">
        <f t="shared" si="820"/>
        <v/>
      </c>
      <c r="BL2242" s="561" t="str">
        <f t="shared" si="820"/>
        <v/>
      </c>
      <c r="BM2242" s="558" t="str">
        <f t="shared" si="820"/>
        <v/>
      </c>
      <c r="BN2242" s="561" t="str">
        <f t="shared" si="820"/>
        <v/>
      </c>
      <c r="BO2242" s="558" t="str">
        <f t="shared" si="820"/>
        <v/>
      </c>
      <c r="BP2242" s="561" t="str">
        <f t="shared" si="820"/>
        <v/>
      </c>
      <c r="BQ2242" s="550" t="str">
        <f t="shared" si="820"/>
        <v/>
      </c>
    </row>
    <row r="2243" spans="1:69" ht="12.75" customHeight="1">
      <c r="A2243" s="584"/>
      <c r="B2243" s="570"/>
      <c r="C2243" s="573"/>
      <c r="D2243" s="677"/>
      <c r="E2243" s="29"/>
      <c r="F2243" s="29"/>
      <c r="G2243" s="29"/>
      <c r="H2243" s="29"/>
      <c r="I2243" s="29"/>
      <c r="J2243" s="29"/>
      <c r="K2243" s="29"/>
      <c r="L2243" s="29"/>
      <c r="M2243" s="29"/>
      <c r="N2243" s="29"/>
      <c r="O2243" s="29"/>
      <c r="P2243" s="29"/>
      <c r="Q2243" s="29"/>
      <c r="R2243" s="29"/>
      <c r="S2243" s="29"/>
      <c r="T2243" s="29"/>
      <c r="U2243" s="29"/>
      <c r="V2243" s="29"/>
      <c r="W2243" s="29"/>
      <c r="X2243" s="29"/>
      <c r="Y2243" s="29"/>
      <c r="Z2243" s="29"/>
      <c r="AA2243" s="29"/>
      <c r="AB2243" s="29"/>
      <c r="AC2243" s="29"/>
      <c r="AD2243" s="29"/>
      <c r="AE2243" s="29"/>
      <c r="AF2243" s="29"/>
      <c r="AG2243" s="29"/>
      <c r="AH2243" s="29"/>
      <c r="AM2243" s="595" t="e">
        <f>#REF!</f>
        <v>#REF!</v>
      </c>
      <c r="AN2243" s="562"/>
      <c r="AO2243" s="559"/>
      <c r="AP2243" s="562"/>
      <c r="AQ2243" s="559"/>
      <c r="AR2243" s="562"/>
      <c r="AS2243" s="559"/>
      <c r="AT2243" s="562"/>
      <c r="AU2243" s="559"/>
      <c r="AV2243" s="562"/>
      <c r="AW2243" s="559"/>
      <c r="AX2243" s="562"/>
      <c r="AY2243" s="559"/>
      <c r="AZ2243" s="562"/>
      <c r="BA2243" s="559"/>
      <c r="BB2243" s="562"/>
      <c r="BC2243" s="559"/>
      <c r="BD2243" s="562"/>
      <c r="BE2243" s="559"/>
      <c r="BF2243" s="562"/>
      <c r="BG2243" s="559"/>
      <c r="BH2243" s="562"/>
      <c r="BI2243" s="559"/>
      <c r="BJ2243" s="562"/>
      <c r="BK2243" s="559"/>
      <c r="BL2243" s="562"/>
      <c r="BM2243" s="559"/>
      <c r="BN2243" s="562"/>
      <c r="BO2243" s="559"/>
      <c r="BP2243" s="562"/>
      <c r="BQ2243" s="551"/>
    </row>
    <row r="2244" spans="1:69" ht="13.5" customHeight="1" thickBot="1">
      <c r="A2244" s="584"/>
      <c r="B2244" s="571"/>
      <c r="C2244" s="574"/>
      <c r="D2244" s="418"/>
      <c r="E2244" s="30"/>
      <c r="F2244" s="30"/>
      <c r="G2244" s="30"/>
      <c r="H2244" s="30"/>
      <c r="I2244" s="30"/>
      <c r="J2244" s="30"/>
      <c r="K2244" s="30"/>
      <c r="L2244" s="30"/>
      <c r="M2244" s="30"/>
      <c r="N2244" s="30"/>
      <c r="O2244" s="30"/>
      <c r="P2244" s="30"/>
      <c r="Q2244" s="30"/>
      <c r="R2244" s="30"/>
      <c r="S2244" s="30"/>
      <c r="T2244" s="30"/>
      <c r="U2244" s="30"/>
      <c r="V2244" s="30"/>
      <c r="W2244" s="30"/>
      <c r="X2244" s="30"/>
      <c r="Y2244" s="30"/>
      <c r="Z2244" s="30"/>
      <c r="AA2244" s="30"/>
      <c r="AB2244" s="30"/>
      <c r="AC2244" s="30"/>
      <c r="AD2244" s="30"/>
      <c r="AE2244" s="30"/>
      <c r="AF2244" s="30"/>
      <c r="AG2244" s="30"/>
      <c r="AH2244" s="30"/>
      <c r="AM2244" s="107"/>
      <c r="AN2244" s="563"/>
      <c r="AO2244" s="560"/>
      <c r="AP2244" s="563"/>
      <c r="AQ2244" s="560"/>
      <c r="AR2244" s="563"/>
      <c r="AS2244" s="560"/>
      <c r="AT2244" s="563"/>
      <c r="AU2244" s="560"/>
      <c r="AV2244" s="563"/>
      <c r="AW2244" s="560"/>
      <c r="AX2244" s="563"/>
      <c r="AY2244" s="560"/>
      <c r="AZ2244" s="563"/>
      <c r="BA2244" s="560"/>
      <c r="BB2244" s="563"/>
      <c r="BC2244" s="560"/>
      <c r="BD2244" s="563"/>
      <c r="BE2244" s="560"/>
      <c r="BF2244" s="563"/>
      <c r="BG2244" s="560"/>
      <c r="BH2244" s="563"/>
      <c r="BI2244" s="560"/>
      <c r="BJ2244" s="563"/>
      <c r="BK2244" s="560"/>
      <c r="BL2244" s="563"/>
      <c r="BM2244" s="560"/>
      <c r="BN2244" s="563"/>
      <c r="BO2244" s="560"/>
      <c r="BP2244" s="563"/>
      <c r="BQ2244" s="552"/>
    </row>
    <row r="2245" spans="1:69" ht="18" customHeight="1" thickTop="1">
      <c r="A2245" s="584"/>
      <c r="B2245" s="585" t="s">
        <v>32</v>
      </c>
      <c r="C2245" s="588">
        <f>IF(ISERROR(AVERAGE(E2245:AH2247)),"",AVERAGE(E2245:AH2247))</f>
        <v>1</v>
      </c>
      <c r="D2245" s="635" t="s">
        <v>992</v>
      </c>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5"/>
      <c r="AF2245" s="25"/>
      <c r="AG2245" s="25"/>
      <c r="AH2245" s="25"/>
      <c r="AM2245" s="740" t="str">
        <f>D2245</f>
        <v>Le role des élus municipaux dans la commune</v>
      </c>
      <c r="AN2245" s="576">
        <f t="shared" ref="AN2245:BQ2245" si="821">IF(ISERROR(AVERAGE(E2245:E2247)),"",AVERAGE(E2245:E2247))</f>
        <v>1</v>
      </c>
      <c r="AO2245" s="575" t="str">
        <f t="shared" si="821"/>
        <v/>
      </c>
      <c r="AP2245" s="576" t="str">
        <f t="shared" si="821"/>
        <v/>
      </c>
      <c r="AQ2245" s="575" t="str">
        <f t="shared" si="821"/>
        <v/>
      </c>
      <c r="AR2245" s="576" t="str">
        <f t="shared" si="821"/>
        <v/>
      </c>
      <c r="AS2245" s="575" t="str">
        <f t="shared" si="821"/>
        <v/>
      </c>
      <c r="AT2245" s="576" t="str">
        <f t="shared" si="821"/>
        <v/>
      </c>
      <c r="AU2245" s="575" t="str">
        <f t="shared" si="821"/>
        <v/>
      </c>
      <c r="AV2245" s="576" t="str">
        <f t="shared" si="821"/>
        <v/>
      </c>
      <c r="AW2245" s="575" t="str">
        <f t="shared" si="821"/>
        <v/>
      </c>
      <c r="AX2245" s="576" t="str">
        <f t="shared" si="821"/>
        <v/>
      </c>
      <c r="AY2245" s="575" t="str">
        <f t="shared" si="821"/>
        <v/>
      </c>
      <c r="AZ2245" s="576" t="str">
        <f t="shared" si="821"/>
        <v/>
      </c>
      <c r="BA2245" s="575" t="str">
        <f t="shared" si="821"/>
        <v/>
      </c>
      <c r="BB2245" s="576" t="str">
        <f t="shared" si="821"/>
        <v/>
      </c>
      <c r="BC2245" s="575" t="str">
        <f t="shared" si="821"/>
        <v/>
      </c>
      <c r="BD2245" s="576" t="str">
        <f t="shared" si="821"/>
        <v/>
      </c>
      <c r="BE2245" s="575" t="str">
        <f t="shared" si="821"/>
        <v/>
      </c>
      <c r="BF2245" s="576" t="str">
        <f t="shared" si="821"/>
        <v/>
      </c>
      <c r="BG2245" s="575" t="str">
        <f t="shared" si="821"/>
        <v/>
      </c>
      <c r="BH2245" s="576" t="str">
        <f t="shared" si="821"/>
        <v/>
      </c>
      <c r="BI2245" s="575" t="str">
        <f t="shared" si="821"/>
        <v/>
      </c>
      <c r="BJ2245" s="576" t="str">
        <f t="shared" si="821"/>
        <v/>
      </c>
      <c r="BK2245" s="575" t="str">
        <f t="shared" si="821"/>
        <v/>
      </c>
      <c r="BL2245" s="576" t="str">
        <f t="shared" si="821"/>
        <v/>
      </c>
      <c r="BM2245" s="575" t="str">
        <f t="shared" si="821"/>
        <v/>
      </c>
      <c r="BN2245" s="576" t="str">
        <f t="shared" si="821"/>
        <v/>
      </c>
      <c r="BO2245" s="575" t="str">
        <f t="shared" si="821"/>
        <v/>
      </c>
      <c r="BP2245" s="576" t="str">
        <f t="shared" si="821"/>
        <v/>
      </c>
      <c r="BQ2245" s="578" t="str">
        <f t="shared" si="821"/>
        <v/>
      </c>
    </row>
    <row r="2246" spans="1:69" ht="18" customHeight="1">
      <c r="A2246" s="584"/>
      <c r="B2246" s="586"/>
      <c r="C2246" s="573"/>
      <c r="D2246" s="543"/>
      <c r="E2246" s="26">
        <v>1</v>
      </c>
      <c r="F2246" s="26"/>
      <c r="G2246" s="26"/>
      <c r="H2246" s="26"/>
      <c r="I2246" s="26"/>
      <c r="J2246" s="26"/>
      <c r="K2246" s="26"/>
      <c r="L2246" s="26"/>
      <c r="M2246" s="26"/>
      <c r="N2246" s="26"/>
      <c r="O2246" s="26"/>
      <c r="P2246" s="26"/>
      <c r="Q2246" s="26"/>
      <c r="R2246" s="26"/>
      <c r="S2246" s="26"/>
      <c r="T2246" s="26"/>
      <c r="U2246" s="26"/>
      <c r="V2246" s="26"/>
      <c r="W2246" s="26"/>
      <c r="X2246" s="26"/>
      <c r="Y2246" s="26"/>
      <c r="Z2246" s="26"/>
      <c r="AA2246" s="26"/>
      <c r="AB2246" s="26"/>
      <c r="AC2246" s="26"/>
      <c r="AD2246" s="26"/>
      <c r="AE2246" s="26"/>
      <c r="AF2246" s="26"/>
      <c r="AG2246" s="26"/>
      <c r="AH2246" s="26"/>
      <c r="AM2246" s="741"/>
      <c r="AN2246" s="577"/>
      <c r="AO2246" s="559"/>
      <c r="AP2246" s="577"/>
      <c r="AQ2246" s="559"/>
      <c r="AR2246" s="577"/>
      <c r="AS2246" s="559"/>
      <c r="AT2246" s="577"/>
      <c r="AU2246" s="559"/>
      <c r="AV2246" s="577"/>
      <c r="AW2246" s="559"/>
      <c r="AX2246" s="577"/>
      <c r="AY2246" s="559"/>
      <c r="AZ2246" s="577"/>
      <c r="BA2246" s="559"/>
      <c r="BB2246" s="577"/>
      <c r="BC2246" s="559"/>
      <c r="BD2246" s="577"/>
      <c r="BE2246" s="559"/>
      <c r="BF2246" s="577"/>
      <c r="BG2246" s="559"/>
      <c r="BH2246" s="577"/>
      <c r="BI2246" s="559"/>
      <c r="BJ2246" s="577"/>
      <c r="BK2246" s="559"/>
      <c r="BL2246" s="577"/>
      <c r="BM2246" s="559"/>
      <c r="BN2246" s="577"/>
      <c r="BO2246" s="559"/>
      <c r="BP2246" s="577"/>
      <c r="BQ2246" s="551"/>
    </row>
    <row r="2247" spans="1:69" ht="18" customHeight="1" thickBot="1">
      <c r="A2247" s="584"/>
      <c r="B2247" s="587"/>
      <c r="C2247" s="573"/>
      <c r="D2247" s="543"/>
      <c r="E2247" s="27"/>
      <c r="F2247" s="27"/>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M2247" s="741"/>
      <c r="AN2247" s="577"/>
      <c r="AO2247" s="559"/>
      <c r="AP2247" s="577"/>
      <c r="AQ2247" s="559"/>
      <c r="AR2247" s="577"/>
      <c r="AS2247" s="559"/>
      <c r="AT2247" s="577"/>
      <c r="AU2247" s="559"/>
      <c r="AV2247" s="577"/>
      <c r="AW2247" s="559"/>
      <c r="AX2247" s="577"/>
      <c r="AY2247" s="559"/>
      <c r="AZ2247" s="577"/>
      <c r="BA2247" s="559"/>
      <c r="BB2247" s="577"/>
      <c r="BC2247" s="559"/>
      <c r="BD2247" s="577"/>
      <c r="BE2247" s="559"/>
      <c r="BF2247" s="577"/>
      <c r="BG2247" s="559"/>
      <c r="BH2247" s="577"/>
      <c r="BI2247" s="559"/>
      <c r="BJ2247" s="577"/>
      <c r="BK2247" s="559"/>
      <c r="BL2247" s="577"/>
      <c r="BM2247" s="559"/>
      <c r="BN2247" s="577"/>
      <c r="BO2247" s="559"/>
      <c r="BP2247" s="577"/>
      <c r="BQ2247" s="551"/>
    </row>
    <row r="2248" spans="1:69" ht="18" customHeight="1">
      <c r="A2248" s="584"/>
      <c r="B2248" s="579" t="s">
        <v>36</v>
      </c>
      <c r="C2248" s="572" t="str">
        <f>IF(ISERROR(AVERAGE(E2248:AH2250)),"",AVERAGE(E2248:AH2250))</f>
        <v/>
      </c>
      <c r="D2248" s="542" t="s">
        <v>992</v>
      </c>
      <c r="E2248" s="32"/>
      <c r="F2248" s="32"/>
      <c r="G2248" s="32"/>
      <c r="H2248" s="32"/>
      <c r="I2248" s="32"/>
      <c r="J2248" s="32"/>
      <c r="K2248" s="32"/>
      <c r="L2248" s="32"/>
      <c r="M2248" s="32"/>
      <c r="N2248" s="32"/>
      <c r="O2248" s="32"/>
      <c r="P2248" s="32"/>
      <c r="Q2248" s="32"/>
      <c r="R2248" s="32"/>
      <c r="S2248" s="32"/>
      <c r="T2248" s="32"/>
      <c r="U2248" s="32"/>
      <c r="V2248" s="32"/>
      <c r="W2248" s="32"/>
      <c r="X2248" s="32"/>
      <c r="Y2248" s="32"/>
      <c r="Z2248" s="32"/>
      <c r="AA2248" s="32"/>
      <c r="AB2248" s="32"/>
      <c r="AC2248" s="32"/>
      <c r="AD2248" s="32"/>
      <c r="AE2248" s="32"/>
      <c r="AF2248" s="32"/>
      <c r="AG2248" s="32"/>
      <c r="AH2248" s="32"/>
      <c r="AM2248" s="742" t="str">
        <f>D2248</f>
        <v>Le role des élus municipaux dans la commune</v>
      </c>
      <c r="AN2248" s="565" t="str">
        <f t="shared" ref="AN2248:BQ2248" si="822">IF(ISERROR(AVERAGE(E2248:E2250)),"",AVERAGE(E2248:E2250))</f>
        <v/>
      </c>
      <c r="AO2248" s="558" t="str">
        <f t="shared" si="822"/>
        <v/>
      </c>
      <c r="AP2248" s="565" t="str">
        <f t="shared" si="822"/>
        <v/>
      </c>
      <c r="AQ2248" s="558" t="str">
        <f t="shared" si="822"/>
        <v/>
      </c>
      <c r="AR2248" s="565" t="str">
        <f t="shared" si="822"/>
        <v/>
      </c>
      <c r="AS2248" s="558" t="str">
        <f t="shared" si="822"/>
        <v/>
      </c>
      <c r="AT2248" s="565" t="str">
        <f t="shared" si="822"/>
        <v/>
      </c>
      <c r="AU2248" s="558" t="str">
        <f t="shared" si="822"/>
        <v/>
      </c>
      <c r="AV2248" s="565" t="str">
        <f t="shared" si="822"/>
        <v/>
      </c>
      <c r="AW2248" s="558" t="str">
        <f t="shared" si="822"/>
        <v/>
      </c>
      <c r="AX2248" s="565" t="str">
        <f t="shared" si="822"/>
        <v/>
      </c>
      <c r="AY2248" s="558" t="str">
        <f t="shared" si="822"/>
        <v/>
      </c>
      <c r="AZ2248" s="565" t="str">
        <f t="shared" si="822"/>
        <v/>
      </c>
      <c r="BA2248" s="558" t="str">
        <f t="shared" si="822"/>
        <v/>
      </c>
      <c r="BB2248" s="565" t="str">
        <f t="shared" si="822"/>
        <v/>
      </c>
      <c r="BC2248" s="558" t="str">
        <f t="shared" si="822"/>
        <v/>
      </c>
      <c r="BD2248" s="565" t="str">
        <f t="shared" si="822"/>
        <v/>
      </c>
      <c r="BE2248" s="558" t="str">
        <f t="shared" si="822"/>
        <v/>
      </c>
      <c r="BF2248" s="565" t="str">
        <f t="shared" si="822"/>
        <v/>
      </c>
      <c r="BG2248" s="558" t="str">
        <f t="shared" si="822"/>
        <v/>
      </c>
      <c r="BH2248" s="565" t="str">
        <f t="shared" si="822"/>
        <v/>
      </c>
      <c r="BI2248" s="558" t="str">
        <f t="shared" si="822"/>
        <v/>
      </c>
      <c r="BJ2248" s="565" t="str">
        <f t="shared" si="822"/>
        <v/>
      </c>
      <c r="BK2248" s="558" t="str">
        <f t="shared" si="822"/>
        <v/>
      </c>
      <c r="BL2248" s="565" t="str">
        <f t="shared" si="822"/>
        <v/>
      </c>
      <c r="BM2248" s="558" t="str">
        <f t="shared" si="822"/>
        <v/>
      </c>
      <c r="BN2248" s="565" t="str">
        <f t="shared" si="822"/>
        <v/>
      </c>
      <c r="BO2248" s="558" t="str">
        <f t="shared" si="822"/>
        <v/>
      </c>
      <c r="BP2248" s="565" t="str">
        <f t="shared" si="822"/>
        <v/>
      </c>
      <c r="BQ2248" s="550" t="str">
        <f t="shared" si="822"/>
        <v/>
      </c>
    </row>
    <row r="2249" spans="1:69" ht="18" customHeight="1">
      <c r="A2249" s="584"/>
      <c r="B2249" s="580"/>
      <c r="C2249" s="573"/>
      <c r="D2249" s="543"/>
      <c r="E2249" s="28"/>
      <c r="F2249" s="28"/>
      <c r="G2249" s="28"/>
      <c r="H2249" s="28"/>
      <c r="I2249" s="28"/>
      <c r="J2249" s="28"/>
      <c r="K2249" s="28"/>
      <c r="L2249" s="28"/>
      <c r="M2249" s="28"/>
      <c r="N2249" s="28"/>
      <c r="O2249" s="28"/>
      <c r="P2249" s="28"/>
      <c r="Q2249" s="28"/>
      <c r="R2249" s="28"/>
      <c r="S2249" s="28"/>
      <c r="T2249" s="28"/>
      <c r="U2249" s="28"/>
      <c r="V2249" s="28"/>
      <c r="W2249" s="28"/>
      <c r="X2249" s="28"/>
      <c r="Y2249" s="28"/>
      <c r="Z2249" s="28"/>
      <c r="AA2249" s="28"/>
      <c r="AB2249" s="28"/>
      <c r="AC2249" s="28"/>
      <c r="AD2249" s="28"/>
      <c r="AE2249" s="28"/>
      <c r="AF2249" s="28"/>
      <c r="AG2249" s="28"/>
      <c r="AH2249" s="28"/>
      <c r="AM2249" s="741"/>
      <c r="AN2249" s="566"/>
      <c r="AO2249" s="559"/>
      <c r="AP2249" s="566"/>
      <c r="AQ2249" s="559"/>
      <c r="AR2249" s="566"/>
      <c r="AS2249" s="559"/>
      <c r="AT2249" s="566"/>
      <c r="AU2249" s="559"/>
      <c r="AV2249" s="566"/>
      <c r="AW2249" s="559"/>
      <c r="AX2249" s="566"/>
      <c r="AY2249" s="559"/>
      <c r="AZ2249" s="566"/>
      <c r="BA2249" s="559"/>
      <c r="BB2249" s="566"/>
      <c r="BC2249" s="559"/>
      <c r="BD2249" s="566"/>
      <c r="BE2249" s="559"/>
      <c r="BF2249" s="566"/>
      <c r="BG2249" s="559"/>
      <c r="BH2249" s="566"/>
      <c r="BI2249" s="559"/>
      <c r="BJ2249" s="566"/>
      <c r="BK2249" s="559"/>
      <c r="BL2249" s="566"/>
      <c r="BM2249" s="559"/>
      <c r="BN2249" s="566"/>
      <c r="BO2249" s="559"/>
      <c r="BP2249" s="566"/>
      <c r="BQ2249" s="551"/>
    </row>
    <row r="2250" spans="1:69" ht="18" customHeight="1" thickBot="1">
      <c r="A2250" s="584"/>
      <c r="B2250" s="581"/>
      <c r="C2250" s="582"/>
      <c r="D2250" s="544"/>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3"/>
      <c r="AA2250" s="33"/>
      <c r="AB2250" s="33"/>
      <c r="AC2250" s="33"/>
      <c r="AD2250" s="33"/>
      <c r="AE2250" s="33"/>
      <c r="AF2250" s="33"/>
      <c r="AG2250" s="33"/>
      <c r="AH2250" s="33"/>
      <c r="AM2250" s="743"/>
      <c r="AN2250" s="567"/>
      <c r="AO2250" s="564"/>
      <c r="AP2250" s="567"/>
      <c r="AQ2250" s="564"/>
      <c r="AR2250" s="567"/>
      <c r="AS2250" s="564"/>
      <c r="AT2250" s="567"/>
      <c r="AU2250" s="564"/>
      <c r="AV2250" s="567"/>
      <c r="AW2250" s="564"/>
      <c r="AX2250" s="567"/>
      <c r="AY2250" s="564"/>
      <c r="AZ2250" s="567"/>
      <c r="BA2250" s="564"/>
      <c r="BB2250" s="567"/>
      <c r="BC2250" s="564"/>
      <c r="BD2250" s="567"/>
      <c r="BE2250" s="564"/>
      <c r="BF2250" s="567"/>
      <c r="BG2250" s="564"/>
      <c r="BH2250" s="567"/>
      <c r="BI2250" s="564"/>
      <c r="BJ2250" s="567"/>
      <c r="BK2250" s="564"/>
      <c r="BL2250" s="567"/>
      <c r="BM2250" s="564"/>
      <c r="BN2250" s="567"/>
      <c r="BO2250" s="564"/>
      <c r="BP2250" s="567"/>
      <c r="BQ2250" s="568"/>
    </row>
    <row r="2251" spans="1:69" ht="18" customHeight="1">
      <c r="A2251" s="584"/>
      <c r="B2251" s="569" t="s">
        <v>37</v>
      </c>
      <c r="C2251" s="572" t="str">
        <f>IF(ISERROR(AVERAGE(E2251:AH2253)),"",AVERAGE(E2251:AH2253))</f>
        <v/>
      </c>
      <c r="D2251" s="542" t="s">
        <v>992</v>
      </c>
      <c r="E2251" s="31"/>
      <c r="F2251" s="31"/>
      <c r="G2251" s="31"/>
      <c r="H2251" s="31"/>
      <c r="I2251" s="31"/>
      <c r="J2251" s="31"/>
      <c r="K2251" s="31"/>
      <c r="L2251" s="31"/>
      <c r="M2251" s="31"/>
      <c r="N2251" s="31"/>
      <c r="O2251" s="31"/>
      <c r="P2251" s="31"/>
      <c r="Q2251" s="31"/>
      <c r="R2251" s="31"/>
      <c r="S2251" s="31"/>
      <c r="T2251" s="31"/>
      <c r="U2251" s="31"/>
      <c r="V2251" s="31"/>
      <c r="W2251" s="31"/>
      <c r="X2251" s="31"/>
      <c r="Y2251" s="31"/>
      <c r="Z2251" s="31"/>
      <c r="AA2251" s="31"/>
      <c r="AB2251" s="31"/>
      <c r="AC2251" s="31"/>
      <c r="AD2251" s="31"/>
      <c r="AE2251" s="31"/>
      <c r="AF2251" s="31"/>
      <c r="AG2251" s="31"/>
      <c r="AH2251" s="31"/>
      <c r="AM2251" s="742" t="str">
        <f>D2251</f>
        <v>Le role des élus municipaux dans la commune</v>
      </c>
      <c r="AN2251" s="561" t="str">
        <f t="shared" ref="AN2251:BQ2251" si="823">IF(ISERROR(AVERAGE(E2251:E2253)),"",AVERAGE(E2251:E2253))</f>
        <v/>
      </c>
      <c r="AO2251" s="558" t="str">
        <f t="shared" si="823"/>
        <v/>
      </c>
      <c r="AP2251" s="561" t="str">
        <f t="shared" si="823"/>
        <v/>
      </c>
      <c r="AQ2251" s="558" t="str">
        <f t="shared" si="823"/>
        <v/>
      </c>
      <c r="AR2251" s="561" t="str">
        <f t="shared" si="823"/>
        <v/>
      </c>
      <c r="AS2251" s="558" t="str">
        <f t="shared" si="823"/>
        <v/>
      </c>
      <c r="AT2251" s="561" t="str">
        <f t="shared" si="823"/>
        <v/>
      </c>
      <c r="AU2251" s="558" t="str">
        <f t="shared" si="823"/>
        <v/>
      </c>
      <c r="AV2251" s="561" t="str">
        <f t="shared" si="823"/>
        <v/>
      </c>
      <c r="AW2251" s="558" t="str">
        <f t="shared" si="823"/>
        <v/>
      </c>
      <c r="AX2251" s="561" t="str">
        <f t="shared" si="823"/>
        <v/>
      </c>
      <c r="AY2251" s="558" t="str">
        <f t="shared" si="823"/>
        <v/>
      </c>
      <c r="AZ2251" s="561" t="str">
        <f t="shared" si="823"/>
        <v/>
      </c>
      <c r="BA2251" s="558" t="str">
        <f t="shared" si="823"/>
        <v/>
      </c>
      <c r="BB2251" s="561" t="str">
        <f t="shared" si="823"/>
        <v/>
      </c>
      <c r="BC2251" s="558" t="str">
        <f t="shared" si="823"/>
        <v/>
      </c>
      <c r="BD2251" s="561" t="str">
        <f t="shared" si="823"/>
        <v/>
      </c>
      <c r="BE2251" s="558" t="str">
        <f t="shared" si="823"/>
        <v/>
      </c>
      <c r="BF2251" s="561" t="str">
        <f t="shared" si="823"/>
        <v/>
      </c>
      <c r="BG2251" s="558" t="str">
        <f t="shared" si="823"/>
        <v/>
      </c>
      <c r="BH2251" s="561" t="str">
        <f t="shared" si="823"/>
        <v/>
      </c>
      <c r="BI2251" s="558" t="str">
        <f t="shared" si="823"/>
        <v/>
      </c>
      <c r="BJ2251" s="561" t="str">
        <f t="shared" si="823"/>
        <v/>
      </c>
      <c r="BK2251" s="558" t="str">
        <f t="shared" si="823"/>
        <v/>
      </c>
      <c r="BL2251" s="561" t="str">
        <f t="shared" si="823"/>
        <v/>
      </c>
      <c r="BM2251" s="558" t="str">
        <f t="shared" si="823"/>
        <v/>
      </c>
      <c r="BN2251" s="561" t="str">
        <f t="shared" si="823"/>
        <v/>
      </c>
      <c r="BO2251" s="558" t="str">
        <f t="shared" si="823"/>
        <v/>
      </c>
      <c r="BP2251" s="561" t="str">
        <f t="shared" si="823"/>
        <v/>
      </c>
      <c r="BQ2251" s="550" t="str">
        <f t="shared" si="823"/>
        <v/>
      </c>
    </row>
    <row r="2252" spans="1:69" ht="18" customHeight="1">
      <c r="A2252" s="584"/>
      <c r="B2252" s="570"/>
      <c r="C2252" s="573"/>
      <c r="D2252" s="543"/>
      <c r="E2252" s="29"/>
      <c r="F2252" s="29"/>
      <c r="G2252" s="29"/>
      <c r="H2252" s="29"/>
      <c r="I2252" s="29"/>
      <c r="J2252" s="29"/>
      <c r="K2252" s="29"/>
      <c r="L2252" s="29"/>
      <c r="M2252" s="29"/>
      <c r="N2252" s="29"/>
      <c r="O2252" s="29"/>
      <c r="P2252" s="29"/>
      <c r="Q2252" s="29"/>
      <c r="R2252" s="29"/>
      <c r="S2252" s="29"/>
      <c r="T2252" s="29"/>
      <c r="U2252" s="29"/>
      <c r="V2252" s="29"/>
      <c r="W2252" s="29"/>
      <c r="X2252" s="29"/>
      <c r="Y2252" s="29"/>
      <c r="Z2252" s="29"/>
      <c r="AA2252" s="29"/>
      <c r="AB2252" s="29"/>
      <c r="AC2252" s="29"/>
      <c r="AD2252" s="29"/>
      <c r="AE2252" s="29"/>
      <c r="AF2252" s="29"/>
      <c r="AG2252" s="29"/>
      <c r="AH2252" s="29"/>
      <c r="AM2252" s="741"/>
      <c r="AN2252" s="562"/>
      <c r="AO2252" s="559"/>
      <c r="AP2252" s="562"/>
      <c r="AQ2252" s="559"/>
      <c r="AR2252" s="562"/>
      <c r="AS2252" s="559"/>
      <c r="AT2252" s="562"/>
      <c r="AU2252" s="559"/>
      <c r="AV2252" s="562"/>
      <c r="AW2252" s="559"/>
      <c r="AX2252" s="562"/>
      <c r="AY2252" s="559"/>
      <c r="AZ2252" s="562"/>
      <c r="BA2252" s="559"/>
      <c r="BB2252" s="562"/>
      <c r="BC2252" s="559"/>
      <c r="BD2252" s="562"/>
      <c r="BE2252" s="559"/>
      <c r="BF2252" s="562"/>
      <c r="BG2252" s="559"/>
      <c r="BH2252" s="562"/>
      <c r="BI2252" s="559"/>
      <c r="BJ2252" s="562"/>
      <c r="BK2252" s="559"/>
      <c r="BL2252" s="562"/>
      <c r="BM2252" s="559"/>
      <c r="BN2252" s="562"/>
      <c r="BO2252" s="559"/>
      <c r="BP2252" s="562"/>
      <c r="BQ2252" s="551"/>
    </row>
    <row r="2253" spans="1:69" ht="18" customHeight="1" thickBot="1">
      <c r="A2253" s="584"/>
      <c r="B2253" s="571"/>
      <c r="C2253" s="574"/>
      <c r="D2253" s="548"/>
      <c r="E2253" s="30"/>
      <c r="F2253" s="30"/>
      <c r="G2253" s="30"/>
      <c r="H2253" s="30"/>
      <c r="I2253" s="30"/>
      <c r="J2253" s="30"/>
      <c r="K2253" s="30"/>
      <c r="L2253" s="30"/>
      <c r="M2253" s="30"/>
      <c r="N2253" s="30"/>
      <c r="O2253" s="30"/>
      <c r="P2253" s="30"/>
      <c r="Q2253" s="30"/>
      <c r="R2253" s="30"/>
      <c r="S2253" s="30"/>
      <c r="T2253" s="30"/>
      <c r="U2253" s="30"/>
      <c r="V2253" s="30"/>
      <c r="W2253" s="30"/>
      <c r="X2253" s="30"/>
      <c r="Y2253" s="30"/>
      <c r="Z2253" s="30"/>
      <c r="AA2253" s="30"/>
      <c r="AB2253" s="30"/>
      <c r="AC2253" s="30"/>
      <c r="AD2253" s="30"/>
      <c r="AE2253" s="30"/>
      <c r="AF2253" s="30"/>
      <c r="AG2253" s="30"/>
      <c r="AH2253" s="30"/>
      <c r="AM2253" s="750"/>
      <c r="AN2253" s="563"/>
      <c r="AO2253" s="560"/>
      <c r="AP2253" s="563"/>
      <c r="AQ2253" s="560"/>
      <c r="AR2253" s="563"/>
      <c r="AS2253" s="560"/>
      <c r="AT2253" s="563"/>
      <c r="AU2253" s="560"/>
      <c r="AV2253" s="563"/>
      <c r="AW2253" s="560"/>
      <c r="AX2253" s="563"/>
      <c r="AY2253" s="560"/>
      <c r="AZ2253" s="563"/>
      <c r="BA2253" s="560"/>
      <c r="BB2253" s="563"/>
      <c r="BC2253" s="560"/>
      <c r="BD2253" s="563"/>
      <c r="BE2253" s="560"/>
      <c r="BF2253" s="563"/>
      <c r="BG2253" s="560"/>
      <c r="BH2253" s="563"/>
      <c r="BI2253" s="560"/>
      <c r="BJ2253" s="563"/>
      <c r="BK2253" s="560"/>
      <c r="BL2253" s="563"/>
      <c r="BM2253" s="560"/>
      <c r="BN2253" s="563"/>
      <c r="BO2253" s="560"/>
      <c r="BP2253" s="563"/>
      <c r="BQ2253" s="552"/>
    </row>
    <row r="2254" spans="1:69" ht="11.25" customHeight="1" thickTop="1">
      <c r="A2254" s="468"/>
      <c r="B2254" s="682"/>
      <c r="C2254" s="685"/>
      <c r="D2254" s="665" t="s">
        <v>9</v>
      </c>
      <c r="E2254" s="614" t="str">
        <f>D2254</f>
        <v>Travail personnel</v>
      </c>
      <c r="F2254" s="615"/>
      <c r="G2254" s="615"/>
      <c r="H2254" s="615"/>
      <c r="I2254" s="615"/>
      <c r="J2254" s="615"/>
      <c r="K2254" s="615"/>
      <c r="L2254" s="615"/>
      <c r="M2254" s="615"/>
      <c r="N2254" s="615"/>
      <c r="O2254" s="615"/>
      <c r="P2254" s="615"/>
      <c r="Q2254" s="615"/>
      <c r="R2254" s="615"/>
      <c r="S2254" s="615"/>
      <c r="T2254" s="615"/>
      <c r="U2254" s="615"/>
      <c r="V2254" s="615"/>
      <c r="W2254" s="615"/>
      <c r="X2254" s="615"/>
      <c r="Y2254" s="615"/>
      <c r="Z2254" s="615"/>
      <c r="AA2254" s="615"/>
      <c r="AB2254" s="615"/>
      <c r="AC2254" s="615"/>
      <c r="AD2254" s="615"/>
      <c r="AE2254" s="615"/>
      <c r="AF2254" s="615"/>
      <c r="AG2254" s="615"/>
      <c r="AH2254" s="616"/>
      <c r="AM2254" s="591" t="str">
        <f>E2254</f>
        <v>Travail personnel</v>
      </c>
      <c r="AN2254" s="353">
        <f>IF(ISERROR(AVERAGE(AN2257,AN2266)),"",AVERAGE(AN2257,AN2266))</f>
        <v>5</v>
      </c>
      <c r="AO2254" s="353">
        <f t="shared" ref="AO2254:BQ2254" si="824">IF(ISERROR(AVERAGE(AO2257,AO2266)),"",AVERAGE(AO2257,AO2266))</f>
        <v>3</v>
      </c>
      <c r="AP2254" s="353">
        <f t="shared" si="824"/>
        <v>3</v>
      </c>
      <c r="AQ2254" s="353">
        <f t="shared" si="824"/>
        <v>2</v>
      </c>
      <c r="AR2254" s="353">
        <f t="shared" si="824"/>
        <v>1</v>
      </c>
      <c r="AS2254" s="353">
        <f t="shared" si="824"/>
        <v>5</v>
      </c>
      <c r="AT2254" s="353">
        <f t="shared" si="824"/>
        <v>4</v>
      </c>
      <c r="AU2254" s="353">
        <f t="shared" si="824"/>
        <v>3</v>
      </c>
      <c r="AV2254" s="353">
        <f t="shared" si="824"/>
        <v>2</v>
      </c>
      <c r="AW2254" s="353">
        <f t="shared" si="824"/>
        <v>1</v>
      </c>
      <c r="AX2254" s="353">
        <f t="shared" si="824"/>
        <v>5</v>
      </c>
      <c r="AY2254" s="353">
        <f t="shared" si="824"/>
        <v>4</v>
      </c>
      <c r="AZ2254" s="353">
        <f t="shared" si="824"/>
        <v>3</v>
      </c>
      <c r="BA2254" s="353">
        <f t="shared" si="824"/>
        <v>2</v>
      </c>
      <c r="BB2254" s="353">
        <f t="shared" si="824"/>
        <v>1</v>
      </c>
      <c r="BC2254" s="353">
        <f t="shared" si="824"/>
        <v>5</v>
      </c>
      <c r="BD2254" s="353">
        <f t="shared" si="824"/>
        <v>4</v>
      </c>
      <c r="BE2254" s="353">
        <f t="shared" si="824"/>
        <v>3</v>
      </c>
      <c r="BF2254" s="353">
        <f t="shared" si="824"/>
        <v>2</v>
      </c>
      <c r="BG2254" s="353">
        <f t="shared" si="824"/>
        <v>1</v>
      </c>
      <c r="BH2254" s="353">
        <f t="shared" si="824"/>
        <v>5</v>
      </c>
      <c r="BI2254" s="353">
        <f t="shared" si="824"/>
        <v>4</v>
      </c>
      <c r="BJ2254" s="353">
        <f t="shared" si="824"/>
        <v>3</v>
      </c>
      <c r="BK2254" s="353">
        <f t="shared" si="824"/>
        <v>2</v>
      </c>
      <c r="BL2254" s="353">
        <f t="shared" si="824"/>
        <v>1</v>
      </c>
      <c r="BM2254" s="353">
        <f t="shared" si="824"/>
        <v>5</v>
      </c>
      <c r="BN2254" s="353">
        <f t="shared" si="824"/>
        <v>4</v>
      </c>
      <c r="BO2254" s="353">
        <f t="shared" si="824"/>
        <v>3</v>
      </c>
      <c r="BP2254" s="353">
        <f t="shared" si="824"/>
        <v>2</v>
      </c>
      <c r="BQ2254" s="353">
        <f t="shared" si="824"/>
        <v>1</v>
      </c>
    </row>
    <row r="2255" spans="1:69" ht="11.25" customHeight="1">
      <c r="A2255" s="468"/>
      <c r="B2255" s="683"/>
      <c r="C2255" s="686"/>
      <c r="D2255" s="666"/>
      <c r="E2255" s="617"/>
      <c r="F2255" s="618"/>
      <c r="G2255" s="618"/>
      <c r="H2255" s="618"/>
      <c r="I2255" s="618"/>
      <c r="J2255" s="618"/>
      <c r="K2255" s="618"/>
      <c r="L2255" s="618"/>
      <c r="M2255" s="618"/>
      <c r="N2255" s="618"/>
      <c r="O2255" s="618"/>
      <c r="P2255" s="618"/>
      <c r="Q2255" s="618"/>
      <c r="R2255" s="618"/>
      <c r="S2255" s="618"/>
      <c r="T2255" s="618"/>
      <c r="U2255" s="618"/>
      <c r="V2255" s="618"/>
      <c r="W2255" s="618"/>
      <c r="X2255" s="618"/>
      <c r="Y2255" s="618"/>
      <c r="Z2255" s="618"/>
      <c r="AA2255" s="618"/>
      <c r="AB2255" s="618"/>
      <c r="AC2255" s="618"/>
      <c r="AD2255" s="618"/>
      <c r="AE2255" s="618"/>
      <c r="AF2255" s="618"/>
      <c r="AG2255" s="618"/>
      <c r="AH2255" s="619"/>
      <c r="AM2255" s="592"/>
      <c r="AN2255" s="351">
        <f>IF(ISERROR(AVERAGE(AN2260,AN2269)),"",AVERAGE(AN2260,AN2269))</f>
        <v>5</v>
      </c>
      <c r="AO2255" s="351">
        <f t="shared" ref="AO2255:BQ2255" si="825">IF(ISERROR(AVERAGE(AO2260,AO2269)),"",AVERAGE(AO2260,AO2269))</f>
        <v>4</v>
      </c>
      <c r="AP2255" s="351">
        <f t="shared" si="825"/>
        <v>3</v>
      </c>
      <c r="AQ2255" s="351">
        <f t="shared" si="825"/>
        <v>2</v>
      </c>
      <c r="AR2255" s="351">
        <f t="shared" si="825"/>
        <v>1</v>
      </c>
      <c r="AS2255" s="351">
        <f t="shared" si="825"/>
        <v>5</v>
      </c>
      <c r="AT2255" s="351">
        <f t="shared" si="825"/>
        <v>4</v>
      </c>
      <c r="AU2255" s="351">
        <f t="shared" si="825"/>
        <v>3</v>
      </c>
      <c r="AV2255" s="351">
        <f t="shared" si="825"/>
        <v>2</v>
      </c>
      <c r="AW2255" s="351">
        <f t="shared" si="825"/>
        <v>1</v>
      </c>
      <c r="AX2255" s="351">
        <f t="shared" si="825"/>
        <v>5</v>
      </c>
      <c r="AY2255" s="351">
        <f t="shared" si="825"/>
        <v>4</v>
      </c>
      <c r="AZ2255" s="351">
        <f t="shared" si="825"/>
        <v>3</v>
      </c>
      <c r="BA2255" s="351">
        <f t="shared" si="825"/>
        <v>2</v>
      </c>
      <c r="BB2255" s="351">
        <f t="shared" si="825"/>
        <v>1</v>
      </c>
      <c r="BC2255" s="351">
        <f t="shared" si="825"/>
        <v>5</v>
      </c>
      <c r="BD2255" s="351">
        <f t="shared" si="825"/>
        <v>4</v>
      </c>
      <c r="BE2255" s="351">
        <f t="shared" si="825"/>
        <v>3</v>
      </c>
      <c r="BF2255" s="351">
        <f t="shared" si="825"/>
        <v>2</v>
      </c>
      <c r="BG2255" s="351">
        <f t="shared" si="825"/>
        <v>1</v>
      </c>
      <c r="BH2255" s="351">
        <f t="shared" si="825"/>
        <v>5</v>
      </c>
      <c r="BI2255" s="351">
        <f t="shared" si="825"/>
        <v>4</v>
      </c>
      <c r="BJ2255" s="351">
        <f t="shared" si="825"/>
        <v>3</v>
      </c>
      <c r="BK2255" s="351">
        <f t="shared" si="825"/>
        <v>2</v>
      </c>
      <c r="BL2255" s="351">
        <f t="shared" si="825"/>
        <v>1</v>
      </c>
      <c r="BM2255" s="351">
        <f t="shared" si="825"/>
        <v>5</v>
      </c>
      <c r="BN2255" s="351">
        <f t="shared" si="825"/>
        <v>4</v>
      </c>
      <c r="BO2255" s="351">
        <f t="shared" si="825"/>
        <v>3</v>
      </c>
      <c r="BP2255" s="351">
        <f t="shared" si="825"/>
        <v>2</v>
      </c>
      <c r="BQ2255" s="351">
        <f t="shared" si="825"/>
        <v>1</v>
      </c>
    </row>
    <row r="2256" spans="1:69" ht="11.25" customHeight="1" thickBot="1">
      <c r="A2256" s="468"/>
      <c r="B2256" s="684"/>
      <c r="C2256" s="687"/>
      <c r="D2256" s="667"/>
      <c r="E2256" s="620"/>
      <c r="F2256" s="621"/>
      <c r="G2256" s="621"/>
      <c r="H2256" s="621"/>
      <c r="I2256" s="621"/>
      <c r="J2256" s="621"/>
      <c r="K2256" s="621"/>
      <c r="L2256" s="621"/>
      <c r="M2256" s="621"/>
      <c r="N2256" s="621"/>
      <c r="O2256" s="621"/>
      <c r="P2256" s="621"/>
      <c r="Q2256" s="621"/>
      <c r="R2256" s="621"/>
      <c r="S2256" s="621"/>
      <c r="T2256" s="621"/>
      <c r="U2256" s="621"/>
      <c r="V2256" s="621"/>
      <c r="W2256" s="621"/>
      <c r="X2256" s="621"/>
      <c r="Y2256" s="621"/>
      <c r="Z2256" s="621"/>
      <c r="AA2256" s="621"/>
      <c r="AB2256" s="621"/>
      <c r="AC2256" s="621"/>
      <c r="AD2256" s="621"/>
      <c r="AE2256" s="621"/>
      <c r="AF2256" s="621"/>
      <c r="AG2256" s="621"/>
      <c r="AH2256" s="622"/>
      <c r="AM2256" s="593"/>
      <c r="AN2256" s="352">
        <f>IF(ISERROR(AVERAGE(AN2263,AN2272)),"",AVERAGE(AN2263,AN2272))</f>
        <v>5</v>
      </c>
      <c r="AO2256" s="352">
        <f t="shared" ref="AO2256:BQ2256" si="826">IF(ISERROR(AVERAGE(AO2263,AO2272)),"",AVERAGE(AO2263,AO2272))</f>
        <v>4</v>
      </c>
      <c r="AP2256" s="352">
        <f t="shared" si="826"/>
        <v>3</v>
      </c>
      <c r="AQ2256" s="352">
        <f t="shared" si="826"/>
        <v>2</v>
      </c>
      <c r="AR2256" s="352">
        <f t="shared" si="826"/>
        <v>1</v>
      </c>
      <c r="AS2256" s="352">
        <f t="shared" si="826"/>
        <v>5</v>
      </c>
      <c r="AT2256" s="352">
        <f t="shared" si="826"/>
        <v>4</v>
      </c>
      <c r="AU2256" s="352">
        <f t="shared" si="826"/>
        <v>3</v>
      </c>
      <c r="AV2256" s="352">
        <f t="shared" si="826"/>
        <v>2</v>
      </c>
      <c r="AW2256" s="352">
        <f t="shared" si="826"/>
        <v>1</v>
      </c>
      <c r="AX2256" s="352">
        <f t="shared" si="826"/>
        <v>5</v>
      </c>
      <c r="AY2256" s="352">
        <f t="shared" si="826"/>
        <v>4</v>
      </c>
      <c r="AZ2256" s="352">
        <f t="shared" si="826"/>
        <v>3</v>
      </c>
      <c r="BA2256" s="352">
        <f t="shared" si="826"/>
        <v>2</v>
      </c>
      <c r="BB2256" s="352">
        <f t="shared" si="826"/>
        <v>1</v>
      </c>
      <c r="BC2256" s="352">
        <f t="shared" si="826"/>
        <v>5</v>
      </c>
      <c r="BD2256" s="352">
        <f t="shared" si="826"/>
        <v>4</v>
      </c>
      <c r="BE2256" s="352">
        <f t="shared" si="826"/>
        <v>3</v>
      </c>
      <c r="BF2256" s="352">
        <f t="shared" si="826"/>
        <v>2</v>
      </c>
      <c r="BG2256" s="352">
        <f t="shared" si="826"/>
        <v>1</v>
      </c>
      <c r="BH2256" s="352">
        <f t="shared" si="826"/>
        <v>5</v>
      </c>
      <c r="BI2256" s="352">
        <f t="shared" si="826"/>
        <v>4</v>
      </c>
      <c r="BJ2256" s="352">
        <f t="shared" si="826"/>
        <v>3</v>
      </c>
      <c r="BK2256" s="352">
        <f t="shared" si="826"/>
        <v>2</v>
      </c>
      <c r="BL2256" s="352">
        <f t="shared" si="826"/>
        <v>1</v>
      </c>
      <c r="BM2256" s="352">
        <f t="shared" si="826"/>
        <v>5</v>
      </c>
      <c r="BN2256" s="352">
        <f t="shared" si="826"/>
        <v>4</v>
      </c>
      <c r="BO2256" s="352">
        <f t="shared" si="826"/>
        <v>3</v>
      </c>
      <c r="BP2256" s="352">
        <f t="shared" si="826"/>
        <v>2</v>
      </c>
      <c r="BQ2256" s="352">
        <f t="shared" si="826"/>
        <v>1</v>
      </c>
    </row>
    <row r="2257" spans="1:69" ht="13.5" customHeight="1" thickTop="1">
      <c r="A2257" s="584"/>
      <c r="B2257" s="585" t="s">
        <v>32</v>
      </c>
      <c r="C2257" s="588">
        <f>IF(ISERROR(AVERAGE(E2257:AH2259)),"",AVERAGE(E2257:AH2259))</f>
        <v>3</v>
      </c>
      <c r="D2257" s="589" t="s">
        <v>23</v>
      </c>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5"/>
      <c r="AF2257" s="25"/>
      <c r="AG2257" s="25"/>
      <c r="AH2257" s="25"/>
      <c r="AM2257" s="744" t="str">
        <f>D2257</f>
        <v>écouter pour comprendre, interroger, répéter, réaliser un travail ou une activité</v>
      </c>
      <c r="AN2257" s="576">
        <f>IF(ISERROR(AVERAGE(E2257:E2259)),"",AVERAGE(E2257:E2259))</f>
        <v>5</v>
      </c>
      <c r="AO2257" s="575">
        <f t="shared" ref="AO2257:BQ2257" si="827">IF(ISERROR(AVERAGE(F2257:F2259)),"",AVERAGE(F2257:F2259))</f>
        <v>4</v>
      </c>
      <c r="AP2257" s="576">
        <f t="shared" si="827"/>
        <v>3</v>
      </c>
      <c r="AQ2257" s="575">
        <f t="shared" si="827"/>
        <v>2</v>
      </c>
      <c r="AR2257" s="576">
        <f t="shared" si="827"/>
        <v>1</v>
      </c>
      <c r="AS2257" s="575">
        <f t="shared" si="827"/>
        <v>5</v>
      </c>
      <c r="AT2257" s="576">
        <f t="shared" si="827"/>
        <v>4</v>
      </c>
      <c r="AU2257" s="575">
        <f t="shared" si="827"/>
        <v>3</v>
      </c>
      <c r="AV2257" s="576">
        <f t="shared" si="827"/>
        <v>2</v>
      </c>
      <c r="AW2257" s="575">
        <f t="shared" si="827"/>
        <v>1</v>
      </c>
      <c r="AX2257" s="576">
        <f t="shared" si="827"/>
        <v>5</v>
      </c>
      <c r="AY2257" s="575">
        <f t="shared" si="827"/>
        <v>4</v>
      </c>
      <c r="AZ2257" s="576">
        <f t="shared" si="827"/>
        <v>3</v>
      </c>
      <c r="BA2257" s="575">
        <f t="shared" si="827"/>
        <v>2</v>
      </c>
      <c r="BB2257" s="576">
        <f t="shared" si="827"/>
        <v>1</v>
      </c>
      <c r="BC2257" s="575">
        <f t="shared" si="827"/>
        <v>5</v>
      </c>
      <c r="BD2257" s="576">
        <f t="shared" si="827"/>
        <v>4</v>
      </c>
      <c r="BE2257" s="575">
        <f t="shared" si="827"/>
        <v>3</v>
      </c>
      <c r="BF2257" s="576">
        <f t="shared" si="827"/>
        <v>2</v>
      </c>
      <c r="BG2257" s="575">
        <f t="shared" si="827"/>
        <v>1</v>
      </c>
      <c r="BH2257" s="576">
        <f t="shared" si="827"/>
        <v>5</v>
      </c>
      <c r="BI2257" s="575">
        <f t="shared" si="827"/>
        <v>4</v>
      </c>
      <c r="BJ2257" s="576">
        <f t="shared" si="827"/>
        <v>3</v>
      </c>
      <c r="BK2257" s="575">
        <f t="shared" si="827"/>
        <v>2</v>
      </c>
      <c r="BL2257" s="576">
        <f t="shared" si="827"/>
        <v>1</v>
      </c>
      <c r="BM2257" s="575">
        <f t="shared" si="827"/>
        <v>5</v>
      </c>
      <c r="BN2257" s="576">
        <f t="shared" si="827"/>
        <v>4</v>
      </c>
      <c r="BO2257" s="575">
        <f t="shared" si="827"/>
        <v>3</v>
      </c>
      <c r="BP2257" s="576">
        <f t="shared" si="827"/>
        <v>2</v>
      </c>
      <c r="BQ2257" s="578">
        <f t="shared" si="827"/>
        <v>1</v>
      </c>
    </row>
    <row r="2258" spans="1:69" ht="12.75" customHeight="1">
      <c r="A2258" s="584"/>
      <c r="B2258" s="586"/>
      <c r="C2258" s="573"/>
      <c r="D2258" s="590"/>
      <c r="E2258" s="26"/>
      <c r="F2258" s="26"/>
      <c r="G2258" s="26"/>
      <c r="H2258" s="26"/>
      <c r="I2258" s="26"/>
      <c r="J2258" s="26"/>
      <c r="K2258" s="26"/>
      <c r="L2258" s="26"/>
      <c r="M2258" s="26"/>
      <c r="N2258" s="26"/>
      <c r="O2258" s="26"/>
      <c r="P2258" s="26"/>
      <c r="Q2258" s="26"/>
      <c r="R2258" s="26"/>
      <c r="S2258" s="26"/>
      <c r="T2258" s="26"/>
      <c r="U2258" s="26"/>
      <c r="V2258" s="26"/>
      <c r="W2258" s="26"/>
      <c r="X2258" s="26"/>
      <c r="Y2258" s="26"/>
      <c r="Z2258" s="26"/>
      <c r="AA2258" s="26"/>
      <c r="AB2258" s="26"/>
      <c r="AC2258" s="26"/>
      <c r="AD2258" s="26"/>
      <c r="AE2258" s="26"/>
      <c r="AF2258" s="26"/>
      <c r="AG2258" s="26"/>
      <c r="AH2258" s="26"/>
      <c r="AM2258" s="745"/>
      <c r="AN2258" s="577"/>
      <c r="AO2258" s="559"/>
      <c r="AP2258" s="577"/>
      <c r="AQ2258" s="559"/>
      <c r="AR2258" s="577"/>
      <c r="AS2258" s="559"/>
      <c r="AT2258" s="577"/>
      <c r="AU2258" s="559"/>
      <c r="AV2258" s="577"/>
      <c r="AW2258" s="559"/>
      <c r="AX2258" s="577"/>
      <c r="AY2258" s="559"/>
      <c r="AZ2258" s="577"/>
      <c r="BA2258" s="559"/>
      <c r="BB2258" s="577"/>
      <c r="BC2258" s="559"/>
      <c r="BD2258" s="577"/>
      <c r="BE2258" s="559"/>
      <c r="BF2258" s="577"/>
      <c r="BG2258" s="559"/>
      <c r="BH2258" s="577"/>
      <c r="BI2258" s="559"/>
      <c r="BJ2258" s="577"/>
      <c r="BK2258" s="559"/>
      <c r="BL2258" s="577"/>
      <c r="BM2258" s="559"/>
      <c r="BN2258" s="577"/>
      <c r="BO2258" s="559"/>
      <c r="BP2258" s="577"/>
      <c r="BQ2258" s="551"/>
    </row>
    <row r="2259" spans="1:69" ht="12.75" customHeight="1" thickBot="1">
      <c r="A2259" s="584"/>
      <c r="B2259" s="587"/>
      <c r="C2259" s="573"/>
      <c r="D2259" s="590"/>
      <c r="E2259" s="27">
        <v>5</v>
      </c>
      <c r="F2259" s="27">
        <v>4</v>
      </c>
      <c r="G2259" s="27">
        <v>3</v>
      </c>
      <c r="H2259" s="27">
        <v>2</v>
      </c>
      <c r="I2259" s="27">
        <v>1</v>
      </c>
      <c r="J2259" s="27">
        <v>5</v>
      </c>
      <c r="K2259" s="27">
        <v>4</v>
      </c>
      <c r="L2259" s="27">
        <v>3</v>
      </c>
      <c r="M2259" s="27">
        <v>2</v>
      </c>
      <c r="N2259" s="27">
        <v>1</v>
      </c>
      <c r="O2259" s="27">
        <v>5</v>
      </c>
      <c r="P2259" s="27">
        <v>4</v>
      </c>
      <c r="Q2259" s="27">
        <v>3</v>
      </c>
      <c r="R2259" s="27">
        <v>2</v>
      </c>
      <c r="S2259" s="27">
        <v>1</v>
      </c>
      <c r="T2259" s="27">
        <v>5</v>
      </c>
      <c r="U2259" s="27">
        <v>4</v>
      </c>
      <c r="V2259" s="27">
        <v>3</v>
      </c>
      <c r="W2259" s="27">
        <v>2</v>
      </c>
      <c r="X2259" s="27">
        <v>1</v>
      </c>
      <c r="Y2259" s="27">
        <v>5</v>
      </c>
      <c r="Z2259" s="27">
        <v>4</v>
      </c>
      <c r="AA2259" s="27">
        <v>3</v>
      </c>
      <c r="AB2259" s="27">
        <v>2</v>
      </c>
      <c r="AC2259" s="27">
        <v>1</v>
      </c>
      <c r="AD2259" s="27">
        <v>5</v>
      </c>
      <c r="AE2259" s="27">
        <v>4</v>
      </c>
      <c r="AF2259" s="27">
        <v>3</v>
      </c>
      <c r="AG2259" s="27">
        <v>2</v>
      </c>
      <c r="AH2259" s="27">
        <v>1</v>
      </c>
      <c r="AM2259" s="745"/>
      <c r="AN2259" s="577"/>
      <c r="AO2259" s="559"/>
      <c r="AP2259" s="577"/>
      <c r="AQ2259" s="559"/>
      <c r="AR2259" s="577"/>
      <c r="AS2259" s="559"/>
      <c r="AT2259" s="577"/>
      <c r="AU2259" s="559"/>
      <c r="AV2259" s="577"/>
      <c r="AW2259" s="559"/>
      <c r="AX2259" s="577"/>
      <c r="AY2259" s="559"/>
      <c r="AZ2259" s="577"/>
      <c r="BA2259" s="559"/>
      <c r="BB2259" s="577"/>
      <c r="BC2259" s="559"/>
      <c r="BD2259" s="577"/>
      <c r="BE2259" s="559"/>
      <c r="BF2259" s="577"/>
      <c r="BG2259" s="559"/>
      <c r="BH2259" s="577"/>
      <c r="BI2259" s="559"/>
      <c r="BJ2259" s="577"/>
      <c r="BK2259" s="559"/>
      <c r="BL2259" s="577"/>
      <c r="BM2259" s="559"/>
      <c r="BN2259" s="577"/>
      <c r="BO2259" s="559"/>
      <c r="BP2259" s="577"/>
      <c r="BQ2259" s="551"/>
    </row>
    <row r="2260" spans="1:69" ht="12.75" customHeight="1">
      <c r="A2260" s="584"/>
      <c r="B2260" s="579" t="s">
        <v>36</v>
      </c>
      <c r="C2260" s="572">
        <f>IF(ISERROR(AVERAGE(E2260:AH2262)),"",AVERAGE(E2260:AH2262))</f>
        <v>3</v>
      </c>
      <c r="D2260" s="590"/>
      <c r="E2260" s="32"/>
      <c r="F2260" s="32"/>
      <c r="G2260" s="32"/>
      <c r="H2260" s="32"/>
      <c r="I2260" s="32"/>
      <c r="J2260" s="32"/>
      <c r="K2260" s="32"/>
      <c r="L2260" s="32"/>
      <c r="M2260" s="32"/>
      <c r="N2260" s="32"/>
      <c r="O2260" s="32"/>
      <c r="P2260" s="32"/>
      <c r="Q2260" s="32"/>
      <c r="R2260" s="32"/>
      <c r="S2260" s="32"/>
      <c r="T2260" s="32"/>
      <c r="U2260" s="32"/>
      <c r="V2260" s="32"/>
      <c r="W2260" s="32"/>
      <c r="X2260" s="32"/>
      <c r="Y2260" s="32"/>
      <c r="Z2260" s="32"/>
      <c r="AA2260" s="32"/>
      <c r="AB2260" s="32"/>
      <c r="AC2260" s="32"/>
      <c r="AD2260" s="32"/>
      <c r="AE2260" s="32"/>
      <c r="AF2260" s="32"/>
      <c r="AG2260" s="32"/>
      <c r="AH2260" s="32"/>
      <c r="AM2260" s="745"/>
      <c r="AN2260" s="565">
        <f t="shared" ref="AN2260:BQ2260" si="828">IF(ISERROR(AVERAGE(E2260:E2262)),"",AVERAGE(E2260:E2262))</f>
        <v>5</v>
      </c>
      <c r="AO2260" s="558">
        <f t="shared" si="828"/>
        <v>4</v>
      </c>
      <c r="AP2260" s="565">
        <f t="shared" si="828"/>
        <v>3</v>
      </c>
      <c r="AQ2260" s="558">
        <f t="shared" si="828"/>
        <v>2</v>
      </c>
      <c r="AR2260" s="565">
        <f t="shared" si="828"/>
        <v>1</v>
      </c>
      <c r="AS2260" s="558">
        <f t="shared" si="828"/>
        <v>5</v>
      </c>
      <c r="AT2260" s="565">
        <f t="shared" si="828"/>
        <v>4</v>
      </c>
      <c r="AU2260" s="558">
        <f t="shared" si="828"/>
        <v>3</v>
      </c>
      <c r="AV2260" s="565">
        <f t="shared" si="828"/>
        <v>2</v>
      </c>
      <c r="AW2260" s="558">
        <f t="shared" si="828"/>
        <v>1</v>
      </c>
      <c r="AX2260" s="565">
        <f t="shared" si="828"/>
        <v>5</v>
      </c>
      <c r="AY2260" s="558">
        <f t="shared" si="828"/>
        <v>4</v>
      </c>
      <c r="AZ2260" s="565">
        <f t="shared" si="828"/>
        <v>3</v>
      </c>
      <c r="BA2260" s="558">
        <f t="shared" si="828"/>
        <v>2</v>
      </c>
      <c r="BB2260" s="565">
        <f t="shared" si="828"/>
        <v>1</v>
      </c>
      <c r="BC2260" s="558">
        <f t="shared" si="828"/>
        <v>5</v>
      </c>
      <c r="BD2260" s="565">
        <f t="shared" si="828"/>
        <v>4</v>
      </c>
      <c r="BE2260" s="558">
        <f t="shared" si="828"/>
        <v>3</v>
      </c>
      <c r="BF2260" s="565">
        <f t="shared" si="828"/>
        <v>2</v>
      </c>
      <c r="BG2260" s="558">
        <f t="shared" si="828"/>
        <v>1</v>
      </c>
      <c r="BH2260" s="565">
        <f t="shared" si="828"/>
        <v>5</v>
      </c>
      <c r="BI2260" s="558">
        <f t="shared" si="828"/>
        <v>4</v>
      </c>
      <c r="BJ2260" s="565">
        <f t="shared" si="828"/>
        <v>3</v>
      </c>
      <c r="BK2260" s="558">
        <f t="shared" si="828"/>
        <v>2</v>
      </c>
      <c r="BL2260" s="565">
        <f t="shared" si="828"/>
        <v>1</v>
      </c>
      <c r="BM2260" s="558">
        <f t="shared" si="828"/>
        <v>5</v>
      </c>
      <c r="BN2260" s="565">
        <f t="shared" si="828"/>
        <v>4</v>
      </c>
      <c r="BO2260" s="558">
        <f t="shared" si="828"/>
        <v>3</v>
      </c>
      <c r="BP2260" s="565">
        <f t="shared" si="828"/>
        <v>2</v>
      </c>
      <c r="BQ2260" s="550">
        <f t="shared" si="828"/>
        <v>1</v>
      </c>
    </row>
    <row r="2261" spans="1:69" ht="12.75" customHeight="1">
      <c r="A2261" s="584"/>
      <c r="B2261" s="580"/>
      <c r="C2261" s="573"/>
      <c r="D2261" s="590"/>
      <c r="E2261" s="28"/>
      <c r="F2261" s="28"/>
      <c r="G2261" s="28"/>
      <c r="H2261" s="28"/>
      <c r="I2261" s="28"/>
      <c r="J2261" s="28"/>
      <c r="K2261" s="28"/>
      <c r="L2261" s="28"/>
      <c r="M2261" s="28"/>
      <c r="N2261" s="28"/>
      <c r="O2261" s="28"/>
      <c r="P2261" s="28"/>
      <c r="Q2261" s="28"/>
      <c r="R2261" s="28"/>
      <c r="S2261" s="28"/>
      <c r="T2261" s="28"/>
      <c r="U2261" s="28"/>
      <c r="V2261" s="28"/>
      <c r="W2261" s="28"/>
      <c r="X2261" s="28"/>
      <c r="Y2261" s="28"/>
      <c r="Z2261" s="28"/>
      <c r="AA2261" s="28"/>
      <c r="AB2261" s="28"/>
      <c r="AC2261" s="28"/>
      <c r="AD2261" s="28"/>
      <c r="AE2261" s="28"/>
      <c r="AF2261" s="28"/>
      <c r="AG2261" s="28"/>
      <c r="AH2261" s="28"/>
      <c r="AM2261" s="745"/>
      <c r="AN2261" s="566"/>
      <c r="AO2261" s="559"/>
      <c r="AP2261" s="566"/>
      <c r="AQ2261" s="559"/>
      <c r="AR2261" s="566"/>
      <c r="AS2261" s="559"/>
      <c r="AT2261" s="566"/>
      <c r="AU2261" s="559"/>
      <c r="AV2261" s="566"/>
      <c r="AW2261" s="559"/>
      <c r="AX2261" s="566"/>
      <c r="AY2261" s="559"/>
      <c r="AZ2261" s="566"/>
      <c r="BA2261" s="559"/>
      <c r="BB2261" s="566"/>
      <c r="BC2261" s="559"/>
      <c r="BD2261" s="566"/>
      <c r="BE2261" s="559"/>
      <c r="BF2261" s="566"/>
      <c r="BG2261" s="559"/>
      <c r="BH2261" s="566"/>
      <c r="BI2261" s="559"/>
      <c r="BJ2261" s="566"/>
      <c r="BK2261" s="559"/>
      <c r="BL2261" s="566"/>
      <c r="BM2261" s="559"/>
      <c r="BN2261" s="566"/>
      <c r="BO2261" s="559"/>
      <c r="BP2261" s="566"/>
      <c r="BQ2261" s="551"/>
    </row>
    <row r="2262" spans="1:69" ht="12.75" customHeight="1" thickBot="1">
      <c r="A2262" s="584"/>
      <c r="B2262" s="581"/>
      <c r="C2262" s="582"/>
      <c r="D2262" s="590"/>
      <c r="E2262" s="33">
        <v>5</v>
      </c>
      <c r="F2262" s="33">
        <v>4</v>
      </c>
      <c r="G2262" s="33">
        <v>3</v>
      </c>
      <c r="H2262" s="33">
        <v>2</v>
      </c>
      <c r="I2262" s="33">
        <v>1</v>
      </c>
      <c r="J2262" s="33">
        <v>5</v>
      </c>
      <c r="K2262" s="33">
        <v>4</v>
      </c>
      <c r="L2262" s="33">
        <v>3</v>
      </c>
      <c r="M2262" s="33">
        <v>2</v>
      </c>
      <c r="N2262" s="33">
        <v>1</v>
      </c>
      <c r="O2262" s="33">
        <v>5</v>
      </c>
      <c r="P2262" s="33">
        <v>4</v>
      </c>
      <c r="Q2262" s="33">
        <v>3</v>
      </c>
      <c r="R2262" s="33">
        <v>2</v>
      </c>
      <c r="S2262" s="33">
        <v>1</v>
      </c>
      <c r="T2262" s="33">
        <v>5</v>
      </c>
      <c r="U2262" s="33">
        <v>4</v>
      </c>
      <c r="V2262" s="33">
        <v>3</v>
      </c>
      <c r="W2262" s="33">
        <v>2</v>
      </c>
      <c r="X2262" s="33">
        <v>1</v>
      </c>
      <c r="Y2262" s="33">
        <v>5</v>
      </c>
      <c r="Z2262" s="33">
        <v>4</v>
      </c>
      <c r="AA2262" s="33">
        <v>3</v>
      </c>
      <c r="AB2262" s="33">
        <v>2</v>
      </c>
      <c r="AC2262" s="33">
        <v>1</v>
      </c>
      <c r="AD2262" s="33">
        <v>5</v>
      </c>
      <c r="AE2262" s="33">
        <v>4</v>
      </c>
      <c r="AF2262" s="33">
        <v>3</v>
      </c>
      <c r="AG2262" s="33">
        <v>2</v>
      </c>
      <c r="AH2262" s="33">
        <v>1</v>
      </c>
      <c r="AM2262" s="745"/>
      <c r="AN2262" s="567"/>
      <c r="AO2262" s="564"/>
      <c r="AP2262" s="567"/>
      <c r="AQ2262" s="564"/>
      <c r="AR2262" s="567"/>
      <c r="AS2262" s="564"/>
      <c r="AT2262" s="567"/>
      <c r="AU2262" s="564"/>
      <c r="AV2262" s="567"/>
      <c r="AW2262" s="564"/>
      <c r="AX2262" s="567"/>
      <c r="AY2262" s="564"/>
      <c r="AZ2262" s="567"/>
      <c r="BA2262" s="564"/>
      <c r="BB2262" s="567"/>
      <c r="BC2262" s="564"/>
      <c r="BD2262" s="567"/>
      <c r="BE2262" s="564"/>
      <c r="BF2262" s="567"/>
      <c r="BG2262" s="564"/>
      <c r="BH2262" s="567"/>
      <c r="BI2262" s="564"/>
      <c r="BJ2262" s="567"/>
      <c r="BK2262" s="564"/>
      <c r="BL2262" s="567"/>
      <c r="BM2262" s="564"/>
      <c r="BN2262" s="567"/>
      <c r="BO2262" s="564"/>
      <c r="BP2262" s="567"/>
      <c r="BQ2262" s="568"/>
    </row>
    <row r="2263" spans="1:69" ht="12.75" customHeight="1">
      <c r="A2263" s="584"/>
      <c r="B2263" s="569" t="s">
        <v>37</v>
      </c>
      <c r="C2263" s="572">
        <f>IF(ISERROR(AVERAGE(E2263:AH2265)),"",AVERAGE(E2263:AH2265))</f>
        <v>3</v>
      </c>
      <c r="D2263" s="590"/>
      <c r="E2263" s="31"/>
      <c r="F2263" s="31"/>
      <c r="G2263" s="31"/>
      <c r="H2263" s="31"/>
      <c r="I2263" s="31"/>
      <c r="J2263" s="31"/>
      <c r="K2263" s="31"/>
      <c r="L2263" s="31"/>
      <c r="M2263" s="31"/>
      <c r="N2263" s="31"/>
      <c r="O2263" s="31"/>
      <c r="P2263" s="31"/>
      <c r="Q2263" s="31"/>
      <c r="R2263" s="31"/>
      <c r="S2263" s="31"/>
      <c r="T2263" s="31"/>
      <c r="U2263" s="31"/>
      <c r="V2263" s="31"/>
      <c r="W2263" s="31"/>
      <c r="X2263" s="31"/>
      <c r="Y2263" s="31"/>
      <c r="Z2263" s="31"/>
      <c r="AA2263" s="31"/>
      <c r="AB2263" s="31"/>
      <c r="AC2263" s="31"/>
      <c r="AD2263" s="31"/>
      <c r="AE2263" s="31"/>
      <c r="AF2263" s="31"/>
      <c r="AG2263" s="31"/>
      <c r="AH2263" s="31"/>
      <c r="AM2263" s="745" t="e">
        <f>#REF!</f>
        <v>#REF!</v>
      </c>
      <c r="AN2263" s="561">
        <f t="shared" ref="AN2263:BQ2263" si="829">IF(ISERROR(AVERAGE(E2263:E2265)),"",AVERAGE(E2263:E2265))</f>
        <v>5</v>
      </c>
      <c r="AO2263" s="558">
        <f t="shared" si="829"/>
        <v>4</v>
      </c>
      <c r="AP2263" s="561">
        <f t="shared" si="829"/>
        <v>3</v>
      </c>
      <c r="AQ2263" s="558">
        <f t="shared" si="829"/>
        <v>2</v>
      </c>
      <c r="AR2263" s="561">
        <f t="shared" si="829"/>
        <v>1</v>
      </c>
      <c r="AS2263" s="558">
        <f t="shared" si="829"/>
        <v>5</v>
      </c>
      <c r="AT2263" s="561">
        <f t="shared" si="829"/>
        <v>4</v>
      </c>
      <c r="AU2263" s="558">
        <f t="shared" si="829"/>
        <v>3</v>
      </c>
      <c r="AV2263" s="561">
        <f t="shared" si="829"/>
        <v>2</v>
      </c>
      <c r="AW2263" s="558">
        <f t="shared" si="829"/>
        <v>1</v>
      </c>
      <c r="AX2263" s="561">
        <f t="shared" si="829"/>
        <v>5</v>
      </c>
      <c r="AY2263" s="558">
        <f t="shared" si="829"/>
        <v>4</v>
      </c>
      <c r="AZ2263" s="561">
        <f t="shared" si="829"/>
        <v>3</v>
      </c>
      <c r="BA2263" s="558">
        <f t="shared" si="829"/>
        <v>2</v>
      </c>
      <c r="BB2263" s="561">
        <f t="shared" si="829"/>
        <v>1</v>
      </c>
      <c r="BC2263" s="558">
        <f t="shared" si="829"/>
        <v>5</v>
      </c>
      <c r="BD2263" s="561">
        <f t="shared" si="829"/>
        <v>4</v>
      </c>
      <c r="BE2263" s="558">
        <f t="shared" si="829"/>
        <v>3</v>
      </c>
      <c r="BF2263" s="561">
        <f t="shared" si="829"/>
        <v>2</v>
      </c>
      <c r="BG2263" s="558">
        <f t="shared" si="829"/>
        <v>1</v>
      </c>
      <c r="BH2263" s="561">
        <f t="shared" si="829"/>
        <v>5</v>
      </c>
      <c r="BI2263" s="558">
        <f t="shared" si="829"/>
        <v>4</v>
      </c>
      <c r="BJ2263" s="561">
        <f t="shared" si="829"/>
        <v>3</v>
      </c>
      <c r="BK2263" s="558">
        <f t="shared" si="829"/>
        <v>2</v>
      </c>
      <c r="BL2263" s="561">
        <f t="shared" si="829"/>
        <v>1</v>
      </c>
      <c r="BM2263" s="558">
        <f t="shared" si="829"/>
        <v>5</v>
      </c>
      <c r="BN2263" s="561">
        <f t="shared" si="829"/>
        <v>4</v>
      </c>
      <c r="BO2263" s="558">
        <f t="shared" si="829"/>
        <v>3</v>
      </c>
      <c r="BP2263" s="561">
        <f t="shared" si="829"/>
        <v>2</v>
      </c>
      <c r="BQ2263" s="550">
        <f t="shared" si="829"/>
        <v>1</v>
      </c>
    </row>
    <row r="2264" spans="1:69" ht="12.75" customHeight="1">
      <c r="A2264" s="584"/>
      <c r="B2264" s="570"/>
      <c r="C2264" s="573"/>
      <c r="D2264" s="590"/>
      <c r="E2264" s="29"/>
      <c r="F2264" s="29"/>
      <c r="G2264" s="29"/>
      <c r="H2264" s="29"/>
      <c r="I2264" s="29"/>
      <c r="J2264" s="29"/>
      <c r="K2264" s="29"/>
      <c r="L2264" s="29"/>
      <c r="M2264" s="29"/>
      <c r="N2264" s="29"/>
      <c r="O2264" s="29"/>
      <c r="P2264" s="29"/>
      <c r="Q2264" s="29"/>
      <c r="R2264" s="29"/>
      <c r="S2264" s="29"/>
      <c r="T2264" s="29"/>
      <c r="U2264" s="29"/>
      <c r="V2264" s="29"/>
      <c r="W2264" s="29"/>
      <c r="X2264" s="29"/>
      <c r="Y2264" s="29"/>
      <c r="Z2264" s="29"/>
      <c r="AA2264" s="29"/>
      <c r="AB2264" s="29"/>
      <c r="AC2264" s="29"/>
      <c r="AD2264" s="29"/>
      <c r="AE2264" s="29"/>
      <c r="AF2264" s="29"/>
      <c r="AG2264" s="29"/>
      <c r="AH2264" s="29"/>
      <c r="AM2264" s="745" t="e">
        <f>#REF!</f>
        <v>#REF!</v>
      </c>
      <c r="AN2264" s="562"/>
      <c r="AO2264" s="559"/>
      <c r="AP2264" s="562"/>
      <c r="AQ2264" s="559"/>
      <c r="AR2264" s="562"/>
      <c r="AS2264" s="559"/>
      <c r="AT2264" s="562"/>
      <c r="AU2264" s="559"/>
      <c r="AV2264" s="562"/>
      <c r="AW2264" s="559"/>
      <c r="AX2264" s="562"/>
      <c r="AY2264" s="559"/>
      <c r="AZ2264" s="562"/>
      <c r="BA2264" s="559"/>
      <c r="BB2264" s="562"/>
      <c r="BC2264" s="559"/>
      <c r="BD2264" s="562"/>
      <c r="BE2264" s="559"/>
      <c r="BF2264" s="562"/>
      <c r="BG2264" s="559"/>
      <c r="BH2264" s="562"/>
      <c r="BI2264" s="559"/>
      <c r="BJ2264" s="562"/>
      <c r="BK2264" s="559"/>
      <c r="BL2264" s="562"/>
      <c r="BM2264" s="559"/>
      <c r="BN2264" s="562"/>
      <c r="BO2264" s="559"/>
      <c r="BP2264" s="562"/>
      <c r="BQ2264" s="551"/>
    </row>
    <row r="2265" spans="1:69" ht="13.5" customHeight="1" thickBot="1">
      <c r="A2265" s="584"/>
      <c r="B2265" s="571"/>
      <c r="C2265" s="574"/>
      <c r="D2265" s="419"/>
      <c r="E2265" s="30">
        <v>5</v>
      </c>
      <c r="F2265" s="30">
        <v>4</v>
      </c>
      <c r="G2265" s="30">
        <v>3</v>
      </c>
      <c r="H2265" s="30">
        <v>2</v>
      </c>
      <c r="I2265" s="30">
        <v>1</v>
      </c>
      <c r="J2265" s="30">
        <v>5</v>
      </c>
      <c r="K2265" s="30">
        <v>4</v>
      </c>
      <c r="L2265" s="30">
        <v>3</v>
      </c>
      <c r="M2265" s="30">
        <v>2</v>
      </c>
      <c r="N2265" s="30">
        <v>1</v>
      </c>
      <c r="O2265" s="30">
        <v>5</v>
      </c>
      <c r="P2265" s="30">
        <v>4</v>
      </c>
      <c r="Q2265" s="30">
        <v>3</v>
      </c>
      <c r="R2265" s="30">
        <v>2</v>
      </c>
      <c r="S2265" s="30">
        <v>1</v>
      </c>
      <c r="T2265" s="30">
        <v>5</v>
      </c>
      <c r="U2265" s="30">
        <v>4</v>
      </c>
      <c r="V2265" s="30">
        <v>3</v>
      </c>
      <c r="W2265" s="30">
        <v>2</v>
      </c>
      <c r="X2265" s="30">
        <v>1</v>
      </c>
      <c r="Y2265" s="30">
        <v>5</v>
      </c>
      <c r="Z2265" s="30">
        <v>4</v>
      </c>
      <c r="AA2265" s="30">
        <v>3</v>
      </c>
      <c r="AB2265" s="30">
        <v>2</v>
      </c>
      <c r="AC2265" s="30">
        <v>1</v>
      </c>
      <c r="AD2265" s="30">
        <v>5</v>
      </c>
      <c r="AE2265" s="30">
        <v>4</v>
      </c>
      <c r="AF2265" s="30">
        <v>3</v>
      </c>
      <c r="AG2265" s="30">
        <v>2</v>
      </c>
      <c r="AH2265" s="30">
        <v>1</v>
      </c>
      <c r="AM2265" s="339"/>
      <c r="AN2265" s="563"/>
      <c r="AO2265" s="560"/>
      <c r="AP2265" s="563"/>
      <c r="AQ2265" s="560"/>
      <c r="AR2265" s="563"/>
      <c r="AS2265" s="560"/>
      <c r="AT2265" s="563"/>
      <c r="AU2265" s="560"/>
      <c r="AV2265" s="563"/>
      <c r="AW2265" s="560"/>
      <c r="AX2265" s="563"/>
      <c r="AY2265" s="560"/>
      <c r="AZ2265" s="563"/>
      <c r="BA2265" s="560"/>
      <c r="BB2265" s="563"/>
      <c r="BC2265" s="560"/>
      <c r="BD2265" s="563"/>
      <c r="BE2265" s="560"/>
      <c r="BF2265" s="563"/>
      <c r="BG2265" s="560"/>
      <c r="BH2265" s="563"/>
      <c r="BI2265" s="560"/>
      <c r="BJ2265" s="563"/>
      <c r="BK2265" s="560"/>
      <c r="BL2265" s="563"/>
      <c r="BM2265" s="560"/>
      <c r="BN2265" s="563"/>
      <c r="BO2265" s="560"/>
      <c r="BP2265" s="563"/>
      <c r="BQ2265" s="552"/>
    </row>
    <row r="2266" spans="1:69" ht="13.5" customHeight="1" thickTop="1">
      <c r="A2266" s="584"/>
      <c r="B2266" s="585" t="s">
        <v>32</v>
      </c>
      <c r="C2266" s="588">
        <f>IF(ISERROR(AVERAGE(E2266:AH2268)),"",AVERAGE(E2266:AH2268))</f>
        <v>2</v>
      </c>
      <c r="D2266" s="676" t="s">
        <v>912</v>
      </c>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5"/>
      <c r="AF2266" s="25"/>
      <c r="AG2266" s="25"/>
      <c r="AH2266" s="25"/>
      <c r="AM2266" s="594" t="str">
        <f>D2266</f>
        <v>Investissement personnel dans la réalisation d'exposés, apprentissage des leçons</v>
      </c>
      <c r="AN2266" s="576" t="str">
        <f t="shared" ref="AN2266:BQ2266" si="830">IF(ISERROR(AVERAGE(E2266:E2268)),"",AVERAGE(E2266:E2268))</f>
        <v/>
      </c>
      <c r="AO2266" s="575">
        <f t="shared" si="830"/>
        <v>2</v>
      </c>
      <c r="AP2266" s="576" t="str">
        <f t="shared" si="830"/>
        <v/>
      </c>
      <c r="AQ2266" s="575" t="str">
        <f t="shared" si="830"/>
        <v/>
      </c>
      <c r="AR2266" s="576" t="str">
        <f t="shared" si="830"/>
        <v/>
      </c>
      <c r="AS2266" s="575" t="str">
        <f t="shared" si="830"/>
        <v/>
      </c>
      <c r="AT2266" s="576" t="str">
        <f t="shared" si="830"/>
        <v/>
      </c>
      <c r="AU2266" s="575" t="str">
        <f t="shared" si="830"/>
        <v/>
      </c>
      <c r="AV2266" s="576" t="str">
        <f t="shared" si="830"/>
        <v/>
      </c>
      <c r="AW2266" s="575" t="str">
        <f t="shared" si="830"/>
        <v/>
      </c>
      <c r="AX2266" s="576" t="str">
        <f t="shared" si="830"/>
        <v/>
      </c>
      <c r="AY2266" s="575" t="str">
        <f t="shared" si="830"/>
        <v/>
      </c>
      <c r="AZ2266" s="576" t="str">
        <f t="shared" si="830"/>
        <v/>
      </c>
      <c r="BA2266" s="575" t="str">
        <f t="shared" si="830"/>
        <v/>
      </c>
      <c r="BB2266" s="576" t="str">
        <f t="shared" si="830"/>
        <v/>
      </c>
      <c r="BC2266" s="575" t="str">
        <f t="shared" si="830"/>
        <v/>
      </c>
      <c r="BD2266" s="576" t="str">
        <f t="shared" si="830"/>
        <v/>
      </c>
      <c r="BE2266" s="575" t="str">
        <f t="shared" si="830"/>
        <v/>
      </c>
      <c r="BF2266" s="576" t="str">
        <f t="shared" si="830"/>
        <v/>
      </c>
      <c r="BG2266" s="575" t="str">
        <f t="shared" si="830"/>
        <v/>
      </c>
      <c r="BH2266" s="576" t="str">
        <f t="shared" si="830"/>
        <v/>
      </c>
      <c r="BI2266" s="575" t="str">
        <f t="shared" si="830"/>
        <v/>
      </c>
      <c r="BJ2266" s="576" t="str">
        <f t="shared" si="830"/>
        <v/>
      </c>
      <c r="BK2266" s="575" t="str">
        <f t="shared" si="830"/>
        <v/>
      </c>
      <c r="BL2266" s="576" t="str">
        <f t="shared" si="830"/>
        <v/>
      </c>
      <c r="BM2266" s="575" t="str">
        <f t="shared" si="830"/>
        <v/>
      </c>
      <c r="BN2266" s="576" t="str">
        <f t="shared" si="830"/>
        <v/>
      </c>
      <c r="BO2266" s="575" t="str">
        <f t="shared" si="830"/>
        <v/>
      </c>
      <c r="BP2266" s="576" t="str">
        <f t="shared" si="830"/>
        <v/>
      </c>
      <c r="BQ2266" s="578" t="str">
        <f t="shared" si="830"/>
        <v/>
      </c>
    </row>
    <row r="2267" spans="1:69" ht="12.75" customHeight="1">
      <c r="A2267" s="584"/>
      <c r="B2267" s="586"/>
      <c r="C2267" s="573"/>
      <c r="D2267" s="677"/>
      <c r="E2267" s="26"/>
      <c r="F2267" s="26">
        <v>2</v>
      </c>
      <c r="G2267" s="26"/>
      <c r="H2267" s="26"/>
      <c r="I2267" s="26"/>
      <c r="J2267" s="26"/>
      <c r="K2267" s="26"/>
      <c r="L2267" s="26"/>
      <c r="M2267" s="26"/>
      <c r="N2267" s="26"/>
      <c r="O2267" s="26"/>
      <c r="P2267" s="26"/>
      <c r="Q2267" s="26"/>
      <c r="R2267" s="26"/>
      <c r="S2267" s="26"/>
      <c r="T2267" s="26"/>
      <c r="U2267" s="26"/>
      <c r="V2267" s="26"/>
      <c r="W2267" s="26"/>
      <c r="X2267" s="26"/>
      <c r="Y2267" s="26"/>
      <c r="Z2267" s="26"/>
      <c r="AA2267" s="26"/>
      <c r="AB2267" s="26"/>
      <c r="AC2267" s="26"/>
      <c r="AD2267" s="26"/>
      <c r="AE2267" s="26"/>
      <c r="AF2267" s="26"/>
      <c r="AG2267" s="26"/>
      <c r="AH2267" s="26"/>
      <c r="AM2267" s="595"/>
      <c r="AN2267" s="577"/>
      <c r="AO2267" s="559"/>
      <c r="AP2267" s="577"/>
      <c r="AQ2267" s="559"/>
      <c r="AR2267" s="577"/>
      <c r="AS2267" s="559"/>
      <c r="AT2267" s="577"/>
      <c r="AU2267" s="559"/>
      <c r="AV2267" s="577"/>
      <c r="AW2267" s="559"/>
      <c r="AX2267" s="577"/>
      <c r="AY2267" s="559"/>
      <c r="AZ2267" s="577"/>
      <c r="BA2267" s="559"/>
      <c r="BB2267" s="577"/>
      <c r="BC2267" s="559"/>
      <c r="BD2267" s="577"/>
      <c r="BE2267" s="559"/>
      <c r="BF2267" s="577"/>
      <c r="BG2267" s="559"/>
      <c r="BH2267" s="577"/>
      <c r="BI2267" s="559"/>
      <c r="BJ2267" s="577"/>
      <c r="BK2267" s="559"/>
      <c r="BL2267" s="577"/>
      <c r="BM2267" s="559"/>
      <c r="BN2267" s="577"/>
      <c r="BO2267" s="559"/>
      <c r="BP2267" s="577"/>
      <c r="BQ2267" s="551"/>
    </row>
    <row r="2268" spans="1:69" ht="12.75" customHeight="1" thickBot="1">
      <c r="A2268" s="584"/>
      <c r="B2268" s="587"/>
      <c r="C2268" s="573"/>
      <c r="D2268" s="677"/>
      <c r="E2268" s="27"/>
      <c r="F2268" s="27"/>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M2268" s="595"/>
      <c r="AN2268" s="577"/>
      <c r="AO2268" s="559"/>
      <c r="AP2268" s="577"/>
      <c r="AQ2268" s="559"/>
      <c r="AR2268" s="577"/>
      <c r="AS2268" s="559"/>
      <c r="AT2268" s="577"/>
      <c r="AU2268" s="559"/>
      <c r="AV2268" s="577"/>
      <c r="AW2268" s="559"/>
      <c r="AX2268" s="577"/>
      <c r="AY2268" s="559"/>
      <c r="AZ2268" s="577"/>
      <c r="BA2268" s="559"/>
      <c r="BB2268" s="577"/>
      <c r="BC2268" s="559"/>
      <c r="BD2268" s="577"/>
      <c r="BE2268" s="559"/>
      <c r="BF2268" s="577"/>
      <c r="BG2268" s="559"/>
      <c r="BH2268" s="577"/>
      <c r="BI2268" s="559"/>
      <c r="BJ2268" s="577"/>
      <c r="BK2268" s="559"/>
      <c r="BL2268" s="577"/>
      <c r="BM2268" s="559"/>
      <c r="BN2268" s="577"/>
      <c r="BO2268" s="559"/>
      <c r="BP2268" s="577"/>
      <c r="BQ2268" s="551"/>
    </row>
    <row r="2269" spans="1:69" ht="12.75" customHeight="1">
      <c r="A2269" s="584"/>
      <c r="B2269" s="579" t="s">
        <v>36</v>
      </c>
      <c r="C2269" s="572" t="str">
        <f>IF(ISERROR(AVERAGE(E2269:AH2271)),"",AVERAGE(E2269:AH2271))</f>
        <v/>
      </c>
      <c r="D2269" s="677"/>
      <c r="E2269" s="32"/>
      <c r="F2269" s="32"/>
      <c r="G2269" s="32"/>
      <c r="H2269" s="32"/>
      <c r="I2269" s="32"/>
      <c r="J2269" s="32"/>
      <c r="K2269" s="32"/>
      <c r="L2269" s="32"/>
      <c r="M2269" s="32"/>
      <c r="N2269" s="32"/>
      <c r="O2269" s="32"/>
      <c r="P2269" s="32"/>
      <c r="Q2269" s="32"/>
      <c r="R2269" s="32"/>
      <c r="S2269" s="32"/>
      <c r="T2269" s="32"/>
      <c r="U2269" s="32"/>
      <c r="V2269" s="32"/>
      <c r="W2269" s="32"/>
      <c r="X2269" s="32"/>
      <c r="Y2269" s="32"/>
      <c r="Z2269" s="32"/>
      <c r="AA2269" s="32"/>
      <c r="AB2269" s="32"/>
      <c r="AC2269" s="32"/>
      <c r="AD2269" s="32"/>
      <c r="AE2269" s="32"/>
      <c r="AF2269" s="32"/>
      <c r="AG2269" s="32"/>
      <c r="AH2269" s="32"/>
      <c r="AM2269" s="595"/>
      <c r="AN2269" s="565" t="str">
        <f t="shared" ref="AN2269:BQ2269" si="831">IF(ISERROR(AVERAGE(E2269:E2271)),"",AVERAGE(E2269:E2271))</f>
        <v/>
      </c>
      <c r="AO2269" s="558" t="str">
        <f t="shared" si="831"/>
        <v/>
      </c>
      <c r="AP2269" s="565" t="str">
        <f t="shared" si="831"/>
        <v/>
      </c>
      <c r="AQ2269" s="558" t="str">
        <f t="shared" si="831"/>
        <v/>
      </c>
      <c r="AR2269" s="565" t="str">
        <f t="shared" si="831"/>
        <v/>
      </c>
      <c r="AS2269" s="558" t="str">
        <f t="shared" si="831"/>
        <v/>
      </c>
      <c r="AT2269" s="565" t="str">
        <f t="shared" si="831"/>
        <v/>
      </c>
      <c r="AU2269" s="558" t="str">
        <f t="shared" si="831"/>
        <v/>
      </c>
      <c r="AV2269" s="565" t="str">
        <f t="shared" si="831"/>
        <v/>
      </c>
      <c r="AW2269" s="558" t="str">
        <f t="shared" si="831"/>
        <v/>
      </c>
      <c r="AX2269" s="565" t="str">
        <f t="shared" si="831"/>
        <v/>
      </c>
      <c r="AY2269" s="558" t="str">
        <f t="shared" si="831"/>
        <v/>
      </c>
      <c r="AZ2269" s="565" t="str">
        <f t="shared" si="831"/>
        <v/>
      </c>
      <c r="BA2269" s="558" t="str">
        <f t="shared" si="831"/>
        <v/>
      </c>
      <c r="BB2269" s="565" t="str">
        <f t="shared" si="831"/>
        <v/>
      </c>
      <c r="BC2269" s="558" t="str">
        <f t="shared" si="831"/>
        <v/>
      </c>
      <c r="BD2269" s="565" t="str">
        <f t="shared" si="831"/>
        <v/>
      </c>
      <c r="BE2269" s="558" t="str">
        <f t="shared" si="831"/>
        <v/>
      </c>
      <c r="BF2269" s="565" t="str">
        <f t="shared" si="831"/>
        <v/>
      </c>
      <c r="BG2269" s="558" t="str">
        <f t="shared" si="831"/>
        <v/>
      </c>
      <c r="BH2269" s="565" t="str">
        <f t="shared" si="831"/>
        <v/>
      </c>
      <c r="BI2269" s="558" t="str">
        <f t="shared" si="831"/>
        <v/>
      </c>
      <c r="BJ2269" s="565" t="str">
        <f t="shared" si="831"/>
        <v/>
      </c>
      <c r="BK2269" s="558" t="str">
        <f t="shared" si="831"/>
        <v/>
      </c>
      <c r="BL2269" s="565" t="str">
        <f t="shared" si="831"/>
        <v/>
      </c>
      <c r="BM2269" s="558" t="str">
        <f t="shared" si="831"/>
        <v/>
      </c>
      <c r="BN2269" s="565" t="str">
        <f t="shared" si="831"/>
        <v/>
      </c>
      <c r="BO2269" s="558" t="str">
        <f t="shared" si="831"/>
        <v/>
      </c>
      <c r="BP2269" s="565" t="str">
        <f t="shared" si="831"/>
        <v/>
      </c>
      <c r="BQ2269" s="550" t="str">
        <f t="shared" si="831"/>
        <v/>
      </c>
    </row>
    <row r="2270" spans="1:69" ht="12.75" customHeight="1">
      <c r="A2270" s="584"/>
      <c r="B2270" s="580"/>
      <c r="C2270" s="573"/>
      <c r="D2270" s="677"/>
      <c r="E2270" s="28"/>
      <c r="F2270" s="28"/>
      <c r="G2270" s="28"/>
      <c r="H2270" s="28"/>
      <c r="I2270" s="28"/>
      <c r="J2270" s="28"/>
      <c r="K2270" s="28"/>
      <c r="L2270" s="28"/>
      <c r="M2270" s="28"/>
      <c r="N2270" s="28"/>
      <c r="O2270" s="28"/>
      <c r="P2270" s="28"/>
      <c r="Q2270" s="28"/>
      <c r="R2270" s="28"/>
      <c r="S2270" s="28"/>
      <c r="T2270" s="28"/>
      <c r="U2270" s="28"/>
      <c r="V2270" s="28"/>
      <c r="W2270" s="28"/>
      <c r="X2270" s="28"/>
      <c r="Y2270" s="28"/>
      <c r="Z2270" s="28"/>
      <c r="AA2270" s="28"/>
      <c r="AB2270" s="28"/>
      <c r="AC2270" s="28"/>
      <c r="AD2270" s="28"/>
      <c r="AE2270" s="28"/>
      <c r="AF2270" s="28"/>
      <c r="AG2270" s="28"/>
      <c r="AH2270" s="28"/>
      <c r="AM2270" s="595"/>
      <c r="AN2270" s="566"/>
      <c r="AO2270" s="559"/>
      <c r="AP2270" s="566"/>
      <c r="AQ2270" s="559"/>
      <c r="AR2270" s="566"/>
      <c r="AS2270" s="559"/>
      <c r="AT2270" s="566"/>
      <c r="AU2270" s="559"/>
      <c r="AV2270" s="566"/>
      <c r="AW2270" s="559"/>
      <c r="AX2270" s="566"/>
      <c r="AY2270" s="559"/>
      <c r="AZ2270" s="566"/>
      <c r="BA2270" s="559"/>
      <c r="BB2270" s="566"/>
      <c r="BC2270" s="559"/>
      <c r="BD2270" s="566"/>
      <c r="BE2270" s="559"/>
      <c r="BF2270" s="566"/>
      <c r="BG2270" s="559"/>
      <c r="BH2270" s="566"/>
      <c r="BI2270" s="559"/>
      <c r="BJ2270" s="566"/>
      <c r="BK2270" s="559"/>
      <c r="BL2270" s="566"/>
      <c r="BM2270" s="559"/>
      <c r="BN2270" s="566"/>
      <c r="BO2270" s="559"/>
      <c r="BP2270" s="566"/>
      <c r="BQ2270" s="551"/>
    </row>
    <row r="2271" spans="1:69" ht="12.75" customHeight="1" thickBot="1">
      <c r="A2271" s="584"/>
      <c r="B2271" s="581"/>
      <c r="C2271" s="582"/>
      <c r="D2271" s="677"/>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3"/>
      <c r="AA2271" s="33"/>
      <c r="AB2271" s="33"/>
      <c r="AC2271" s="33"/>
      <c r="AD2271" s="33"/>
      <c r="AE2271" s="33"/>
      <c r="AF2271" s="33"/>
      <c r="AG2271" s="33"/>
      <c r="AH2271" s="33"/>
      <c r="AM2271" s="595"/>
      <c r="AN2271" s="567"/>
      <c r="AO2271" s="564"/>
      <c r="AP2271" s="567"/>
      <c r="AQ2271" s="564"/>
      <c r="AR2271" s="567"/>
      <c r="AS2271" s="564"/>
      <c r="AT2271" s="567"/>
      <c r="AU2271" s="564"/>
      <c r="AV2271" s="567"/>
      <c r="AW2271" s="564"/>
      <c r="AX2271" s="567"/>
      <c r="AY2271" s="564"/>
      <c r="AZ2271" s="567"/>
      <c r="BA2271" s="564"/>
      <c r="BB2271" s="567"/>
      <c r="BC2271" s="564"/>
      <c r="BD2271" s="567"/>
      <c r="BE2271" s="564"/>
      <c r="BF2271" s="567"/>
      <c r="BG2271" s="564"/>
      <c r="BH2271" s="567"/>
      <c r="BI2271" s="564"/>
      <c r="BJ2271" s="567"/>
      <c r="BK2271" s="564"/>
      <c r="BL2271" s="567"/>
      <c r="BM2271" s="564"/>
      <c r="BN2271" s="567"/>
      <c r="BO2271" s="564"/>
      <c r="BP2271" s="567"/>
      <c r="BQ2271" s="568"/>
    </row>
    <row r="2272" spans="1:69" ht="12.75" customHeight="1">
      <c r="A2272" s="584"/>
      <c r="B2272" s="569" t="s">
        <v>37</v>
      </c>
      <c r="C2272" s="572" t="str">
        <f>IF(ISERROR(AVERAGE(E2272:AH2274)),"",AVERAGE(E2272:AH2274))</f>
        <v/>
      </c>
      <c r="D2272" s="677"/>
      <c r="E2272" s="31"/>
      <c r="F2272" s="31"/>
      <c r="G2272" s="31"/>
      <c r="H2272" s="31"/>
      <c r="I2272" s="31"/>
      <c r="J2272" s="31"/>
      <c r="K2272" s="31"/>
      <c r="L2272" s="31"/>
      <c r="M2272" s="31"/>
      <c r="N2272" s="31"/>
      <c r="O2272" s="31"/>
      <c r="P2272" s="31"/>
      <c r="Q2272" s="31"/>
      <c r="R2272" s="31"/>
      <c r="S2272" s="31"/>
      <c r="T2272" s="31"/>
      <c r="U2272" s="31"/>
      <c r="V2272" s="31"/>
      <c r="W2272" s="31"/>
      <c r="X2272" s="31"/>
      <c r="Y2272" s="31"/>
      <c r="Z2272" s="31"/>
      <c r="AA2272" s="31"/>
      <c r="AB2272" s="31"/>
      <c r="AC2272" s="31"/>
      <c r="AD2272" s="31"/>
      <c r="AE2272" s="31"/>
      <c r="AF2272" s="31"/>
      <c r="AG2272" s="31"/>
      <c r="AH2272" s="31"/>
      <c r="AM2272" s="595" t="e">
        <f>#REF!</f>
        <v>#REF!</v>
      </c>
      <c r="AN2272" s="561" t="str">
        <f t="shared" ref="AN2272:BQ2272" si="832">IF(ISERROR(AVERAGE(E2272:E2274)),"",AVERAGE(E2272:E2274))</f>
        <v/>
      </c>
      <c r="AO2272" s="558" t="str">
        <f t="shared" si="832"/>
        <v/>
      </c>
      <c r="AP2272" s="561" t="str">
        <f t="shared" si="832"/>
        <v/>
      </c>
      <c r="AQ2272" s="558" t="str">
        <f t="shared" si="832"/>
        <v/>
      </c>
      <c r="AR2272" s="561" t="str">
        <f t="shared" si="832"/>
        <v/>
      </c>
      <c r="AS2272" s="558" t="str">
        <f t="shared" si="832"/>
        <v/>
      </c>
      <c r="AT2272" s="561" t="str">
        <f t="shared" si="832"/>
        <v/>
      </c>
      <c r="AU2272" s="558" t="str">
        <f t="shared" si="832"/>
        <v/>
      </c>
      <c r="AV2272" s="561" t="str">
        <f t="shared" si="832"/>
        <v/>
      </c>
      <c r="AW2272" s="558" t="str">
        <f t="shared" si="832"/>
        <v/>
      </c>
      <c r="AX2272" s="561" t="str">
        <f t="shared" si="832"/>
        <v/>
      </c>
      <c r="AY2272" s="558" t="str">
        <f t="shared" si="832"/>
        <v/>
      </c>
      <c r="AZ2272" s="561" t="str">
        <f t="shared" si="832"/>
        <v/>
      </c>
      <c r="BA2272" s="558" t="str">
        <f t="shared" si="832"/>
        <v/>
      </c>
      <c r="BB2272" s="561" t="str">
        <f t="shared" si="832"/>
        <v/>
      </c>
      <c r="BC2272" s="558" t="str">
        <f t="shared" si="832"/>
        <v/>
      </c>
      <c r="BD2272" s="561" t="str">
        <f t="shared" si="832"/>
        <v/>
      </c>
      <c r="BE2272" s="558" t="str">
        <f t="shared" si="832"/>
        <v/>
      </c>
      <c r="BF2272" s="561" t="str">
        <f t="shared" si="832"/>
        <v/>
      </c>
      <c r="BG2272" s="558" t="str">
        <f t="shared" si="832"/>
        <v/>
      </c>
      <c r="BH2272" s="561" t="str">
        <f t="shared" si="832"/>
        <v/>
      </c>
      <c r="BI2272" s="558" t="str">
        <f t="shared" si="832"/>
        <v/>
      </c>
      <c r="BJ2272" s="561" t="str">
        <f t="shared" si="832"/>
        <v/>
      </c>
      <c r="BK2272" s="558" t="str">
        <f t="shared" si="832"/>
        <v/>
      </c>
      <c r="BL2272" s="561" t="str">
        <f t="shared" si="832"/>
        <v/>
      </c>
      <c r="BM2272" s="558" t="str">
        <f t="shared" si="832"/>
        <v/>
      </c>
      <c r="BN2272" s="561" t="str">
        <f t="shared" si="832"/>
        <v/>
      </c>
      <c r="BO2272" s="558" t="str">
        <f t="shared" si="832"/>
        <v/>
      </c>
      <c r="BP2272" s="561" t="str">
        <f t="shared" si="832"/>
        <v/>
      </c>
      <c r="BQ2272" s="550" t="str">
        <f t="shared" si="832"/>
        <v/>
      </c>
    </row>
    <row r="2273" spans="1:71" ht="12.75" customHeight="1">
      <c r="A2273" s="584"/>
      <c r="B2273" s="570"/>
      <c r="C2273" s="573"/>
      <c r="D2273" s="677"/>
      <c r="E2273" s="29"/>
      <c r="F2273" s="29"/>
      <c r="G2273" s="29"/>
      <c r="H2273" s="29"/>
      <c r="I2273" s="29"/>
      <c r="J2273" s="29"/>
      <c r="K2273" s="29"/>
      <c r="L2273" s="29"/>
      <c r="M2273" s="29"/>
      <c r="N2273" s="29"/>
      <c r="O2273" s="29"/>
      <c r="P2273" s="29"/>
      <c r="Q2273" s="29"/>
      <c r="R2273" s="29"/>
      <c r="S2273" s="29"/>
      <c r="T2273" s="29"/>
      <c r="U2273" s="29"/>
      <c r="V2273" s="29"/>
      <c r="W2273" s="29"/>
      <c r="X2273" s="29"/>
      <c r="Y2273" s="29"/>
      <c r="Z2273" s="29"/>
      <c r="AA2273" s="29"/>
      <c r="AB2273" s="29"/>
      <c r="AC2273" s="29"/>
      <c r="AD2273" s="29"/>
      <c r="AE2273" s="29"/>
      <c r="AF2273" s="29"/>
      <c r="AG2273" s="29"/>
      <c r="AH2273" s="29"/>
      <c r="AM2273" s="595" t="e">
        <f>#REF!</f>
        <v>#REF!</v>
      </c>
      <c r="AN2273" s="562"/>
      <c r="AO2273" s="559"/>
      <c r="AP2273" s="562"/>
      <c r="AQ2273" s="559"/>
      <c r="AR2273" s="562"/>
      <c r="AS2273" s="559"/>
      <c r="AT2273" s="562"/>
      <c r="AU2273" s="559"/>
      <c r="AV2273" s="562"/>
      <c r="AW2273" s="559"/>
      <c r="AX2273" s="562"/>
      <c r="AY2273" s="559"/>
      <c r="AZ2273" s="562"/>
      <c r="BA2273" s="559"/>
      <c r="BB2273" s="562"/>
      <c r="BC2273" s="559"/>
      <c r="BD2273" s="562"/>
      <c r="BE2273" s="559"/>
      <c r="BF2273" s="562"/>
      <c r="BG2273" s="559"/>
      <c r="BH2273" s="562"/>
      <c r="BI2273" s="559"/>
      <c r="BJ2273" s="562"/>
      <c r="BK2273" s="559"/>
      <c r="BL2273" s="562"/>
      <c r="BM2273" s="559"/>
      <c r="BN2273" s="562"/>
      <c r="BO2273" s="559"/>
      <c r="BP2273" s="562"/>
      <c r="BQ2273" s="551"/>
    </row>
    <row r="2274" spans="1:71" ht="13.5" customHeight="1" thickBot="1">
      <c r="A2274" s="584"/>
      <c r="B2274" s="571"/>
      <c r="C2274" s="574"/>
      <c r="D2274" s="418"/>
      <c r="E2274" s="30"/>
      <c r="F2274" s="30"/>
      <c r="G2274" s="30"/>
      <c r="H2274" s="30"/>
      <c r="I2274" s="30"/>
      <c r="J2274" s="30"/>
      <c r="K2274" s="30"/>
      <c r="L2274" s="30"/>
      <c r="M2274" s="30"/>
      <c r="N2274" s="30"/>
      <c r="O2274" s="30"/>
      <c r="P2274" s="30"/>
      <c r="Q2274" s="30"/>
      <c r="R2274" s="30"/>
      <c r="S2274" s="30"/>
      <c r="T2274" s="30"/>
      <c r="U2274" s="30"/>
      <c r="V2274" s="30"/>
      <c r="W2274" s="30"/>
      <c r="X2274" s="30"/>
      <c r="Y2274" s="30"/>
      <c r="Z2274" s="30"/>
      <c r="AA2274" s="30"/>
      <c r="AB2274" s="30"/>
      <c r="AC2274" s="30"/>
      <c r="AD2274" s="30"/>
      <c r="AE2274" s="30"/>
      <c r="AF2274" s="30"/>
      <c r="AG2274" s="30"/>
      <c r="AH2274" s="30"/>
      <c r="AM2274" s="107"/>
      <c r="AN2274" s="563"/>
      <c r="AO2274" s="560"/>
      <c r="AP2274" s="563"/>
      <c r="AQ2274" s="560"/>
      <c r="AR2274" s="563"/>
      <c r="AS2274" s="560"/>
      <c r="AT2274" s="563"/>
      <c r="AU2274" s="560"/>
      <c r="AV2274" s="563"/>
      <c r="AW2274" s="560"/>
      <c r="AX2274" s="563"/>
      <c r="AY2274" s="560"/>
      <c r="AZ2274" s="563"/>
      <c r="BA2274" s="560"/>
      <c r="BB2274" s="563"/>
      <c r="BC2274" s="560"/>
      <c r="BD2274" s="563"/>
      <c r="BE2274" s="560"/>
      <c r="BF2274" s="563"/>
      <c r="BG2274" s="560"/>
      <c r="BH2274" s="563"/>
      <c r="BI2274" s="560"/>
      <c r="BJ2274" s="563"/>
      <c r="BK2274" s="560"/>
      <c r="BL2274" s="563"/>
      <c r="BM2274" s="560"/>
      <c r="BN2274" s="563"/>
      <c r="BO2274" s="560"/>
      <c r="BP2274" s="563"/>
      <c r="BQ2274" s="552"/>
    </row>
    <row r="2275" spans="1:71" ht="16.5" thickTop="1"/>
    <row r="2278" spans="1:71" s="7" customFormat="1">
      <c r="A2278" s="472"/>
      <c r="B2278" s="50"/>
      <c r="C2278" s="48"/>
      <c r="D2278" s="10"/>
      <c r="E2278" s="12"/>
      <c r="F2278" s="12"/>
      <c r="G2278" s="12"/>
      <c r="H2278" s="12"/>
      <c r="I2278" s="12"/>
      <c r="J2278" s="12"/>
      <c r="K2278" s="12"/>
      <c r="L2278" s="12"/>
      <c r="M2278" s="12"/>
      <c r="N2278" s="12"/>
      <c r="O2278" s="12"/>
      <c r="P2278" s="12"/>
      <c r="Q2278" s="12"/>
      <c r="R2278" s="12"/>
      <c r="S2278" s="12"/>
      <c r="T2278" s="12"/>
      <c r="U2278" s="12"/>
      <c r="V2278" s="12"/>
      <c r="W2278" s="12"/>
      <c r="X2278" s="12"/>
      <c r="Y2278" s="12"/>
      <c r="Z2278" s="12"/>
      <c r="AA2278" s="12"/>
      <c r="AB2278" s="12"/>
      <c r="AC2278" s="12"/>
      <c r="AD2278" s="12"/>
      <c r="AE2278" s="12"/>
      <c r="AF2278" s="12"/>
      <c r="AG2278" s="12"/>
      <c r="AH2278" s="12"/>
      <c r="AJ2278" s="37"/>
      <c r="AK2278" s="37"/>
      <c r="AL2278" s="37"/>
      <c r="AM2278" s="10"/>
      <c r="AN2278" s="245"/>
      <c r="AO2278" s="245"/>
      <c r="AP2278" s="245"/>
      <c r="AQ2278" s="245"/>
      <c r="AR2278" s="245"/>
      <c r="AS2278" s="245"/>
      <c r="AT2278" s="245"/>
      <c r="AU2278" s="245"/>
      <c r="AV2278" s="245"/>
      <c r="AW2278" s="245"/>
      <c r="AX2278" s="365"/>
      <c r="AY2278" s="365"/>
      <c r="AZ2278" s="365"/>
      <c r="BA2278" s="365"/>
      <c r="BB2278" s="365"/>
      <c r="BC2278" s="365"/>
      <c r="BD2278" s="365"/>
      <c r="BE2278" s="365"/>
      <c r="BF2278" s="365"/>
      <c r="BG2278" s="365"/>
      <c r="BH2278" s="365"/>
      <c r="BR2278" s="37"/>
      <c r="BS2278" s="37"/>
    </row>
    <row r="2279" spans="1:71" s="7" customFormat="1">
      <c r="A2279" s="472"/>
      <c r="B2279" s="50"/>
      <c r="C2279" s="48"/>
      <c r="D2279" s="10"/>
      <c r="E2279" s="12"/>
      <c r="F2279" s="12"/>
      <c r="G2279" s="12"/>
      <c r="H2279" s="12"/>
      <c r="I2279" s="12"/>
      <c r="J2279" s="12"/>
      <c r="K2279" s="12"/>
      <c r="L2279" s="12"/>
      <c r="M2279" s="12"/>
      <c r="N2279" s="12"/>
      <c r="O2279" s="12"/>
      <c r="P2279" s="12"/>
      <c r="Q2279" s="12"/>
      <c r="R2279" s="12"/>
      <c r="S2279" s="12"/>
      <c r="T2279" s="12"/>
      <c r="U2279" s="12"/>
      <c r="V2279" s="12"/>
      <c r="W2279" s="12"/>
      <c r="X2279" s="12"/>
      <c r="Y2279" s="12"/>
      <c r="Z2279" s="12"/>
      <c r="AA2279" s="12"/>
      <c r="AB2279" s="12"/>
      <c r="AC2279" s="12"/>
      <c r="AD2279" s="12"/>
      <c r="AE2279" s="12"/>
      <c r="AF2279" s="12"/>
      <c r="AG2279" s="12"/>
      <c r="AH2279" s="12"/>
      <c r="AJ2279" s="37"/>
      <c r="AK2279" s="37"/>
      <c r="AL2279" s="37"/>
      <c r="AM2279" s="10"/>
      <c r="AN2279" s="245"/>
      <c r="AO2279" s="245"/>
      <c r="AP2279" s="245"/>
      <c r="AQ2279" s="245"/>
      <c r="AR2279" s="245"/>
      <c r="AS2279" s="245"/>
      <c r="AT2279" s="245"/>
      <c r="AU2279" s="245"/>
      <c r="AV2279" s="245"/>
      <c r="AW2279" s="245"/>
      <c r="AX2279" s="365"/>
      <c r="AY2279" s="365"/>
      <c r="AZ2279" s="365"/>
      <c r="BA2279" s="365"/>
      <c r="BB2279" s="365"/>
      <c r="BC2279" s="365"/>
      <c r="BD2279" s="365"/>
      <c r="BE2279" s="365"/>
      <c r="BF2279" s="365"/>
      <c r="BG2279" s="365"/>
      <c r="BH2279" s="365"/>
      <c r="BR2279" s="37"/>
      <c r="BS2279" s="37"/>
    </row>
    <row r="2280" spans="1:71" s="7" customFormat="1" ht="12.75">
      <c r="A2280" s="472"/>
      <c r="B2280" s="50"/>
      <c r="C2280" s="541" t="s">
        <v>1033</v>
      </c>
      <c r="D2280" s="541"/>
      <c r="E2280" s="12"/>
      <c r="F2280" s="12"/>
      <c r="G2280" s="12"/>
      <c r="H2280" s="12"/>
      <c r="I2280" s="12"/>
      <c r="J2280" s="12"/>
      <c r="K2280" s="12"/>
      <c r="L2280" s="12"/>
      <c r="M2280" s="12"/>
      <c r="N2280" s="12"/>
      <c r="O2280" s="12"/>
      <c r="P2280" s="12"/>
      <c r="Q2280" s="12"/>
      <c r="R2280" s="12"/>
      <c r="S2280" s="12"/>
      <c r="T2280" s="12"/>
      <c r="U2280" s="12"/>
      <c r="V2280" s="12"/>
      <c r="W2280" s="12"/>
      <c r="X2280" s="12"/>
      <c r="Y2280" s="12"/>
      <c r="Z2280" s="12"/>
      <c r="AA2280" s="12"/>
      <c r="AB2280" s="12"/>
      <c r="AC2280" s="12"/>
      <c r="AD2280" s="12"/>
      <c r="AE2280" s="12"/>
      <c r="AF2280" s="12"/>
      <c r="AG2280" s="12"/>
      <c r="AH2280" s="12"/>
      <c r="AJ2280" s="37"/>
      <c r="AK2280" s="37"/>
      <c r="AL2280" s="541" t="str">
        <f>C2280</f>
        <v>PALIER  2</v>
      </c>
      <c r="AM2280" s="541"/>
      <c r="AN2280" s="12"/>
      <c r="AO2280" s="12"/>
      <c r="AP2280" s="12"/>
      <c r="AQ2280" s="12"/>
      <c r="AR2280" s="12"/>
      <c r="AS2280" s="12"/>
      <c r="AT2280" s="12"/>
      <c r="AU2280" s="12"/>
      <c r="AV2280" s="12"/>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12"/>
      <c r="BR2280" s="37"/>
      <c r="BS2280" s="37"/>
    </row>
    <row r="2281" spans="1:71" s="7" customFormat="1" ht="15.75" customHeight="1">
      <c r="A2281" s="472"/>
      <c r="B2281" s="50"/>
      <c r="C2281" s="541"/>
      <c r="D2281" s="541"/>
      <c r="E2281" s="12"/>
      <c r="F2281" s="12"/>
      <c r="G2281" s="12"/>
      <c r="H2281" s="12"/>
      <c r="I2281" s="12"/>
      <c r="J2281" s="12"/>
      <c r="K2281" s="12"/>
      <c r="L2281" s="12"/>
      <c r="M2281" s="12"/>
      <c r="N2281" s="12"/>
      <c r="O2281" s="12"/>
      <c r="P2281" s="12"/>
      <c r="Q2281" s="12"/>
      <c r="R2281" s="12"/>
      <c r="S2281" s="12"/>
      <c r="T2281" s="12"/>
      <c r="U2281" s="12"/>
      <c r="V2281" s="12"/>
      <c r="W2281" s="12"/>
      <c r="X2281" s="12"/>
      <c r="Y2281" s="12"/>
      <c r="Z2281" s="12"/>
      <c r="AA2281" s="12"/>
      <c r="AB2281" s="12"/>
      <c r="AC2281" s="12"/>
      <c r="AD2281" s="12"/>
      <c r="AE2281" s="12"/>
      <c r="AF2281" s="12"/>
      <c r="AG2281" s="12"/>
      <c r="AH2281" s="12"/>
      <c r="AJ2281" s="37"/>
      <c r="AK2281" s="37"/>
      <c r="AL2281" s="541"/>
      <c r="AM2281" s="541"/>
      <c r="AN2281" s="12"/>
      <c r="AO2281" s="12"/>
      <c r="AP2281" s="12"/>
      <c r="AQ2281" s="12"/>
      <c r="AR2281" s="12"/>
      <c r="AS2281" s="12"/>
      <c r="AT2281" s="12"/>
      <c r="AU2281" s="12"/>
      <c r="AV2281" s="12"/>
      <c r="AW2281" s="12"/>
      <c r="AX2281" s="12"/>
      <c r="AY2281" s="12"/>
      <c r="AZ2281" s="12"/>
      <c r="BA2281" s="12"/>
      <c r="BB2281" s="12"/>
      <c r="BC2281" s="12"/>
      <c r="BD2281" s="12"/>
      <c r="BE2281" s="12"/>
      <c r="BF2281" s="12"/>
      <c r="BG2281" s="12"/>
      <c r="BH2281" s="12"/>
      <c r="BI2281" s="12"/>
      <c r="BJ2281" s="12"/>
      <c r="BK2281" s="12"/>
      <c r="BL2281" s="12"/>
      <c r="BM2281" s="12"/>
      <c r="BN2281" s="12"/>
      <c r="BO2281" s="12"/>
      <c r="BP2281" s="12"/>
      <c r="BQ2281" s="12"/>
      <c r="BR2281" s="37"/>
      <c r="BS2281" s="37"/>
    </row>
    <row r="2282" spans="1:71" s="7" customFormat="1">
      <c r="A2282" s="472"/>
      <c r="B2282" s="50"/>
      <c r="C2282" s="48"/>
      <c r="D2282" s="452"/>
      <c r="E2282" s="12"/>
      <c r="F2282" s="12"/>
      <c r="G2282" s="12"/>
      <c r="H2282" s="12"/>
      <c r="I2282" s="12"/>
      <c r="J2282" s="12"/>
      <c r="K2282" s="12"/>
      <c r="L2282" s="12"/>
      <c r="M2282" s="12"/>
      <c r="N2282" s="12"/>
      <c r="O2282" s="12"/>
      <c r="P2282" s="12"/>
      <c r="Q2282" s="12"/>
      <c r="R2282" s="12"/>
      <c r="S2282" s="12"/>
      <c r="T2282" s="12"/>
      <c r="U2282" s="12"/>
      <c r="V2282" s="12"/>
      <c r="W2282" s="12"/>
      <c r="X2282" s="12"/>
      <c r="Y2282" s="12"/>
      <c r="Z2282" s="12"/>
      <c r="AA2282" s="12"/>
      <c r="AB2282" s="12"/>
      <c r="AC2282" s="12"/>
      <c r="AD2282" s="12"/>
      <c r="AE2282" s="12"/>
      <c r="AF2282" s="12"/>
      <c r="AG2282" s="12"/>
      <c r="AH2282" s="12"/>
      <c r="AJ2282" s="87" t="s">
        <v>51</v>
      </c>
      <c r="AK2282" s="37"/>
      <c r="AL2282" s="48"/>
      <c r="AM2282" s="452"/>
      <c r="AN2282" s="464" t="s">
        <v>1163</v>
      </c>
      <c r="AO2282" s="12"/>
      <c r="AP2282" s="12"/>
      <c r="AQ2282" s="12"/>
      <c r="AR2282" s="12"/>
      <c r="AS2282" s="12" t="e">
        <f>#REF!</f>
        <v>#REF!</v>
      </c>
      <c r="AT2282" s="12"/>
      <c r="AU2282" s="12"/>
      <c r="AV2282" s="12"/>
      <c r="AW2282" s="12"/>
      <c r="AX2282" s="12"/>
      <c r="AY2282" s="12"/>
      <c r="AZ2282" s="12"/>
      <c r="BA2282" s="12"/>
      <c r="BB2282" s="12"/>
      <c r="BC2282" s="12"/>
      <c r="BD2282" s="12"/>
      <c r="BE2282" s="12"/>
      <c r="BF2282" s="12"/>
      <c r="BG2282" s="12"/>
      <c r="BH2282" s="12"/>
      <c r="BI2282" s="12"/>
      <c r="BJ2282" s="12"/>
      <c r="BK2282" s="12"/>
      <c r="BL2282" s="12"/>
      <c r="BM2282" s="12"/>
      <c r="BN2282" s="12"/>
      <c r="BO2282" s="12"/>
      <c r="BP2282" s="12"/>
      <c r="BQ2282" s="12"/>
      <c r="BR2282" s="37"/>
      <c r="BS2282" s="37"/>
    </row>
    <row r="2283" spans="1:71" s="7" customFormat="1" ht="27" customHeight="1">
      <c r="A2283" s="472"/>
      <c r="B2283" s="50"/>
      <c r="D2283" s="460" t="s">
        <v>1159</v>
      </c>
      <c r="E2283" s="12"/>
      <c r="F2283" s="12"/>
      <c r="G2283" s="12"/>
      <c r="H2283" s="13"/>
      <c r="I2283" s="12"/>
      <c r="J2283" s="12"/>
      <c r="K2283" s="12"/>
      <c r="L2283" s="12"/>
      <c r="M2283" s="12"/>
      <c r="N2283" s="12"/>
      <c r="O2283" s="12"/>
      <c r="P2283" s="12"/>
      <c r="Q2283" s="12"/>
      <c r="R2283" s="12"/>
      <c r="S2283" s="12"/>
      <c r="T2283" s="12"/>
      <c r="U2283" s="12"/>
      <c r="V2283" s="12"/>
      <c r="W2283" s="12"/>
      <c r="X2283" s="12"/>
      <c r="Y2283" s="12"/>
      <c r="Z2283" s="12"/>
      <c r="AA2283" s="12"/>
      <c r="AB2283" s="12"/>
      <c r="AC2283" s="12"/>
      <c r="AD2283" s="12"/>
      <c r="AE2283" s="12"/>
      <c r="AF2283" s="12"/>
      <c r="AG2283" s="12"/>
      <c r="AH2283" s="12"/>
      <c r="AJ2283" s="49"/>
      <c r="AK2283" s="37"/>
      <c r="AL2283" s="537" t="str">
        <f>D2283</f>
        <v xml:space="preserve">Compétence 1 : </v>
      </c>
      <c r="AM2283" s="537"/>
      <c r="AN2283" s="12"/>
      <c r="AO2283" s="12"/>
      <c r="AP2283" s="12"/>
      <c r="AQ2283" s="13"/>
      <c r="AR2283" s="12"/>
      <c r="AS2283" s="12"/>
      <c r="AT2283" s="12"/>
      <c r="AU2283" s="12"/>
      <c r="AV2283" s="12"/>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c r="BQ2283" s="12"/>
      <c r="BR2283" s="37"/>
      <c r="BS2283" s="37"/>
    </row>
    <row r="2284" spans="1:71" s="7" customFormat="1" ht="21.75" customHeight="1">
      <c r="A2284" s="472"/>
      <c r="B2284" s="50"/>
      <c r="D2284" s="461" t="s">
        <v>1158</v>
      </c>
      <c r="E2284" s="85"/>
      <c r="F2284" s="85"/>
      <c r="G2284" s="85"/>
      <c r="H2284" s="85"/>
      <c r="I2284" s="85"/>
      <c r="J2284" s="85"/>
      <c r="K2284" s="85"/>
      <c r="L2284" s="85"/>
      <c r="M2284" s="85"/>
      <c r="N2284" s="85"/>
      <c r="O2284" s="85"/>
      <c r="P2284" s="85"/>
      <c r="Q2284" s="85"/>
      <c r="R2284" s="85"/>
      <c r="S2284" s="85"/>
      <c r="T2284" s="85"/>
      <c r="U2284" s="85"/>
      <c r="V2284" s="85"/>
      <c r="W2284" s="85"/>
      <c r="X2284" s="85"/>
      <c r="Y2284" s="85"/>
      <c r="Z2284" s="85"/>
      <c r="AA2284" s="85"/>
      <c r="AB2284" s="85"/>
      <c r="AC2284" s="85"/>
      <c r="AD2284" s="85"/>
      <c r="AE2284" s="85"/>
      <c r="AF2284" s="85"/>
      <c r="AG2284" s="85"/>
      <c r="AH2284" s="85"/>
      <c r="AJ2284" s="83" t="e">
        <f>AVERAGE(E2284:AH2284)</f>
        <v>#DIV/0!</v>
      </c>
      <c r="AK2284" s="37"/>
      <c r="AL2284" s="538" t="str">
        <f>D2284</f>
        <v xml:space="preserve">La maîtrise de la langue française </v>
      </c>
      <c r="AM2284" s="538"/>
      <c r="AN2284" s="85"/>
      <c r="AO2284" s="85"/>
      <c r="AP2284" s="85"/>
      <c r="AQ2284" s="85"/>
      <c r="AR2284" s="85"/>
      <c r="AS2284" s="85"/>
      <c r="AT2284" s="85"/>
      <c r="AU2284" s="85"/>
      <c r="AV2284" s="85" t="str">
        <f t="shared" ref="AV2284:BQ2284" si="833">IF(ISERROR(AVERAGE(AV2287:AV2300)),"",AVERAGE(AV2287:AV2300))</f>
        <v/>
      </c>
      <c r="AW2284" s="85" t="str">
        <f t="shared" si="833"/>
        <v/>
      </c>
      <c r="AX2284" s="85" t="str">
        <f t="shared" si="833"/>
        <v/>
      </c>
      <c r="AY2284" s="85" t="str">
        <f t="shared" si="833"/>
        <v/>
      </c>
      <c r="AZ2284" s="85" t="str">
        <f t="shared" si="833"/>
        <v/>
      </c>
      <c r="BA2284" s="85" t="str">
        <f t="shared" si="833"/>
        <v/>
      </c>
      <c r="BB2284" s="85" t="str">
        <f t="shared" si="833"/>
        <v/>
      </c>
      <c r="BC2284" s="85" t="str">
        <f t="shared" si="833"/>
        <v/>
      </c>
      <c r="BD2284" s="85" t="str">
        <f t="shared" si="833"/>
        <v/>
      </c>
      <c r="BE2284" s="85" t="str">
        <f t="shared" si="833"/>
        <v/>
      </c>
      <c r="BF2284" s="85" t="str">
        <f t="shared" si="833"/>
        <v/>
      </c>
      <c r="BG2284" s="85" t="str">
        <f t="shared" si="833"/>
        <v/>
      </c>
      <c r="BH2284" s="85" t="str">
        <f t="shared" si="833"/>
        <v/>
      </c>
      <c r="BI2284" s="85" t="str">
        <f t="shared" si="833"/>
        <v/>
      </c>
      <c r="BJ2284" s="85" t="str">
        <f t="shared" si="833"/>
        <v/>
      </c>
      <c r="BK2284" s="85" t="str">
        <f t="shared" si="833"/>
        <v/>
      </c>
      <c r="BL2284" s="85" t="str">
        <f t="shared" si="833"/>
        <v/>
      </c>
      <c r="BM2284" s="85" t="str">
        <f t="shared" si="833"/>
        <v/>
      </c>
      <c r="BN2284" s="85" t="str">
        <f t="shared" si="833"/>
        <v/>
      </c>
      <c r="BO2284" s="85" t="str">
        <f t="shared" si="833"/>
        <v/>
      </c>
      <c r="BP2284" s="85" t="str">
        <f t="shared" si="833"/>
        <v/>
      </c>
      <c r="BQ2284" s="85" t="str">
        <f t="shared" si="833"/>
        <v/>
      </c>
      <c r="BR2284" s="37"/>
      <c r="BS2284" s="37"/>
    </row>
    <row r="2285" spans="1:71" s="7" customFormat="1" ht="4.5" customHeight="1">
      <c r="A2285" s="472"/>
      <c r="B2285" s="50"/>
      <c r="C2285" s="433"/>
      <c r="D2285" s="434"/>
      <c r="E2285" s="434"/>
      <c r="F2285" s="434"/>
      <c r="G2285" s="434"/>
      <c r="H2285" s="434"/>
      <c r="I2285" s="434"/>
      <c r="J2285" s="434"/>
      <c r="K2285" s="434"/>
      <c r="L2285" s="434"/>
      <c r="M2285" s="434"/>
      <c r="N2285" s="434"/>
      <c r="O2285" s="434"/>
      <c r="P2285" s="434"/>
      <c r="Q2285" s="434"/>
      <c r="R2285" s="434"/>
      <c r="S2285" s="434"/>
      <c r="T2285" s="434"/>
      <c r="U2285" s="434"/>
      <c r="V2285" s="434"/>
      <c r="W2285" s="434"/>
      <c r="X2285" s="434"/>
      <c r="Y2285" s="434"/>
      <c r="Z2285" s="434"/>
      <c r="AA2285" s="434"/>
      <c r="AB2285" s="434"/>
      <c r="AC2285" s="434"/>
      <c r="AD2285" s="434"/>
      <c r="AE2285" s="434"/>
      <c r="AF2285" s="434"/>
      <c r="AG2285" s="434"/>
      <c r="AH2285" s="434"/>
      <c r="AJ2285" s="432"/>
      <c r="AK2285" s="37"/>
      <c r="AL2285" s="433"/>
      <c r="AM2285" s="434"/>
      <c r="AN2285" s="434"/>
      <c r="AO2285" s="434"/>
      <c r="AP2285" s="434"/>
      <c r="AQ2285" s="434"/>
      <c r="AR2285" s="434"/>
      <c r="AS2285" s="434"/>
      <c r="AT2285" s="434"/>
      <c r="AU2285" s="434"/>
      <c r="AV2285" s="434"/>
      <c r="AW2285" s="434"/>
      <c r="AX2285" s="434"/>
      <c r="AY2285" s="434"/>
      <c r="AZ2285" s="434"/>
      <c r="BA2285" s="434"/>
      <c r="BB2285" s="434"/>
      <c r="BC2285" s="434"/>
      <c r="BD2285" s="434"/>
      <c r="BE2285" s="434"/>
      <c r="BF2285" s="434"/>
      <c r="BG2285" s="434"/>
      <c r="BH2285" s="434"/>
      <c r="BI2285" s="434"/>
      <c r="BJ2285" s="434"/>
      <c r="BK2285" s="434"/>
      <c r="BL2285" s="434"/>
      <c r="BM2285" s="434"/>
      <c r="BN2285" s="434"/>
      <c r="BO2285" s="434"/>
      <c r="BP2285" s="434"/>
      <c r="BQ2285" s="434"/>
      <c r="BR2285" s="37"/>
      <c r="BS2285" s="37"/>
    </row>
    <row r="2286" spans="1:71" s="7" customFormat="1" ht="23.25" customHeight="1">
      <c r="A2286" s="472"/>
      <c r="B2286" s="50"/>
      <c r="C2286" s="435"/>
      <c r="D2286" s="436" t="s">
        <v>1034</v>
      </c>
      <c r="E2286" s="465">
        <f>AVERAGE(E2287:E2291)</f>
        <v>2.1666666666666665</v>
      </c>
      <c r="F2286" s="466">
        <f t="shared" ref="F2286:AH2286" si="834">AVERAGE(F2287:F2291)</f>
        <v>2.7777777777777772</v>
      </c>
      <c r="G2286" s="466">
        <f t="shared" si="834"/>
        <v>3.2222222222222228</v>
      </c>
      <c r="H2286" s="466">
        <f t="shared" si="834"/>
        <v>3.1111111111111107</v>
      </c>
      <c r="I2286" s="466">
        <f t="shared" si="834"/>
        <v>3.3703703703703702</v>
      </c>
      <c r="J2286" s="466">
        <f t="shared" si="834"/>
        <v>2.6666666666666665</v>
      </c>
      <c r="K2286" s="466">
        <f t="shared" si="834"/>
        <v>2.9629629629629632</v>
      </c>
      <c r="L2286" s="466">
        <f t="shared" si="834"/>
        <v>2.8888888888888893</v>
      </c>
      <c r="M2286" s="466">
        <f t="shared" si="834"/>
        <v>2.4444444444444442</v>
      </c>
      <c r="N2286" s="466">
        <f t="shared" si="834"/>
        <v>2.3703703703703702</v>
      </c>
      <c r="O2286" s="466">
        <f t="shared" si="834"/>
        <v>3</v>
      </c>
      <c r="P2286" s="466">
        <f t="shared" si="834"/>
        <v>3.2962962962962963</v>
      </c>
      <c r="Q2286" s="466">
        <f t="shared" si="834"/>
        <v>3.2222222222222228</v>
      </c>
      <c r="R2286" s="466">
        <f t="shared" si="834"/>
        <v>2.7777777777777772</v>
      </c>
      <c r="S2286" s="466">
        <f t="shared" si="834"/>
        <v>2.7037037037037037</v>
      </c>
      <c r="T2286" s="466">
        <f t="shared" si="834"/>
        <v>2.1666666666666665</v>
      </c>
      <c r="U2286" s="466">
        <f t="shared" si="834"/>
        <v>2.4259259259259256</v>
      </c>
      <c r="V2286" s="466">
        <f t="shared" si="834"/>
        <v>2.3611111111111112</v>
      </c>
      <c r="W2286" s="466">
        <f t="shared" si="834"/>
        <v>1.9722222222222221</v>
      </c>
      <c r="X2286" s="466">
        <f t="shared" si="834"/>
        <v>1.9074074074074077</v>
      </c>
      <c r="Y2286" s="466">
        <f t="shared" si="834"/>
        <v>3</v>
      </c>
      <c r="Z2286" s="466">
        <f t="shared" si="834"/>
        <v>3.4444444444444442</v>
      </c>
      <c r="AA2286" s="466">
        <f t="shared" si="834"/>
        <v>3.3333333333333335</v>
      </c>
      <c r="AB2286" s="466">
        <f t="shared" si="834"/>
        <v>2.6666666666666665</v>
      </c>
      <c r="AC2286" s="466">
        <f t="shared" si="834"/>
        <v>2.5555555555555558</v>
      </c>
      <c r="AD2286" s="466">
        <f t="shared" si="834"/>
        <v>3</v>
      </c>
      <c r="AE2286" s="466">
        <f t="shared" si="834"/>
        <v>3.4444444444444442</v>
      </c>
      <c r="AF2286" s="466">
        <f t="shared" si="834"/>
        <v>3.3333333333333335</v>
      </c>
      <c r="AG2286" s="466">
        <f t="shared" si="834"/>
        <v>2.6666666666666665</v>
      </c>
      <c r="AH2286" s="466">
        <f t="shared" si="834"/>
        <v>2.5555555555555558</v>
      </c>
      <c r="AJ2286" s="432"/>
      <c r="AK2286" s="37"/>
      <c r="AL2286" s="435"/>
      <c r="AM2286" s="436" t="str">
        <f t="shared" ref="AM2286:AM2327" si="835">D2286</f>
        <v>DIRE</v>
      </c>
      <c r="AN2286" s="436"/>
      <c r="AO2286" s="436"/>
      <c r="AP2286" s="436"/>
      <c r="AQ2286" s="436"/>
      <c r="AR2286" s="436"/>
      <c r="AS2286" s="436"/>
      <c r="AT2286" s="436"/>
      <c r="AU2286" s="436"/>
      <c r="AV2286" s="436"/>
      <c r="AW2286" s="436"/>
      <c r="AX2286" s="436"/>
      <c r="AY2286" s="436"/>
      <c r="AZ2286" s="436"/>
      <c r="BA2286" s="436"/>
      <c r="BB2286" s="436"/>
      <c r="BC2286" s="436"/>
      <c r="BD2286" s="436"/>
      <c r="BE2286" s="436"/>
      <c r="BF2286" s="436"/>
      <c r="BG2286" s="436"/>
      <c r="BH2286" s="436"/>
      <c r="BI2286" s="436"/>
      <c r="BJ2286" s="436"/>
      <c r="BK2286" s="436"/>
      <c r="BL2286" s="436"/>
      <c r="BM2286" s="436"/>
      <c r="BN2286" s="436"/>
      <c r="BO2286" s="436"/>
      <c r="BP2286" s="436"/>
      <c r="BQ2286" s="436"/>
      <c r="BR2286" s="37"/>
      <c r="BS2286" s="37"/>
    </row>
    <row r="2287" spans="1:71" s="7" customFormat="1" ht="30.75" customHeight="1">
      <c r="A2287" s="472"/>
      <c r="B2287" s="50">
        <v>1</v>
      </c>
      <c r="C2287" s="51">
        <f>IF(ISERROR(AVERAGE(E2287:AH2287)),"",AVERAGE(E2287:AH2287))</f>
        <v>2.8740740740740742</v>
      </c>
      <c r="D2287" s="69" t="s">
        <v>763</v>
      </c>
      <c r="E2287" s="83">
        <f>IF(ISERROR(AVERAGE(AN17:AN25,AN443:AN451)),"",AVERAGE(AN17:AN25,AN443:AN451))</f>
        <v>2</v>
      </c>
      <c r="F2287" s="83">
        <f t="shared" ref="F2287:AH2287" si="836">IF(ISERROR(AVERAGE(AO17:AO25,AO443:AO451)),"",AVERAGE(AO17:AO25,AO443:AO451))</f>
        <v>3.1666666666666665</v>
      </c>
      <c r="G2287" s="83">
        <f t="shared" si="836"/>
        <v>3.3333333333333335</v>
      </c>
      <c r="H2287" s="83">
        <f t="shared" si="836"/>
        <v>2.6666666666666665</v>
      </c>
      <c r="I2287" s="83">
        <f t="shared" si="836"/>
        <v>2.5555555555555558</v>
      </c>
      <c r="J2287" s="83">
        <f t="shared" si="836"/>
        <v>3</v>
      </c>
      <c r="K2287" s="83">
        <f t="shared" si="836"/>
        <v>3.4444444444444442</v>
      </c>
      <c r="L2287" s="83">
        <f t="shared" si="836"/>
        <v>3.3333333333333335</v>
      </c>
      <c r="M2287" s="83">
        <f t="shared" si="836"/>
        <v>2.6666666666666665</v>
      </c>
      <c r="N2287" s="83">
        <f t="shared" si="836"/>
        <v>2.5555555555555558</v>
      </c>
      <c r="O2287" s="83">
        <f t="shared" si="836"/>
        <v>3</v>
      </c>
      <c r="P2287" s="83">
        <f t="shared" si="836"/>
        <v>3.4444444444444442</v>
      </c>
      <c r="Q2287" s="83">
        <f t="shared" si="836"/>
        <v>3.3333333333333335</v>
      </c>
      <c r="R2287" s="83">
        <f t="shared" si="836"/>
        <v>2.6666666666666665</v>
      </c>
      <c r="S2287" s="83">
        <f t="shared" si="836"/>
        <v>2.5555555555555558</v>
      </c>
      <c r="T2287" s="83">
        <f t="shared" si="836"/>
        <v>2.5</v>
      </c>
      <c r="U2287" s="83">
        <f t="shared" si="836"/>
        <v>2.833333333333333</v>
      </c>
      <c r="V2287" s="83">
        <f t="shared" si="836"/>
        <v>2.75</v>
      </c>
      <c r="W2287" s="83">
        <f t="shared" si="836"/>
        <v>2.25</v>
      </c>
      <c r="X2287" s="83">
        <f t="shared" si="836"/>
        <v>2.166666666666667</v>
      </c>
      <c r="Y2287" s="83">
        <f t="shared" si="836"/>
        <v>3</v>
      </c>
      <c r="Z2287" s="83">
        <f t="shared" si="836"/>
        <v>3.4444444444444442</v>
      </c>
      <c r="AA2287" s="83">
        <f t="shared" si="836"/>
        <v>3.3333333333333335</v>
      </c>
      <c r="AB2287" s="83">
        <f t="shared" si="836"/>
        <v>2.6666666666666665</v>
      </c>
      <c r="AC2287" s="83">
        <f t="shared" si="836"/>
        <v>2.5555555555555558</v>
      </c>
      <c r="AD2287" s="83">
        <f t="shared" si="836"/>
        <v>3</v>
      </c>
      <c r="AE2287" s="83">
        <f t="shared" si="836"/>
        <v>3.4444444444444442</v>
      </c>
      <c r="AF2287" s="83">
        <f t="shared" si="836"/>
        <v>3.3333333333333335</v>
      </c>
      <c r="AG2287" s="83">
        <f t="shared" si="836"/>
        <v>2.6666666666666665</v>
      </c>
      <c r="AH2287" s="83">
        <f t="shared" si="836"/>
        <v>2.5555555555555558</v>
      </c>
      <c r="AJ2287" s="49"/>
      <c r="AK2287" s="37"/>
      <c r="AL2287" s="51"/>
      <c r="AM2287" s="69" t="str">
        <f t="shared" si="835"/>
        <v>S'exprimer à l'oral comme à l'écrit dans un vocabulaire approprié et précis</v>
      </c>
      <c r="AN2287" s="83" t="e">
        <f>IF(E2287&gt;$AS$2282,"OUI","NON")</f>
        <v>#REF!</v>
      </c>
      <c r="AO2287" s="83" t="e">
        <f t="shared" ref="AO2287:BQ2287" si="837">IF(F2287&gt;$AS$2282,"OUI","NON")</f>
        <v>#REF!</v>
      </c>
      <c r="AP2287" s="83" t="e">
        <f t="shared" si="837"/>
        <v>#REF!</v>
      </c>
      <c r="AQ2287" s="83" t="e">
        <f t="shared" si="837"/>
        <v>#REF!</v>
      </c>
      <c r="AR2287" s="83" t="e">
        <f t="shared" si="837"/>
        <v>#REF!</v>
      </c>
      <c r="AS2287" s="83" t="e">
        <f t="shared" si="837"/>
        <v>#REF!</v>
      </c>
      <c r="AT2287" s="83" t="e">
        <f t="shared" si="837"/>
        <v>#REF!</v>
      </c>
      <c r="AU2287" s="83" t="e">
        <f t="shared" si="837"/>
        <v>#REF!</v>
      </c>
      <c r="AV2287" s="83" t="e">
        <f t="shared" si="837"/>
        <v>#REF!</v>
      </c>
      <c r="AW2287" s="83" t="e">
        <f t="shared" si="837"/>
        <v>#REF!</v>
      </c>
      <c r="AX2287" s="83" t="e">
        <f t="shared" si="837"/>
        <v>#REF!</v>
      </c>
      <c r="AY2287" s="83" t="e">
        <f t="shared" si="837"/>
        <v>#REF!</v>
      </c>
      <c r="AZ2287" s="83" t="e">
        <f t="shared" si="837"/>
        <v>#REF!</v>
      </c>
      <c r="BA2287" s="83" t="e">
        <f t="shared" si="837"/>
        <v>#REF!</v>
      </c>
      <c r="BB2287" s="83" t="e">
        <f t="shared" si="837"/>
        <v>#REF!</v>
      </c>
      <c r="BC2287" s="83" t="e">
        <f t="shared" si="837"/>
        <v>#REF!</v>
      </c>
      <c r="BD2287" s="83" t="e">
        <f t="shared" si="837"/>
        <v>#REF!</v>
      </c>
      <c r="BE2287" s="83" t="e">
        <f t="shared" si="837"/>
        <v>#REF!</v>
      </c>
      <c r="BF2287" s="83" t="e">
        <f t="shared" si="837"/>
        <v>#REF!</v>
      </c>
      <c r="BG2287" s="83" t="e">
        <f t="shared" si="837"/>
        <v>#REF!</v>
      </c>
      <c r="BH2287" s="83" t="e">
        <f t="shared" si="837"/>
        <v>#REF!</v>
      </c>
      <c r="BI2287" s="83" t="e">
        <f t="shared" si="837"/>
        <v>#REF!</v>
      </c>
      <c r="BJ2287" s="83" t="e">
        <f t="shared" si="837"/>
        <v>#REF!</v>
      </c>
      <c r="BK2287" s="83" t="e">
        <f t="shared" si="837"/>
        <v>#REF!</v>
      </c>
      <c r="BL2287" s="83" t="e">
        <f t="shared" si="837"/>
        <v>#REF!</v>
      </c>
      <c r="BM2287" s="83" t="e">
        <f t="shared" si="837"/>
        <v>#REF!</v>
      </c>
      <c r="BN2287" s="83" t="e">
        <f t="shared" si="837"/>
        <v>#REF!</v>
      </c>
      <c r="BO2287" s="83" t="e">
        <f t="shared" si="837"/>
        <v>#REF!</v>
      </c>
      <c r="BP2287" s="83" t="e">
        <f t="shared" si="837"/>
        <v>#REF!</v>
      </c>
      <c r="BQ2287" s="83" t="e">
        <f t="shared" si="837"/>
        <v>#REF!</v>
      </c>
      <c r="BR2287" s="37"/>
      <c r="BS2287" s="37"/>
    </row>
    <row r="2288" spans="1:71" s="7" customFormat="1" ht="30.75" customHeight="1">
      <c r="A2288" s="472"/>
      <c r="B2288" s="50">
        <v>2</v>
      </c>
      <c r="C2288" s="51">
        <f t="shared" ref="C2288:C2296" si="838">IF(ISERROR(AVERAGE(E2288:AH2288)),"",AVERAGE(E2288:AH2288))</f>
        <v>2.6666666666666665</v>
      </c>
      <c r="D2288" s="69" t="s">
        <v>1165</v>
      </c>
      <c r="E2288" s="83">
        <f>IF(ISERROR(AVERAGE(AN8:AN16,AN26:AN34,AN35:AN43,AN44:AN52)),"",AVERAGE(AN8:AN16,AN26:AN34,AN35:AN43,AN44:AN52))</f>
        <v>1</v>
      </c>
      <c r="F2288" s="83">
        <f t="shared" ref="F2288:AH2288" si="839">IF(ISERROR(AVERAGE(AO8:AO16,AO26:AO34,AO35:AO43,AO44:AO52)),"",AVERAGE(AO8:AO16,AO26:AO34,AO35:AO43,AO44:AO52))</f>
        <v>2</v>
      </c>
      <c r="G2288" s="83">
        <f t="shared" si="839"/>
        <v>3</v>
      </c>
      <c r="H2288" s="83">
        <f t="shared" si="839"/>
        <v>4</v>
      </c>
      <c r="I2288" s="83">
        <f t="shared" si="839"/>
        <v>5</v>
      </c>
      <c r="J2288" s="83">
        <f t="shared" si="839"/>
        <v>2</v>
      </c>
      <c r="K2288" s="83">
        <f t="shared" si="839"/>
        <v>2</v>
      </c>
      <c r="L2288" s="83">
        <f t="shared" si="839"/>
        <v>2</v>
      </c>
      <c r="M2288" s="83">
        <f t="shared" si="839"/>
        <v>2</v>
      </c>
      <c r="N2288" s="83">
        <f t="shared" si="839"/>
        <v>2</v>
      </c>
      <c r="O2288" s="83">
        <f t="shared" si="839"/>
        <v>3</v>
      </c>
      <c r="P2288" s="83">
        <f t="shared" si="839"/>
        <v>3</v>
      </c>
      <c r="Q2288" s="83">
        <f t="shared" si="839"/>
        <v>3</v>
      </c>
      <c r="R2288" s="83">
        <f t="shared" si="839"/>
        <v>3</v>
      </c>
      <c r="S2288" s="83">
        <f t="shared" si="839"/>
        <v>3</v>
      </c>
      <c r="T2288" s="83" t="str">
        <f t="shared" si="839"/>
        <v/>
      </c>
      <c r="U2288" s="83" t="str">
        <f t="shared" si="839"/>
        <v/>
      </c>
      <c r="V2288" s="83" t="str">
        <f t="shared" si="839"/>
        <v/>
      </c>
      <c r="W2288" s="83" t="str">
        <f t="shared" si="839"/>
        <v/>
      </c>
      <c r="X2288" s="83" t="str">
        <f t="shared" si="839"/>
        <v/>
      </c>
      <c r="Y2288" s="83" t="str">
        <f t="shared" si="839"/>
        <v/>
      </c>
      <c r="Z2288" s="83" t="str">
        <f t="shared" si="839"/>
        <v/>
      </c>
      <c r="AA2288" s="83" t="str">
        <f t="shared" si="839"/>
        <v/>
      </c>
      <c r="AB2288" s="83" t="str">
        <f t="shared" si="839"/>
        <v/>
      </c>
      <c r="AC2288" s="83" t="str">
        <f t="shared" si="839"/>
        <v/>
      </c>
      <c r="AD2288" s="83" t="str">
        <f t="shared" si="839"/>
        <v/>
      </c>
      <c r="AE2288" s="83" t="str">
        <f t="shared" si="839"/>
        <v/>
      </c>
      <c r="AF2288" s="83" t="str">
        <f t="shared" si="839"/>
        <v/>
      </c>
      <c r="AG2288" s="83" t="str">
        <f t="shared" si="839"/>
        <v/>
      </c>
      <c r="AH2288" s="83" t="str">
        <f t="shared" si="839"/>
        <v/>
      </c>
      <c r="AJ2288" s="49"/>
      <c r="AK2288" s="37"/>
      <c r="AL2288" s="51"/>
      <c r="AM2288" s="69" t="str">
        <f t="shared" si="835"/>
        <v>Prendre la parole en respectant le niveau de langue adapté</v>
      </c>
      <c r="AN2288" s="83"/>
      <c r="AO2288" s="83"/>
      <c r="AP2288" s="83"/>
      <c r="AQ2288" s="83"/>
      <c r="AR2288" s="83"/>
      <c r="AS2288" s="83"/>
      <c r="AT2288" s="83"/>
      <c r="AU2288" s="83"/>
      <c r="AV2288" s="83"/>
      <c r="AW2288" s="83"/>
      <c r="AX2288" s="83"/>
      <c r="AY2288" s="83"/>
      <c r="AZ2288" s="83"/>
      <c r="BA2288" s="83"/>
      <c r="BB2288" s="83"/>
      <c r="BC2288" s="83"/>
      <c r="BD2288" s="83"/>
      <c r="BE2288" s="83"/>
      <c r="BF2288" s="83"/>
      <c r="BG2288" s="83"/>
      <c r="BH2288" s="83"/>
      <c r="BI2288" s="83"/>
      <c r="BJ2288" s="83"/>
      <c r="BK2288" s="83"/>
      <c r="BL2288" s="83"/>
      <c r="BM2288" s="83"/>
      <c r="BN2288" s="83"/>
      <c r="BO2288" s="83"/>
      <c r="BP2288" s="83"/>
      <c r="BQ2288" s="83"/>
      <c r="BR2288" s="37"/>
      <c r="BS2288" s="37"/>
    </row>
    <row r="2289" spans="1:71" s="7" customFormat="1" ht="30.75" customHeight="1">
      <c r="A2289" s="472"/>
      <c r="B2289" s="50">
        <v>3</v>
      </c>
      <c r="C2289" s="51">
        <f t="shared" si="838"/>
        <v>1</v>
      </c>
      <c r="D2289" s="69" t="s">
        <v>1035</v>
      </c>
      <c r="E2289" s="83" t="str">
        <f>IF(ISERROR(AVERAGE(AN17:AN25)),"",AVERAGE(AN17:AN25))</f>
        <v/>
      </c>
      <c r="F2289" s="83" t="str">
        <f t="shared" ref="F2289:AH2289" si="840">IF(ISERROR(AVERAGE(AO17:AO25)),"",AVERAGE(AO17:AO25))</f>
        <v/>
      </c>
      <c r="G2289" s="83" t="str">
        <f t="shared" si="840"/>
        <v/>
      </c>
      <c r="H2289" s="83" t="str">
        <f t="shared" si="840"/>
        <v/>
      </c>
      <c r="I2289" s="83" t="str">
        <f t="shared" si="840"/>
        <v/>
      </c>
      <c r="J2289" s="83" t="str">
        <f t="shared" si="840"/>
        <v/>
      </c>
      <c r="K2289" s="83" t="str">
        <f t="shared" si="840"/>
        <v/>
      </c>
      <c r="L2289" s="83" t="str">
        <f t="shared" si="840"/>
        <v/>
      </c>
      <c r="M2289" s="83" t="str">
        <f t="shared" si="840"/>
        <v/>
      </c>
      <c r="N2289" s="83" t="str">
        <f t="shared" si="840"/>
        <v/>
      </c>
      <c r="O2289" s="83" t="str">
        <f t="shared" si="840"/>
        <v/>
      </c>
      <c r="P2289" s="83" t="str">
        <f t="shared" si="840"/>
        <v/>
      </c>
      <c r="Q2289" s="83" t="str">
        <f t="shared" si="840"/>
        <v/>
      </c>
      <c r="R2289" s="83" t="str">
        <f t="shared" si="840"/>
        <v/>
      </c>
      <c r="S2289" s="83" t="str">
        <f t="shared" si="840"/>
        <v/>
      </c>
      <c r="T2289" s="83">
        <f t="shared" si="840"/>
        <v>1</v>
      </c>
      <c r="U2289" s="83">
        <f t="shared" si="840"/>
        <v>1</v>
      </c>
      <c r="V2289" s="83">
        <f t="shared" si="840"/>
        <v>1</v>
      </c>
      <c r="W2289" s="83">
        <f t="shared" si="840"/>
        <v>1</v>
      </c>
      <c r="X2289" s="83">
        <f t="shared" si="840"/>
        <v>1</v>
      </c>
      <c r="Y2289" s="83" t="str">
        <f t="shared" si="840"/>
        <v/>
      </c>
      <c r="Z2289" s="83" t="str">
        <f t="shared" si="840"/>
        <v/>
      </c>
      <c r="AA2289" s="83" t="str">
        <f t="shared" si="840"/>
        <v/>
      </c>
      <c r="AB2289" s="83" t="str">
        <f t="shared" si="840"/>
        <v/>
      </c>
      <c r="AC2289" s="83" t="str">
        <f t="shared" si="840"/>
        <v/>
      </c>
      <c r="AD2289" s="83" t="str">
        <f t="shared" si="840"/>
        <v/>
      </c>
      <c r="AE2289" s="83" t="str">
        <f t="shared" si="840"/>
        <v/>
      </c>
      <c r="AF2289" s="83" t="str">
        <f t="shared" si="840"/>
        <v/>
      </c>
      <c r="AG2289" s="83" t="str">
        <f t="shared" si="840"/>
        <v/>
      </c>
      <c r="AH2289" s="83" t="str">
        <f t="shared" si="840"/>
        <v/>
      </c>
      <c r="AJ2289" s="49"/>
      <c r="AK2289" s="37"/>
      <c r="AL2289" s="51"/>
      <c r="AM2289" s="69" t="str">
        <f t="shared" si="835"/>
        <v>Répondre à une question par une phrase complète à l'oral</v>
      </c>
      <c r="AN2289" s="83"/>
      <c r="AO2289" s="83"/>
      <c r="AP2289" s="83"/>
      <c r="AQ2289" s="83"/>
      <c r="AR2289" s="83"/>
      <c r="AS2289" s="83"/>
      <c r="AT2289" s="83"/>
      <c r="AU2289" s="83"/>
      <c r="AV2289" s="83"/>
      <c r="AW2289" s="83"/>
      <c r="AX2289" s="83"/>
      <c r="AY2289" s="83"/>
      <c r="AZ2289" s="83"/>
      <c r="BA2289" s="83"/>
      <c r="BB2289" s="83"/>
      <c r="BC2289" s="83"/>
      <c r="BD2289" s="83"/>
      <c r="BE2289" s="83"/>
      <c r="BF2289" s="83"/>
      <c r="BG2289" s="83"/>
      <c r="BH2289" s="83"/>
      <c r="BI2289" s="83"/>
      <c r="BJ2289" s="83"/>
      <c r="BK2289" s="83"/>
      <c r="BL2289" s="83"/>
      <c r="BM2289" s="83"/>
      <c r="BN2289" s="83"/>
      <c r="BO2289" s="83"/>
      <c r="BP2289" s="83"/>
      <c r="BQ2289" s="83"/>
      <c r="BR2289" s="37"/>
      <c r="BS2289" s="37"/>
    </row>
    <row r="2290" spans="1:71" s="7" customFormat="1" ht="38.25" customHeight="1">
      <c r="A2290" s="472"/>
      <c r="B2290" s="50">
        <v>4</v>
      </c>
      <c r="C2290" s="51">
        <f t="shared" si="838"/>
        <v>2.9574074074074077</v>
      </c>
      <c r="D2290" s="69" t="s">
        <v>1036</v>
      </c>
      <c r="E2290" s="83">
        <f>IF(ISERROR(AVERAGE(AN65:AN73)),"",AVERAGE(AN65:AN73))</f>
        <v>2</v>
      </c>
      <c r="F2290" s="83">
        <f t="shared" ref="F2290:AH2290" si="841">IF(ISERROR(AVERAGE(AO65:AO73)),"",AVERAGE(AO65:AO73))</f>
        <v>3.1666666666666665</v>
      </c>
      <c r="G2290" s="83">
        <f t="shared" si="841"/>
        <v>3.3333333333333335</v>
      </c>
      <c r="H2290" s="83">
        <f t="shared" si="841"/>
        <v>2.6666666666666665</v>
      </c>
      <c r="I2290" s="83">
        <f t="shared" si="841"/>
        <v>2.5555555555555558</v>
      </c>
      <c r="J2290" s="83">
        <f t="shared" si="841"/>
        <v>3</v>
      </c>
      <c r="K2290" s="83">
        <f t="shared" si="841"/>
        <v>3.4444444444444442</v>
      </c>
      <c r="L2290" s="83">
        <f t="shared" si="841"/>
        <v>3.3333333333333335</v>
      </c>
      <c r="M2290" s="83">
        <f t="shared" si="841"/>
        <v>2.6666666666666665</v>
      </c>
      <c r="N2290" s="83">
        <f t="shared" si="841"/>
        <v>2.5555555555555558</v>
      </c>
      <c r="O2290" s="83">
        <f t="shared" si="841"/>
        <v>3</v>
      </c>
      <c r="P2290" s="83">
        <f t="shared" si="841"/>
        <v>3.4444444444444442</v>
      </c>
      <c r="Q2290" s="83">
        <f t="shared" si="841"/>
        <v>3.3333333333333335</v>
      </c>
      <c r="R2290" s="83">
        <f t="shared" si="841"/>
        <v>2.6666666666666665</v>
      </c>
      <c r="S2290" s="83">
        <f t="shared" si="841"/>
        <v>2.5555555555555558</v>
      </c>
      <c r="T2290" s="83">
        <f t="shared" si="841"/>
        <v>3</v>
      </c>
      <c r="U2290" s="83">
        <f t="shared" si="841"/>
        <v>3.4444444444444442</v>
      </c>
      <c r="V2290" s="83">
        <f t="shared" si="841"/>
        <v>3.3333333333333335</v>
      </c>
      <c r="W2290" s="83">
        <f t="shared" si="841"/>
        <v>2.6666666666666665</v>
      </c>
      <c r="X2290" s="83">
        <f t="shared" si="841"/>
        <v>2.5555555555555558</v>
      </c>
      <c r="Y2290" s="83">
        <f t="shared" si="841"/>
        <v>3</v>
      </c>
      <c r="Z2290" s="83">
        <f t="shared" si="841"/>
        <v>3.4444444444444442</v>
      </c>
      <c r="AA2290" s="83">
        <f t="shared" si="841"/>
        <v>3.3333333333333335</v>
      </c>
      <c r="AB2290" s="83">
        <f t="shared" si="841"/>
        <v>2.6666666666666665</v>
      </c>
      <c r="AC2290" s="83">
        <f t="shared" si="841"/>
        <v>2.5555555555555558</v>
      </c>
      <c r="AD2290" s="83">
        <f t="shared" si="841"/>
        <v>3</v>
      </c>
      <c r="AE2290" s="83">
        <f t="shared" si="841"/>
        <v>3.4444444444444442</v>
      </c>
      <c r="AF2290" s="83">
        <f t="shared" si="841"/>
        <v>3.3333333333333335</v>
      </c>
      <c r="AG2290" s="83">
        <f t="shared" si="841"/>
        <v>2.6666666666666665</v>
      </c>
      <c r="AH2290" s="83">
        <f t="shared" si="841"/>
        <v>2.5555555555555558</v>
      </c>
      <c r="AJ2290" s="49"/>
      <c r="AK2290" s="37"/>
      <c r="AL2290" s="51"/>
      <c r="AM2290" s="69" t="str">
        <f t="shared" si="835"/>
        <v>Prendre part à un dialogue : prendre la parole devant les autres, écouter autrui, formuler et justifier un point de vue</v>
      </c>
      <c r="AN2290" s="83"/>
      <c r="AO2290" s="83"/>
      <c r="AP2290" s="83"/>
      <c r="AQ2290" s="83"/>
      <c r="AR2290" s="83"/>
      <c r="AS2290" s="83"/>
      <c r="AT2290" s="83"/>
      <c r="AU2290" s="83"/>
      <c r="AV2290" s="83"/>
      <c r="AW2290" s="83"/>
      <c r="AX2290" s="83"/>
      <c r="AY2290" s="83"/>
      <c r="AZ2290" s="83"/>
      <c r="BA2290" s="83"/>
      <c r="BB2290" s="83"/>
      <c r="BC2290" s="83"/>
      <c r="BD2290" s="83"/>
      <c r="BE2290" s="83"/>
      <c r="BF2290" s="83"/>
      <c r="BG2290" s="83"/>
      <c r="BH2290" s="83"/>
      <c r="BI2290" s="83"/>
      <c r="BJ2290" s="83"/>
      <c r="BK2290" s="83"/>
      <c r="BL2290" s="83"/>
      <c r="BM2290" s="83"/>
      <c r="BN2290" s="83"/>
      <c r="BO2290" s="83"/>
      <c r="BP2290" s="83"/>
      <c r="BQ2290" s="83"/>
      <c r="BR2290" s="37"/>
      <c r="BS2290" s="37"/>
    </row>
    <row r="2291" spans="1:71" s="7" customFormat="1" ht="33.75" customHeight="1">
      <c r="A2291" s="472"/>
      <c r="B2291" s="50">
        <v>5</v>
      </c>
      <c r="C2291" s="51">
        <f t="shared" si="838"/>
        <v>3.6666666666666665</v>
      </c>
      <c r="D2291" s="69" t="s">
        <v>1037</v>
      </c>
      <c r="E2291" s="83">
        <f>IF(ISERROR(AVERAGE(AN86:AN94)),"",AVERAGE(AN86:AN94))</f>
        <v>3.6666666666666665</v>
      </c>
      <c r="F2291" s="83" t="str">
        <f t="shared" ref="F2291:AH2291" si="842">IF(ISERROR(AVERAGE(AO145:AO153,AO154:AO162,AO163:AO171)),"",AVERAGE(AO145:AO153,AO154:AO162,AO163:AO171))</f>
        <v/>
      </c>
      <c r="G2291" s="83" t="str">
        <f t="shared" si="842"/>
        <v/>
      </c>
      <c r="H2291" s="83" t="str">
        <f t="shared" si="842"/>
        <v/>
      </c>
      <c r="I2291" s="83" t="str">
        <f t="shared" si="842"/>
        <v/>
      </c>
      <c r="J2291" s="83" t="str">
        <f t="shared" si="842"/>
        <v/>
      </c>
      <c r="K2291" s="83" t="str">
        <f t="shared" si="842"/>
        <v/>
      </c>
      <c r="L2291" s="83" t="str">
        <f t="shared" si="842"/>
        <v/>
      </c>
      <c r="M2291" s="83" t="str">
        <f t="shared" si="842"/>
        <v/>
      </c>
      <c r="N2291" s="83" t="str">
        <f t="shared" si="842"/>
        <v/>
      </c>
      <c r="O2291" s="83" t="str">
        <f t="shared" si="842"/>
        <v/>
      </c>
      <c r="P2291" s="83" t="str">
        <f t="shared" si="842"/>
        <v/>
      </c>
      <c r="Q2291" s="83" t="str">
        <f t="shared" si="842"/>
        <v/>
      </c>
      <c r="R2291" s="83" t="str">
        <f t="shared" si="842"/>
        <v/>
      </c>
      <c r="S2291" s="83" t="str">
        <f t="shared" si="842"/>
        <v/>
      </c>
      <c r="T2291" s="83" t="str">
        <f t="shared" si="842"/>
        <v/>
      </c>
      <c r="U2291" s="83" t="str">
        <f t="shared" si="842"/>
        <v/>
      </c>
      <c r="V2291" s="83" t="str">
        <f t="shared" si="842"/>
        <v/>
      </c>
      <c r="W2291" s="83" t="str">
        <f t="shared" si="842"/>
        <v/>
      </c>
      <c r="X2291" s="83" t="str">
        <f t="shared" si="842"/>
        <v/>
      </c>
      <c r="Y2291" s="83" t="str">
        <f t="shared" si="842"/>
        <v/>
      </c>
      <c r="Z2291" s="83" t="str">
        <f t="shared" si="842"/>
        <v/>
      </c>
      <c r="AA2291" s="83" t="str">
        <f t="shared" si="842"/>
        <v/>
      </c>
      <c r="AB2291" s="83" t="str">
        <f t="shared" si="842"/>
        <v/>
      </c>
      <c r="AC2291" s="83" t="str">
        <f t="shared" si="842"/>
        <v/>
      </c>
      <c r="AD2291" s="83" t="str">
        <f t="shared" si="842"/>
        <v/>
      </c>
      <c r="AE2291" s="83" t="str">
        <f t="shared" si="842"/>
        <v/>
      </c>
      <c r="AF2291" s="83" t="str">
        <f t="shared" si="842"/>
        <v/>
      </c>
      <c r="AG2291" s="83" t="str">
        <f t="shared" si="842"/>
        <v/>
      </c>
      <c r="AH2291" s="83" t="str">
        <f t="shared" si="842"/>
        <v/>
      </c>
      <c r="AJ2291" s="49"/>
      <c r="AK2291" s="37"/>
      <c r="AL2291" s="51"/>
      <c r="AM2291" s="69" t="str">
        <f t="shared" si="835"/>
        <v>Dire de mémoire, de façon expressive, une dizaine de poèmes et de textes en prose</v>
      </c>
      <c r="AN2291" s="83" t="str">
        <f t="shared" ref="AN2291:BQ2291" si="843">IF(ISERROR(AVERAGE(BW145:BW153,BW154:BW162,BW163:BW171)),"",AVERAGE(BW145:BW153,BW154:BW162,BW163:BW171))</f>
        <v/>
      </c>
      <c r="AO2291" s="83" t="str">
        <f t="shared" si="843"/>
        <v/>
      </c>
      <c r="AP2291" s="83" t="str">
        <f t="shared" si="843"/>
        <v/>
      </c>
      <c r="AQ2291" s="83" t="str">
        <f t="shared" si="843"/>
        <v/>
      </c>
      <c r="AR2291" s="83" t="str">
        <f t="shared" si="843"/>
        <v/>
      </c>
      <c r="AS2291" s="83" t="str">
        <f t="shared" si="843"/>
        <v/>
      </c>
      <c r="AT2291" s="83" t="str">
        <f t="shared" si="843"/>
        <v/>
      </c>
      <c r="AU2291" s="83" t="str">
        <f t="shared" si="843"/>
        <v/>
      </c>
      <c r="AV2291" s="83" t="str">
        <f t="shared" si="843"/>
        <v/>
      </c>
      <c r="AW2291" s="83" t="str">
        <f t="shared" si="843"/>
        <v/>
      </c>
      <c r="AX2291" s="83" t="str">
        <f t="shared" si="843"/>
        <v/>
      </c>
      <c r="AY2291" s="83" t="str">
        <f t="shared" si="843"/>
        <v/>
      </c>
      <c r="AZ2291" s="83" t="str">
        <f t="shared" si="843"/>
        <v/>
      </c>
      <c r="BA2291" s="83" t="str">
        <f t="shared" si="843"/>
        <v/>
      </c>
      <c r="BB2291" s="83" t="str">
        <f t="shared" si="843"/>
        <v/>
      </c>
      <c r="BC2291" s="83" t="str">
        <f t="shared" si="843"/>
        <v/>
      </c>
      <c r="BD2291" s="83" t="str">
        <f t="shared" si="843"/>
        <v/>
      </c>
      <c r="BE2291" s="83" t="str">
        <f t="shared" si="843"/>
        <v/>
      </c>
      <c r="BF2291" s="83" t="str">
        <f t="shared" si="843"/>
        <v/>
      </c>
      <c r="BG2291" s="83" t="str">
        <f t="shared" si="843"/>
        <v/>
      </c>
      <c r="BH2291" s="83" t="str">
        <f t="shared" si="843"/>
        <v/>
      </c>
      <c r="BI2291" s="83" t="str">
        <f t="shared" si="843"/>
        <v/>
      </c>
      <c r="BJ2291" s="83" t="str">
        <f t="shared" si="843"/>
        <v/>
      </c>
      <c r="BK2291" s="83" t="str">
        <f t="shared" si="843"/>
        <v/>
      </c>
      <c r="BL2291" s="83" t="str">
        <f t="shared" si="843"/>
        <v/>
      </c>
      <c r="BM2291" s="83" t="str">
        <f t="shared" si="843"/>
        <v/>
      </c>
      <c r="BN2291" s="83" t="str">
        <f t="shared" si="843"/>
        <v/>
      </c>
      <c r="BO2291" s="83" t="str">
        <f t="shared" si="843"/>
        <v/>
      </c>
      <c r="BP2291" s="83" t="str">
        <f t="shared" si="843"/>
        <v/>
      </c>
      <c r="BQ2291" s="83" t="str">
        <f t="shared" si="843"/>
        <v/>
      </c>
      <c r="BR2291" s="37"/>
      <c r="BS2291" s="37"/>
    </row>
    <row r="2292" spans="1:71" s="7" customFormat="1" ht="4.5" customHeight="1">
      <c r="A2292" s="472"/>
      <c r="B2292" s="50"/>
      <c r="C2292" s="433"/>
      <c r="D2292" s="434"/>
      <c r="E2292" s="434"/>
      <c r="F2292" s="434"/>
      <c r="G2292" s="434"/>
      <c r="H2292" s="434"/>
      <c r="I2292" s="434"/>
      <c r="J2292" s="434"/>
      <c r="K2292" s="434"/>
      <c r="L2292" s="434"/>
      <c r="M2292" s="434"/>
      <c r="N2292" s="434"/>
      <c r="O2292" s="434"/>
      <c r="P2292" s="434"/>
      <c r="Q2292" s="434"/>
      <c r="R2292" s="434"/>
      <c r="S2292" s="434"/>
      <c r="T2292" s="434"/>
      <c r="U2292" s="434"/>
      <c r="V2292" s="434"/>
      <c r="W2292" s="434"/>
      <c r="X2292" s="434"/>
      <c r="Y2292" s="434"/>
      <c r="Z2292" s="434"/>
      <c r="AA2292" s="434"/>
      <c r="AB2292" s="434"/>
      <c r="AC2292" s="434"/>
      <c r="AD2292" s="434"/>
      <c r="AE2292" s="434"/>
      <c r="AF2292" s="434"/>
      <c r="AG2292" s="434"/>
      <c r="AH2292" s="434"/>
      <c r="AJ2292" s="432"/>
      <c r="AK2292" s="37"/>
      <c r="AL2292" s="433"/>
      <c r="AM2292" s="434"/>
      <c r="AN2292" s="434"/>
      <c r="AO2292" s="434"/>
      <c r="AP2292" s="434"/>
      <c r="AQ2292" s="434"/>
      <c r="AR2292" s="434"/>
      <c r="AS2292" s="434"/>
      <c r="AT2292" s="434"/>
      <c r="AU2292" s="434"/>
      <c r="AV2292" s="434"/>
      <c r="AW2292" s="434"/>
      <c r="AX2292" s="434"/>
      <c r="AY2292" s="434"/>
      <c r="AZ2292" s="434"/>
      <c r="BA2292" s="434"/>
      <c r="BB2292" s="434"/>
      <c r="BC2292" s="434"/>
      <c r="BD2292" s="434"/>
      <c r="BE2292" s="434"/>
      <c r="BF2292" s="434"/>
      <c r="BG2292" s="434"/>
      <c r="BH2292" s="434"/>
      <c r="BI2292" s="434"/>
      <c r="BJ2292" s="434"/>
      <c r="BK2292" s="434"/>
      <c r="BL2292" s="434"/>
      <c r="BM2292" s="434"/>
      <c r="BN2292" s="434"/>
      <c r="BO2292" s="434"/>
      <c r="BP2292" s="434"/>
      <c r="BQ2292" s="434"/>
      <c r="BR2292" s="37"/>
      <c r="BS2292" s="37"/>
    </row>
    <row r="2293" spans="1:71" s="7" customFormat="1" ht="23.25" customHeight="1">
      <c r="A2293" s="472"/>
      <c r="B2293" s="50"/>
      <c r="C2293" s="435"/>
      <c r="D2293" s="436" t="s">
        <v>1038</v>
      </c>
      <c r="E2293" s="436"/>
      <c r="F2293" s="436"/>
      <c r="G2293" s="436"/>
      <c r="H2293" s="436"/>
      <c r="I2293" s="436"/>
      <c r="J2293" s="436"/>
      <c r="K2293" s="436"/>
      <c r="L2293" s="436"/>
      <c r="M2293" s="436"/>
      <c r="N2293" s="436"/>
      <c r="O2293" s="436"/>
      <c r="P2293" s="436"/>
      <c r="Q2293" s="436"/>
      <c r="R2293" s="436"/>
      <c r="S2293" s="436"/>
      <c r="T2293" s="436"/>
      <c r="U2293" s="436"/>
      <c r="V2293" s="436"/>
      <c r="W2293" s="436"/>
      <c r="X2293" s="436"/>
      <c r="Y2293" s="436"/>
      <c r="Z2293" s="436"/>
      <c r="AA2293" s="436"/>
      <c r="AB2293" s="436"/>
      <c r="AC2293" s="436"/>
      <c r="AD2293" s="436"/>
      <c r="AE2293" s="436"/>
      <c r="AF2293" s="436"/>
      <c r="AG2293" s="436"/>
      <c r="AH2293" s="436"/>
      <c r="AJ2293" s="432"/>
      <c r="AK2293" s="37"/>
      <c r="AL2293" s="435"/>
      <c r="AM2293" s="436" t="str">
        <f t="shared" si="835"/>
        <v>LIRE</v>
      </c>
      <c r="AN2293" s="436"/>
      <c r="AO2293" s="436"/>
      <c r="AP2293" s="436"/>
      <c r="AQ2293" s="436"/>
      <c r="AR2293" s="436"/>
      <c r="AS2293" s="436"/>
      <c r="AT2293" s="436"/>
      <c r="AU2293" s="436"/>
      <c r="AV2293" s="436"/>
      <c r="AW2293" s="436"/>
      <c r="AX2293" s="436"/>
      <c r="AY2293" s="436"/>
      <c r="AZ2293" s="436"/>
      <c r="BA2293" s="436"/>
      <c r="BB2293" s="436"/>
      <c r="BC2293" s="436"/>
      <c r="BD2293" s="436"/>
      <c r="BE2293" s="436"/>
      <c r="BF2293" s="436"/>
      <c r="BG2293" s="436"/>
      <c r="BH2293" s="436"/>
      <c r="BI2293" s="436"/>
      <c r="BJ2293" s="436"/>
      <c r="BK2293" s="436"/>
      <c r="BL2293" s="436"/>
      <c r="BM2293" s="436"/>
      <c r="BN2293" s="436"/>
      <c r="BO2293" s="436"/>
      <c r="BP2293" s="436"/>
      <c r="BQ2293" s="436"/>
      <c r="BR2293" s="37"/>
      <c r="BS2293" s="37"/>
    </row>
    <row r="2294" spans="1:71" s="7" customFormat="1" ht="32.25" customHeight="1">
      <c r="A2294" s="472"/>
      <c r="B2294" s="50">
        <v>6</v>
      </c>
      <c r="C2294" s="51" t="str">
        <f t="shared" si="838"/>
        <v/>
      </c>
      <c r="D2294" s="69" t="s">
        <v>764</v>
      </c>
      <c r="E2294" s="83" t="str">
        <f>IF(ISERROR(AVERAGE(AN374:AN382,AN365:AN373,#REF!)),"",AVERAGE(AN374:AN382,AN365:AN373,#REF!))</f>
        <v/>
      </c>
      <c r="F2294" s="69"/>
      <c r="G2294" s="83" t="str">
        <f>IF(ISERROR(AVERAGE(AP374:AP382,AP365:AP373,#REF!)),"",AVERAGE(AP374:AP382,AP365:AP373,#REF!))</f>
        <v/>
      </c>
      <c r="H2294" s="83" t="str">
        <f>IF(ISERROR(AVERAGE(AQ374:AQ382,AQ365:AQ373,#REF!)),"",AVERAGE(AQ374:AQ382,AQ365:AQ373,#REF!))</f>
        <v/>
      </c>
      <c r="I2294" s="83" t="str">
        <f>IF(ISERROR(AVERAGE(AR374:AR382,AR365:AR373,#REF!)),"",AVERAGE(AR374:AR382,AR365:AR373,#REF!))</f>
        <v/>
      </c>
      <c r="J2294" s="83" t="str">
        <f>IF(ISERROR(AVERAGE(AS374:AS382,AS365:AS373,#REF!)),"",AVERAGE(AS374:AS382,AS365:AS373,#REF!))</f>
        <v/>
      </c>
      <c r="K2294" s="83" t="str">
        <f>IF(ISERROR(AVERAGE(AT374:AT382,AT365:AT373,#REF!)),"",AVERAGE(AT374:AT382,AT365:AT373,#REF!))</f>
        <v/>
      </c>
      <c r="L2294" s="83" t="str">
        <f>IF(ISERROR(AVERAGE(AU374:AU382,AU365:AU373,#REF!)),"",AVERAGE(AU374:AU382,AU365:AU373,#REF!))</f>
        <v/>
      </c>
      <c r="M2294" s="83" t="str">
        <f>IF(ISERROR(AVERAGE(AV374:AV382,AV365:AV373,#REF!)),"",AVERAGE(AV374:AV382,AV365:AV373,#REF!))</f>
        <v/>
      </c>
      <c r="N2294" s="83" t="str">
        <f>IF(ISERROR(AVERAGE(AW374:AW382,AW365:AW373,#REF!)),"",AVERAGE(AW374:AW382,AW365:AW373,#REF!))</f>
        <v/>
      </c>
      <c r="O2294" s="83" t="str">
        <f>IF(ISERROR(AVERAGE(AX374:AX382,AX365:AX373,#REF!)),"",AVERAGE(AX374:AX382,AX365:AX373,#REF!))</f>
        <v/>
      </c>
      <c r="P2294" s="83" t="str">
        <f>IF(ISERROR(AVERAGE(AY374:AY382,AY365:AY373,#REF!)),"",AVERAGE(AY374:AY382,AY365:AY373,#REF!))</f>
        <v/>
      </c>
      <c r="Q2294" s="83" t="str">
        <f>IF(ISERROR(AVERAGE(AZ374:AZ382,AZ365:AZ373,#REF!)),"",AVERAGE(AZ374:AZ382,AZ365:AZ373,#REF!))</f>
        <v/>
      </c>
      <c r="R2294" s="83" t="str">
        <f>IF(ISERROR(AVERAGE(BA374:BA382,BA365:BA373,#REF!)),"",AVERAGE(BA374:BA382,BA365:BA373,#REF!))</f>
        <v/>
      </c>
      <c r="S2294" s="83" t="str">
        <f>IF(ISERROR(AVERAGE(BB374:BB382,BB365:BB373,#REF!)),"",AVERAGE(BB374:BB382,BB365:BB373,#REF!))</f>
        <v/>
      </c>
      <c r="T2294" s="83" t="str">
        <f>IF(ISERROR(AVERAGE(BC374:BC382,BC365:BC373,#REF!)),"",AVERAGE(BC374:BC382,BC365:BC373,#REF!))</f>
        <v/>
      </c>
      <c r="U2294" s="83" t="str">
        <f>IF(ISERROR(AVERAGE(BD374:BD382,BD365:BD373,#REF!)),"",AVERAGE(BD374:BD382,BD365:BD373,#REF!))</f>
        <v/>
      </c>
      <c r="V2294" s="83" t="str">
        <f>IF(ISERROR(AVERAGE(BE374:BE382,BE365:BE373,#REF!)),"",AVERAGE(BE374:BE382,BE365:BE373,#REF!))</f>
        <v/>
      </c>
      <c r="W2294" s="83" t="str">
        <f>IF(ISERROR(AVERAGE(BF374:BF382,BF365:BF373,#REF!)),"",AVERAGE(BF374:BF382,BF365:BF373,#REF!))</f>
        <v/>
      </c>
      <c r="X2294" s="83" t="str">
        <f>IF(ISERROR(AVERAGE(BG374:BG382,BG365:BG373,#REF!)),"",AVERAGE(BG374:BG382,BG365:BG373,#REF!))</f>
        <v/>
      </c>
      <c r="Y2294" s="83" t="str">
        <f>IF(ISERROR(AVERAGE(BH374:BH382,BH365:BH373,#REF!)),"",AVERAGE(BH374:BH382,BH365:BH373,#REF!))</f>
        <v/>
      </c>
      <c r="Z2294" s="83" t="str">
        <f>IF(ISERROR(AVERAGE(BI374:BI382,BI365:BI373,#REF!)),"",AVERAGE(BI374:BI382,BI365:BI373,#REF!))</f>
        <v/>
      </c>
      <c r="AA2294" s="83" t="str">
        <f>IF(ISERROR(AVERAGE(BJ374:BJ382,BJ365:BJ373,#REF!)),"",AVERAGE(BJ374:BJ382,BJ365:BJ373,#REF!))</f>
        <v/>
      </c>
      <c r="AB2294" s="83" t="str">
        <f>IF(ISERROR(AVERAGE(BK374:BK382,BK365:BK373,#REF!)),"",AVERAGE(BK374:BK382,BK365:BK373,#REF!))</f>
        <v/>
      </c>
      <c r="AC2294" s="83" t="str">
        <f>IF(ISERROR(AVERAGE(BL374:BL382,BL365:BL373,#REF!)),"",AVERAGE(BL374:BL382,BL365:BL373,#REF!))</f>
        <v/>
      </c>
      <c r="AD2294" s="83" t="str">
        <f>IF(ISERROR(AVERAGE(BM374:BM382,BM365:BM373,#REF!)),"",AVERAGE(BM374:BM382,BM365:BM373,#REF!))</f>
        <v/>
      </c>
      <c r="AE2294" s="83" t="str">
        <f>IF(ISERROR(AVERAGE(BN374:BN382,BN365:BN373,#REF!)),"",AVERAGE(BN374:BN382,BN365:BN373,#REF!))</f>
        <v/>
      </c>
      <c r="AF2294" s="83" t="str">
        <f>IF(ISERROR(AVERAGE(BO374:BO382,BO365:BO373,#REF!)),"",AVERAGE(BO374:BO382,BO365:BO373,#REF!))</f>
        <v/>
      </c>
      <c r="AG2294" s="83" t="str">
        <f>IF(ISERROR(AVERAGE(BP374:BP382,BP365:BP373,#REF!)),"",AVERAGE(BP374:BP382,BP365:BP373,#REF!))</f>
        <v/>
      </c>
      <c r="AH2294" s="83" t="str">
        <f>IF(ISERROR(AVERAGE(BQ374:BQ382,BQ365:BQ373,#REF!)),"",AVERAGE(BQ374:BQ382,BQ365:BQ373,#REF!))</f>
        <v/>
      </c>
      <c r="AJ2294" s="49"/>
      <c r="AK2294" s="37"/>
      <c r="AL2294" s="51"/>
      <c r="AM2294" s="69" t="str">
        <f t="shared" si="835"/>
        <v>Lire avec aisance (à haute voix, silencieusement) un texte</v>
      </c>
      <c r="AN2294" s="83" t="str">
        <f>IF(ISERROR(AVERAGE(BW374:BW382,BW365:BW373,#REF!)),"",AVERAGE(BW374:BW382,BW365:BW373,#REF!))</f>
        <v/>
      </c>
      <c r="AO2294" s="69"/>
      <c r="AP2294" s="83" t="str">
        <f>IF(ISERROR(AVERAGE(BY374:BY382,BY365:BY373,#REF!)),"",AVERAGE(BY374:BY382,BY365:BY373,#REF!))</f>
        <v/>
      </c>
      <c r="AQ2294" s="83" t="str">
        <f>IF(ISERROR(AVERAGE(BZ374:BZ382,BZ365:BZ373,#REF!)),"",AVERAGE(BZ374:BZ382,BZ365:BZ373,#REF!))</f>
        <v/>
      </c>
      <c r="AR2294" s="83" t="str">
        <f>IF(ISERROR(AVERAGE(CA374:CA382,CA365:CA373,#REF!)),"",AVERAGE(CA374:CA382,CA365:CA373,#REF!))</f>
        <v/>
      </c>
      <c r="AS2294" s="83" t="str">
        <f>IF(ISERROR(AVERAGE(CB374:CB382,CB365:CB373,#REF!)),"",AVERAGE(CB374:CB382,CB365:CB373,#REF!))</f>
        <v/>
      </c>
      <c r="AT2294" s="83" t="str">
        <f>IF(ISERROR(AVERAGE(CC374:CC382,CC365:CC373,#REF!)),"",AVERAGE(CC374:CC382,CC365:CC373,#REF!))</f>
        <v/>
      </c>
      <c r="AU2294" s="83" t="str">
        <f>IF(ISERROR(AVERAGE(CD374:CD382,CD365:CD373,#REF!)),"",AVERAGE(CD374:CD382,CD365:CD373,#REF!))</f>
        <v/>
      </c>
      <c r="AV2294" s="83" t="str">
        <f>IF(ISERROR(AVERAGE(CE374:CE382,CE365:CE373,#REF!)),"",AVERAGE(CE374:CE382,CE365:CE373,#REF!))</f>
        <v/>
      </c>
      <c r="AW2294" s="83" t="str">
        <f>IF(ISERROR(AVERAGE(CF374:CF382,CF365:CF373,#REF!)),"",AVERAGE(CF374:CF382,CF365:CF373,#REF!))</f>
        <v/>
      </c>
      <c r="AX2294" s="83" t="str">
        <f>IF(ISERROR(AVERAGE(CG374:CG382,CG365:CG373,#REF!)),"",AVERAGE(CG374:CG382,CG365:CG373,#REF!))</f>
        <v/>
      </c>
      <c r="AY2294" s="83" t="str">
        <f>IF(ISERROR(AVERAGE(CH374:CH382,CH365:CH373,#REF!)),"",AVERAGE(CH374:CH382,CH365:CH373,#REF!))</f>
        <v/>
      </c>
      <c r="AZ2294" s="83" t="str">
        <f>IF(ISERROR(AVERAGE(CI374:CI382,CI365:CI373,#REF!)),"",AVERAGE(CI374:CI382,CI365:CI373,#REF!))</f>
        <v/>
      </c>
      <c r="BA2294" s="83" t="str">
        <f>IF(ISERROR(AVERAGE(CJ374:CJ382,CJ365:CJ373,#REF!)),"",AVERAGE(CJ374:CJ382,CJ365:CJ373,#REF!))</f>
        <v/>
      </c>
      <c r="BB2294" s="83" t="str">
        <f>IF(ISERROR(AVERAGE(CK374:CK382,CK365:CK373,#REF!)),"",AVERAGE(CK374:CK382,CK365:CK373,#REF!))</f>
        <v/>
      </c>
      <c r="BC2294" s="83" t="str">
        <f>IF(ISERROR(AVERAGE(CL374:CL382,CL365:CL373,#REF!)),"",AVERAGE(CL374:CL382,CL365:CL373,#REF!))</f>
        <v/>
      </c>
      <c r="BD2294" s="83" t="str">
        <f>IF(ISERROR(AVERAGE(CM374:CM382,CM365:CM373,#REF!)),"",AVERAGE(CM374:CM382,CM365:CM373,#REF!))</f>
        <v/>
      </c>
      <c r="BE2294" s="83" t="str">
        <f>IF(ISERROR(AVERAGE(CN374:CN382,CN365:CN373,#REF!)),"",AVERAGE(CN374:CN382,CN365:CN373,#REF!))</f>
        <v/>
      </c>
      <c r="BF2294" s="83" t="str">
        <f>IF(ISERROR(AVERAGE(CO374:CO382,CO365:CO373,#REF!)),"",AVERAGE(CO374:CO382,CO365:CO373,#REF!))</f>
        <v/>
      </c>
      <c r="BG2294" s="83" t="str">
        <f>IF(ISERROR(AVERAGE(CP374:CP382,CP365:CP373,#REF!)),"",AVERAGE(CP374:CP382,CP365:CP373,#REF!))</f>
        <v/>
      </c>
      <c r="BH2294" s="83" t="str">
        <f>IF(ISERROR(AVERAGE(CQ374:CQ382,CQ365:CQ373,#REF!)),"",AVERAGE(CQ374:CQ382,CQ365:CQ373,#REF!))</f>
        <v/>
      </c>
      <c r="BI2294" s="83" t="str">
        <f>IF(ISERROR(AVERAGE(CR374:CR382,CR365:CR373,#REF!)),"",AVERAGE(CR374:CR382,CR365:CR373,#REF!))</f>
        <v/>
      </c>
      <c r="BJ2294" s="83" t="str">
        <f>IF(ISERROR(AVERAGE(CS374:CS382,CS365:CS373,#REF!)),"",AVERAGE(CS374:CS382,CS365:CS373,#REF!))</f>
        <v/>
      </c>
      <c r="BK2294" s="83" t="str">
        <f>IF(ISERROR(AVERAGE(CT374:CT382,CT365:CT373,#REF!)),"",AVERAGE(CT374:CT382,CT365:CT373,#REF!))</f>
        <v/>
      </c>
      <c r="BL2294" s="83" t="str">
        <f>IF(ISERROR(AVERAGE(CU374:CU382,CU365:CU373,#REF!)),"",AVERAGE(CU374:CU382,CU365:CU373,#REF!))</f>
        <v/>
      </c>
      <c r="BM2294" s="83" t="str">
        <f>IF(ISERROR(AVERAGE(CV374:CV382,CV365:CV373,#REF!)),"",AVERAGE(CV374:CV382,CV365:CV373,#REF!))</f>
        <v/>
      </c>
      <c r="BN2294" s="83" t="str">
        <f>IF(ISERROR(AVERAGE(CW374:CW382,CW365:CW373,#REF!)),"",AVERAGE(CW374:CW382,CW365:CW373,#REF!))</f>
        <v/>
      </c>
      <c r="BO2294" s="83" t="str">
        <f>IF(ISERROR(AVERAGE(CX374:CX382,CX365:CX373,#REF!)),"",AVERAGE(CX374:CX382,CX365:CX373,#REF!))</f>
        <v/>
      </c>
      <c r="BP2294" s="83" t="str">
        <f>IF(ISERROR(AVERAGE(CY374:CY382,CY365:CY373,#REF!)),"",AVERAGE(CY374:CY382,CY365:CY373,#REF!))</f>
        <v/>
      </c>
      <c r="BQ2294" s="83" t="str">
        <f>IF(ISERROR(AVERAGE(CZ374:CZ382,CZ365:CZ373,#REF!)),"",AVERAGE(CZ374:CZ382,CZ365:CZ373,#REF!))</f>
        <v/>
      </c>
      <c r="BR2294" s="37"/>
      <c r="BS2294" s="37"/>
    </row>
    <row r="2295" spans="1:71" s="7" customFormat="1" ht="37.5" customHeight="1">
      <c r="A2295" s="472"/>
      <c r="B2295" s="50">
        <v>7</v>
      </c>
      <c r="C2295" s="51" t="str">
        <f t="shared" si="838"/>
        <v/>
      </c>
      <c r="D2295" s="69" t="s">
        <v>1039</v>
      </c>
      <c r="E2295" s="83" t="str">
        <f>IF(ISERROR(AVERAGE(AN494:AN502,AN503:AN511,AN512:AN520,#REF!)),"",AVERAGE(AN494:AN502,AN503:AN511,AN512:AN520,#REF!))</f>
        <v/>
      </c>
      <c r="F2295" s="83" t="str">
        <f>IF(ISERROR(AVERAGE(AO494:AO502,AO503:AO511,AO512:AO520,#REF!)),"",AVERAGE(AO494:AO502,AO503:AO511,AO512:AO520,#REF!))</f>
        <v/>
      </c>
      <c r="G2295" s="83" t="str">
        <f>IF(ISERROR(AVERAGE(AP494:AP502,AP503:AP511,AP512:AP520,#REF!)),"",AVERAGE(AP494:AP502,AP503:AP511,AP512:AP520,#REF!))</f>
        <v/>
      </c>
      <c r="H2295" s="83" t="str">
        <f>IF(ISERROR(AVERAGE(AQ494:AQ502,AQ503:AQ511,AQ512:AQ520,#REF!)),"",AVERAGE(AQ494:AQ502,AQ503:AQ511,AQ512:AQ520,#REF!))</f>
        <v/>
      </c>
      <c r="I2295" s="83" t="str">
        <f>IF(ISERROR(AVERAGE(AR494:AR502,AR503:AR511,AR512:AR520,#REF!)),"",AVERAGE(AR494:AR502,AR503:AR511,AR512:AR520,#REF!))</f>
        <v/>
      </c>
      <c r="J2295" s="83" t="str">
        <f>IF(ISERROR(AVERAGE(AS494:AS502,AS503:AS511,AS512:AS520,#REF!)),"",AVERAGE(AS494:AS502,AS503:AS511,AS512:AS520,#REF!))</f>
        <v/>
      </c>
      <c r="K2295" s="83" t="str">
        <f>IF(ISERROR(AVERAGE(AT494:AT502,AT503:AT511,AT512:AT520,#REF!)),"",AVERAGE(AT494:AT502,AT503:AT511,AT512:AT520,#REF!))</f>
        <v/>
      </c>
      <c r="L2295" s="83" t="str">
        <f>IF(ISERROR(AVERAGE(AU494:AU502,AU503:AU511,AU512:AU520,#REF!)),"",AVERAGE(AU494:AU502,AU503:AU511,AU512:AU520,#REF!))</f>
        <v/>
      </c>
      <c r="M2295" s="83" t="str">
        <f>IF(ISERROR(AVERAGE(AV494:AV502,AV503:AV511,AV512:AV520,#REF!)),"",AVERAGE(AV494:AV502,AV503:AV511,AV512:AV520,#REF!))</f>
        <v/>
      </c>
      <c r="N2295" s="83" t="str">
        <f>IF(ISERROR(AVERAGE(AW494:AW502,AW503:AW511,AW512:AW520,#REF!)),"",AVERAGE(AW494:AW502,AW503:AW511,AW512:AW520,#REF!))</f>
        <v/>
      </c>
      <c r="O2295" s="83" t="str">
        <f>IF(ISERROR(AVERAGE(AX494:AX502,AX503:AX511,AX512:AX520,#REF!)),"",AVERAGE(AX494:AX502,AX503:AX511,AX512:AX520,#REF!))</f>
        <v/>
      </c>
      <c r="P2295" s="83" t="str">
        <f>IF(ISERROR(AVERAGE(AY494:AY502,AY503:AY511,AY512:AY520,#REF!)),"",AVERAGE(AY494:AY502,AY503:AY511,AY512:AY520,#REF!))</f>
        <v/>
      </c>
      <c r="Q2295" s="83" t="str">
        <f>IF(ISERROR(AVERAGE(AZ494:AZ502,AZ503:AZ511,AZ512:AZ520,#REF!)),"",AVERAGE(AZ494:AZ502,AZ503:AZ511,AZ512:AZ520,#REF!))</f>
        <v/>
      </c>
      <c r="R2295" s="83" t="str">
        <f>IF(ISERROR(AVERAGE(BA494:BA502,BA503:BA511,BA512:BA520,#REF!)),"",AVERAGE(BA494:BA502,BA503:BA511,BA512:BA520,#REF!))</f>
        <v/>
      </c>
      <c r="S2295" s="83" t="str">
        <f>IF(ISERROR(AVERAGE(BB494:BB502,BB503:BB511,BB512:BB520,#REF!)),"",AVERAGE(BB494:BB502,BB503:BB511,BB512:BB520,#REF!))</f>
        <v/>
      </c>
      <c r="T2295" s="83" t="str">
        <f>IF(ISERROR(AVERAGE(BC494:BC502,BC503:BC511,BC512:BC520,#REF!)),"",AVERAGE(BC494:BC502,BC503:BC511,BC512:BC520,#REF!))</f>
        <v/>
      </c>
      <c r="U2295" s="83" t="str">
        <f>IF(ISERROR(AVERAGE(BD494:BD502,BD503:BD511,BD512:BD520,#REF!)),"",AVERAGE(BD494:BD502,BD503:BD511,BD512:BD520,#REF!))</f>
        <v/>
      </c>
      <c r="V2295" s="83" t="str">
        <f>IF(ISERROR(AVERAGE(BE494:BE502,BE503:BE511,BE512:BE520,#REF!)),"",AVERAGE(BE494:BE502,BE503:BE511,BE512:BE520,#REF!))</f>
        <v/>
      </c>
      <c r="W2295" s="83" t="str">
        <f>IF(ISERROR(AVERAGE(BF494:BF502,BF503:BF511,BF512:BF520,#REF!)),"",AVERAGE(BF494:BF502,BF503:BF511,BF512:BF520,#REF!))</f>
        <v/>
      </c>
      <c r="X2295" s="83" t="str">
        <f>IF(ISERROR(AVERAGE(BG494:BG502,BG503:BG511,BG512:BG520,#REF!)),"",AVERAGE(BG494:BG502,BG503:BG511,BG512:BG520,#REF!))</f>
        <v/>
      </c>
      <c r="Y2295" s="83" t="str">
        <f>IF(ISERROR(AVERAGE(BH494:BH502,BH503:BH511,BH512:BH520,#REF!)),"",AVERAGE(BH494:BH502,BH503:BH511,BH512:BH520,#REF!))</f>
        <v/>
      </c>
      <c r="Z2295" s="83" t="str">
        <f>IF(ISERROR(AVERAGE(BI494:BI502,BI503:BI511,BI512:BI520,#REF!)),"",AVERAGE(BI494:BI502,BI503:BI511,BI512:BI520,#REF!))</f>
        <v/>
      </c>
      <c r="AA2295" s="83" t="str">
        <f>IF(ISERROR(AVERAGE(BJ494:BJ502,BJ503:BJ511,BJ512:BJ520,#REF!)),"",AVERAGE(BJ494:BJ502,BJ503:BJ511,BJ512:BJ520,#REF!))</f>
        <v/>
      </c>
      <c r="AB2295" s="83" t="str">
        <f>IF(ISERROR(AVERAGE(BK494:BK502,BK503:BK511,BK512:BK520,#REF!)),"",AVERAGE(BK494:BK502,BK503:BK511,BK512:BK520,#REF!))</f>
        <v/>
      </c>
      <c r="AC2295" s="83" t="str">
        <f>IF(ISERROR(AVERAGE(BL494:BL502,BL503:BL511,BL512:BL520,#REF!)),"",AVERAGE(BL494:BL502,BL503:BL511,BL512:BL520,#REF!))</f>
        <v/>
      </c>
      <c r="AD2295" s="83" t="str">
        <f>IF(ISERROR(AVERAGE(BM494:BM502,BM503:BM511,BM512:BM520,#REF!)),"",AVERAGE(BM494:BM502,BM503:BM511,BM512:BM520,#REF!))</f>
        <v/>
      </c>
      <c r="AE2295" s="83" t="str">
        <f>IF(ISERROR(AVERAGE(BN494:BN502,BN503:BN511,BN512:BN520,#REF!)),"",AVERAGE(BN494:BN502,BN503:BN511,BN512:BN520,#REF!))</f>
        <v/>
      </c>
      <c r="AF2295" s="83" t="str">
        <f>IF(ISERROR(AVERAGE(BO494:BO502,BO503:BO511,BO512:BO520,#REF!)),"",AVERAGE(BO494:BO502,BO503:BO511,BO512:BO520,#REF!))</f>
        <v/>
      </c>
      <c r="AG2295" s="83" t="str">
        <f>IF(ISERROR(AVERAGE(BP494:BP502,BP503:BP511,BP512:BP520,#REF!)),"",AVERAGE(BP494:BP502,BP503:BP511,BP512:BP520,#REF!))</f>
        <v/>
      </c>
      <c r="AH2295" s="83" t="str">
        <f>IF(ISERROR(AVERAGE(BQ494:BQ502,BQ503:BQ511,BQ512:BQ520,#REF!)),"",AVERAGE(BQ494:BQ502,BQ503:BQ511,BQ512:BQ520,#REF!))</f>
        <v/>
      </c>
      <c r="AJ2295" s="49"/>
      <c r="AK2295" s="37"/>
      <c r="AL2295" s="51"/>
      <c r="AM2295" s="69" t="str">
        <f t="shared" si="835"/>
        <v>Lire seul des textes du patrimoine et des oeuvres intégrales de la littérature de jeunesse, adaptés à son âge</v>
      </c>
      <c r="AN2295" s="83" t="str">
        <f>IF(ISERROR(AVERAGE(BW494:BW502,BW503:BW511,BW512:BW520,#REF!)),"",AVERAGE(BW494:BW502,BW503:BW511,BW512:BW520,#REF!))</f>
        <v/>
      </c>
      <c r="AO2295" s="83" t="str">
        <f>IF(ISERROR(AVERAGE(BX494:BX502,BX503:BX511,BX512:BX520,#REF!)),"",AVERAGE(BX494:BX502,BX503:BX511,BX512:BX520,#REF!))</f>
        <v/>
      </c>
      <c r="AP2295" s="83" t="str">
        <f>IF(ISERROR(AVERAGE(BY494:BY502,BY503:BY511,BY512:BY520,#REF!)),"",AVERAGE(BY494:BY502,BY503:BY511,BY512:BY520,#REF!))</f>
        <v/>
      </c>
      <c r="AQ2295" s="83" t="str">
        <f>IF(ISERROR(AVERAGE(BZ494:BZ502,BZ503:BZ511,BZ512:BZ520,#REF!)),"",AVERAGE(BZ494:BZ502,BZ503:BZ511,BZ512:BZ520,#REF!))</f>
        <v/>
      </c>
      <c r="AR2295" s="83" t="str">
        <f>IF(ISERROR(AVERAGE(CA494:CA502,CA503:CA511,CA512:CA520,#REF!)),"",AVERAGE(CA494:CA502,CA503:CA511,CA512:CA520,#REF!))</f>
        <v/>
      </c>
      <c r="AS2295" s="83" t="str">
        <f>IF(ISERROR(AVERAGE(CB494:CB502,CB503:CB511,CB512:CB520,#REF!)),"",AVERAGE(CB494:CB502,CB503:CB511,CB512:CB520,#REF!))</f>
        <v/>
      </c>
      <c r="AT2295" s="83" t="str">
        <f>IF(ISERROR(AVERAGE(CC494:CC502,CC503:CC511,CC512:CC520,#REF!)),"",AVERAGE(CC494:CC502,CC503:CC511,CC512:CC520,#REF!))</f>
        <v/>
      </c>
      <c r="AU2295" s="83" t="str">
        <f>IF(ISERROR(AVERAGE(CD494:CD502,CD503:CD511,CD512:CD520,#REF!)),"",AVERAGE(CD494:CD502,CD503:CD511,CD512:CD520,#REF!))</f>
        <v/>
      </c>
      <c r="AV2295" s="83" t="str">
        <f>IF(ISERROR(AVERAGE(CE494:CE502,CE503:CE511,CE512:CE520,#REF!)),"",AVERAGE(CE494:CE502,CE503:CE511,CE512:CE520,#REF!))</f>
        <v/>
      </c>
      <c r="AW2295" s="83" t="str">
        <f>IF(ISERROR(AVERAGE(CF494:CF502,CF503:CF511,CF512:CF520,#REF!)),"",AVERAGE(CF494:CF502,CF503:CF511,CF512:CF520,#REF!))</f>
        <v/>
      </c>
      <c r="AX2295" s="83" t="str">
        <f>IF(ISERROR(AVERAGE(CG494:CG502,CG503:CG511,CG512:CG520,#REF!)),"",AVERAGE(CG494:CG502,CG503:CG511,CG512:CG520,#REF!))</f>
        <v/>
      </c>
      <c r="AY2295" s="83" t="str">
        <f>IF(ISERROR(AVERAGE(CH494:CH502,CH503:CH511,CH512:CH520,#REF!)),"",AVERAGE(CH494:CH502,CH503:CH511,CH512:CH520,#REF!))</f>
        <v/>
      </c>
      <c r="AZ2295" s="83" t="str">
        <f>IF(ISERROR(AVERAGE(CI494:CI502,CI503:CI511,CI512:CI520,#REF!)),"",AVERAGE(CI494:CI502,CI503:CI511,CI512:CI520,#REF!))</f>
        <v/>
      </c>
      <c r="BA2295" s="83" t="str">
        <f>IF(ISERROR(AVERAGE(CJ494:CJ502,CJ503:CJ511,CJ512:CJ520,#REF!)),"",AVERAGE(CJ494:CJ502,CJ503:CJ511,CJ512:CJ520,#REF!))</f>
        <v/>
      </c>
      <c r="BB2295" s="83" t="str">
        <f>IF(ISERROR(AVERAGE(CK494:CK502,CK503:CK511,CK512:CK520,#REF!)),"",AVERAGE(CK494:CK502,CK503:CK511,CK512:CK520,#REF!))</f>
        <v/>
      </c>
      <c r="BC2295" s="83" t="str">
        <f>IF(ISERROR(AVERAGE(CL494:CL502,CL503:CL511,CL512:CL520,#REF!)),"",AVERAGE(CL494:CL502,CL503:CL511,CL512:CL520,#REF!))</f>
        <v/>
      </c>
      <c r="BD2295" s="83" t="str">
        <f>IF(ISERROR(AVERAGE(CM494:CM502,CM503:CM511,CM512:CM520,#REF!)),"",AVERAGE(CM494:CM502,CM503:CM511,CM512:CM520,#REF!))</f>
        <v/>
      </c>
      <c r="BE2295" s="83" t="str">
        <f>IF(ISERROR(AVERAGE(CN494:CN502,CN503:CN511,CN512:CN520,#REF!)),"",AVERAGE(CN494:CN502,CN503:CN511,CN512:CN520,#REF!))</f>
        <v/>
      </c>
      <c r="BF2295" s="83" t="str">
        <f>IF(ISERROR(AVERAGE(CO494:CO502,CO503:CO511,CO512:CO520,#REF!)),"",AVERAGE(CO494:CO502,CO503:CO511,CO512:CO520,#REF!))</f>
        <v/>
      </c>
      <c r="BG2295" s="83" t="str">
        <f>IF(ISERROR(AVERAGE(CP494:CP502,CP503:CP511,CP512:CP520,#REF!)),"",AVERAGE(CP494:CP502,CP503:CP511,CP512:CP520,#REF!))</f>
        <v/>
      </c>
      <c r="BH2295" s="83" t="str">
        <f>IF(ISERROR(AVERAGE(CQ494:CQ502,CQ503:CQ511,CQ512:CQ520,#REF!)),"",AVERAGE(CQ494:CQ502,CQ503:CQ511,CQ512:CQ520,#REF!))</f>
        <v/>
      </c>
      <c r="BI2295" s="83" t="str">
        <f>IF(ISERROR(AVERAGE(CR494:CR502,CR503:CR511,CR512:CR520,#REF!)),"",AVERAGE(CR494:CR502,CR503:CR511,CR512:CR520,#REF!))</f>
        <v/>
      </c>
      <c r="BJ2295" s="83" t="str">
        <f>IF(ISERROR(AVERAGE(CS494:CS502,CS503:CS511,CS512:CS520,#REF!)),"",AVERAGE(CS494:CS502,CS503:CS511,CS512:CS520,#REF!))</f>
        <v/>
      </c>
      <c r="BK2295" s="83" t="str">
        <f>IF(ISERROR(AVERAGE(CT494:CT502,CT503:CT511,CT512:CT520,#REF!)),"",AVERAGE(CT494:CT502,CT503:CT511,CT512:CT520,#REF!))</f>
        <v/>
      </c>
      <c r="BL2295" s="83" t="str">
        <f>IF(ISERROR(AVERAGE(CU494:CU502,CU503:CU511,CU512:CU520,#REF!)),"",AVERAGE(CU494:CU502,CU503:CU511,CU512:CU520,#REF!))</f>
        <v/>
      </c>
      <c r="BM2295" s="83" t="str">
        <f>IF(ISERROR(AVERAGE(CV494:CV502,CV503:CV511,CV512:CV520,#REF!)),"",AVERAGE(CV494:CV502,CV503:CV511,CV512:CV520,#REF!))</f>
        <v/>
      </c>
      <c r="BN2295" s="83" t="str">
        <f>IF(ISERROR(AVERAGE(CW494:CW502,CW503:CW511,CW512:CW520,#REF!)),"",AVERAGE(CW494:CW502,CW503:CW511,CW512:CW520,#REF!))</f>
        <v/>
      </c>
      <c r="BO2295" s="83" t="str">
        <f>IF(ISERROR(AVERAGE(CX494:CX502,CX503:CX511,CX512:CX520,#REF!)),"",AVERAGE(CX494:CX502,CX503:CX511,CX512:CX520,#REF!))</f>
        <v/>
      </c>
      <c r="BP2295" s="83" t="str">
        <f>IF(ISERROR(AVERAGE(CY494:CY502,CY503:CY511,CY512:CY520,#REF!)),"",AVERAGE(CY494:CY502,CY503:CY511,CY512:CY520,#REF!))</f>
        <v/>
      </c>
      <c r="BQ2295" s="83" t="str">
        <f>IF(ISERROR(AVERAGE(CZ494:CZ502,CZ503:CZ511,CZ512:CZ520,#REF!)),"",AVERAGE(CZ494:CZ502,CZ503:CZ511,CZ512:CZ520,#REF!))</f>
        <v/>
      </c>
      <c r="BR2295" s="37"/>
      <c r="BS2295" s="37"/>
    </row>
    <row r="2296" spans="1:71" s="7" customFormat="1" ht="30" customHeight="1">
      <c r="A2296" s="472"/>
      <c r="B2296" s="50">
        <v>8</v>
      </c>
      <c r="C2296" s="51" t="str">
        <f t="shared" si="838"/>
        <v/>
      </c>
      <c r="D2296" s="69" t="s">
        <v>765</v>
      </c>
      <c r="E2296" s="106" t="str">
        <f>IF(ISERROR(AVERAGE(AN383:AN391,AN849:AN857,#REF!,#REF!,AN1037:AN1045,AN1046:AN1054,AN879:AN887,#REF!)),"",AVERAGE(AN383:AN391,AN849:AN857,#REF!,#REF!,AN1037:AN1045,AN1046:AN1054,AN879:AN887,#REF!))</f>
        <v/>
      </c>
      <c r="F2296" s="106" t="str">
        <f>IF(ISERROR(AVERAGE(AO383:AO391,AO849:AO857,#REF!,#REF!,AO1037:AO1045,AO1046:AO1054,AO879:AO887,#REF!)),"",AVERAGE(AO383:AO391,AO849:AO857,#REF!,#REF!,AO1037:AO1045,AO1046:AO1054,AO879:AO887,#REF!))</f>
        <v/>
      </c>
      <c r="G2296" s="106" t="str">
        <f>IF(ISERROR(AVERAGE(AP383:AP391,AP849:AP857,#REF!,#REF!,AP1037:AP1045,AP1046:AP1054,AP879:AP887,#REF!)),"",AVERAGE(AP383:AP391,AP849:AP857,#REF!,#REF!,AP1037:AP1045,AP1046:AP1054,AP879:AP887,#REF!))</f>
        <v/>
      </c>
      <c r="H2296" s="106" t="str">
        <f>IF(ISERROR(AVERAGE(AQ383:AQ391,AQ849:AQ857,#REF!,#REF!,AQ1037:AQ1045,AQ1046:AQ1054,AQ879:AQ887,#REF!)),"",AVERAGE(AQ383:AQ391,AQ849:AQ857,#REF!,#REF!,AQ1037:AQ1045,AQ1046:AQ1054,AQ879:AQ887,#REF!))</f>
        <v/>
      </c>
      <c r="I2296" s="106" t="str">
        <f>IF(ISERROR(AVERAGE(AR383:AR391,AR849:AR857,#REF!,#REF!,AR1037:AR1045,AR1046:AR1054,AR879:AR887,#REF!)),"",AVERAGE(AR383:AR391,AR849:AR857,#REF!,#REF!,AR1037:AR1045,AR1046:AR1054,AR879:AR887,#REF!))</f>
        <v/>
      </c>
      <c r="J2296" s="106" t="str">
        <f>IF(ISERROR(AVERAGE(AS383:AS391,AS849:AS857,#REF!,#REF!,AS1037:AS1045,AS1046:AS1054,AS879:AS887,#REF!)),"",AVERAGE(AS383:AS391,AS849:AS857,#REF!,#REF!,AS1037:AS1045,AS1046:AS1054,AS879:AS887,#REF!))</f>
        <v/>
      </c>
      <c r="K2296" s="106" t="str">
        <f>IF(ISERROR(AVERAGE(AT383:AT391,AT849:AT857,#REF!,#REF!,AT1037:AT1045,AT1046:AT1054,AT879:AT887,#REF!)),"",AVERAGE(AT383:AT391,AT849:AT857,#REF!,#REF!,AT1037:AT1045,AT1046:AT1054,AT879:AT887,#REF!))</f>
        <v/>
      </c>
      <c r="L2296" s="106" t="str">
        <f>IF(ISERROR(AVERAGE(AU383:AU391,AU849:AU857,#REF!,#REF!,AU1037:AU1045,AU1046:AU1054,AU879:AU887,#REF!)),"",AVERAGE(AU383:AU391,AU849:AU857,#REF!,#REF!,AU1037:AU1045,AU1046:AU1054,AU879:AU887,#REF!))</f>
        <v/>
      </c>
      <c r="M2296" s="106" t="str">
        <f>IF(ISERROR(AVERAGE(AV383:AV391,AV849:AV857,#REF!,#REF!,AV1037:AV1045,AV1046:AV1054,AV879:AV887,#REF!)),"",AVERAGE(AV383:AV391,AV849:AV857,#REF!,#REF!,AV1037:AV1045,AV1046:AV1054,AV879:AV887,#REF!))</f>
        <v/>
      </c>
      <c r="N2296" s="106" t="str">
        <f>IF(ISERROR(AVERAGE(AW383:AW391,AW849:AW857,#REF!,#REF!,AW1037:AW1045,AW1046:AW1054,AW879:AW887,#REF!)),"",AVERAGE(AW383:AW391,AW849:AW857,#REF!,#REF!,AW1037:AW1045,AW1046:AW1054,AW879:AW887,#REF!))</f>
        <v/>
      </c>
      <c r="O2296" s="106" t="str">
        <f>IF(ISERROR(AVERAGE(AX383:AX391,AX849:AX857,#REF!,#REF!,AX1037:AX1045,AX1046:AX1054,AX879:AX887,#REF!)),"",AVERAGE(AX383:AX391,AX849:AX857,#REF!,#REF!,AX1037:AX1045,AX1046:AX1054,AX879:AX887,#REF!))</f>
        <v/>
      </c>
      <c r="P2296" s="106" t="str">
        <f>IF(ISERROR(AVERAGE(AY383:AY391,AY849:AY857,#REF!,#REF!,AY1037:AY1045,AY1046:AY1054,AY879:AY887,#REF!)),"",AVERAGE(AY383:AY391,AY849:AY857,#REF!,#REF!,AY1037:AY1045,AY1046:AY1054,AY879:AY887,#REF!))</f>
        <v/>
      </c>
      <c r="Q2296" s="106" t="str">
        <f>IF(ISERROR(AVERAGE(AZ383:AZ391,AZ849:AZ857,#REF!,#REF!,AZ1037:AZ1045,AZ1046:AZ1054,AZ879:AZ887,#REF!)),"",AVERAGE(AZ383:AZ391,AZ849:AZ857,#REF!,#REF!,AZ1037:AZ1045,AZ1046:AZ1054,AZ879:AZ887,#REF!))</f>
        <v/>
      </c>
      <c r="R2296" s="106" t="str">
        <f>IF(ISERROR(AVERAGE(BA383:BA391,BA849:BA857,#REF!,#REF!,BA1037:BA1045,BA1046:BA1054,BA879:BA887,#REF!)),"",AVERAGE(BA383:BA391,BA849:BA857,#REF!,#REF!,BA1037:BA1045,BA1046:BA1054,BA879:BA887,#REF!))</f>
        <v/>
      </c>
      <c r="S2296" s="106" t="str">
        <f>IF(ISERROR(AVERAGE(BB383:BB391,BB849:BB857,#REF!,#REF!,BB1037:BB1045,BB1046:BB1054,BB879:BB887,#REF!)),"",AVERAGE(BB383:BB391,BB849:BB857,#REF!,#REF!,BB1037:BB1045,BB1046:BB1054,BB879:BB887,#REF!))</f>
        <v/>
      </c>
      <c r="T2296" s="106" t="str">
        <f>IF(ISERROR(AVERAGE(BC383:BC391,BC849:BC857,#REF!,#REF!,BC1037:BC1045,BC1046:BC1054,BC879:BC887,#REF!)),"",AVERAGE(BC383:BC391,BC849:BC857,#REF!,#REF!,BC1037:BC1045,BC1046:BC1054,BC879:BC887,#REF!))</f>
        <v/>
      </c>
      <c r="U2296" s="106" t="str">
        <f>IF(ISERROR(AVERAGE(BD383:BD391,BD849:BD857,#REF!,#REF!,BD1037:BD1045,BD1046:BD1054,BD879:BD887,#REF!)),"",AVERAGE(BD383:BD391,BD849:BD857,#REF!,#REF!,BD1037:BD1045,BD1046:BD1054,BD879:BD887,#REF!))</f>
        <v/>
      </c>
      <c r="V2296" s="106" t="str">
        <f>IF(ISERROR(AVERAGE(BE383:BE391,BE849:BE857,#REF!,#REF!,BE1037:BE1045,BE1046:BE1054,BE879:BE887,#REF!)),"",AVERAGE(BE383:BE391,BE849:BE857,#REF!,#REF!,BE1037:BE1045,BE1046:BE1054,BE879:BE887,#REF!))</f>
        <v/>
      </c>
      <c r="W2296" s="106" t="str">
        <f>IF(ISERROR(AVERAGE(BF383:BF391,BF849:BF857,#REF!,#REF!,BF1037:BF1045,BF1046:BF1054,BF879:BF887,#REF!)),"",AVERAGE(BF383:BF391,BF849:BF857,#REF!,#REF!,BF1037:BF1045,BF1046:BF1054,BF879:BF887,#REF!))</f>
        <v/>
      </c>
      <c r="X2296" s="106" t="str">
        <f>IF(ISERROR(AVERAGE(BG383:BG391,BG849:BG857,#REF!,#REF!,BG1037:BG1045,BG1046:BG1054,BG879:BG887,#REF!)),"",AVERAGE(BG383:BG391,BG849:BG857,#REF!,#REF!,BG1037:BG1045,BG1046:BG1054,BG879:BG887,#REF!))</f>
        <v/>
      </c>
      <c r="Y2296" s="106" t="str">
        <f>IF(ISERROR(AVERAGE(BH383:BH391,BH849:BH857,#REF!,#REF!,BH1037:BH1045,BH1046:BH1054,BH879:BH887,#REF!)),"",AVERAGE(BH383:BH391,BH849:BH857,#REF!,#REF!,BH1037:BH1045,BH1046:BH1054,BH879:BH887,#REF!))</f>
        <v/>
      </c>
      <c r="Z2296" s="106" t="str">
        <f>IF(ISERROR(AVERAGE(BI383:BI391,BI849:BI857,#REF!,#REF!,BI1037:BI1045,BI1046:BI1054,BI879:BI887,#REF!)),"",AVERAGE(BI383:BI391,BI849:BI857,#REF!,#REF!,BI1037:BI1045,BI1046:BI1054,BI879:BI887,#REF!))</f>
        <v/>
      </c>
      <c r="AA2296" s="106" t="str">
        <f>IF(ISERROR(AVERAGE(BJ383:BJ391,BJ849:BJ857,#REF!,#REF!,BJ1037:BJ1045,BJ1046:BJ1054,BJ879:BJ887,#REF!)),"",AVERAGE(BJ383:BJ391,BJ849:BJ857,#REF!,#REF!,BJ1037:BJ1045,BJ1046:BJ1054,BJ879:BJ887,#REF!))</f>
        <v/>
      </c>
      <c r="AB2296" s="106" t="str">
        <f>IF(ISERROR(AVERAGE(BK383:BK391,BK849:BK857,#REF!,#REF!,BK1037:BK1045,BK1046:BK1054,BK879:BK887,#REF!)),"",AVERAGE(BK383:BK391,BK849:BK857,#REF!,#REF!,BK1037:BK1045,BK1046:BK1054,BK879:BK887,#REF!))</f>
        <v/>
      </c>
      <c r="AC2296" s="106" t="str">
        <f>IF(ISERROR(AVERAGE(BL383:BL391,BL849:BL857,#REF!,#REF!,BL1037:BL1045,BL1046:BL1054,BL879:BL887,#REF!)),"",AVERAGE(BL383:BL391,BL849:BL857,#REF!,#REF!,BL1037:BL1045,BL1046:BL1054,BL879:BL887,#REF!))</f>
        <v/>
      </c>
      <c r="AD2296" s="106" t="str">
        <f>IF(ISERROR(AVERAGE(BM383:BM391,BM849:BM857,#REF!,#REF!,BM1037:BM1045,BM1046:BM1054,BM879:BM887,#REF!)),"",AVERAGE(BM383:BM391,BM849:BM857,#REF!,#REF!,BM1037:BM1045,BM1046:BM1054,BM879:BM887,#REF!))</f>
        <v/>
      </c>
      <c r="AE2296" s="106" t="str">
        <f>IF(ISERROR(AVERAGE(BN383:BN391,BN849:BN857,#REF!,#REF!,BN1037:BN1045,BN1046:BN1054,BN879:BN887,#REF!)),"",AVERAGE(BN383:BN391,BN849:BN857,#REF!,#REF!,BN1037:BN1045,BN1046:BN1054,BN879:BN887,#REF!))</f>
        <v/>
      </c>
      <c r="AF2296" s="106" t="str">
        <f>IF(ISERROR(AVERAGE(BO383:BO391,BO849:BO857,#REF!,#REF!,BO1037:BO1045,BO1046:BO1054,BO879:BO887,#REF!)),"",AVERAGE(BO383:BO391,BO849:BO857,#REF!,#REF!,BO1037:BO1045,BO1046:BO1054,BO879:BO887,#REF!))</f>
        <v/>
      </c>
      <c r="AG2296" s="106" t="str">
        <f>IF(ISERROR(AVERAGE(BP383:BP391,BP849:BP857,#REF!,#REF!,BP1037:BP1045,BP1046:BP1054,BP879:BP887,#REF!)),"",AVERAGE(BP383:BP391,BP849:BP857,#REF!,#REF!,BP1037:BP1045,BP1046:BP1054,BP879:BP887,#REF!))</f>
        <v/>
      </c>
      <c r="AH2296" s="106" t="str">
        <f>IF(ISERROR(AVERAGE(BQ383:BQ391,BQ849:BQ857,#REF!,#REF!,BQ1037:BQ1045,BQ1046:BQ1054,BQ879:BQ887,#REF!)),"",AVERAGE(BQ383:BQ391,BQ849:BQ857,#REF!,#REF!,BQ1037:BQ1045,BQ1046:BQ1054,BQ879:BQ887,#REF!))</f>
        <v/>
      </c>
      <c r="AJ2296" s="49"/>
      <c r="AK2296" s="37"/>
      <c r="AL2296" s="51"/>
      <c r="AM2296" s="69" t="str">
        <f t="shared" si="835"/>
        <v>Lire seul et comprendre un énoncé, une consigne</v>
      </c>
      <c r="AN2296" s="106" t="str">
        <f>IF(ISERROR(AVERAGE(BW383:BW391,BW849:BW857,#REF!,#REF!,BW1037:BW1045,BW1046:BW1054,BW879:BW887,#REF!)),"",AVERAGE(BW383:BW391,BW849:BW857,#REF!,#REF!,BW1037:BW1045,BW1046:BW1054,BW879:BW887,#REF!))</f>
        <v/>
      </c>
      <c r="AO2296" s="106" t="str">
        <f>IF(ISERROR(AVERAGE(BX383:BX391,BX849:BX857,#REF!,#REF!,BX1037:BX1045,BX1046:BX1054,BX879:BX887,#REF!)),"",AVERAGE(BX383:BX391,BX849:BX857,#REF!,#REF!,BX1037:BX1045,BX1046:BX1054,BX879:BX887,#REF!))</f>
        <v/>
      </c>
      <c r="AP2296" s="106" t="str">
        <f>IF(ISERROR(AVERAGE(BY383:BY391,BY849:BY857,#REF!,#REF!,BY1037:BY1045,BY1046:BY1054,BY879:BY887,#REF!)),"",AVERAGE(BY383:BY391,BY849:BY857,#REF!,#REF!,BY1037:BY1045,BY1046:BY1054,BY879:BY887,#REF!))</f>
        <v/>
      </c>
      <c r="AQ2296" s="106" t="str">
        <f>IF(ISERROR(AVERAGE(BZ383:BZ391,BZ849:BZ857,#REF!,#REF!,BZ1037:BZ1045,BZ1046:BZ1054,BZ879:BZ887,#REF!)),"",AVERAGE(BZ383:BZ391,BZ849:BZ857,#REF!,#REF!,BZ1037:BZ1045,BZ1046:BZ1054,BZ879:BZ887,#REF!))</f>
        <v/>
      </c>
      <c r="AR2296" s="106" t="str">
        <f>IF(ISERROR(AVERAGE(CA383:CA391,CA849:CA857,#REF!,#REF!,CA1037:CA1045,CA1046:CA1054,CA879:CA887,#REF!)),"",AVERAGE(CA383:CA391,CA849:CA857,#REF!,#REF!,CA1037:CA1045,CA1046:CA1054,CA879:CA887,#REF!))</f>
        <v/>
      </c>
      <c r="AS2296" s="106" t="str">
        <f>IF(ISERROR(AVERAGE(CB383:CB391,CB849:CB857,#REF!,#REF!,CB1037:CB1045,CB1046:CB1054,CB879:CB887,#REF!)),"",AVERAGE(CB383:CB391,CB849:CB857,#REF!,#REF!,CB1037:CB1045,CB1046:CB1054,CB879:CB887,#REF!))</f>
        <v/>
      </c>
      <c r="AT2296" s="106" t="str">
        <f>IF(ISERROR(AVERAGE(CC383:CC391,CC849:CC857,#REF!,#REF!,CC1037:CC1045,CC1046:CC1054,CC879:CC887,#REF!)),"",AVERAGE(CC383:CC391,CC849:CC857,#REF!,#REF!,CC1037:CC1045,CC1046:CC1054,CC879:CC887,#REF!))</f>
        <v/>
      </c>
      <c r="AU2296" s="106" t="str">
        <f>IF(ISERROR(AVERAGE(CD383:CD391,CD849:CD857,#REF!,#REF!,CD1037:CD1045,CD1046:CD1054,CD879:CD887,#REF!)),"",AVERAGE(CD383:CD391,CD849:CD857,#REF!,#REF!,CD1037:CD1045,CD1046:CD1054,CD879:CD887,#REF!))</f>
        <v/>
      </c>
      <c r="AV2296" s="106" t="str">
        <f>IF(ISERROR(AVERAGE(CE383:CE391,CE849:CE857,#REF!,#REF!,CE1037:CE1045,CE1046:CE1054,CE879:CE887,#REF!)),"",AVERAGE(CE383:CE391,CE849:CE857,#REF!,#REF!,CE1037:CE1045,CE1046:CE1054,CE879:CE887,#REF!))</f>
        <v/>
      </c>
      <c r="AW2296" s="106" t="str">
        <f>IF(ISERROR(AVERAGE(CF383:CF391,CF849:CF857,#REF!,#REF!,CF1037:CF1045,CF1046:CF1054,CF879:CF887,#REF!)),"",AVERAGE(CF383:CF391,CF849:CF857,#REF!,#REF!,CF1037:CF1045,CF1046:CF1054,CF879:CF887,#REF!))</f>
        <v/>
      </c>
      <c r="AX2296" s="106" t="str">
        <f>IF(ISERROR(AVERAGE(CG383:CG391,CG849:CG857,#REF!,#REF!,CG1037:CG1045,CG1046:CG1054,CG879:CG887,#REF!)),"",AVERAGE(CG383:CG391,CG849:CG857,#REF!,#REF!,CG1037:CG1045,CG1046:CG1054,CG879:CG887,#REF!))</f>
        <v/>
      </c>
      <c r="AY2296" s="106" t="str">
        <f>IF(ISERROR(AVERAGE(CH383:CH391,CH849:CH857,#REF!,#REF!,CH1037:CH1045,CH1046:CH1054,CH879:CH887,#REF!)),"",AVERAGE(CH383:CH391,CH849:CH857,#REF!,#REF!,CH1037:CH1045,CH1046:CH1054,CH879:CH887,#REF!))</f>
        <v/>
      </c>
      <c r="AZ2296" s="106" t="str">
        <f>IF(ISERROR(AVERAGE(CI383:CI391,CI849:CI857,#REF!,#REF!,CI1037:CI1045,CI1046:CI1054,CI879:CI887,#REF!)),"",AVERAGE(CI383:CI391,CI849:CI857,#REF!,#REF!,CI1037:CI1045,CI1046:CI1054,CI879:CI887,#REF!))</f>
        <v/>
      </c>
      <c r="BA2296" s="106" t="str">
        <f>IF(ISERROR(AVERAGE(CJ383:CJ391,CJ849:CJ857,#REF!,#REF!,CJ1037:CJ1045,CJ1046:CJ1054,CJ879:CJ887,#REF!)),"",AVERAGE(CJ383:CJ391,CJ849:CJ857,#REF!,#REF!,CJ1037:CJ1045,CJ1046:CJ1054,CJ879:CJ887,#REF!))</f>
        <v/>
      </c>
      <c r="BB2296" s="106" t="str">
        <f>IF(ISERROR(AVERAGE(CK383:CK391,CK849:CK857,#REF!,#REF!,CK1037:CK1045,CK1046:CK1054,CK879:CK887,#REF!)),"",AVERAGE(CK383:CK391,CK849:CK857,#REF!,#REF!,CK1037:CK1045,CK1046:CK1054,CK879:CK887,#REF!))</f>
        <v/>
      </c>
      <c r="BC2296" s="106" t="str">
        <f>IF(ISERROR(AVERAGE(CL383:CL391,CL849:CL857,#REF!,#REF!,CL1037:CL1045,CL1046:CL1054,CL879:CL887,#REF!)),"",AVERAGE(CL383:CL391,CL849:CL857,#REF!,#REF!,CL1037:CL1045,CL1046:CL1054,CL879:CL887,#REF!))</f>
        <v/>
      </c>
      <c r="BD2296" s="106" t="str">
        <f>IF(ISERROR(AVERAGE(CM383:CM391,CM849:CM857,#REF!,#REF!,CM1037:CM1045,CM1046:CM1054,CM879:CM887,#REF!)),"",AVERAGE(CM383:CM391,CM849:CM857,#REF!,#REF!,CM1037:CM1045,CM1046:CM1054,CM879:CM887,#REF!))</f>
        <v/>
      </c>
      <c r="BE2296" s="106" t="str">
        <f>IF(ISERROR(AVERAGE(CN383:CN391,CN849:CN857,#REF!,#REF!,CN1037:CN1045,CN1046:CN1054,CN879:CN887,#REF!)),"",AVERAGE(CN383:CN391,CN849:CN857,#REF!,#REF!,CN1037:CN1045,CN1046:CN1054,CN879:CN887,#REF!))</f>
        <v/>
      </c>
      <c r="BF2296" s="106" t="str">
        <f>IF(ISERROR(AVERAGE(CO383:CO391,CO849:CO857,#REF!,#REF!,CO1037:CO1045,CO1046:CO1054,CO879:CO887,#REF!)),"",AVERAGE(CO383:CO391,CO849:CO857,#REF!,#REF!,CO1037:CO1045,CO1046:CO1054,CO879:CO887,#REF!))</f>
        <v/>
      </c>
      <c r="BG2296" s="106" t="str">
        <f>IF(ISERROR(AVERAGE(CP383:CP391,CP849:CP857,#REF!,#REF!,CP1037:CP1045,CP1046:CP1054,CP879:CP887,#REF!)),"",AVERAGE(CP383:CP391,CP849:CP857,#REF!,#REF!,CP1037:CP1045,CP1046:CP1054,CP879:CP887,#REF!))</f>
        <v/>
      </c>
      <c r="BH2296" s="106" t="str">
        <f>IF(ISERROR(AVERAGE(CQ383:CQ391,CQ849:CQ857,#REF!,#REF!,CQ1037:CQ1045,CQ1046:CQ1054,CQ879:CQ887,#REF!)),"",AVERAGE(CQ383:CQ391,CQ849:CQ857,#REF!,#REF!,CQ1037:CQ1045,CQ1046:CQ1054,CQ879:CQ887,#REF!))</f>
        <v/>
      </c>
      <c r="BI2296" s="106" t="str">
        <f>IF(ISERROR(AVERAGE(CR383:CR391,CR849:CR857,#REF!,#REF!,CR1037:CR1045,CR1046:CR1054,CR879:CR887,#REF!)),"",AVERAGE(CR383:CR391,CR849:CR857,#REF!,#REF!,CR1037:CR1045,CR1046:CR1054,CR879:CR887,#REF!))</f>
        <v/>
      </c>
      <c r="BJ2296" s="106" t="str">
        <f>IF(ISERROR(AVERAGE(CS383:CS391,CS849:CS857,#REF!,#REF!,CS1037:CS1045,CS1046:CS1054,CS879:CS887,#REF!)),"",AVERAGE(CS383:CS391,CS849:CS857,#REF!,#REF!,CS1037:CS1045,CS1046:CS1054,CS879:CS887,#REF!))</f>
        <v/>
      </c>
      <c r="BK2296" s="106" t="str">
        <f>IF(ISERROR(AVERAGE(CT383:CT391,CT849:CT857,#REF!,#REF!,CT1037:CT1045,CT1046:CT1054,CT879:CT887,#REF!)),"",AVERAGE(CT383:CT391,CT849:CT857,#REF!,#REF!,CT1037:CT1045,CT1046:CT1054,CT879:CT887,#REF!))</f>
        <v/>
      </c>
      <c r="BL2296" s="106" t="str">
        <f>IF(ISERROR(AVERAGE(CU383:CU391,CU849:CU857,#REF!,#REF!,CU1037:CU1045,CU1046:CU1054,CU879:CU887,#REF!)),"",AVERAGE(CU383:CU391,CU849:CU857,#REF!,#REF!,CU1037:CU1045,CU1046:CU1054,CU879:CU887,#REF!))</f>
        <v/>
      </c>
      <c r="BM2296" s="106" t="str">
        <f>IF(ISERROR(AVERAGE(CV383:CV391,CV849:CV857,#REF!,#REF!,CV1037:CV1045,CV1046:CV1054,CV879:CV887,#REF!)),"",AVERAGE(CV383:CV391,CV849:CV857,#REF!,#REF!,CV1037:CV1045,CV1046:CV1054,CV879:CV887,#REF!))</f>
        <v/>
      </c>
      <c r="BN2296" s="106" t="str">
        <f>IF(ISERROR(AVERAGE(CW383:CW391,CW849:CW857,#REF!,#REF!,CW1037:CW1045,CW1046:CW1054,CW879:CW887,#REF!)),"",AVERAGE(CW383:CW391,CW849:CW857,#REF!,#REF!,CW1037:CW1045,CW1046:CW1054,CW879:CW887,#REF!))</f>
        <v/>
      </c>
      <c r="BO2296" s="106" t="str">
        <f>IF(ISERROR(AVERAGE(CX383:CX391,CX849:CX857,#REF!,#REF!,CX1037:CX1045,CX1046:CX1054,CX879:CX887,#REF!)),"",AVERAGE(CX383:CX391,CX849:CX857,#REF!,#REF!,CX1037:CX1045,CX1046:CX1054,CX879:CX887,#REF!))</f>
        <v/>
      </c>
      <c r="BP2296" s="106" t="str">
        <f>IF(ISERROR(AVERAGE(CY383:CY391,CY849:CY857,#REF!,#REF!,CY1037:CY1045,CY1046:CY1054,CY879:CY887,#REF!)),"",AVERAGE(CY383:CY391,CY849:CY857,#REF!,#REF!,CY1037:CY1045,CY1046:CY1054,CY879:CY887,#REF!))</f>
        <v/>
      </c>
      <c r="BQ2296" s="106" t="str">
        <f>IF(ISERROR(AVERAGE(CZ383:CZ391,CZ849:CZ857,#REF!,#REF!,CZ1037:CZ1045,CZ1046:CZ1054,CZ879:CZ887,#REF!)),"",AVERAGE(CZ383:CZ391,CZ849:CZ857,#REF!,#REF!,CZ1037:CZ1045,CZ1046:CZ1054,CZ879:CZ887,#REF!))</f>
        <v/>
      </c>
      <c r="BR2296" s="37"/>
      <c r="BS2296" s="37"/>
    </row>
    <row r="2297" spans="1:71" s="7" customFormat="1" ht="30" customHeight="1">
      <c r="A2297" s="472"/>
      <c r="B2297" s="50">
        <v>9</v>
      </c>
      <c r="C2297" s="51"/>
      <c r="D2297" s="69" t="s">
        <v>1040</v>
      </c>
      <c r="E2297" s="106"/>
      <c r="F2297" s="106"/>
      <c r="G2297" s="106"/>
      <c r="H2297" s="106"/>
      <c r="I2297" s="106"/>
      <c r="J2297" s="106"/>
      <c r="K2297" s="106"/>
      <c r="L2297" s="106"/>
      <c r="M2297" s="106"/>
      <c r="N2297" s="106"/>
      <c r="O2297" s="106"/>
      <c r="P2297" s="106"/>
      <c r="Q2297" s="106"/>
      <c r="R2297" s="106"/>
      <c r="S2297" s="106"/>
      <c r="T2297" s="106"/>
      <c r="U2297" s="106"/>
      <c r="V2297" s="106"/>
      <c r="W2297" s="106"/>
      <c r="X2297" s="106"/>
      <c r="Y2297" s="106"/>
      <c r="Z2297" s="106"/>
      <c r="AA2297" s="106"/>
      <c r="AB2297" s="106"/>
      <c r="AC2297" s="106"/>
      <c r="AD2297" s="106"/>
      <c r="AE2297" s="106"/>
      <c r="AF2297" s="106"/>
      <c r="AG2297" s="106"/>
      <c r="AH2297" s="106"/>
      <c r="AJ2297" s="49"/>
      <c r="AK2297" s="37"/>
      <c r="AL2297" s="51"/>
      <c r="AM2297" s="69" t="str">
        <f t="shared" si="835"/>
        <v>Dégager le thème d’un texte</v>
      </c>
      <c r="AN2297" s="106"/>
      <c r="AO2297" s="106"/>
      <c r="AP2297" s="106"/>
      <c r="AQ2297" s="106"/>
      <c r="AR2297" s="106"/>
      <c r="AS2297" s="106"/>
      <c r="AT2297" s="106"/>
      <c r="AU2297" s="106"/>
      <c r="AV2297" s="106"/>
      <c r="AW2297" s="106"/>
      <c r="AX2297" s="106"/>
      <c r="AY2297" s="106"/>
      <c r="AZ2297" s="106"/>
      <c r="BA2297" s="106"/>
      <c r="BB2297" s="106"/>
      <c r="BC2297" s="106"/>
      <c r="BD2297" s="106"/>
      <c r="BE2297" s="106"/>
      <c r="BF2297" s="106"/>
      <c r="BG2297" s="106"/>
      <c r="BH2297" s="106"/>
      <c r="BI2297" s="106"/>
      <c r="BJ2297" s="106"/>
      <c r="BK2297" s="106"/>
      <c r="BL2297" s="106"/>
      <c r="BM2297" s="106"/>
      <c r="BN2297" s="106"/>
      <c r="BO2297" s="106"/>
      <c r="BP2297" s="106"/>
      <c r="BQ2297" s="106"/>
      <c r="BR2297" s="37"/>
      <c r="BS2297" s="37"/>
    </row>
    <row r="2298" spans="1:71" s="7" customFormat="1" ht="30" customHeight="1">
      <c r="A2298" s="472"/>
      <c r="B2298" s="50">
        <v>10</v>
      </c>
      <c r="C2298" s="51"/>
      <c r="D2298" s="69" t="s">
        <v>1041</v>
      </c>
      <c r="E2298" s="106"/>
      <c r="F2298" s="106"/>
      <c r="G2298" s="106"/>
      <c r="H2298" s="106"/>
      <c r="I2298" s="106"/>
      <c r="J2298" s="106"/>
      <c r="K2298" s="106"/>
      <c r="L2298" s="106"/>
      <c r="M2298" s="106"/>
      <c r="N2298" s="106"/>
      <c r="O2298" s="106"/>
      <c r="P2298" s="106"/>
      <c r="Q2298" s="106"/>
      <c r="R2298" s="106"/>
      <c r="S2298" s="106"/>
      <c r="T2298" s="106"/>
      <c r="U2298" s="106"/>
      <c r="V2298" s="106"/>
      <c r="W2298" s="106"/>
      <c r="X2298" s="106"/>
      <c r="Y2298" s="106"/>
      <c r="Z2298" s="106"/>
      <c r="AA2298" s="106"/>
      <c r="AB2298" s="106"/>
      <c r="AC2298" s="106"/>
      <c r="AD2298" s="106"/>
      <c r="AE2298" s="106"/>
      <c r="AF2298" s="106"/>
      <c r="AG2298" s="106"/>
      <c r="AH2298" s="106"/>
      <c r="AJ2298" s="49"/>
      <c r="AK2298" s="37"/>
      <c r="AL2298" s="51"/>
      <c r="AM2298" s="69" t="str">
        <f t="shared" si="835"/>
        <v>Repérer dans un texte des informations explicites</v>
      </c>
      <c r="AN2298" s="106"/>
      <c r="AO2298" s="106"/>
      <c r="AP2298" s="106"/>
      <c r="AQ2298" s="106"/>
      <c r="AR2298" s="106"/>
      <c r="AS2298" s="106"/>
      <c r="AT2298" s="106"/>
      <c r="AU2298" s="106"/>
      <c r="AV2298" s="106"/>
      <c r="AW2298" s="106"/>
      <c r="AX2298" s="106"/>
      <c r="AY2298" s="106"/>
      <c r="AZ2298" s="106"/>
      <c r="BA2298" s="106"/>
      <c r="BB2298" s="106"/>
      <c r="BC2298" s="106"/>
      <c r="BD2298" s="106"/>
      <c r="BE2298" s="106"/>
      <c r="BF2298" s="106"/>
      <c r="BG2298" s="106"/>
      <c r="BH2298" s="106"/>
      <c r="BI2298" s="106"/>
      <c r="BJ2298" s="106"/>
      <c r="BK2298" s="106"/>
      <c r="BL2298" s="106"/>
      <c r="BM2298" s="106"/>
      <c r="BN2298" s="106"/>
      <c r="BO2298" s="106"/>
      <c r="BP2298" s="106"/>
      <c r="BQ2298" s="106"/>
      <c r="BR2298" s="37"/>
      <c r="BS2298" s="37"/>
    </row>
    <row r="2299" spans="1:71" s="7" customFormat="1" ht="30" customHeight="1">
      <c r="A2299" s="472"/>
      <c r="B2299" s="50">
        <v>11</v>
      </c>
      <c r="C2299" s="51"/>
      <c r="D2299" s="69" t="s">
        <v>1042</v>
      </c>
      <c r="E2299" s="106"/>
      <c r="F2299" s="106"/>
      <c r="G2299" s="106"/>
      <c r="H2299" s="106"/>
      <c r="I2299" s="106"/>
      <c r="J2299" s="106"/>
      <c r="K2299" s="106"/>
      <c r="L2299" s="106"/>
      <c r="M2299" s="106"/>
      <c r="N2299" s="106"/>
      <c r="O2299" s="106"/>
      <c r="P2299" s="106"/>
      <c r="Q2299" s="106"/>
      <c r="R2299" s="106"/>
      <c r="S2299" s="106"/>
      <c r="T2299" s="106"/>
      <c r="U2299" s="106"/>
      <c r="V2299" s="106"/>
      <c r="W2299" s="106"/>
      <c r="X2299" s="106"/>
      <c r="Y2299" s="106"/>
      <c r="Z2299" s="106"/>
      <c r="AA2299" s="106"/>
      <c r="AB2299" s="106"/>
      <c r="AC2299" s="106"/>
      <c r="AD2299" s="106"/>
      <c r="AE2299" s="106"/>
      <c r="AF2299" s="106"/>
      <c r="AG2299" s="106"/>
      <c r="AH2299" s="106"/>
      <c r="AJ2299" s="49"/>
      <c r="AK2299" s="37"/>
      <c r="AL2299" s="51"/>
      <c r="AM2299" s="69" t="str">
        <f t="shared" si="835"/>
        <v>Inférer des informations nouvelles (implicites)</v>
      </c>
      <c r="AN2299" s="106"/>
      <c r="AO2299" s="106"/>
      <c r="AP2299" s="106"/>
      <c r="AQ2299" s="106"/>
      <c r="AR2299" s="106"/>
      <c r="AS2299" s="106"/>
      <c r="AT2299" s="106"/>
      <c r="AU2299" s="106"/>
      <c r="AV2299" s="106"/>
      <c r="AW2299" s="106"/>
      <c r="AX2299" s="106"/>
      <c r="AY2299" s="106"/>
      <c r="AZ2299" s="106"/>
      <c r="BA2299" s="106"/>
      <c r="BB2299" s="106"/>
      <c r="BC2299" s="106"/>
      <c r="BD2299" s="106"/>
      <c r="BE2299" s="106"/>
      <c r="BF2299" s="106"/>
      <c r="BG2299" s="106"/>
      <c r="BH2299" s="106"/>
      <c r="BI2299" s="106"/>
      <c r="BJ2299" s="106"/>
      <c r="BK2299" s="106"/>
      <c r="BL2299" s="106"/>
      <c r="BM2299" s="106"/>
      <c r="BN2299" s="106"/>
      <c r="BO2299" s="106"/>
      <c r="BP2299" s="106"/>
      <c r="BQ2299" s="106"/>
      <c r="BR2299" s="37"/>
      <c r="BS2299" s="37"/>
    </row>
    <row r="2300" spans="1:71" s="7" customFormat="1" ht="37.5" customHeight="1">
      <c r="A2300" s="472"/>
      <c r="B2300" s="50">
        <v>12</v>
      </c>
      <c r="C2300" s="51"/>
      <c r="D2300" s="69" t="s">
        <v>1043</v>
      </c>
      <c r="E2300" s="106"/>
      <c r="F2300" s="106"/>
      <c r="G2300" s="106"/>
      <c r="H2300" s="106"/>
      <c r="I2300" s="106"/>
      <c r="J2300" s="106"/>
      <c r="K2300" s="106"/>
      <c r="L2300" s="106"/>
      <c r="M2300" s="106"/>
      <c r="N2300" s="106"/>
      <c r="O2300" s="106"/>
      <c r="P2300" s="106"/>
      <c r="Q2300" s="106"/>
      <c r="R2300" s="106"/>
      <c r="S2300" s="106"/>
      <c r="T2300" s="106"/>
      <c r="U2300" s="106"/>
      <c r="V2300" s="106"/>
      <c r="W2300" s="106"/>
      <c r="X2300" s="106"/>
      <c r="Y2300" s="106"/>
      <c r="Z2300" s="106"/>
      <c r="AA2300" s="106"/>
      <c r="AB2300" s="106"/>
      <c r="AC2300" s="106"/>
      <c r="AD2300" s="106"/>
      <c r="AE2300" s="106"/>
      <c r="AF2300" s="106"/>
      <c r="AG2300" s="106"/>
      <c r="AH2300" s="106"/>
      <c r="AJ2300" s="49"/>
      <c r="AK2300" s="37"/>
      <c r="AL2300" s="51"/>
      <c r="AM2300" s="69" t="str">
        <f t="shared" si="835"/>
        <v>Repérer les effets de choix formels (emploi de certains mots, utilisation d’un niveau de langue)</v>
      </c>
      <c r="AN2300" s="106"/>
      <c r="AO2300" s="106"/>
      <c r="AP2300" s="106"/>
      <c r="AQ2300" s="106"/>
      <c r="AR2300" s="106"/>
      <c r="AS2300" s="106"/>
      <c r="AT2300" s="106"/>
      <c r="AU2300" s="106"/>
      <c r="AV2300" s="106"/>
      <c r="AW2300" s="106"/>
      <c r="AX2300" s="106"/>
      <c r="AY2300" s="106"/>
      <c r="AZ2300" s="106"/>
      <c r="BA2300" s="106"/>
      <c r="BB2300" s="106"/>
      <c r="BC2300" s="106"/>
      <c r="BD2300" s="106"/>
      <c r="BE2300" s="106"/>
      <c r="BF2300" s="106"/>
      <c r="BG2300" s="106"/>
      <c r="BH2300" s="106"/>
      <c r="BI2300" s="106"/>
      <c r="BJ2300" s="106"/>
      <c r="BK2300" s="106"/>
      <c r="BL2300" s="106"/>
      <c r="BM2300" s="106"/>
      <c r="BN2300" s="106"/>
      <c r="BO2300" s="106"/>
      <c r="BP2300" s="106"/>
      <c r="BQ2300" s="106"/>
      <c r="BR2300" s="37"/>
      <c r="BS2300" s="37"/>
    </row>
    <row r="2301" spans="1:71" s="7" customFormat="1" ht="33" customHeight="1">
      <c r="A2301" s="472"/>
      <c r="B2301" s="50">
        <v>13</v>
      </c>
      <c r="C2301" s="51"/>
      <c r="D2301" s="69" t="s">
        <v>1044</v>
      </c>
      <c r="E2301" s="106"/>
      <c r="F2301" s="106"/>
      <c r="G2301" s="106"/>
      <c r="H2301" s="106"/>
      <c r="I2301" s="106"/>
      <c r="J2301" s="106"/>
      <c r="K2301" s="106"/>
      <c r="L2301" s="106"/>
      <c r="M2301" s="106"/>
      <c r="N2301" s="106"/>
      <c r="O2301" s="106"/>
      <c r="P2301" s="106"/>
      <c r="Q2301" s="106"/>
      <c r="R2301" s="106"/>
      <c r="S2301" s="106"/>
      <c r="T2301" s="106"/>
      <c r="U2301" s="106"/>
      <c r="V2301" s="106"/>
      <c r="W2301" s="106"/>
      <c r="X2301" s="106"/>
      <c r="Y2301" s="106"/>
      <c r="Z2301" s="106"/>
      <c r="AA2301" s="106"/>
      <c r="AB2301" s="106"/>
      <c r="AC2301" s="106"/>
      <c r="AD2301" s="106"/>
      <c r="AE2301" s="106"/>
      <c r="AF2301" s="106"/>
      <c r="AG2301" s="106"/>
      <c r="AH2301" s="106"/>
      <c r="AJ2301" s="49"/>
      <c r="AK2301" s="37"/>
      <c r="AL2301" s="51"/>
      <c r="AM2301" s="69" t="str">
        <f t="shared" si="835"/>
        <v>Utiliser ses connaissances pour réfléchir sur un texte, mieux le comprendre</v>
      </c>
      <c r="AN2301" s="106"/>
      <c r="AO2301" s="106"/>
      <c r="AP2301" s="106"/>
      <c r="AQ2301" s="106"/>
      <c r="AR2301" s="106"/>
      <c r="AS2301" s="106"/>
      <c r="AT2301" s="106"/>
      <c r="AU2301" s="106"/>
      <c r="AV2301" s="106"/>
      <c r="AW2301" s="106"/>
      <c r="AX2301" s="106"/>
      <c r="AY2301" s="106"/>
      <c r="AZ2301" s="106"/>
      <c r="BA2301" s="106"/>
      <c r="BB2301" s="106"/>
      <c r="BC2301" s="106"/>
      <c r="BD2301" s="106"/>
      <c r="BE2301" s="106"/>
      <c r="BF2301" s="106"/>
      <c r="BG2301" s="106"/>
      <c r="BH2301" s="106"/>
      <c r="BI2301" s="106"/>
      <c r="BJ2301" s="106"/>
      <c r="BK2301" s="106"/>
      <c r="BL2301" s="106"/>
      <c r="BM2301" s="106"/>
      <c r="BN2301" s="106"/>
      <c r="BO2301" s="106"/>
      <c r="BP2301" s="106"/>
      <c r="BQ2301" s="106"/>
      <c r="BR2301" s="37"/>
      <c r="BS2301" s="37"/>
    </row>
    <row r="2302" spans="1:71" s="7" customFormat="1" ht="37.5" customHeight="1">
      <c r="A2302" s="472"/>
      <c r="B2302" s="50">
        <v>14</v>
      </c>
      <c r="C2302" s="51"/>
      <c r="D2302" s="69" t="s">
        <v>1045</v>
      </c>
      <c r="E2302" s="106"/>
      <c r="F2302" s="106"/>
      <c r="G2302" s="106"/>
      <c r="H2302" s="106"/>
      <c r="I2302" s="106"/>
      <c r="J2302" s="106"/>
      <c r="K2302" s="106"/>
      <c r="L2302" s="106"/>
      <c r="M2302" s="106"/>
      <c r="N2302" s="106"/>
      <c r="O2302" s="106"/>
      <c r="P2302" s="106"/>
      <c r="Q2302" s="106"/>
      <c r="R2302" s="106"/>
      <c r="S2302" s="106"/>
      <c r="T2302" s="106"/>
      <c r="U2302" s="106"/>
      <c r="V2302" s="106"/>
      <c r="W2302" s="106"/>
      <c r="X2302" s="106"/>
      <c r="Y2302" s="106"/>
      <c r="Z2302" s="106"/>
      <c r="AA2302" s="106"/>
      <c r="AB2302" s="106"/>
      <c r="AC2302" s="106"/>
      <c r="AD2302" s="106"/>
      <c r="AE2302" s="106"/>
      <c r="AF2302" s="106"/>
      <c r="AG2302" s="106"/>
      <c r="AH2302" s="106"/>
      <c r="AJ2302" s="49"/>
      <c r="AK2302" s="37"/>
      <c r="AL2302" s="51"/>
      <c r="AM2302" s="69" t="str">
        <f t="shared" si="835"/>
        <v>Effectuer, seul, des recherches dans des ouvrages documentaires (livres, produits multimédia)</v>
      </c>
      <c r="AN2302" s="106"/>
      <c r="AO2302" s="106"/>
      <c r="AP2302" s="106"/>
      <c r="AQ2302" s="106"/>
      <c r="AR2302" s="106"/>
      <c r="AS2302" s="106"/>
      <c r="AT2302" s="106"/>
      <c r="AU2302" s="106"/>
      <c r="AV2302" s="106"/>
      <c r="AW2302" s="106"/>
      <c r="AX2302" s="106"/>
      <c r="AY2302" s="106"/>
      <c r="AZ2302" s="106"/>
      <c r="BA2302" s="106"/>
      <c r="BB2302" s="106"/>
      <c r="BC2302" s="106"/>
      <c r="BD2302" s="106"/>
      <c r="BE2302" s="106"/>
      <c r="BF2302" s="106"/>
      <c r="BG2302" s="106"/>
      <c r="BH2302" s="106"/>
      <c r="BI2302" s="106"/>
      <c r="BJ2302" s="106"/>
      <c r="BK2302" s="106"/>
      <c r="BL2302" s="106"/>
      <c r="BM2302" s="106"/>
      <c r="BN2302" s="106"/>
      <c r="BO2302" s="106"/>
      <c r="BP2302" s="106"/>
      <c r="BQ2302" s="106"/>
      <c r="BR2302" s="37"/>
      <c r="BS2302" s="37"/>
    </row>
    <row r="2303" spans="1:71" s="7" customFormat="1" ht="27.75" customHeight="1">
      <c r="A2303" s="472"/>
      <c r="B2303" s="50">
        <v>15</v>
      </c>
      <c r="C2303" s="51"/>
      <c r="D2303" s="69" t="s">
        <v>123</v>
      </c>
      <c r="E2303" s="106"/>
      <c r="F2303" s="106"/>
      <c r="G2303" s="106"/>
      <c r="H2303" s="106"/>
      <c r="I2303" s="106"/>
      <c r="J2303" s="106"/>
      <c r="K2303" s="106"/>
      <c r="L2303" s="106"/>
      <c r="M2303" s="106"/>
      <c r="N2303" s="106"/>
      <c r="O2303" s="106"/>
      <c r="P2303" s="106"/>
      <c r="Q2303" s="106"/>
      <c r="R2303" s="106"/>
      <c r="S2303" s="106"/>
      <c r="T2303" s="106"/>
      <c r="U2303" s="106"/>
      <c r="V2303" s="106"/>
      <c r="W2303" s="106"/>
      <c r="X2303" s="106"/>
      <c r="Y2303" s="106"/>
      <c r="Z2303" s="106"/>
      <c r="AA2303" s="106"/>
      <c r="AB2303" s="106"/>
      <c r="AC2303" s="106"/>
      <c r="AD2303" s="106"/>
      <c r="AE2303" s="106"/>
      <c r="AF2303" s="106"/>
      <c r="AG2303" s="106"/>
      <c r="AH2303" s="106"/>
      <c r="AJ2303" s="49"/>
      <c r="AK2303" s="37"/>
      <c r="AL2303" s="51"/>
      <c r="AM2303" s="69" t="str">
        <f t="shared" si="835"/>
        <v>Se repérer dans une bibliothèque, une médiathèque</v>
      </c>
      <c r="AN2303" s="106"/>
      <c r="AO2303" s="106"/>
      <c r="AP2303" s="106"/>
      <c r="AQ2303" s="106"/>
      <c r="AR2303" s="106"/>
      <c r="AS2303" s="106"/>
      <c r="AT2303" s="106"/>
      <c r="AU2303" s="106"/>
      <c r="AV2303" s="106"/>
      <c r="AW2303" s="106"/>
      <c r="AX2303" s="106"/>
      <c r="AY2303" s="106"/>
      <c r="AZ2303" s="106"/>
      <c r="BA2303" s="106"/>
      <c r="BB2303" s="106"/>
      <c r="BC2303" s="106"/>
      <c r="BD2303" s="106"/>
      <c r="BE2303" s="106"/>
      <c r="BF2303" s="106"/>
      <c r="BG2303" s="106"/>
      <c r="BH2303" s="106"/>
      <c r="BI2303" s="106"/>
      <c r="BJ2303" s="106"/>
      <c r="BK2303" s="106"/>
      <c r="BL2303" s="106"/>
      <c r="BM2303" s="106"/>
      <c r="BN2303" s="106"/>
      <c r="BO2303" s="106"/>
      <c r="BP2303" s="106"/>
      <c r="BQ2303" s="106"/>
      <c r="BR2303" s="37"/>
      <c r="BS2303" s="37"/>
    </row>
    <row r="2304" spans="1:71" s="7" customFormat="1" ht="4.5" customHeight="1">
      <c r="A2304" s="472"/>
      <c r="B2304" s="50"/>
      <c r="C2304" s="433"/>
      <c r="D2304" s="434"/>
      <c r="E2304" s="434"/>
      <c r="F2304" s="434"/>
      <c r="G2304" s="434"/>
      <c r="H2304" s="434"/>
      <c r="I2304" s="434"/>
      <c r="J2304" s="434"/>
      <c r="K2304" s="434"/>
      <c r="L2304" s="434"/>
      <c r="M2304" s="434"/>
      <c r="N2304" s="434"/>
      <c r="O2304" s="434"/>
      <c r="P2304" s="434"/>
      <c r="Q2304" s="434"/>
      <c r="R2304" s="434"/>
      <c r="S2304" s="434"/>
      <c r="T2304" s="434"/>
      <c r="U2304" s="434"/>
      <c r="V2304" s="434"/>
      <c r="W2304" s="434"/>
      <c r="X2304" s="434"/>
      <c r="Y2304" s="434"/>
      <c r="Z2304" s="434"/>
      <c r="AA2304" s="434"/>
      <c r="AB2304" s="434"/>
      <c r="AC2304" s="434"/>
      <c r="AD2304" s="434"/>
      <c r="AE2304" s="434"/>
      <c r="AF2304" s="434"/>
      <c r="AG2304" s="434"/>
      <c r="AH2304" s="434"/>
      <c r="AJ2304" s="432"/>
      <c r="AK2304" s="37"/>
      <c r="AL2304" s="433"/>
      <c r="AM2304" s="434"/>
      <c r="AN2304" s="434"/>
      <c r="AO2304" s="434"/>
      <c r="AP2304" s="434"/>
      <c r="AQ2304" s="434"/>
      <c r="AR2304" s="434"/>
      <c r="AS2304" s="434"/>
      <c r="AT2304" s="434"/>
      <c r="AU2304" s="434"/>
      <c r="AV2304" s="434"/>
      <c r="AW2304" s="434"/>
      <c r="AX2304" s="434"/>
      <c r="AY2304" s="434"/>
      <c r="AZ2304" s="434"/>
      <c r="BA2304" s="434"/>
      <c r="BB2304" s="434"/>
      <c r="BC2304" s="434"/>
      <c r="BD2304" s="434"/>
      <c r="BE2304" s="434"/>
      <c r="BF2304" s="434"/>
      <c r="BG2304" s="434"/>
      <c r="BH2304" s="434"/>
      <c r="BI2304" s="434"/>
      <c r="BJ2304" s="434"/>
      <c r="BK2304" s="434"/>
      <c r="BL2304" s="434"/>
      <c r="BM2304" s="434"/>
      <c r="BN2304" s="434"/>
      <c r="BO2304" s="434"/>
      <c r="BP2304" s="434"/>
      <c r="BQ2304" s="434"/>
      <c r="BR2304" s="37"/>
      <c r="BS2304" s="37"/>
    </row>
    <row r="2305" spans="1:71" s="7" customFormat="1" ht="23.25" customHeight="1">
      <c r="A2305" s="472"/>
      <c r="B2305" s="50"/>
      <c r="C2305" s="435"/>
      <c r="D2305" s="436" t="s">
        <v>1046</v>
      </c>
      <c r="E2305" s="436"/>
      <c r="F2305" s="436"/>
      <c r="G2305" s="436"/>
      <c r="H2305" s="436"/>
      <c r="I2305" s="436"/>
      <c r="J2305" s="436"/>
      <c r="K2305" s="436"/>
      <c r="L2305" s="436"/>
      <c r="M2305" s="436"/>
      <c r="N2305" s="436"/>
      <c r="O2305" s="436"/>
      <c r="P2305" s="436"/>
      <c r="Q2305" s="436"/>
      <c r="R2305" s="436"/>
      <c r="S2305" s="436"/>
      <c r="T2305" s="436"/>
      <c r="U2305" s="436"/>
      <c r="V2305" s="436"/>
      <c r="W2305" s="436"/>
      <c r="X2305" s="436"/>
      <c r="Y2305" s="436"/>
      <c r="Z2305" s="436"/>
      <c r="AA2305" s="436"/>
      <c r="AB2305" s="436"/>
      <c r="AC2305" s="436"/>
      <c r="AD2305" s="436"/>
      <c r="AE2305" s="436"/>
      <c r="AF2305" s="436"/>
      <c r="AG2305" s="436"/>
      <c r="AH2305" s="436"/>
      <c r="AJ2305" s="432"/>
      <c r="AK2305" s="37"/>
      <c r="AL2305" s="435"/>
      <c r="AM2305" s="436" t="str">
        <f t="shared" si="835"/>
        <v>ECRIRE</v>
      </c>
      <c r="AN2305" s="436"/>
      <c r="AO2305" s="436"/>
      <c r="AP2305" s="436"/>
      <c r="AQ2305" s="436"/>
      <c r="AR2305" s="436"/>
      <c r="AS2305" s="436"/>
      <c r="AT2305" s="436"/>
      <c r="AU2305" s="436"/>
      <c r="AV2305" s="436"/>
      <c r="AW2305" s="436"/>
      <c r="AX2305" s="436"/>
      <c r="AY2305" s="436"/>
      <c r="AZ2305" s="436"/>
      <c r="BA2305" s="436"/>
      <c r="BB2305" s="436"/>
      <c r="BC2305" s="436"/>
      <c r="BD2305" s="436"/>
      <c r="BE2305" s="436"/>
      <c r="BF2305" s="436"/>
      <c r="BG2305" s="436"/>
      <c r="BH2305" s="436"/>
      <c r="BI2305" s="436"/>
      <c r="BJ2305" s="436"/>
      <c r="BK2305" s="436"/>
      <c r="BL2305" s="436"/>
      <c r="BM2305" s="436"/>
      <c r="BN2305" s="436"/>
      <c r="BO2305" s="436"/>
      <c r="BP2305" s="436"/>
      <c r="BQ2305" s="436"/>
      <c r="BR2305" s="37"/>
      <c r="BS2305" s="37"/>
    </row>
    <row r="2306" spans="1:71" s="7" customFormat="1" ht="37.5" customHeight="1">
      <c r="A2306" s="472"/>
      <c r="B2306" s="50">
        <v>16</v>
      </c>
      <c r="C2306" s="51"/>
      <c r="D2306" s="69" t="s">
        <v>1047</v>
      </c>
      <c r="E2306" s="106"/>
      <c r="F2306" s="106"/>
      <c r="G2306" s="106"/>
      <c r="H2306" s="106"/>
      <c r="I2306" s="106"/>
      <c r="J2306" s="106"/>
      <c r="K2306" s="106"/>
      <c r="L2306" s="106"/>
      <c r="M2306" s="106"/>
      <c r="N2306" s="106"/>
      <c r="O2306" s="106"/>
      <c r="P2306" s="106"/>
      <c r="Q2306" s="106"/>
      <c r="R2306" s="106"/>
      <c r="S2306" s="106"/>
      <c r="T2306" s="106"/>
      <c r="U2306" s="106"/>
      <c r="V2306" s="106"/>
      <c r="W2306" s="106"/>
      <c r="X2306" s="106"/>
      <c r="Y2306" s="106"/>
      <c r="Z2306" s="106"/>
      <c r="AA2306" s="106"/>
      <c r="AB2306" s="106"/>
      <c r="AC2306" s="106"/>
      <c r="AD2306" s="106"/>
      <c r="AE2306" s="106"/>
      <c r="AF2306" s="106"/>
      <c r="AG2306" s="106"/>
      <c r="AH2306" s="106"/>
      <c r="AJ2306" s="49"/>
      <c r="AK2306" s="37"/>
      <c r="AL2306" s="51"/>
      <c r="AM2306" s="69" t="str">
        <f t="shared" si="835"/>
        <v>Copier sans erreur un texte d’au moins quinze lignes en lui donnant une présentation adaptée</v>
      </c>
      <c r="AN2306" s="106"/>
      <c r="AO2306" s="106"/>
      <c r="AP2306" s="106"/>
      <c r="AQ2306" s="106"/>
      <c r="AR2306" s="106"/>
      <c r="AS2306" s="106"/>
      <c r="AT2306" s="106"/>
      <c r="AU2306" s="106"/>
      <c r="AV2306" s="106"/>
      <c r="AW2306" s="106"/>
      <c r="AX2306" s="106"/>
      <c r="AY2306" s="106"/>
      <c r="AZ2306" s="106"/>
      <c r="BA2306" s="106"/>
      <c r="BB2306" s="106"/>
      <c r="BC2306" s="106"/>
      <c r="BD2306" s="106"/>
      <c r="BE2306" s="106"/>
      <c r="BF2306" s="106"/>
      <c r="BG2306" s="106"/>
      <c r="BH2306" s="106"/>
      <c r="BI2306" s="106"/>
      <c r="BJ2306" s="106"/>
      <c r="BK2306" s="106"/>
      <c r="BL2306" s="106"/>
      <c r="BM2306" s="106"/>
      <c r="BN2306" s="106"/>
      <c r="BO2306" s="106"/>
      <c r="BP2306" s="106"/>
      <c r="BQ2306" s="106"/>
      <c r="BR2306" s="37"/>
      <c r="BS2306" s="37"/>
    </row>
    <row r="2307" spans="1:71" s="7" customFormat="1" ht="33" customHeight="1">
      <c r="A2307" s="472"/>
      <c r="B2307" s="50">
        <v>17</v>
      </c>
      <c r="C2307" s="51"/>
      <c r="D2307" s="69" t="s">
        <v>1048</v>
      </c>
      <c r="E2307" s="106"/>
      <c r="F2307" s="106"/>
      <c r="G2307" s="106"/>
      <c r="H2307" s="106"/>
      <c r="I2307" s="106"/>
      <c r="J2307" s="106"/>
      <c r="K2307" s="106"/>
      <c r="L2307" s="106"/>
      <c r="M2307" s="106"/>
      <c r="N2307" s="106"/>
      <c r="O2307" s="106"/>
      <c r="P2307" s="106"/>
      <c r="Q2307" s="106"/>
      <c r="R2307" s="106"/>
      <c r="S2307" s="106"/>
      <c r="T2307" s="106"/>
      <c r="U2307" s="106"/>
      <c r="V2307" s="106"/>
      <c r="W2307" s="106"/>
      <c r="X2307" s="106"/>
      <c r="Y2307" s="106"/>
      <c r="Z2307" s="106"/>
      <c r="AA2307" s="106"/>
      <c r="AB2307" s="106"/>
      <c r="AC2307" s="106"/>
      <c r="AD2307" s="106"/>
      <c r="AE2307" s="106"/>
      <c r="AF2307" s="106"/>
      <c r="AG2307" s="106"/>
      <c r="AH2307" s="106"/>
      <c r="AJ2307" s="49"/>
      <c r="AK2307" s="37"/>
      <c r="AL2307" s="51"/>
      <c r="AM2307" s="69" t="str">
        <f t="shared" si="835"/>
        <v>Utiliser ses connaissances pour réfléchir sur un texte, mieux l’écrire</v>
      </c>
      <c r="AN2307" s="106"/>
      <c r="AO2307" s="106"/>
      <c r="AP2307" s="106"/>
      <c r="AQ2307" s="106"/>
      <c r="AR2307" s="106"/>
      <c r="AS2307" s="106"/>
      <c r="AT2307" s="106"/>
      <c r="AU2307" s="106"/>
      <c r="AV2307" s="106"/>
      <c r="AW2307" s="106"/>
      <c r="AX2307" s="106"/>
      <c r="AY2307" s="106"/>
      <c r="AZ2307" s="106"/>
      <c r="BA2307" s="106"/>
      <c r="BB2307" s="106"/>
      <c r="BC2307" s="106"/>
      <c r="BD2307" s="106"/>
      <c r="BE2307" s="106"/>
      <c r="BF2307" s="106"/>
      <c r="BG2307" s="106"/>
      <c r="BH2307" s="106"/>
      <c r="BI2307" s="106"/>
      <c r="BJ2307" s="106"/>
      <c r="BK2307" s="106"/>
      <c r="BL2307" s="106"/>
      <c r="BM2307" s="106"/>
      <c r="BN2307" s="106"/>
      <c r="BO2307" s="106"/>
      <c r="BP2307" s="106"/>
      <c r="BQ2307" s="106"/>
      <c r="BR2307" s="37"/>
      <c r="BS2307" s="37"/>
    </row>
    <row r="2308" spans="1:71" s="7" customFormat="1" ht="33" customHeight="1">
      <c r="A2308" s="472"/>
      <c r="B2308" s="50">
        <v>18</v>
      </c>
      <c r="C2308" s="51" t="str">
        <f>IF(ISERROR(AVERAGE(E2308:AH2308)),"",AVERAGE(E2308:AH2308))</f>
        <v/>
      </c>
      <c r="D2308" s="69" t="s">
        <v>1049</v>
      </c>
      <c r="E2308" s="106"/>
      <c r="F2308" s="106"/>
      <c r="G2308" s="106"/>
      <c r="H2308" s="106"/>
      <c r="I2308" s="106"/>
      <c r="J2308" s="106"/>
      <c r="K2308" s="106"/>
      <c r="L2308" s="106"/>
      <c r="M2308" s="106"/>
      <c r="N2308" s="106"/>
      <c r="O2308" s="106"/>
      <c r="P2308" s="106"/>
      <c r="Q2308" s="106"/>
      <c r="R2308" s="106"/>
      <c r="S2308" s="106"/>
      <c r="T2308" s="106"/>
      <c r="U2308" s="106"/>
      <c r="V2308" s="106"/>
      <c r="W2308" s="106"/>
      <c r="X2308" s="106"/>
      <c r="Y2308" s="106"/>
      <c r="Z2308" s="106"/>
      <c r="AA2308" s="106"/>
      <c r="AB2308" s="106"/>
      <c r="AC2308" s="106"/>
      <c r="AD2308" s="106"/>
      <c r="AE2308" s="106"/>
      <c r="AF2308" s="106"/>
      <c r="AG2308" s="106"/>
      <c r="AH2308" s="106"/>
      <c r="AJ2308" s="49"/>
      <c r="AK2308" s="37"/>
      <c r="AL2308" s="51"/>
      <c r="AM2308" s="69" t="str">
        <f t="shared" si="835"/>
        <v>Répondre à une question par une phrase complète à l’écrit</v>
      </c>
      <c r="AN2308" s="106"/>
      <c r="AO2308" s="106"/>
      <c r="AP2308" s="106"/>
      <c r="AQ2308" s="106"/>
      <c r="AR2308" s="106"/>
      <c r="AS2308" s="106"/>
      <c r="AT2308" s="106"/>
      <c r="AU2308" s="106"/>
      <c r="AV2308" s="106"/>
      <c r="AW2308" s="106"/>
      <c r="AX2308" s="106"/>
      <c r="AY2308" s="106"/>
      <c r="AZ2308" s="106"/>
      <c r="BA2308" s="106"/>
      <c r="BB2308" s="106"/>
      <c r="BC2308" s="106"/>
      <c r="BD2308" s="106"/>
      <c r="BE2308" s="106"/>
      <c r="BF2308" s="106"/>
      <c r="BG2308" s="106"/>
      <c r="BH2308" s="106"/>
      <c r="BI2308" s="106"/>
      <c r="BJ2308" s="106"/>
      <c r="BK2308" s="106"/>
      <c r="BL2308" s="106"/>
      <c r="BM2308" s="106"/>
      <c r="BN2308" s="106"/>
      <c r="BO2308" s="106"/>
      <c r="BP2308" s="106"/>
      <c r="BQ2308" s="106"/>
      <c r="BR2308" s="37"/>
      <c r="BS2308" s="37"/>
    </row>
    <row r="2309" spans="1:71" s="7" customFormat="1" ht="54.75" customHeight="1">
      <c r="A2309" s="472"/>
      <c r="B2309" s="50">
        <v>19</v>
      </c>
      <c r="C2309" s="51"/>
      <c r="D2309" s="69" t="s">
        <v>1050</v>
      </c>
      <c r="E2309" s="106"/>
      <c r="F2309" s="106"/>
      <c r="G2309" s="106"/>
      <c r="H2309" s="106"/>
      <c r="I2309" s="106"/>
      <c r="J2309" s="106"/>
      <c r="K2309" s="106"/>
      <c r="L2309" s="106"/>
      <c r="M2309" s="106"/>
      <c r="N2309" s="106"/>
      <c r="O2309" s="106"/>
      <c r="P2309" s="106"/>
      <c r="Q2309" s="106"/>
      <c r="R2309" s="106"/>
      <c r="S2309" s="106"/>
      <c r="T2309" s="106"/>
      <c r="U2309" s="106"/>
      <c r="V2309" s="106"/>
      <c r="W2309" s="106"/>
      <c r="X2309" s="106"/>
      <c r="Y2309" s="106"/>
      <c r="Z2309" s="106"/>
      <c r="AA2309" s="106"/>
      <c r="AB2309" s="106"/>
      <c r="AC2309" s="106"/>
      <c r="AD2309" s="106"/>
      <c r="AE2309" s="106"/>
      <c r="AF2309" s="106"/>
      <c r="AG2309" s="106"/>
      <c r="AH2309" s="106"/>
      <c r="AJ2309" s="49"/>
      <c r="AK2309" s="37"/>
      <c r="AL2309" s="51"/>
      <c r="AM2309" s="69" t="str">
        <f t="shared" si="835"/>
        <v>Rédiger un texte d’une quinzaine de lignes (récit, description, dialogue, texte poétique, compte-rendu) en utilisant ses connaissances en vocabulaire et en grammaire</v>
      </c>
      <c r="AN2309" s="106"/>
      <c r="AO2309" s="106"/>
      <c r="AP2309" s="106"/>
      <c r="AQ2309" s="106"/>
      <c r="AR2309" s="106"/>
      <c r="AS2309" s="106"/>
      <c r="AT2309" s="106"/>
      <c r="AU2309" s="106"/>
      <c r="AV2309" s="106"/>
      <c r="AW2309" s="106"/>
      <c r="AX2309" s="106"/>
      <c r="AY2309" s="106"/>
      <c r="AZ2309" s="106"/>
      <c r="BA2309" s="106"/>
      <c r="BB2309" s="106"/>
      <c r="BC2309" s="106"/>
      <c r="BD2309" s="106"/>
      <c r="BE2309" s="106"/>
      <c r="BF2309" s="106"/>
      <c r="BG2309" s="106"/>
      <c r="BH2309" s="106"/>
      <c r="BI2309" s="106"/>
      <c r="BJ2309" s="106"/>
      <c r="BK2309" s="106"/>
      <c r="BL2309" s="106"/>
      <c r="BM2309" s="106"/>
      <c r="BN2309" s="106"/>
      <c r="BO2309" s="106"/>
      <c r="BP2309" s="106"/>
      <c r="BQ2309" s="106"/>
      <c r="BR2309" s="37"/>
      <c r="BS2309" s="37"/>
    </row>
    <row r="2310" spans="1:71" s="7" customFormat="1" ht="4.5" customHeight="1">
      <c r="A2310" s="472"/>
      <c r="B2310" s="50"/>
      <c r="C2310" s="433"/>
      <c r="D2310" s="434"/>
      <c r="E2310" s="434"/>
      <c r="F2310" s="434"/>
      <c r="G2310" s="434"/>
      <c r="H2310" s="434"/>
      <c r="I2310" s="434"/>
      <c r="J2310" s="434"/>
      <c r="K2310" s="434"/>
      <c r="L2310" s="434"/>
      <c r="M2310" s="434"/>
      <c r="N2310" s="434"/>
      <c r="O2310" s="434"/>
      <c r="P2310" s="434"/>
      <c r="Q2310" s="434"/>
      <c r="R2310" s="434"/>
      <c r="S2310" s="434"/>
      <c r="T2310" s="434"/>
      <c r="U2310" s="434"/>
      <c r="V2310" s="434"/>
      <c r="W2310" s="434"/>
      <c r="X2310" s="434"/>
      <c r="Y2310" s="434"/>
      <c r="Z2310" s="434"/>
      <c r="AA2310" s="434"/>
      <c r="AB2310" s="434"/>
      <c r="AC2310" s="434"/>
      <c r="AD2310" s="434"/>
      <c r="AE2310" s="434"/>
      <c r="AF2310" s="434"/>
      <c r="AG2310" s="434"/>
      <c r="AH2310" s="434"/>
      <c r="AJ2310" s="432"/>
      <c r="AK2310" s="37"/>
      <c r="AL2310" s="433"/>
      <c r="AM2310" s="434"/>
      <c r="AN2310" s="434"/>
      <c r="AO2310" s="434"/>
      <c r="AP2310" s="434"/>
      <c r="AQ2310" s="434"/>
      <c r="AR2310" s="434"/>
      <c r="AS2310" s="434"/>
      <c r="AT2310" s="434"/>
      <c r="AU2310" s="434"/>
      <c r="AV2310" s="434"/>
      <c r="AW2310" s="434"/>
      <c r="AX2310" s="434"/>
      <c r="AY2310" s="434"/>
      <c r="AZ2310" s="434"/>
      <c r="BA2310" s="434"/>
      <c r="BB2310" s="434"/>
      <c r="BC2310" s="434"/>
      <c r="BD2310" s="434"/>
      <c r="BE2310" s="434"/>
      <c r="BF2310" s="434"/>
      <c r="BG2310" s="434"/>
      <c r="BH2310" s="434"/>
      <c r="BI2310" s="434"/>
      <c r="BJ2310" s="434"/>
      <c r="BK2310" s="434"/>
      <c r="BL2310" s="434"/>
      <c r="BM2310" s="434"/>
      <c r="BN2310" s="434"/>
      <c r="BO2310" s="434"/>
      <c r="BP2310" s="434"/>
      <c r="BQ2310" s="434"/>
      <c r="BR2310" s="37"/>
      <c r="BS2310" s="37"/>
    </row>
    <row r="2311" spans="1:71" s="7" customFormat="1" ht="23.25" customHeight="1">
      <c r="A2311" s="472"/>
      <c r="B2311" s="50"/>
      <c r="C2311" s="435"/>
      <c r="D2311" s="436" t="s">
        <v>1051</v>
      </c>
      <c r="E2311" s="436"/>
      <c r="F2311" s="436"/>
      <c r="G2311" s="436"/>
      <c r="H2311" s="436"/>
      <c r="I2311" s="436"/>
      <c r="J2311" s="436"/>
      <c r="K2311" s="436"/>
      <c r="L2311" s="436"/>
      <c r="M2311" s="436"/>
      <c r="N2311" s="436"/>
      <c r="O2311" s="436"/>
      <c r="P2311" s="436"/>
      <c r="Q2311" s="436"/>
      <c r="R2311" s="436"/>
      <c r="S2311" s="436"/>
      <c r="T2311" s="436"/>
      <c r="U2311" s="436"/>
      <c r="V2311" s="436"/>
      <c r="W2311" s="436"/>
      <c r="X2311" s="436"/>
      <c r="Y2311" s="436"/>
      <c r="Z2311" s="436"/>
      <c r="AA2311" s="436"/>
      <c r="AB2311" s="436"/>
      <c r="AC2311" s="436"/>
      <c r="AD2311" s="436"/>
      <c r="AE2311" s="436"/>
      <c r="AF2311" s="436"/>
      <c r="AG2311" s="436"/>
      <c r="AH2311" s="436"/>
      <c r="AJ2311" s="432"/>
      <c r="AK2311" s="37"/>
      <c r="AL2311" s="435"/>
      <c r="AM2311" s="436" t="str">
        <f t="shared" si="835"/>
        <v>ETUDE DE LA LANGUE : Vocabulaire</v>
      </c>
      <c r="AN2311" s="436"/>
      <c r="AO2311" s="436"/>
      <c r="AP2311" s="436"/>
      <c r="AQ2311" s="436"/>
      <c r="AR2311" s="436"/>
      <c r="AS2311" s="436"/>
      <c r="AT2311" s="436"/>
      <c r="AU2311" s="436"/>
      <c r="AV2311" s="436"/>
      <c r="AW2311" s="436"/>
      <c r="AX2311" s="436"/>
      <c r="AY2311" s="436"/>
      <c r="AZ2311" s="436"/>
      <c r="BA2311" s="436"/>
      <c r="BB2311" s="436"/>
      <c r="BC2311" s="436"/>
      <c r="BD2311" s="436"/>
      <c r="BE2311" s="436"/>
      <c r="BF2311" s="436"/>
      <c r="BG2311" s="436"/>
      <c r="BH2311" s="436"/>
      <c r="BI2311" s="436"/>
      <c r="BJ2311" s="436"/>
      <c r="BK2311" s="436"/>
      <c r="BL2311" s="436"/>
      <c r="BM2311" s="436"/>
      <c r="BN2311" s="436"/>
      <c r="BO2311" s="436"/>
      <c r="BP2311" s="436"/>
      <c r="BQ2311" s="436"/>
      <c r="BR2311" s="37"/>
      <c r="BS2311" s="37"/>
    </row>
    <row r="2312" spans="1:71" s="7" customFormat="1" ht="37.5" customHeight="1">
      <c r="A2312" s="472"/>
      <c r="B2312" s="50">
        <v>20</v>
      </c>
      <c r="C2312" s="51"/>
      <c r="D2312" s="69" t="s">
        <v>1052</v>
      </c>
      <c r="E2312" s="106"/>
      <c r="F2312" s="106"/>
      <c r="G2312" s="106"/>
      <c r="H2312" s="106"/>
      <c r="I2312" s="106"/>
      <c r="J2312" s="106"/>
      <c r="K2312" s="106"/>
      <c r="L2312" s="106"/>
      <c r="M2312" s="106"/>
      <c r="N2312" s="106"/>
      <c r="O2312" s="106"/>
      <c r="P2312" s="106"/>
      <c r="Q2312" s="106"/>
      <c r="R2312" s="106"/>
      <c r="S2312" s="106"/>
      <c r="T2312" s="106"/>
      <c r="U2312" s="106"/>
      <c r="V2312" s="106"/>
      <c r="W2312" s="106"/>
      <c r="X2312" s="106"/>
      <c r="Y2312" s="106"/>
      <c r="Z2312" s="106"/>
      <c r="AA2312" s="106"/>
      <c r="AB2312" s="106"/>
      <c r="AC2312" s="106"/>
      <c r="AD2312" s="106"/>
      <c r="AE2312" s="106"/>
      <c r="AF2312" s="106"/>
      <c r="AG2312" s="106"/>
      <c r="AH2312" s="106"/>
      <c r="AJ2312" s="49"/>
      <c r="AK2312" s="37"/>
      <c r="AL2312" s="51"/>
      <c r="AM2312" s="69" t="str">
        <f t="shared" si="835"/>
        <v>Comprendre des mots nouveaux et les utiliser à bon escient</v>
      </c>
      <c r="AN2312" s="106"/>
      <c r="AO2312" s="106"/>
      <c r="AP2312" s="106"/>
      <c r="AQ2312" s="106"/>
      <c r="AR2312" s="106"/>
      <c r="AS2312" s="106"/>
      <c r="AT2312" s="106"/>
      <c r="AU2312" s="106"/>
      <c r="AV2312" s="106"/>
      <c r="AW2312" s="106"/>
      <c r="AX2312" s="106"/>
      <c r="AY2312" s="106"/>
      <c r="AZ2312" s="106"/>
      <c r="BA2312" s="106"/>
      <c r="BB2312" s="106"/>
      <c r="BC2312" s="106"/>
      <c r="BD2312" s="106"/>
      <c r="BE2312" s="106"/>
      <c r="BF2312" s="106"/>
      <c r="BG2312" s="106"/>
      <c r="BH2312" s="106"/>
      <c r="BI2312" s="106"/>
      <c r="BJ2312" s="106"/>
      <c r="BK2312" s="106"/>
      <c r="BL2312" s="106"/>
      <c r="BM2312" s="106"/>
      <c r="BN2312" s="106"/>
      <c r="BO2312" s="106"/>
      <c r="BP2312" s="106"/>
      <c r="BQ2312" s="106"/>
      <c r="BR2312" s="37"/>
      <c r="BS2312" s="37"/>
    </row>
    <row r="2313" spans="1:71" s="7" customFormat="1" ht="37.5" customHeight="1">
      <c r="A2313" s="472"/>
      <c r="B2313" s="50">
        <v>21</v>
      </c>
      <c r="C2313" s="51"/>
      <c r="D2313" s="69" t="s">
        <v>1053</v>
      </c>
      <c r="E2313" s="106"/>
      <c r="F2313" s="106"/>
      <c r="G2313" s="106"/>
      <c r="H2313" s="106"/>
      <c r="I2313" s="106"/>
      <c r="J2313" s="106"/>
      <c r="K2313" s="106"/>
      <c r="L2313" s="106"/>
      <c r="M2313" s="106"/>
      <c r="N2313" s="106"/>
      <c r="O2313" s="106"/>
      <c r="P2313" s="106"/>
      <c r="Q2313" s="106"/>
      <c r="R2313" s="106"/>
      <c r="S2313" s="106"/>
      <c r="T2313" s="106"/>
      <c r="U2313" s="106"/>
      <c r="V2313" s="106"/>
      <c r="W2313" s="106"/>
      <c r="X2313" s="106"/>
      <c r="Y2313" s="106"/>
      <c r="Z2313" s="106"/>
      <c r="AA2313" s="106"/>
      <c r="AB2313" s="106"/>
      <c r="AC2313" s="106"/>
      <c r="AD2313" s="106"/>
      <c r="AE2313" s="106"/>
      <c r="AF2313" s="106"/>
      <c r="AG2313" s="106"/>
      <c r="AH2313" s="106"/>
      <c r="AJ2313" s="49"/>
      <c r="AK2313" s="37"/>
      <c r="AL2313" s="51"/>
      <c r="AM2313" s="69" t="str">
        <f t="shared" si="835"/>
        <v>Maîtriser quelques relations de sens entre les mots</v>
      </c>
      <c r="AN2313" s="106"/>
      <c r="AO2313" s="106"/>
      <c r="AP2313" s="106"/>
      <c r="AQ2313" s="106"/>
      <c r="AR2313" s="106"/>
      <c r="AS2313" s="106"/>
      <c r="AT2313" s="106"/>
      <c r="AU2313" s="106"/>
      <c r="AV2313" s="106"/>
      <c r="AW2313" s="106"/>
      <c r="AX2313" s="106"/>
      <c r="AY2313" s="106"/>
      <c r="AZ2313" s="106"/>
      <c r="BA2313" s="106"/>
      <c r="BB2313" s="106"/>
      <c r="BC2313" s="106"/>
      <c r="BD2313" s="106"/>
      <c r="BE2313" s="106"/>
      <c r="BF2313" s="106"/>
      <c r="BG2313" s="106"/>
      <c r="BH2313" s="106"/>
      <c r="BI2313" s="106"/>
      <c r="BJ2313" s="106"/>
      <c r="BK2313" s="106"/>
      <c r="BL2313" s="106"/>
      <c r="BM2313" s="106"/>
      <c r="BN2313" s="106"/>
      <c r="BO2313" s="106"/>
      <c r="BP2313" s="106"/>
      <c r="BQ2313" s="106"/>
      <c r="BR2313" s="37"/>
      <c r="BS2313" s="37"/>
    </row>
    <row r="2314" spans="1:71" s="7" customFormat="1" ht="37.5" customHeight="1">
      <c r="A2314" s="472"/>
      <c r="B2314" s="50">
        <v>22</v>
      </c>
      <c r="C2314" s="51"/>
      <c r="D2314" s="69" t="s">
        <v>1054</v>
      </c>
      <c r="E2314" s="106"/>
      <c r="F2314" s="106"/>
      <c r="G2314" s="106"/>
      <c r="H2314" s="106"/>
      <c r="I2314" s="106"/>
      <c r="J2314" s="106"/>
      <c r="K2314" s="106"/>
      <c r="L2314" s="106"/>
      <c r="M2314" s="106"/>
      <c r="N2314" s="106"/>
      <c r="O2314" s="106"/>
      <c r="P2314" s="106"/>
      <c r="Q2314" s="106"/>
      <c r="R2314" s="106"/>
      <c r="S2314" s="106"/>
      <c r="T2314" s="106"/>
      <c r="U2314" s="106"/>
      <c r="V2314" s="106"/>
      <c r="W2314" s="106"/>
      <c r="X2314" s="106"/>
      <c r="Y2314" s="106"/>
      <c r="Z2314" s="106"/>
      <c r="AA2314" s="106"/>
      <c r="AB2314" s="106"/>
      <c r="AC2314" s="106"/>
      <c r="AD2314" s="106"/>
      <c r="AE2314" s="106"/>
      <c r="AF2314" s="106"/>
      <c r="AG2314" s="106"/>
      <c r="AH2314" s="106"/>
      <c r="AJ2314" s="49"/>
      <c r="AK2314" s="37"/>
      <c r="AL2314" s="51"/>
      <c r="AM2314" s="69" t="str">
        <f t="shared" si="835"/>
        <v xml:space="preserve"> Maîtriser quelques relations concernant la forme et le sens des mots</v>
      </c>
      <c r="AN2314" s="106"/>
      <c r="AO2314" s="106"/>
      <c r="AP2314" s="106"/>
      <c r="AQ2314" s="106"/>
      <c r="AR2314" s="106"/>
      <c r="AS2314" s="106"/>
      <c r="AT2314" s="106"/>
      <c r="AU2314" s="106"/>
      <c r="AV2314" s="106"/>
      <c r="AW2314" s="106"/>
      <c r="AX2314" s="106"/>
      <c r="AY2314" s="106"/>
      <c r="AZ2314" s="106"/>
      <c r="BA2314" s="106"/>
      <c r="BB2314" s="106"/>
      <c r="BC2314" s="106"/>
      <c r="BD2314" s="106"/>
      <c r="BE2314" s="106"/>
      <c r="BF2314" s="106"/>
      <c r="BG2314" s="106"/>
      <c r="BH2314" s="106"/>
      <c r="BI2314" s="106"/>
      <c r="BJ2314" s="106"/>
      <c r="BK2314" s="106"/>
      <c r="BL2314" s="106"/>
      <c r="BM2314" s="106"/>
      <c r="BN2314" s="106"/>
      <c r="BO2314" s="106"/>
      <c r="BP2314" s="106"/>
      <c r="BQ2314" s="106"/>
      <c r="BR2314" s="37"/>
      <c r="BS2314" s="37"/>
    </row>
    <row r="2315" spans="1:71" s="7" customFormat="1" ht="37.5" customHeight="1">
      <c r="A2315" s="472"/>
      <c r="B2315" s="50">
        <v>23</v>
      </c>
      <c r="C2315" s="51"/>
      <c r="D2315" s="69" t="s">
        <v>1055</v>
      </c>
      <c r="E2315" s="106"/>
      <c r="F2315" s="106"/>
      <c r="G2315" s="106"/>
      <c r="H2315" s="106"/>
      <c r="I2315" s="106"/>
      <c r="J2315" s="106"/>
      <c r="K2315" s="106"/>
      <c r="L2315" s="106"/>
      <c r="M2315" s="106"/>
      <c r="N2315" s="106"/>
      <c r="O2315" s="106"/>
      <c r="P2315" s="106"/>
      <c r="Q2315" s="106"/>
      <c r="R2315" s="106"/>
      <c r="S2315" s="106"/>
      <c r="T2315" s="106"/>
      <c r="U2315" s="106"/>
      <c r="V2315" s="106"/>
      <c r="W2315" s="106"/>
      <c r="X2315" s="106"/>
      <c r="Y2315" s="106"/>
      <c r="Z2315" s="106"/>
      <c r="AA2315" s="106"/>
      <c r="AB2315" s="106"/>
      <c r="AC2315" s="106"/>
      <c r="AD2315" s="106"/>
      <c r="AE2315" s="106"/>
      <c r="AF2315" s="106"/>
      <c r="AG2315" s="106"/>
      <c r="AH2315" s="106"/>
      <c r="AJ2315" s="49"/>
      <c r="AK2315" s="37"/>
      <c r="AL2315" s="51"/>
      <c r="AM2315" s="69" t="str">
        <f t="shared" si="835"/>
        <v>Savoir utiliser un dictionnaire papier ou numérique</v>
      </c>
      <c r="AN2315" s="106"/>
      <c r="AO2315" s="106"/>
      <c r="AP2315" s="106"/>
      <c r="AQ2315" s="106"/>
      <c r="AR2315" s="106"/>
      <c r="AS2315" s="106"/>
      <c r="AT2315" s="106"/>
      <c r="AU2315" s="106"/>
      <c r="AV2315" s="106"/>
      <c r="AW2315" s="106"/>
      <c r="AX2315" s="106"/>
      <c r="AY2315" s="106"/>
      <c r="AZ2315" s="106"/>
      <c r="BA2315" s="106"/>
      <c r="BB2315" s="106"/>
      <c r="BC2315" s="106"/>
      <c r="BD2315" s="106"/>
      <c r="BE2315" s="106"/>
      <c r="BF2315" s="106"/>
      <c r="BG2315" s="106"/>
      <c r="BH2315" s="106"/>
      <c r="BI2315" s="106"/>
      <c r="BJ2315" s="106"/>
      <c r="BK2315" s="106"/>
      <c r="BL2315" s="106"/>
      <c r="BM2315" s="106"/>
      <c r="BN2315" s="106"/>
      <c r="BO2315" s="106"/>
      <c r="BP2315" s="106"/>
      <c r="BQ2315" s="106"/>
      <c r="BR2315" s="37"/>
      <c r="BS2315" s="37"/>
    </row>
    <row r="2316" spans="1:71" s="7" customFormat="1" ht="4.5" customHeight="1">
      <c r="A2316" s="472"/>
      <c r="B2316" s="50"/>
      <c r="C2316" s="433"/>
      <c r="D2316" s="434"/>
      <c r="E2316" s="434"/>
      <c r="F2316" s="434"/>
      <c r="G2316" s="434"/>
      <c r="H2316" s="434"/>
      <c r="I2316" s="434"/>
      <c r="J2316" s="434"/>
      <c r="K2316" s="434"/>
      <c r="L2316" s="434"/>
      <c r="M2316" s="434"/>
      <c r="N2316" s="434"/>
      <c r="O2316" s="434"/>
      <c r="P2316" s="434"/>
      <c r="Q2316" s="434"/>
      <c r="R2316" s="434"/>
      <c r="S2316" s="434"/>
      <c r="T2316" s="434"/>
      <c r="U2316" s="434"/>
      <c r="V2316" s="434"/>
      <c r="W2316" s="434"/>
      <c r="X2316" s="434"/>
      <c r="Y2316" s="434"/>
      <c r="Z2316" s="434"/>
      <c r="AA2316" s="434"/>
      <c r="AB2316" s="434"/>
      <c r="AC2316" s="434"/>
      <c r="AD2316" s="434"/>
      <c r="AE2316" s="434"/>
      <c r="AF2316" s="434"/>
      <c r="AG2316" s="434"/>
      <c r="AH2316" s="434"/>
      <c r="AJ2316" s="432"/>
      <c r="AK2316" s="37"/>
      <c r="AL2316" s="433"/>
      <c r="AM2316" s="434"/>
      <c r="AN2316" s="434"/>
      <c r="AO2316" s="434"/>
      <c r="AP2316" s="434"/>
      <c r="AQ2316" s="434"/>
      <c r="AR2316" s="434"/>
      <c r="AS2316" s="434"/>
      <c r="AT2316" s="434"/>
      <c r="AU2316" s="434"/>
      <c r="AV2316" s="434"/>
      <c r="AW2316" s="434"/>
      <c r="AX2316" s="434"/>
      <c r="AY2316" s="434"/>
      <c r="AZ2316" s="434"/>
      <c r="BA2316" s="434"/>
      <c r="BB2316" s="434"/>
      <c r="BC2316" s="434"/>
      <c r="BD2316" s="434"/>
      <c r="BE2316" s="434"/>
      <c r="BF2316" s="434"/>
      <c r="BG2316" s="434"/>
      <c r="BH2316" s="434"/>
      <c r="BI2316" s="434"/>
      <c r="BJ2316" s="434"/>
      <c r="BK2316" s="434"/>
      <c r="BL2316" s="434"/>
      <c r="BM2316" s="434"/>
      <c r="BN2316" s="434"/>
      <c r="BO2316" s="434"/>
      <c r="BP2316" s="434"/>
      <c r="BQ2316" s="434"/>
      <c r="BR2316" s="37"/>
      <c r="BS2316" s="37"/>
    </row>
    <row r="2317" spans="1:71" s="7" customFormat="1" ht="23.25" customHeight="1">
      <c r="A2317" s="472"/>
      <c r="B2317" s="50"/>
      <c r="C2317" s="435"/>
      <c r="D2317" s="436" t="s">
        <v>1056</v>
      </c>
      <c r="E2317" s="436"/>
      <c r="F2317" s="436"/>
      <c r="G2317" s="436"/>
      <c r="H2317" s="436"/>
      <c r="I2317" s="436"/>
      <c r="J2317" s="436"/>
      <c r="K2317" s="436"/>
      <c r="L2317" s="436"/>
      <c r="M2317" s="436"/>
      <c r="N2317" s="436"/>
      <c r="O2317" s="436"/>
      <c r="P2317" s="436"/>
      <c r="Q2317" s="436"/>
      <c r="R2317" s="436"/>
      <c r="S2317" s="436"/>
      <c r="T2317" s="436"/>
      <c r="U2317" s="436"/>
      <c r="V2317" s="436"/>
      <c r="W2317" s="436"/>
      <c r="X2317" s="436"/>
      <c r="Y2317" s="436"/>
      <c r="Z2317" s="436"/>
      <c r="AA2317" s="436"/>
      <c r="AB2317" s="436"/>
      <c r="AC2317" s="436"/>
      <c r="AD2317" s="436"/>
      <c r="AE2317" s="436"/>
      <c r="AF2317" s="436"/>
      <c r="AG2317" s="436"/>
      <c r="AH2317" s="436"/>
      <c r="AJ2317" s="432"/>
      <c r="AK2317" s="37"/>
      <c r="AL2317" s="435"/>
      <c r="AM2317" s="436" t="str">
        <f t="shared" si="835"/>
        <v>ETUDE DE LA LANGUE : Grammaire</v>
      </c>
      <c r="AN2317" s="436"/>
      <c r="AO2317" s="436"/>
      <c r="AP2317" s="436"/>
      <c r="AQ2317" s="436"/>
      <c r="AR2317" s="436"/>
      <c r="AS2317" s="436"/>
      <c r="AT2317" s="436"/>
      <c r="AU2317" s="436"/>
      <c r="AV2317" s="436"/>
      <c r="AW2317" s="436"/>
      <c r="AX2317" s="436"/>
      <c r="AY2317" s="436"/>
      <c r="AZ2317" s="436"/>
      <c r="BA2317" s="436"/>
      <c r="BB2317" s="436"/>
      <c r="BC2317" s="436"/>
      <c r="BD2317" s="436"/>
      <c r="BE2317" s="436"/>
      <c r="BF2317" s="436"/>
      <c r="BG2317" s="436"/>
      <c r="BH2317" s="436"/>
      <c r="BI2317" s="436"/>
      <c r="BJ2317" s="436"/>
      <c r="BK2317" s="436"/>
      <c r="BL2317" s="436"/>
      <c r="BM2317" s="436"/>
      <c r="BN2317" s="436"/>
      <c r="BO2317" s="436"/>
      <c r="BP2317" s="436"/>
      <c r="BQ2317" s="436"/>
      <c r="BR2317" s="37"/>
      <c r="BS2317" s="37"/>
    </row>
    <row r="2318" spans="1:71" s="7" customFormat="1" ht="29.25" customHeight="1">
      <c r="A2318" s="472"/>
      <c r="B2318" s="50">
        <v>24</v>
      </c>
      <c r="C2318" s="51"/>
      <c r="D2318" s="69" t="s">
        <v>1057</v>
      </c>
      <c r="E2318" s="106"/>
      <c r="F2318" s="106"/>
      <c r="G2318" s="106"/>
      <c r="H2318" s="106"/>
      <c r="I2318" s="106"/>
      <c r="J2318" s="106"/>
      <c r="K2318" s="106"/>
      <c r="L2318" s="106"/>
      <c r="M2318" s="106"/>
      <c r="N2318" s="106"/>
      <c r="O2318" s="106"/>
      <c r="P2318" s="106"/>
      <c r="Q2318" s="106"/>
      <c r="R2318" s="106"/>
      <c r="S2318" s="106"/>
      <c r="T2318" s="106"/>
      <c r="U2318" s="106"/>
      <c r="V2318" s="106"/>
      <c r="W2318" s="106"/>
      <c r="X2318" s="106"/>
      <c r="Y2318" s="106"/>
      <c r="Z2318" s="106"/>
      <c r="AA2318" s="106"/>
      <c r="AB2318" s="106"/>
      <c r="AC2318" s="106"/>
      <c r="AD2318" s="106"/>
      <c r="AE2318" s="106"/>
      <c r="AF2318" s="106"/>
      <c r="AG2318" s="106"/>
      <c r="AH2318" s="106"/>
      <c r="AJ2318" s="49"/>
      <c r="AK2318" s="37"/>
      <c r="AL2318" s="51"/>
      <c r="AM2318" s="69" t="str">
        <f t="shared" si="835"/>
        <v>Distinguer les mots selon leur nature</v>
      </c>
      <c r="AN2318" s="106"/>
      <c r="AO2318" s="106"/>
      <c r="AP2318" s="106"/>
      <c r="AQ2318" s="106"/>
      <c r="AR2318" s="106"/>
      <c r="AS2318" s="106"/>
      <c r="AT2318" s="106"/>
      <c r="AU2318" s="106"/>
      <c r="AV2318" s="106"/>
      <c r="AW2318" s="106"/>
      <c r="AX2318" s="106"/>
      <c r="AY2318" s="106"/>
      <c r="AZ2318" s="106"/>
      <c r="BA2318" s="106"/>
      <c r="BB2318" s="106"/>
      <c r="BC2318" s="106"/>
      <c r="BD2318" s="106"/>
      <c r="BE2318" s="106"/>
      <c r="BF2318" s="106"/>
      <c r="BG2318" s="106"/>
      <c r="BH2318" s="106"/>
      <c r="BI2318" s="106"/>
      <c r="BJ2318" s="106"/>
      <c r="BK2318" s="106"/>
      <c r="BL2318" s="106"/>
      <c r="BM2318" s="106"/>
      <c r="BN2318" s="106"/>
      <c r="BO2318" s="106"/>
      <c r="BP2318" s="106"/>
      <c r="BQ2318" s="106"/>
      <c r="BR2318" s="37"/>
      <c r="BS2318" s="37"/>
    </row>
    <row r="2319" spans="1:71" s="7" customFormat="1" ht="29.25" customHeight="1">
      <c r="A2319" s="472"/>
      <c r="B2319" s="50">
        <v>25</v>
      </c>
      <c r="C2319" s="51"/>
      <c r="D2319" s="69" t="s">
        <v>1058</v>
      </c>
      <c r="E2319" s="106"/>
      <c r="F2319" s="106"/>
      <c r="G2319" s="106"/>
      <c r="H2319" s="106"/>
      <c r="I2319" s="106"/>
      <c r="J2319" s="106"/>
      <c r="K2319" s="106"/>
      <c r="L2319" s="106"/>
      <c r="M2319" s="106"/>
      <c r="N2319" s="106"/>
      <c r="O2319" s="106"/>
      <c r="P2319" s="106"/>
      <c r="Q2319" s="106"/>
      <c r="R2319" s="106"/>
      <c r="S2319" s="106"/>
      <c r="T2319" s="106"/>
      <c r="U2319" s="106"/>
      <c r="V2319" s="106"/>
      <c r="W2319" s="106"/>
      <c r="X2319" s="106"/>
      <c r="Y2319" s="106"/>
      <c r="Z2319" s="106"/>
      <c r="AA2319" s="106"/>
      <c r="AB2319" s="106"/>
      <c r="AC2319" s="106"/>
      <c r="AD2319" s="106"/>
      <c r="AE2319" s="106"/>
      <c r="AF2319" s="106"/>
      <c r="AG2319" s="106"/>
      <c r="AH2319" s="106"/>
      <c r="AJ2319" s="49"/>
      <c r="AK2319" s="37"/>
      <c r="AL2319" s="51"/>
      <c r="AM2319" s="69" t="str">
        <f t="shared" si="835"/>
        <v>Identifier les fonctions des mots dans la phrase</v>
      </c>
      <c r="AN2319" s="106"/>
      <c r="AO2319" s="106"/>
      <c r="AP2319" s="106"/>
      <c r="AQ2319" s="106"/>
      <c r="AR2319" s="106"/>
      <c r="AS2319" s="106"/>
      <c r="AT2319" s="106"/>
      <c r="AU2319" s="106"/>
      <c r="AV2319" s="106"/>
      <c r="AW2319" s="106"/>
      <c r="AX2319" s="106"/>
      <c r="AY2319" s="106"/>
      <c r="AZ2319" s="106"/>
      <c r="BA2319" s="106"/>
      <c r="BB2319" s="106"/>
      <c r="BC2319" s="106"/>
      <c r="BD2319" s="106"/>
      <c r="BE2319" s="106"/>
      <c r="BF2319" s="106"/>
      <c r="BG2319" s="106"/>
      <c r="BH2319" s="106"/>
      <c r="BI2319" s="106"/>
      <c r="BJ2319" s="106"/>
      <c r="BK2319" s="106"/>
      <c r="BL2319" s="106"/>
      <c r="BM2319" s="106"/>
      <c r="BN2319" s="106"/>
      <c r="BO2319" s="106"/>
      <c r="BP2319" s="106"/>
      <c r="BQ2319" s="106"/>
      <c r="BR2319" s="37"/>
      <c r="BS2319" s="37"/>
    </row>
    <row r="2320" spans="1:71" s="7" customFormat="1" ht="37.5" customHeight="1">
      <c r="A2320" s="472"/>
      <c r="B2320" s="50">
        <v>26</v>
      </c>
      <c r="C2320" s="51"/>
      <c r="D2320" s="69" t="s">
        <v>1059</v>
      </c>
      <c r="E2320" s="106"/>
      <c r="F2320" s="106"/>
      <c r="G2320" s="106"/>
      <c r="H2320" s="106"/>
      <c r="I2320" s="106"/>
      <c r="J2320" s="106"/>
      <c r="K2320" s="106"/>
      <c r="L2320" s="106"/>
      <c r="M2320" s="106"/>
      <c r="N2320" s="106"/>
      <c r="O2320" s="106"/>
      <c r="P2320" s="106"/>
      <c r="Q2320" s="106"/>
      <c r="R2320" s="106"/>
      <c r="S2320" s="106"/>
      <c r="T2320" s="106"/>
      <c r="U2320" s="106"/>
      <c r="V2320" s="106"/>
      <c r="W2320" s="106"/>
      <c r="X2320" s="106"/>
      <c r="Y2320" s="106"/>
      <c r="Z2320" s="106"/>
      <c r="AA2320" s="106"/>
      <c r="AB2320" s="106"/>
      <c r="AC2320" s="106"/>
      <c r="AD2320" s="106"/>
      <c r="AE2320" s="106"/>
      <c r="AF2320" s="106"/>
      <c r="AG2320" s="106"/>
      <c r="AH2320" s="106"/>
      <c r="AJ2320" s="49"/>
      <c r="AK2320" s="37"/>
      <c r="AL2320" s="51"/>
      <c r="AM2320" s="69" t="str">
        <f t="shared" si="835"/>
        <v>Conjuguer les verbes, utiliser les temps à bon escient</v>
      </c>
      <c r="AN2320" s="106"/>
      <c r="AO2320" s="106"/>
      <c r="AP2320" s="106"/>
      <c r="AQ2320" s="106"/>
      <c r="AR2320" s="106"/>
      <c r="AS2320" s="106"/>
      <c r="AT2320" s="106"/>
      <c r="AU2320" s="106"/>
      <c r="AV2320" s="106"/>
      <c r="AW2320" s="106"/>
      <c r="AX2320" s="106"/>
      <c r="AY2320" s="106"/>
      <c r="AZ2320" s="106"/>
      <c r="BA2320" s="106"/>
      <c r="BB2320" s="106"/>
      <c r="BC2320" s="106"/>
      <c r="BD2320" s="106"/>
      <c r="BE2320" s="106"/>
      <c r="BF2320" s="106"/>
      <c r="BG2320" s="106"/>
      <c r="BH2320" s="106"/>
      <c r="BI2320" s="106"/>
      <c r="BJ2320" s="106"/>
      <c r="BK2320" s="106"/>
      <c r="BL2320" s="106"/>
      <c r="BM2320" s="106"/>
      <c r="BN2320" s="106"/>
      <c r="BO2320" s="106"/>
      <c r="BP2320" s="106"/>
      <c r="BQ2320" s="106"/>
      <c r="BR2320" s="37"/>
      <c r="BS2320" s="37"/>
    </row>
    <row r="2321" spans="1:71" s="7" customFormat="1" ht="4.5" customHeight="1">
      <c r="A2321" s="472"/>
      <c r="B2321" s="50"/>
      <c r="C2321" s="433"/>
      <c r="D2321" s="434"/>
      <c r="E2321" s="434"/>
      <c r="F2321" s="434"/>
      <c r="G2321" s="434"/>
      <c r="H2321" s="434"/>
      <c r="I2321" s="434"/>
      <c r="J2321" s="434"/>
      <c r="K2321" s="434"/>
      <c r="L2321" s="434"/>
      <c r="M2321" s="434"/>
      <c r="N2321" s="434"/>
      <c r="O2321" s="434"/>
      <c r="P2321" s="434"/>
      <c r="Q2321" s="434"/>
      <c r="R2321" s="434"/>
      <c r="S2321" s="434"/>
      <c r="T2321" s="434"/>
      <c r="U2321" s="434"/>
      <c r="V2321" s="434"/>
      <c r="W2321" s="434"/>
      <c r="X2321" s="434"/>
      <c r="Y2321" s="434"/>
      <c r="Z2321" s="434"/>
      <c r="AA2321" s="434"/>
      <c r="AB2321" s="434"/>
      <c r="AC2321" s="434"/>
      <c r="AD2321" s="434"/>
      <c r="AE2321" s="434"/>
      <c r="AF2321" s="434"/>
      <c r="AG2321" s="434"/>
      <c r="AH2321" s="434"/>
      <c r="AJ2321" s="432"/>
      <c r="AK2321" s="37"/>
      <c r="AL2321" s="433"/>
      <c r="AM2321" s="434"/>
      <c r="AN2321" s="434"/>
      <c r="AO2321" s="434"/>
      <c r="AP2321" s="434"/>
      <c r="AQ2321" s="434"/>
      <c r="AR2321" s="434"/>
      <c r="AS2321" s="434"/>
      <c r="AT2321" s="434"/>
      <c r="AU2321" s="434"/>
      <c r="AV2321" s="434"/>
      <c r="AW2321" s="434"/>
      <c r="AX2321" s="434"/>
      <c r="AY2321" s="434"/>
      <c r="AZ2321" s="434"/>
      <c r="BA2321" s="434"/>
      <c r="BB2321" s="434"/>
      <c r="BC2321" s="434"/>
      <c r="BD2321" s="434"/>
      <c r="BE2321" s="434"/>
      <c r="BF2321" s="434"/>
      <c r="BG2321" s="434"/>
      <c r="BH2321" s="434"/>
      <c r="BI2321" s="434"/>
      <c r="BJ2321" s="434"/>
      <c r="BK2321" s="434"/>
      <c r="BL2321" s="434"/>
      <c r="BM2321" s="434"/>
      <c r="BN2321" s="434"/>
      <c r="BO2321" s="434"/>
      <c r="BP2321" s="434"/>
      <c r="BQ2321" s="434"/>
      <c r="BR2321" s="37"/>
      <c r="BS2321" s="37"/>
    </row>
    <row r="2322" spans="1:71" s="7" customFormat="1" ht="23.25" customHeight="1">
      <c r="A2322" s="472"/>
      <c r="B2322" s="50"/>
      <c r="C2322" s="435"/>
      <c r="D2322" s="436" t="s">
        <v>1060</v>
      </c>
      <c r="E2322" s="436"/>
      <c r="F2322" s="436"/>
      <c r="G2322" s="436"/>
      <c r="H2322" s="436"/>
      <c r="I2322" s="436"/>
      <c r="J2322" s="436"/>
      <c r="K2322" s="436"/>
      <c r="L2322" s="436"/>
      <c r="M2322" s="436"/>
      <c r="N2322" s="436"/>
      <c r="O2322" s="436"/>
      <c r="P2322" s="436"/>
      <c r="Q2322" s="436"/>
      <c r="R2322" s="436"/>
      <c r="S2322" s="436"/>
      <c r="T2322" s="436"/>
      <c r="U2322" s="436"/>
      <c r="V2322" s="436"/>
      <c r="W2322" s="436"/>
      <c r="X2322" s="436"/>
      <c r="Y2322" s="436"/>
      <c r="Z2322" s="436"/>
      <c r="AA2322" s="436"/>
      <c r="AB2322" s="436"/>
      <c r="AC2322" s="436"/>
      <c r="AD2322" s="436"/>
      <c r="AE2322" s="436"/>
      <c r="AF2322" s="436"/>
      <c r="AG2322" s="436"/>
      <c r="AH2322" s="436"/>
      <c r="AJ2322" s="432"/>
      <c r="AK2322" s="37"/>
      <c r="AL2322" s="435"/>
      <c r="AM2322" s="436" t="str">
        <f t="shared" si="835"/>
        <v>ETUDE DE LANGUE : Orthographe</v>
      </c>
      <c r="AN2322" s="436"/>
      <c r="AO2322" s="436"/>
      <c r="AP2322" s="436"/>
      <c r="AQ2322" s="436"/>
      <c r="AR2322" s="436"/>
      <c r="AS2322" s="436"/>
      <c r="AT2322" s="436"/>
      <c r="AU2322" s="436"/>
      <c r="AV2322" s="436"/>
      <c r="AW2322" s="436"/>
      <c r="AX2322" s="436"/>
      <c r="AY2322" s="436"/>
      <c r="AZ2322" s="436"/>
      <c r="BA2322" s="436"/>
      <c r="BB2322" s="436"/>
      <c r="BC2322" s="436"/>
      <c r="BD2322" s="436"/>
      <c r="BE2322" s="436"/>
      <c r="BF2322" s="436"/>
      <c r="BG2322" s="436"/>
      <c r="BH2322" s="436"/>
      <c r="BI2322" s="436"/>
      <c r="BJ2322" s="436"/>
      <c r="BK2322" s="436"/>
      <c r="BL2322" s="436"/>
      <c r="BM2322" s="436"/>
      <c r="BN2322" s="436"/>
      <c r="BO2322" s="436"/>
      <c r="BP2322" s="436"/>
      <c r="BQ2322" s="436"/>
      <c r="BR2322" s="37"/>
      <c r="BS2322" s="37"/>
    </row>
    <row r="2323" spans="1:71" s="7" customFormat="1" ht="29.25" customHeight="1">
      <c r="A2323" s="472"/>
      <c r="B2323" s="50">
        <v>27</v>
      </c>
      <c r="C2323" s="51"/>
      <c r="D2323" s="69" t="s">
        <v>1061</v>
      </c>
      <c r="E2323" s="106"/>
      <c r="F2323" s="106"/>
      <c r="G2323" s="106"/>
      <c r="H2323" s="106"/>
      <c r="I2323" s="106"/>
      <c r="J2323" s="106"/>
      <c r="K2323" s="106"/>
      <c r="L2323" s="106"/>
      <c r="M2323" s="106"/>
      <c r="N2323" s="106"/>
      <c r="O2323" s="106"/>
      <c r="P2323" s="106"/>
      <c r="Q2323" s="106"/>
      <c r="R2323" s="106"/>
      <c r="S2323" s="106"/>
      <c r="T2323" s="106"/>
      <c r="U2323" s="106"/>
      <c r="V2323" s="106"/>
      <c r="W2323" s="106"/>
      <c r="X2323" s="106"/>
      <c r="Y2323" s="106"/>
      <c r="Z2323" s="106"/>
      <c r="AA2323" s="106"/>
      <c r="AB2323" s="106"/>
      <c r="AC2323" s="106"/>
      <c r="AD2323" s="106"/>
      <c r="AE2323" s="106"/>
      <c r="AF2323" s="106"/>
      <c r="AG2323" s="106"/>
      <c r="AH2323" s="106"/>
      <c r="AJ2323" s="49"/>
      <c r="AK2323" s="37"/>
      <c r="AL2323" s="51"/>
      <c r="AM2323" s="69" t="str">
        <f t="shared" si="835"/>
        <v>Maîtriser l’orthographe grammaticale</v>
      </c>
      <c r="AN2323" s="106"/>
      <c r="AO2323" s="106"/>
      <c r="AP2323" s="106"/>
      <c r="AQ2323" s="106"/>
      <c r="AR2323" s="106"/>
      <c r="AS2323" s="106"/>
      <c r="AT2323" s="106"/>
      <c r="AU2323" s="106"/>
      <c r="AV2323" s="106"/>
      <c r="AW2323" s="106"/>
      <c r="AX2323" s="106"/>
      <c r="AY2323" s="106"/>
      <c r="AZ2323" s="106"/>
      <c r="BA2323" s="106"/>
      <c r="BB2323" s="106"/>
      <c r="BC2323" s="106"/>
      <c r="BD2323" s="106"/>
      <c r="BE2323" s="106"/>
      <c r="BF2323" s="106"/>
      <c r="BG2323" s="106"/>
      <c r="BH2323" s="106"/>
      <c r="BI2323" s="106"/>
      <c r="BJ2323" s="106"/>
      <c r="BK2323" s="106"/>
      <c r="BL2323" s="106"/>
      <c r="BM2323" s="106"/>
      <c r="BN2323" s="106"/>
      <c r="BO2323" s="106"/>
      <c r="BP2323" s="106"/>
      <c r="BQ2323" s="106"/>
      <c r="BR2323" s="37"/>
      <c r="BS2323" s="37"/>
    </row>
    <row r="2324" spans="1:71" s="7" customFormat="1" ht="29.25" customHeight="1">
      <c r="A2324" s="472"/>
      <c r="B2324" s="50">
        <v>28</v>
      </c>
      <c r="C2324" s="51"/>
      <c r="D2324" s="69" t="s">
        <v>1063</v>
      </c>
      <c r="E2324" s="106"/>
      <c r="F2324" s="106"/>
      <c r="G2324" s="106"/>
      <c r="H2324" s="106"/>
      <c r="I2324" s="106"/>
      <c r="J2324" s="106"/>
      <c r="K2324" s="106"/>
      <c r="L2324" s="106"/>
      <c r="M2324" s="106"/>
      <c r="N2324" s="106"/>
      <c r="O2324" s="106"/>
      <c r="P2324" s="106"/>
      <c r="Q2324" s="106"/>
      <c r="R2324" s="106"/>
      <c r="S2324" s="106"/>
      <c r="T2324" s="106"/>
      <c r="U2324" s="106"/>
      <c r="V2324" s="106"/>
      <c r="W2324" s="106"/>
      <c r="X2324" s="106"/>
      <c r="Y2324" s="106"/>
      <c r="Z2324" s="106"/>
      <c r="AA2324" s="106"/>
      <c r="AB2324" s="106"/>
      <c r="AC2324" s="106"/>
      <c r="AD2324" s="106"/>
      <c r="AE2324" s="106"/>
      <c r="AF2324" s="106"/>
      <c r="AG2324" s="106"/>
      <c r="AH2324" s="106"/>
      <c r="AJ2324" s="49"/>
      <c r="AK2324" s="37"/>
      <c r="AL2324" s="51"/>
      <c r="AM2324" s="69" t="str">
        <f t="shared" si="835"/>
        <v>Maîtriser l’orthographe lexicale</v>
      </c>
      <c r="AN2324" s="106"/>
      <c r="AO2324" s="106"/>
      <c r="AP2324" s="106"/>
      <c r="AQ2324" s="106"/>
      <c r="AR2324" s="106"/>
      <c r="AS2324" s="106"/>
      <c r="AT2324" s="106"/>
      <c r="AU2324" s="106"/>
      <c r="AV2324" s="106"/>
      <c r="AW2324" s="106"/>
      <c r="AX2324" s="106"/>
      <c r="AY2324" s="106"/>
      <c r="AZ2324" s="106"/>
      <c r="BA2324" s="106"/>
      <c r="BB2324" s="106"/>
      <c r="BC2324" s="106"/>
      <c r="BD2324" s="106"/>
      <c r="BE2324" s="106"/>
      <c r="BF2324" s="106"/>
      <c r="BG2324" s="106"/>
      <c r="BH2324" s="106"/>
      <c r="BI2324" s="106"/>
      <c r="BJ2324" s="106"/>
      <c r="BK2324" s="106"/>
      <c r="BL2324" s="106"/>
      <c r="BM2324" s="106"/>
      <c r="BN2324" s="106"/>
      <c r="BO2324" s="106"/>
      <c r="BP2324" s="106"/>
      <c r="BQ2324" s="106"/>
      <c r="BR2324" s="37"/>
      <c r="BS2324" s="37"/>
    </row>
    <row r="2325" spans="1:71" s="7" customFormat="1" ht="68.25" customHeight="1" thickBot="1">
      <c r="A2325" s="472"/>
      <c r="B2325" s="50">
        <v>29</v>
      </c>
      <c r="C2325" s="437"/>
      <c r="D2325" s="438" t="s">
        <v>1064</v>
      </c>
      <c r="E2325" s="439"/>
      <c r="F2325" s="439"/>
      <c r="G2325" s="439"/>
      <c r="H2325" s="439"/>
      <c r="I2325" s="439"/>
      <c r="J2325" s="439"/>
      <c r="K2325" s="439"/>
      <c r="L2325" s="439"/>
      <c r="M2325" s="439"/>
      <c r="N2325" s="439"/>
      <c r="O2325" s="439"/>
      <c r="P2325" s="439"/>
      <c r="Q2325" s="439"/>
      <c r="R2325" s="439"/>
      <c r="S2325" s="439"/>
      <c r="T2325" s="439"/>
      <c r="U2325" s="439"/>
      <c r="V2325" s="439"/>
      <c r="W2325" s="439"/>
      <c r="X2325" s="439"/>
      <c r="Y2325" s="439"/>
      <c r="Z2325" s="439"/>
      <c r="AA2325" s="439"/>
      <c r="AB2325" s="439"/>
      <c r="AC2325" s="439"/>
      <c r="AD2325" s="439"/>
      <c r="AE2325" s="439"/>
      <c r="AF2325" s="439"/>
      <c r="AG2325" s="439"/>
      <c r="AH2325" s="439"/>
      <c r="AJ2325" s="49"/>
      <c r="AK2325" s="37"/>
      <c r="AL2325" s="437"/>
      <c r="AM2325" s="438" t="str">
        <f t="shared" si="835"/>
        <v>Orthographier correctement un texte simple de dix lignes - lors de sa rédaction ou de sa dictée - en se référant aux règles connues d’orthographe et de grammaire ainsi qu’à la connaissance du vocabulaire</v>
      </c>
      <c r="AN2325" s="439"/>
      <c r="AO2325" s="439"/>
      <c r="AP2325" s="439"/>
      <c r="AQ2325" s="439"/>
      <c r="AR2325" s="439"/>
      <c r="AS2325" s="439"/>
      <c r="AT2325" s="439"/>
      <c r="AU2325" s="439"/>
      <c r="AV2325" s="439"/>
      <c r="AW2325" s="439"/>
      <c r="AX2325" s="439"/>
      <c r="AY2325" s="439"/>
      <c r="AZ2325" s="439"/>
      <c r="BA2325" s="439"/>
      <c r="BB2325" s="439"/>
      <c r="BC2325" s="439"/>
      <c r="BD2325" s="439"/>
      <c r="BE2325" s="439"/>
      <c r="BF2325" s="439"/>
      <c r="BG2325" s="439"/>
      <c r="BH2325" s="439"/>
      <c r="BI2325" s="439"/>
      <c r="BJ2325" s="439"/>
      <c r="BK2325" s="439"/>
      <c r="BL2325" s="439"/>
      <c r="BM2325" s="439"/>
      <c r="BN2325" s="439"/>
      <c r="BO2325" s="439"/>
      <c r="BP2325" s="439"/>
      <c r="BQ2325" s="439"/>
      <c r="BR2325" s="37"/>
      <c r="BS2325" s="37"/>
    </row>
    <row r="2326" spans="1:71" s="7" customFormat="1" ht="24.75" customHeight="1" thickBot="1">
      <c r="A2326" s="472"/>
      <c r="B2326" s="50"/>
      <c r="C2326" s="440"/>
      <c r="D2326" s="441"/>
      <c r="E2326" s="442"/>
      <c r="F2326" s="442"/>
      <c r="G2326" s="442"/>
      <c r="H2326" s="442"/>
      <c r="I2326" s="442"/>
      <c r="J2326" s="442"/>
      <c r="K2326" s="442"/>
      <c r="L2326" s="442"/>
      <c r="M2326" s="442"/>
      <c r="N2326" s="442"/>
      <c r="O2326" s="442"/>
      <c r="P2326" s="442"/>
      <c r="Q2326" s="442"/>
      <c r="R2326" s="442"/>
      <c r="S2326" s="442"/>
      <c r="T2326" s="442"/>
      <c r="U2326" s="442"/>
      <c r="V2326" s="442"/>
      <c r="W2326" s="442"/>
      <c r="X2326" s="442"/>
      <c r="Y2326" s="442"/>
      <c r="Z2326" s="442"/>
      <c r="AA2326" s="442"/>
      <c r="AB2326" s="442"/>
      <c r="AC2326" s="442"/>
      <c r="AD2326" s="442"/>
      <c r="AE2326" s="442"/>
      <c r="AF2326" s="442"/>
      <c r="AG2326" s="442"/>
      <c r="AH2326" s="442"/>
      <c r="AJ2326" s="49"/>
      <c r="AK2326" s="37"/>
      <c r="AL2326" s="440"/>
      <c r="AM2326" s="441"/>
      <c r="AN2326" s="442"/>
      <c r="AO2326" s="442"/>
      <c r="AP2326" s="442"/>
      <c r="AQ2326" s="442"/>
      <c r="AR2326" s="442"/>
      <c r="AS2326" s="442"/>
      <c r="AT2326" s="442"/>
      <c r="AU2326" s="442"/>
      <c r="AV2326" s="442"/>
      <c r="AW2326" s="442"/>
      <c r="AX2326" s="442"/>
      <c r="AY2326" s="442"/>
      <c r="AZ2326" s="442"/>
      <c r="BA2326" s="442"/>
      <c r="BB2326" s="442"/>
      <c r="BC2326" s="442"/>
      <c r="BD2326" s="442"/>
      <c r="BE2326" s="442"/>
      <c r="BF2326" s="442"/>
      <c r="BG2326" s="442"/>
      <c r="BH2326" s="442"/>
      <c r="BI2326" s="442"/>
      <c r="BJ2326" s="442"/>
      <c r="BK2326" s="442"/>
      <c r="BL2326" s="442"/>
      <c r="BM2326" s="442"/>
      <c r="BN2326" s="442"/>
      <c r="BO2326" s="442"/>
      <c r="BP2326" s="442"/>
      <c r="BQ2326" s="442"/>
      <c r="BR2326" s="37"/>
      <c r="BS2326" s="37"/>
    </row>
    <row r="2327" spans="1:71" s="7" customFormat="1" ht="30" customHeight="1" thickBot="1">
      <c r="A2327" s="472"/>
      <c r="B2327" s="50"/>
      <c r="C2327" s="446"/>
      <c r="D2327" s="447" t="s">
        <v>1062</v>
      </c>
      <c r="E2327" s="448"/>
      <c r="F2327" s="448"/>
      <c r="G2327" s="448"/>
      <c r="H2327" s="448"/>
      <c r="I2327" s="448"/>
      <c r="J2327" s="448"/>
      <c r="K2327" s="448"/>
      <c r="L2327" s="448"/>
      <c r="M2327" s="448"/>
      <c r="N2327" s="448"/>
      <c r="O2327" s="448"/>
      <c r="P2327" s="448"/>
      <c r="Q2327" s="448"/>
      <c r="R2327" s="448"/>
      <c r="S2327" s="448"/>
      <c r="T2327" s="448"/>
      <c r="U2327" s="448"/>
      <c r="V2327" s="448"/>
      <c r="W2327" s="448"/>
      <c r="X2327" s="448"/>
      <c r="Y2327" s="448"/>
      <c r="Z2327" s="448"/>
      <c r="AA2327" s="448"/>
      <c r="AB2327" s="448"/>
      <c r="AC2327" s="448"/>
      <c r="AD2327" s="448"/>
      <c r="AE2327" s="448"/>
      <c r="AF2327" s="448"/>
      <c r="AG2327" s="448"/>
      <c r="AH2327" s="449"/>
      <c r="AJ2327" s="49"/>
      <c r="AK2327" s="37"/>
      <c r="AL2327" s="446"/>
      <c r="AM2327" s="447" t="str">
        <f t="shared" si="835"/>
        <v>La compétence 1 est validée au palier  le :</v>
      </c>
      <c r="AN2327" s="448"/>
      <c r="AO2327" s="448"/>
      <c r="AP2327" s="448"/>
      <c r="AQ2327" s="448"/>
      <c r="AR2327" s="448"/>
      <c r="AS2327" s="448"/>
      <c r="AT2327" s="448"/>
      <c r="AU2327" s="448"/>
      <c r="AV2327" s="448"/>
      <c r="AW2327" s="448"/>
      <c r="AX2327" s="448"/>
      <c r="AY2327" s="448"/>
      <c r="AZ2327" s="448"/>
      <c r="BA2327" s="448"/>
      <c r="BB2327" s="448"/>
      <c r="BC2327" s="448"/>
      <c r="BD2327" s="448"/>
      <c r="BE2327" s="448"/>
      <c r="BF2327" s="448"/>
      <c r="BG2327" s="448"/>
      <c r="BH2327" s="448"/>
      <c r="BI2327" s="448"/>
      <c r="BJ2327" s="448"/>
      <c r="BK2327" s="448"/>
      <c r="BL2327" s="448"/>
      <c r="BM2327" s="448"/>
      <c r="BN2327" s="448"/>
      <c r="BO2327" s="448"/>
      <c r="BP2327" s="448"/>
      <c r="BQ2327" s="449"/>
      <c r="BR2327" s="37"/>
      <c r="BS2327" s="37"/>
    </row>
    <row r="2328" spans="1:71" s="7" customFormat="1">
      <c r="A2328" s="472"/>
      <c r="B2328" s="50"/>
      <c r="C2328" s="48"/>
      <c r="D2328" s="68"/>
      <c r="E2328" s="84"/>
      <c r="F2328" s="84"/>
      <c r="G2328" s="84"/>
      <c r="H2328" s="84"/>
      <c r="I2328" s="84"/>
      <c r="J2328" s="84"/>
      <c r="K2328" s="84"/>
      <c r="L2328" s="84"/>
      <c r="M2328" s="84"/>
      <c r="N2328" s="84"/>
      <c r="O2328" s="84"/>
      <c r="P2328" s="84"/>
      <c r="Q2328" s="84"/>
      <c r="R2328" s="84"/>
      <c r="S2328" s="84"/>
      <c r="T2328" s="84"/>
      <c r="U2328" s="84"/>
      <c r="V2328" s="84"/>
      <c r="W2328" s="84"/>
      <c r="X2328" s="84"/>
      <c r="Y2328" s="84"/>
      <c r="Z2328" s="84"/>
      <c r="AA2328" s="84"/>
      <c r="AB2328" s="84"/>
      <c r="AC2328" s="84"/>
      <c r="AD2328" s="84"/>
      <c r="AE2328" s="84"/>
      <c r="AF2328" s="84"/>
      <c r="AG2328" s="84"/>
      <c r="AH2328" s="84"/>
      <c r="AJ2328" s="49"/>
      <c r="AK2328" s="37"/>
      <c r="AL2328" s="48"/>
      <c r="AM2328" s="68"/>
      <c r="AN2328" s="84"/>
      <c r="AO2328" s="84"/>
      <c r="AP2328" s="84"/>
      <c r="AQ2328" s="84"/>
      <c r="AR2328" s="84"/>
      <c r="AS2328" s="84"/>
      <c r="AT2328" s="84"/>
      <c r="AU2328" s="84"/>
      <c r="AV2328" s="84"/>
      <c r="AW2328" s="84"/>
      <c r="AX2328" s="84"/>
      <c r="AY2328" s="84"/>
      <c r="AZ2328" s="84"/>
      <c r="BA2328" s="84"/>
      <c r="BB2328" s="84"/>
      <c r="BC2328" s="84"/>
      <c r="BD2328" s="84"/>
      <c r="BE2328" s="84"/>
      <c r="BF2328" s="84"/>
      <c r="BG2328" s="84"/>
      <c r="BH2328" s="84"/>
      <c r="BI2328" s="84"/>
      <c r="BJ2328" s="84"/>
      <c r="BK2328" s="84"/>
      <c r="BL2328" s="84"/>
      <c r="BM2328" s="84"/>
      <c r="BN2328" s="84"/>
      <c r="BO2328" s="84"/>
      <c r="BP2328" s="84"/>
      <c r="BQ2328" s="84"/>
      <c r="BR2328" s="37"/>
      <c r="BS2328" s="37"/>
    </row>
    <row r="2329" spans="1:71" s="7" customFormat="1">
      <c r="A2329" s="472"/>
      <c r="B2329" s="50"/>
      <c r="C2329" s="48"/>
      <c r="D2329" s="68"/>
      <c r="E2329" s="84"/>
      <c r="F2329" s="84"/>
      <c r="G2329" s="84"/>
      <c r="H2329" s="84"/>
      <c r="I2329" s="84"/>
      <c r="J2329" s="84"/>
      <c r="K2329" s="84"/>
      <c r="L2329" s="84"/>
      <c r="M2329" s="84"/>
      <c r="N2329" s="84"/>
      <c r="O2329" s="84"/>
      <c r="P2329" s="84"/>
      <c r="Q2329" s="84"/>
      <c r="R2329" s="84"/>
      <c r="S2329" s="84"/>
      <c r="T2329" s="84"/>
      <c r="U2329" s="84"/>
      <c r="V2329" s="84"/>
      <c r="W2329" s="84"/>
      <c r="X2329" s="84"/>
      <c r="Y2329" s="84"/>
      <c r="Z2329" s="84"/>
      <c r="AA2329" s="84"/>
      <c r="AB2329" s="84"/>
      <c r="AC2329" s="84"/>
      <c r="AD2329" s="84"/>
      <c r="AE2329" s="84"/>
      <c r="AF2329" s="84"/>
      <c r="AG2329" s="84"/>
      <c r="AH2329" s="84"/>
      <c r="AJ2329" s="49"/>
      <c r="AK2329" s="37"/>
      <c r="AL2329" s="48"/>
      <c r="AM2329" s="68"/>
      <c r="AN2329" s="84"/>
      <c r="AO2329" s="84"/>
      <c r="AP2329" s="84"/>
      <c r="AQ2329" s="84"/>
      <c r="AR2329" s="84"/>
      <c r="AS2329" s="84"/>
      <c r="AT2329" s="84"/>
      <c r="AU2329" s="84"/>
      <c r="AV2329" s="84"/>
      <c r="AW2329" s="84"/>
      <c r="AX2329" s="84"/>
      <c r="AY2329" s="84"/>
      <c r="AZ2329" s="84"/>
      <c r="BA2329" s="84"/>
      <c r="BB2329" s="84"/>
      <c r="BC2329" s="84"/>
      <c r="BD2329" s="84"/>
      <c r="BE2329" s="84"/>
      <c r="BF2329" s="84"/>
      <c r="BG2329" s="84"/>
      <c r="BH2329" s="84"/>
      <c r="BI2329" s="84"/>
      <c r="BJ2329" s="84"/>
      <c r="BK2329" s="84"/>
      <c r="BL2329" s="84"/>
      <c r="BM2329" s="84"/>
      <c r="BN2329" s="84"/>
      <c r="BO2329" s="84"/>
      <c r="BP2329" s="84"/>
      <c r="BQ2329" s="84"/>
      <c r="BR2329" s="37"/>
      <c r="BS2329" s="37"/>
    </row>
    <row r="2330" spans="1:71" s="7" customFormat="1">
      <c r="A2330" s="472"/>
      <c r="B2330" s="50"/>
      <c r="C2330" s="48"/>
      <c r="D2330" s="68"/>
      <c r="E2330" s="84"/>
      <c r="F2330" s="84"/>
      <c r="G2330" s="84"/>
      <c r="H2330" s="84"/>
      <c r="I2330" s="84"/>
      <c r="J2330" s="84"/>
      <c r="K2330" s="84"/>
      <c r="L2330" s="84"/>
      <c r="M2330" s="84"/>
      <c r="N2330" s="84"/>
      <c r="O2330" s="84"/>
      <c r="P2330" s="84"/>
      <c r="Q2330" s="84"/>
      <c r="R2330" s="84"/>
      <c r="S2330" s="84"/>
      <c r="T2330" s="84"/>
      <c r="U2330" s="84"/>
      <c r="V2330" s="84"/>
      <c r="W2330" s="84"/>
      <c r="X2330" s="84"/>
      <c r="Y2330" s="84"/>
      <c r="Z2330" s="84"/>
      <c r="AA2330" s="84"/>
      <c r="AB2330" s="84"/>
      <c r="AC2330" s="84"/>
      <c r="AD2330" s="84"/>
      <c r="AE2330" s="84"/>
      <c r="AF2330" s="84"/>
      <c r="AG2330" s="84"/>
      <c r="AH2330" s="84"/>
      <c r="AJ2330" s="49"/>
      <c r="AK2330" s="37"/>
      <c r="AL2330" s="48"/>
      <c r="AM2330" s="68"/>
      <c r="AN2330" s="84"/>
      <c r="AO2330" s="84"/>
      <c r="AP2330" s="84"/>
      <c r="AQ2330" s="84"/>
      <c r="AR2330" s="84"/>
      <c r="AS2330" s="84"/>
      <c r="AT2330" s="84"/>
      <c r="AU2330" s="84"/>
      <c r="AV2330" s="84"/>
      <c r="AW2330" s="84"/>
      <c r="AX2330" s="84"/>
      <c r="AY2330" s="84"/>
      <c r="AZ2330" s="84"/>
      <c r="BA2330" s="84"/>
      <c r="BB2330" s="84"/>
      <c r="BC2330" s="84"/>
      <c r="BD2330" s="84"/>
      <c r="BE2330" s="84"/>
      <c r="BF2330" s="84"/>
      <c r="BG2330" s="84"/>
      <c r="BH2330" s="84"/>
      <c r="BI2330" s="84"/>
      <c r="BJ2330" s="84"/>
      <c r="BK2330" s="84"/>
      <c r="BL2330" s="84"/>
      <c r="BM2330" s="84"/>
      <c r="BN2330" s="84"/>
      <c r="BO2330" s="84"/>
      <c r="BP2330" s="84"/>
      <c r="BQ2330" s="84"/>
      <c r="BR2330" s="37"/>
      <c r="BS2330" s="37"/>
    </row>
    <row r="2331" spans="1:71" s="7" customFormat="1">
      <c r="A2331" s="472"/>
      <c r="B2331" s="50"/>
      <c r="C2331" s="48"/>
      <c r="D2331" s="68"/>
      <c r="E2331" s="84"/>
      <c r="F2331" s="84"/>
      <c r="G2331" s="84"/>
      <c r="H2331" s="84"/>
      <c r="I2331" s="84"/>
      <c r="J2331" s="84"/>
      <c r="K2331" s="84"/>
      <c r="L2331" s="84"/>
      <c r="M2331" s="84"/>
      <c r="N2331" s="84"/>
      <c r="O2331" s="84"/>
      <c r="P2331" s="84"/>
      <c r="Q2331" s="84"/>
      <c r="R2331" s="84"/>
      <c r="S2331" s="84"/>
      <c r="T2331" s="84"/>
      <c r="U2331" s="84"/>
      <c r="V2331" s="84"/>
      <c r="W2331" s="84"/>
      <c r="X2331" s="84"/>
      <c r="Y2331" s="84"/>
      <c r="Z2331" s="84"/>
      <c r="AA2331" s="84"/>
      <c r="AB2331" s="84"/>
      <c r="AC2331" s="84"/>
      <c r="AD2331" s="84"/>
      <c r="AE2331" s="84"/>
      <c r="AF2331" s="84"/>
      <c r="AG2331" s="84"/>
      <c r="AH2331" s="84"/>
      <c r="AJ2331" s="49"/>
      <c r="AK2331" s="37"/>
      <c r="AL2331" s="48"/>
      <c r="AM2331" s="68"/>
      <c r="AN2331" s="84"/>
      <c r="AO2331" s="84"/>
      <c r="AP2331" s="84"/>
      <c r="AQ2331" s="84"/>
      <c r="AR2331" s="84"/>
      <c r="AS2331" s="84"/>
      <c r="AT2331" s="84"/>
      <c r="AU2331" s="84"/>
      <c r="AV2331" s="84"/>
      <c r="AW2331" s="84"/>
      <c r="AX2331" s="84"/>
      <c r="AY2331" s="84"/>
      <c r="AZ2331" s="84"/>
      <c r="BA2331" s="84"/>
      <c r="BB2331" s="84"/>
      <c r="BC2331" s="84"/>
      <c r="BD2331" s="84"/>
      <c r="BE2331" s="84"/>
      <c r="BF2331" s="84"/>
      <c r="BG2331" s="84"/>
      <c r="BH2331" s="84"/>
      <c r="BI2331" s="84"/>
      <c r="BJ2331" s="84"/>
      <c r="BK2331" s="84"/>
      <c r="BL2331" s="84"/>
      <c r="BM2331" s="84"/>
      <c r="BN2331" s="84"/>
      <c r="BO2331" s="84"/>
      <c r="BP2331" s="84"/>
      <c r="BQ2331" s="84"/>
      <c r="BR2331" s="37"/>
      <c r="BS2331" s="37"/>
    </row>
    <row r="2332" spans="1:71" s="7" customFormat="1" ht="27" customHeight="1">
      <c r="A2332" s="472"/>
      <c r="B2332" s="50"/>
      <c r="D2332" s="460" t="s">
        <v>47</v>
      </c>
      <c r="E2332" s="12"/>
      <c r="F2332" s="12"/>
      <c r="G2332" s="12"/>
      <c r="H2332" s="13"/>
      <c r="I2332" s="12"/>
      <c r="J2332" s="12"/>
      <c r="K2332" s="12"/>
      <c r="L2332" s="12"/>
      <c r="M2332" s="12"/>
      <c r="N2332" s="12"/>
      <c r="O2332" s="12"/>
      <c r="P2332" s="12"/>
      <c r="Q2332" s="12"/>
      <c r="R2332" s="12"/>
      <c r="S2332" s="12"/>
      <c r="T2332" s="12"/>
      <c r="U2332" s="12"/>
      <c r="V2332" s="12"/>
      <c r="W2332" s="12"/>
      <c r="X2332" s="12"/>
      <c r="Y2332" s="12"/>
      <c r="Z2332" s="12"/>
      <c r="AA2332" s="12"/>
      <c r="AB2332" s="12"/>
      <c r="AC2332" s="12"/>
      <c r="AD2332" s="12"/>
      <c r="AE2332" s="12"/>
      <c r="AF2332" s="12"/>
      <c r="AG2332" s="12"/>
      <c r="AH2332" s="12"/>
      <c r="AJ2332" s="49"/>
      <c r="AK2332" s="37"/>
      <c r="AL2332" s="537" t="str">
        <f>D2332</f>
        <v>Compétence 2</v>
      </c>
      <c r="AM2332" s="537"/>
      <c r="AN2332" s="12"/>
      <c r="AO2332" s="12"/>
      <c r="AP2332" s="12"/>
      <c r="AQ2332" s="13"/>
      <c r="AR2332" s="12"/>
      <c r="AS2332" s="12"/>
      <c r="AT2332" s="12"/>
      <c r="AU2332" s="12"/>
      <c r="AV2332" s="12"/>
      <c r="AW2332" s="12"/>
      <c r="AX2332" s="12"/>
      <c r="AY2332" s="12"/>
      <c r="AZ2332" s="12"/>
      <c r="BA2332" s="12"/>
      <c r="BB2332" s="12"/>
      <c r="BC2332" s="12"/>
      <c r="BD2332" s="12"/>
      <c r="BE2332" s="12"/>
      <c r="BF2332" s="12"/>
      <c r="BG2332" s="12"/>
      <c r="BH2332" s="12"/>
      <c r="BI2332" s="12"/>
      <c r="BJ2332" s="12"/>
      <c r="BK2332" s="12"/>
      <c r="BL2332" s="12"/>
      <c r="BM2332" s="12"/>
      <c r="BN2332" s="12"/>
      <c r="BO2332" s="12"/>
      <c r="BP2332" s="12"/>
      <c r="BQ2332" s="12"/>
      <c r="BR2332" s="37"/>
      <c r="BS2332" s="37"/>
    </row>
    <row r="2333" spans="1:71" s="7" customFormat="1" ht="21.75" customHeight="1">
      <c r="A2333" s="472"/>
      <c r="B2333" s="50"/>
      <c r="D2333" s="461" t="s">
        <v>1067</v>
      </c>
      <c r="E2333" s="85"/>
      <c r="F2333" s="85"/>
      <c r="G2333" s="85"/>
      <c r="H2333" s="85"/>
      <c r="I2333" s="85"/>
      <c r="J2333" s="85"/>
      <c r="K2333" s="85"/>
      <c r="L2333" s="85"/>
      <c r="M2333" s="85"/>
      <c r="N2333" s="85"/>
      <c r="O2333" s="85"/>
      <c r="P2333" s="85"/>
      <c r="Q2333" s="85"/>
      <c r="R2333" s="85"/>
      <c r="S2333" s="85"/>
      <c r="T2333" s="85"/>
      <c r="U2333" s="85"/>
      <c r="V2333" s="85"/>
      <c r="W2333" s="85"/>
      <c r="X2333" s="85"/>
      <c r="Y2333" s="85"/>
      <c r="Z2333" s="85"/>
      <c r="AA2333" s="85"/>
      <c r="AB2333" s="85"/>
      <c r="AC2333" s="85"/>
      <c r="AD2333" s="85"/>
      <c r="AE2333" s="85"/>
      <c r="AF2333" s="85"/>
      <c r="AG2333" s="85"/>
      <c r="AH2333" s="85"/>
      <c r="AJ2333" s="83"/>
      <c r="AK2333" s="37"/>
      <c r="AL2333" s="538" t="str">
        <f>D2333</f>
        <v>La pratique d'une langue vivante étrangère</v>
      </c>
      <c r="AM2333" s="538"/>
      <c r="AN2333" s="85"/>
      <c r="AO2333" s="85"/>
      <c r="AP2333" s="85"/>
      <c r="AQ2333" s="85"/>
      <c r="AR2333" s="85"/>
      <c r="AS2333" s="85"/>
      <c r="AT2333" s="85"/>
      <c r="AU2333" s="85"/>
      <c r="AV2333" s="85"/>
      <c r="AW2333" s="85"/>
      <c r="AX2333" s="85"/>
      <c r="AY2333" s="85"/>
      <c r="AZ2333" s="85"/>
      <c r="BA2333" s="85"/>
      <c r="BB2333" s="85"/>
      <c r="BC2333" s="85"/>
      <c r="BD2333" s="85"/>
      <c r="BE2333" s="85"/>
      <c r="BF2333" s="85"/>
      <c r="BG2333" s="85"/>
      <c r="BH2333" s="85"/>
      <c r="BI2333" s="85"/>
      <c r="BJ2333" s="85"/>
      <c r="BK2333" s="85"/>
      <c r="BL2333" s="85"/>
      <c r="BM2333" s="85"/>
      <c r="BN2333" s="85"/>
      <c r="BO2333" s="85"/>
      <c r="BP2333" s="85"/>
      <c r="BQ2333" s="85"/>
      <c r="BR2333" s="37"/>
      <c r="BS2333" s="37"/>
    </row>
    <row r="2334" spans="1:71" s="7" customFormat="1" ht="21.75" customHeight="1">
      <c r="A2334" s="472"/>
      <c r="B2334" s="50"/>
      <c r="D2334" s="462" t="s">
        <v>1162</v>
      </c>
      <c r="E2334" s="85"/>
      <c r="F2334" s="85"/>
      <c r="G2334" s="85"/>
      <c r="H2334" s="85"/>
      <c r="I2334" s="85"/>
      <c r="J2334" s="85"/>
      <c r="K2334" s="85"/>
      <c r="L2334" s="85"/>
      <c r="M2334" s="85"/>
      <c r="N2334" s="85"/>
      <c r="O2334" s="85"/>
      <c r="P2334" s="85"/>
      <c r="Q2334" s="85"/>
      <c r="R2334" s="85"/>
      <c r="S2334" s="85"/>
      <c r="T2334" s="85"/>
      <c r="U2334" s="85"/>
      <c r="V2334" s="85"/>
      <c r="W2334" s="85"/>
      <c r="X2334" s="85"/>
      <c r="Y2334" s="85"/>
      <c r="Z2334" s="85"/>
      <c r="AA2334" s="85"/>
      <c r="AB2334" s="85"/>
      <c r="AC2334" s="85"/>
      <c r="AD2334" s="85"/>
      <c r="AE2334" s="85"/>
      <c r="AF2334" s="85"/>
      <c r="AG2334" s="85"/>
      <c r="AH2334" s="85"/>
      <c r="AJ2334" s="432"/>
      <c r="AK2334" s="37"/>
      <c r="AL2334" s="459" t="str">
        <f>D2334</f>
        <v>Le niveau requis au palier 2 pour la pratique d'une langue étrangère est celui du niveau A1 du cadre européen commun de référence pour les langues.</v>
      </c>
      <c r="AM2334" s="459"/>
      <c r="AN2334" s="85"/>
      <c r="AO2334" s="85"/>
      <c r="AP2334" s="85"/>
      <c r="AQ2334" s="85"/>
      <c r="AR2334" s="85"/>
      <c r="AS2334" s="85"/>
      <c r="AT2334" s="85"/>
      <c r="AU2334" s="85"/>
      <c r="AV2334" s="85"/>
      <c r="AW2334" s="85"/>
      <c r="AX2334" s="85"/>
      <c r="AY2334" s="85"/>
      <c r="AZ2334" s="85"/>
      <c r="BA2334" s="85"/>
      <c r="BB2334" s="85"/>
      <c r="BC2334" s="85"/>
      <c r="BD2334" s="85"/>
      <c r="BE2334" s="85"/>
      <c r="BF2334" s="85"/>
      <c r="BG2334" s="85"/>
      <c r="BH2334" s="85"/>
      <c r="BI2334" s="85"/>
      <c r="BJ2334" s="85"/>
      <c r="BK2334" s="85"/>
      <c r="BL2334" s="85"/>
      <c r="BM2334" s="85"/>
      <c r="BN2334" s="85"/>
      <c r="BO2334" s="85"/>
      <c r="BP2334" s="85"/>
      <c r="BQ2334" s="85"/>
      <c r="BR2334" s="37"/>
      <c r="BS2334" s="37"/>
    </row>
    <row r="2335" spans="1:71" s="7" customFormat="1" ht="4.5" customHeight="1">
      <c r="A2335" s="472"/>
      <c r="B2335" s="50"/>
      <c r="C2335" s="433"/>
      <c r="D2335" s="434"/>
      <c r="E2335" s="434"/>
      <c r="F2335" s="434"/>
      <c r="G2335" s="434"/>
      <c r="H2335" s="434"/>
      <c r="I2335" s="434"/>
      <c r="J2335" s="434"/>
      <c r="K2335" s="434"/>
      <c r="L2335" s="434"/>
      <c r="M2335" s="434"/>
      <c r="N2335" s="434"/>
      <c r="O2335" s="434"/>
      <c r="P2335" s="434"/>
      <c r="Q2335" s="434"/>
      <c r="R2335" s="434"/>
      <c r="S2335" s="434"/>
      <c r="T2335" s="434"/>
      <c r="U2335" s="434"/>
      <c r="V2335" s="434"/>
      <c r="W2335" s="434"/>
      <c r="X2335" s="434"/>
      <c r="Y2335" s="434"/>
      <c r="Z2335" s="434"/>
      <c r="AA2335" s="434"/>
      <c r="AB2335" s="434"/>
      <c r="AC2335" s="434"/>
      <c r="AD2335" s="434"/>
      <c r="AE2335" s="434"/>
      <c r="AF2335" s="434"/>
      <c r="AG2335" s="434"/>
      <c r="AH2335" s="434"/>
      <c r="AJ2335" s="432"/>
      <c r="AK2335" s="37"/>
      <c r="AL2335" s="433"/>
      <c r="AM2335" s="434"/>
      <c r="AN2335" s="434"/>
      <c r="AO2335" s="434"/>
      <c r="AP2335" s="434"/>
      <c r="AQ2335" s="434"/>
      <c r="AR2335" s="434"/>
      <c r="AS2335" s="434"/>
      <c r="AT2335" s="434"/>
      <c r="AU2335" s="434"/>
      <c r="AV2335" s="434"/>
      <c r="AW2335" s="434"/>
      <c r="AX2335" s="434"/>
      <c r="AY2335" s="434"/>
      <c r="AZ2335" s="434"/>
      <c r="BA2335" s="434"/>
      <c r="BB2335" s="434"/>
      <c r="BC2335" s="434"/>
      <c r="BD2335" s="434"/>
      <c r="BE2335" s="434"/>
      <c r="BF2335" s="434"/>
      <c r="BG2335" s="434"/>
      <c r="BH2335" s="434"/>
      <c r="BI2335" s="434"/>
      <c r="BJ2335" s="434"/>
      <c r="BK2335" s="434"/>
      <c r="BL2335" s="434"/>
      <c r="BM2335" s="434"/>
      <c r="BN2335" s="434"/>
      <c r="BO2335" s="434"/>
      <c r="BP2335" s="434"/>
      <c r="BQ2335" s="434"/>
      <c r="BR2335" s="37"/>
      <c r="BS2335" s="37"/>
    </row>
    <row r="2336" spans="1:71" s="7" customFormat="1" ht="23.25" customHeight="1">
      <c r="A2336" s="472"/>
      <c r="B2336" s="50"/>
      <c r="C2336" s="435"/>
      <c r="D2336" s="436" t="s">
        <v>1066</v>
      </c>
      <c r="E2336" s="436"/>
      <c r="F2336" s="436"/>
      <c r="G2336" s="436"/>
      <c r="H2336" s="436"/>
      <c r="I2336" s="436"/>
      <c r="J2336" s="436"/>
      <c r="K2336" s="436"/>
      <c r="L2336" s="436"/>
      <c r="M2336" s="436"/>
      <c r="N2336" s="436"/>
      <c r="O2336" s="436"/>
      <c r="P2336" s="436"/>
      <c r="Q2336" s="436"/>
      <c r="R2336" s="436"/>
      <c r="S2336" s="436"/>
      <c r="T2336" s="436"/>
      <c r="U2336" s="436"/>
      <c r="V2336" s="436"/>
      <c r="W2336" s="436"/>
      <c r="X2336" s="436"/>
      <c r="Y2336" s="436"/>
      <c r="Z2336" s="436"/>
      <c r="AA2336" s="436"/>
      <c r="AB2336" s="436"/>
      <c r="AC2336" s="436"/>
      <c r="AD2336" s="436"/>
      <c r="AE2336" s="436"/>
      <c r="AF2336" s="436"/>
      <c r="AG2336" s="436"/>
      <c r="AH2336" s="436"/>
      <c r="AJ2336" s="432"/>
      <c r="AK2336" s="37"/>
      <c r="AL2336" s="435"/>
      <c r="AM2336" s="436" t="str">
        <f>D2336</f>
        <v>REAGIR ET DIALOGUER</v>
      </c>
      <c r="AN2336" s="436"/>
      <c r="AO2336" s="436"/>
      <c r="AP2336" s="436"/>
      <c r="AQ2336" s="436"/>
      <c r="AR2336" s="436"/>
      <c r="AS2336" s="436"/>
      <c r="AT2336" s="436"/>
      <c r="AU2336" s="436"/>
      <c r="AV2336" s="436"/>
      <c r="AW2336" s="436"/>
      <c r="AX2336" s="436"/>
      <c r="AY2336" s="436"/>
      <c r="AZ2336" s="436"/>
      <c r="BA2336" s="436"/>
      <c r="BB2336" s="436"/>
      <c r="BC2336" s="436"/>
      <c r="BD2336" s="436"/>
      <c r="BE2336" s="436"/>
      <c r="BF2336" s="436"/>
      <c r="BG2336" s="436"/>
      <c r="BH2336" s="436"/>
      <c r="BI2336" s="436"/>
      <c r="BJ2336" s="436"/>
      <c r="BK2336" s="436"/>
      <c r="BL2336" s="436"/>
      <c r="BM2336" s="436"/>
      <c r="BN2336" s="436"/>
      <c r="BO2336" s="436"/>
      <c r="BP2336" s="436"/>
      <c r="BQ2336" s="436"/>
      <c r="BR2336" s="37"/>
      <c r="BS2336" s="37"/>
    </row>
    <row r="2337" spans="1:71" s="7" customFormat="1" ht="29.25" customHeight="1">
      <c r="A2337" s="472"/>
      <c r="B2337" s="50"/>
      <c r="C2337" s="51"/>
      <c r="D2337" s="69" t="s">
        <v>1071</v>
      </c>
      <c r="E2337" s="106"/>
      <c r="F2337" s="106"/>
      <c r="G2337" s="106"/>
      <c r="H2337" s="106"/>
      <c r="I2337" s="106"/>
      <c r="J2337" s="106"/>
      <c r="K2337" s="106"/>
      <c r="L2337" s="106"/>
      <c r="M2337" s="106"/>
      <c r="N2337" s="106"/>
      <c r="O2337" s="106"/>
      <c r="P2337" s="106"/>
      <c r="Q2337" s="106"/>
      <c r="R2337" s="106"/>
      <c r="S2337" s="106"/>
      <c r="T2337" s="106"/>
      <c r="U2337" s="106"/>
      <c r="V2337" s="106"/>
      <c r="W2337" s="106"/>
      <c r="X2337" s="106"/>
      <c r="Y2337" s="106"/>
      <c r="Z2337" s="106"/>
      <c r="AA2337" s="106"/>
      <c r="AB2337" s="106"/>
      <c r="AC2337" s="106"/>
      <c r="AD2337" s="106"/>
      <c r="AE2337" s="106"/>
      <c r="AF2337" s="106"/>
      <c r="AG2337" s="106"/>
      <c r="AH2337" s="106"/>
      <c r="AJ2337" s="49"/>
      <c r="AK2337" s="37"/>
      <c r="AL2337" s="51"/>
      <c r="AM2337" s="69" t="str">
        <f>D2337</f>
        <v>Communiquer, au besoin avec des pauses pour chercher ses mots</v>
      </c>
      <c r="AN2337" s="106"/>
      <c r="AO2337" s="106"/>
      <c r="AP2337" s="106"/>
      <c r="AQ2337" s="106"/>
      <c r="AR2337" s="106"/>
      <c r="AS2337" s="106"/>
      <c r="AT2337" s="106"/>
      <c r="AU2337" s="106"/>
      <c r="AV2337" s="106"/>
      <c r="AW2337" s="106"/>
      <c r="AX2337" s="106"/>
      <c r="AY2337" s="106"/>
      <c r="AZ2337" s="106"/>
      <c r="BA2337" s="106"/>
      <c r="BB2337" s="106"/>
      <c r="BC2337" s="106"/>
      <c r="BD2337" s="106"/>
      <c r="BE2337" s="106"/>
      <c r="BF2337" s="106"/>
      <c r="BG2337" s="106"/>
      <c r="BH2337" s="106"/>
      <c r="BI2337" s="106"/>
      <c r="BJ2337" s="106"/>
      <c r="BK2337" s="106"/>
      <c r="BL2337" s="106"/>
      <c r="BM2337" s="106"/>
      <c r="BN2337" s="106"/>
      <c r="BO2337" s="106"/>
      <c r="BP2337" s="106"/>
      <c r="BQ2337" s="106"/>
      <c r="BR2337" s="37"/>
      <c r="BS2337" s="37"/>
    </row>
    <row r="2338" spans="1:71" s="7" customFormat="1" ht="58.5" customHeight="1">
      <c r="A2338" s="472"/>
      <c r="B2338" s="50"/>
      <c r="C2338" s="51"/>
      <c r="D2338" s="69" t="s">
        <v>1072</v>
      </c>
      <c r="E2338" s="106"/>
      <c r="F2338" s="106"/>
      <c r="G2338" s="106"/>
      <c r="H2338" s="106"/>
      <c r="I2338" s="106"/>
      <c r="J2338" s="106"/>
      <c r="K2338" s="106"/>
      <c r="L2338" s="106"/>
      <c r="M2338" s="106"/>
      <c r="N2338" s="106"/>
      <c r="O2338" s="106"/>
      <c r="P2338" s="106"/>
      <c r="Q2338" s="106"/>
      <c r="R2338" s="106"/>
      <c r="S2338" s="106"/>
      <c r="T2338" s="106"/>
      <c r="U2338" s="106"/>
      <c r="V2338" s="106"/>
      <c r="W2338" s="106"/>
      <c r="X2338" s="106"/>
      <c r="Y2338" s="106"/>
      <c r="Z2338" s="106"/>
      <c r="AA2338" s="106"/>
      <c r="AB2338" s="106"/>
      <c r="AC2338" s="106"/>
      <c r="AD2338" s="106"/>
      <c r="AE2338" s="106"/>
      <c r="AF2338" s="106"/>
      <c r="AG2338" s="106"/>
      <c r="AH2338" s="106"/>
      <c r="AJ2338" s="49"/>
      <c r="AK2338" s="37"/>
      <c r="AL2338" s="51"/>
      <c r="AM2338" s="69" t="str">
        <f>D2338</f>
        <v>Se présenter ; présenter quelqu’un ; demander à quelqu’un de ses nouvelles en utilisant les formes de politesse les plus élémentaires ; accueil et prise de congé</v>
      </c>
      <c r="AN2338" s="106"/>
      <c r="AO2338" s="106"/>
      <c r="AP2338" s="106"/>
      <c r="AQ2338" s="106"/>
      <c r="AR2338" s="106"/>
      <c r="AS2338" s="106"/>
      <c r="AT2338" s="106"/>
      <c r="AU2338" s="106"/>
      <c r="AV2338" s="106"/>
      <c r="AW2338" s="106"/>
      <c r="AX2338" s="106"/>
      <c r="AY2338" s="106"/>
      <c r="AZ2338" s="106"/>
      <c r="BA2338" s="106"/>
      <c r="BB2338" s="106"/>
      <c r="BC2338" s="106"/>
      <c r="BD2338" s="106"/>
      <c r="BE2338" s="106"/>
      <c r="BF2338" s="106"/>
      <c r="BG2338" s="106"/>
      <c r="BH2338" s="106"/>
      <c r="BI2338" s="106"/>
      <c r="BJ2338" s="106"/>
      <c r="BK2338" s="106"/>
      <c r="BL2338" s="106"/>
      <c r="BM2338" s="106"/>
      <c r="BN2338" s="106"/>
      <c r="BO2338" s="106"/>
      <c r="BP2338" s="106"/>
      <c r="BQ2338" s="106"/>
      <c r="BR2338" s="37"/>
      <c r="BS2338" s="37"/>
    </row>
    <row r="2339" spans="1:71" s="7" customFormat="1" ht="29.25" customHeight="1">
      <c r="A2339" s="472"/>
      <c r="B2339" s="50"/>
      <c r="C2339" s="51"/>
      <c r="D2339" s="69" t="s">
        <v>1073</v>
      </c>
      <c r="E2339" s="106"/>
      <c r="F2339" s="106"/>
      <c r="G2339" s="106"/>
      <c r="H2339" s="106"/>
      <c r="I2339" s="106"/>
      <c r="J2339" s="106"/>
      <c r="K2339" s="106"/>
      <c r="L2339" s="106"/>
      <c r="M2339" s="106"/>
      <c r="N2339" s="106"/>
      <c r="O2339" s="106"/>
      <c r="P2339" s="106"/>
      <c r="Q2339" s="106"/>
      <c r="R2339" s="106"/>
      <c r="S2339" s="106"/>
      <c r="T2339" s="106"/>
      <c r="U2339" s="106"/>
      <c r="V2339" s="106"/>
      <c r="W2339" s="106"/>
      <c r="X2339" s="106"/>
      <c r="Y2339" s="106"/>
      <c r="Z2339" s="106"/>
      <c r="AA2339" s="106"/>
      <c r="AB2339" s="106"/>
      <c r="AC2339" s="106"/>
      <c r="AD2339" s="106"/>
      <c r="AE2339" s="106"/>
      <c r="AF2339" s="106"/>
      <c r="AG2339" s="106"/>
      <c r="AH2339" s="106"/>
      <c r="AJ2339" s="49"/>
      <c r="AK2339" s="37"/>
      <c r="AL2339" s="51"/>
      <c r="AM2339" s="69" t="str">
        <f>D2339</f>
        <v>Répondre à des questions et en poser (sujets familiers ou besoins immédiats)</v>
      </c>
      <c r="AN2339" s="106"/>
      <c r="AO2339" s="106"/>
      <c r="AP2339" s="106"/>
      <c r="AQ2339" s="106"/>
      <c r="AR2339" s="106"/>
      <c r="AS2339" s="106"/>
      <c r="AT2339" s="106"/>
      <c r="AU2339" s="106"/>
      <c r="AV2339" s="106"/>
      <c r="AW2339" s="106"/>
      <c r="AX2339" s="106"/>
      <c r="AY2339" s="106"/>
      <c r="AZ2339" s="106"/>
      <c r="BA2339" s="106"/>
      <c r="BB2339" s="106"/>
      <c r="BC2339" s="106"/>
      <c r="BD2339" s="106"/>
      <c r="BE2339" s="106"/>
      <c r="BF2339" s="106"/>
      <c r="BG2339" s="106"/>
      <c r="BH2339" s="106"/>
      <c r="BI2339" s="106"/>
      <c r="BJ2339" s="106"/>
      <c r="BK2339" s="106"/>
      <c r="BL2339" s="106"/>
      <c r="BM2339" s="106"/>
      <c r="BN2339" s="106"/>
      <c r="BO2339" s="106"/>
      <c r="BP2339" s="106"/>
      <c r="BQ2339" s="106"/>
      <c r="BR2339" s="37"/>
      <c r="BS2339" s="37"/>
    </row>
    <row r="2340" spans="1:71" s="7" customFormat="1" ht="29.25" customHeight="1">
      <c r="A2340" s="472"/>
      <c r="B2340" s="50"/>
      <c r="C2340" s="51"/>
      <c r="D2340" s="69" t="s">
        <v>1074</v>
      </c>
      <c r="E2340" s="106"/>
      <c r="F2340" s="106"/>
      <c r="G2340" s="106"/>
      <c r="H2340" s="106"/>
      <c r="I2340" s="106"/>
      <c r="J2340" s="106"/>
      <c r="K2340" s="106"/>
      <c r="L2340" s="106"/>
      <c r="M2340" s="106"/>
      <c r="N2340" s="106"/>
      <c r="O2340" s="106"/>
      <c r="P2340" s="106"/>
      <c r="Q2340" s="106"/>
      <c r="R2340" s="106"/>
      <c r="S2340" s="106"/>
      <c r="T2340" s="106"/>
      <c r="U2340" s="106"/>
      <c r="V2340" s="106"/>
      <c r="W2340" s="106"/>
      <c r="X2340" s="106"/>
      <c r="Y2340" s="106"/>
      <c r="Z2340" s="106"/>
      <c r="AA2340" s="106"/>
      <c r="AB2340" s="106"/>
      <c r="AC2340" s="106"/>
      <c r="AD2340" s="106"/>
      <c r="AE2340" s="106"/>
      <c r="AF2340" s="106"/>
      <c r="AG2340" s="106"/>
      <c r="AH2340" s="106"/>
      <c r="AJ2340" s="49"/>
      <c r="AK2340" s="37"/>
      <c r="AL2340" s="51"/>
      <c r="AM2340" s="69" t="str">
        <f>D2340</f>
        <v>Épeler des mots familiers</v>
      </c>
      <c r="AN2340" s="106"/>
      <c r="AO2340" s="106"/>
      <c r="AP2340" s="106"/>
      <c r="AQ2340" s="106"/>
      <c r="AR2340" s="106"/>
      <c r="AS2340" s="106"/>
      <c r="AT2340" s="106"/>
      <c r="AU2340" s="106"/>
      <c r="AV2340" s="106"/>
      <c r="AW2340" s="106"/>
      <c r="AX2340" s="106"/>
      <c r="AY2340" s="106"/>
      <c r="AZ2340" s="106"/>
      <c r="BA2340" s="106"/>
      <c r="BB2340" s="106"/>
      <c r="BC2340" s="106"/>
      <c r="BD2340" s="106"/>
      <c r="BE2340" s="106"/>
      <c r="BF2340" s="106"/>
      <c r="BG2340" s="106"/>
      <c r="BH2340" s="106"/>
      <c r="BI2340" s="106"/>
      <c r="BJ2340" s="106"/>
      <c r="BK2340" s="106"/>
      <c r="BL2340" s="106"/>
      <c r="BM2340" s="106"/>
      <c r="BN2340" s="106"/>
      <c r="BO2340" s="106"/>
      <c r="BP2340" s="106"/>
      <c r="BQ2340" s="106"/>
      <c r="BR2340" s="37"/>
      <c r="BS2340" s="37"/>
    </row>
    <row r="2341" spans="1:71" s="7" customFormat="1" ht="4.5" customHeight="1">
      <c r="A2341" s="472"/>
      <c r="B2341" s="50"/>
      <c r="C2341" s="433"/>
      <c r="D2341" s="434"/>
      <c r="E2341" s="434"/>
      <c r="F2341" s="434"/>
      <c r="G2341" s="434"/>
      <c r="H2341" s="434"/>
      <c r="I2341" s="434"/>
      <c r="J2341" s="434"/>
      <c r="K2341" s="434"/>
      <c r="L2341" s="434"/>
      <c r="M2341" s="434"/>
      <c r="N2341" s="434"/>
      <c r="O2341" s="434"/>
      <c r="P2341" s="434"/>
      <c r="Q2341" s="434"/>
      <c r="R2341" s="434"/>
      <c r="S2341" s="434"/>
      <c r="T2341" s="434"/>
      <c r="U2341" s="434"/>
      <c r="V2341" s="434"/>
      <c r="W2341" s="434"/>
      <c r="X2341" s="434"/>
      <c r="Y2341" s="434"/>
      <c r="Z2341" s="434"/>
      <c r="AA2341" s="434"/>
      <c r="AB2341" s="434"/>
      <c r="AC2341" s="434"/>
      <c r="AD2341" s="434"/>
      <c r="AE2341" s="434"/>
      <c r="AF2341" s="434"/>
      <c r="AG2341" s="434"/>
      <c r="AH2341" s="434"/>
      <c r="AJ2341" s="432"/>
      <c r="AK2341" s="37"/>
      <c r="AL2341" s="433"/>
      <c r="AM2341" s="434"/>
      <c r="AN2341" s="434"/>
      <c r="AO2341" s="434"/>
      <c r="AP2341" s="434"/>
      <c r="AQ2341" s="434"/>
      <c r="AR2341" s="434"/>
      <c r="AS2341" s="434"/>
      <c r="AT2341" s="434"/>
      <c r="AU2341" s="434"/>
      <c r="AV2341" s="434"/>
      <c r="AW2341" s="434"/>
      <c r="AX2341" s="434"/>
      <c r="AY2341" s="434"/>
      <c r="AZ2341" s="434"/>
      <c r="BA2341" s="434"/>
      <c r="BB2341" s="434"/>
      <c r="BC2341" s="434"/>
      <c r="BD2341" s="434"/>
      <c r="BE2341" s="434"/>
      <c r="BF2341" s="434"/>
      <c r="BG2341" s="434"/>
      <c r="BH2341" s="434"/>
      <c r="BI2341" s="434"/>
      <c r="BJ2341" s="434"/>
      <c r="BK2341" s="434"/>
      <c r="BL2341" s="434"/>
      <c r="BM2341" s="434"/>
      <c r="BN2341" s="434"/>
      <c r="BO2341" s="434"/>
      <c r="BP2341" s="434"/>
      <c r="BQ2341" s="434"/>
      <c r="BR2341" s="37"/>
      <c r="BS2341" s="37"/>
    </row>
    <row r="2342" spans="1:71" s="7" customFormat="1" ht="23.25" customHeight="1">
      <c r="A2342" s="472"/>
      <c r="B2342" s="50"/>
      <c r="C2342" s="435"/>
      <c r="D2342" s="436" t="s">
        <v>1068</v>
      </c>
      <c r="E2342" s="436"/>
      <c r="F2342" s="436"/>
      <c r="G2342" s="436"/>
      <c r="H2342" s="436"/>
      <c r="I2342" s="436"/>
      <c r="J2342" s="436"/>
      <c r="K2342" s="436"/>
      <c r="L2342" s="436"/>
      <c r="M2342" s="436"/>
      <c r="N2342" s="436"/>
      <c r="O2342" s="436"/>
      <c r="P2342" s="436"/>
      <c r="Q2342" s="436"/>
      <c r="R2342" s="436"/>
      <c r="S2342" s="436"/>
      <c r="T2342" s="436"/>
      <c r="U2342" s="436"/>
      <c r="V2342" s="436"/>
      <c r="W2342" s="436"/>
      <c r="X2342" s="436"/>
      <c r="Y2342" s="436"/>
      <c r="Z2342" s="436"/>
      <c r="AA2342" s="436"/>
      <c r="AB2342" s="436"/>
      <c r="AC2342" s="436"/>
      <c r="AD2342" s="436"/>
      <c r="AE2342" s="436"/>
      <c r="AF2342" s="436"/>
      <c r="AG2342" s="436"/>
      <c r="AH2342" s="436"/>
      <c r="AJ2342" s="432"/>
      <c r="AK2342" s="37"/>
      <c r="AL2342" s="435"/>
      <c r="AM2342" s="436" t="str">
        <f>D2342</f>
        <v>COMPRENDRE A L'ORAL</v>
      </c>
      <c r="AN2342" s="436"/>
      <c r="AO2342" s="436"/>
      <c r="AP2342" s="436"/>
      <c r="AQ2342" s="436"/>
      <c r="AR2342" s="436"/>
      <c r="AS2342" s="436"/>
      <c r="AT2342" s="436"/>
      <c r="AU2342" s="436"/>
      <c r="AV2342" s="436"/>
      <c r="AW2342" s="436"/>
      <c r="AX2342" s="436"/>
      <c r="AY2342" s="436"/>
      <c r="AZ2342" s="436"/>
      <c r="BA2342" s="436"/>
      <c r="BB2342" s="436"/>
      <c r="BC2342" s="436"/>
      <c r="BD2342" s="436"/>
      <c r="BE2342" s="436"/>
      <c r="BF2342" s="436"/>
      <c r="BG2342" s="436"/>
      <c r="BH2342" s="436"/>
      <c r="BI2342" s="436"/>
      <c r="BJ2342" s="436"/>
      <c r="BK2342" s="436"/>
      <c r="BL2342" s="436"/>
      <c r="BM2342" s="436"/>
      <c r="BN2342" s="436"/>
      <c r="BO2342" s="436"/>
      <c r="BP2342" s="436"/>
      <c r="BQ2342" s="436"/>
      <c r="BR2342" s="37"/>
      <c r="BS2342" s="37"/>
    </row>
    <row r="2343" spans="1:71" s="7" customFormat="1" ht="29.25" customHeight="1">
      <c r="A2343" s="472"/>
      <c r="B2343" s="50"/>
      <c r="C2343" s="51"/>
      <c r="D2343" s="69" t="s">
        <v>1075</v>
      </c>
      <c r="E2343" s="106"/>
      <c r="F2343" s="106"/>
      <c r="G2343" s="106"/>
      <c r="H2343" s="106"/>
      <c r="I2343" s="106"/>
      <c r="J2343" s="106"/>
      <c r="K2343" s="106"/>
      <c r="L2343" s="106"/>
      <c r="M2343" s="106"/>
      <c r="N2343" s="106"/>
      <c r="O2343" s="106"/>
      <c r="P2343" s="106"/>
      <c r="Q2343" s="106"/>
      <c r="R2343" s="106"/>
      <c r="S2343" s="106"/>
      <c r="T2343" s="106"/>
      <c r="U2343" s="106"/>
      <c r="V2343" s="106"/>
      <c r="W2343" s="106"/>
      <c r="X2343" s="106"/>
      <c r="Y2343" s="106"/>
      <c r="Z2343" s="106"/>
      <c r="AA2343" s="106"/>
      <c r="AB2343" s="106"/>
      <c r="AC2343" s="106"/>
      <c r="AD2343" s="106"/>
      <c r="AE2343" s="106"/>
      <c r="AF2343" s="106"/>
      <c r="AG2343" s="106"/>
      <c r="AH2343" s="106"/>
      <c r="AJ2343" s="49"/>
      <c r="AK2343" s="37"/>
      <c r="AL2343" s="51"/>
      <c r="AM2343" s="69" t="str">
        <f>D2343</f>
        <v>Comprendre les consignes de classe</v>
      </c>
      <c r="AN2343" s="106"/>
      <c r="AO2343" s="106"/>
      <c r="AP2343" s="106"/>
      <c r="AQ2343" s="106"/>
      <c r="AR2343" s="106"/>
      <c r="AS2343" s="106"/>
      <c r="AT2343" s="106"/>
      <c r="AU2343" s="106"/>
      <c r="AV2343" s="106"/>
      <c r="AW2343" s="106"/>
      <c r="AX2343" s="106"/>
      <c r="AY2343" s="106"/>
      <c r="AZ2343" s="106"/>
      <c r="BA2343" s="106"/>
      <c r="BB2343" s="106"/>
      <c r="BC2343" s="106"/>
      <c r="BD2343" s="106"/>
      <c r="BE2343" s="106"/>
      <c r="BF2343" s="106"/>
      <c r="BG2343" s="106"/>
      <c r="BH2343" s="106"/>
      <c r="BI2343" s="106"/>
      <c r="BJ2343" s="106"/>
      <c r="BK2343" s="106"/>
      <c r="BL2343" s="106"/>
      <c r="BM2343" s="106"/>
      <c r="BN2343" s="106"/>
      <c r="BO2343" s="106"/>
      <c r="BP2343" s="106"/>
      <c r="BQ2343" s="106"/>
      <c r="BR2343" s="37"/>
      <c r="BS2343" s="37"/>
    </row>
    <row r="2344" spans="1:71" s="7" customFormat="1" ht="29.25" customHeight="1">
      <c r="A2344" s="472"/>
      <c r="B2344" s="50"/>
      <c r="C2344" s="51"/>
      <c r="D2344" s="69" t="s">
        <v>1076</v>
      </c>
      <c r="E2344" s="106"/>
      <c r="F2344" s="106"/>
      <c r="G2344" s="106"/>
      <c r="H2344" s="106"/>
      <c r="I2344" s="106"/>
      <c r="J2344" s="106"/>
      <c r="K2344" s="106"/>
      <c r="L2344" s="106"/>
      <c r="M2344" s="106"/>
      <c r="N2344" s="106"/>
      <c r="O2344" s="106"/>
      <c r="P2344" s="106"/>
      <c r="Q2344" s="106"/>
      <c r="R2344" s="106"/>
      <c r="S2344" s="106"/>
      <c r="T2344" s="106"/>
      <c r="U2344" s="106"/>
      <c r="V2344" s="106"/>
      <c r="W2344" s="106"/>
      <c r="X2344" s="106"/>
      <c r="Y2344" s="106"/>
      <c r="Z2344" s="106"/>
      <c r="AA2344" s="106"/>
      <c r="AB2344" s="106"/>
      <c r="AC2344" s="106"/>
      <c r="AD2344" s="106"/>
      <c r="AE2344" s="106"/>
      <c r="AF2344" s="106"/>
      <c r="AG2344" s="106"/>
      <c r="AH2344" s="106"/>
      <c r="AJ2344" s="49"/>
      <c r="AK2344" s="37"/>
      <c r="AL2344" s="51"/>
      <c r="AM2344" s="69" t="str">
        <f>D2344</f>
        <v>Comprendre des mots familiers et des expressions très courantes</v>
      </c>
      <c r="AN2344" s="106"/>
      <c r="AO2344" s="106"/>
      <c r="AP2344" s="106"/>
      <c r="AQ2344" s="106"/>
      <c r="AR2344" s="106"/>
      <c r="AS2344" s="106"/>
      <c r="AT2344" s="106"/>
      <c r="AU2344" s="106"/>
      <c r="AV2344" s="106"/>
      <c r="AW2344" s="106"/>
      <c r="AX2344" s="106"/>
      <c r="AY2344" s="106"/>
      <c r="AZ2344" s="106"/>
      <c r="BA2344" s="106"/>
      <c r="BB2344" s="106"/>
      <c r="BC2344" s="106"/>
      <c r="BD2344" s="106"/>
      <c r="BE2344" s="106"/>
      <c r="BF2344" s="106"/>
      <c r="BG2344" s="106"/>
      <c r="BH2344" s="106"/>
      <c r="BI2344" s="106"/>
      <c r="BJ2344" s="106"/>
      <c r="BK2344" s="106"/>
      <c r="BL2344" s="106"/>
      <c r="BM2344" s="106"/>
      <c r="BN2344" s="106"/>
      <c r="BO2344" s="106"/>
      <c r="BP2344" s="106"/>
      <c r="BQ2344" s="106"/>
      <c r="BR2344" s="37"/>
      <c r="BS2344" s="37"/>
    </row>
    <row r="2345" spans="1:71" s="7" customFormat="1" ht="29.25" customHeight="1">
      <c r="A2345" s="472"/>
      <c r="B2345" s="50"/>
      <c r="C2345" s="51"/>
      <c r="D2345" s="69" t="s">
        <v>1077</v>
      </c>
      <c r="E2345" s="106"/>
      <c r="F2345" s="106"/>
      <c r="G2345" s="106"/>
      <c r="H2345" s="106"/>
      <c r="I2345" s="106"/>
      <c r="J2345" s="106"/>
      <c r="K2345" s="106"/>
      <c r="L2345" s="106"/>
      <c r="M2345" s="106"/>
      <c r="N2345" s="106"/>
      <c r="O2345" s="106"/>
      <c r="P2345" s="106"/>
      <c r="Q2345" s="106"/>
      <c r="R2345" s="106"/>
      <c r="S2345" s="106"/>
      <c r="T2345" s="106"/>
      <c r="U2345" s="106"/>
      <c r="V2345" s="106"/>
      <c r="W2345" s="106"/>
      <c r="X2345" s="106"/>
      <c r="Y2345" s="106"/>
      <c r="Z2345" s="106"/>
      <c r="AA2345" s="106"/>
      <c r="AB2345" s="106"/>
      <c r="AC2345" s="106"/>
      <c r="AD2345" s="106"/>
      <c r="AE2345" s="106"/>
      <c r="AF2345" s="106"/>
      <c r="AG2345" s="106"/>
      <c r="AH2345" s="106"/>
      <c r="AJ2345" s="49"/>
      <c r="AK2345" s="37"/>
      <c r="AL2345" s="51"/>
      <c r="AM2345" s="69" t="str">
        <f>D2345</f>
        <v>Suivre des instructions courtes et simples</v>
      </c>
      <c r="AN2345" s="106"/>
      <c r="AO2345" s="106"/>
      <c r="AP2345" s="106"/>
      <c r="AQ2345" s="106"/>
      <c r="AR2345" s="106"/>
      <c r="AS2345" s="106"/>
      <c r="AT2345" s="106"/>
      <c r="AU2345" s="106"/>
      <c r="AV2345" s="106"/>
      <c r="AW2345" s="106"/>
      <c r="AX2345" s="106"/>
      <c r="AY2345" s="106"/>
      <c r="AZ2345" s="106"/>
      <c r="BA2345" s="106"/>
      <c r="BB2345" s="106"/>
      <c r="BC2345" s="106"/>
      <c r="BD2345" s="106"/>
      <c r="BE2345" s="106"/>
      <c r="BF2345" s="106"/>
      <c r="BG2345" s="106"/>
      <c r="BH2345" s="106"/>
      <c r="BI2345" s="106"/>
      <c r="BJ2345" s="106"/>
      <c r="BK2345" s="106"/>
      <c r="BL2345" s="106"/>
      <c r="BM2345" s="106"/>
      <c r="BN2345" s="106"/>
      <c r="BO2345" s="106"/>
      <c r="BP2345" s="106"/>
      <c r="BQ2345" s="106"/>
      <c r="BR2345" s="37"/>
      <c r="BS2345" s="37"/>
    </row>
    <row r="2346" spans="1:71" s="7" customFormat="1" ht="4.5" customHeight="1">
      <c r="A2346" s="472"/>
      <c r="B2346" s="50"/>
      <c r="C2346" s="433"/>
      <c r="D2346" s="434"/>
      <c r="E2346" s="434"/>
      <c r="F2346" s="434"/>
      <c r="G2346" s="434"/>
      <c r="H2346" s="434"/>
      <c r="I2346" s="434"/>
      <c r="J2346" s="434"/>
      <c r="K2346" s="434"/>
      <c r="L2346" s="434"/>
      <c r="M2346" s="434"/>
      <c r="N2346" s="434"/>
      <c r="O2346" s="434"/>
      <c r="P2346" s="434"/>
      <c r="Q2346" s="434"/>
      <c r="R2346" s="434"/>
      <c r="S2346" s="434"/>
      <c r="T2346" s="434"/>
      <c r="U2346" s="434"/>
      <c r="V2346" s="434"/>
      <c r="W2346" s="434"/>
      <c r="X2346" s="434"/>
      <c r="Y2346" s="434"/>
      <c r="Z2346" s="434"/>
      <c r="AA2346" s="434"/>
      <c r="AB2346" s="434"/>
      <c r="AC2346" s="434"/>
      <c r="AD2346" s="434"/>
      <c r="AE2346" s="434"/>
      <c r="AF2346" s="434"/>
      <c r="AG2346" s="434"/>
      <c r="AH2346" s="434"/>
      <c r="AJ2346" s="432"/>
      <c r="AK2346" s="37"/>
      <c r="AL2346" s="433"/>
      <c r="AM2346" s="434"/>
      <c r="AN2346" s="434"/>
      <c r="AO2346" s="434"/>
      <c r="AP2346" s="434"/>
      <c r="AQ2346" s="434"/>
      <c r="AR2346" s="434"/>
      <c r="AS2346" s="434"/>
      <c r="AT2346" s="434"/>
      <c r="AU2346" s="434"/>
      <c r="AV2346" s="434"/>
      <c r="AW2346" s="434"/>
      <c r="AX2346" s="434"/>
      <c r="AY2346" s="434"/>
      <c r="AZ2346" s="434"/>
      <c r="BA2346" s="434"/>
      <c r="BB2346" s="434"/>
      <c r="BC2346" s="434"/>
      <c r="BD2346" s="434"/>
      <c r="BE2346" s="434"/>
      <c r="BF2346" s="434"/>
      <c r="BG2346" s="434"/>
      <c r="BH2346" s="434"/>
      <c r="BI2346" s="434"/>
      <c r="BJ2346" s="434"/>
      <c r="BK2346" s="434"/>
      <c r="BL2346" s="434"/>
      <c r="BM2346" s="434"/>
      <c r="BN2346" s="434"/>
      <c r="BO2346" s="434"/>
      <c r="BP2346" s="434"/>
      <c r="BQ2346" s="434"/>
      <c r="BR2346" s="37"/>
      <c r="BS2346" s="37"/>
    </row>
    <row r="2347" spans="1:71" s="7" customFormat="1" ht="23.25" customHeight="1">
      <c r="A2347" s="472"/>
      <c r="B2347" s="50"/>
      <c r="C2347" s="435"/>
      <c r="D2347" s="436" t="s">
        <v>1069</v>
      </c>
      <c r="E2347" s="436"/>
      <c r="F2347" s="436"/>
      <c r="G2347" s="436"/>
      <c r="H2347" s="436"/>
      <c r="I2347" s="436"/>
      <c r="J2347" s="436"/>
      <c r="K2347" s="436"/>
      <c r="L2347" s="436"/>
      <c r="M2347" s="436"/>
      <c r="N2347" s="436"/>
      <c r="O2347" s="436"/>
      <c r="P2347" s="436"/>
      <c r="Q2347" s="436"/>
      <c r="R2347" s="436"/>
      <c r="S2347" s="436"/>
      <c r="T2347" s="436"/>
      <c r="U2347" s="436"/>
      <c r="V2347" s="436"/>
      <c r="W2347" s="436"/>
      <c r="X2347" s="436"/>
      <c r="Y2347" s="436"/>
      <c r="Z2347" s="436"/>
      <c r="AA2347" s="436"/>
      <c r="AB2347" s="436"/>
      <c r="AC2347" s="436"/>
      <c r="AD2347" s="436"/>
      <c r="AE2347" s="436"/>
      <c r="AF2347" s="436"/>
      <c r="AG2347" s="436"/>
      <c r="AH2347" s="436"/>
      <c r="AJ2347" s="432"/>
      <c r="AK2347" s="37"/>
      <c r="AL2347" s="435"/>
      <c r="AM2347" s="436" t="str">
        <f>D2347</f>
        <v>PARLER EN CONTINU</v>
      </c>
      <c r="AN2347" s="436"/>
      <c r="AO2347" s="436"/>
      <c r="AP2347" s="436"/>
      <c r="AQ2347" s="436"/>
      <c r="AR2347" s="436"/>
      <c r="AS2347" s="436"/>
      <c r="AT2347" s="436"/>
      <c r="AU2347" s="436"/>
      <c r="AV2347" s="436"/>
      <c r="AW2347" s="436"/>
      <c r="AX2347" s="436"/>
      <c r="AY2347" s="436"/>
      <c r="AZ2347" s="436"/>
      <c r="BA2347" s="436"/>
      <c r="BB2347" s="436"/>
      <c r="BC2347" s="436"/>
      <c r="BD2347" s="436"/>
      <c r="BE2347" s="436"/>
      <c r="BF2347" s="436"/>
      <c r="BG2347" s="436"/>
      <c r="BH2347" s="436"/>
      <c r="BI2347" s="436"/>
      <c r="BJ2347" s="436"/>
      <c r="BK2347" s="436"/>
      <c r="BL2347" s="436"/>
      <c r="BM2347" s="436"/>
      <c r="BN2347" s="436"/>
      <c r="BO2347" s="436"/>
      <c r="BP2347" s="436"/>
      <c r="BQ2347" s="436"/>
      <c r="BR2347" s="37"/>
      <c r="BS2347" s="37"/>
    </row>
    <row r="2348" spans="1:71" s="7" customFormat="1" ht="29.25" customHeight="1">
      <c r="A2348" s="472"/>
      <c r="B2348" s="50"/>
      <c r="C2348" s="51"/>
      <c r="D2348" s="69" t="s">
        <v>1078</v>
      </c>
      <c r="E2348" s="106"/>
      <c r="F2348" s="106"/>
      <c r="G2348" s="106"/>
      <c r="H2348" s="106"/>
      <c r="I2348" s="106"/>
      <c r="J2348" s="106"/>
      <c r="K2348" s="106"/>
      <c r="L2348" s="106"/>
      <c r="M2348" s="106"/>
      <c r="N2348" s="106"/>
      <c r="O2348" s="106"/>
      <c r="P2348" s="106"/>
      <c r="Q2348" s="106"/>
      <c r="R2348" s="106"/>
      <c r="S2348" s="106"/>
      <c r="T2348" s="106"/>
      <c r="U2348" s="106"/>
      <c r="V2348" s="106"/>
      <c r="W2348" s="106"/>
      <c r="X2348" s="106"/>
      <c r="Y2348" s="106"/>
      <c r="Z2348" s="106"/>
      <c r="AA2348" s="106"/>
      <c r="AB2348" s="106"/>
      <c r="AC2348" s="106"/>
      <c r="AD2348" s="106"/>
      <c r="AE2348" s="106"/>
      <c r="AF2348" s="106"/>
      <c r="AG2348" s="106"/>
      <c r="AH2348" s="106"/>
      <c r="AJ2348" s="49"/>
      <c r="AK2348" s="37"/>
      <c r="AL2348" s="51"/>
      <c r="AM2348" s="69" t="str">
        <f>D2348</f>
        <v>Reproduire un modèle oral</v>
      </c>
      <c r="AN2348" s="106"/>
      <c r="AO2348" s="106"/>
      <c r="AP2348" s="106"/>
      <c r="AQ2348" s="106"/>
      <c r="AR2348" s="106"/>
      <c r="AS2348" s="106"/>
      <c r="AT2348" s="106"/>
      <c r="AU2348" s="106"/>
      <c r="AV2348" s="106"/>
      <c r="AW2348" s="106"/>
      <c r="AX2348" s="106"/>
      <c r="AY2348" s="106"/>
      <c r="AZ2348" s="106"/>
      <c r="BA2348" s="106"/>
      <c r="BB2348" s="106"/>
      <c r="BC2348" s="106"/>
      <c r="BD2348" s="106"/>
      <c r="BE2348" s="106"/>
      <c r="BF2348" s="106"/>
      <c r="BG2348" s="106"/>
      <c r="BH2348" s="106"/>
      <c r="BI2348" s="106"/>
      <c r="BJ2348" s="106"/>
      <c r="BK2348" s="106"/>
      <c r="BL2348" s="106"/>
      <c r="BM2348" s="106"/>
      <c r="BN2348" s="106"/>
      <c r="BO2348" s="106"/>
      <c r="BP2348" s="106"/>
      <c r="BQ2348" s="106"/>
      <c r="BR2348" s="37"/>
      <c r="BS2348" s="37"/>
    </row>
    <row r="2349" spans="1:71" s="7" customFormat="1" ht="29.25" customHeight="1">
      <c r="A2349" s="472"/>
      <c r="B2349" s="50"/>
      <c r="C2349" s="51"/>
      <c r="D2349" s="69" t="s">
        <v>1079</v>
      </c>
      <c r="E2349" s="106"/>
      <c r="F2349" s="106"/>
      <c r="G2349" s="106"/>
      <c r="H2349" s="106"/>
      <c r="I2349" s="106"/>
      <c r="J2349" s="106"/>
      <c r="K2349" s="106"/>
      <c r="L2349" s="106"/>
      <c r="M2349" s="106"/>
      <c r="N2349" s="106"/>
      <c r="O2349" s="106"/>
      <c r="P2349" s="106"/>
      <c r="Q2349" s="106"/>
      <c r="R2349" s="106"/>
      <c r="S2349" s="106"/>
      <c r="T2349" s="106"/>
      <c r="U2349" s="106"/>
      <c r="V2349" s="106"/>
      <c r="W2349" s="106"/>
      <c r="X2349" s="106"/>
      <c r="Y2349" s="106"/>
      <c r="Z2349" s="106"/>
      <c r="AA2349" s="106"/>
      <c r="AB2349" s="106"/>
      <c r="AC2349" s="106"/>
      <c r="AD2349" s="106"/>
      <c r="AE2349" s="106"/>
      <c r="AF2349" s="106"/>
      <c r="AG2349" s="106"/>
      <c r="AH2349" s="106"/>
      <c r="AJ2349" s="49"/>
      <c r="AK2349" s="37"/>
      <c r="AL2349" s="51"/>
      <c r="AM2349" s="69" t="str">
        <f>D2349</f>
        <v>Utiliser des expressions et des phrases proches des modèles rencontrés lors des apprentissages</v>
      </c>
      <c r="AN2349" s="106"/>
      <c r="AO2349" s="106"/>
      <c r="AP2349" s="106"/>
      <c r="AQ2349" s="106"/>
      <c r="AR2349" s="106"/>
      <c r="AS2349" s="106"/>
      <c r="AT2349" s="106"/>
      <c r="AU2349" s="106"/>
      <c r="AV2349" s="106"/>
      <c r="AW2349" s="106"/>
      <c r="AX2349" s="106"/>
      <c r="AY2349" s="106"/>
      <c r="AZ2349" s="106"/>
      <c r="BA2349" s="106"/>
      <c r="BB2349" s="106"/>
      <c r="BC2349" s="106"/>
      <c r="BD2349" s="106"/>
      <c r="BE2349" s="106"/>
      <c r="BF2349" s="106"/>
      <c r="BG2349" s="106"/>
      <c r="BH2349" s="106"/>
      <c r="BI2349" s="106"/>
      <c r="BJ2349" s="106"/>
      <c r="BK2349" s="106"/>
      <c r="BL2349" s="106"/>
      <c r="BM2349" s="106"/>
      <c r="BN2349" s="106"/>
      <c r="BO2349" s="106"/>
      <c r="BP2349" s="106"/>
      <c r="BQ2349" s="106"/>
      <c r="BR2349" s="37"/>
      <c r="BS2349" s="37"/>
    </row>
    <row r="2350" spans="1:71" s="7" customFormat="1" ht="29.25" customHeight="1">
      <c r="A2350" s="472"/>
      <c r="B2350" s="50"/>
      <c r="C2350" s="51"/>
      <c r="D2350" s="69" t="s">
        <v>1080</v>
      </c>
      <c r="E2350" s="106"/>
      <c r="F2350" s="106"/>
      <c r="G2350" s="106"/>
      <c r="H2350" s="106"/>
      <c r="I2350" s="106"/>
      <c r="J2350" s="106"/>
      <c r="K2350" s="106"/>
      <c r="L2350" s="106"/>
      <c r="M2350" s="106"/>
      <c r="N2350" s="106"/>
      <c r="O2350" s="106"/>
      <c r="P2350" s="106"/>
      <c r="Q2350" s="106"/>
      <c r="R2350" s="106"/>
      <c r="S2350" s="106"/>
      <c r="T2350" s="106"/>
      <c r="U2350" s="106"/>
      <c r="V2350" s="106"/>
      <c r="W2350" s="106"/>
      <c r="X2350" s="106"/>
      <c r="Y2350" s="106"/>
      <c r="Z2350" s="106"/>
      <c r="AA2350" s="106"/>
      <c r="AB2350" s="106"/>
      <c r="AC2350" s="106"/>
      <c r="AD2350" s="106"/>
      <c r="AE2350" s="106"/>
      <c r="AF2350" s="106"/>
      <c r="AG2350" s="106"/>
      <c r="AH2350" s="106"/>
      <c r="AJ2350" s="49"/>
      <c r="AK2350" s="37"/>
      <c r="AL2350" s="51"/>
      <c r="AM2350" s="69" t="str">
        <f>D2350</f>
        <v>Lire à haute voix et de manière expressive un texte bref après répétition</v>
      </c>
      <c r="AN2350" s="106"/>
      <c r="AO2350" s="106"/>
      <c r="AP2350" s="106"/>
      <c r="AQ2350" s="106"/>
      <c r="AR2350" s="106"/>
      <c r="AS2350" s="106"/>
      <c r="AT2350" s="106"/>
      <c r="AU2350" s="106"/>
      <c r="AV2350" s="106"/>
      <c r="AW2350" s="106"/>
      <c r="AX2350" s="106"/>
      <c r="AY2350" s="106"/>
      <c r="AZ2350" s="106"/>
      <c r="BA2350" s="106"/>
      <c r="BB2350" s="106"/>
      <c r="BC2350" s="106"/>
      <c r="BD2350" s="106"/>
      <c r="BE2350" s="106"/>
      <c r="BF2350" s="106"/>
      <c r="BG2350" s="106"/>
      <c r="BH2350" s="106"/>
      <c r="BI2350" s="106"/>
      <c r="BJ2350" s="106"/>
      <c r="BK2350" s="106"/>
      <c r="BL2350" s="106"/>
      <c r="BM2350" s="106"/>
      <c r="BN2350" s="106"/>
      <c r="BO2350" s="106"/>
      <c r="BP2350" s="106"/>
      <c r="BQ2350" s="106"/>
      <c r="BR2350" s="37"/>
      <c r="BS2350" s="37"/>
    </row>
    <row r="2351" spans="1:71" s="7" customFormat="1" ht="4.5" customHeight="1">
      <c r="A2351" s="472"/>
      <c r="B2351" s="50"/>
      <c r="C2351" s="433"/>
      <c r="D2351" s="434"/>
      <c r="E2351" s="434"/>
      <c r="F2351" s="434"/>
      <c r="G2351" s="434"/>
      <c r="H2351" s="434"/>
      <c r="I2351" s="434"/>
      <c r="J2351" s="434"/>
      <c r="K2351" s="434"/>
      <c r="L2351" s="434"/>
      <c r="M2351" s="434"/>
      <c r="N2351" s="434"/>
      <c r="O2351" s="434"/>
      <c r="P2351" s="434"/>
      <c r="Q2351" s="434"/>
      <c r="R2351" s="434"/>
      <c r="S2351" s="434"/>
      <c r="T2351" s="434"/>
      <c r="U2351" s="434"/>
      <c r="V2351" s="434"/>
      <c r="W2351" s="434"/>
      <c r="X2351" s="434"/>
      <c r="Y2351" s="434"/>
      <c r="Z2351" s="434"/>
      <c r="AA2351" s="434"/>
      <c r="AB2351" s="434"/>
      <c r="AC2351" s="434"/>
      <c r="AD2351" s="434"/>
      <c r="AE2351" s="434"/>
      <c r="AF2351" s="434"/>
      <c r="AG2351" s="434"/>
      <c r="AH2351" s="434"/>
      <c r="AJ2351" s="432"/>
      <c r="AK2351" s="37"/>
      <c r="AL2351" s="433"/>
      <c r="AM2351" s="434"/>
      <c r="AN2351" s="434"/>
      <c r="AO2351" s="434"/>
      <c r="AP2351" s="434"/>
      <c r="AQ2351" s="434"/>
      <c r="AR2351" s="434"/>
      <c r="AS2351" s="434"/>
      <c r="AT2351" s="434"/>
      <c r="AU2351" s="434"/>
      <c r="AV2351" s="434"/>
      <c r="AW2351" s="434"/>
      <c r="AX2351" s="434"/>
      <c r="AY2351" s="434"/>
      <c r="AZ2351" s="434"/>
      <c r="BA2351" s="434"/>
      <c r="BB2351" s="434"/>
      <c r="BC2351" s="434"/>
      <c r="BD2351" s="434"/>
      <c r="BE2351" s="434"/>
      <c r="BF2351" s="434"/>
      <c r="BG2351" s="434"/>
      <c r="BH2351" s="434"/>
      <c r="BI2351" s="434"/>
      <c r="BJ2351" s="434"/>
      <c r="BK2351" s="434"/>
      <c r="BL2351" s="434"/>
      <c r="BM2351" s="434"/>
      <c r="BN2351" s="434"/>
      <c r="BO2351" s="434"/>
      <c r="BP2351" s="434"/>
      <c r="BQ2351" s="434"/>
      <c r="BR2351" s="37"/>
      <c r="BS2351" s="37"/>
    </row>
    <row r="2352" spans="1:71" s="7" customFormat="1" ht="23.25" customHeight="1">
      <c r="A2352" s="472"/>
      <c r="B2352" s="50"/>
      <c r="C2352" s="435"/>
      <c r="D2352" s="436" t="s">
        <v>1038</v>
      </c>
      <c r="E2352" s="436"/>
      <c r="F2352" s="436"/>
      <c r="G2352" s="436"/>
      <c r="H2352" s="436"/>
      <c r="I2352" s="436"/>
      <c r="J2352" s="436"/>
      <c r="K2352" s="436"/>
      <c r="L2352" s="436"/>
      <c r="M2352" s="436"/>
      <c r="N2352" s="436"/>
      <c r="O2352" s="436"/>
      <c r="P2352" s="436"/>
      <c r="Q2352" s="436"/>
      <c r="R2352" s="436"/>
      <c r="S2352" s="436"/>
      <c r="T2352" s="436"/>
      <c r="U2352" s="436"/>
      <c r="V2352" s="436"/>
      <c r="W2352" s="436"/>
      <c r="X2352" s="436"/>
      <c r="Y2352" s="436"/>
      <c r="Z2352" s="436"/>
      <c r="AA2352" s="436"/>
      <c r="AB2352" s="436"/>
      <c r="AC2352" s="436"/>
      <c r="AD2352" s="436"/>
      <c r="AE2352" s="436"/>
      <c r="AF2352" s="436"/>
      <c r="AG2352" s="436"/>
      <c r="AH2352" s="436"/>
      <c r="AJ2352" s="432"/>
      <c r="AK2352" s="37"/>
      <c r="AL2352" s="435"/>
      <c r="AM2352" s="436" t="str">
        <f>D2352</f>
        <v>LIRE</v>
      </c>
      <c r="AN2352" s="436"/>
      <c r="AO2352" s="436"/>
      <c r="AP2352" s="436"/>
      <c r="AQ2352" s="436"/>
      <c r="AR2352" s="436"/>
      <c r="AS2352" s="436"/>
      <c r="AT2352" s="436"/>
      <c r="AU2352" s="436"/>
      <c r="AV2352" s="436"/>
      <c r="AW2352" s="436"/>
      <c r="AX2352" s="436"/>
      <c r="AY2352" s="436"/>
      <c r="AZ2352" s="436"/>
      <c r="BA2352" s="436"/>
      <c r="BB2352" s="436"/>
      <c r="BC2352" s="436"/>
      <c r="BD2352" s="436"/>
      <c r="BE2352" s="436"/>
      <c r="BF2352" s="436"/>
      <c r="BG2352" s="436"/>
      <c r="BH2352" s="436"/>
      <c r="BI2352" s="436"/>
      <c r="BJ2352" s="436"/>
      <c r="BK2352" s="436"/>
      <c r="BL2352" s="436"/>
      <c r="BM2352" s="436"/>
      <c r="BN2352" s="436"/>
      <c r="BO2352" s="436"/>
      <c r="BP2352" s="436"/>
      <c r="BQ2352" s="436"/>
      <c r="BR2352" s="37"/>
      <c r="BS2352" s="37"/>
    </row>
    <row r="2353" spans="1:71" s="7" customFormat="1" ht="29.25" customHeight="1">
      <c r="A2353" s="472"/>
      <c r="B2353" s="50"/>
      <c r="C2353" s="51"/>
      <c r="D2353" s="69" t="s">
        <v>1081</v>
      </c>
      <c r="E2353" s="106"/>
      <c r="F2353" s="106"/>
      <c r="G2353" s="106"/>
      <c r="H2353" s="106"/>
      <c r="I2353" s="106"/>
      <c r="J2353" s="106"/>
      <c r="K2353" s="106"/>
      <c r="L2353" s="106"/>
      <c r="M2353" s="106"/>
      <c r="N2353" s="106"/>
      <c r="O2353" s="106"/>
      <c r="P2353" s="106"/>
      <c r="Q2353" s="106"/>
      <c r="R2353" s="106"/>
      <c r="S2353" s="106"/>
      <c r="T2353" s="106"/>
      <c r="U2353" s="106"/>
      <c r="V2353" s="106"/>
      <c r="W2353" s="106"/>
      <c r="X2353" s="106"/>
      <c r="Y2353" s="106"/>
      <c r="Z2353" s="106"/>
      <c r="AA2353" s="106"/>
      <c r="AB2353" s="106"/>
      <c r="AC2353" s="106"/>
      <c r="AD2353" s="106"/>
      <c r="AE2353" s="106"/>
      <c r="AF2353" s="106"/>
      <c r="AG2353" s="106"/>
      <c r="AH2353" s="106"/>
      <c r="AJ2353" s="49"/>
      <c r="AK2353" s="37"/>
      <c r="AL2353" s="51"/>
      <c r="AM2353" s="69" t="str">
        <f>D2353</f>
        <v>Comprendre des textes courts et simples en s’appuyant sur des éléments connus (indications, informations)</v>
      </c>
      <c r="AN2353" s="106"/>
      <c r="AO2353" s="106"/>
      <c r="AP2353" s="106"/>
      <c r="AQ2353" s="106"/>
      <c r="AR2353" s="106"/>
      <c r="AS2353" s="106"/>
      <c r="AT2353" s="106"/>
      <c r="AU2353" s="106"/>
      <c r="AV2353" s="106"/>
      <c r="AW2353" s="106"/>
      <c r="AX2353" s="106"/>
      <c r="AY2353" s="106"/>
      <c r="AZ2353" s="106"/>
      <c r="BA2353" s="106"/>
      <c r="BB2353" s="106"/>
      <c r="BC2353" s="106"/>
      <c r="BD2353" s="106"/>
      <c r="BE2353" s="106"/>
      <c r="BF2353" s="106"/>
      <c r="BG2353" s="106"/>
      <c r="BH2353" s="106"/>
      <c r="BI2353" s="106"/>
      <c r="BJ2353" s="106"/>
      <c r="BK2353" s="106"/>
      <c r="BL2353" s="106"/>
      <c r="BM2353" s="106"/>
      <c r="BN2353" s="106"/>
      <c r="BO2353" s="106"/>
      <c r="BP2353" s="106"/>
      <c r="BQ2353" s="106"/>
      <c r="BR2353" s="37"/>
      <c r="BS2353" s="37"/>
    </row>
    <row r="2354" spans="1:71" s="7" customFormat="1" ht="29.25" customHeight="1">
      <c r="A2354" s="472"/>
      <c r="B2354" s="50"/>
      <c r="C2354" s="51"/>
      <c r="D2354" s="69" t="s">
        <v>1082</v>
      </c>
      <c r="E2354" s="106"/>
      <c r="F2354" s="106"/>
      <c r="G2354" s="106"/>
      <c r="H2354" s="106"/>
      <c r="I2354" s="106"/>
      <c r="J2354" s="106"/>
      <c r="K2354" s="106"/>
      <c r="L2354" s="106"/>
      <c r="M2354" s="106"/>
      <c r="N2354" s="106"/>
      <c r="O2354" s="106"/>
      <c r="P2354" s="106"/>
      <c r="Q2354" s="106"/>
      <c r="R2354" s="106"/>
      <c r="S2354" s="106"/>
      <c r="T2354" s="106"/>
      <c r="U2354" s="106"/>
      <c r="V2354" s="106"/>
      <c r="W2354" s="106"/>
      <c r="X2354" s="106"/>
      <c r="Y2354" s="106"/>
      <c r="Z2354" s="106"/>
      <c r="AA2354" s="106"/>
      <c r="AB2354" s="106"/>
      <c r="AC2354" s="106"/>
      <c r="AD2354" s="106"/>
      <c r="AE2354" s="106"/>
      <c r="AF2354" s="106"/>
      <c r="AG2354" s="106"/>
      <c r="AH2354" s="106"/>
      <c r="AJ2354" s="49"/>
      <c r="AK2354" s="37"/>
      <c r="AL2354" s="51"/>
      <c r="AM2354" s="69" t="str">
        <f>D2354</f>
        <v>Se faire une idée du contenu d’un texte informatif simple, accompagné éventuellement d’un document visuel</v>
      </c>
      <c r="AN2354" s="106"/>
      <c r="AO2354" s="106"/>
      <c r="AP2354" s="106"/>
      <c r="AQ2354" s="106"/>
      <c r="AR2354" s="106"/>
      <c r="AS2354" s="106"/>
      <c r="AT2354" s="106"/>
      <c r="AU2354" s="106"/>
      <c r="AV2354" s="106"/>
      <c r="AW2354" s="106"/>
      <c r="AX2354" s="106"/>
      <c r="AY2354" s="106"/>
      <c r="AZ2354" s="106"/>
      <c r="BA2354" s="106"/>
      <c r="BB2354" s="106"/>
      <c r="BC2354" s="106"/>
      <c r="BD2354" s="106"/>
      <c r="BE2354" s="106"/>
      <c r="BF2354" s="106"/>
      <c r="BG2354" s="106"/>
      <c r="BH2354" s="106"/>
      <c r="BI2354" s="106"/>
      <c r="BJ2354" s="106"/>
      <c r="BK2354" s="106"/>
      <c r="BL2354" s="106"/>
      <c r="BM2354" s="106"/>
      <c r="BN2354" s="106"/>
      <c r="BO2354" s="106"/>
      <c r="BP2354" s="106"/>
      <c r="BQ2354" s="106"/>
      <c r="BR2354" s="37"/>
      <c r="BS2354" s="37"/>
    </row>
    <row r="2355" spans="1:71" s="7" customFormat="1" ht="4.5" customHeight="1">
      <c r="A2355" s="472"/>
      <c r="B2355" s="50"/>
      <c r="C2355" s="433"/>
      <c r="D2355" s="434"/>
      <c r="E2355" s="434"/>
      <c r="F2355" s="434"/>
      <c r="G2355" s="434"/>
      <c r="H2355" s="434"/>
      <c r="I2355" s="434"/>
      <c r="J2355" s="434"/>
      <c r="K2355" s="434"/>
      <c r="L2355" s="434"/>
      <c r="M2355" s="434"/>
      <c r="N2355" s="434"/>
      <c r="O2355" s="434"/>
      <c r="P2355" s="434"/>
      <c r="Q2355" s="434"/>
      <c r="R2355" s="434"/>
      <c r="S2355" s="434"/>
      <c r="T2355" s="434"/>
      <c r="U2355" s="434"/>
      <c r="V2355" s="434"/>
      <c r="W2355" s="434"/>
      <c r="X2355" s="434"/>
      <c r="Y2355" s="434"/>
      <c r="Z2355" s="434"/>
      <c r="AA2355" s="434"/>
      <c r="AB2355" s="434"/>
      <c r="AC2355" s="434"/>
      <c r="AD2355" s="434"/>
      <c r="AE2355" s="434"/>
      <c r="AF2355" s="434"/>
      <c r="AG2355" s="434"/>
      <c r="AH2355" s="434"/>
      <c r="AJ2355" s="432"/>
      <c r="AK2355" s="37"/>
      <c r="AL2355" s="433"/>
      <c r="AM2355" s="434"/>
      <c r="AN2355" s="434"/>
      <c r="AO2355" s="434"/>
      <c r="AP2355" s="434"/>
      <c r="AQ2355" s="434"/>
      <c r="AR2355" s="434"/>
      <c r="AS2355" s="434"/>
      <c r="AT2355" s="434"/>
      <c r="AU2355" s="434"/>
      <c r="AV2355" s="434"/>
      <c r="AW2355" s="434"/>
      <c r="AX2355" s="434"/>
      <c r="AY2355" s="434"/>
      <c r="AZ2355" s="434"/>
      <c r="BA2355" s="434"/>
      <c r="BB2355" s="434"/>
      <c r="BC2355" s="434"/>
      <c r="BD2355" s="434"/>
      <c r="BE2355" s="434"/>
      <c r="BF2355" s="434"/>
      <c r="BG2355" s="434"/>
      <c r="BH2355" s="434"/>
      <c r="BI2355" s="434"/>
      <c r="BJ2355" s="434"/>
      <c r="BK2355" s="434"/>
      <c r="BL2355" s="434"/>
      <c r="BM2355" s="434"/>
      <c r="BN2355" s="434"/>
      <c r="BO2355" s="434"/>
      <c r="BP2355" s="434"/>
      <c r="BQ2355" s="434"/>
      <c r="BR2355" s="37"/>
      <c r="BS2355" s="37"/>
    </row>
    <row r="2356" spans="1:71" s="7" customFormat="1" ht="23.25" customHeight="1">
      <c r="A2356" s="472"/>
      <c r="B2356" s="50"/>
      <c r="C2356" s="435"/>
      <c r="D2356" s="436" t="s">
        <v>1070</v>
      </c>
      <c r="E2356" s="436"/>
      <c r="F2356" s="436"/>
      <c r="G2356" s="436"/>
      <c r="H2356" s="436"/>
      <c r="I2356" s="436"/>
      <c r="J2356" s="436"/>
      <c r="K2356" s="436"/>
      <c r="L2356" s="436"/>
      <c r="M2356" s="436"/>
      <c r="N2356" s="436"/>
      <c r="O2356" s="436"/>
      <c r="P2356" s="436"/>
      <c r="Q2356" s="436"/>
      <c r="R2356" s="436"/>
      <c r="S2356" s="436"/>
      <c r="T2356" s="436"/>
      <c r="U2356" s="436"/>
      <c r="V2356" s="436"/>
      <c r="W2356" s="436"/>
      <c r="X2356" s="436"/>
      <c r="Y2356" s="436"/>
      <c r="Z2356" s="436"/>
      <c r="AA2356" s="436"/>
      <c r="AB2356" s="436"/>
      <c r="AC2356" s="436"/>
      <c r="AD2356" s="436"/>
      <c r="AE2356" s="436"/>
      <c r="AF2356" s="436"/>
      <c r="AG2356" s="436"/>
      <c r="AH2356" s="436"/>
      <c r="AJ2356" s="432"/>
      <c r="AK2356" s="37"/>
      <c r="AL2356" s="435"/>
      <c r="AM2356" s="436" t="str">
        <f t="shared" ref="AM2356:AM2361" si="844">D2356</f>
        <v>ÉCRIRE</v>
      </c>
      <c r="AN2356" s="436"/>
      <c r="AO2356" s="436"/>
      <c r="AP2356" s="436"/>
      <c r="AQ2356" s="436"/>
      <c r="AR2356" s="436"/>
      <c r="AS2356" s="436"/>
      <c r="AT2356" s="436"/>
      <c r="AU2356" s="436"/>
      <c r="AV2356" s="436"/>
      <c r="AW2356" s="436"/>
      <c r="AX2356" s="436"/>
      <c r="AY2356" s="436"/>
      <c r="AZ2356" s="436"/>
      <c r="BA2356" s="436"/>
      <c r="BB2356" s="436"/>
      <c r="BC2356" s="436"/>
      <c r="BD2356" s="436"/>
      <c r="BE2356" s="436"/>
      <c r="BF2356" s="436"/>
      <c r="BG2356" s="436"/>
      <c r="BH2356" s="436"/>
      <c r="BI2356" s="436"/>
      <c r="BJ2356" s="436"/>
      <c r="BK2356" s="436"/>
      <c r="BL2356" s="436"/>
      <c r="BM2356" s="436"/>
      <c r="BN2356" s="436"/>
      <c r="BO2356" s="436"/>
      <c r="BP2356" s="436"/>
      <c r="BQ2356" s="436"/>
      <c r="BR2356" s="37"/>
      <c r="BS2356" s="37"/>
    </row>
    <row r="2357" spans="1:71" s="7" customFormat="1" ht="29.25" customHeight="1">
      <c r="A2357" s="472"/>
      <c r="B2357" s="50"/>
      <c r="C2357" s="51"/>
      <c r="D2357" s="69" t="s">
        <v>1083</v>
      </c>
      <c r="E2357" s="106"/>
      <c r="F2357" s="106"/>
      <c r="G2357" s="106"/>
      <c r="H2357" s="106"/>
      <c r="I2357" s="106"/>
      <c r="J2357" s="106"/>
      <c r="K2357" s="106"/>
      <c r="L2357" s="106"/>
      <c r="M2357" s="106"/>
      <c r="N2357" s="106"/>
      <c r="O2357" s="106"/>
      <c r="P2357" s="106"/>
      <c r="Q2357" s="106"/>
      <c r="R2357" s="106"/>
      <c r="S2357" s="106"/>
      <c r="T2357" s="106"/>
      <c r="U2357" s="106"/>
      <c r="V2357" s="106"/>
      <c r="W2357" s="106"/>
      <c r="X2357" s="106"/>
      <c r="Y2357" s="106"/>
      <c r="Z2357" s="106"/>
      <c r="AA2357" s="106"/>
      <c r="AB2357" s="106"/>
      <c r="AC2357" s="106"/>
      <c r="AD2357" s="106"/>
      <c r="AE2357" s="106"/>
      <c r="AF2357" s="106"/>
      <c r="AG2357" s="106"/>
      <c r="AH2357" s="106"/>
      <c r="AJ2357" s="49"/>
      <c r="AK2357" s="37"/>
      <c r="AL2357" s="51"/>
      <c r="AM2357" s="69" t="str">
        <f t="shared" si="844"/>
        <v>Copier des mots isolés et des textes courts</v>
      </c>
      <c r="AN2357" s="106"/>
      <c r="AO2357" s="106"/>
      <c r="AP2357" s="106"/>
      <c r="AQ2357" s="106"/>
      <c r="AR2357" s="106"/>
      <c r="AS2357" s="106"/>
      <c r="AT2357" s="106"/>
      <c r="AU2357" s="106"/>
      <c r="AV2357" s="106"/>
      <c r="AW2357" s="106"/>
      <c r="AX2357" s="106"/>
      <c r="AY2357" s="106"/>
      <c r="AZ2357" s="106"/>
      <c r="BA2357" s="106"/>
      <c r="BB2357" s="106"/>
      <c r="BC2357" s="106"/>
      <c r="BD2357" s="106"/>
      <c r="BE2357" s="106"/>
      <c r="BF2357" s="106"/>
      <c r="BG2357" s="106"/>
      <c r="BH2357" s="106"/>
      <c r="BI2357" s="106"/>
      <c r="BJ2357" s="106"/>
      <c r="BK2357" s="106"/>
      <c r="BL2357" s="106"/>
      <c r="BM2357" s="106"/>
      <c r="BN2357" s="106"/>
      <c r="BO2357" s="106"/>
      <c r="BP2357" s="106"/>
      <c r="BQ2357" s="106"/>
      <c r="BR2357" s="37"/>
      <c r="BS2357" s="37"/>
    </row>
    <row r="2358" spans="1:71" s="7" customFormat="1" ht="29.25" customHeight="1">
      <c r="A2358" s="472"/>
      <c r="B2358" s="50"/>
      <c r="C2358" s="51"/>
      <c r="D2358" s="69" t="s">
        <v>1084</v>
      </c>
      <c r="E2358" s="106"/>
      <c r="F2358" s="106"/>
      <c r="G2358" s="106"/>
      <c r="H2358" s="106"/>
      <c r="I2358" s="106"/>
      <c r="J2358" s="106"/>
      <c r="K2358" s="106"/>
      <c r="L2358" s="106"/>
      <c r="M2358" s="106"/>
      <c r="N2358" s="106"/>
      <c r="O2358" s="106"/>
      <c r="P2358" s="106"/>
      <c r="Q2358" s="106"/>
      <c r="R2358" s="106"/>
      <c r="S2358" s="106"/>
      <c r="T2358" s="106"/>
      <c r="U2358" s="106"/>
      <c r="V2358" s="106"/>
      <c r="W2358" s="106"/>
      <c r="X2358" s="106"/>
      <c r="Y2358" s="106"/>
      <c r="Z2358" s="106"/>
      <c r="AA2358" s="106"/>
      <c r="AB2358" s="106"/>
      <c r="AC2358" s="106"/>
      <c r="AD2358" s="106"/>
      <c r="AE2358" s="106"/>
      <c r="AF2358" s="106"/>
      <c r="AG2358" s="106"/>
      <c r="AH2358" s="106"/>
      <c r="AJ2358" s="49"/>
      <c r="AK2358" s="37"/>
      <c r="AL2358" s="51"/>
      <c r="AM2358" s="69" t="str">
        <f t="shared" si="844"/>
        <v>Écrire un message électronique simple ou une courte carte postale en référence à des modèles</v>
      </c>
      <c r="AN2358" s="106"/>
      <c r="AO2358" s="106"/>
      <c r="AP2358" s="106"/>
      <c r="AQ2358" s="106"/>
      <c r="AR2358" s="106"/>
      <c r="AS2358" s="106"/>
      <c r="AT2358" s="106"/>
      <c r="AU2358" s="106"/>
      <c r="AV2358" s="106"/>
      <c r="AW2358" s="106"/>
      <c r="AX2358" s="106"/>
      <c r="AY2358" s="106"/>
      <c r="AZ2358" s="106"/>
      <c r="BA2358" s="106"/>
      <c r="BB2358" s="106"/>
      <c r="BC2358" s="106"/>
      <c r="BD2358" s="106"/>
      <c r="BE2358" s="106"/>
      <c r="BF2358" s="106"/>
      <c r="BG2358" s="106"/>
      <c r="BH2358" s="106"/>
      <c r="BI2358" s="106"/>
      <c r="BJ2358" s="106"/>
      <c r="BK2358" s="106"/>
      <c r="BL2358" s="106"/>
      <c r="BM2358" s="106"/>
      <c r="BN2358" s="106"/>
      <c r="BO2358" s="106"/>
      <c r="BP2358" s="106"/>
      <c r="BQ2358" s="106"/>
      <c r="BR2358" s="37"/>
      <c r="BS2358" s="37"/>
    </row>
    <row r="2359" spans="1:71" s="7" customFormat="1" ht="29.25" customHeight="1">
      <c r="A2359" s="472"/>
      <c r="B2359" s="50"/>
      <c r="C2359" s="51"/>
      <c r="D2359" s="69" t="s">
        <v>1085</v>
      </c>
      <c r="E2359" s="106"/>
      <c r="F2359" s="106"/>
      <c r="G2359" s="106"/>
      <c r="H2359" s="106"/>
      <c r="I2359" s="106"/>
      <c r="J2359" s="106"/>
      <c r="K2359" s="106"/>
      <c r="L2359" s="106"/>
      <c r="M2359" s="106"/>
      <c r="N2359" s="106"/>
      <c r="O2359" s="106"/>
      <c r="P2359" s="106"/>
      <c r="Q2359" s="106"/>
      <c r="R2359" s="106"/>
      <c r="S2359" s="106"/>
      <c r="T2359" s="106"/>
      <c r="U2359" s="106"/>
      <c r="V2359" s="106"/>
      <c r="W2359" s="106"/>
      <c r="X2359" s="106"/>
      <c r="Y2359" s="106"/>
      <c r="Z2359" s="106"/>
      <c r="AA2359" s="106"/>
      <c r="AB2359" s="106"/>
      <c r="AC2359" s="106"/>
      <c r="AD2359" s="106"/>
      <c r="AE2359" s="106"/>
      <c r="AF2359" s="106"/>
      <c r="AG2359" s="106"/>
      <c r="AH2359" s="106"/>
      <c r="AJ2359" s="49"/>
      <c r="AK2359" s="37"/>
      <c r="AL2359" s="51"/>
      <c r="AM2359" s="69" t="str">
        <f t="shared" si="844"/>
        <v>Renseigner un questionnaire</v>
      </c>
      <c r="AN2359" s="106"/>
      <c r="AO2359" s="106"/>
      <c r="AP2359" s="106"/>
      <c r="AQ2359" s="106"/>
      <c r="AR2359" s="106"/>
      <c r="AS2359" s="106"/>
      <c r="AT2359" s="106"/>
      <c r="AU2359" s="106"/>
      <c r="AV2359" s="106"/>
      <c r="AW2359" s="106"/>
      <c r="AX2359" s="106"/>
      <c r="AY2359" s="106"/>
      <c r="AZ2359" s="106"/>
      <c r="BA2359" s="106"/>
      <c r="BB2359" s="106"/>
      <c r="BC2359" s="106"/>
      <c r="BD2359" s="106"/>
      <c r="BE2359" s="106"/>
      <c r="BF2359" s="106"/>
      <c r="BG2359" s="106"/>
      <c r="BH2359" s="106"/>
      <c r="BI2359" s="106"/>
      <c r="BJ2359" s="106"/>
      <c r="BK2359" s="106"/>
      <c r="BL2359" s="106"/>
      <c r="BM2359" s="106"/>
      <c r="BN2359" s="106"/>
      <c r="BO2359" s="106"/>
      <c r="BP2359" s="106"/>
      <c r="BQ2359" s="106"/>
      <c r="BR2359" s="37"/>
      <c r="BS2359" s="37"/>
    </row>
    <row r="2360" spans="1:71" s="7" customFormat="1" ht="29.25" customHeight="1">
      <c r="A2360" s="472"/>
      <c r="B2360" s="50"/>
      <c r="C2360" s="51"/>
      <c r="D2360" s="69" t="s">
        <v>1086</v>
      </c>
      <c r="E2360" s="106"/>
      <c r="F2360" s="106"/>
      <c r="G2360" s="106"/>
      <c r="H2360" s="106"/>
      <c r="I2360" s="106"/>
      <c r="J2360" s="106"/>
      <c r="K2360" s="106"/>
      <c r="L2360" s="106"/>
      <c r="M2360" s="106"/>
      <c r="N2360" s="106"/>
      <c r="O2360" s="106"/>
      <c r="P2360" s="106"/>
      <c r="Q2360" s="106"/>
      <c r="R2360" s="106"/>
      <c r="S2360" s="106"/>
      <c r="T2360" s="106"/>
      <c r="U2360" s="106"/>
      <c r="V2360" s="106"/>
      <c r="W2360" s="106"/>
      <c r="X2360" s="106"/>
      <c r="Y2360" s="106"/>
      <c r="Z2360" s="106"/>
      <c r="AA2360" s="106"/>
      <c r="AB2360" s="106"/>
      <c r="AC2360" s="106"/>
      <c r="AD2360" s="106"/>
      <c r="AE2360" s="106"/>
      <c r="AF2360" s="106"/>
      <c r="AG2360" s="106"/>
      <c r="AH2360" s="106"/>
      <c r="AJ2360" s="49"/>
      <c r="AK2360" s="37"/>
      <c r="AL2360" s="51"/>
      <c r="AM2360" s="69" t="str">
        <f t="shared" si="844"/>
        <v>Produire de manière autonome quelques phrases</v>
      </c>
      <c r="AN2360" s="106"/>
      <c r="AO2360" s="106"/>
      <c r="AP2360" s="106"/>
      <c r="AQ2360" s="106"/>
      <c r="AR2360" s="106"/>
      <c r="AS2360" s="106"/>
      <c r="AT2360" s="106"/>
      <c r="AU2360" s="106"/>
      <c r="AV2360" s="106"/>
      <c r="AW2360" s="106"/>
      <c r="AX2360" s="106"/>
      <c r="AY2360" s="106"/>
      <c r="AZ2360" s="106"/>
      <c r="BA2360" s="106"/>
      <c r="BB2360" s="106"/>
      <c r="BC2360" s="106"/>
      <c r="BD2360" s="106"/>
      <c r="BE2360" s="106"/>
      <c r="BF2360" s="106"/>
      <c r="BG2360" s="106"/>
      <c r="BH2360" s="106"/>
      <c r="BI2360" s="106"/>
      <c r="BJ2360" s="106"/>
      <c r="BK2360" s="106"/>
      <c r="BL2360" s="106"/>
      <c r="BM2360" s="106"/>
      <c r="BN2360" s="106"/>
      <c r="BO2360" s="106"/>
      <c r="BP2360" s="106"/>
      <c r="BQ2360" s="106"/>
      <c r="BR2360" s="37"/>
      <c r="BS2360" s="37"/>
    </row>
    <row r="2361" spans="1:71" s="7" customFormat="1" ht="29.25" customHeight="1">
      <c r="A2361" s="472"/>
      <c r="B2361" s="50"/>
      <c r="C2361" s="51"/>
      <c r="D2361" s="69" t="s">
        <v>1087</v>
      </c>
      <c r="E2361" s="106"/>
      <c r="F2361" s="106"/>
      <c r="G2361" s="106"/>
      <c r="H2361" s="106"/>
      <c r="I2361" s="106"/>
      <c r="J2361" s="106"/>
      <c r="K2361" s="106"/>
      <c r="L2361" s="106"/>
      <c r="M2361" s="106"/>
      <c r="N2361" s="106"/>
      <c r="O2361" s="106"/>
      <c r="P2361" s="106"/>
      <c r="Q2361" s="106"/>
      <c r="R2361" s="106"/>
      <c r="S2361" s="106"/>
      <c r="T2361" s="106"/>
      <c r="U2361" s="106"/>
      <c r="V2361" s="106"/>
      <c r="W2361" s="106"/>
      <c r="X2361" s="106"/>
      <c r="Y2361" s="106"/>
      <c r="Z2361" s="106"/>
      <c r="AA2361" s="106"/>
      <c r="AB2361" s="106"/>
      <c r="AC2361" s="106"/>
      <c r="AD2361" s="106"/>
      <c r="AE2361" s="106"/>
      <c r="AF2361" s="106"/>
      <c r="AG2361" s="106"/>
      <c r="AH2361" s="106"/>
      <c r="AJ2361" s="49"/>
      <c r="AK2361" s="37"/>
      <c r="AL2361" s="51"/>
      <c r="AM2361" s="69" t="str">
        <f t="shared" si="844"/>
        <v>Écrire sous la dictée des expressions connues</v>
      </c>
      <c r="AN2361" s="106"/>
      <c r="AO2361" s="106"/>
      <c r="AP2361" s="106"/>
      <c r="AQ2361" s="106"/>
      <c r="AR2361" s="106"/>
      <c r="AS2361" s="106"/>
      <c r="AT2361" s="106"/>
      <c r="AU2361" s="106"/>
      <c r="AV2361" s="106"/>
      <c r="AW2361" s="106"/>
      <c r="AX2361" s="106"/>
      <c r="AY2361" s="106"/>
      <c r="AZ2361" s="106"/>
      <c r="BA2361" s="106"/>
      <c r="BB2361" s="106"/>
      <c r="BC2361" s="106"/>
      <c r="BD2361" s="106"/>
      <c r="BE2361" s="106"/>
      <c r="BF2361" s="106"/>
      <c r="BG2361" s="106"/>
      <c r="BH2361" s="106"/>
      <c r="BI2361" s="106"/>
      <c r="BJ2361" s="106"/>
      <c r="BK2361" s="106"/>
      <c r="BL2361" s="106"/>
      <c r="BM2361" s="106"/>
      <c r="BN2361" s="106"/>
      <c r="BO2361" s="106"/>
      <c r="BP2361" s="106"/>
      <c r="BQ2361" s="106"/>
      <c r="BR2361" s="37"/>
      <c r="BS2361" s="37"/>
    </row>
    <row r="2362" spans="1:71" s="423" customFormat="1" ht="29.25" customHeight="1" thickBot="1">
      <c r="A2362" s="473"/>
      <c r="B2362" s="41"/>
      <c r="C2362" s="454"/>
      <c r="D2362" s="455"/>
      <c r="E2362" s="456"/>
      <c r="F2362" s="456"/>
      <c r="G2362" s="456"/>
      <c r="H2362" s="456"/>
      <c r="I2362" s="456"/>
      <c r="J2362" s="456"/>
      <c r="K2362" s="456"/>
      <c r="L2362" s="456"/>
      <c r="M2362" s="456"/>
      <c r="N2362" s="456"/>
      <c r="O2362" s="456"/>
      <c r="P2362" s="456"/>
      <c r="Q2362" s="456"/>
      <c r="R2362" s="456"/>
      <c r="S2362" s="456"/>
      <c r="T2362" s="456"/>
      <c r="U2362" s="456"/>
      <c r="V2362" s="456"/>
      <c r="W2362" s="456"/>
      <c r="X2362" s="456"/>
      <c r="Y2362" s="456"/>
      <c r="Z2362" s="456"/>
      <c r="AA2362" s="456"/>
      <c r="AB2362" s="456"/>
      <c r="AC2362" s="456"/>
      <c r="AD2362" s="456"/>
      <c r="AE2362" s="456"/>
      <c r="AF2362" s="456"/>
      <c r="AG2362" s="456"/>
      <c r="AH2362" s="456"/>
      <c r="AJ2362" s="109"/>
      <c r="AK2362" s="79"/>
      <c r="AL2362" s="454"/>
      <c r="AM2362" s="455"/>
      <c r="AN2362" s="456"/>
      <c r="AO2362" s="456"/>
      <c r="AP2362" s="456"/>
      <c r="AQ2362" s="456"/>
      <c r="AR2362" s="456"/>
      <c r="AS2362" s="456"/>
      <c r="AT2362" s="456"/>
      <c r="AU2362" s="456"/>
      <c r="AV2362" s="456"/>
      <c r="AW2362" s="456"/>
      <c r="AX2362" s="456"/>
      <c r="AY2362" s="456"/>
      <c r="AZ2362" s="456"/>
      <c r="BA2362" s="456"/>
      <c r="BB2362" s="456"/>
      <c r="BC2362" s="456"/>
      <c r="BD2362" s="456"/>
      <c r="BE2362" s="456"/>
      <c r="BF2362" s="456"/>
      <c r="BG2362" s="456"/>
      <c r="BH2362" s="456"/>
      <c r="BI2362" s="456"/>
      <c r="BJ2362" s="456"/>
      <c r="BK2362" s="456"/>
      <c r="BL2362" s="456"/>
      <c r="BM2362" s="456"/>
      <c r="BN2362" s="456"/>
      <c r="BO2362" s="456"/>
      <c r="BP2362" s="456"/>
      <c r="BQ2362" s="456"/>
      <c r="BR2362" s="79"/>
      <c r="BS2362" s="79"/>
    </row>
    <row r="2363" spans="1:71" s="7" customFormat="1" ht="30" customHeight="1" thickBot="1">
      <c r="A2363" s="472"/>
      <c r="B2363" s="50"/>
      <c r="C2363" s="446"/>
      <c r="D2363" s="447" t="s">
        <v>1065</v>
      </c>
      <c r="E2363" s="448"/>
      <c r="F2363" s="448"/>
      <c r="G2363" s="448"/>
      <c r="H2363" s="448"/>
      <c r="I2363" s="448"/>
      <c r="J2363" s="448"/>
      <c r="K2363" s="448"/>
      <c r="L2363" s="448"/>
      <c r="M2363" s="448"/>
      <c r="N2363" s="448"/>
      <c r="O2363" s="448"/>
      <c r="P2363" s="448"/>
      <c r="Q2363" s="448"/>
      <c r="R2363" s="448"/>
      <c r="S2363" s="448"/>
      <c r="T2363" s="448"/>
      <c r="U2363" s="448"/>
      <c r="V2363" s="448"/>
      <c r="W2363" s="448"/>
      <c r="X2363" s="448"/>
      <c r="Y2363" s="448"/>
      <c r="Z2363" s="448"/>
      <c r="AA2363" s="448"/>
      <c r="AB2363" s="448"/>
      <c r="AC2363" s="448"/>
      <c r="AD2363" s="448"/>
      <c r="AE2363" s="448"/>
      <c r="AF2363" s="448"/>
      <c r="AG2363" s="448"/>
      <c r="AH2363" s="449"/>
      <c r="AJ2363" s="49"/>
      <c r="AK2363" s="37"/>
      <c r="AL2363" s="446"/>
      <c r="AM2363" s="447" t="str">
        <f>D2363</f>
        <v>La maîtrise du niveau A1 est validée en _________________________ le :</v>
      </c>
      <c r="AN2363" s="448"/>
      <c r="AO2363" s="448"/>
      <c r="AP2363" s="448"/>
      <c r="AQ2363" s="448"/>
      <c r="AR2363" s="448"/>
      <c r="AS2363" s="448"/>
      <c r="AT2363" s="448"/>
      <c r="AU2363" s="448"/>
      <c r="AV2363" s="448"/>
      <c r="AW2363" s="448"/>
      <c r="AX2363" s="448"/>
      <c r="AY2363" s="448"/>
      <c r="AZ2363" s="448"/>
      <c r="BA2363" s="448"/>
      <c r="BB2363" s="448"/>
      <c r="BC2363" s="448"/>
      <c r="BD2363" s="448"/>
      <c r="BE2363" s="448"/>
      <c r="BF2363" s="448"/>
      <c r="BG2363" s="448"/>
      <c r="BH2363" s="448"/>
      <c r="BI2363" s="448"/>
      <c r="BJ2363" s="448"/>
      <c r="BK2363" s="448"/>
      <c r="BL2363" s="448"/>
      <c r="BM2363" s="448"/>
      <c r="BN2363" s="448"/>
      <c r="BO2363" s="448"/>
      <c r="BP2363" s="448"/>
      <c r="BQ2363" s="449"/>
      <c r="BR2363" s="37"/>
      <c r="BS2363" s="37"/>
    </row>
    <row r="2364" spans="1:71" s="7" customFormat="1" ht="21" customHeight="1">
      <c r="A2364" s="472"/>
      <c r="B2364" s="50"/>
      <c r="C2364" s="48"/>
      <c r="D2364" s="68"/>
      <c r="E2364" s="84"/>
      <c r="F2364" s="84"/>
      <c r="G2364" s="84"/>
      <c r="H2364" s="84"/>
      <c r="I2364" s="84"/>
      <c r="J2364" s="84"/>
      <c r="K2364" s="84"/>
      <c r="L2364" s="84"/>
      <c r="M2364" s="84"/>
      <c r="N2364" s="84"/>
      <c r="O2364" s="84"/>
      <c r="P2364" s="84"/>
      <c r="Q2364" s="84"/>
      <c r="R2364" s="84"/>
      <c r="S2364" s="84"/>
      <c r="T2364" s="84"/>
      <c r="U2364" s="84"/>
      <c r="V2364" s="84"/>
      <c r="W2364" s="84"/>
      <c r="X2364" s="84"/>
      <c r="Y2364" s="84"/>
      <c r="Z2364" s="84"/>
      <c r="AA2364" s="84"/>
      <c r="AB2364" s="84"/>
      <c r="AC2364" s="84"/>
      <c r="AD2364" s="84"/>
      <c r="AE2364" s="84"/>
      <c r="AF2364" s="84"/>
      <c r="AG2364" s="84"/>
      <c r="AH2364" s="84"/>
      <c r="AJ2364" s="49"/>
      <c r="AK2364" s="37"/>
      <c r="AL2364" s="48"/>
      <c r="AM2364" s="68"/>
      <c r="AN2364" s="84"/>
      <c r="AO2364" s="84"/>
      <c r="AP2364" s="84"/>
      <c r="AQ2364" s="84"/>
      <c r="AR2364" s="84"/>
      <c r="AS2364" s="84"/>
      <c r="AT2364" s="84"/>
      <c r="AU2364" s="84"/>
      <c r="AV2364" s="84"/>
      <c r="AW2364" s="84"/>
      <c r="AX2364" s="84"/>
      <c r="AY2364" s="84"/>
      <c r="AZ2364" s="84"/>
      <c r="BA2364" s="84"/>
      <c r="BB2364" s="84"/>
      <c r="BC2364" s="84"/>
      <c r="BD2364" s="84"/>
      <c r="BE2364" s="84"/>
      <c r="BF2364" s="84"/>
      <c r="BG2364" s="84"/>
      <c r="BH2364" s="84"/>
      <c r="BI2364" s="84"/>
      <c r="BJ2364" s="84"/>
      <c r="BK2364" s="84"/>
      <c r="BL2364" s="84"/>
      <c r="BM2364" s="84"/>
      <c r="BN2364" s="84"/>
      <c r="BO2364" s="84"/>
      <c r="BP2364" s="84"/>
      <c r="BQ2364" s="84"/>
      <c r="BR2364" s="37"/>
      <c r="BS2364" s="37"/>
    </row>
    <row r="2365" spans="1:71" s="7" customFormat="1" ht="21" customHeight="1">
      <c r="A2365" s="472"/>
      <c r="B2365" s="50"/>
      <c r="C2365" s="48"/>
      <c r="D2365" s="68"/>
      <c r="E2365" s="84"/>
      <c r="F2365" s="84"/>
      <c r="G2365" s="84"/>
      <c r="H2365" s="84"/>
      <c r="I2365" s="84"/>
      <c r="J2365" s="84"/>
      <c r="K2365" s="84"/>
      <c r="L2365" s="84"/>
      <c r="M2365" s="84"/>
      <c r="N2365" s="84"/>
      <c r="O2365" s="84"/>
      <c r="P2365" s="84"/>
      <c r="Q2365" s="84"/>
      <c r="R2365" s="84"/>
      <c r="S2365" s="84"/>
      <c r="T2365" s="84"/>
      <c r="U2365" s="84"/>
      <c r="V2365" s="84"/>
      <c r="W2365" s="84"/>
      <c r="X2365" s="84"/>
      <c r="Y2365" s="84"/>
      <c r="Z2365" s="84"/>
      <c r="AA2365" s="84"/>
      <c r="AB2365" s="84"/>
      <c r="AC2365" s="84"/>
      <c r="AD2365" s="84"/>
      <c r="AE2365" s="84"/>
      <c r="AF2365" s="84"/>
      <c r="AG2365" s="84"/>
      <c r="AH2365" s="84"/>
      <c r="AJ2365" s="49"/>
      <c r="AK2365" s="37"/>
      <c r="AL2365" s="48"/>
      <c r="AM2365" s="68"/>
      <c r="AN2365" s="84"/>
      <c r="AO2365" s="84"/>
      <c r="AP2365" s="84"/>
      <c r="AQ2365" s="84"/>
      <c r="AR2365" s="84"/>
      <c r="AS2365" s="84"/>
      <c r="AT2365" s="84"/>
      <c r="AU2365" s="84"/>
      <c r="AV2365" s="84"/>
      <c r="AW2365" s="84"/>
      <c r="AX2365" s="84"/>
      <c r="AY2365" s="84"/>
      <c r="AZ2365" s="84"/>
      <c r="BA2365" s="84"/>
      <c r="BB2365" s="84"/>
      <c r="BC2365" s="84"/>
      <c r="BD2365" s="84"/>
      <c r="BE2365" s="84"/>
      <c r="BF2365" s="84"/>
      <c r="BG2365" s="84"/>
      <c r="BH2365" s="84"/>
      <c r="BI2365" s="84"/>
      <c r="BJ2365" s="84"/>
      <c r="BK2365" s="84"/>
      <c r="BL2365" s="84"/>
      <c r="BM2365" s="84"/>
      <c r="BN2365" s="84"/>
      <c r="BO2365" s="84"/>
      <c r="BP2365" s="84"/>
      <c r="BQ2365" s="84"/>
      <c r="BR2365" s="37"/>
      <c r="BS2365" s="37"/>
    </row>
    <row r="2366" spans="1:71" s="7" customFormat="1" ht="21" customHeight="1">
      <c r="A2366" s="472"/>
      <c r="B2366" s="50"/>
      <c r="C2366" s="48"/>
      <c r="D2366" s="68"/>
      <c r="E2366" s="84"/>
      <c r="F2366" s="84"/>
      <c r="G2366" s="84"/>
      <c r="H2366" s="84"/>
      <c r="I2366" s="84"/>
      <c r="J2366" s="84"/>
      <c r="K2366" s="84"/>
      <c r="L2366" s="84"/>
      <c r="M2366" s="84"/>
      <c r="N2366" s="84"/>
      <c r="O2366" s="84"/>
      <c r="P2366" s="84"/>
      <c r="Q2366" s="84"/>
      <c r="R2366" s="84"/>
      <c r="S2366" s="84"/>
      <c r="T2366" s="84"/>
      <c r="U2366" s="84"/>
      <c r="V2366" s="84"/>
      <c r="W2366" s="84"/>
      <c r="X2366" s="84"/>
      <c r="Y2366" s="84"/>
      <c r="Z2366" s="84"/>
      <c r="AA2366" s="84"/>
      <c r="AB2366" s="84"/>
      <c r="AC2366" s="84"/>
      <c r="AD2366" s="84"/>
      <c r="AE2366" s="84"/>
      <c r="AF2366" s="84"/>
      <c r="AG2366" s="84"/>
      <c r="AH2366" s="84"/>
      <c r="AJ2366" s="49"/>
      <c r="AK2366" s="37"/>
      <c r="AL2366" s="48"/>
      <c r="AM2366" s="68"/>
      <c r="AN2366" s="84"/>
      <c r="AO2366" s="84"/>
      <c r="AP2366" s="84"/>
      <c r="AQ2366" s="84"/>
      <c r="AR2366" s="84"/>
      <c r="AS2366" s="84"/>
      <c r="AT2366" s="84"/>
      <c r="AU2366" s="84"/>
      <c r="AV2366" s="84"/>
      <c r="AW2366" s="84"/>
      <c r="AX2366" s="84"/>
      <c r="AY2366" s="84"/>
      <c r="AZ2366" s="84"/>
      <c r="BA2366" s="84"/>
      <c r="BB2366" s="84"/>
      <c r="BC2366" s="84"/>
      <c r="BD2366" s="84"/>
      <c r="BE2366" s="84"/>
      <c r="BF2366" s="84"/>
      <c r="BG2366" s="84"/>
      <c r="BH2366" s="84"/>
      <c r="BI2366" s="84"/>
      <c r="BJ2366" s="84"/>
      <c r="BK2366" s="84"/>
      <c r="BL2366" s="84"/>
      <c r="BM2366" s="84"/>
      <c r="BN2366" s="84"/>
      <c r="BO2366" s="84"/>
      <c r="BP2366" s="84"/>
      <c r="BQ2366" s="84"/>
      <c r="BR2366" s="37"/>
      <c r="BS2366" s="37"/>
    </row>
    <row r="2367" spans="1:71" s="7" customFormat="1" ht="21" customHeight="1">
      <c r="A2367" s="472"/>
      <c r="B2367" s="50"/>
      <c r="C2367" s="48"/>
      <c r="D2367" s="68"/>
      <c r="E2367" s="84"/>
      <c r="F2367" s="84"/>
      <c r="G2367" s="84"/>
      <c r="H2367" s="84"/>
      <c r="I2367" s="84"/>
      <c r="J2367" s="84"/>
      <c r="K2367" s="84"/>
      <c r="L2367" s="84"/>
      <c r="M2367" s="84"/>
      <c r="N2367" s="84"/>
      <c r="O2367" s="84"/>
      <c r="P2367" s="84"/>
      <c r="Q2367" s="84"/>
      <c r="R2367" s="84"/>
      <c r="S2367" s="84"/>
      <c r="T2367" s="84"/>
      <c r="U2367" s="84"/>
      <c r="V2367" s="84"/>
      <c r="W2367" s="84"/>
      <c r="X2367" s="84"/>
      <c r="Y2367" s="84"/>
      <c r="Z2367" s="84"/>
      <c r="AA2367" s="84"/>
      <c r="AB2367" s="84"/>
      <c r="AC2367" s="84"/>
      <c r="AD2367" s="84"/>
      <c r="AE2367" s="84"/>
      <c r="AF2367" s="84"/>
      <c r="AG2367" s="84"/>
      <c r="AH2367" s="84"/>
      <c r="AJ2367" s="49"/>
      <c r="AK2367" s="37"/>
      <c r="AL2367" s="48"/>
      <c r="AM2367" s="68"/>
      <c r="AN2367" s="84"/>
      <c r="AO2367" s="84"/>
      <c r="AP2367" s="84"/>
      <c r="AQ2367" s="84"/>
      <c r="AR2367" s="84"/>
      <c r="AS2367" s="84"/>
      <c r="AT2367" s="84"/>
      <c r="AU2367" s="84"/>
      <c r="AV2367" s="84"/>
      <c r="AW2367" s="84"/>
      <c r="AX2367" s="84"/>
      <c r="AY2367" s="84"/>
      <c r="AZ2367" s="84"/>
      <c r="BA2367" s="84"/>
      <c r="BB2367" s="84"/>
      <c r="BC2367" s="84"/>
      <c r="BD2367" s="84"/>
      <c r="BE2367" s="84"/>
      <c r="BF2367" s="84"/>
      <c r="BG2367" s="84"/>
      <c r="BH2367" s="84"/>
      <c r="BI2367" s="84"/>
      <c r="BJ2367" s="84"/>
      <c r="BK2367" s="84"/>
      <c r="BL2367" s="84"/>
      <c r="BM2367" s="84"/>
      <c r="BN2367" s="84"/>
      <c r="BO2367" s="84"/>
      <c r="BP2367" s="84"/>
      <c r="BQ2367" s="84"/>
      <c r="BR2367" s="37"/>
      <c r="BS2367" s="37"/>
    </row>
    <row r="2368" spans="1:71" s="7" customFormat="1" ht="27" customHeight="1">
      <c r="A2368" s="472"/>
      <c r="B2368" s="50"/>
      <c r="D2368" s="460" t="s">
        <v>48</v>
      </c>
      <c r="E2368" s="12"/>
      <c r="F2368" s="12"/>
      <c r="G2368" s="12"/>
      <c r="H2368" s="13"/>
      <c r="I2368" s="12"/>
      <c r="J2368" s="12"/>
      <c r="K2368" s="12"/>
      <c r="L2368" s="12"/>
      <c r="M2368" s="12"/>
      <c r="N2368" s="12"/>
      <c r="O2368" s="12"/>
      <c r="P2368" s="12"/>
      <c r="Q2368" s="12"/>
      <c r="R2368" s="12"/>
      <c r="S2368" s="12"/>
      <c r="T2368" s="12"/>
      <c r="U2368" s="12"/>
      <c r="V2368" s="12"/>
      <c r="W2368" s="12"/>
      <c r="X2368" s="12"/>
      <c r="Y2368" s="12"/>
      <c r="Z2368" s="12"/>
      <c r="AA2368" s="12"/>
      <c r="AB2368" s="12"/>
      <c r="AC2368" s="12"/>
      <c r="AD2368" s="12"/>
      <c r="AE2368" s="12"/>
      <c r="AF2368" s="12"/>
      <c r="AG2368" s="12"/>
      <c r="AH2368" s="12"/>
      <c r="AJ2368" s="49"/>
      <c r="AK2368" s="37"/>
      <c r="AL2368" s="537" t="str">
        <f>D2368</f>
        <v>Compétence 3</v>
      </c>
      <c r="AM2368" s="537"/>
      <c r="AN2368" s="12"/>
      <c r="AO2368" s="12"/>
      <c r="AP2368" s="12"/>
      <c r="AQ2368" s="13"/>
      <c r="AR2368" s="12"/>
      <c r="AS2368" s="12"/>
      <c r="AT2368" s="12"/>
      <c r="AU2368" s="12"/>
      <c r="AV2368" s="12"/>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12"/>
      <c r="BR2368" s="37"/>
      <c r="BS2368" s="37"/>
    </row>
    <row r="2369" spans="1:71" s="7" customFormat="1" ht="45" customHeight="1">
      <c r="A2369" s="472"/>
      <c r="B2369" s="50"/>
      <c r="D2369" s="461" t="s">
        <v>16</v>
      </c>
      <c r="E2369" s="85" t="str">
        <f>IF(ISERROR(AVERAGE(E2370:E2384)),"",AVERAGE(E2370:E2384))</f>
        <v/>
      </c>
      <c r="F2369" s="85" t="str">
        <f t="shared" ref="F2369:AH2369" si="845">IF(ISERROR(AVERAGE(F2370:F2384)),"",AVERAGE(F2370:F2384))</f>
        <v/>
      </c>
      <c r="G2369" s="85" t="str">
        <f t="shared" si="845"/>
        <v/>
      </c>
      <c r="H2369" s="85" t="str">
        <f t="shared" si="845"/>
        <v/>
      </c>
      <c r="I2369" s="85" t="str">
        <f t="shared" si="845"/>
        <v/>
      </c>
      <c r="J2369" s="85" t="str">
        <f t="shared" si="845"/>
        <v/>
      </c>
      <c r="K2369" s="85" t="str">
        <f t="shared" si="845"/>
        <v/>
      </c>
      <c r="L2369" s="85" t="str">
        <f t="shared" si="845"/>
        <v/>
      </c>
      <c r="M2369" s="85" t="str">
        <f t="shared" si="845"/>
        <v/>
      </c>
      <c r="N2369" s="85" t="str">
        <f t="shared" si="845"/>
        <v/>
      </c>
      <c r="O2369" s="85" t="str">
        <f t="shared" si="845"/>
        <v/>
      </c>
      <c r="P2369" s="85" t="str">
        <f t="shared" si="845"/>
        <v/>
      </c>
      <c r="Q2369" s="85" t="str">
        <f t="shared" si="845"/>
        <v/>
      </c>
      <c r="R2369" s="85" t="str">
        <f t="shared" si="845"/>
        <v/>
      </c>
      <c r="S2369" s="85" t="str">
        <f t="shared" si="845"/>
        <v/>
      </c>
      <c r="T2369" s="85" t="str">
        <f t="shared" si="845"/>
        <v/>
      </c>
      <c r="U2369" s="85" t="str">
        <f t="shared" si="845"/>
        <v/>
      </c>
      <c r="V2369" s="85" t="str">
        <f t="shared" si="845"/>
        <v/>
      </c>
      <c r="W2369" s="85" t="str">
        <f t="shared" si="845"/>
        <v/>
      </c>
      <c r="X2369" s="85" t="str">
        <f t="shared" si="845"/>
        <v/>
      </c>
      <c r="Y2369" s="85" t="str">
        <f t="shared" si="845"/>
        <v/>
      </c>
      <c r="Z2369" s="85" t="str">
        <f t="shared" si="845"/>
        <v/>
      </c>
      <c r="AA2369" s="85" t="str">
        <f t="shared" si="845"/>
        <v/>
      </c>
      <c r="AB2369" s="85" t="str">
        <f t="shared" si="845"/>
        <v/>
      </c>
      <c r="AC2369" s="85" t="str">
        <f t="shared" si="845"/>
        <v/>
      </c>
      <c r="AD2369" s="85" t="str">
        <f t="shared" si="845"/>
        <v/>
      </c>
      <c r="AE2369" s="85" t="str">
        <f t="shared" si="845"/>
        <v/>
      </c>
      <c r="AF2369" s="85" t="str">
        <f t="shared" si="845"/>
        <v/>
      </c>
      <c r="AG2369" s="85" t="str">
        <f t="shared" si="845"/>
        <v/>
      </c>
      <c r="AH2369" s="85" t="str">
        <f t="shared" si="845"/>
        <v/>
      </c>
      <c r="AJ2369" s="83" t="e">
        <f>AVERAGE(E2369:AH2369)</f>
        <v>#DIV/0!</v>
      </c>
      <c r="AK2369" s="37"/>
      <c r="AL2369" s="538" t="str">
        <f>D2369</f>
        <v>Les principaux éléments de mathématiques et la culture scientifique et technologique</v>
      </c>
      <c r="AM2369" s="538"/>
      <c r="AN2369" s="85" t="str">
        <f>IF(ISERROR(AVERAGE(AN2370:AN2384)),"",AVERAGE(AN2370:AN2384))</f>
        <v/>
      </c>
      <c r="AO2369" s="85" t="str">
        <f t="shared" ref="AO2369:BQ2369" si="846">IF(ISERROR(AVERAGE(AO2370:AO2384)),"",AVERAGE(AO2370:AO2384))</f>
        <v/>
      </c>
      <c r="AP2369" s="85" t="str">
        <f t="shared" si="846"/>
        <v/>
      </c>
      <c r="AQ2369" s="85" t="str">
        <f t="shared" si="846"/>
        <v/>
      </c>
      <c r="AR2369" s="85" t="str">
        <f t="shared" si="846"/>
        <v/>
      </c>
      <c r="AS2369" s="85" t="str">
        <f t="shared" si="846"/>
        <v/>
      </c>
      <c r="AT2369" s="85" t="str">
        <f t="shared" si="846"/>
        <v/>
      </c>
      <c r="AU2369" s="85" t="str">
        <f t="shared" si="846"/>
        <v/>
      </c>
      <c r="AV2369" s="85" t="str">
        <f t="shared" si="846"/>
        <v/>
      </c>
      <c r="AW2369" s="85" t="str">
        <f t="shared" si="846"/>
        <v/>
      </c>
      <c r="AX2369" s="85" t="str">
        <f t="shared" si="846"/>
        <v/>
      </c>
      <c r="AY2369" s="85" t="str">
        <f t="shared" si="846"/>
        <v/>
      </c>
      <c r="AZ2369" s="85" t="str">
        <f t="shared" si="846"/>
        <v/>
      </c>
      <c r="BA2369" s="85" t="str">
        <f t="shared" si="846"/>
        <v/>
      </c>
      <c r="BB2369" s="85" t="str">
        <f t="shared" si="846"/>
        <v/>
      </c>
      <c r="BC2369" s="85" t="str">
        <f t="shared" si="846"/>
        <v/>
      </c>
      <c r="BD2369" s="85" t="str">
        <f t="shared" si="846"/>
        <v/>
      </c>
      <c r="BE2369" s="85" t="str">
        <f t="shared" si="846"/>
        <v/>
      </c>
      <c r="BF2369" s="85" t="str">
        <f t="shared" si="846"/>
        <v/>
      </c>
      <c r="BG2369" s="85" t="str">
        <f t="shared" si="846"/>
        <v/>
      </c>
      <c r="BH2369" s="85" t="str">
        <f t="shared" si="846"/>
        <v/>
      </c>
      <c r="BI2369" s="85" t="str">
        <f t="shared" si="846"/>
        <v/>
      </c>
      <c r="BJ2369" s="85" t="str">
        <f t="shared" si="846"/>
        <v/>
      </c>
      <c r="BK2369" s="85" t="str">
        <f t="shared" si="846"/>
        <v/>
      </c>
      <c r="BL2369" s="85" t="str">
        <f t="shared" si="846"/>
        <v/>
      </c>
      <c r="BM2369" s="85" t="str">
        <f t="shared" si="846"/>
        <v/>
      </c>
      <c r="BN2369" s="85" t="str">
        <f t="shared" si="846"/>
        <v/>
      </c>
      <c r="BO2369" s="85" t="str">
        <f t="shared" si="846"/>
        <v/>
      </c>
      <c r="BP2369" s="85" t="str">
        <f t="shared" si="846"/>
        <v/>
      </c>
      <c r="BQ2369" s="85" t="str">
        <f t="shared" si="846"/>
        <v/>
      </c>
      <c r="BR2369" s="37"/>
      <c r="BS2369" s="37"/>
    </row>
    <row r="2370" spans="1:71" s="423" customFormat="1" ht="31.5" customHeight="1">
      <c r="A2370" s="473"/>
      <c r="B2370" s="41"/>
      <c r="D2370" s="457" t="s">
        <v>772</v>
      </c>
      <c r="E2370" s="457"/>
      <c r="F2370" s="457"/>
      <c r="G2370" s="457"/>
      <c r="H2370" s="457"/>
      <c r="I2370" s="432" t="str">
        <f>IF(ISERROR(AVERAGE(AR1194:AR1202,AR1203:AR1211,AR1215:AR1223,AR1224:AR1232,#REF!)),"",AVERAGE(AR1194:AR1202,AR1203:AR1211,AR1215:AR1223,AR1224:AR1232,#REF!))</f>
        <v/>
      </c>
      <c r="J2370" s="432" t="str">
        <f>IF(ISERROR(AVERAGE(AS1194:AS1202,AS1203:AS1211,AS1215:AS1223,AS1224:AS1232,#REF!)),"",AVERAGE(AS1194:AS1202,AS1203:AS1211,AS1215:AS1223,AS1224:AS1232,#REF!))</f>
        <v/>
      </c>
      <c r="K2370" s="432" t="str">
        <f>IF(ISERROR(AVERAGE(AT1194:AT1202,AT1203:AT1211,AT1215:AT1223,AT1224:AT1232,#REF!)),"",AVERAGE(AT1194:AT1202,AT1203:AT1211,AT1215:AT1223,AT1224:AT1232,#REF!))</f>
        <v/>
      </c>
      <c r="L2370" s="432" t="str">
        <f>IF(ISERROR(AVERAGE(AU1194:AU1202,AU1203:AU1211,AU1215:AU1223,AU1224:AU1232,#REF!)),"",AVERAGE(AU1194:AU1202,AU1203:AU1211,AU1215:AU1223,AU1224:AU1232,#REF!))</f>
        <v/>
      </c>
      <c r="M2370" s="432" t="str">
        <f>IF(ISERROR(AVERAGE(AV1194:AV1202,AV1203:AV1211,AV1215:AV1223,AV1224:AV1232,#REF!)),"",AVERAGE(AV1194:AV1202,AV1203:AV1211,AV1215:AV1223,AV1224:AV1232,#REF!))</f>
        <v/>
      </c>
      <c r="N2370" s="432" t="str">
        <f>IF(ISERROR(AVERAGE(AW1194:AW1202,AW1203:AW1211,AW1215:AW1223,AW1224:AW1232,#REF!)),"",AVERAGE(AW1194:AW1202,AW1203:AW1211,AW1215:AW1223,AW1224:AW1232,#REF!))</f>
        <v/>
      </c>
      <c r="O2370" s="432" t="str">
        <f>IF(ISERROR(AVERAGE(AX1194:AX1202,AX1203:AX1211,AX1215:AX1223,AX1224:AX1232,#REF!)),"",AVERAGE(AX1194:AX1202,AX1203:AX1211,AX1215:AX1223,AX1224:AX1232,#REF!))</f>
        <v/>
      </c>
      <c r="P2370" s="432" t="str">
        <f>IF(ISERROR(AVERAGE(AY1194:AY1202,AY1203:AY1211,AY1215:AY1223,AY1224:AY1232,#REF!)),"",AVERAGE(AY1194:AY1202,AY1203:AY1211,AY1215:AY1223,AY1224:AY1232,#REF!))</f>
        <v/>
      </c>
      <c r="Q2370" s="432" t="str">
        <f>IF(ISERROR(AVERAGE(AZ1194:AZ1202,AZ1203:AZ1211,AZ1215:AZ1223,AZ1224:AZ1232,#REF!)),"",AVERAGE(AZ1194:AZ1202,AZ1203:AZ1211,AZ1215:AZ1223,AZ1224:AZ1232,#REF!))</f>
        <v/>
      </c>
      <c r="R2370" s="432" t="str">
        <f>IF(ISERROR(AVERAGE(BA1194:BA1202,BA1203:BA1211,BA1215:BA1223,BA1224:BA1232,#REF!)),"",AVERAGE(BA1194:BA1202,BA1203:BA1211,BA1215:BA1223,BA1224:BA1232,#REF!))</f>
        <v/>
      </c>
      <c r="S2370" s="432" t="str">
        <f>IF(ISERROR(AVERAGE(BB1194:BB1202,BB1203:BB1211,BB1215:BB1223,BB1224:BB1232,#REF!)),"",AVERAGE(BB1194:BB1202,BB1203:BB1211,BB1215:BB1223,BB1224:BB1232,#REF!))</f>
        <v/>
      </c>
      <c r="T2370" s="432" t="str">
        <f>IF(ISERROR(AVERAGE(BC1194:BC1202,BC1203:BC1211,BC1215:BC1223,BC1224:BC1232,#REF!)),"",AVERAGE(BC1194:BC1202,BC1203:BC1211,BC1215:BC1223,BC1224:BC1232,#REF!))</f>
        <v/>
      </c>
      <c r="U2370" s="432" t="str">
        <f>IF(ISERROR(AVERAGE(BD1194:BD1202,BD1203:BD1211,BD1215:BD1223,BD1224:BD1232,#REF!)),"",AVERAGE(BD1194:BD1202,BD1203:BD1211,BD1215:BD1223,BD1224:BD1232,#REF!))</f>
        <v/>
      </c>
      <c r="V2370" s="432" t="str">
        <f>IF(ISERROR(AVERAGE(BE1194:BE1202,BE1203:BE1211,BE1215:BE1223,BE1224:BE1232,#REF!)),"",AVERAGE(BE1194:BE1202,BE1203:BE1211,BE1215:BE1223,BE1224:BE1232,#REF!))</f>
        <v/>
      </c>
      <c r="W2370" s="432" t="str">
        <f>IF(ISERROR(AVERAGE(BF1194:BF1202,BF1203:BF1211,BF1215:BF1223,BF1224:BF1232,#REF!)),"",AVERAGE(BF1194:BF1202,BF1203:BF1211,BF1215:BF1223,BF1224:BF1232,#REF!))</f>
        <v/>
      </c>
      <c r="X2370" s="432" t="str">
        <f>IF(ISERROR(AVERAGE(BG1194:BG1202,BG1203:BG1211,BG1215:BG1223,BG1224:BG1232,#REF!)),"",AVERAGE(BG1194:BG1202,BG1203:BG1211,BG1215:BG1223,BG1224:BG1232,#REF!))</f>
        <v/>
      </c>
      <c r="Y2370" s="432" t="str">
        <f>IF(ISERROR(AVERAGE(BH1194:BH1202,BH1203:BH1211,BH1215:BH1223,BH1224:BH1232,#REF!)),"",AVERAGE(BH1194:BH1202,BH1203:BH1211,BH1215:BH1223,BH1224:BH1232,#REF!))</f>
        <v/>
      </c>
      <c r="Z2370" s="432" t="str">
        <f>IF(ISERROR(AVERAGE(BI1194:BI1202,BI1203:BI1211,BI1215:BI1223,BI1224:BI1232,#REF!)),"",AVERAGE(BI1194:BI1202,BI1203:BI1211,BI1215:BI1223,BI1224:BI1232,#REF!))</f>
        <v/>
      </c>
      <c r="AA2370" s="432" t="str">
        <f>IF(ISERROR(AVERAGE(BJ1194:BJ1202,BJ1203:BJ1211,BJ1215:BJ1223,BJ1224:BJ1232,#REF!)),"",AVERAGE(BJ1194:BJ1202,BJ1203:BJ1211,BJ1215:BJ1223,BJ1224:BJ1232,#REF!))</f>
        <v/>
      </c>
      <c r="AB2370" s="432" t="str">
        <f>IF(ISERROR(AVERAGE(BK1194:BK1202,BK1203:BK1211,BK1215:BK1223,BK1224:BK1232,#REF!)),"",AVERAGE(BK1194:BK1202,BK1203:BK1211,BK1215:BK1223,BK1224:BK1232,#REF!))</f>
        <v/>
      </c>
      <c r="AC2370" s="432" t="str">
        <f>IF(ISERROR(AVERAGE(BL1194:BL1202,BL1203:BL1211,BL1215:BL1223,BL1224:BL1232,#REF!)),"",AVERAGE(BL1194:BL1202,BL1203:BL1211,BL1215:BL1223,BL1224:BL1232,#REF!))</f>
        <v/>
      </c>
      <c r="AD2370" s="432" t="str">
        <f>IF(ISERROR(AVERAGE(BM1194:BM1202,BM1203:BM1211,BM1215:BM1223,BM1224:BM1232,#REF!)),"",AVERAGE(BM1194:BM1202,BM1203:BM1211,BM1215:BM1223,BM1224:BM1232,#REF!))</f>
        <v/>
      </c>
      <c r="AE2370" s="432" t="str">
        <f>IF(ISERROR(AVERAGE(BN1194:BN1202,BN1203:BN1211,BN1215:BN1223,BN1224:BN1232,#REF!)),"",AVERAGE(BN1194:BN1202,BN1203:BN1211,BN1215:BN1223,BN1224:BN1232,#REF!))</f>
        <v/>
      </c>
      <c r="AF2370" s="432" t="str">
        <f>IF(ISERROR(AVERAGE(BO1194:BO1202,BO1203:BO1211,BO1215:BO1223,BO1224:BO1232,#REF!)),"",AVERAGE(BO1194:BO1202,BO1203:BO1211,BO1215:BO1223,BO1224:BO1232,#REF!))</f>
        <v/>
      </c>
      <c r="AG2370" s="432" t="str">
        <f>IF(ISERROR(AVERAGE(BP1194:BP1202,BP1203:BP1211,BP1215:BP1223,BP1224:BP1232,#REF!)),"",AVERAGE(BP1194:BP1202,BP1203:BP1211,BP1215:BP1223,BP1224:BP1232,#REF!))</f>
        <v/>
      </c>
      <c r="AH2370" s="432" t="str">
        <f>IF(ISERROR(AVERAGE(BQ1194:BQ1202,BQ1203:BQ1211,BQ1215:BQ1223,BQ1224:BQ1232,#REF!)),"",AVERAGE(BQ1194:BQ1202,BQ1203:BQ1211,BQ1215:BQ1223,BQ1224:BQ1232,#REF!))</f>
        <v/>
      </c>
      <c r="AJ2370" s="109"/>
      <c r="AK2370" s="79"/>
      <c r="AL2370" s="540" t="str">
        <f>D2370</f>
        <v>Les principaux éléments de mathématiques</v>
      </c>
      <c r="AM2370" s="540"/>
      <c r="AN2370" s="457"/>
      <c r="AO2370" s="457"/>
      <c r="AP2370" s="457"/>
      <c r="AQ2370" s="457"/>
      <c r="AR2370" s="432" t="str">
        <f>IF(ISERROR(AVERAGE(CA1194:CA1202,CA1203:CA1211,CA1215:CA1223,CA1224:CA1232,#REF!)),"",AVERAGE(CA1194:CA1202,CA1203:CA1211,CA1215:CA1223,CA1224:CA1232,#REF!))</f>
        <v/>
      </c>
      <c r="AS2370" s="432" t="str">
        <f>IF(ISERROR(AVERAGE(CB1194:CB1202,CB1203:CB1211,CB1215:CB1223,CB1224:CB1232,#REF!)),"",AVERAGE(CB1194:CB1202,CB1203:CB1211,CB1215:CB1223,CB1224:CB1232,#REF!))</f>
        <v/>
      </c>
      <c r="AT2370" s="432" t="str">
        <f>IF(ISERROR(AVERAGE(CC1194:CC1202,CC1203:CC1211,CC1215:CC1223,CC1224:CC1232,#REF!)),"",AVERAGE(CC1194:CC1202,CC1203:CC1211,CC1215:CC1223,CC1224:CC1232,#REF!))</f>
        <v/>
      </c>
      <c r="AU2370" s="432" t="str">
        <f>IF(ISERROR(AVERAGE(CD1194:CD1202,CD1203:CD1211,CD1215:CD1223,CD1224:CD1232,#REF!)),"",AVERAGE(CD1194:CD1202,CD1203:CD1211,CD1215:CD1223,CD1224:CD1232,#REF!))</f>
        <v/>
      </c>
      <c r="AV2370" s="432" t="str">
        <f>IF(ISERROR(AVERAGE(CE1194:CE1202,CE1203:CE1211,CE1215:CE1223,CE1224:CE1232,#REF!)),"",AVERAGE(CE1194:CE1202,CE1203:CE1211,CE1215:CE1223,CE1224:CE1232,#REF!))</f>
        <v/>
      </c>
      <c r="AW2370" s="432" t="str">
        <f>IF(ISERROR(AVERAGE(CF1194:CF1202,CF1203:CF1211,CF1215:CF1223,CF1224:CF1232,#REF!)),"",AVERAGE(CF1194:CF1202,CF1203:CF1211,CF1215:CF1223,CF1224:CF1232,#REF!))</f>
        <v/>
      </c>
      <c r="AX2370" s="432" t="str">
        <f>IF(ISERROR(AVERAGE(CG1194:CG1202,CG1203:CG1211,CG1215:CG1223,CG1224:CG1232,#REF!)),"",AVERAGE(CG1194:CG1202,CG1203:CG1211,CG1215:CG1223,CG1224:CG1232,#REF!))</f>
        <v/>
      </c>
      <c r="AY2370" s="432" t="str">
        <f>IF(ISERROR(AVERAGE(CH1194:CH1202,CH1203:CH1211,CH1215:CH1223,CH1224:CH1232,#REF!)),"",AVERAGE(CH1194:CH1202,CH1203:CH1211,CH1215:CH1223,CH1224:CH1232,#REF!))</f>
        <v/>
      </c>
      <c r="AZ2370" s="432" t="str">
        <f>IF(ISERROR(AVERAGE(CI1194:CI1202,CI1203:CI1211,CI1215:CI1223,CI1224:CI1232,#REF!)),"",AVERAGE(CI1194:CI1202,CI1203:CI1211,CI1215:CI1223,CI1224:CI1232,#REF!))</f>
        <v/>
      </c>
      <c r="BA2370" s="432" t="str">
        <f>IF(ISERROR(AVERAGE(CJ1194:CJ1202,CJ1203:CJ1211,CJ1215:CJ1223,CJ1224:CJ1232,#REF!)),"",AVERAGE(CJ1194:CJ1202,CJ1203:CJ1211,CJ1215:CJ1223,CJ1224:CJ1232,#REF!))</f>
        <v/>
      </c>
      <c r="BB2370" s="432" t="str">
        <f>IF(ISERROR(AVERAGE(CK1194:CK1202,CK1203:CK1211,CK1215:CK1223,CK1224:CK1232,#REF!)),"",AVERAGE(CK1194:CK1202,CK1203:CK1211,CK1215:CK1223,CK1224:CK1232,#REF!))</f>
        <v/>
      </c>
      <c r="BC2370" s="432" t="str">
        <f>IF(ISERROR(AVERAGE(CL1194:CL1202,CL1203:CL1211,CL1215:CL1223,CL1224:CL1232,#REF!)),"",AVERAGE(CL1194:CL1202,CL1203:CL1211,CL1215:CL1223,CL1224:CL1232,#REF!))</f>
        <v/>
      </c>
      <c r="BD2370" s="432" t="str">
        <f>IF(ISERROR(AVERAGE(CM1194:CM1202,CM1203:CM1211,CM1215:CM1223,CM1224:CM1232,#REF!)),"",AVERAGE(CM1194:CM1202,CM1203:CM1211,CM1215:CM1223,CM1224:CM1232,#REF!))</f>
        <v/>
      </c>
      <c r="BE2370" s="432" t="str">
        <f>IF(ISERROR(AVERAGE(CN1194:CN1202,CN1203:CN1211,CN1215:CN1223,CN1224:CN1232,#REF!)),"",AVERAGE(CN1194:CN1202,CN1203:CN1211,CN1215:CN1223,CN1224:CN1232,#REF!))</f>
        <v/>
      </c>
      <c r="BF2370" s="432" t="str">
        <f>IF(ISERROR(AVERAGE(CO1194:CO1202,CO1203:CO1211,CO1215:CO1223,CO1224:CO1232,#REF!)),"",AVERAGE(CO1194:CO1202,CO1203:CO1211,CO1215:CO1223,CO1224:CO1232,#REF!))</f>
        <v/>
      </c>
      <c r="BG2370" s="432" t="str">
        <f>IF(ISERROR(AVERAGE(CP1194:CP1202,CP1203:CP1211,CP1215:CP1223,CP1224:CP1232,#REF!)),"",AVERAGE(CP1194:CP1202,CP1203:CP1211,CP1215:CP1223,CP1224:CP1232,#REF!))</f>
        <v/>
      </c>
      <c r="BH2370" s="432" t="str">
        <f>IF(ISERROR(AVERAGE(CQ1194:CQ1202,CQ1203:CQ1211,CQ1215:CQ1223,CQ1224:CQ1232,#REF!)),"",AVERAGE(CQ1194:CQ1202,CQ1203:CQ1211,CQ1215:CQ1223,CQ1224:CQ1232,#REF!))</f>
        <v/>
      </c>
      <c r="BI2370" s="432" t="str">
        <f>IF(ISERROR(AVERAGE(CR1194:CR1202,CR1203:CR1211,CR1215:CR1223,CR1224:CR1232,#REF!)),"",AVERAGE(CR1194:CR1202,CR1203:CR1211,CR1215:CR1223,CR1224:CR1232,#REF!))</f>
        <v/>
      </c>
      <c r="BJ2370" s="432" t="str">
        <f>IF(ISERROR(AVERAGE(CS1194:CS1202,CS1203:CS1211,CS1215:CS1223,CS1224:CS1232,#REF!)),"",AVERAGE(CS1194:CS1202,CS1203:CS1211,CS1215:CS1223,CS1224:CS1232,#REF!))</f>
        <v/>
      </c>
      <c r="BK2370" s="432" t="str">
        <f>IF(ISERROR(AVERAGE(CT1194:CT1202,CT1203:CT1211,CT1215:CT1223,CT1224:CT1232,#REF!)),"",AVERAGE(CT1194:CT1202,CT1203:CT1211,CT1215:CT1223,CT1224:CT1232,#REF!))</f>
        <v/>
      </c>
      <c r="BL2370" s="432" t="str">
        <f>IF(ISERROR(AVERAGE(CU1194:CU1202,CU1203:CU1211,CU1215:CU1223,CU1224:CU1232,#REF!)),"",AVERAGE(CU1194:CU1202,CU1203:CU1211,CU1215:CU1223,CU1224:CU1232,#REF!))</f>
        <v/>
      </c>
      <c r="BM2370" s="432" t="str">
        <f>IF(ISERROR(AVERAGE(CV1194:CV1202,CV1203:CV1211,CV1215:CV1223,CV1224:CV1232,#REF!)),"",AVERAGE(CV1194:CV1202,CV1203:CV1211,CV1215:CV1223,CV1224:CV1232,#REF!))</f>
        <v/>
      </c>
      <c r="BN2370" s="432" t="str">
        <f>IF(ISERROR(AVERAGE(CW1194:CW1202,CW1203:CW1211,CW1215:CW1223,CW1224:CW1232,#REF!)),"",AVERAGE(CW1194:CW1202,CW1203:CW1211,CW1215:CW1223,CW1224:CW1232,#REF!))</f>
        <v/>
      </c>
      <c r="BO2370" s="432" t="str">
        <f>IF(ISERROR(AVERAGE(CX1194:CX1202,CX1203:CX1211,CX1215:CX1223,CX1224:CX1232,#REF!)),"",AVERAGE(CX1194:CX1202,CX1203:CX1211,CX1215:CX1223,CX1224:CX1232,#REF!))</f>
        <v/>
      </c>
      <c r="BP2370" s="432" t="str">
        <f>IF(ISERROR(AVERAGE(CY1194:CY1202,CY1203:CY1211,CY1215:CY1223,CY1224:CY1232,#REF!)),"",AVERAGE(CY1194:CY1202,CY1203:CY1211,CY1215:CY1223,CY1224:CY1232,#REF!))</f>
        <v/>
      </c>
      <c r="BQ2370" s="432" t="str">
        <f>IF(ISERROR(AVERAGE(CZ1194:CZ1202,CZ1203:CZ1211,CZ1215:CZ1223,CZ1224:CZ1232,#REF!)),"",AVERAGE(CZ1194:CZ1202,CZ1203:CZ1211,CZ1215:CZ1223,CZ1224:CZ1232,#REF!))</f>
        <v/>
      </c>
      <c r="BR2370" s="79"/>
      <c r="BS2370" s="79"/>
    </row>
    <row r="2371" spans="1:71" s="7" customFormat="1" ht="4.5" customHeight="1">
      <c r="A2371" s="472"/>
      <c r="B2371" s="50"/>
      <c r="C2371" s="433"/>
      <c r="D2371" s="434"/>
      <c r="E2371" s="434"/>
      <c r="F2371" s="434"/>
      <c r="G2371" s="434"/>
      <c r="H2371" s="434"/>
      <c r="I2371" s="434"/>
      <c r="J2371" s="434"/>
      <c r="K2371" s="434"/>
      <c r="L2371" s="434"/>
      <c r="M2371" s="434"/>
      <c r="N2371" s="434"/>
      <c r="O2371" s="434"/>
      <c r="P2371" s="434"/>
      <c r="Q2371" s="434"/>
      <c r="R2371" s="434"/>
      <c r="S2371" s="434"/>
      <c r="T2371" s="434"/>
      <c r="U2371" s="434"/>
      <c r="V2371" s="434"/>
      <c r="W2371" s="434"/>
      <c r="X2371" s="434"/>
      <c r="Y2371" s="434"/>
      <c r="Z2371" s="434"/>
      <c r="AA2371" s="434"/>
      <c r="AB2371" s="434"/>
      <c r="AC2371" s="434"/>
      <c r="AD2371" s="434"/>
      <c r="AE2371" s="434"/>
      <c r="AF2371" s="434"/>
      <c r="AG2371" s="434"/>
      <c r="AH2371" s="434"/>
      <c r="AJ2371" s="432"/>
      <c r="AK2371" s="37"/>
      <c r="AL2371" s="433"/>
      <c r="AM2371" s="434"/>
      <c r="AN2371" s="434"/>
      <c r="AO2371" s="434"/>
      <c r="AP2371" s="434"/>
      <c r="AQ2371" s="434"/>
      <c r="AR2371" s="434"/>
      <c r="AS2371" s="434"/>
      <c r="AT2371" s="434"/>
      <c r="AU2371" s="434"/>
      <c r="AV2371" s="434"/>
      <c r="AW2371" s="434"/>
      <c r="AX2371" s="434"/>
      <c r="AY2371" s="434"/>
      <c r="AZ2371" s="434"/>
      <c r="BA2371" s="434"/>
      <c r="BB2371" s="434"/>
      <c r="BC2371" s="434"/>
      <c r="BD2371" s="434"/>
      <c r="BE2371" s="434"/>
      <c r="BF2371" s="434"/>
      <c r="BG2371" s="434"/>
      <c r="BH2371" s="434"/>
      <c r="BI2371" s="434"/>
      <c r="BJ2371" s="434"/>
      <c r="BK2371" s="434"/>
      <c r="BL2371" s="434"/>
      <c r="BM2371" s="434"/>
      <c r="BN2371" s="434"/>
      <c r="BO2371" s="434"/>
      <c r="BP2371" s="434"/>
      <c r="BQ2371" s="434"/>
      <c r="BR2371" s="37"/>
      <c r="BS2371" s="37"/>
    </row>
    <row r="2372" spans="1:71" s="7" customFormat="1" ht="23.25" customHeight="1">
      <c r="A2372" s="472"/>
      <c r="B2372" s="50"/>
      <c r="C2372" s="435"/>
      <c r="D2372" s="436" t="s">
        <v>1091</v>
      </c>
      <c r="E2372" s="436"/>
      <c r="F2372" s="436"/>
      <c r="G2372" s="436"/>
      <c r="H2372" s="436"/>
      <c r="I2372" s="436"/>
      <c r="J2372" s="436"/>
      <c r="K2372" s="436"/>
      <c r="L2372" s="436"/>
      <c r="M2372" s="436"/>
      <c r="N2372" s="436"/>
      <c r="O2372" s="436"/>
      <c r="P2372" s="436"/>
      <c r="Q2372" s="436"/>
      <c r="R2372" s="436"/>
      <c r="S2372" s="436"/>
      <c r="T2372" s="436"/>
      <c r="U2372" s="436"/>
      <c r="V2372" s="436"/>
      <c r="W2372" s="436"/>
      <c r="X2372" s="436"/>
      <c r="Y2372" s="436"/>
      <c r="Z2372" s="436"/>
      <c r="AA2372" s="436"/>
      <c r="AB2372" s="436"/>
      <c r="AC2372" s="436"/>
      <c r="AD2372" s="436"/>
      <c r="AE2372" s="436"/>
      <c r="AF2372" s="436"/>
      <c r="AG2372" s="436"/>
      <c r="AH2372" s="436"/>
      <c r="AJ2372" s="432"/>
      <c r="AK2372" s="37"/>
      <c r="AL2372" s="435"/>
      <c r="AM2372" s="436" t="str">
        <f t="shared" ref="AM2372:AM2380" si="847">D2372</f>
        <v>NOMBRES ET CALCUL</v>
      </c>
      <c r="AN2372" s="436"/>
      <c r="AO2372" s="436"/>
      <c r="AP2372" s="436"/>
      <c r="AQ2372" s="436"/>
      <c r="AR2372" s="436"/>
      <c r="AS2372" s="436"/>
      <c r="AT2372" s="436"/>
      <c r="AU2372" s="436"/>
      <c r="AV2372" s="436"/>
      <c r="AW2372" s="436"/>
      <c r="AX2372" s="436"/>
      <c r="AY2372" s="436"/>
      <c r="AZ2372" s="436"/>
      <c r="BA2372" s="436"/>
      <c r="BB2372" s="436"/>
      <c r="BC2372" s="436"/>
      <c r="BD2372" s="436"/>
      <c r="BE2372" s="436"/>
      <c r="BF2372" s="436"/>
      <c r="BG2372" s="436"/>
      <c r="BH2372" s="436"/>
      <c r="BI2372" s="436"/>
      <c r="BJ2372" s="436"/>
      <c r="BK2372" s="436"/>
      <c r="BL2372" s="436"/>
      <c r="BM2372" s="436"/>
      <c r="BN2372" s="436"/>
      <c r="BO2372" s="436"/>
      <c r="BP2372" s="436"/>
      <c r="BQ2372" s="436"/>
      <c r="BR2372" s="37"/>
      <c r="BS2372" s="37"/>
    </row>
    <row r="2373" spans="1:71" s="7" customFormat="1" ht="45" customHeight="1">
      <c r="A2373" s="472"/>
      <c r="B2373" s="50"/>
      <c r="C2373" s="51" t="str">
        <f t="shared" ref="C2373:C2384" si="848">IF(ISERROR(AVERAGE(E2373:AH2373)),"",AVERAGE(E2373:AH2373))</f>
        <v/>
      </c>
      <c r="D2373" s="69" t="s">
        <v>766</v>
      </c>
      <c r="E2373" s="83"/>
      <c r="F2373" s="83"/>
      <c r="G2373" s="83"/>
      <c r="H2373" s="83"/>
      <c r="I2373" s="83"/>
      <c r="J2373" s="83"/>
      <c r="K2373" s="83"/>
      <c r="L2373" s="83"/>
      <c r="M2373" s="83"/>
      <c r="N2373" s="83"/>
      <c r="O2373" s="83"/>
      <c r="P2373" s="83"/>
      <c r="Q2373" s="83"/>
      <c r="R2373" s="83"/>
      <c r="S2373" s="83"/>
      <c r="T2373" s="83"/>
      <c r="U2373" s="83"/>
      <c r="V2373" s="83"/>
      <c r="W2373" s="83"/>
      <c r="X2373" s="83"/>
      <c r="Y2373" s="83"/>
      <c r="Z2373" s="83"/>
      <c r="AA2373" s="83"/>
      <c r="AB2373" s="83"/>
      <c r="AC2373" s="83"/>
      <c r="AD2373" s="83"/>
      <c r="AE2373" s="83"/>
      <c r="AF2373" s="83"/>
      <c r="AG2373" s="83"/>
      <c r="AH2373" s="83"/>
      <c r="AJ2373" s="49"/>
      <c r="AK2373" s="37"/>
      <c r="AL2373" s="51"/>
      <c r="AM2373" s="69" t="str">
        <f t="shared" si="847"/>
        <v>écrire, nommer, comparer et utiliser les nombres entiers, les nombres décimaux (jusqu’au centième) et quelques fractions simples</v>
      </c>
      <c r="AN2373" s="83"/>
      <c r="AO2373" s="83"/>
      <c r="AP2373" s="83"/>
      <c r="AQ2373" s="83"/>
      <c r="AR2373" s="83"/>
      <c r="AS2373" s="83"/>
      <c r="AT2373" s="83"/>
      <c r="AU2373" s="83"/>
      <c r="AV2373" s="83"/>
      <c r="AW2373" s="83"/>
      <c r="AX2373" s="83"/>
      <c r="AY2373" s="83"/>
      <c r="AZ2373" s="83"/>
      <c r="BA2373" s="83"/>
      <c r="BB2373" s="83"/>
      <c r="BC2373" s="83"/>
      <c r="BD2373" s="83"/>
      <c r="BE2373" s="83"/>
      <c r="BF2373" s="83"/>
      <c r="BG2373" s="83"/>
      <c r="BH2373" s="83"/>
      <c r="BI2373" s="83"/>
      <c r="BJ2373" s="83"/>
      <c r="BK2373" s="83"/>
      <c r="BL2373" s="83"/>
      <c r="BM2373" s="83"/>
      <c r="BN2373" s="83"/>
      <c r="BO2373" s="83"/>
      <c r="BP2373" s="83"/>
      <c r="BQ2373" s="83"/>
      <c r="BR2373" s="37"/>
      <c r="BS2373" s="37"/>
    </row>
    <row r="2374" spans="1:71" s="7" customFormat="1" ht="53.25" customHeight="1">
      <c r="A2374" s="472"/>
      <c r="B2374" s="50"/>
      <c r="C2374" s="51" t="str">
        <f t="shared" si="848"/>
        <v/>
      </c>
      <c r="D2374" s="69" t="s">
        <v>767</v>
      </c>
      <c r="E2374" s="83"/>
      <c r="F2374" s="83"/>
      <c r="G2374" s="83"/>
      <c r="H2374" s="83"/>
      <c r="I2374" s="83"/>
      <c r="J2374" s="83"/>
      <c r="K2374" s="83"/>
      <c r="L2374" s="83"/>
      <c r="M2374" s="83"/>
      <c r="N2374" s="83"/>
      <c r="O2374" s="83"/>
      <c r="P2374" s="83"/>
      <c r="Q2374" s="83"/>
      <c r="R2374" s="83"/>
      <c r="S2374" s="83"/>
      <c r="T2374" s="83"/>
      <c r="U2374" s="83"/>
      <c r="V2374" s="83"/>
      <c r="W2374" s="83"/>
      <c r="X2374" s="83"/>
      <c r="Y2374" s="83"/>
      <c r="Z2374" s="83"/>
      <c r="AA2374" s="83"/>
      <c r="AB2374" s="83"/>
      <c r="AC2374" s="83"/>
      <c r="AD2374" s="83"/>
      <c r="AE2374" s="83"/>
      <c r="AF2374" s="83"/>
      <c r="AG2374" s="83"/>
      <c r="AH2374" s="83"/>
      <c r="AJ2374" s="49"/>
      <c r="AK2374" s="37"/>
      <c r="AL2374" s="51"/>
      <c r="AM2374" s="69" t="str">
        <f t="shared" si="847"/>
        <v>restituer les tables d’addition et de multiplication de 2 à 9</v>
      </c>
      <c r="AN2374" s="83"/>
      <c r="AO2374" s="83"/>
      <c r="AP2374" s="83"/>
      <c r="AQ2374" s="83"/>
      <c r="AR2374" s="83"/>
      <c r="AS2374" s="83"/>
      <c r="AT2374" s="83"/>
      <c r="AU2374" s="83"/>
      <c r="AV2374" s="83"/>
      <c r="AW2374" s="83"/>
      <c r="AX2374" s="83"/>
      <c r="AY2374" s="83"/>
      <c r="AZ2374" s="83"/>
      <c r="BA2374" s="83"/>
      <c r="BB2374" s="83"/>
      <c r="BC2374" s="83"/>
      <c r="BD2374" s="83"/>
      <c r="BE2374" s="83"/>
      <c r="BF2374" s="83"/>
      <c r="BG2374" s="83"/>
      <c r="BH2374" s="83"/>
      <c r="BI2374" s="83"/>
      <c r="BJ2374" s="83"/>
      <c r="BK2374" s="83"/>
      <c r="BL2374" s="83"/>
      <c r="BM2374" s="83"/>
      <c r="BN2374" s="83"/>
      <c r="BO2374" s="83"/>
      <c r="BP2374" s="83"/>
      <c r="BQ2374" s="83"/>
      <c r="BR2374" s="37"/>
      <c r="BS2374" s="37"/>
    </row>
    <row r="2375" spans="1:71" s="7" customFormat="1" ht="45" customHeight="1">
      <c r="A2375" s="472"/>
      <c r="B2375" s="50"/>
      <c r="C2375" s="51" t="str">
        <f t="shared" si="848"/>
        <v/>
      </c>
      <c r="D2375" s="69" t="s">
        <v>768</v>
      </c>
      <c r="E2375" s="83"/>
      <c r="F2375" s="83"/>
      <c r="G2375" s="83"/>
      <c r="H2375" s="83"/>
      <c r="I2375" s="83"/>
      <c r="J2375" s="83"/>
      <c r="K2375" s="83"/>
      <c r="L2375" s="83"/>
      <c r="M2375" s="83"/>
      <c r="N2375" s="83"/>
      <c r="O2375" s="83"/>
      <c r="P2375" s="83"/>
      <c r="Q2375" s="83"/>
      <c r="R2375" s="83"/>
      <c r="S2375" s="83"/>
      <c r="T2375" s="83"/>
      <c r="U2375" s="83"/>
      <c r="V2375" s="83"/>
      <c r="W2375" s="83"/>
      <c r="X2375" s="83"/>
      <c r="Y2375" s="83"/>
      <c r="Z2375" s="83"/>
      <c r="AA2375" s="83"/>
      <c r="AB2375" s="83"/>
      <c r="AC2375" s="83"/>
      <c r="AD2375" s="83"/>
      <c r="AE2375" s="83"/>
      <c r="AF2375" s="83"/>
      <c r="AG2375" s="83"/>
      <c r="AH2375" s="83"/>
      <c r="AJ2375" s="49"/>
      <c r="AK2375" s="37"/>
      <c r="AL2375" s="51"/>
      <c r="AM2375" s="69" t="str">
        <f t="shared" si="847"/>
        <v>utiliser les techniques opératoires des quatre opérations sur les nombres entiers et décimaux (pour la division, le diviseur est un nombre entier)</v>
      </c>
      <c r="AN2375" s="83"/>
      <c r="AO2375" s="83"/>
      <c r="AP2375" s="83"/>
      <c r="AQ2375" s="83"/>
      <c r="AR2375" s="83"/>
      <c r="AS2375" s="83"/>
      <c r="AT2375" s="83"/>
      <c r="AU2375" s="83"/>
      <c r="AV2375" s="83"/>
      <c r="AW2375" s="83"/>
      <c r="AX2375" s="83"/>
      <c r="AY2375" s="83"/>
      <c r="AZ2375" s="83"/>
      <c r="BA2375" s="83"/>
      <c r="BB2375" s="83"/>
      <c r="BC2375" s="83"/>
      <c r="BD2375" s="83"/>
      <c r="BE2375" s="83"/>
      <c r="BF2375" s="83"/>
      <c r="BG2375" s="83"/>
      <c r="BH2375" s="83"/>
      <c r="BI2375" s="83"/>
      <c r="BJ2375" s="83"/>
      <c r="BK2375" s="83"/>
      <c r="BL2375" s="83"/>
      <c r="BM2375" s="83"/>
      <c r="BN2375" s="83"/>
      <c r="BO2375" s="83"/>
      <c r="BP2375" s="83"/>
      <c r="BQ2375" s="83"/>
      <c r="BR2375" s="37"/>
      <c r="BS2375" s="37"/>
    </row>
    <row r="2376" spans="1:71" s="7" customFormat="1" ht="45" customHeight="1">
      <c r="A2376" s="472"/>
      <c r="B2376" s="50"/>
      <c r="C2376" s="51" t="str">
        <f t="shared" si="848"/>
        <v/>
      </c>
      <c r="D2376" s="69" t="s">
        <v>1088</v>
      </c>
      <c r="E2376" s="83"/>
      <c r="F2376" s="83"/>
      <c r="G2376" s="83"/>
      <c r="H2376" s="83"/>
      <c r="I2376" s="83"/>
      <c r="J2376" s="83"/>
      <c r="K2376" s="83"/>
      <c r="L2376" s="83"/>
      <c r="M2376" s="83"/>
      <c r="N2376" s="83"/>
      <c r="O2376" s="83"/>
      <c r="P2376" s="83"/>
      <c r="Q2376" s="83"/>
      <c r="R2376" s="83"/>
      <c r="S2376" s="83"/>
      <c r="T2376" s="83"/>
      <c r="U2376" s="83"/>
      <c r="V2376" s="83"/>
      <c r="W2376" s="83"/>
      <c r="X2376" s="83"/>
      <c r="Y2376" s="83"/>
      <c r="Z2376" s="83"/>
      <c r="AA2376" s="83"/>
      <c r="AB2376" s="83"/>
      <c r="AC2376" s="83"/>
      <c r="AD2376" s="83"/>
      <c r="AE2376" s="83"/>
      <c r="AF2376" s="83"/>
      <c r="AG2376" s="83"/>
      <c r="AH2376" s="83"/>
      <c r="AJ2376" s="49"/>
      <c r="AK2376" s="37"/>
      <c r="AL2376" s="51"/>
      <c r="AM2376" s="69" t="str">
        <f t="shared" si="847"/>
        <v>Ajouter deux fractions décimales ou deux fractions simples de même dénominateur</v>
      </c>
      <c r="AN2376" s="83"/>
      <c r="AO2376" s="83"/>
      <c r="AP2376" s="83"/>
      <c r="AQ2376" s="83"/>
      <c r="AR2376" s="83"/>
      <c r="AS2376" s="83"/>
      <c r="AT2376" s="83"/>
      <c r="AU2376" s="83"/>
      <c r="AV2376" s="83"/>
      <c r="AW2376" s="83"/>
      <c r="AX2376" s="83"/>
      <c r="AY2376" s="83"/>
      <c r="AZ2376" s="83"/>
      <c r="BA2376" s="83"/>
      <c r="BB2376" s="83"/>
      <c r="BC2376" s="83"/>
      <c r="BD2376" s="83"/>
      <c r="BE2376" s="83"/>
      <c r="BF2376" s="83"/>
      <c r="BG2376" s="83"/>
      <c r="BH2376" s="83"/>
      <c r="BI2376" s="83"/>
      <c r="BJ2376" s="83"/>
      <c r="BK2376" s="83"/>
      <c r="BL2376" s="83"/>
      <c r="BM2376" s="83"/>
      <c r="BN2376" s="83"/>
      <c r="BO2376" s="83"/>
      <c r="BP2376" s="83"/>
      <c r="BQ2376" s="83"/>
      <c r="BR2376" s="37"/>
      <c r="BS2376" s="37"/>
    </row>
    <row r="2377" spans="1:71" s="7" customFormat="1" ht="45" customHeight="1">
      <c r="A2377" s="472"/>
      <c r="B2377" s="50"/>
      <c r="C2377" s="51" t="str">
        <f t="shared" si="848"/>
        <v/>
      </c>
      <c r="D2377" s="69" t="s">
        <v>769</v>
      </c>
      <c r="E2377" s="83"/>
      <c r="F2377" s="83"/>
      <c r="G2377" s="83"/>
      <c r="H2377" s="83"/>
      <c r="I2377" s="83"/>
      <c r="J2377" s="83"/>
      <c r="K2377" s="83"/>
      <c r="L2377" s="83"/>
      <c r="M2377" s="83"/>
      <c r="N2377" s="83"/>
      <c r="O2377" s="83"/>
      <c r="P2377" s="83"/>
      <c r="Q2377" s="83"/>
      <c r="R2377" s="83"/>
      <c r="S2377" s="83"/>
      <c r="T2377" s="83"/>
      <c r="U2377" s="83"/>
      <c r="V2377" s="83"/>
      <c r="W2377" s="83"/>
      <c r="X2377" s="83"/>
      <c r="Y2377" s="83"/>
      <c r="Z2377" s="83"/>
      <c r="AA2377" s="83"/>
      <c r="AB2377" s="83"/>
      <c r="AC2377" s="83"/>
      <c r="AD2377" s="83"/>
      <c r="AE2377" s="83"/>
      <c r="AF2377" s="83"/>
      <c r="AG2377" s="83"/>
      <c r="AH2377" s="83"/>
      <c r="AJ2377" s="49"/>
      <c r="AK2377" s="37"/>
      <c r="AL2377" s="51"/>
      <c r="AM2377" s="69" t="str">
        <f t="shared" si="847"/>
        <v>calculer mentalement en utilisant les quatre opérations</v>
      </c>
      <c r="AN2377" s="83"/>
      <c r="AO2377" s="83"/>
      <c r="AP2377" s="83"/>
      <c r="AQ2377" s="83"/>
      <c r="AR2377" s="83"/>
      <c r="AS2377" s="83"/>
      <c r="AT2377" s="83"/>
      <c r="AU2377" s="83"/>
      <c r="AV2377" s="83"/>
      <c r="AW2377" s="83"/>
      <c r="AX2377" s="83"/>
      <c r="AY2377" s="83"/>
      <c r="AZ2377" s="83"/>
      <c r="BA2377" s="83"/>
      <c r="BB2377" s="83"/>
      <c r="BC2377" s="83"/>
      <c r="BD2377" s="83"/>
      <c r="BE2377" s="83"/>
      <c r="BF2377" s="83"/>
      <c r="BG2377" s="83"/>
      <c r="BH2377" s="83"/>
      <c r="BI2377" s="83"/>
      <c r="BJ2377" s="83"/>
      <c r="BK2377" s="83"/>
      <c r="BL2377" s="83"/>
      <c r="BM2377" s="83"/>
      <c r="BN2377" s="83"/>
      <c r="BO2377" s="83"/>
      <c r="BP2377" s="83"/>
      <c r="BQ2377" s="83"/>
      <c r="BR2377" s="37"/>
      <c r="BS2377" s="37"/>
    </row>
    <row r="2378" spans="1:71" s="7" customFormat="1" ht="45" customHeight="1">
      <c r="A2378" s="472"/>
      <c r="B2378" s="50"/>
      <c r="C2378" s="51" t="str">
        <f t="shared" si="848"/>
        <v/>
      </c>
      <c r="D2378" s="69" t="s">
        <v>770</v>
      </c>
      <c r="E2378" s="83"/>
      <c r="F2378" s="83"/>
      <c r="G2378" s="83"/>
      <c r="H2378" s="83"/>
      <c r="I2378" s="83"/>
      <c r="J2378" s="83"/>
      <c r="K2378" s="83"/>
      <c r="L2378" s="83"/>
      <c r="M2378" s="83"/>
      <c r="N2378" s="83"/>
      <c r="O2378" s="83"/>
      <c r="P2378" s="83"/>
      <c r="Q2378" s="83"/>
      <c r="R2378" s="83"/>
      <c r="S2378" s="83"/>
      <c r="T2378" s="83"/>
      <c r="U2378" s="83"/>
      <c r="V2378" s="83"/>
      <c r="W2378" s="83"/>
      <c r="X2378" s="83"/>
      <c r="Y2378" s="83"/>
      <c r="Z2378" s="83"/>
      <c r="AA2378" s="83"/>
      <c r="AB2378" s="83"/>
      <c r="AC2378" s="83"/>
      <c r="AD2378" s="83"/>
      <c r="AE2378" s="83"/>
      <c r="AF2378" s="83"/>
      <c r="AG2378" s="83"/>
      <c r="AH2378" s="83"/>
      <c r="AJ2378" s="49"/>
      <c r="AK2378" s="37"/>
      <c r="AL2378" s="51"/>
      <c r="AM2378" s="69" t="str">
        <f t="shared" si="847"/>
        <v xml:space="preserve"> estimer l’ordre de grandeur d’un résultat</v>
      </c>
      <c r="AN2378" s="83"/>
      <c r="AO2378" s="83"/>
      <c r="AP2378" s="83"/>
      <c r="AQ2378" s="83"/>
      <c r="AR2378" s="83"/>
      <c r="AS2378" s="83"/>
      <c r="AT2378" s="83"/>
      <c r="AU2378" s="83"/>
      <c r="AV2378" s="83"/>
      <c r="AW2378" s="83"/>
      <c r="AX2378" s="83"/>
      <c r="AY2378" s="83"/>
      <c r="AZ2378" s="83"/>
      <c r="BA2378" s="83"/>
      <c r="BB2378" s="83"/>
      <c r="BC2378" s="83"/>
      <c r="BD2378" s="83"/>
      <c r="BE2378" s="83"/>
      <c r="BF2378" s="83"/>
      <c r="BG2378" s="83"/>
      <c r="BH2378" s="83"/>
      <c r="BI2378" s="83"/>
      <c r="BJ2378" s="83"/>
      <c r="BK2378" s="83"/>
      <c r="BL2378" s="83"/>
      <c r="BM2378" s="83"/>
      <c r="BN2378" s="83"/>
      <c r="BO2378" s="83"/>
      <c r="BP2378" s="83"/>
      <c r="BQ2378" s="83"/>
      <c r="BR2378" s="37"/>
      <c r="BS2378" s="37"/>
    </row>
    <row r="2379" spans="1:71" s="7" customFormat="1" ht="45" customHeight="1">
      <c r="A2379" s="472"/>
      <c r="B2379" s="50"/>
      <c r="C2379" s="51" t="str">
        <f t="shared" si="848"/>
        <v/>
      </c>
      <c r="D2379" s="69" t="s">
        <v>1089</v>
      </c>
      <c r="E2379" s="83"/>
      <c r="F2379" s="83"/>
      <c r="G2379" s="83"/>
      <c r="H2379" s="83"/>
      <c r="I2379" s="83"/>
      <c r="J2379" s="83"/>
      <c r="K2379" s="83"/>
      <c r="L2379" s="83"/>
      <c r="M2379" s="83"/>
      <c r="N2379" s="83"/>
      <c r="O2379" s="83"/>
      <c r="P2379" s="83"/>
      <c r="Q2379" s="83"/>
      <c r="R2379" s="83"/>
      <c r="S2379" s="83"/>
      <c r="T2379" s="83"/>
      <c r="U2379" s="83"/>
      <c r="V2379" s="83"/>
      <c r="W2379" s="83"/>
      <c r="X2379" s="83"/>
      <c r="Y2379" s="83"/>
      <c r="Z2379" s="83"/>
      <c r="AA2379" s="83"/>
      <c r="AB2379" s="83"/>
      <c r="AC2379" s="83"/>
      <c r="AD2379" s="83"/>
      <c r="AE2379" s="83"/>
      <c r="AF2379" s="83"/>
      <c r="AG2379" s="83"/>
      <c r="AH2379" s="83"/>
      <c r="AJ2379" s="49"/>
      <c r="AK2379" s="37"/>
      <c r="AL2379" s="51"/>
      <c r="AM2379" s="69" t="str">
        <f t="shared" si="847"/>
        <v>Résoudre des problèmes relevant des quatre opérations</v>
      </c>
      <c r="AN2379" s="83"/>
      <c r="AO2379" s="83"/>
      <c r="AP2379" s="83"/>
      <c r="AQ2379" s="83"/>
      <c r="AR2379" s="83"/>
      <c r="AS2379" s="83"/>
      <c r="AT2379" s="83"/>
      <c r="AU2379" s="83"/>
      <c r="AV2379" s="83"/>
      <c r="AW2379" s="83"/>
      <c r="AX2379" s="83"/>
      <c r="AY2379" s="83"/>
      <c r="AZ2379" s="83"/>
      <c r="BA2379" s="83"/>
      <c r="BB2379" s="83"/>
      <c r="BC2379" s="83"/>
      <c r="BD2379" s="83"/>
      <c r="BE2379" s="83"/>
      <c r="BF2379" s="83"/>
      <c r="BG2379" s="83"/>
      <c r="BH2379" s="83"/>
      <c r="BI2379" s="83"/>
      <c r="BJ2379" s="83"/>
      <c r="BK2379" s="83"/>
      <c r="BL2379" s="83"/>
      <c r="BM2379" s="83"/>
      <c r="BN2379" s="83"/>
      <c r="BO2379" s="83"/>
      <c r="BP2379" s="83"/>
      <c r="BQ2379" s="83"/>
      <c r="BR2379" s="37"/>
      <c r="BS2379" s="37"/>
    </row>
    <row r="2380" spans="1:71" s="7" customFormat="1" ht="45" customHeight="1">
      <c r="A2380" s="472"/>
      <c r="B2380" s="50"/>
      <c r="C2380" s="51" t="str">
        <f t="shared" si="848"/>
        <v/>
      </c>
      <c r="D2380" s="69" t="s">
        <v>771</v>
      </c>
      <c r="E2380" s="83"/>
      <c r="F2380" s="83"/>
      <c r="G2380" s="83"/>
      <c r="H2380" s="83"/>
      <c r="I2380" s="83"/>
      <c r="J2380" s="83"/>
      <c r="K2380" s="83"/>
      <c r="L2380" s="83"/>
      <c r="M2380" s="83"/>
      <c r="N2380" s="83"/>
      <c r="O2380" s="83"/>
      <c r="P2380" s="83"/>
      <c r="Q2380" s="83"/>
      <c r="R2380" s="83"/>
      <c r="S2380" s="83"/>
      <c r="T2380" s="83"/>
      <c r="U2380" s="83"/>
      <c r="V2380" s="83"/>
      <c r="W2380" s="83"/>
      <c r="X2380" s="83"/>
      <c r="Y2380" s="83"/>
      <c r="Z2380" s="83"/>
      <c r="AA2380" s="83"/>
      <c r="AB2380" s="83"/>
      <c r="AC2380" s="83"/>
      <c r="AD2380" s="83"/>
      <c r="AE2380" s="83"/>
      <c r="AF2380" s="83"/>
      <c r="AG2380" s="83"/>
      <c r="AH2380" s="83"/>
      <c r="AJ2380" s="49"/>
      <c r="AK2380" s="37"/>
      <c r="AL2380" s="51"/>
      <c r="AM2380" s="69" t="str">
        <f t="shared" si="847"/>
        <v>utiliser une calculatrice</v>
      </c>
      <c r="AN2380" s="83"/>
      <c r="AO2380" s="83"/>
      <c r="AP2380" s="83"/>
      <c r="AQ2380" s="83"/>
      <c r="AR2380" s="83"/>
      <c r="AS2380" s="83"/>
      <c r="AT2380" s="83"/>
      <c r="AU2380" s="83"/>
      <c r="AV2380" s="83"/>
      <c r="AW2380" s="83"/>
      <c r="AX2380" s="83"/>
      <c r="AY2380" s="83"/>
      <c r="AZ2380" s="83"/>
      <c r="BA2380" s="83"/>
      <c r="BB2380" s="83"/>
      <c r="BC2380" s="83"/>
      <c r="BD2380" s="83"/>
      <c r="BE2380" s="83"/>
      <c r="BF2380" s="83"/>
      <c r="BG2380" s="83"/>
      <c r="BH2380" s="83"/>
      <c r="BI2380" s="83"/>
      <c r="BJ2380" s="83"/>
      <c r="BK2380" s="83"/>
      <c r="BL2380" s="83"/>
      <c r="BM2380" s="83"/>
      <c r="BN2380" s="83"/>
      <c r="BO2380" s="83"/>
      <c r="BP2380" s="83"/>
      <c r="BQ2380" s="83"/>
      <c r="BR2380" s="37"/>
      <c r="BS2380" s="37"/>
    </row>
    <row r="2381" spans="1:71" s="7" customFormat="1" ht="4.5" customHeight="1">
      <c r="A2381" s="472"/>
      <c r="B2381" s="50"/>
      <c r="C2381" s="433"/>
      <c r="D2381" s="434"/>
      <c r="E2381" s="434"/>
      <c r="F2381" s="434"/>
      <c r="G2381" s="434"/>
      <c r="H2381" s="434"/>
      <c r="I2381" s="434"/>
      <c r="J2381" s="434"/>
      <c r="K2381" s="434"/>
      <c r="L2381" s="434"/>
      <c r="M2381" s="434"/>
      <c r="N2381" s="434"/>
      <c r="O2381" s="434"/>
      <c r="P2381" s="434"/>
      <c r="Q2381" s="434"/>
      <c r="R2381" s="434"/>
      <c r="S2381" s="434"/>
      <c r="T2381" s="434"/>
      <c r="U2381" s="434"/>
      <c r="V2381" s="434"/>
      <c r="W2381" s="434"/>
      <c r="X2381" s="434"/>
      <c r="Y2381" s="434"/>
      <c r="Z2381" s="434"/>
      <c r="AA2381" s="434"/>
      <c r="AB2381" s="434"/>
      <c r="AC2381" s="434"/>
      <c r="AD2381" s="434"/>
      <c r="AE2381" s="434"/>
      <c r="AF2381" s="434"/>
      <c r="AG2381" s="434"/>
      <c r="AH2381" s="434"/>
      <c r="AJ2381" s="432"/>
      <c r="AK2381" s="37"/>
      <c r="AL2381" s="433"/>
      <c r="AM2381" s="434"/>
      <c r="AN2381" s="434"/>
      <c r="AO2381" s="434"/>
      <c r="AP2381" s="434"/>
      <c r="AQ2381" s="434"/>
      <c r="AR2381" s="434"/>
      <c r="AS2381" s="434"/>
      <c r="AT2381" s="434"/>
      <c r="AU2381" s="434"/>
      <c r="AV2381" s="434"/>
      <c r="AW2381" s="434"/>
      <c r="AX2381" s="434"/>
      <c r="AY2381" s="434"/>
      <c r="AZ2381" s="434"/>
      <c r="BA2381" s="434"/>
      <c r="BB2381" s="434"/>
      <c r="BC2381" s="434"/>
      <c r="BD2381" s="434"/>
      <c r="BE2381" s="434"/>
      <c r="BF2381" s="434"/>
      <c r="BG2381" s="434"/>
      <c r="BH2381" s="434"/>
      <c r="BI2381" s="434"/>
      <c r="BJ2381" s="434"/>
      <c r="BK2381" s="434"/>
      <c r="BL2381" s="434"/>
      <c r="BM2381" s="434"/>
      <c r="BN2381" s="434"/>
      <c r="BO2381" s="434"/>
      <c r="BP2381" s="434"/>
      <c r="BQ2381" s="434"/>
      <c r="BR2381" s="37"/>
      <c r="BS2381" s="37"/>
    </row>
    <row r="2382" spans="1:71" s="7" customFormat="1" ht="23.25" customHeight="1">
      <c r="A2382" s="472"/>
      <c r="B2382" s="50"/>
      <c r="C2382" s="435"/>
      <c r="D2382" s="436" t="s">
        <v>1090</v>
      </c>
      <c r="E2382" s="436"/>
      <c r="F2382" s="436"/>
      <c r="G2382" s="436"/>
      <c r="H2382" s="436"/>
      <c r="I2382" s="436"/>
      <c r="J2382" s="436"/>
      <c r="K2382" s="436"/>
      <c r="L2382" s="436"/>
      <c r="M2382" s="436"/>
      <c r="N2382" s="436"/>
      <c r="O2382" s="436"/>
      <c r="P2382" s="436"/>
      <c r="Q2382" s="436"/>
      <c r="R2382" s="436"/>
      <c r="S2382" s="436"/>
      <c r="T2382" s="436"/>
      <c r="U2382" s="436"/>
      <c r="V2382" s="436"/>
      <c r="W2382" s="436"/>
      <c r="X2382" s="436"/>
      <c r="Y2382" s="436"/>
      <c r="Z2382" s="436"/>
      <c r="AA2382" s="436"/>
      <c r="AB2382" s="436"/>
      <c r="AC2382" s="436"/>
      <c r="AD2382" s="436"/>
      <c r="AE2382" s="436"/>
      <c r="AF2382" s="436"/>
      <c r="AG2382" s="436"/>
      <c r="AH2382" s="436"/>
      <c r="AJ2382" s="432"/>
      <c r="AK2382" s="37"/>
      <c r="AL2382" s="435"/>
      <c r="AM2382" s="436" t="str">
        <f>D2382</f>
        <v>GEOMETRIE</v>
      </c>
      <c r="AN2382" s="436"/>
      <c r="AO2382" s="436"/>
      <c r="AP2382" s="436"/>
      <c r="AQ2382" s="436"/>
      <c r="AR2382" s="436"/>
      <c r="AS2382" s="436"/>
      <c r="AT2382" s="436"/>
      <c r="AU2382" s="436"/>
      <c r="AV2382" s="436"/>
      <c r="AW2382" s="436"/>
      <c r="AX2382" s="436"/>
      <c r="AY2382" s="436"/>
      <c r="AZ2382" s="436"/>
      <c r="BA2382" s="436"/>
      <c r="BB2382" s="436"/>
      <c r="BC2382" s="436"/>
      <c r="BD2382" s="436"/>
      <c r="BE2382" s="436"/>
      <c r="BF2382" s="436"/>
      <c r="BG2382" s="436"/>
      <c r="BH2382" s="436"/>
      <c r="BI2382" s="436"/>
      <c r="BJ2382" s="436"/>
      <c r="BK2382" s="436"/>
      <c r="BL2382" s="436"/>
      <c r="BM2382" s="436"/>
      <c r="BN2382" s="436"/>
      <c r="BO2382" s="436"/>
      <c r="BP2382" s="436"/>
      <c r="BQ2382" s="436"/>
      <c r="BR2382" s="37"/>
      <c r="BS2382" s="37"/>
    </row>
    <row r="2383" spans="1:71" s="7" customFormat="1" ht="45" customHeight="1">
      <c r="A2383" s="472"/>
      <c r="B2383" s="50"/>
      <c r="C2383" s="51" t="str">
        <f t="shared" si="848"/>
        <v/>
      </c>
      <c r="D2383" s="69" t="s">
        <v>1092</v>
      </c>
      <c r="E2383" s="83"/>
      <c r="F2383" s="83"/>
      <c r="G2383" s="83"/>
      <c r="H2383" s="83"/>
      <c r="I2383" s="83"/>
      <c r="J2383" s="83"/>
      <c r="K2383" s="83"/>
      <c r="L2383" s="83"/>
      <c r="M2383" s="83"/>
      <c r="N2383" s="83"/>
      <c r="O2383" s="83"/>
      <c r="P2383" s="83"/>
      <c r="Q2383" s="83"/>
      <c r="R2383" s="83"/>
      <c r="S2383" s="83"/>
      <c r="T2383" s="83"/>
      <c r="U2383" s="83"/>
      <c r="V2383" s="83"/>
      <c r="W2383" s="83"/>
      <c r="X2383" s="83"/>
      <c r="Y2383" s="83"/>
      <c r="Z2383" s="83"/>
      <c r="AA2383" s="83"/>
      <c r="AB2383" s="83"/>
      <c r="AC2383" s="83"/>
      <c r="AD2383" s="83"/>
      <c r="AE2383" s="83"/>
      <c r="AF2383" s="83"/>
      <c r="AG2383" s="83"/>
      <c r="AH2383" s="83"/>
      <c r="AJ2383" s="49"/>
      <c r="AK2383" s="37"/>
      <c r="AL2383" s="51"/>
      <c r="AM2383" s="69" t="str">
        <f>D2383</f>
        <v>Reconnaître, décrire et nommer les figures et solides usuels</v>
      </c>
      <c r="AN2383" s="83"/>
      <c r="AO2383" s="83"/>
      <c r="AP2383" s="83"/>
      <c r="AQ2383" s="83"/>
      <c r="AR2383" s="83"/>
      <c r="AS2383" s="83"/>
      <c r="AT2383" s="83"/>
      <c r="AU2383" s="83"/>
      <c r="AV2383" s="83"/>
      <c r="AW2383" s="83"/>
      <c r="AX2383" s="83"/>
      <c r="AY2383" s="83"/>
      <c r="AZ2383" s="83"/>
      <c r="BA2383" s="83"/>
      <c r="BB2383" s="83"/>
      <c r="BC2383" s="83"/>
      <c r="BD2383" s="83"/>
      <c r="BE2383" s="83"/>
      <c r="BF2383" s="83"/>
      <c r="BG2383" s="83"/>
      <c r="BH2383" s="83"/>
      <c r="BI2383" s="83"/>
      <c r="BJ2383" s="83"/>
      <c r="BK2383" s="83"/>
      <c r="BL2383" s="83"/>
      <c r="BM2383" s="83"/>
      <c r="BN2383" s="83"/>
      <c r="BO2383" s="83"/>
      <c r="BP2383" s="83"/>
      <c r="BQ2383" s="83"/>
      <c r="BR2383" s="37"/>
      <c r="BS2383" s="37"/>
    </row>
    <row r="2384" spans="1:71" s="7" customFormat="1" ht="45" customHeight="1">
      <c r="A2384" s="472"/>
      <c r="B2384" s="50"/>
      <c r="C2384" s="51" t="str">
        <f t="shared" si="848"/>
        <v/>
      </c>
      <c r="D2384" s="69" t="s">
        <v>1094</v>
      </c>
      <c r="E2384" s="83"/>
      <c r="F2384" s="83"/>
      <c r="G2384" s="83"/>
      <c r="H2384" s="83"/>
      <c r="I2384" s="83"/>
      <c r="J2384" s="83"/>
      <c r="K2384" s="83"/>
      <c r="L2384" s="83"/>
      <c r="M2384" s="83"/>
      <c r="N2384" s="83"/>
      <c r="O2384" s="83"/>
      <c r="P2384" s="83"/>
      <c r="Q2384" s="83"/>
      <c r="R2384" s="83"/>
      <c r="S2384" s="83"/>
      <c r="T2384" s="83"/>
      <c r="U2384" s="83"/>
      <c r="V2384" s="83"/>
      <c r="W2384" s="83"/>
      <c r="X2384" s="83"/>
      <c r="Y2384" s="83"/>
      <c r="Z2384" s="83"/>
      <c r="AA2384" s="83"/>
      <c r="AB2384" s="83"/>
      <c r="AC2384" s="83"/>
      <c r="AD2384" s="83"/>
      <c r="AE2384" s="83"/>
      <c r="AF2384" s="83"/>
      <c r="AG2384" s="83"/>
      <c r="AH2384" s="83"/>
      <c r="AJ2384" s="49"/>
      <c r="AK2384" s="37"/>
      <c r="AL2384" s="51"/>
      <c r="AM2384" s="69" t="str">
        <f>D2384</f>
        <v>Utiliser la règle, l’équerre et le compas pour vérifier la nature de figures planes usuelles et les construire avec soin et précision</v>
      </c>
      <c r="AN2384" s="83"/>
      <c r="AO2384" s="83"/>
      <c r="AP2384" s="83"/>
      <c r="AQ2384" s="83"/>
      <c r="AR2384" s="83"/>
      <c r="AS2384" s="83"/>
      <c r="AT2384" s="83"/>
      <c r="AU2384" s="83"/>
      <c r="AV2384" s="83"/>
      <c r="AW2384" s="83"/>
      <c r="AX2384" s="83"/>
      <c r="AY2384" s="83"/>
      <c r="AZ2384" s="83"/>
      <c r="BA2384" s="83"/>
      <c r="BB2384" s="83"/>
      <c r="BC2384" s="83"/>
      <c r="BD2384" s="83"/>
      <c r="BE2384" s="83"/>
      <c r="BF2384" s="83"/>
      <c r="BG2384" s="83"/>
      <c r="BH2384" s="83"/>
      <c r="BI2384" s="83"/>
      <c r="BJ2384" s="83"/>
      <c r="BK2384" s="83"/>
      <c r="BL2384" s="83"/>
      <c r="BM2384" s="83"/>
      <c r="BN2384" s="83"/>
      <c r="BO2384" s="83"/>
      <c r="BP2384" s="83"/>
      <c r="BQ2384" s="83"/>
      <c r="BR2384" s="37"/>
      <c r="BS2384" s="37"/>
    </row>
    <row r="2385" spans="1:71" s="7" customFormat="1" ht="45" customHeight="1">
      <c r="A2385" s="472"/>
      <c r="B2385" s="50"/>
      <c r="C2385" s="51"/>
      <c r="D2385" s="182" t="s">
        <v>1095</v>
      </c>
      <c r="E2385" s="83"/>
      <c r="F2385" s="83"/>
      <c r="G2385" s="83"/>
      <c r="H2385" s="83"/>
      <c r="I2385" s="83"/>
      <c r="J2385" s="83"/>
      <c r="K2385" s="83"/>
      <c r="L2385" s="83"/>
      <c r="M2385" s="83"/>
      <c r="N2385" s="83"/>
      <c r="O2385" s="83"/>
      <c r="P2385" s="83"/>
      <c r="Q2385" s="83"/>
      <c r="R2385" s="83"/>
      <c r="S2385" s="83"/>
      <c r="T2385" s="83"/>
      <c r="U2385" s="83"/>
      <c r="V2385" s="83"/>
      <c r="W2385" s="83"/>
      <c r="X2385" s="83"/>
      <c r="Y2385" s="83"/>
      <c r="Z2385" s="83"/>
      <c r="AA2385" s="83"/>
      <c r="AB2385" s="83"/>
      <c r="AC2385" s="83"/>
      <c r="AD2385" s="83"/>
      <c r="AE2385" s="83"/>
      <c r="AF2385" s="83"/>
      <c r="AG2385" s="83"/>
      <c r="AH2385" s="83"/>
      <c r="AJ2385" s="49"/>
      <c r="AK2385" s="37"/>
      <c r="AL2385" s="51"/>
      <c r="AM2385" s="182" t="str">
        <f>D2385</f>
        <v>Percevoir et reconnaître parallèles et perpendiculaires</v>
      </c>
      <c r="AN2385" s="83"/>
      <c r="AO2385" s="83"/>
      <c r="AP2385" s="83"/>
      <c r="AQ2385" s="83"/>
      <c r="AR2385" s="83"/>
      <c r="AS2385" s="83"/>
      <c r="AT2385" s="83"/>
      <c r="AU2385" s="83"/>
      <c r="AV2385" s="83"/>
      <c r="AW2385" s="83"/>
      <c r="AX2385" s="83"/>
      <c r="AY2385" s="83"/>
      <c r="AZ2385" s="83"/>
      <c r="BA2385" s="83"/>
      <c r="BB2385" s="83"/>
      <c r="BC2385" s="83"/>
      <c r="BD2385" s="83"/>
      <c r="BE2385" s="83"/>
      <c r="BF2385" s="83"/>
      <c r="BG2385" s="83"/>
      <c r="BH2385" s="83"/>
      <c r="BI2385" s="83"/>
      <c r="BJ2385" s="83"/>
      <c r="BK2385" s="83"/>
      <c r="BL2385" s="83"/>
      <c r="BM2385" s="83"/>
      <c r="BN2385" s="83"/>
      <c r="BO2385" s="83"/>
      <c r="BP2385" s="83"/>
      <c r="BQ2385" s="83"/>
      <c r="BR2385" s="37"/>
      <c r="BS2385" s="37"/>
    </row>
    <row r="2386" spans="1:71" s="7" customFormat="1" ht="45" customHeight="1">
      <c r="A2386" s="472"/>
      <c r="B2386" s="50"/>
      <c r="C2386" s="51"/>
      <c r="D2386" s="69" t="s">
        <v>1096</v>
      </c>
      <c r="E2386" s="83"/>
      <c r="F2386" s="83"/>
      <c r="G2386" s="83"/>
      <c r="H2386" s="83"/>
      <c r="I2386" s="83"/>
      <c r="J2386" s="83"/>
      <c r="K2386" s="83"/>
      <c r="L2386" s="83"/>
      <c r="M2386" s="83"/>
      <c r="N2386" s="83"/>
      <c r="O2386" s="83"/>
      <c r="P2386" s="83"/>
      <c r="Q2386" s="83"/>
      <c r="R2386" s="83"/>
      <c r="S2386" s="83"/>
      <c r="T2386" s="83"/>
      <c r="U2386" s="83"/>
      <c r="V2386" s="83"/>
      <c r="W2386" s="83"/>
      <c r="X2386" s="83"/>
      <c r="Y2386" s="83"/>
      <c r="Z2386" s="83"/>
      <c r="AA2386" s="83"/>
      <c r="AB2386" s="83"/>
      <c r="AC2386" s="83"/>
      <c r="AD2386" s="83"/>
      <c r="AE2386" s="83"/>
      <c r="AF2386" s="83"/>
      <c r="AG2386" s="83"/>
      <c r="AH2386" s="83"/>
      <c r="AJ2386" s="49"/>
      <c r="AK2386" s="37"/>
      <c r="AL2386" s="51"/>
      <c r="AM2386" s="69" t="str">
        <f>D2386</f>
        <v>Résoudre des problèmes de reproduction, de construction</v>
      </c>
      <c r="AN2386" s="83"/>
      <c r="AO2386" s="83"/>
      <c r="AP2386" s="83"/>
      <c r="AQ2386" s="83"/>
      <c r="AR2386" s="83"/>
      <c r="AS2386" s="83"/>
      <c r="AT2386" s="83"/>
      <c r="AU2386" s="83"/>
      <c r="AV2386" s="83"/>
      <c r="AW2386" s="83"/>
      <c r="AX2386" s="83"/>
      <c r="AY2386" s="83"/>
      <c r="AZ2386" s="83"/>
      <c r="BA2386" s="83"/>
      <c r="BB2386" s="83"/>
      <c r="BC2386" s="83"/>
      <c r="BD2386" s="83"/>
      <c r="BE2386" s="83"/>
      <c r="BF2386" s="83"/>
      <c r="BG2386" s="83"/>
      <c r="BH2386" s="83"/>
      <c r="BI2386" s="83"/>
      <c r="BJ2386" s="83"/>
      <c r="BK2386" s="83"/>
      <c r="BL2386" s="83"/>
      <c r="BM2386" s="83"/>
      <c r="BN2386" s="83"/>
      <c r="BO2386" s="83"/>
      <c r="BP2386" s="83"/>
      <c r="BQ2386" s="83"/>
      <c r="BR2386" s="37"/>
      <c r="BS2386" s="37"/>
    </row>
    <row r="2387" spans="1:71" s="7" customFormat="1" ht="4.5" customHeight="1">
      <c r="A2387" s="472"/>
      <c r="B2387" s="50"/>
      <c r="C2387" s="433"/>
      <c r="D2387" s="434"/>
      <c r="E2387" s="434"/>
      <c r="F2387" s="434"/>
      <c r="G2387" s="434"/>
      <c r="H2387" s="434"/>
      <c r="I2387" s="434"/>
      <c r="J2387" s="434"/>
      <c r="K2387" s="434"/>
      <c r="L2387" s="434"/>
      <c r="M2387" s="434"/>
      <c r="N2387" s="434"/>
      <c r="O2387" s="434"/>
      <c r="P2387" s="434"/>
      <c r="Q2387" s="434"/>
      <c r="R2387" s="434"/>
      <c r="S2387" s="434"/>
      <c r="T2387" s="434"/>
      <c r="U2387" s="434"/>
      <c r="V2387" s="434"/>
      <c r="W2387" s="434"/>
      <c r="X2387" s="434"/>
      <c r="Y2387" s="434"/>
      <c r="Z2387" s="434"/>
      <c r="AA2387" s="434"/>
      <c r="AB2387" s="434"/>
      <c r="AC2387" s="434"/>
      <c r="AD2387" s="434"/>
      <c r="AE2387" s="434"/>
      <c r="AF2387" s="434"/>
      <c r="AG2387" s="434"/>
      <c r="AH2387" s="434"/>
      <c r="AJ2387" s="432"/>
      <c r="AK2387" s="37"/>
      <c r="AL2387" s="433"/>
      <c r="AM2387" s="434"/>
      <c r="AN2387" s="434"/>
      <c r="AO2387" s="434"/>
      <c r="AP2387" s="434"/>
      <c r="AQ2387" s="434"/>
      <c r="AR2387" s="434"/>
      <c r="AS2387" s="434"/>
      <c r="AT2387" s="434"/>
      <c r="AU2387" s="434"/>
      <c r="AV2387" s="434"/>
      <c r="AW2387" s="434"/>
      <c r="AX2387" s="434"/>
      <c r="AY2387" s="434"/>
      <c r="AZ2387" s="434"/>
      <c r="BA2387" s="434"/>
      <c r="BB2387" s="434"/>
      <c r="BC2387" s="434"/>
      <c r="BD2387" s="434"/>
      <c r="BE2387" s="434"/>
      <c r="BF2387" s="434"/>
      <c r="BG2387" s="434"/>
      <c r="BH2387" s="434"/>
      <c r="BI2387" s="434"/>
      <c r="BJ2387" s="434"/>
      <c r="BK2387" s="434"/>
      <c r="BL2387" s="434"/>
      <c r="BM2387" s="434"/>
      <c r="BN2387" s="434"/>
      <c r="BO2387" s="434"/>
      <c r="BP2387" s="434"/>
      <c r="BQ2387" s="434"/>
      <c r="BR2387" s="37"/>
      <c r="BS2387" s="37"/>
    </row>
    <row r="2388" spans="1:71" s="7" customFormat="1" ht="23.25" customHeight="1">
      <c r="A2388" s="472"/>
      <c r="B2388" s="50"/>
      <c r="C2388" s="435"/>
      <c r="D2388" s="436" t="s">
        <v>1104</v>
      </c>
      <c r="E2388" s="436"/>
      <c r="F2388" s="436"/>
      <c r="G2388" s="436"/>
      <c r="H2388" s="436"/>
      <c r="I2388" s="436"/>
      <c r="J2388" s="436"/>
      <c r="K2388" s="436"/>
      <c r="L2388" s="436"/>
      <c r="M2388" s="436"/>
      <c r="N2388" s="436"/>
      <c r="O2388" s="436"/>
      <c r="P2388" s="436"/>
      <c r="Q2388" s="436"/>
      <c r="R2388" s="436"/>
      <c r="S2388" s="436"/>
      <c r="T2388" s="436"/>
      <c r="U2388" s="436"/>
      <c r="V2388" s="436"/>
      <c r="W2388" s="436"/>
      <c r="X2388" s="436"/>
      <c r="Y2388" s="436"/>
      <c r="Z2388" s="436"/>
      <c r="AA2388" s="436"/>
      <c r="AB2388" s="436"/>
      <c r="AC2388" s="436"/>
      <c r="AD2388" s="436"/>
      <c r="AE2388" s="436"/>
      <c r="AF2388" s="436"/>
      <c r="AG2388" s="436"/>
      <c r="AH2388" s="436"/>
      <c r="AJ2388" s="432"/>
      <c r="AK2388" s="37"/>
      <c r="AL2388" s="435"/>
      <c r="AM2388" s="436" t="str">
        <f>D2388</f>
        <v>GRANDEURS ET MESURES</v>
      </c>
      <c r="AN2388" s="436"/>
      <c r="AO2388" s="436"/>
      <c r="AP2388" s="436"/>
      <c r="AQ2388" s="436"/>
      <c r="AR2388" s="436"/>
      <c r="AS2388" s="436"/>
      <c r="AT2388" s="436"/>
      <c r="AU2388" s="436"/>
      <c r="AV2388" s="436"/>
      <c r="AW2388" s="436"/>
      <c r="AX2388" s="436"/>
      <c r="AY2388" s="436"/>
      <c r="AZ2388" s="436"/>
      <c r="BA2388" s="436"/>
      <c r="BB2388" s="436"/>
      <c r="BC2388" s="436"/>
      <c r="BD2388" s="436"/>
      <c r="BE2388" s="436"/>
      <c r="BF2388" s="436"/>
      <c r="BG2388" s="436"/>
      <c r="BH2388" s="436"/>
      <c r="BI2388" s="436"/>
      <c r="BJ2388" s="436"/>
      <c r="BK2388" s="436"/>
      <c r="BL2388" s="436"/>
      <c r="BM2388" s="436"/>
      <c r="BN2388" s="436"/>
      <c r="BO2388" s="436"/>
      <c r="BP2388" s="436"/>
      <c r="BQ2388" s="436"/>
      <c r="BR2388" s="37"/>
      <c r="BS2388" s="37"/>
    </row>
    <row r="2389" spans="1:71" s="7" customFormat="1" ht="36.75" customHeight="1">
      <c r="A2389" s="472"/>
      <c r="B2389" s="50"/>
      <c r="C2389" s="51"/>
      <c r="D2389" s="69" t="s">
        <v>1097</v>
      </c>
      <c r="E2389" s="83"/>
      <c r="F2389" s="83"/>
      <c r="G2389" s="83"/>
      <c r="H2389" s="83"/>
      <c r="I2389" s="83"/>
      <c r="J2389" s="83"/>
      <c r="K2389" s="83"/>
      <c r="L2389" s="83"/>
      <c r="M2389" s="83"/>
      <c r="N2389" s="83"/>
      <c r="O2389" s="83"/>
      <c r="P2389" s="83"/>
      <c r="Q2389" s="83"/>
      <c r="R2389" s="83"/>
      <c r="S2389" s="83"/>
      <c r="T2389" s="83"/>
      <c r="U2389" s="83"/>
      <c r="V2389" s="83"/>
      <c r="W2389" s="83"/>
      <c r="X2389" s="83"/>
      <c r="Y2389" s="83"/>
      <c r="Z2389" s="83"/>
      <c r="AA2389" s="83"/>
      <c r="AB2389" s="83"/>
      <c r="AC2389" s="83"/>
      <c r="AD2389" s="83"/>
      <c r="AE2389" s="83"/>
      <c r="AF2389" s="83"/>
      <c r="AG2389" s="83"/>
      <c r="AH2389" s="83"/>
      <c r="AJ2389" s="49"/>
      <c r="AK2389" s="37"/>
      <c r="AL2389" s="51"/>
      <c r="AM2389" s="69" t="str">
        <f>D2389</f>
        <v>Utiliser des instruments de mesure</v>
      </c>
      <c r="AN2389" s="83"/>
      <c r="AO2389" s="83"/>
      <c r="AP2389" s="83"/>
      <c r="AQ2389" s="83"/>
      <c r="AR2389" s="83"/>
      <c r="AS2389" s="83"/>
      <c r="AT2389" s="83"/>
      <c r="AU2389" s="83"/>
      <c r="AV2389" s="83"/>
      <c r="AW2389" s="83"/>
      <c r="AX2389" s="83"/>
      <c r="AY2389" s="83"/>
      <c r="AZ2389" s="83"/>
      <c r="BA2389" s="83"/>
      <c r="BB2389" s="83"/>
      <c r="BC2389" s="83"/>
      <c r="BD2389" s="83"/>
      <c r="BE2389" s="83"/>
      <c r="BF2389" s="83"/>
      <c r="BG2389" s="83"/>
      <c r="BH2389" s="83"/>
      <c r="BI2389" s="83"/>
      <c r="BJ2389" s="83"/>
      <c r="BK2389" s="83"/>
      <c r="BL2389" s="83"/>
      <c r="BM2389" s="83"/>
      <c r="BN2389" s="83"/>
      <c r="BO2389" s="83"/>
      <c r="BP2389" s="83"/>
      <c r="BQ2389" s="83"/>
      <c r="BR2389" s="37"/>
      <c r="BS2389" s="37"/>
    </row>
    <row r="2390" spans="1:71" s="7" customFormat="1" ht="36.75" customHeight="1">
      <c r="A2390" s="472"/>
      <c r="B2390" s="50"/>
      <c r="C2390" s="51"/>
      <c r="D2390" s="69" t="s">
        <v>1098</v>
      </c>
      <c r="E2390" s="83"/>
      <c r="F2390" s="83"/>
      <c r="G2390" s="83"/>
      <c r="H2390" s="83"/>
      <c r="I2390" s="83"/>
      <c r="J2390" s="83"/>
      <c r="K2390" s="83"/>
      <c r="L2390" s="83"/>
      <c r="M2390" s="83"/>
      <c r="N2390" s="83"/>
      <c r="O2390" s="83"/>
      <c r="P2390" s="83"/>
      <c r="Q2390" s="83"/>
      <c r="R2390" s="83"/>
      <c r="S2390" s="83"/>
      <c r="T2390" s="83"/>
      <c r="U2390" s="83"/>
      <c r="V2390" s="83"/>
      <c r="W2390" s="83"/>
      <c r="X2390" s="83"/>
      <c r="Y2390" s="83"/>
      <c r="Z2390" s="83"/>
      <c r="AA2390" s="83"/>
      <c r="AB2390" s="83"/>
      <c r="AC2390" s="83"/>
      <c r="AD2390" s="83"/>
      <c r="AE2390" s="83"/>
      <c r="AF2390" s="83"/>
      <c r="AG2390" s="83"/>
      <c r="AH2390" s="83"/>
      <c r="AJ2390" s="49"/>
      <c r="AK2390" s="37"/>
      <c r="AL2390" s="51"/>
      <c r="AM2390" s="69" t="str">
        <f>D2390</f>
        <v>Connaître et utiliser les formules du périmètre et de l’aire d’un carré, d’un rectangle et d’un triangle</v>
      </c>
      <c r="AN2390" s="83"/>
      <c r="AO2390" s="83"/>
      <c r="AP2390" s="83"/>
      <c r="AQ2390" s="83"/>
      <c r="AR2390" s="83"/>
      <c r="AS2390" s="83"/>
      <c r="AT2390" s="83"/>
      <c r="AU2390" s="83"/>
      <c r="AV2390" s="83"/>
      <c r="AW2390" s="83"/>
      <c r="AX2390" s="83"/>
      <c r="AY2390" s="83"/>
      <c r="AZ2390" s="83"/>
      <c r="BA2390" s="83"/>
      <c r="BB2390" s="83"/>
      <c r="BC2390" s="83"/>
      <c r="BD2390" s="83"/>
      <c r="BE2390" s="83"/>
      <c r="BF2390" s="83"/>
      <c r="BG2390" s="83"/>
      <c r="BH2390" s="83"/>
      <c r="BI2390" s="83"/>
      <c r="BJ2390" s="83"/>
      <c r="BK2390" s="83"/>
      <c r="BL2390" s="83"/>
      <c r="BM2390" s="83"/>
      <c r="BN2390" s="83"/>
      <c r="BO2390" s="83"/>
      <c r="BP2390" s="83"/>
      <c r="BQ2390" s="83"/>
      <c r="BR2390" s="37"/>
      <c r="BS2390" s="37"/>
    </row>
    <row r="2391" spans="1:71" s="7" customFormat="1" ht="36.75" customHeight="1">
      <c r="A2391" s="472"/>
      <c r="B2391" s="50"/>
      <c r="C2391" s="51"/>
      <c r="D2391" s="69" t="s">
        <v>1099</v>
      </c>
      <c r="E2391" s="83"/>
      <c r="F2391" s="83"/>
      <c r="G2391" s="83"/>
      <c r="H2391" s="83"/>
      <c r="I2391" s="83"/>
      <c r="J2391" s="83"/>
      <c r="K2391" s="83"/>
      <c r="L2391" s="83"/>
      <c r="M2391" s="83"/>
      <c r="N2391" s="83"/>
      <c r="O2391" s="83"/>
      <c r="P2391" s="83"/>
      <c r="Q2391" s="83"/>
      <c r="R2391" s="83"/>
      <c r="S2391" s="83"/>
      <c r="T2391" s="83"/>
      <c r="U2391" s="83"/>
      <c r="V2391" s="83"/>
      <c r="W2391" s="83"/>
      <c r="X2391" s="83"/>
      <c r="Y2391" s="83"/>
      <c r="Z2391" s="83"/>
      <c r="AA2391" s="83"/>
      <c r="AB2391" s="83"/>
      <c r="AC2391" s="83"/>
      <c r="AD2391" s="83"/>
      <c r="AE2391" s="83"/>
      <c r="AF2391" s="83"/>
      <c r="AG2391" s="83"/>
      <c r="AH2391" s="83"/>
      <c r="AJ2391" s="49"/>
      <c r="AK2391" s="37"/>
      <c r="AL2391" s="51"/>
      <c r="AM2391" s="69" t="str">
        <f>D2391</f>
        <v>Utiliser les unités de mesures usuelles</v>
      </c>
      <c r="AN2391" s="83"/>
      <c r="AO2391" s="83"/>
      <c r="AP2391" s="83"/>
      <c r="AQ2391" s="83"/>
      <c r="AR2391" s="83"/>
      <c r="AS2391" s="83"/>
      <c r="AT2391" s="83"/>
      <c r="AU2391" s="83"/>
      <c r="AV2391" s="83"/>
      <c r="AW2391" s="83"/>
      <c r="AX2391" s="83"/>
      <c r="AY2391" s="83"/>
      <c r="AZ2391" s="83"/>
      <c r="BA2391" s="83"/>
      <c r="BB2391" s="83"/>
      <c r="BC2391" s="83"/>
      <c r="BD2391" s="83"/>
      <c r="BE2391" s="83"/>
      <c r="BF2391" s="83"/>
      <c r="BG2391" s="83"/>
      <c r="BH2391" s="83"/>
      <c r="BI2391" s="83"/>
      <c r="BJ2391" s="83"/>
      <c r="BK2391" s="83"/>
      <c r="BL2391" s="83"/>
      <c r="BM2391" s="83"/>
      <c r="BN2391" s="83"/>
      <c r="BO2391" s="83"/>
      <c r="BP2391" s="83"/>
      <c r="BQ2391" s="83"/>
      <c r="BR2391" s="37"/>
      <c r="BS2391" s="37"/>
    </row>
    <row r="2392" spans="1:71" s="7" customFormat="1" ht="36.75" customHeight="1">
      <c r="A2392" s="472"/>
      <c r="B2392" s="50"/>
      <c r="C2392" s="51"/>
      <c r="D2392" s="69" t="s">
        <v>1100</v>
      </c>
      <c r="E2392" s="83"/>
      <c r="F2392" s="83"/>
      <c r="G2392" s="83"/>
      <c r="H2392" s="83"/>
      <c r="I2392" s="83"/>
      <c r="J2392" s="83"/>
      <c r="K2392" s="83"/>
      <c r="L2392" s="83"/>
      <c r="M2392" s="83"/>
      <c r="N2392" s="83"/>
      <c r="O2392" s="83"/>
      <c r="P2392" s="83"/>
      <c r="Q2392" s="83"/>
      <c r="R2392" s="83"/>
      <c r="S2392" s="83"/>
      <c r="T2392" s="83"/>
      <c r="U2392" s="83"/>
      <c r="V2392" s="83"/>
      <c r="W2392" s="83"/>
      <c r="X2392" s="83"/>
      <c r="Y2392" s="83"/>
      <c r="Z2392" s="83"/>
      <c r="AA2392" s="83"/>
      <c r="AB2392" s="83"/>
      <c r="AC2392" s="83"/>
      <c r="AD2392" s="83"/>
      <c r="AE2392" s="83"/>
      <c r="AF2392" s="83"/>
      <c r="AG2392" s="83"/>
      <c r="AH2392" s="83"/>
      <c r="AJ2392" s="49"/>
      <c r="AK2392" s="37"/>
      <c r="AL2392" s="51"/>
      <c r="AM2392" s="69" t="str">
        <f>D2392</f>
        <v>Résoudre des problèmes dont la résolution implique des conversions</v>
      </c>
      <c r="AN2392" s="83"/>
      <c r="AO2392" s="83"/>
      <c r="AP2392" s="83"/>
      <c r="AQ2392" s="83"/>
      <c r="AR2392" s="83"/>
      <c r="AS2392" s="83"/>
      <c r="AT2392" s="83"/>
      <c r="AU2392" s="83"/>
      <c r="AV2392" s="83"/>
      <c r="AW2392" s="83"/>
      <c r="AX2392" s="83"/>
      <c r="AY2392" s="83"/>
      <c r="AZ2392" s="83"/>
      <c r="BA2392" s="83"/>
      <c r="BB2392" s="83"/>
      <c r="BC2392" s="83"/>
      <c r="BD2392" s="83"/>
      <c r="BE2392" s="83"/>
      <c r="BF2392" s="83"/>
      <c r="BG2392" s="83"/>
      <c r="BH2392" s="83"/>
      <c r="BI2392" s="83"/>
      <c r="BJ2392" s="83"/>
      <c r="BK2392" s="83"/>
      <c r="BL2392" s="83"/>
      <c r="BM2392" s="83"/>
      <c r="BN2392" s="83"/>
      <c r="BO2392" s="83"/>
      <c r="BP2392" s="83"/>
      <c r="BQ2392" s="83"/>
      <c r="BR2392" s="37"/>
      <c r="BS2392" s="37"/>
    </row>
    <row r="2393" spans="1:71" s="7" customFormat="1" ht="4.5" customHeight="1">
      <c r="A2393" s="472"/>
      <c r="B2393" s="50"/>
      <c r="C2393" s="433"/>
      <c r="D2393" s="434"/>
      <c r="E2393" s="434"/>
      <c r="F2393" s="434"/>
      <c r="G2393" s="434"/>
      <c r="H2393" s="434"/>
      <c r="I2393" s="434"/>
      <c r="J2393" s="434"/>
      <c r="K2393" s="434"/>
      <c r="L2393" s="434"/>
      <c r="M2393" s="434"/>
      <c r="N2393" s="434"/>
      <c r="O2393" s="434"/>
      <c r="P2393" s="434"/>
      <c r="Q2393" s="434"/>
      <c r="R2393" s="434"/>
      <c r="S2393" s="434"/>
      <c r="T2393" s="434"/>
      <c r="U2393" s="434"/>
      <c r="V2393" s="434"/>
      <c r="W2393" s="434"/>
      <c r="X2393" s="434"/>
      <c r="Y2393" s="434"/>
      <c r="Z2393" s="434"/>
      <c r="AA2393" s="434"/>
      <c r="AB2393" s="434"/>
      <c r="AC2393" s="434"/>
      <c r="AD2393" s="434"/>
      <c r="AE2393" s="434"/>
      <c r="AF2393" s="434"/>
      <c r="AG2393" s="434"/>
      <c r="AH2393" s="434"/>
      <c r="AJ2393" s="432"/>
      <c r="AK2393" s="37"/>
      <c r="AL2393" s="433"/>
      <c r="AM2393" s="434"/>
      <c r="AN2393" s="434"/>
      <c r="AO2393" s="434"/>
      <c r="AP2393" s="434"/>
      <c r="AQ2393" s="434"/>
      <c r="AR2393" s="434"/>
      <c r="AS2393" s="434"/>
      <c r="AT2393" s="434"/>
      <c r="AU2393" s="434"/>
      <c r="AV2393" s="434"/>
      <c r="AW2393" s="434"/>
      <c r="AX2393" s="434"/>
      <c r="AY2393" s="434"/>
      <c r="AZ2393" s="434"/>
      <c r="BA2393" s="434"/>
      <c r="BB2393" s="434"/>
      <c r="BC2393" s="434"/>
      <c r="BD2393" s="434"/>
      <c r="BE2393" s="434"/>
      <c r="BF2393" s="434"/>
      <c r="BG2393" s="434"/>
      <c r="BH2393" s="434"/>
      <c r="BI2393" s="434"/>
      <c r="BJ2393" s="434"/>
      <c r="BK2393" s="434"/>
      <c r="BL2393" s="434"/>
      <c r="BM2393" s="434"/>
      <c r="BN2393" s="434"/>
      <c r="BO2393" s="434"/>
      <c r="BP2393" s="434"/>
      <c r="BQ2393" s="434"/>
      <c r="BR2393" s="37"/>
      <c r="BS2393" s="37"/>
    </row>
    <row r="2394" spans="1:71" s="7" customFormat="1" ht="30" customHeight="1">
      <c r="A2394" s="472"/>
      <c r="B2394" s="50"/>
      <c r="C2394" s="435"/>
      <c r="D2394" s="436" t="s">
        <v>1105</v>
      </c>
      <c r="E2394" s="436"/>
      <c r="F2394" s="436"/>
      <c r="G2394" s="436"/>
      <c r="H2394" s="436"/>
      <c r="I2394" s="436"/>
      <c r="J2394" s="436"/>
      <c r="K2394" s="436"/>
      <c r="L2394" s="436"/>
      <c r="M2394" s="436"/>
      <c r="N2394" s="436"/>
      <c r="O2394" s="436"/>
      <c r="P2394" s="436"/>
      <c r="Q2394" s="436"/>
      <c r="R2394" s="436"/>
      <c r="S2394" s="436"/>
      <c r="T2394" s="436"/>
      <c r="U2394" s="436"/>
      <c r="V2394" s="436"/>
      <c r="W2394" s="436"/>
      <c r="X2394" s="436"/>
      <c r="Y2394" s="436"/>
      <c r="Z2394" s="436"/>
      <c r="AA2394" s="436"/>
      <c r="AB2394" s="436"/>
      <c r="AC2394" s="436"/>
      <c r="AD2394" s="436"/>
      <c r="AE2394" s="436"/>
      <c r="AF2394" s="436"/>
      <c r="AG2394" s="436"/>
      <c r="AH2394" s="436"/>
      <c r="AJ2394" s="432"/>
      <c r="AK2394" s="37"/>
      <c r="AL2394" s="435"/>
      <c r="AM2394" s="436" t="str">
        <f>D2394</f>
        <v>ORGANISATION ET GESTION DE DONNEES</v>
      </c>
      <c r="AN2394" s="436"/>
      <c r="AO2394" s="436"/>
      <c r="AP2394" s="436"/>
      <c r="AQ2394" s="436"/>
      <c r="AR2394" s="436"/>
      <c r="AS2394" s="436"/>
      <c r="AT2394" s="436"/>
      <c r="AU2394" s="436"/>
      <c r="AV2394" s="436"/>
      <c r="AW2394" s="436"/>
      <c r="AX2394" s="436"/>
      <c r="AY2394" s="436"/>
      <c r="AZ2394" s="436"/>
      <c r="BA2394" s="436"/>
      <c r="BB2394" s="436"/>
      <c r="BC2394" s="436"/>
      <c r="BD2394" s="436"/>
      <c r="BE2394" s="436"/>
      <c r="BF2394" s="436"/>
      <c r="BG2394" s="436"/>
      <c r="BH2394" s="436"/>
      <c r="BI2394" s="436"/>
      <c r="BJ2394" s="436"/>
      <c r="BK2394" s="436"/>
      <c r="BL2394" s="436"/>
      <c r="BM2394" s="436"/>
      <c r="BN2394" s="436"/>
      <c r="BO2394" s="436"/>
      <c r="BP2394" s="436"/>
      <c r="BQ2394" s="436"/>
      <c r="BR2394" s="37"/>
      <c r="BS2394" s="37"/>
    </row>
    <row r="2395" spans="1:71" s="7" customFormat="1" ht="36.75" customHeight="1">
      <c r="A2395" s="472"/>
      <c r="B2395" s="50"/>
      <c r="C2395" s="51"/>
      <c r="D2395" s="69" t="s">
        <v>1101</v>
      </c>
      <c r="E2395" s="83"/>
      <c r="F2395" s="83"/>
      <c r="G2395" s="83"/>
      <c r="H2395" s="83"/>
      <c r="I2395" s="83"/>
      <c r="J2395" s="83"/>
      <c r="K2395" s="83"/>
      <c r="L2395" s="83"/>
      <c r="M2395" s="83"/>
      <c r="N2395" s="83"/>
      <c r="O2395" s="83"/>
      <c r="P2395" s="83"/>
      <c r="Q2395" s="83"/>
      <c r="R2395" s="83"/>
      <c r="S2395" s="83"/>
      <c r="T2395" s="83"/>
      <c r="U2395" s="83"/>
      <c r="V2395" s="83"/>
      <c r="W2395" s="83"/>
      <c r="X2395" s="83"/>
      <c r="Y2395" s="83"/>
      <c r="Z2395" s="83"/>
      <c r="AA2395" s="83"/>
      <c r="AB2395" s="83"/>
      <c r="AC2395" s="83"/>
      <c r="AD2395" s="83"/>
      <c r="AE2395" s="83"/>
      <c r="AF2395" s="83"/>
      <c r="AG2395" s="83"/>
      <c r="AH2395" s="83"/>
      <c r="AJ2395" s="49"/>
      <c r="AK2395" s="37"/>
      <c r="AL2395" s="51"/>
      <c r="AM2395" s="69" t="str">
        <f>D2395</f>
        <v>Lire, interpréter et construire quelques représentations simples : tableaux, graphiques</v>
      </c>
      <c r="AN2395" s="83"/>
      <c r="AO2395" s="83"/>
      <c r="AP2395" s="83"/>
      <c r="AQ2395" s="83"/>
      <c r="AR2395" s="83"/>
      <c r="AS2395" s="83"/>
      <c r="AT2395" s="83"/>
      <c r="AU2395" s="83"/>
      <c r="AV2395" s="83"/>
      <c r="AW2395" s="83"/>
      <c r="AX2395" s="83"/>
      <c r="AY2395" s="83"/>
      <c r="AZ2395" s="83"/>
      <c r="BA2395" s="83"/>
      <c r="BB2395" s="83"/>
      <c r="BC2395" s="83"/>
      <c r="BD2395" s="83"/>
      <c r="BE2395" s="83"/>
      <c r="BF2395" s="83"/>
      <c r="BG2395" s="83"/>
      <c r="BH2395" s="83"/>
      <c r="BI2395" s="83"/>
      <c r="BJ2395" s="83"/>
      <c r="BK2395" s="83"/>
      <c r="BL2395" s="83"/>
      <c r="BM2395" s="83"/>
      <c r="BN2395" s="83"/>
      <c r="BO2395" s="83"/>
      <c r="BP2395" s="83"/>
      <c r="BQ2395" s="83"/>
      <c r="BR2395" s="37"/>
      <c r="BS2395" s="37"/>
    </row>
    <row r="2396" spans="1:71" s="7" customFormat="1" ht="36.75" customHeight="1">
      <c r="A2396" s="472"/>
      <c r="B2396" s="50"/>
      <c r="C2396" s="51"/>
      <c r="D2396" s="69" t="s">
        <v>1102</v>
      </c>
      <c r="E2396" s="83"/>
      <c r="F2396" s="83"/>
      <c r="G2396" s="83"/>
      <c r="H2396" s="83"/>
      <c r="I2396" s="83"/>
      <c r="J2396" s="83"/>
      <c r="K2396" s="83"/>
      <c r="L2396" s="83"/>
      <c r="M2396" s="83"/>
      <c r="N2396" s="83"/>
      <c r="O2396" s="83"/>
      <c r="P2396" s="83"/>
      <c r="Q2396" s="83"/>
      <c r="R2396" s="83"/>
      <c r="S2396" s="83"/>
      <c r="T2396" s="83"/>
      <c r="U2396" s="83"/>
      <c r="V2396" s="83"/>
      <c r="W2396" s="83"/>
      <c r="X2396" s="83"/>
      <c r="Y2396" s="83"/>
      <c r="Z2396" s="83"/>
      <c r="AA2396" s="83"/>
      <c r="AB2396" s="83"/>
      <c r="AC2396" s="83"/>
      <c r="AD2396" s="83"/>
      <c r="AE2396" s="83"/>
      <c r="AF2396" s="83"/>
      <c r="AG2396" s="83"/>
      <c r="AH2396" s="83"/>
      <c r="AJ2396" s="49"/>
      <c r="AK2396" s="37"/>
      <c r="AL2396" s="51"/>
      <c r="AM2396" s="69" t="str">
        <f>D2396</f>
        <v>Savoir organiser des informations numériques ou géométriques, justifier et apprécier la vraisemblance d’un résultat</v>
      </c>
      <c r="AN2396" s="83"/>
      <c r="AO2396" s="83"/>
      <c r="AP2396" s="83"/>
      <c r="AQ2396" s="83"/>
      <c r="AR2396" s="83"/>
      <c r="AS2396" s="83"/>
      <c r="AT2396" s="83"/>
      <c r="AU2396" s="83"/>
      <c r="AV2396" s="83"/>
      <c r="AW2396" s="83"/>
      <c r="AX2396" s="83"/>
      <c r="AY2396" s="83"/>
      <c r="AZ2396" s="83"/>
      <c r="BA2396" s="83"/>
      <c r="BB2396" s="83"/>
      <c r="BC2396" s="83"/>
      <c r="BD2396" s="83"/>
      <c r="BE2396" s="83"/>
      <c r="BF2396" s="83"/>
      <c r="BG2396" s="83"/>
      <c r="BH2396" s="83"/>
      <c r="BI2396" s="83"/>
      <c r="BJ2396" s="83"/>
      <c r="BK2396" s="83"/>
      <c r="BL2396" s="83"/>
      <c r="BM2396" s="83"/>
      <c r="BN2396" s="83"/>
      <c r="BO2396" s="83"/>
      <c r="BP2396" s="83"/>
      <c r="BQ2396" s="83"/>
      <c r="BR2396" s="37"/>
      <c r="BS2396" s="37"/>
    </row>
    <row r="2397" spans="1:71" s="7" customFormat="1" ht="36.75" customHeight="1">
      <c r="A2397" s="472"/>
      <c r="B2397" s="50"/>
      <c r="C2397" s="51"/>
      <c r="D2397" s="69" t="s">
        <v>1103</v>
      </c>
      <c r="E2397" s="83"/>
      <c r="F2397" s="83"/>
      <c r="G2397" s="83"/>
      <c r="H2397" s="83"/>
      <c r="I2397" s="83"/>
      <c r="J2397" s="83"/>
      <c r="K2397" s="83"/>
      <c r="L2397" s="83"/>
      <c r="M2397" s="83"/>
      <c r="N2397" s="83"/>
      <c r="O2397" s="83"/>
      <c r="P2397" s="83"/>
      <c r="Q2397" s="83"/>
      <c r="R2397" s="83"/>
      <c r="S2397" s="83"/>
      <c r="T2397" s="83"/>
      <c r="U2397" s="83"/>
      <c r="V2397" s="83"/>
      <c r="W2397" s="83"/>
      <c r="X2397" s="83"/>
      <c r="Y2397" s="83"/>
      <c r="Z2397" s="83"/>
      <c r="AA2397" s="83"/>
      <c r="AB2397" s="83"/>
      <c r="AC2397" s="83"/>
      <c r="AD2397" s="83"/>
      <c r="AE2397" s="83"/>
      <c r="AF2397" s="83"/>
      <c r="AG2397" s="83"/>
      <c r="AH2397" s="83"/>
      <c r="AJ2397" s="49"/>
      <c r="AK2397" s="37"/>
      <c r="AL2397" s="51"/>
      <c r="AM2397" s="69" t="str">
        <f>D2397</f>
        <v>Résoudre un problème mettant en jeu une situation de proportionnalité</v>
      </c>
      <c r="AN2397" s="83"/>
      <c r="AO2397" s="83"/>
      <c r="AP2397" s="83"/>
      <c r="AQ2397" s="83"/>
      <c r="AR2397" s="83"/>
      <c r="AS2397" s="83"/>
      <c r="AT2397" s="83"/>
      <c r="AU2397" s="83"/>
      <c r="AV2397" s="83"/>
      <c r="AW2397" s="83"/>
      <c r="AX2397" s="83"/>
      <c r="AY2397" s="83"/>
      <c r="AZ2397" s="83"/>
      <c r="BA2397" s="83"/>
      <c r="BB2397" s="83"/>
      <c r="BC2397" s="83"/>
      <c r="BD2397" s="83"/>
      <c r="BE2397" s="83"/>
      <c r="BF2397" s="83"/>
      <c r="BG2397" s="83"/>
      <c r="BH2397" s="83"/>
      <c r="BI2397" s="83"/>
      <c r="BJ2397" s="83"/>
      <c r="BK2397" s="83"/>
      <c r="BL2397" s="83"/>
      <c r="BM2397" s="83"/>
      <c r="BN2397" s="83"/>
      <c r="BO2397" s="83"/>
      <c r="BP2397" s="83"/>
      <c r="BQ2397" s="83"/>
      <c r="BR2397" s="37"/>
      <c r="BS2397" s="37"/>
    </row>
    <row r="2398" spans="1:71" s="423" customFormat="1" ht="24.75" customHeight="1" thickBot="1">
      <c r="A2398" s="473"/>
      <c r="B2398" s="41"/>
      <c r="C2398" s="450"/>
      <c r="D2398" s="451"/>
      <c r="E2398" s="453"/>
      <c r="F2398" s="453"/>
      <c r="G2398" s="453"/>
      <c r="H2398" s="453"/>
      <c r="I2398" s="453"/>
      <c r="J2398" s="453"/>
      <c r="K2398" s="453"/>
      <c r="L2398" s="453"/>
      <c r="M2398" s="453"/>
      <c r="N2398" s="453"/>
      <c r="O2398" s="453"/>
      <c r="P2398" s="453"/>
      <c r="Q2398" s="453"/>
      <c r="R2398" s="453"/>
      <c r="S2398" s="453"/>
      <c r="T2398" s="453"/>
      <c r="U2398" s="453"/>
      <c r="V2398" s="453"/>
      <c r="W2398" s="453"/>
      <c r="X2398" s="453"/>
      <c r="Y2398" s="453"/>
      <c r="Z2398" s="453"/>
      <c r="AA2398" s="453"/>
      <c r="AB2398" s="453"/>
      <c r="AC2398" s="453"/>
      <c r="AD2398" s="453"/>
      <c r="AE2398" s="453"/>
      <c r="AF2398" s="453"/>
      <c r="AG2398" s="453"/>
      <c r="AH2398" s="453"/>
      <c r="AJ2398" s="109"/>
      <c r="AK2398" s="79"/>
      <c r="AL2398" s="450"/>
      <c r="AM2398" s="451"/>
      <c r="AN2398" s="453"/>
      <c r="AO2398" s="453"/>
      <c r="AP2398" s="453"/>
      <c r="AQ2398" s="453"/>
      <c r="AR2398" s="453"/>
      <c r="AS2398" s="453"/>
      <c r="AT2398" s="453"/>
      <c r="AU2398" s="453"/>
      <c r="AV2398" s="453"/>
      <c r="AW2398" s="453"/>
      <c r="AX2398" s="453"/>
      <c r="AY2398" s="453"/>
      <c r="AZ2398" s="453"/>
      <c r="BA2398" s="453"/>
      <c r="BB2398" s="453"/>
      <c r="BC2398" s="453"/>
      <c r="BD2398" s="453"/>
      <c r="BE2398" s="453"/>
      <c r="BF2398" s="453"/>
      <c r="BG2398" s="453"/>
      <c r="BH2398" s="453"/>
      <c r="BI2398" s="453"/>
      <c r="BJ2398" s="453"/>
      <c r="BK2398" s="453"/>
      <c r="BL2398" s="453"/>
      <c r="BM2398" s="453"/>
      <c r="BN2398" s="453"/>
      <c r="BO2398" s="453"/>
      <c r="BP2398" s="453"/>
      <c r="BQ2398" s="453"/>
      <c r="BR2398" s="79"/>
      <c r="BS2398" s="79"/>
    </row>
    <row r="2399" spans="1:71" s="7" customFormat="1" ht="30" customHeight="1" thickBot="1">
      <c r="A2399" s="472"/>
      <c r="B2399" s="50"/>
      <c r="C2399" s="446"/>
      <c r="D2399" s="447" t="s">
        <v>1093</v>
      </c>
      <c r="E2399" s="448"/>
      <c r="F2399" s="448"/>
      <c r="G2399" s="448"/>
      <c r="H2399" s="448"/>
      <c r="I2399" s="448"/>
      <c r="J2399" s="448"/>
      <c r="K2399" s="448"/>
      <c r="L2399" s="448"/>
      <c r="M2399" s="448"/>
      <c r="N2399" s="448"/>
      <c r="O2399" s="448"/>
      <c r="P2399" s="448"/>
      <c r="Q2399" s="448"/>
      <c r="R2399" s="448"/>
      <c r="S2399" s="448"/>
      <c r="T2399" s="448"/>
      <c r="U2399" s="448"/>
      <c r="V2399" s="448"/>
      <c r="W2399" s="448"/>
      <c r="X2399" s="448"/>
      <c r="Y2399" s="448"/>
      <c r="Z2399" s="448"/>
      <c r="AA2399" s="448"/>
      <c r="AB2399" s="448"/>
      <c r="AC2399" s="448"/>
      <c r="AD2399" s="448"/>
      <c r="AE2399" s="448"/>
      <c r="AF2399" s="448"/>
      <c r="AG2399" s="448"/>
      <c r="AH2399" s="449"/>
      <c r="AJ2399" s="49"/>
      <c r="AK2399" s="37"/>
      <c r="AL2399" s="446"/>
      <c r="AM2399" s="447" t="str">
        <f>D2399</f>
        <v>La compétence « principaux éléments de mathématiques » est validée au palier 2 le :</v>
      </c>
      <c r="AN2399" s="448"/>
      <c r="AO2399" s="448"/>
      <c r="AP2399" s="448"/>
      <c r="AQ2399" s="448"/>
      <c r="AR2399" s="448"/>
      <c r="AS2399" s="448"/>
      <c r="AT2399" s="448"/>
      <c r="AU2399" s="448"/>
      <c r="AV2399" s="448"/>
      <c r="AW2399" s="448"/>
      <c r="AX2399" s="448"/>
      <c r="AY2399" s="448"/>
      <c r="AZ2399" s="448"/>
      <c r="BA2399" s="448"/>
      <c r="BB2399" s="448"/>
      <c r="BC2399" s="448"/>
      <c r="BD2399" s="448"/>
      <c r="BE2399" s="448"/>
      <c r="BF2399" s="448"/>
      <c r="BG2399" s="448"/>
      <c r="BH2399" s="448"/>
      <c r="BI2399" s="448"/>
      <c r="BJ2399" s="448"/>
      <c r="BK2399" s="448"/>
      <c r="BL2399" s="448"/>
      <c r="BM2399" s="448"/>
      <c r="BN2399" s="448"/>
      <c r="BO2399" s="448"/>
      <c r="BP2399" s="448"/>
      <c r="BQ2399" s="449"/>
      <c r="BR2399" s="37"/>
      <c r="BS2399" s="37"/>
    </row>
    <row r="2400" spans="1:71" s="7" customFormat="1" ht="22.5" customHeight="1">
      <c r="A2400" s="472"/>
      <c r="B2400" s="50"/>
      <c r="C2400" s="443"/>
      <c r="D2400" s="444"/>
      <c r="E2400" s="432"/>
      <c r="F2400" s="432"/>
      <c r="G2400" s="432"/>
      <c r="H2400" s="432"/>
      <c r="I2400" s="432"/>
      <c r="J2400" s="432"/>
      <c r="K2400" s="432"/>
      <c r="L2400" s="432"/>
      <c r="M2400" s="432"/>
      <c r="N2400" s="432"/>
      <c r="O2400" s="432"/>
      <c r="P2400" s="432"/>
      <c r="Q2400" s="432"/>
      <c r="R2400" s="432"/>
      <c r="S2400" s="432"/>
      <c r="T2400" s="432"/>
      <c r="U2400" s="432"/>
      <c r="V2400" s="432"/>
      <c r="W2400" s="432"/>
      <c r="X2400" s="432"/>
      <c r="Y2400" s="432"/>
      <c r="Z2400" s="432"/>
      <c r="AA2400" s="432"/>
      <c r="AB2400" s="432"/>
      <c r="AC2400" s="432"/>
      <c r="AD2400" s="432"/>
      <c r="AE2400" s="432"/>
      <c r="AF2400" s="432"/>
      <c r="AG2400" s="432"/>
      <c r="AH2400" s="432"/>
      <c r="AJ2400" s="49"/>
      <c r="AK2400" s="37"/>
      <c r="AL2400" s="443"/>
      <c r="AM2400" s="444"/>
      <c r="AN2400" s="432"/>
      <c r="AO2400" s="432"/>
      <c r="AP2400" s="432"/>
      <c r="AQ2400" s="432"/>
      <c r="AR2400" s="432"/>
      <c r="AS2400" s="432"/>
      <c r="AT2400" s="432"/>
      <c r="AU2400" s="432"/>
      <c r="AV2400" s="432"/>
      <c r="AW2400" s="432"/>
      <c r="AX2400" s="432"/>
      <c r="AY2400" s="432"/>
      <c r="AZ2400" s="432"/>
      <c r="BA2400" s="432"/>
      <c r="BB2400" s="432"/>
      <c r="BC2400" s="432"/>
      <c r="BD2400" s="432"/>
      <c r="BE2400" s="432"/>
      <c r="BF2400" s="432"/>
      <c r="BG2400" s="432"/>
      <c r="BH2400" s="432"/>
      <c r="BI2400" s="432"/>
      <c r="BJ2400" s="432"/>
      <c r="BK2400" s="432"/>
      <c r="BL2400" s="432"/>
      <c r="BM2400" s="432"/>
      <c r="BN2400" s="432"/>
      <c r="BO2400" s="432"/>
      <c r="BP2400" s="432"/>
      <c r="BQ2400" s="432"/>
      <c r="BR2400" s="37"/>
      <c r="BS2400" s="37"/>
    </row>
    <row r="2401" spans="1:71" s="7" customFormat="1" ht="22.5" customHeight="1">
      <c r="A2401" s="472"/>
      <c r="B2401" s="50"/>
      <c r="C2401" s="443"/>
      <c r="D2401" s="444"/>
      <c r="E2401" s="432"/>
      <c r="F2401" s="432"/>
      <c r="G2401" s="432"/>
      <c r="H2401" s="432"/>
      <c r="I2401" s="432"/>
      <c r="J2401" s="432"/>
      <c r="K2401" s="432"/>
      <c r="L2401" s="432"/>
      <c r="M2401" s="432"/>
      <c r="N2401" s="432"/>
      <c r="O2401" s="432"/>
      <c r="P2401" s="432"/>
      <c r="Q2401" s="432"/>
      <c r="R2401" s="432"/>
      <c r="S2401" s="432"/>
      <c r="T2401" s="432"/>
      <c r="U2401" s="432"/>
      <c r="V2401" s="432"/>
      <c r="W2401" s="432"/>
      <c r="X2401" s="432"/>
      <c r="Y2401" s="432"/>
      <c r="Z2401" s="432"/>
      <c r="AA2401" s="432"/>
      <c r="AB2401" s="432"/>
      <c r="AC2401" s="432"/>
      <c r="AD2401" s="432"/>
      <c r="AE2401" s="432"/>
      <c r="AF2401" s="432"/>
      <c r="AG2401" s="432"/>
      <c r="AH2401" s="432"/>
      <c r="AJ2401" s="49"/>
      <c r="AK2401" s="37"/>
      <c r="AL2401" s="443"/>
      <c r="AM2401" s="444"/>
      <c r="AN2401" s="432"/>
      <c r="AO2401" s="432"/>
      <c r="AP2401" s="432"/>
      <c r="AQ2401" s="432"/>
      <c r="AR2401" s="432"/>
      <c r="AS2401" s="432"/>
      <c r="AT2401" s="432"/>
      <c r="AU2401" s="432"/>
      <c r="AV2401" s="432"/>
      <c r="AW2401" s="432"/>
      <c r="AX2401" s="432"/>
      <c r="AY2401" s="432"/>
      <c r="AZ2401" s="432"/>
      <c r="BA2401" s="432"/>
      <c r="BB2401" s="432"/>
      <c r="BC2401" s="432"/>
      <c r="BD2401" s="432"/>
      <c r="BE2401" s="432"/>
      <c r="BF2401" s="432"/>
      <c r="BG2401" s="432"/>
      <c r="BH2401" s="432"/>
      <c r="BI2401" s="432"/>
      <c r="BJ2401" s="432"/>
      <c r="BK2401" s="432"/>
      <c r="BL2401" s="432"/>
      <c r="BM2401" s="432"/>
      <c r="BN2401" s="432"/>
      <c r="BO2401" s="432"/>
      <c r="BP2401" s="432"/>
      <c r="BQ2401" s="432"/>
      <c r="BR2401" s="37"/>
      <c r="BS2401" s="37"/>
    </row>
    <row r="2402" spans="1:71" s="7" customFormat="1" ht="22.5" customHeight="1">
      <c r="A2402" s="472"/>
      <c r="B2402" s="50"/>
      <c r="C2402" s="443"/>
      <c r="D2402" s="444"/>
      <c r="E2402" s="432"/>
      <c r="F2402" s="432"/>
      <c r="G2402" s="432"/>
      <c r="H2402" s="432"/>
      <c r="I2402" s="432"/>
      <c r="J2402" s="432"/>
      <c r="K2402" s="432"/>
      <c r="L2402" s="432"/>
      <c r="M2402" s="432"/>
      <c r="N2402" s="432"/>
      <c r="O2402" s="432"/>
      <c r="P2402" s="432"/>
      <c r="Q2402" s="432"/>
      <c r="R2402" s="432"/>
      <c r="S2402" s="432"/>
      <c r="T2402" s="432"/>
      <c r="U2402" s="432"/>
      <c r="V2402" s="432"/>
      <c r="W2402" s="432"/>
      <c r="X2402" s="432"/>
      <c r="Y2402" s="432"/>
      <c r="Z2402" s="432"/>
      <c r="AA2402" s="432"/>
      <c r="AB2402" s="432"/>
      <c r="AC2402" s="432"/>
      <c r="AD2402" s="432"/>
      <c r="AE2402" s="432"/>
      <c r="AF2402" s="432"/>
      <c r="AG2402" s="432"/>
      <c r="AH2402" s="432"/>
      <c r="AJ2402" s="49"/>
      <c r="AK2402" s="37"/>
      <c r="AL2402" s="443"/>
      <c r="AM2402" s="444"/>
      <c r="AN2402" s="432"/>
      <c r="AO2402" s="432"/>
      <c r="AP2402" s="432"/>
      <c r="AQ2402" s="432"/>
      <c r="AR2402" s="432"/>
      <c r="AS2402" s="432"/>
      <c r="AT2402" s="432"/>
      <c r="AU2402" s="432"/>
      <c r="AV2402" s="432"/>
      <c r="AW2402" s="432"/>
      <c r="AX2402" s="432"/>
      <c r="AY2402" s="432"/>
      <c r="AZ2402" s="432"/>
      <c r="BA2402" s="432"/>
      <c r="BB2402" s="432"/>
      <c r="BC2402" s="432"/>
      <c r="BD2402" s="432"/>
      <c r="BE2402" s="432"/>
      <c r="BF2402" s="432"/>
      <c r="BG2402" s="432"/>
      <c r="BH2402" s="432"/>
      <c r="BI2402" s="432"/>
      <c r="BJ2402" s="432"/>
      <c r="BK2402" s="432"/>
      <c r="BL2402" s="432"/>
      <c r="BM2402" s="432"/>
      <c r="BN2402" s="432"/>
      <c r="BO2402" s="432"/>
      <c r="BP2402" s="432"/>
      <c r="BQ2402" s="432"/>
      <c r="BR2402" s="37"/>
      <c r="BS2402" s="37"/>
    </row>
    <row r="2403" spans="1:71" s="7" customFormat="1" ht="22.5" customHeight="1">
      <c r="A2403" s="472"/>
      <c r="B2403" s="50"/>
      <c r="C2403" s="443"/>
      <c r="D2403" s="444"/>
      <c r="E2403" s="432"/>
      <c r="F2403" s="432"/>
      <c r="G2403" s="432"/>
      <c r="H2403" s="432"/>
      <c r="I2403" s="432"/>
      <c r="J2403" s="432"/>
      <c r="K2403" s="432"/>
      <c r="L2403" s="432"/>
      <c r="M2403" s="432"/>
      <c r="N2403" s="432"/>
      <c r="O2403" s="432"/>
      <c r="P2403" s="432"/>
      <c r="Q2403" s="432"/>
      <c r="R2403" s="432"/>
      <c r="S2403" s="432"/>
      <c r="T2403" s="432"/>
      <c r="U2403" s="432"/>
      <c r="V2403" s="432"/>
      <c r="W2403" s="432"/>
      <c r="X2403" s="432"/>
      <c r="Y2403" s="432"/>
      <c r="Z2403" s="432"/>
      <c r="AA2403" s="432"/>
      <c r="AB2403" s="432"/>
      <c r="AC2403" s="432"/>
      <c r="AD2403" s="432"/>
      <c r="AE2403" s="432"/>
      <c r="AF2403" s="432"/>
      <c r="AG2403" s="432"/>
      <c r="AH2403" s="432"/>
      <c r="AJ2403" s="49"/>
      <c r="AK2403" s="37"/>
      <c r="AL2403" s="443"/>
      <c r="AM2403" s="444"/>
      <c r="AN2403" s="432"/>
      <c r="AO2403" s="432"/>
      <c r="AP2403" s="432"/>
      <c r="AQ2403" s="432"/>
      <c r="AR2403" s="432"/>
      <c r="AS2403" s="432"/>
      <c r="AT2403" s="432"/>
      <c r="AU2403" s="432"/>
      <c r="AV2403" s="432"/>
      <c r="AW2403" s="432"/>
      <c r="AX2403" s="432"/>
      <c r="AY2403" s="432"/>
      <c r="AZ2403" s="432"/>
      <c r="BA2403" s="432"/>
      <c r="BB2403" s="432"/>
      <c r="BC2403" s="432"/>
      <c r="BD2403" s="432"/>
      <c r="BE2403" s="432"/>
      <c r="BF2403" s="432"/>
      <c r="BG2403" s="432"/>
      <c r="BH2403" s="432"/>
      <c r="BI2403" s="432"/>
      <c r="BJ2403" s="432"/>
      <c r="BK2403" s="432"/>
      <c r="BL2403" s="432"/>
      <c r="BM2403" s="432"/>
      <c r="BN2403" s="432"/>
      <c r="BO2403" s="432"/>
      <c r="BP2403" s="432"/>
      <c r="BQ2403" s="432"/>
      <c r="BR2403" s="37"/>
      <c r="BS2403" s="37"/>
    </row>
    <row r="2404" spans="1:71" s="7" customFormat="1" ht="27" customHeight="1">
      <c r="A2404" s="472"/>
      <c r="B2404" s="50"/>
      <c r="D2404" s="460" t="s">
        <v>48</v>
      </c>
      <c r="E2404" s="12"/>
      <c r="F2404" s="12"/>
      <c r="G2404" s="12"/>
      <c r="H2404" s="13"/>
      <c r="I2404" s="12"/>
      <c r="J2404" s="12"/>
      <c r="K2404" s="12"/>
      <c r="L2404" s="12"/>
      <c r="M2404" s="12"/>
      <c r="N2404" s="12"/>
      <c r="O2404" s="12"/>
      <c r="P2404" s="12"/>
      <c r="Q2404" s="12"/>
      <c r="R2404" s="12"/>
      <c r="S2404" s="12"/>
      <c r="T2404" s="12"/>
      <c r="U2404" s="12"/>
      <c r="V2404" s="12"/>
      <c r="W2404" s="12"/>
      <c r="X2404" s="12"/>
      <c r="Y2404" s="12"/>
      <c r="Z2404" s="12"/>
      <c r="AA2404" s="12"/>
      <c r="AB2404" s="12"/>
      <c r="AC2404" s="12"/>
      <c r="AD2404" s="12"/>
      <c r="AE2404" s="12"/>
      <c r="AF2404" s="12"/>
      <c r="AG2404" s="12"/>
      <c r="AH2404" s="12"/>
      <c r="AJ2404" s="49"/>
      <c r="AK2404" s="37"/>
      <c r="AL2404" s="537" t="str">
        <f>D2404</f>
        <v>Compétence 3</v>
      </c>
      <c r="AM2404" s="537"/>
      <c r="AN2404" s="12"/>
      <c r="AO2404" s="12"/>
      <c r="AP2404" s="12"/>
      <c r="AQ2404" s="13"/>
      <c r="AR2404" s="12"/>
      <c r="AS2404" s="12"/>
      <c r="AT2404" s="12"/>
      <c r="AU2404" s="12"/>
      <c r="AV2404" s="12"/>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12"/>
      <c r="BR2404" s="37"/>
      <c r="BS2404" s="37"/>
    </row>
    <row r="2405" spans="1:71" s="7" customFormat="1" ht="45" customHeight="1">
      <c r="A2405" s="472"/>
      <c r="B2405" s="50"/>
      <c r="D2405" s="461" t="s">
        <v>16</v>
      </c>
      <c r="E2405" s="85" t="str">
        <f>IF(ISERROR(AVERAGE(E2406:E2420)),"",AVERAGE(E2406:E2420))</f>
        <v/>
      </c>
      <c r="F2405" s="85" t="str">
        <f t="shared" ref="F2405:AH2405" si="849">IF(ISERROR(AVERAGE(F2406:F2420)),"",AVERAGE(F2406:F2420))</f>
        <v/>
      </c>
      <c r="G2405" s="85" t="str">
        <f t="shared" si="849"/>
        <v/>
      </c>
      <c r="H2405" s="85" t="str">
        <f t="shared" si="849"/>
        <v/>
      </c>
      <c r="I2405" s="85" t="str">
        <f t="shared" si="849"/>
        <v/>
      </c>
      <c r="J2405" s="85" t="str">
        <f t="shared" si="849"/>
        <v/>
      </c>
      <c r="K2405" s="85" t="str">
        <f t="shared" si="849"/>
        <v/>
      </c>
      <c r="L2405" s="85" t="str">
        <f t="shared" si="849"/>
        <v/>
      </c>
      <c r="M2405" s="85" t="str">
        <f t="shared" si="849"/>
        <v/>
      </c>
      <c r="N2405" s="85" t="str">
        <f t="shared" si="849"/>
        <v/>
      </c>
      <c r="O2405" s="85" t="str">
        <f t="shared" si="849"/>
        <v/>
      </c>
      <c r="P2405" s="85" t="str">
        <f t="shared" si="849"/>
        <v/>
      </c>
      <c r="Q2405" s="85" t="str">
        <f t="shared" si="849"/>
        <v/>
      </c>
      <c r="R2405" s="85" t="str">
        <f t="shared" si="849"/>
        <v/>
      </c>
      <c r="S2405" s="85" t="str">
        <f t="shared" si="849"/>
        <v/>
      </c>
      <c r="T2405" s="85" t="str">
        <f t="shared" si="849"/>
        <v/>
      </c>
      <c r="U2405" s="85" t="str">
        <f t="shared" si="849"/>
        <v/>
      </c>
      <c r="V2405" s="85" t="str">
        <f t="shared" si="849"/>
        <v/>
      </c>
      <c r="W2405" s="85" t="str">
        <f t="shared" si="849"/>
        <v/>
      </c>
      <c r="X2405" s="85" t="str">
        <f t="shared" si="849"/>
        <v/>
      </c>
      <c r="Y2405" s="85" t="str">
        <f t="shared" si="849"/>
        <v/>
      </c>
      <c r="Z2405" s="85" t="str">
        <f t="shared" si="849"/>
        <v/>
      </c>
      <c r="AA2405" s="85" t="str">
        <f t="shared" si="849"/>
        <v/>
      </c>
      <c r="AB2405" s="85" t="str">
        <f t="shared" si="849"/>
        <v/>
      </c>
      <c r="AC2405" s="85" t="str">
        <f t="shared" si="849"/>
        <v/>
      </c>
      <c r="AD2405" s="85" t="str">
        <f t="shared" si="849"/>
        <v/>
      </c>
      <c r="AE2405" s="85" t="str">
        <f t="shared" si="849"/>
        <v/>
      </c>
      <c r="AF2405" s="85" t="str">
        <f t="shared" si="849"/>
        <v/>
      </c>
      <c r="AG2405" s="85" t="str">
        <f t="shared" si="849"/>
        <v/>
      </c>
      <c r="AH2405" s="85" t="str">
        <f t="shared" si="849"/>
        <v/>
      </c>
      <c r="AJ2405" s="83" t="e">
        <f>AVERAGE(E2405:AH2405)</f>
        <v>#DIV/0!</v>
      </c>
      <c r="AK2405" s="37"/>
      <c r="AL2405" s="538" t="str">
        <f>D2405</f>
        <v>Les principaux éléments de mathématiques et la culture scientifique et technologique</v>
      </c>
      <c r="AM2405" s="538"/>
      <c r="AN2405" s="85" t="str">
        <f>IF(ISERROR(AVERAGE(AN2406:AN2420)),"",AVERAGE(AN2406:AN2420))</f>
        <v/>
      </c>
      <c r="AO2405" s="85" t="str">
        <f t="shared" ref="AO2405:BQ2405" si="850">IF(ISERROR(AVERAGE(AO2406:AO2420)),"",AVERAGE(AO2406:AO2420))</f>
        <v/>
      </c>
      <c r="AP2405" s="85" t="str">
        <f t="shared" si="850"/>
        <v/>
      </c>
      <c r="AQ2405" s="85" t="str">
        <f t="shared" si="850"/>
        <v/>
      </c>
      <c r="AR2405" s="85" t="str">
        <f t="shared" si="850"/>
        <v/>
      </c>
      <c r="AS2405" s="85" t="str">
        <f t="shared" si="850"/>
        <v/>
      </c>
      <c r="AT2405" s="85" t="str">
        <f t="shared" si="850"/>
        <v/>
      </c>
      <c r="AU2405" s="85" t="str">
        <f t="shared" si="850"/>
        <v/>
      </c>
      <c r="AV2405" s="85" t="str">
        <f t="shared" si="850"/>
        <v/>
      </c>
      <c r="AW2405" s="85" t="str">
        <f t="shared" si="850"/>
        <v/>
      </c>
      <c r="AX2405" s="85" t="str">
        <f t="shared" si="850"/>
        <v/>
      </c>
      <c r="AY2405" s="85" t="str">
        <f t="shared" si="850"/>
        <v/>
      </c>
      <c r="AZ2405" s="85" t="str">
        <f t="shared" si="850"/>
        <v/>
      </c>
      <c r="BA2405" s="85" t="str">
        <f t="shared" si="850"/>
        <v/>
      </c>
      <c r="BB2405" s="85" t="str">
        <f t="shared" si="850"/>
        <v/>
      </c>
      <c r="BC2405" s="85" t="str">
        <f t="shared" si="850"/>
        <v/>
      </c>
      <c r="BD2405" s="85" t="str">
        <f t="shared" si="850"/>
        <v/>
      </c>
      <c r="BE2405" s="85" t="str">
        <f t="shared" si="850"/>
        <v/>
      </c>
      <c r="BF2405" s="85" t="str">
        <f t="shared" si="850"/>
        <v/>
      </c>
      <c r="BG2405" s="85" t="str">
        <f t="shared" si="850"/>
        <v/>
      </c>
      <c r="BH2405" s="85" t="str">
        <f t="shared" si="850"/>
        <v/>
      </c>
      <c r="BI2405" s="85" t="str">
        <f t="shared" si="850"/>
        <v/>
      </c>
      <c r="BJ2405" s="85" t="str">
        <f t="shared" si="850"/>
        <v/>
      </c>
      <c r="BK2405" s="85" t="str">
        <f t="shared" si="850"/>
        <v/>
      </c>
      <c r="BL2405" s="85" t="str">
        <f t="shared" si="850"/>
        <v/>
      </c>
      <c r="BM2405" s="85" t="str">
        <f t="shared" si="850"/>
        <v/>
      </c>
      <c r="BN2405" s="85" t="str">
        <f t="shared" si="850"/>
        <v/>
      </c>
      <c r="BO2405" s="85" t="str">
        <f t="shared" si="850"/>
        <v/>
      </c>
      <c r="BP2405" s="85" t="str">
        <f t="shared" si="850"/>
        <v/>
      </c>
      <c r="BQ2405" s="85" t="str">
        <f t="shared" si="850"/>
        <v/>
      </c>
      <c r="BR2405" s="37"/>
      <c r="BS2405" s="37"/>
    </row>
    <row r="2406" spans="1:71" s="423" customFormat="1" ht="22.5" customHeight="1">
      <c r="A2406" s="473"/>
      <c r="B2406" s="41"/>
      <c r="D2406" s="457" t="s">
        <v>773</v>
      </c>
      <c r="E2406" s="457"/>
      <c r="F2406" s="457"/>
      <c r="G2406" s="457"/>
      <c r="H2406" s="457"/>
      <c r="I2406" s="432" t="str">
        <f>IF(ISERROR(AVERAGE(AR1227:AR1235,AR1236:AR1244,AR1248:AR1256,AR1257:AR1265,#REF!)),"",AVERAGE(AR1227:AR1235,AR1236:AR1244,AR1248:AR1256,AR1257:AR1265,#REF!))</f>
        <v/>
      </c>
      <c r="J2406" s="432" t="str">
        <f>IF(ISERROR(AVERAGE(AS1227:AS1235,AS1236:AS1244,AS1248:AS1256,AS1257:AS1265,#REF!)),"",AVERAGE(AS1227:AS1235,AS1236:AS1244,AS1248:AS1256,AS1257:AS1265,#REF!))</f>
        <v/>
      </c>
      <c r="K2406" s="432" t="str">
        <f>IF(ISERROR(AVERAGE(AT1227:AT1235,AT1236:AT1244,AT1248:AT1256,AT1257:AT1265,#REF!)),"",AVERAGE(AT1227:AT1235,AT1236:AT1244,AT1248:AT1256,AT1257:AT1265,#REF!))</f>
        <v/>
      </c>
      <c r="L2406" s="432" t="str">
        <f>IF(ISERROR(AVERAGE(AU1227:AU1235,AU1236:AU1244,AU1248:AU1256,AU1257:AU1265,#REF!)),"",AVERAGE(AU1227:AU1235,AU1236:AU1244,AU1248:AU1256,AU1257:AU1265,#REF!))</f>
        <v/>
      </c>
      <c r="M2406" s="432" t="str">
        <f>IF(ISERROR(AVERAGE(AV1227:AV1235,AV1236:AV1244,AV1248:AV1256,AV1257:AV1265,#REF!)),"",AVERAGE(AV1227:AV1235,AV1236:AV1244,AV1248:AV1256,AV1257:AV1265,#REF!))</f>
        <v/>
      </c>
      <c r="N2406" s="432" t="str">
        <f>IF(ISERROR(AVERAGE(AW1227:AW1235,AW1236:AW1244,AW1248:AW1256,AW1257:AW1265,#REF!)),"",AVERAGE(AW1227:AW1235,AW1236:AW1244,AW1248:AW1256,AW1257:AW1265,#REF!))</f>
        <v/>
      </c>
      <c r="O2406" s="432" t="str">
        <f>IF(ISERROR(AVERAGE(AX1227:AX1235,AX1236:AX1244,AX1248:AX1256,AX1257:AX1265,#REF!)),"",AVERAGE(AX1227:AX1235,AX1236:AX1244,AX1248:AX1256,AX1257:AX1265,#REF!))</f>
        <v/>
      </c>
      <c r="P2406" s="432" t="str">
        <f>IF(ISERROR(AVERAGE(AY1227:AY1235,AY1236:AY1244,AY1248:AY1256,AY1257:AY1265,#REF!)),"",AVERAGE(AY1227:AY1235,AY1236:AY1244,AY1248:AY1256,AY1257:AY1265,#REF!))</f>
        <v/>
      </c>
      <c r="Q2406" s="432" t="str">
        <f>IF(ISERROR(AVERAGE(AZ1227:AZ1235,AZ1236:AZ1244,AZ1248:AZ1256,AZ1257:AZ1265,#REF!)),"",AVERAGE(AZ1227:AZ1235,AZ1236:AZ1244,AZ1248:AZ1256,AZ1257:AZ1265,#REF!))</f>
        <v/>
      </c>
      <c r="R2406" s="432" t="str">
        <f>IF(ISERROR(AVERAGE(BA1227:BA1235,BA1236:BA1244,BA1248:BA1256,BA1257:BA1265,#REF!)),"",AVERAGE(BA1227:BA1235,BA1236:BA1244,BA1248:BA1256,BA1257:BA1265,#REF!))</f>
        <v/>
      </c>
      <c r="S2406" s="432" t="str">
        <f>IF(ISERROR(AVERAGE(BB1227:BB1235,BB1236:BB1244,BB1248:BB1256,BB1257:BB1265,#REF!)),"",AVERAGE(BB1227:BB1235,BB1236:BB1244,BB1248:BB1256,BB1257:BB1265,#REF!))</f>
        <v/>
      </c>
      <c r="T2406" s="432" t="str">
        <f>IF(ISERROR(AVERAGE(BC1227:BC1235,BC1236:BC1244,BC1248:BC1256,BC1257:BC1265,#REF!)),"",AVERAGE(BC1227:BC1235,BC1236:BC1244,BC1248:BC1256,BC1257:BC1265,#REF!))</f>
        <v/>
      </c>
      <c r="U2406" s="432" t="str">
        <f>IF(ISERROR(AVERAGE(BD1227:BD1235,BD1236:BD1244,BD1248:BD1256,BD1257:BD1265,#REF!)),"",AVERAGE(BD1227:BD1235,BD1236:BD1244,BD1248:BD1256,BD1257:BD1265,#REF!))</f>
        <v/>
      </c>
      <c r="V2406" s="432" t="str">
        <f>IF(ISERROR(AVERAGE(BE1227:BE1235,BE1236:BE1244,BE1248:BE1256,BE1257:BE1265,#REF!)),"",AVERAGE(BE1227:BE1235,BE1236:BE1244,BE1248:BE1256,BE1257:BE1265,#REF!))</f>
        <v/>
      </c>
      <c r="W2406" s="432" t="str">
        <f>IF(ISERROR(AVERAGE(BF1227:BF1235,BF1236:BF1244,BF1248:BF1256,BF1257:BF1265,#REF!)),"",AVERAGE(BF1227:BF1235,BF1236:BF1244,BF1248:BF1256,BF1257:BF1265,#REF!))</f>
        <v/>
      </c>
      <c r="X2406" s="432" t="str">
        <f>IF(ISERROR(AVERAGE(BG1227:BG1235,BG1236:BG1244,BG1248:BG1256,BG1257:BG1265,#REF!)),"",AVERAGE(BG1227:BG1235,BG1236:BG1244,BG1248:BG1256,BG1257:BG1265,#REF!))</f>
        <v/>
      </c>
      <c r="Y2406" s="432" t="str">
        <f>IF(ISERROR(AVERAGE(BH1227:BH1235,BH1236:BH1244,BH1248:BH1256,BH1257:BH1265,#REF!)),"",AVERAGE(BH1227:BH1235,BH1236:BH1244,BH1248:BH1256,BH1257:BH1265,#REF!))</f>
        <v/>
      </c>
      <c r="Z2406" s="432" t="str">
        <f>IF(ISERROR(AVERAGE(BI1227:BI1235,BI1236:BI1244,BI1248:BI1256,BI1257:BI1265,#REF!)),"",AVERAGE(BI1227:BI1235,BI1236:BI1244,BI1248:BI1256,BI1257:BI1265,#REF!))</f>
        <v/>
      </c>
      <c r="AA2406" s="432" t="str">
        <f>IF(ISERROR(AVERAGE(BJ1227:BJ1235,BJ1236:BJ1244,BJ1248:BJ1256,BJ1257:BJ1265,#REF!)),"",AVERAGE(BJ1227:BJ1235,BJ1236:BJ1244,BJ1248:BJ1256,BJ1257:BJ1265,#REF!))</f>
        <v/>
      </c>
      <c r="AB2406" s="432" t="str">
        <f>IF(ISERROR(AVERAGE(BK1227:BK1235,BK1236:BK1244,BK1248:BK1256,BK1257:BK1265,#REF!)),"",AVERAGE(BK1227:BK1235,BK1236:BK1244,BK1248:BK1256,BK1257:BK1265,#REF!))</f>
        <v/>
      </c>
      <c r="AC2406" s="432" t="str">
        <f>IF(ISERROR(AVERAGE(BL1227:BL1235,BL1236:BL1244,BL1248:BL1256,BL1257:BL1265,#REF!)),"",AVERAGE(BL1227:BL1235,BL1236:BL1244,BL1248:BL1256,BL1257:BL1265,#REF!))</f>
        <v/>
      </c>
      <c r="AD2406" s="432" t="str">
        <f>IF(ISERROR(AVERAGE(BM1227:BM1235,BM1236:BM1244,BM1248:BM1256,BM1257:BM1265,#REF!)),"",AVERAGE(BM1227:BM1235,BM1236:BM1244,BM1248:BM1256,BM1257:BM1265,#REF!))</f>
        <v/>
      </c>
      <c r="AE2406" s="432" t="str">
        <f>IF(ISERROR(AVERAGE(BN1227:BN1235,BN1236:BN1244,BN1248:BN1256,BN1257:BN1265,#REF!)),"",AVERAGE(BN1227:BN1235,BN1236:BN1244,BN1248:BN1256,BN1257:BN1265,#REF!))</f>
        <v/>
      </c>
      <c r="AF2406" s="432" t="str">
        <f>IF(ISERROR(AVERAGE(BO1227:BO1235,BO1236:BO1244,BO1248:BO1256,BO1257:BO1265,#REF!)),"",AVERAGE(BO1227:BO1235,BO1236:BO1244,BO1248:BO1256,BO1257:BO1265,#REF!))</f>
        <v/>
      </c>
      <c r="AG2406" s="432" t="str">
        <f>IF(ISERROR(AVERAGE(BP1227:BP1235,BP1236:BP1244,BP1248:BP1256,BP1257:BP1265,#REF!)),"",AVERAGE(BP1227:BP1235,BP1236:BP1244,BP1248:BP1256,BP1257:BP1265,#REF!))</f>
        <v/>
      </c>
      <c r="AH2406" s="432" t="str">
        <f>IF(ISERROR(AVERAGE(BQ1227:BQ1235,BQ1236:BQ1244,BQ1248:BQ1256,BQ1257:BQ1265,#REF!)),"",AVERAGE(BQ1227:BQ1235,BQ1236:BQ1244,BQ1248:BQ1256,BQ1257:BQ1265,#REF!))</f>
        <v/>
      </c>
      <c r="AJ2406" s="109"/>
      <c r="AK2406" s="79"/>
      <c r="AL2406" s="540" t="str">
        <f>D2406</f>
        <v>La culture scientifique et technologique</v>
      </c>
      <c r="AM2406" s="540"/>
      <c r="AN2406" s="457"/>
      <c r="AO2406" s="457"/>
      <c r="AP2406" s="457"/>
      <c r="AQ2406" s="457"/>
      <c r="AR2406" s="432" t="str">
        <f>IF(ISERROR(AVERAGE(CA1227:CA1235,CA1236:CA1244,CA1248:CA1256,CA1257:CA1265,#REF!)),"",AVERAGE(CA1227:CA1235,CA1236:CA1244,CA1248:CA1256,CA1257:CA1265,#REF!))</f>
        <v/>
      </c>
      <c r="AS2406" s="432" t="str">
        <f>IF(ISERROR(AVERAGE(CB1227:CB1235,CB1236:CB1244,CB1248:CB1256,CB1257:CB1265,#REF!)),"",AVERAGE(CB1227:CB1235,CB1236:CB1244,CB1248:CB1256,CB1257:CB1265,#REF!))</f>
        <v/>
      </c>
      <c r="AT2406" s="432" t="str">
        <f>IF(ISERROR(AVERAGE(CC1227:CC1235,CC1236:CC1244,CC1248:CC1256,CC1257:CC1265,#REF!)),"",AVERAGE(CC1227:CC1235,CC1236:CC1244,CC1248:CC1256,CC1257:CC1265,#REF!))</f>
        <v/>
      </c>
      <c r="AU2406" s="432" t="str">
        <f>IF(ISERROR(AVERAGE(CD1227:CD1235,CD1236:CD1244,CD1248:CD1256,CD1257:CD1265,#REF!)),"",AVERAGE(CD1227:CD1235,CD1236:CD1244,CD1248:CD1256,CD1257:CD1265,#REF!))</f>
        <v/>
      </c>
      <c r="AV2406" s="432" t="str">
        <f>IF(ISERROR(AVERAGE(CE1227:CE1235,CE1236:CE1244,CE1248:CE1256,CE1257:CE1265,#REF!)),"",AVERAGE(CE1227:CE1235,CE1236:CE1244,CE1248:CE1256,CE1257:CE1265,#REF!))</f>
        <v/>
      </c>
      <c r="AW2406" s="432" t="str">
        <f>IF(ISERROR(AVERAGE(CF1227:CF1235,CF1236:CF1244,CF1248:CF1256,CF1257:CF1265,#REF!)),"",AVERAGE(CF1227:CF1235,CF1236:CF1244,CF1248:CF1256,CF1257:CF1265,#REF!))</f>
        <v/>
      </c>
      <c r="AX2406" s="432" t="str">
        <f>IF(ISERROR(AVERAGE(CG1227:CG1235,CG1236:CG1244,CG1248:CG1256,CG1257:CG1265,#REF!)),"",AVERAGE(CG1227:CG1235,CG1236:CG1244,CG1248:CG1256,CG1257:CG1265,#REF!))</f>
        <v/>
      </c>
      <c r="AY2406" s="432" t="str">
        <f>IF(ISERROR(AVERAGE(CH1227:CH1235,CH1236:CH1244,CH1248:CH1256,CH1257:CH1265,#REF!)),"",AVERAGE(CH1227:CH1235,CH1236:CH1244,CH1248:CH1256,CH1257:CH1265,#REF!))</f>
        <v/>
      </c>
      <c r="AZ2406" s="432" t="str">
        <f>IF(ISERROR(AVERAGE(CI1227:CI1235,CI1236:CI1244,CI1248:CI1256,CI1257:CI1265,#REF!)),"",AVERAGE(CI1227:CI1235,CI1236:CI1244,CI1248:CI1256,CI1257:CI1265,#REF!))</f>
        <v/>
      </c>
      <c r="BA2406" s="432" t="str">
        <f>IF(ISERROR(AVERAGE(CJ1227:CJ1235,CJ1236:CJ1244,CJ1248:CJ1256,CJ1257:CJ1265,#REF!)),"",AVERAGE(CJ1227:CJ1235,CJ1236:CJ1244,CJ1248:CJ1256,CJ1257:CJ1265,#REF!))</f>
        <v/>
      </c>
      <c r="BB2406" s="432" t="str">
        <f>IF(ISERROR(AVERAGE(CK1227:CK1235,CK1236:CK1244,CK1248:CK1256,CK1257:CK1265,#REF!)),"",AVERAGE(CK1227:CK1235,CK1236:CK1244,CK1248:CK1256,CK1257:CK1265,#REF!))</f>
        <v/>
      </c>
      <c r="BC2406" s="432" t="str">
        <f>IF(ISERROR(AVERAGE(CL1227:CL1235,CL1236:CL1244,CL1248:CL1256,CL1257:CL1265,#REF!)),"",AVERAGE(CL1227:CL1235,CL1236:CL1244,CL1248:CL1256,CL1257:CL1265,#REF!))</f>
        <v/>
      </c>
      <c r="BD2406" s="432" t="str">
        <f>IF(ISERROR(AVERAGE(CM1227:CM1235,CM1236:CM1244,CM1248:CM1256,CM1257:CM1265,#REF!)),"",AVERAGE(CM1227:CM1235,CM1236:CM1244,CM1248:CM1256,CM1257:CM1265,#REF!))</f>
        <v/>
      </c>
      <c r="BE2406" s="432" t="str">
        <f>IF(ISERROR(AVERAGE(CN1227:CN1235,CN1236:CN1244,CN1248:CN1256,CN1257:CN1265,#REF!)),"",AVERAGE(CN1227:CN1235,CN1236:CN1244,CN1248:CN1256,CN1257:CN1265,#REF!))</f>
        <v/>
      </c>
      <c r="BF2406" s="432" t="str">
        <f>IF(ISERROR(AVERAGE(CO1227:CO1235,CO1236:CO1244,CO1248:CO1256,CO1257:CO1265,#REF!)),"",AVERAGE(CO1227:CO1235,CO1236:CO1244,CO1248:CO1256,CO1257:CO1265,#REF!))</f>
        <v/>
      </c>
      <c r="BG2406" s="432" t="str">
        <f>IF(ISERROR(AVERAGE(CP1227:CP1235,CP1236:CP1244,CP1248:CP1256,CP1257:CP1265,#REF!)),"",AVERAGE(CP1227:CP1235,CP1236:CP1244,CP1248:CP1256,CP1257:CP1265,#REF!))</f>
        <v/>
      </c>
      <c r="BH2406" s="432" t="str">
        <f>IF(ISERROR(AVERAGE(CQ1227:CQ1235,CQ1236:CQ1244,CQ1248:CQ1256,CQ1257:CQ1265,#REF!)),"",AVERAGE(CQ1227:CQ1235,CQ1236:CQ1244,CQ1248:CQ1256,CQ1257:CQ1265,#REF!))</f>
        <v/>
      </c>
      <c r="BI2406" s="432" t="str">
        <f>IF(ISERROR(AVERAGE(CR1227:CR1235,CR1236:CR1244,CR1248:CR1256,CR1257:CR1265,#REF!)),"",AVERAGE(CR1227:CR1235,CR1236:CR1244,CR1248:CR1256,CR1257:CR1265,#REF!))</f>
        <v/>
      </c>
      <c r="BJ2406" s="432" t="str">
        <f>IF(ISERROR(AVERAGE(CS1227:CS1235,CS1236:CS1244,CS1248:CS1256,CS1257:CS1265,#REF!)),"",AVERAGE(CS1227:CS1235,CS1236:CS1244,CS1248:CS1256,CS1257:CS1265,#REF!))</f>
        <v/>
      </c>
      <c r="BK2406" s="432" t="str">
        <f>IF(ISERROR(AVERAGE(CT1227:CT1235,CT1236:CT1244,CT1248:CT1256,CT1257:CT1265,#REF!)),"",AVERAGE(CT1227:CT1235,CT1236:CT1244,CT1248:CT1256,CT1257:CT1265,#REF!))</f>
        <v/>
      </c>
      <c r="BL2406" s="432" t="str">
        <f>IF(ISERROR(AVERAGE(CU1227:CU1235,CU1236:CU1244,CU1248:CU1256,CU1257:CU1265,#REF!)),"",AVERAGE(CU1227:CU1235,CU1236:CU1244,CU1248:CU1256,CU1257:CU1265,#REF!))</f>
        <v/>
      </c>
      <c r="BM2406" s="432" t="str">
        <f>IF(ISERROR(AVERAGE(CV1227:CV1235,CV1236:CV1244,CV1248:CV1256,CV1257:CV1265,#REF!)),"",AVERAGE(CV1227:CV1235,CV1236:CV1244,CV1248:CV1256,CV1257:CV1265,#REF!))</f>
        <v/>
      </c>
      <c r="BN2406" s="432" t="str">
        <f>IF(ISERROR(AVERAGE(CW1227:CW1235,CW1236:CW1244,CW1248:CW1256,CW1257:CW1265,#REF!)),"",AVERAGE(CW1227:CW1235,CW1236:CW1244,CW1248:CW1256,CW1257:CW1265,#REF!))</f>
        <v/>
      </c>
      <c r="BO2406" s="432" t="str">
        <f>IF(ISERROR(AVERAGE(CX1227:CX1235,CX1236:CX1244,CX1248:CX1256,CX1257:CX1265,#REF!)),"",AVERAGE(CX1227:CX1235,CX1236:CX1244,CX1248:CX1256,CX1257:CX1265,#REF!))</f>
        <v/>
      </c>
      <c r="BP2406" s="432" t="str">
        <f>IF(ISERROR(AVERAGE(CY1227:CY1235,CY1236:CY1244,CY1248:CY1256,CY1257:CY1265,#REF!)),"",AVERAGE(CY1227:CY1235,CY1236:CY1244,CY1248:CY1256,CY1257:CY1265,#REF!))</f>
        <v/>
      </c>
      <c r="BQ2406" s="432" t="str">
        <f>IF(ISERROR(AVERAGE(CZ1227:CZ1235,CZ1236:CZ1244,CZ1248:CZ1256,CZ1257:CZ1265,#REF!)),"",AVERAGE(CZ1227:CZ1235,CZ1236:CZ1244,CZ1248:CZ1256,CZ1257:CZ1265,#REF!))</f>
        <v/>
      </c>
      <c r="BR2406" s="79"/>
      <c r="BS2406" s="79"/>
    </row>
    <row r="2407" spans="1:71" s="7" customFormat="1" ht="4.5" customHeight="1">
      <c r="A2407" s="472"/>
      <c r="B2407" s="50"/>
      <c r="C2407" s="433"/>
      <c r="D2407" s="434"/>
      <c r="E2407" s="434"/>
      <c r="F2407" s="434"/>
      <c r="G2407" s="434"/>
      <c r="H2407" s="434"/>
      <c r="I2407" s="434"/>
      <c r="J2407" s="434"/>
      <c r="K2407" s="434"/>
      <c r="L2407" s="434"/>
      <c r="M2407" s="434"/>
      <c r="N2407" s="434"/>
      <c r="O2407" s="434"/>
      <c r="P2407" s="434"/>
      <c r="Q2407" s="434"/>
      <c r="R2407" s="434"/>
      <c r="S2407" s="434"/>
      <c r="T2407" s="434"/>
      <c r="U2407" s="434"/>
      <c r="V2407" s="434"/>
      <c r="W2407" s="434"/>
      <c r="X2407" s="434"/>
      <c r="Y2407" s="434"/>
      <c r="Z2407" s="434"/>
      <c r="AA2407" s="434"/>
      <c r="AB2407" s="434"/>
      <c r="AC2407" s="434"/>
      <c r="AD2407" s="434"/>
      <c r="AE2407" s="434"/>
      <c r="AF2407" s="434"/>
      <c r="AG2407" s="434"/>
      <c r="AH2407" s="434"/>
      <c r="AJ2407" s="432"/>
      <c r="AK2407" s="37"/>
      <c r="AL2407" s="433"/>
      <c r="AM2407" s="434"/>
      <c r="AN2407" s="434"/>
      <c r="AO2407" s="434"/>
      <c r="AP2407" s="434"/>
      <c r="AQ2407" s="434"/>
      <c r="AR2407" s="434"/>
      <c r="AS2407" s="434"/>
      <c r="AT2407" s="434"/>
      <c r="AU2407" s="434"/>
      <c r="AV2407" s="434"/>
      <c r="AW2407" s="434"/>
      <c r="AX2407" s="434"/>
      <c r="AY2407" s="434"/>
      <c r="AZ2407" s="434"/>
      <c r="BA2407" s="434"/>
      <c r="BB2407" s="434"/>
      <c r="BC2407" s="434"/>
      <c r="BD2407" s="434"/>
      <c r="BE2407" s="434"/>
      <c r="BF2407" s="434"/>
      <c r="BG2407" s="434"/>
      <c r="BH2407" s="434"/>
      <c r="BI2407" s="434"/>
      <c r="BJ2407" s="434"/>
      <c r="BK2407" s="434"/>
      <c r="BL2407" s="434"/>
      <c r="BM2407" s="434"/>
      <c r="BN2407" s="434"/>
      <c r="BO2407" s="434"/>
      <c r="BP2407" s="434"/>
      <c r="BQ2407" s="434"/>
      <c r="BR2407" s="37"/>
      <c r="BS2407" s="37"/>
    </row>
    <row r="2408" spans="1:71" s="7" customFormat="1" ht="35.25" customHeight="1">
      <c r="A2408" s="472"/>
      <c r="B2408" s="50"/>
      <c r="C2408" s="435"/>
      <c r="D2408" s="436" t="s">
        <v>1106</v>
      </c>
      <c r="E2408" s="436"/>
      <c r="F2408" s="436"/>
      <c r="G2408" s="436"/>
      <c r="H2408" s="436"/>
      <c r="I2408" s="436"/>
      <c r="J2408" s="436"/>
      <c r="K2408" s="436"/>
      <c r="L2408" s="436"/>
      <c r="M2408" s="436"/>
      <c r="N2408" s="436"/>
      <c r="O2408" s="436"/>
      <c r="P2408" s="436"/>
      <c r="Q2408" s="436"/>
      <c r="R2408" s="436"/>
      <c r="S2408" s="436"/>
      <c r="T2408" s="436"/>
      <c r="U2408" s="436"/>
      <c r="V2408" s="436"/>
      <c r="W2408" s="436"/>
      <c r="X2408" s="436"/>
      <c r="Y2408" s="436"/>
      <c r="Z2408" s="436"/>
      <c r="AA2408" s="436"/>
      <c r="AB2408" s="436"/>
      <c r="AC2408" s="436"/>
      <c r="AD2408" s="436"/>
      <c r="AE2408" s="436"/>
      <c r="AF2408" s="436"/>
      <c r="AG2408" s="436"/>
      <c r="AH2408" s="436"/>
      <c r="AJ2408" s="432"/>
      <c r="AK2408" s="37"/>
      <c r="AL2408" s="435"/>
      <c r="AM2408" s="436" t="str">
        <f>D2408</f>
        <v>PRATIQUER UNE DEMARCHE SCIENTIFIQUE OU TECHNOLOGIQUE</v>
      </c>
      <c r="AN2408" s="436"/>
      <c r="AO2408" s="436"/>
      <c r="AP2408" s="436"/>
      <c r="AQ2408" s="436"/>
      <c r="AR2408" s="436"/>
      <c r="AS2408" s="436"/>
      <c r="AT2408" s="436"/>
      <c r="AU2408" s="436"/>
      <c r="AV2408" s="436"/>
      <c r="AW2408" s="436"/>
      <c r="AX2408" s="436"/>
      <c r="AY2408" s="436"/>
      <c r="AZ2408" s="436"/>
      <c r="BA2408" s="436"/>
      <c r="BB2408" s="436"/>
      <c r="BC2408" s="436"/>
      <c r="BD2408" s="436"/>
      <c r="BE2408" s="436"/>
      <c r="BF2408" s="436"/>
      <c r="BG2408" s="436"/>
      <c r="BH2408" s="436"/>
      <c r="BI2408" s="436"/>
      <c r="BJ2408" s="436"/>
      <c r="BK2408" s="436"/>
      <c r="BL2408" s="436"/>
      <c r="BM2408" s="436"/>
      <c r="BN2408" s="436"/>
      <c r="BO2408" s="436"/>
      <c r="BP2408" s="436"/>
      <c r="BQ2408" s="436"/>
      <c r="BR2408" s="37"/>
      <c r="BS2408" s="37"/>
    </row>
    <row r="2409" spans="1:71" s="7" customFormat="1" ht="33" customHeight="1">
      <c r="A2409" s="472"/>
      <c r="B2409" s="50"/>
      <c r="C2409" s="51" t="str">
        <f>IF(ISERROR(AVERAGE(E2409:AH2409)),"",AVERAGE(E2409:AH2409))</f>
        <v/>
      </c>
      <c r="D2409" s="69" t="s">
        <v>1107</v>
      </c>
      <c r="E2409" s="83"/>
      <c r="F2409" s="83"/>
      <c r="G2409" s="83"/>
      <c r="H2409" s="83"/>
      <c r="I2409" s="83"/>
      <c r="J2409" s="83"/>
      <c r="K2409" s="83"/>
      <c r="L2409" s="83"/>
      <c r="M2409" s="83"/>
      <c r="N2409" s="83"/>
      <c r="O2409" s="83"/>
      <c r="P2409" s="83"/>
      <c r="Q2409" s="83"/>
      <c r="R2409" s="83"/>
      <c r="S2409" s="83"/>
      <c r="T2409" s="83"/>
      <c r="U2409" s="83"/>
      <c r="V2409" s="83"/>
      <c r="W2409" s="83"/>
      <c r="X2409" s="83"/>
      <c r="Y2409" s="83"/>
      <c r="Z2409" s="83"/>
      <c r="AA2409" s="83"/>
      <c r="AB2409" s="83"/>
      <c r="AC2409" s="83"/>
      <c r="AD2409" s="83"/>
      <c r="AE2409" s="83"/>
      <c r="AF2409" s="83"/>
      <c r="AG2409" s="83"/>
      <c r="AH2409" s="83"/>
      <c r="AJ2409" s="49"/>
      <c r="AK2409" s="37"/>
      <c r="AL2409" s="51"/>
      <c r="AM2409" s="69" t="str">
        <f>D2409</f>
        <v>Pratiquer une démarche d’investigation : savoir observer, questionner</v>
      </c>
      <c r="AN2409" s="83"/>
      <c r="AO2409" s="83"/>
      <c r="AP2409" s="83"/>
      <c r="AQ2409" s="83"/>
      <c r="AR2409" s="83"/>
      <c r="AS2409" s="83"/>
      <c r="AT2409" s="83"/>
      <c r="AU2409" s="83"/>
      <c r="AV2409" s="83"/>
      <c r="AW2409" s="83"/>
      <c r="AX2409" s="83"/>
      <c r="AY2409" s="83"/>
      <c r="AZ2409" s="83"/>
      <c r="BA2409" s="83"/>
      <c r="BB2409" s="83"/>
      <c r="BC2409" s="83"/>
      <c r="BD2409" s="83"/>
      <c r="BE2409" s="83"/>
      <c r="BF2409" s="83"/>
      <c r="BG2409" s="83"/>
      <c r="BH2409" s="83"/>
      <c r="BI2409" s="83"/>
      <c r="BJ2409" s="83"/>
      <c r="BK2409" s="83"/>
      <c r="BL2409" s="83"/>
      <c r="BM2409" s="83"/>
      <c r="BN2409" s="83"/>
      <c r="BO2409" s="83"/>
      <c r="BP2409" s="83"/>
      <c r="BQ2409" s="83"/>
      <c r="BR2409" s="37"/>
      <c r="BS2409" s="37"/>
    </row>
    <row r="2410" spans="1:71" s="7" customFormat="1" ht="46.5" customHeight="1">
      <c r="A2410" s="472"/>
      <c r="B2410" s="50"/>
      <c r="C2410" s="51" t="str">
        <f>IF(ISERROR(AVERAGE(E2410:AH2410)),"",AVERAGE(E2410:AH2410))</f>
        <v/>
      </c>
      <c r="D2410" s="69" t="s">
        <v>1108</v>
      </c>
      <c r="E2410" s="83"/>
      <c r="F2410" s="83"/>
      <c r="G2410" s="83"/>
      <c r="H2410" s="83"/>
      <c r="I2410" s="83"/>
      <c r="J2410" s="83"/>
      <c r="K2410" s="83"/>
      <c r="L2410" s="83"/>
      <c r="M2410" s="83"/>
      <c r="N2410" s="83"/>
      <c r="O2410" s="83"/>
      <c r="P2410" s="83"/>
      <c r="Q2410" s="83"/>
      <c r="R2410" s="83"/>
      <c r="S2410" s="83"/>
      <c r="T2410" s="83"/>
      <c r="U2410" s="83"/>
      <c r="V2410" s="83"/>
      <c r="W2410" s="83"/>
      <c r="X2410" s="83"/>
      <c r="Y2410" s="83"/>
      <c r="Z2410" s="83"/>
      <c r="AA2410" s="83"/>
      <c r="AB2410" s="83"/>
      <c r="AC2410" s="83"/>
      <c r="AD2410" s="83"/>
      <c r="AE2410" s="83"/>
      <c r="AF2410" s="83"/>
      <c r="AG2410" s="83"/>
      <c r="AH2410" s="83"/>
      <c r="AJ2410" s="49"/>
      <c r="AK2410" s="37"/>
      <c r="AL2410" s="51"/>
      <c r="AM2410" s="69" t="str">
        <f>D2410</f>
        <v>Manipuler et expérimenter, formuler une hypothèse et la tester, argumenter, mettre à l’essai plusieurs pistes de solutions</v>
      </c>
      <c r="AN2410" s="83"/>
      <c r="AO2410" s="83"/>
      <c r="AP2410" s="83"/>
      <c r="AQ2410" s="83"/>
      <c r="AR2410" s="83"/>
      <c r="AS2410" s="83"/>
      <c r="AT2410" s="83"/>
      <c r="AU2410" s="83"/>
      <c r="AV2410" s="83"/>
      <c r="AW2410" s="83"/>
      <c r="AX2410" s="83"/>
      <c r="AY2410" s="83"/>
      <c r="AZ2410" s="83"/>
      <c r="BA2410" s="83"/>
      <c r="BB2410" s="83"/>
      <c r="BC2410" s="83"/>
      <c r="BD2410" s="83"/>
      <c r="BE2410" s="83"/>
      <c r="BF2410" s="83"/>
      <c r="BG2410" s="83"/>
      <c r="BH2410" s="83"/>
      <c r="BI2410" s="83"/>
      <c r="BJ2410" s="83"/>
      <c r="BK2410" s="83"/>
      <c r="BL2410" s="83"/>
      <c r="BM2410" s="83"/>
      <c r="BN2410" s="83"/>
      <c r="BO2410" s="83"/>
      <c r="BP2410" s="83"/>
      <c r="BQ2410" s="83"/>
      <c r="BR2410" s="37"/>
      <c r="BS2410" s="37"/>
    </row>
    <row r="2411" spans="1:71" s="7" customFormat="1" ht="45" customHeight="1">
      <c r="A2411" s="472"/>
      <c r="B2411" s="50"/>
      <c r="C2411" s="51" t="str">
        <f>IF(ISERROR(AVERAGE(E2411:AH2411)),"",AVERAGE(E2411:AH2411))</f>
        <v/>
      </c>
      <c r="D2411" s="69" t="s">
        <v>1109</v>
      </c>
      <c r="E2411" s="83"/>
      <c r="F2411" s="83"/>
      <c r="G2411" s="83"/>
      <c r="H2411" s="83"/>
      <c r="I2411" s="83"/>
      <c r="J2411" s="83"/>
      <c r="K2411" s="83"/>
      <c r="L2411" s="83"/>
      <c r="M2411" s="83"/>
      <c r="N2411" s="83"/>
      <c r="O2411" s="83"/>
      <c r="P2411" s="83"/>
      <c r="Q2411" s="83"/>
      <c r="R2411" s="83"/>
      <c r="S2411" s="83"/>
      <c r="T2411" s="83"/>
      <c r="U2411" s="83"/>
      <c r="V2411" s="83"/>
      <c r="W2411" s="83"/>
      <c r="X2411" s="83"/>
      <c r="Y2411" s="83"/>
      <c r="Z2411" s="83"/>
      <c r="AA2411" s="83"/>
      <c r="AB2411" s="83"/>
      <c r="AC2411" s="83"/>
      <c r="AD2411" s="83"/>
      <c r="AE2411" s="83"/>
      <c r="AF2411" s="83"/>
      <c r="AG2411" s="83"/>
      <c r="AH2411" s="83"/>
      <c r="AJ2411" s="49"/>
      <c r="AK2411" s="37"/>
      <c r="AL2411" s="51"/>
      <c r="AM2411" s="69" t="str">
        <f>D2411</f>
        <v>Exprimer et exploiter les résultats d’une mesure et d’une recherche en utilisant un vocabulaire scientifique à l’écrit ou à l’oral</v>
      </c>
      <c r="AN2411" s="83"/>
      <c r="AO2411" s="83"/>
      <c r="AP2411" s="83"/>
      <c r="AQ2411" s="83"/>
      <c r="AR2411" s="83"/>
      <c r="AS2411" s="83"/>
      <c r="AT2411" s="83"/>
      <c r="AU2411" s="83"/>
      <c r="AV2411" s="83"/>
      <c r="AW2411" s="83"/>
      <c r="AX2411" s="83"/>
      <c r="AY2411" s="83"/>
      <c r="AZ2411" s="83"/>
      <c r="BA2411" s="83"/>
      <c r="BB2411" s="83"/>
      <c r="BC2411" s="83"/>
      <c r="BD2411" s="83"/>
      <c r="BE2411" s="83"/>
      <c r="BF2411" s="83"/>
      <c r="BG2411" s="83"/>
      <c r="BH2411" s="83"/>
      <c r="BI2411" s="83"/>
      <c r="BJ2411" s="83"/>
      <c r="BK2411" s="83"/>
      <c r="BL2411" s="83"/>
      <c r="BM2411" s="83"/>
      <c r="BN2411" s="83"/>
      <c r="BO2411" s="83"/>
      <c r="BP2411" s="83"/>
      <c r="BQ2411" s="83"/>
      <c r="BR2411" s="37"/>
      <c r="BS2411" s="37"/>
    </row>
    <row r="2412" spans="1:71" s="7" customFormat="1" ht="4.5" customHeight="1">
      <c r="A2412" s="472"/>
      <c r="B2412" s="50"/>
      <c r="C2412" s="433"/>
      <c r="D2412" s="434"/>
      <c r="E2412" s="434"/>
      <c r="F2412" s="434"/>
      <c r="G2412" s="434"/>
      <c r="H2412" s="434"/>
      <c r="I2412" s="434"/>
      <c r="J2412" s="434"/>
      <c r="K2412" s="434"/>
      <c r="L2412" s="434"/>
      <c r="M2412" s="434"/>
      <c r="N2412" s="434"/>
      <c r="O2412" s="434"/>
      <c r="P2412" s="434"/>
      <c r="Q2412" s="434"/>
      <c r="R2412" s="434"/>
      <c r="S2412" s="434"/>
      <c r="T2412" s="434"/>
      <c r="U2412" s="434"/>
      <c r="V2412" s="434"/>
      <c r="W2412" s="434"/>
      <c r="X2412" s="434"/>
      <c r="Y2412" s="434"/>
      <c r="Z2412" s="434"/>
      <c r="AA2412" s="434"/>
      <c r="AB2412" s="434"/>
      <c r="AC2412" s="434"/>
      <c r="AD2412" s="434"/>
      <c r="AE2412" s="434"/>
      <c r="AF2412" s="434"/>
      <c r="AG2412" s="434"/>
      <c r="AH2412" s="434"/>
      <c r="AJ2412" s="432"/>
      <c r="AK2412" s="37"/>
      <c r="AL2412" s="433"/>
      <c r="AM2412" s="434"/>
      <c r="AN2412" s="434"/>
      <c r="AO2412" s="434"/>
      <c r="AP2412" s="434"/>
      <c r="AQ2412" s="434"/>
      <c r="AR2412" s="434"/>
      <c r="AS2412" s="434"/>
      <c r="AT2412" s="434"/>
      <c r="AU2412" s="434"/>
      <c r="AV2412" s="434"/>
      <c r="AW2412" s="434"/>
      <c r="AX2412" s="434"/>
      <c r="AY2412" s="434"/>
      <c r="AZ2412" s="434"/>
      <c r="BA2412" s="434"/>
      <c r="BB2412" s="434"/>
      <c r="BC2412" s="434"/>
      <c r="BD2412" s="434"/>
      <c r="BE2412" s="434"/>
      <c r="BF2412" s="434"/>
      <c r="BG2412" s="434"/>
      <c r="BH2412" s="434"/>
      <c r="BI2412" s="434"/>
      <c r="BJ2412" s="434"/>
      <c r="BK2412" s="434"/>
      <c r="BL2412" s="434"/>
      <c r="BM2412" s="434"/>
      <c r="BN2412" s="434"/>
      <c r="BO2412" s="434"/>
      <c r="BP2412" s="434"/>
      <c r="BQ2412" s="434"/>
      <c r="BR2412" s="37"/>
      <c r="BS2412" s="37"/>
    </row>
    <row r="2413" spans="1:71" s="7" customFormat="1" ht="90" customHeight="1">
      <c r="A2413" s="472"/>
      <c r="B2413" s="50"/>
      <c r="C2413" s="435"/>
      <c r="D2413" s="436" t="s">
        <v>1110</v>
      </c>
      <c r="E2413" s="436"/>
      <c r="F2413" s="436"/>
      <c r="G2413" s="436"/>
      <c r="H2413" s="436"/>
      <c r="I2413" s="436"/>
      <c r="J2413" s="436"/>
      <c r="K2413" s="436"/>
      <c r="L2413" s="436"/>
      <c r="M2413" s="436"/>
      <c r="N2413" s="436"/>
      <c r="O2413" s="436"/>
      <c r="P2413" s="436"/>
      <c r="Q2413" s="436"/>
      <c r="R2413" s="436"/>
      <c r="S2413" s="436"/>
      <c r="T2413" s="436"/>
      <c r="U2413" s="436"/>
      <c r="V2413" s="436"/>
      <c r="W2413" s="436"/>
      <c r="X2413" s="436"/>
      <c r="Y2413" s="436"/>
      <c r="Z2413" s="436"/>
      <c r="AA2413" s="436"/>
      <c r="AB2413" s="436"/>
      <c r="AC2413" s="436"/>
      <c r="AD2413" s="436"/>
      <c r="AE2413" s="436"/>
      <c r="AF2413" s="436"/>
      <c r="AG2413" s="436"/>
      <c r="AH2413" s="436"/>
      <c r="AJ2413" s="432"/>
      <c r="AK2413" s="37"/>
      <c r="AL2413" s="435"/>
      <c r="AM2413" s="436" t="str">
        <f t="shared" ref="AM2413:AM2421" si="851">D2413</f>
        <v>MAITRISER DES CONNAISSANCES DANS DIVERS DOMAINES SCIENTIFIQUES ET LES MOBILISER DANS DES CONTEXTES SCIENTIFIQUES DIFFERENTS ET DANS DES ACTIVITES DE LA VIE COURANTE</v>
      </c>
      <c r="AN2413" s="436"/>
      <c r="AO2413" s="436"/>
      <c r="AP2413" s="436"/>
      <c r="AQ2413" s="436"/>
      <c r="AR2413" s="436"/>
      <c r="AS2413" s="436"/>
      <c r="AT2413" s="436"/>
      <c r="AU2413" s="436"/>
      <c r="AV2413" s="436"/>
      <c r="AW2413" s="436"/>
      <c r="AX2413" s="436"/>
      <c r="AY2413" s="436"/>
      <c r="AZ2413" s="436"/>
      <c r="BA2413" s="436"/>
      <c r="BB2413" s="436"/>
      <c r="BC2413" s="436"/>
      <c r="BD2413" s="436"/>
      <c r="BE2413" s="436"/>
      <c r="BF2413" s="436"/>
      <c r="BG2413" s="436"/>
      <c r="BH2413" s="436"/>
      <c r="BI2413" s="436"/>
      <c r="BJ2413" s="436"/>
      <c r="BK2413" s="436"/>
      <c r="BL2413" s="436"/>
      <c r="BM2413" s="436"/>
      <c r="BN2413" s="436"/>
      <c r="BO2413" s="436"/>
      <c r="BP2413" s="436"/>
      <c r="BQ2413" s="436"/>
      <c r="BR2413" s="37"/>
      <c r="BS2413" s="37"/>
    </row>
    <row r="2414" spans="1:71" s="7" customFormat="1" ht="27.75" customHeight="1">
      <c r="A2414" s="472"/>
      <c r="B2414" s="50"/>
      <c r="C2414" s="51" t="str">
        <f>IF(ISERROR(AVERAGE(E2414:AH2414)),"",AVERAGE(E2414:AH2414))</f>
        <v/>
      </c>
      <c r="D2414" s="69" t="s">
        <v>557</v>
      </c>
      <c r="E2414" s="83"/>
      <c r="F2414" s="83"/>
      <c r="G2414" s="83"/>
      <c r="H2414" s="83"/>
      <c r="I2414" s="83"/>
      <c r="J2414" s="83"/>
      <c r="K2414" s="83"/>
      <c r="L2414" s="83"/>
      <c r="M2414" s="83"/>
      <c r="N2414" s="83"/>
      <c r="O2414" s="83"/>
      <c r="P2414" s="83"/>
      <c r="Q2414" s="83"/>
      <c r="R2414" s="83"/>
      <c r="S2414" s="83"/>
      <c r="T2414" s="83"/>
      <c r="U2414" s="83"/>
      <c r="V2414" s="83"/>
      <c r="W2414" s="83"/>
      <c r="X2414" s="83"/>
      <c r="Y2414" s="83"/>
      <c r="Z2414" s="83"/>
      <c r="AA2414" s="83"/>
      <c r="AB2414" s="83"/>
      <c r="AC2414" s="83"/>
      <c r="AD2414" s="83"/>
      <c r="AE2414" s="83"/>
      <c r="AF2414" s="83"/>
      <c r="AG2414" s="83"/>
      <c r="AH2414" s="83"/>
      <c r="AJ2414" s="49"/>
      <c r="AK2414" s="37"/>
      <c r="AL2414" s="51"/>
      <c r="AM2414" s="69" t="str">
        <f t="shared" si="851"/>
        <v>Le ciel et la Terre</v>
      </c>
      <c r="AN2414" s="83"/>
      <c r="AO2414" s="83"/>
      <c r="AP2414" s="83"/>
      <c r="AQ2414" s="83"/>
      <c r="AR2414" s="83"/>
      <c r="AS2414" s="83"/>
      <c r="AT2414" s="83"/>
      <c r="AU2414" s="83"/>
      <c r="AV2414" s="83"/>
      <c r="AW2414" s="83"/>
      <c r="AX2414" s="83"/>
      <c r="AY2414" s="83"/>
      <c r="AZ2414" s="83"/>
      <c r="BA2414" s="83"/>
      <c r="BB2414" s="83"/>
      <c r="BC2414" s="83"/>
      <c r="BD2414" s="83"/>
      <c r="BE2414" s="83"/>
      <c r="BF2414" s="83"/>
      <c r="BG2414" s="83"/>
      <c r="BH2414" s="83"/>
      <c r="BI2414" s="83"/>
      <c r="BJ2414" s="83"/>
      <c r="BK2414" s="83"/>
      <c r="BL2414" s="83"/>
      <c r="BM2414" s="83"/>
      <c r="BN2414" s="83"/>
      <c r="BO2414" s="83"/>
      <c r="BP2414" s="83"/>
      <c r="BQ2414" s="83"/>
      <c r="BR2414" s="37"/>
      <c r="BS2414" s="37"/>
    </row>
    <row r="2415" spans="1:71" s="7" customFormat="1" ht="27.75" customHeight="1">
      <c r="A2415" s="472"/>
      <c r="B2415" s="50"/>
      <c r="C2415" s="51" t="str">
        <f>IF(ISERROR(AVERAGE(E2415:AH2415)),"",AVERAGE(E2415:AH2415))</f>
        <v/>
      </c>
      <c r="D2415" s="69" t="s">
        <v>563</v>
      </c>
      <c r="E2415" s="83"/>
      <c r="F2415" s="83"/>
      <c r="G2415" s="83"/>
      <c r="H2415" s="83"/>
      <c r="I2415" s="83"/>
      <c r="J2415" s="83"/>
      <c r="K2415" s="83"/>
      <c r="L2415" s="83"/>
      <c r="M2415" s="83"/>
      <c r="N2415" s="83"/>
      <c r="O2415" s="83"/>
      <c r="P2415" s="83"/>
      <c r="Q2415" s="83"/>
      <c r="R2415" s="83"/>
      <c r="S2415" s="83"/>
      <c r="T2415" s="83"/>
      <c r="U2415" s="83"/>
      <c r="V2415" s="83"/>
      <c r="W2415" s="83"/>
      <c r="X2415" s="83"/>
      <c r="Y2415" s="83"/>
      <c r="Z2415" s="83"/>
      <c r="AA2415" s="83"/>
      <c r="AB2415" s="83"/>
      <c r="AC2415" s="83"/>
      <c r="AD2415" s="83"/>
      <c r="AE2415" s="83"/>
      <c r="AF2415" s="83"/>
      <c r="AG2415" s="83"/>
      <c r="AH2415" s="83"/>
      <c r="AJ2415" s="49"/>
      <c r="AK2415" s="37"/>
      <c r="AL2415" s="51"/>
      <c r="AM2415" s="69" t="str">
        <f t="shared" si="851"/>
        <v>La matière</v>
      </c>
      <c r="AN2415" s="83"/>
      <c r="AO2415" s="83"/>
      <c r="AP2415" s="83"/>
      <c r="AQ2415" s="83"/>
      <c r="AR2415" s="83"/>
      <c r="AS2415" s="83"/>
      <c r="AT2415" s="83"/>
      <c r="AU2415" s="83"/>
      <c r="AV2415" s="83"/>
      <c r="AW2415" s="83"/>
      <c r="AX2415" s="83"/>
      <c r="AY2415" s="83"/>
      <c r="AZ2415" s="83"/>
      <c r="BA2415" s="83"/>
      <c r="BB2415" s="83"/>
      <c r="BC2415" s="83"/>
      <c r="BD2415" s="83"/>
      <c r="BE2415" s="83"/>
      <c r="BF2415" s="83"/>
      <c r="BG2415" s="83"/>
      <c r="BH2415" s="83"/>
      <c r="BI2415" s="83"/>
      <c r="BJ2415" s="83"/>
      <c r="BK2415" s="83"/>
      <c r="BL2415" s="83"/>
      <c r="BM2415" s="83"/>
      <c r="BN2415" s="83"/>
      <c r="BO2415" s="83"/>
      <c r="BP2415" s="83"/>
      <c r="BQ2415" s="83"/>
      <c r="BR2415" s="37"/>
      <c r="BS2415" s="37"/>
    </row>
    <row r="2416" spans="1:71" s="7" customFormat="1" ht="27.75" customHeight="1">
      <c r="A2416" s="472"/>
      <c r="B2416" s="50"/>
      <c r="C2416" s="51" t="str">
        <f>IF(ISERROR(AVERAGE(E2416:AH2416)),"",AVERAGE(E2416:AH2416))</f>
        <v/>
      </c>
      <c r="D2416" s="69" t="s">
        <v>571</v>
      </c>
      <c r="E2416" s="83"/>
      <c r="F2416" s="83"/>
      <c r="G2416" s="83"/>
      <c r="H2416" s="83"/>
      <c r="I2416" s="83"/>
      <c r="J2416" s="83"/>
      <c r="K2416" s="83"/>
      <c r="L2416" s="83"/>
      <c r="M2416" s="83"/>
      <c r="N2416" s="83"/>
      <c r="O2416" s="83"/>
      <c r="P2416" s="83"/>
      <c r="Q2416" s="83"/>
      <c r="R2416" s="83"/>
      <c r="S2416" s="83"/>
      <c r="T2416" s="83"/>
      <c r="U2416" s="83"/>
      <c r="V2416" s="83"/>
      <c r="W2416" s="83"/>
      <c r="X2416" s="83"/>
      <c r="Y2416" s="83"/>
      <c r="Z2416" s="83"/>
      <c r="AA2416" s="83"/>
      <c r="AB2416" s="83"/>
      <c r="AC2416" s="83"/>
      <c r="AD2416" s="83"/>
      <c r="AE2416" s="83"/>
      <c r="AF2416" s="83"/>
      <c r="AG2416" s="83"/>
      <c r="AH2416" s="83"/>
      <c r="AJ2416" s="49"/>
      <c r="AK2416" s="37"/>
      <c r="AL2416" s="51"/>
      <c r="AM2416" s="69" t="str">
        <f t="shared" si="851"/>
        <v>L’énergie</v>
      </c>
      <c r="AN2416" s="83"/>
      <c r="AO2416" s="83"/>
      <c r="AP2416" s="83"/>
      <c r="AQ2416" s="83"/>
      <c r="AR2416" s="83"/>
      <c r="AS2416" s="83"/>
      <c r="AT2416" s="83"/>
      <c r="AU2416" s="83"/>
      <c r="AV2416" s="83"/>
      <c r="AW2416" s="83"/>
      <c r="AX2416" s="83"/>
      <c r="AY2416" s="83"/>
      <c r="AZ2416" s="83"/>
      <c r="BA2416" s="83"/>
      <c r="BB2416" s="83"/>
      <c r="BC2416" s="83"/>
      <c r="BD2416" s="83"/>
      <c r="BE2416" s="83"/>
      <c r="BF2416" s="83"/>
      <c r="BG2416" s="83"/>
      <c r="BH2416" s="83"/>
      <c r="BI2416" s="83"/>
      <c r="BJ2416" s="83"/>
      <c r="BK2416" s="83"/>
      <c r="BL2416" s="83"/>
      <c r="BM2416" s="83"/>
      <c r="BN2416" s="83"/>
      <c r="BO2416" s="83"/>
      <c r="BP2416" s="83"/>
      <c r="BQ2416" s="83"/>
      <c r="BR2416" s="37"/>
      <c r="BS2416" s="37"/>
    </row>
    <row r="2417" spans="1:71" s="7" customFormat="1" ht="27.75" customHeight="1">
      <c r="A2417" s="472"/>
      <c r="B2417" s="50"/>
      <c r="C2417" s="51" t="str">
        <f>IF(ISERROR(AVERAGE(E2417:AH2417)),"",AVERAGE(E2417:AH2417))</f>
        <v/>
      </c>
      <c r="D2417" s="69" t="s">
        <v>574</v>
      </c>
      <c r="E2417" s="83" t="str">
        <f>IF(ISERROR(AVERAGE(AN1322:AN1330,AN1960:AN1968,#REF!)),"",AVERAGE(AN1322:AN1330,AN1960:AN1968,#REF!))</f>
        <v/>
      </c>
      <c r="F2417" s="83" t="str">
        <f>IF(ISERROR(AVERAGE(AO1322:AO1330,AO1960:AO1968,#REF!)),"",AVERAGE(AO1322:AO1330,AO1960:AO1968,#REF!))</f>
        <v/>
      </c>
      <c r="G2417" s="83" t="str">
        <f>IF(ISERROR(AVERAGE(AP1322:AP1330,AP1960:AP1968,#REF!)),"",AVERAGE(AP1322:AP1330,AP1960:AP1968,#REF!))</f>
        <v/>
      </c>
      <c r="H2417" s="83" t="str">
        <f>IF(ISERROR(AVERAGE(AQ1322:AQ1330,AQ1960:AQ1968,#REF!)),"",AVERAGE(AQ1322:AQ1330,AQ1960:AQ1968,#REF!))</f>
        <v/>
      </c>
      <c r="I2417" s="83" t="str">
        <f>IF(ISERROR(AVERAGE(AR1322:AR1330,AR1960:AR1968,#REF!)),"",AVERAGE(AR1322:AR1330,AR1960:AR1968,#REF!))</f>
        <v/>
      </c>
      <c r="J2417" s="83" t="str">
        <f>IF(ISERROR(AVERAGE(AS1322:AS1330,AS1960:AS1968,#REF!)),"",AVERAGE(AS1322:AS1330,AS1960:AS1968,#REF!))</f>
        <v/>
      </c>
      <c r="K2417" s="83" t="str">
        <f>IF(ISERROR(AVERAGE(AT1322:AT1330,AT1960:AT1968,#REF!)),"",AVERAGE(AT1322:AT1330,AT1960:AT1968,#REF!))</f>
        <v/>
      </c>
      <c r="L2417" s="83" t="str">
        <f>IF(ISERROR(AVERAGE(AU1322:AU1330,AU1960:AU1968,#REF!)),"",AVERAGE(AU1322:AU1330,AU1960:AU1968,#REF!))</f>
        <v/>
      </c>
      <c r="M2417" s="83" t="str">
        <f>IF(ISERROR(AVERAGE(AV1322:AV1330,AV1960:AV1968,#REF!)),"",AVERAGE(AV1322:AV1330,AV1960:AV1968,#REF!))</f>
        <v/>
      </c>
      <c r="N2417" s="83" t="str">
        <f>IF(ISERROR(AVERAGE(AW1322:AW1330,AW1960:AW1968,#REF!)),"",AVERAGE(AW1322:AW1330,AW1960:AW1968,#REF!))</f>
        <v/>
      </c>
      <c r="O2417" s="83" t="str">
        <f>IF(ISERROR(AVERAGE(AX1322:AX1330,AX1960:AX1968,#REF!)),"",AVERAGE(AX1322:AX1330,AX1960:AX1968,#REF!))</f>
        <v/>
      </c>
      <c r="P2417" s="83" t="str">
        <f>IF(ISERROR(AVERAGE(AY1322:AY1330,AY1960:AY1968,#REF!)),"",AVERAGE(AY1322:AY1330,AY1960:AY1968,#REF!))</f>
        <v/>
      </c>
      <c r="Q2417" s="83" t="str">
        <f>IF(ISERROR(AVERAGE(AZ1322:AZ1330,AZ1960:AZ1968,#REF!)),"",AVERAGE(AZ1322:AZ1330,AZ1960:AZ1968,#REF!))</f>
        <v/>
      </c>
      <c r="R2417" s="83" t="str">
        <f>IF(ISERROR(AVERAGE(BA1322:BA1330,BA1960:BA1968,#REF!)),"",AVERAGE(BA1322:BA1330,BA1960:BA1968,#REF!))</f>
        <v/>
      </c>
      <c r="S2417" s="83" t="str">
        <f>IF(ISERROR(AVERAGE(BB1322:BB1330,BB1960:BB1968,#REF!)),"",AVERAGE(BB1322:BB1330,BB1960:BB1968,#REF!))</f>
        <v/>
      </c>
      <c r="T2417" s="83" t="str">
        <f>IF(ISERROR(AVERAGE(BC1322:BC1330,BC1960:BC1968,#REF!)),"",AVERAGE(BC1322:BC1330,BC1960:BC1968,#REF!))</f>
        <v/>
      </c>
      <c r="U2417" s="83" t="str">
        <f>IF(ISERROR(AVERAGE(BD1322:BD1330,BD1960:BD1968,#REF!)),"",AVERAGE(BD1322:BD1330,BD1960:BD1968,#REF!))</f>
        <v/>
      </c>
      <c r="V2417" s="83" t="str">
        <f>IF(ISERROR(AVERAGE(BE1322:BE1330,BE1960:BE1968,#REF!)),"",AVERAGE(BE1322:BE1330,BE1960:BE1968,#REF!))</f>
        <v/>
      </c>
      <c r="W2417" s="83" t="str">
        <f>IF(ISERROR(AVERAGE(BF1322:BF1330,BF1960:BF1968,#REF!)),"",AVERAGE(BF1322:BF1330,BF1960:BF1968,#REF!))</f>
        <v/>
      </c>
      <c r="X2417" s="83" t="str">
        <f>IF(ISERROR(AVERAGE(BG1322:BG1330,BG1960:BG1968,#REF!)),"",AVERAGE(BG1322:BG1330,BG1960:BG1968,#REF!))</f>
        <v/>
      </c>
      <c r="Y2417" s="83" t="str">
        <f>IF(ISERROR(AVERAGE(BH1322:BH1330,BH1960:BH1968,#REF!)),"",AVERAGE(BH1322:BH1330,BH1960:BH1968,#REF!))</f>
        <v/>
      </c>
      <c r="Z2417" s="83" t="str">
        <f>IF(ISERROR(AVERAGE(BI1322:BI1330,BI1960:BI1968,#REF!)),"",AVERAGE(BI1322:BI1330,BI1960:BI1968,#REF!))</f>
        <v/>
      </c>
      <c r="AA2417" s="83" t="str">
        <f>IF(ISERROR(AVERAGE(BJ1322:BJ1330,BJ1960:BJ1968,#REF!)),"",AVERAGE(BJ1322:BJ1330,BJ1960:BJ1968,#REF!))</f>
        <v/>
      </c>
      <c r="AB2417" s="83" t="str">
        <f>IF(ISERROR(AVERAGE(BK1322:BK1330,BK1960:BK1968,#REF!)),"",AVERAGE(BK1322:BK1330,BK1960:BK1968,#REF!))</f>
        <v/>
      </c>
      <c r="AC2417" s="83" t="str">
        <f>IF(ISERROR(AVERAGE(BL1322:BL1330,BL1960:BL1968,#REF!)),"",AVERAGE(BL1322:BL1330,BL1960:BL1968,#REF!))</f>
        <v/>
      </c>
      <c r="AD2417" s="83" t="str">
        <f>IF(ISERROR(AVERAGE(BM1322:BM1330,BM1960:BM1968,#REF!)),"",AVERAGE(BM1322:BM1330,BM1960:BM1968,#REF!))</f>
        <v/>
      </c>
      <c r="AE2417" s="83" t="str">
        <f>IF(ISERROR(AVERAGE(BN1322:BN1330,BN1960:BN1968,#REF!)),"",AVERAGE(BN1322:BN1330,BN1960:BN1968,#REF!))</f>
        <v/>
      </c>
      <c r="AF2417" s="83" t="str">
        <f>IF(ISERROR(AVERAGE(BO1322:BO1330,BO1960:BO1968,#REF!)),"",AVERAGE(BO1322:BO1330,BO1960:BO1968,#REF!))</f>
        <v/>
      </c>
      <c r="AG2417" s="83" t="str">
        <f>IF(ISERROR(AVERAGE(BP1322:BP1330,BP1960:BP1968,#REF!)),"",AVERAGE(BP1322:BP1330,BP1960:BP1968,#REF!))</f>
        <v/>
      </c>
      <c r="AH2417" s="83" t="str">
        <f>IF(ISERROR(AVERAGE(BQ1322:BQ1330,BQ1960:BQ1968,#REF!)),"",AVERAGE(BQ1322:BQ1330,BQ1960:BQ1968,#REF!))</f>
        <v/>
      </c>
      <c r="AJ2417" s="49"/>
      <c r="AK2417" s="37"/>
      <c r="AL2417" s="51"/>
      <c r="AM2417" s="69" t="str">
        <f t="shared" si="851"/>
        <v>L’unité et la diversité du vivant</v>
      </c>
      <c r="AN2417" s="83" t="str">
        <f>IF(ISERROR(AVERAGE(BW1322:BW1330,BW1960:BW1968,#REF!)),"",AVERAGE(BW1322:BW1330,BW1960:BW1968,#REF!))</f>
        <v/>
      </c>
      <c r="AO2417" s="83" t="str">
        <f>IF(ISERROR(AVERAGE(BX1322:BX1330,BX1960:BX1968,#REF!)),"",AVERAGE(BX1322:BX1330,BX1960:BX1968,#REF!))</f>
        <v/>
      </c>
      <c r="AP2417" s="83" t="str">
        <f>IF(ISERROR(AVERAGE(BY1322:BY1330,BY1960:BY1968,#REF!)),"",AVERAGE(BY1322:BY1330,BY1960:BY1968,#REF!))</f>
        <v/>
      </c>
      <c r="AQ2417" s="83" t="str">
        <f>IF(ISERROR(AVERAGE(BZ1322:BZ1330,BZ1960:BZ1968,#REF!)),"",AVERAGE(BZ1322:BZ1330,BZ1960:BZ1968,#REF!))</f>
        <v/>
      </c>
      <c r="AR2417" s="83" t="str">
        <f>IF(ISERROR(AVERAGE(CA1322:CA1330,CA1960:CA1968,#REF!)),"",AVERAGE(CA1322:CA1330,CA1960:CA1968,#REF!))</f>
        <v/>
      </c>
      <c r="AS2417" s="83" t="str">
        <f>IF(ISERROR(AVERAGE(CB1322:CB1330,CB1960:CB1968,#REF!)),"",AVERAGE(CB1322:CB1330,CB1960:CB1968,#REF!))</f>
        <v/>
      </c>
      <c r="AT2417" s="83" t="str">
        <f>IF(ISERROR(AVERAGE(CC1322:CC1330,CC1960:CC1968,#REF!)),"",AVERAGE(CC1322:CC1330,CC1960:CC1968,#REF!))</f>
        <v/>
      </c>
      <c r="AU2417" s="83" t="str">
        <f>IF(ISERROR(AVERAGE(CD1322:CD1330,CD1960:CD1968,#REF!)),"",AVERAGE(CD1322:CD1330,CD1960:CD1968,#REF!))</f>
        <v/>
      </c>
      <c r="AV2417" s="83" t="str">
        <f>IF(ISERROR(AVERAGE(CE1322:CE1330,CE1960:CE1968,#REF!)),"",AVERAGE(CE1322:CE1330,CE1960:CE1968,#REF!))</f>
        <v/>
      </c>
      <c r="AW2417" s="83" t="str">
        <f>IF(ISERROR(AVERAGE(CF1322:CF1330,CF1960:CF1968,#REF!)),"",AVERAGE(CF1322:CF1330,CF1960:CF1968,#REF!))</f>
        <v/>
      </c>
      <c r="AX2417" s="83" t="str">
        <f>IF(ISERROR(AVERAGE(CG1322:CG1330,CG1960:CG1968,#REF!)),"",AVERAGE(CG1322:CG1330,CG1960:CG1968,#REF!))</f>
        <v/>
      </c>
      <c r="AY2417" s="83" t="str">
        <f>IF(ISERROR(AVERAGE(CH1322:CH1330,CH1960:CH1968,#REF!)),"",AVERAGE(CH1322:CH1330,CH1960:CH1968,#REF!))</f>
        <v/>
      </c>
      <c r="AZ2417" s="83" t="str">
        <f>IF(ISERROR(AVERAGE(CI1322:CI1330,CI1960:CI1968,#REF!)),"",AVERAGE(CI1322:CI1330,CI1960:CI1968,#REF!))</f>
        <v/>
      </c>
      <c r="BA2417" s="83" t="str">
        <f>IF(ISERROR(AVERAGE(CJ1322:CJ1330,CJ1960:CJ1968,#REF!)),"",AVERAGE(CJ1322:CJ1330,CJ1960:CJ1968,#REF!))</f>
        <v/>
      </c>
      <c r="BB2417" s="83" t="str">
        <f>IF(ISERROR(AVERAGE(CK1322:CK1330,CK1960:CK1968,#REF!)),"",AVERAGE(CK1322:CK1330,CK1960:CK1968,#REF!))</f>
        <v/>
      </c>
      <c r="BC2417" s="83" t="str">
        <f>IF(ISERROR(AVERAGE(CL1322:CL1330,CL1960:CL1968,#REF!)),"",AVERAGE(CL1322:CL1330,CL1960:CL1968,#REF!))</f>
        <v/>
      </c>
      <c r="BD2417" s="83" t="str">
        <f>IF(ISERROR(AVERAGE(CM1322:CM1330,CM1960:CM1968,#REF!)),"",AVERAGE(CM1322:CM1330,CM1960:CM1968,#REF!))</f>
        <v/>
      </c>
      <c r="BE2417" s="83" t="str">
        <f>IF(ISERROR(AVERAGE(CN1322:CN1330,CN1960:CN1968,#REF!)),"",AVERAGE(CN1322:CN1330,CN1960:CN1968,#REF!))</f>
        <v/>
      </c>
      <c r="BF2417" s="83" t="str">
        <f>IF(ISERROR(AVERAGE(CO1322:CO1330,CO1960:CO1968,#REF!)),"",AVERAGE(CO1322:CO1330,CO1960:CO1968,#REF!))</f>
        <v/>
      </c>
      <c r="BG2417" s="83" t="str">
        <f>IF(ISERROR(AVERAGE(CP1322:CP1330,CP1960:CP1968,#REF!)),"",AVERAGE(CP1322:CP1330,CP1960:CP1968,#REF!))</f>
        <v/>
      </c>
      <c r="BH2417" s="83" t="str">
        <f>IF(ISERROR(AVERAGE(CQ1322:CQ1330,CQ1960:CQ1968,#REF!)),"",AVERAGE(CQ1322:CQ1330,CQ1960:CQ1968,#REF!))</f>
        <v/>
      </c>
      <c r="BI2417" s="83" t="str">
        <f>IF(ISERROR(AVERAGE(CR1322:CR1330,CR1960:CR1968,#REF!)),"",AVERAGE(CR1322:CR1330,CR1960:CR1968,#REF!))</f>
        <v/>
      </c>
      <c r="BJ2417" s="83" t="str">
        <f>IF(ISERROR(AVERAGE(CS1322:CS1330,CS1960:CS1968,#REF!)),"",AVERAGE(CS1322:CS1330,CS1960:CS1968,#REF!))</f>
        <v/>
      </c>
      <c r="BK2417" s="83" t="str">
        <f>IF(ISERROR(AVERAGE(CT1322:CT1330,CT1960:CT1968,#REF!)),"",AVERAGE(CT1322:CT1330,CT1960:CT1968,#REF!))</f>
        <v/>
      </c>
      <c r="BL2417" s="83" t="str">
        <f>IF(ISERROR(AVERAGE(CU1322:CU1330,CU1960:CU1968,#REF!)),"",AVERAGE(CU1322:CU1330,CU1960:CU1968,#REF!))</f>
        <v/>
      </c>
      <c r="BM2417" s="83" t="str">
        <f>IF(ISERROR(AVERAGE(CV1322:CV1330,CV1960:CV1968,#REF!)),"",AVERAGE(CV1322:CV1330,CV1960:CV1968,#REF!))</f>
        <v/>
      </c>
      <c r="BN2417" s="83" t="str">
        <f>IF(ISERROR(AVERAGE(CW1322:CW1330,CW1960:CW1968,#REF!)),"",AVERAGE(CW1322:CW1330,CW1960:CW1968,#REF!))</f>
        <v/>
      </c>
      <c r="BO2417" s="83" t="str">
        <f>IF(ISERROR(AVERAGE(CX1322:CX1330,CX1960:CX1968,#REF!)),"",AVERAGE(CX1322:CX1330,CX1960:CX1968,#REF!))</f>
        <v/>
      </c>
      <c r="BP2417" s="83" t="str">
        <f>IF(ISERROR(AVERAGE(CY1322:CY1330,CY1960:CY1968,#REF!)),"",AVERAGE(CY1322:CY1330,CY1960:CY1968,#REF!))</f>
        <v/>
      </c>
      <c r="BQ2417" s="83" t="str">
        <f>IF(ISERROR(AVERAGE(CZ1322:CZ1330,CZ1960:CZ1968,#REF!)),"",AVERAGE(CZ1322:CZ1330,CZ1960:CZ1968,#REF!))</f>
        <v/>
      </c>
      <c r="BR2417" s="37"/>
      <c r="BS2417" s="37"/>
    </row>
    <row r="2418" spans="1:71" s="7" customFormat="1" ht="27.75" customHeight="1">
      <c r="A2418" s="472"/>
      <c r="B2418" s="50"/>
      <c r="C2418" s="51"/>
      <c r="D2418" s="69" t="s">
        <v>578</v>
      </c>
      <c r="E2418" s="83"/>
      <c r="F2418" s="83"/>
      <c r="G2418" s="83"/>
      <c r="H2418" s="83"/>
      <c r="I2418" s="83"/>
      <c r="J2418" s="83"/>
      <c r="K2418" s="83"/>
      <c r="L2418" s="83"/>
      <c r="M2418" s="83"/>
      <c r="N2418" s="83"/>
      <c r="O2418" s="83"/>
      <c r="P2418" s="83"/>
      <c r="Q2418" s="83"/>
      <c r="R2418" s="83"/>
      <c r="S2418" s="83"/>
      <c r="T2418" s="83"/>
      <c r="U2418" s="83"/>
      <c r="V2418" s="83"/>
      <c r="W2418" s="83"/>
      <c r="X2418" s="83"/>
      <c r="Y2418" s="83"/>
      <c r="Z2418" s="83"/>
      <c r="AA2418" s="83"/>
      <c r="AB2418" s="83"/>
      <c r="AC2418" s="83"/>
      <c r="AD2418" s="83"/>
      <c r="AE2418" s="83"/>
      <c r="AF2418" s="83"/>
      <c r="AG2418" s="83"/>
      <c r="AH2418" s="83"/>
      <c r="AJ2418" s="49"/>
      <c r="AK2418" s="37"/>
      <c r="AL2418" s="51"/>
      <c r="AM2418" s="69" t="str">
        <f t="shared" si="851"/>
        <v>Le fonctionnement du vivant</v>
      </c>
      <c r="AN2418" s="83"/>
      <c r="AO2418" s="83"/>
      <c r="AP2418" s="83"/>
      <c r="AQ2418" s="83"/>
      <c r="AR2418" s="83"/>
      <c r="AS2418" s="83"/>
      <c r="AT2418" s="83"/>
      <c r="AU2418" s="83"/>
      <c r="AV2418" s="83"/>
      <c r="AW2418" s="83"/>
      <c r="AX2418" s="83"/>
      <c r="AY2418" s="83"/>
      <c r="AZ2418" s="83"/>
      <c r="BA2418" s="83"/>
      <c r="BB2418" s="83"/>
      <c r="BC2418" s="83"/>
      <c r="BD2418" s="83"/>
      <c r="BE2418" s="83"/>
      <c r="BF2418" s="83"/>
      <c r="BG2418" s="83"/>
      <c r="BH2418" s="83"/>
      <c r="BI2418" s="83"/>
      <c r="BJ2418" s="83"/>
      <c r="BK2418" s="83"/>
      <c r="BL2418" s="83"/>
      <c r="BM2418" s="83"/>
      <c r="BN2418" s="83"/>
      <c r="BO2418" s="83"/>
      <c r="BP2418" s="83"/>
      <c r="BQ2418" s="83"/>
      <c r="BR2418" s="37"/>
      <c r="BS2418" s="37"/>
    </row>
    <row r="2419" spans="1:71" s="7" customFormat="1" ht="27.75" customHeight="1">
      <c r="A2419" s="472"/>
      <c r="B2419" s="50"/>
      <c r="C2419" s="51"/>
      <c r="D2419" s="69" t="s">
        <v>582</v>
      </c>
      <c r="E2419" s="83"/>
      <c r="F2419" s="83"/>
      <c r="G2419" s="83"/>
      <c r="H2419" s="83"/>
      <c r="I2419" s="83"/>
      <c r="J2419" s="83"/>
      <c r="K2419" s="83"/>
      <c r="L2419" s="83"/>
      <c r="M2419" s="83"/>
      <c r="N2419" s="83"/>
      <c r="O2419" s="83"/>
      <c r="P2419" s="83"/>
      <c r="Q2419" s="83"/>
      <c r="R2419" s="83"/>
      <c r="S2419" s="83"/>
      <c r="T2419" s="83"/>
      <c r="U2419" s="83"/>
      <c r="V2419" s="83"/>
      <c r="W2419" s="83"/>
      <c r="X2419" s="83"/>
      <c r="Y2419" s="83"/>
      <c r="Z2419" s="83"/>
      <c r="AA2419" s="83"/>
      <c r="AB2419" s="83"/>
      <c r="AC2419" s="83"/>
      <c r="AD2419" s="83"/>
      <c r="AE2419" s="83"/>
      <c r="AF2419" s="83"/>
      <c r="AG2419" s="83"/>
      <c r="AH2419" s="83"/>
      <c r="AJ2419" s="49"/>
      <c r="AK2419" s="37"/>
      <c r="AL2419" s="51"/>
      <c r="AM2419" s="69" t="str">
        <f t="shared" si="851"/>
        <v>Le fonctionnement du corps humain et la santé</v>
      </c>
      <c r="AN2419" s="83"/>
      <c r="AO2419" s="83"/>
      <c r="AP2419" s="83"/>
      <c r="AQ2419" s="83"/>
      <c r="AR2419" s="83"/>
      <c r="AS2419" s="83"/>
      <c r="AT2419" s="83"/>
      <c r="AU2419" s="83"/>
      <c r="AV2419" s="83"/>
      <c r="AW2419" s="83"/>
      <c r="AX2419" s="83"/>
      <c r="AY2419" s="83"/>
      <c r="AZ2419" s="83"/>
      <c r="BA2419" s="83"/>
      <c r="BB2419" s="83"/>
      <c r="BC2419" s="83"/>
      <c r="BD2419" s="83"/>
      <c r="BE2419" s="83"/>
      <c r="BF2419" s="83"/>
      <c r="BG2419" s="83"/>
      <c r="BH2419" s="83"/>
      <c r="BI2419" s="83"/>
      <c r="BJ2419" s="83"/>
      <c r="BK2419" s="83"/>
      <c r="BL2419" s="83"/>
      <c r="BM2419" s="83"/>
      <c r="BN2419" s="83"/>
      <c r="BO2419" s="83"/>
      <c r="BP2419" s="83"/>
      <c r="BQ2419" s="83"/>
      <c r="BR2419" s="37"/>
      <c r="BS2419" s="37"/>
    </row>
    <row r="2420" spans="1:71" s="7" customFormat="1" ht="27.75" customHeight="1">
      <c r="A2420" s="472"/>
      <c r="B2420" s="50"/>
      <c r="C2420" s="51"/>
      <c r="D2420" s="69" t="s">
        <v>587</v>
      </c>
      <c r="E2420" s="83"/>
      <c r="F2420" s="83"/>
      <c r="G2420" s="83"/>
      <c r="H2420" s="83"/>
      <c r="I2420" s="83"/>
      <c r="J2420" s="83"/>
      <c r="K2420" s="83"/>
      <c r="L2420" s="83"/>
      <c r="M2420" s="83"/>
      <c r="N2420" s="83"/>
      <c r="O2420" s="83"/>
      <c r="P2420" s="83"/>
      <c r="Q2420" s="83"/>
      <c r="R2420" s="83"/>
      <c r="S2420" s="83"/>
      <c r="T2420" s="83"/>
      <c r="U2420" s="83"/>
      <c r="V2420" s="83"/>
      <c r="W2420" s="83"/>
      <c r="X2420" s="83"/>
      <c r="Y2420" s="83"/>
      <c r="Z2420" s="83"/>
      <c r="AA2420" s="83"/>
      <c r="AB2420" s="83"/>
      <c r="AC2420" s="83"/>
      <c r="AD2420" s="83"/>
      <c r="AE2420" s="83"/>
      <c r="AF2420" s="83"/>
      <c r="AG2420" s="83"/>
      <c r="AH2420" s="83"/>
      <c r="AJ2420" s="49"/>
      <c r="AK2420" s="37"/>
      <c r="AL2420" s="51"/>
      <c r="AM2420" s="69" t="str">
        <f t="shared" si="851"/>
        <v>Les êtres vivants dans leur environnement</v>
      </c>
      <c r="AN2420" s="83"/>
      <c r="AO2420" s="83"/>
      <c r="AP2420" s="83"/>
      <c r="AQ2420" s="83"/>
      <c r="AR2420" s="83"/>
      <c r="AS2420" s="83"/>
      <c r="AT2420" s="83"/>
      <c r="AU2420" s="83"/>
      <c r="AV2420" s="83"/>
      <c r="AW2420" s="83"/>
      <c r="AX2420" s="83"/>
      <c r="AY2420" s="83"/>
      <c r="AZ2420" s="83"/>
      <c r="BA2420" s="83"/>
      <c r="BB2420" s="83"/>
      <c r="BC2420" s="83"/>
      <c r="BD2420" s="83"/>
      <c r="BE2420" s="83"/>
      <c r="BF2420" s="83"/>
      <c r="BG2420" s="83"/>
      <c r="BH2420" s="83"/>
      <c r="BI2420" s="83"/>
      <c r="BJ2420" s="83"/>
      <c r="BK2420" s="83"/>
      <c r="BL2420" s="83"/>
      <c r="BM2420" s="83"/>
      <c r="BN2420" s="83"/>
      <c r="BO2420" s="83"/>
      <c r="BP2420" s="83"/>
      <c r="BQ2420" s="83"/>
      <c r="BR2420" s="37"/>
      <c r="BS2420" s="37"/>
    </row>
    <row r="2421" spans="1:71" s="7" customFormat="1" ht="27.75" customHeight="1">
      <c r="A2421" s="472"/>
      <c r="B2421" s="50"/>
      <c r="C2421" s="51"/>
      <c r="D2421" s="69" t="s">
        <v>591</v>
      </c>
      <c r="E2421" s="83"/>
      <c r="F2421" s="83"/>
      <c r="G2421" s="83"/>
      <c r="H2421" s="83"/>
      <c r="I2421" s="83"/>
      <c r="J2421" s="83"/>
      <c r="K2421" s="83"/>
      <c r="L2421" s="83"/>
      <c r="M2421" s="83"/>
      <c r="N2421" s="83"/>
      <c r="O2421" s="83"/>
      <c r="P2421" s="83"/>
      <c r="Q2421" s="83"/>
      <c r="R2421" s="83"/>
      <c r="S2421" s="83"/>
      <c r="T2421" s="83"/>
      <c r="U2421" s="83"/>
      <c r="V2421" s="83"/>
      <c r="W2421" s="83"/>
      <c r="X2421" s="83"/>
      <c r="Y2421" s="83"/>
      <c r="Z2421" s="83"/>
      <c r="AA2421" s="83"/>
      <c r="AB2421" s="83"/>
      <c r="AC2421" s="83"/>
      <c r="AD2421" s="83"/>
      <c r="AE2421" s="83"/>
      <c r="AF2421" s="83"/>
      <c r="AG2421" s="83"/>
      <c r="AH2421" s="83"/>
      <c r="AJ2421" s="49"/>
      <c r="AK2421" s="37"/>
      <c r="AL2421" s="51"/>
      <c r="AM2421" s="69" t="str">
        <f t="shared" si="851"/>
        <v>Les objets techniques</v>
      </c>
      <c r="AN2421" s="83"/>
      <c r="AO2421" s="83"/>
      <c r="AP2421" s="83"/>
      <c r="AQ2421" s="83"/>
      <c r="AR2421" s="83"/>
      <c r="AS2421" s="83"/>
      <c r="AT2421" s="83"/>
      <c r="AU2421" s="83"/>
      <c r="AV2421" s="83"/>
      <c r="AW2421" s="83"/>
      <c r="AX2421" s="83"/>
      <c r="AY2421" s="83"/>
      <c r="AZ2421" s="83"/>
      <c r="BA2421" s="83"/>
      <c r="BB2421" s="83"/>
      <c r="BC2421" s="83"/>
      <c r="BD2421" s="83"/>
      <c r="BE2421" s="83"/>
      <c r="BF2421" s="83"/>
      <c r="BG2421" s="83"/>
      <c r="BH2421" s="83"/>
      <c r="BI2421" s="83"/>
      <c r="BJ2421" s="83"/>
      <c r="BK2421" s="83"/>
      <c r="BL2421" s="83"/>
      <c r="BM2421" s="83"/>
      <c r="BN2421" s="83"/>
      <c r="BO2421" s="83"/>
      <c r="BP2421" s="83"/>
      <c r="BQ2421" s="83"/>
      <c r="BR2421" s="37"/>
      <c r="BS2421" s="37"/>
    </row>
    <row r="2422" spans="1:71" s="7" customFormat="1" ht="4.5" customHeight="1">
      <c r="A2422" s="472"/>
      <c r="B2422" s="50"/>
      <c r="C2422" s="433"/>
      <c r="D2422" s="434"/>
      <c r="E2422" s="434"/>
      <c r="F2422" s="434"/>
      <c r="G2422" s="434"/>
      <c r="H2422" s="434"/>
      <c r="I2422" s="434"/>
      <c r="J2422" s="434"/>
      <c r="K2422" s="434"/>
      <c r="L2422" s="434"/>
      <c r="M2422" s="434"/>
      <c r="N2422" s="434"/>
      <c r="O2422" s="434"/>
      <c r="P2422" s="434"/>
      <c r="Q2422" s="434"/>
      <c r="R2422" s="434"/>
      <c r="S2422" s="434"/>
      <c r="T2422" s="434"/>
      <c r="U2422" s="434"/>
      <c r="V2422" s="434"/>
      <c r="W2422" s="434"/>
      <c r="X2422" s="434"/>
      <c r="Y2422" s="434"/>
      <c r="Z2422" s="434"/>
      <c r="AA2422" s="434"/>
      <c r="AB2422" s="434"/>
      <c r="AC2422" s="434"/>
      <c r="AD2422" s="434"/>
      <c r="AE2422" s="434"/>
      <c r="AF2422" s="434"/>
      <c r="AG2422" s="434"/>
      <c r="AH2422" s="434"/>
      <c r="AJ2422" s="432"/>
      <c r="AK2422" s="37"/>
      <c r="AL2422" s="433"/>
      <c r="AM2422" s="434"/>
      <c r="AN2422" s="434"/>
      <c r="AO2422" s="434"/>
      <c r="AP2422" s="434"/>
      <c r="AQ2422" s="434"/>
      <c r="AR2422" s="434"/>
      <c r="AS2422" s="434"/>
      <c r="AT2422" s="434"/>
      <c r="AU2422" s="434"/>
      <c r="AV2422" s="434"/>
      <c r="AW2422" s="434"/>
      <c r="AX2422" s="434"/>
      <c r="AY2422" s="434"/>
      <c r="AZ2422" s="434"/>
      <c r="BA2422" s="434"/>
      <c r="BB2422" s="434"/>
      <c r="BC2422" s="434"/>
      <c r="BD2422" s="434"/>
      <c r="BE2422" s="434"/>
      <c r="BF2422" s="434"/>
      <c r="BG2422" s="434"/>
      <c r="BH2422" s="434"/>
      <c r="BI2422" s="434"/>
      <c r="BJ2422" s="434"/>
      <c r="BK2422" s="434"/>
      <c r="BL2422" s="434"/>
      <c r="BM2422" s="434"/>
      <c r="BN2422" s="434"/>
      <c r="BO2422" s="434"/>
      <c r="BP2422" s="434"/>
      <c r="BQ2422" s="434"/>
      <c r="BR2422" s="37"/>
      <c r="BS2422" s="37"/>
    </row>
    <row r="2423" spans="1:71" s="7" customFormat="1" ht="27.75" customHeight="1">
      <c r="A2423" s="472"/>
      <c r="B2423" s="50"/>
      <c r="C2423" s="435"/>
      <c r="D2423" s="436" t="s">
        <v>1111</v>
      </c>
      <c r="E2423" s="436"/>
      <c r="F2423" s="436"/>
      <c r="G2423" s="436"/>
      <c r="H2423" s="436"/>
      <c r="I2423" s="436"/>
      <c r="J2423" s="436"/>
      <c r="K2423" s="436"/>
      <c r="L2423" s="436"/>
      <c r="M2423" s="436"/>
      <c r="N2423" s="436"/>
      <c r="O2423" s="436"/>
      <c r="P2423" s="436"/>
      <c r="Q2423" s="436"/>
      <c r="R2423" s="436"/>
      <c r="S2423" s="436"/>
      <c r="T2423" s="436"/>
      <c r="U2423" s="436"/>
      <c r="V2423" s="436"/>
      <c r="W2423" s="436"/>
      <c r="X2423" s="436"/>
      <c r="Y2423" s="436"/>
      <c r="Z2423" s="436"/>
      <c r="AA2423" s="436"/>
      <c r="AB2423" s="436"/>
      <c r="AC2423" s="436"/>
      <c r="AD2423" s="436"/>
      <c r="AE2423" s="436"/>
      <c r="AF2423" s="436"/>
      <c r="AG2423" s="436"/>
      <c r="AH2423" s="436"/>
      <c r="AJ2423" s="432"/>
      <c r="AK2423" s="37"/>
      <c r="AL2423" s="435"/>
      <c r="AM2423" s="436" t="str">
        <f>D2423</f>
        <v>ENIRONNEMENT ET DEVELOPPEMENT DURABLE</v>
      </c>
      <c r="AN2423" s="436"/>
      <c r="AO2423" s="436"/>
      <c r="AP2423" s="436"/>
      <c r="AQ2423" s="436"/>
      <c r="AR2423" s="436"/>
      <c r="AS2423" s="436"/>
      <c r="AT2423" s="436"/>
      <c r="AU2423" s="436"/>
      <c r="AV2423" s="436"/>
      <c r="AW2423" s="436"/>
      <c r="AX2423" s="436"/>
      <c r="AY2423" s="436"/>
      <c r="AZ2423" s="436"/>
      <c r="BA2423" s="436"/>
      <c r="BB2423" s="436"/>
      <c r="BC2423" s="436"/>
      <c r="BD2423" s="436"/>
      <c r="BE2423" s="436"/>
      <c r="BF2423" s="436"/>
      <c r="BG2423" s="436"/>
      <c r="BH2423" s="436"/>
      <c r="BI2423" s="436"/>
      <c r="BJ2423" s="436"/>
      <c r="BK2423" s="436"/>
      <c r="BL2423" s="436"/>
      <c r="BM2423" s="436"/>
      <c r="BN2423" s="436"/>
      <c r="BO2423" s="436"/>
      <c r="BP2423" s="436"/>
      <c r="BQ2423" s="436"/>
      <c r="BR2423" s="37"/>
      <c r="BS2423" s="37"/>
    </row>
    <row r="2424" spans="1:71" s="7" customFormat="1" ht="46.5" customHeight="1">
      <c r="A2424" s="472"/>
      <c r="B2424" s="50"/>
      <c r="C2424" s="443"/>
      <c r="D2424" s="444" t="s">
        <v>1112</v>
      </c>
      <c r="E2424" s="432"/>
      <c r="F2424" s="432"/>
      <c r="G2424" s="432"/>
      <c r="H2424" s="432"/>
      <c r="I2424" s="432"/>
      <c r="J2424" s="432"/>
      <c r="K2424" s="432"/>
      <c r="L2424" s="432"/>
      <c r="M2424" s="432"/>
      <c r="N2424" s="432"/>
      <c r="O2424" s="432"/>
      <c r="P2424" s="432"/>
      <c r="Q2424" s="432"/>
      <c r="R2424" s="432"/>
      <c r="S2424" s="432"/>
      <c r="T2424" s="432"/>
      <c r="U2424" s="432"/>
      <c r="V2424" s="432"/>
      <c r="W2424" s="432"/>
      <c r="X2424" s="432"/>
      <c r="Y2424" s="432"/>
      <c r="Z2424" s="432"/>
      <c r="AA2424" s="432"/>
      <c r="AB2424" s="432"/>
      <c r="AC2424" s="432"/>
      <c r="AD2424" s="432"/>
      <c r="AE2424" s="432"/>
      <c r="AF2424" s="432"/>
      <c r="AG2424" s="432"/>
      <c r="AH2424" s="432"/>
      <c r="AJ2424" s="49"/>
      <c r="AK2424" s="37"/>
      <c r="AL2424" s="443"/>
      <c r="AM2424" s="444" t="str">
        <f>D2424</f>
        <v>Mobiliser ses connaissances pour comprendre quelques questions liées à l’environnement et au développement durable et agir en conséquence</v>
      </c>
      <c r="AN2424" s="432"/>
      <c r="AO2424" s="432"/>
      <c r="AP2424" s="432"/>
      <c r="AQ2424" s="432"/>
      <c r="AR2424" s="432"/>
      <c r="AS2424" s="432"/>
      <c r="AT2424" s="432"/>
      <c r="AU2424" s="432"/>
      <c r="AV2424" s="432"/>
      <c r="AW2424" s="432"/>
      <c r="AX2424" s="432"/>
      <c r="AY2424" s="432"/>
      <c r="AZ2424" s="432"/>
      <c r="BA2424" s="432"/>
      <c r="BB2424" s="432"/>
      <c r="BC2424" s="432"/>
      <c r="BD2424" s="432"/>
      <c r="BE2424" s="432"/>
      <c r="BF2424" s="432"/>
      <c r="BG2424" s="432"/>
      <c r="BH2424" s="432"/>
      <c r="BI2424" s="432"/>
      <c r="BJ2424" s="432"/>
      <c r="BK2424" s="432"/>
      <c r="BL2424" s="432"/>
      <c r="BM2424" s="432"/>
      <c r="BN2424" s="432"/>
      <c r="BO2424" s="432"/>
      <c r="BP2424" s="432"/>
      <c r="BQ2424" s="432"/>
      <c r="BR2424" s="37"/>
      <c r="BS2424" s="37"/>
    </row>
    <row r="2425" spans="1:71" s="423" customFormat="1" ht="24.75" customHeight="1" thickBot="1">
      <c r="A2425" s="473"/>
      <c r="B2425" s="41"/>
      <c r="C2425" s="450"/>
      <c r="D2425" s="451"/>
      <c r="E2425" s="453"/>
      <c r="F2425" s="453"/>
      <c r="G2425" s="453"/>
      <c r="H2425" s="453"/>
      <c r="I2425" s="453"/>
      <c r="J2425" s="453"/>
      <c r="K2425" s="453"/>
      <c r="L2425" s="453"/>
      <c r="M2425" s="453"/>
      <c r="N2425" s="453"/>
      <c r="O2425" s="453"/>
      <c r="P2425" s="453"/>
      <c r="Q2425" s="453"/>
      <c r="R2425" s="453"/>
      <c r="S2425" s="453"/>
      <c r="T2425" s="453"/>
      <c r="U2425" s="453"/>
      <c r="V2425" s="453"/>
      <c r="W2425" s="453"/>
      <c r="X2425" s="453"/>
      <c r="Y2425" s="453"/>
      <c r="Z2425" s="453"/>
      <c r="AA2425" s="453"/>
      <c r="AB2425" s="453"/>
      <c r="AC2425" s="453"/>
      <c r="AD2425" s="453"/>
      <c r="AE2425" s="453"/>
      <c r="AF2425" s="453"/>
      <c r="AG2425" s="453"/>
      <c r="AH2425" s="453"/>
      <c r="AJ2425" s="109"/>
      <c r="AK2425" s="79"/>
      <c r="AL2425" s="450"/>
      <c r="AM2425" s="451"/>
      <c r="AN2425" s="453"/>
      <c r="AO2425" s="453"/>
      <c r="AP2425" s="453"/>
      <c r="AQ2425" s="453"/>
      <c r="AR2425" s="453"/>
      <c r="AS2425" s="453"/>
      <c r="AT2425" s="453"/>
      <c r="AU2425" s="453"/>
      <c r="AV2425" s="453"/>
      <c r="AW2425" s="453"/>
      <c r="AX2425" s="453"/>
      <c r="AY2425" s="453"/>
      <c r="AZ2425" s="453"/>
      <c r="BA2425" s="453"/>
      <c r="BB2425" s="453"/>
      <c r="BC2425" s="453"/>
      <c r="BD2425" s="453"/>
      <c r="BE2425" s="453"/>
      <c r="BF2425" s="453"/>
      <c r="BG2425" s="453"/>
      <c r="BH2425" s="453"/>
      <c r="BI2425" s="453"/>
      <c r="BJ2425" s="453"/>
      <c r="BK2425" s="453"/>
      <c r="BL2425" s="453"/>
      <c r="BM2425" s="453"/>
      <c r="BN2425" s="453"/>
      <c r="BO2425" s="453"/>
      <c r="BP2425" s="453"/>
      <c r="BQ2425" s="453"/>
      <c r="BR2425" s="79"/>
      <c r="BS2425" s="79"/>
    </row>
    <row r="2426" spans="1:71" s="7" customFormat="1" ht="30" customHeight="1" thickBot="1">
      <c r="A2426" s="472"/>
      <c r="B2426" s="50"/>
      <c r="C2426" s="446"/>
      <c r="D2426" s="447" t="s">
        <v>1113</v>
      </c>
      <c r="E2426" s="448"/>
      <c r="F2426" s="448"/>
      <c r="G2426" s="448"/>
      <c r="H2426" s="448"/>
      <c r="I2426" s="448"/>
      <c r="J2426" s="448"/>
      <c r="K2426" s="448"/>
      <c r="L2426" s="448"/>
      <c r="M2426" s="448"/>
      <c r="N2426" s="448"/>
      <c r="O2426" s="448"/>
      <c r="P2426" s="448"/>
      <c r="Q2426" s="448"/>
      <c r="R2426" s="448"/>
      <c r="S2426" s="448"/>
      <c r="T2426" s="448"/>
      <c r="U2426" s="448"/>
      <c r="V2426" s="448"/>
      <c r="W2426" s="448"/>
      <c r="X2426" s="448"/>
      <c r="Y2426" s="448"/>
      <c r="Z2426" s="448"/>
      <c r="AA2426" s="448"/>
      <c r="AB2426" s="448"/>
      <c r="AC2426" s="448"/>
      <c r="AD2426" s="448"/>
      <c r="AE2426" s="448"/>
      <c r="AF2426" s="448"/>
      <c r="AG2426" s="448"/>
      <c r="AH2426" s="449"/>
      <c r="AJ2426" s="49"/>
      <c r="AK2426" s="37"/>
      <c r="AL2426" s="446"/>
      <c r="AM2426" s="447" t="str">
        <f>D2426</f>
        <v>La compétence « culture scientifique et technologique » est validée au palier 2 le :</v>
      </c>
      <c r="AN2426" s="448"/>
      <c r="AO2426" s="448"/>
      <c r="AP2426" s="448"/>
      <c r="AQ2426" s="448"/>
      <c r="AR2426" s="448"/>
      <c r="AS2426" s="448"/>
      <c r="AT2426" s="448"/>
      <c r="AU2426" s="448"/>
      <c r="AV2426" s="448"/>
      <c r="AW2426" s="448"/>
      <c r="AX2426" s="448"/>
      <c r="AY2426" s="448"/>
      <c r="AZ2426" s="448"/>
      <c r="BA2426" s="448"/>
      <c r="BB2426" s="448"/>
      <c r="BC2426" s="448"/>
      <c r="BD2426" s="448"/>
      <c r="BE2426" s="448"/>
      <c r="BF2426" s="448"/>
      <c r="BG2426" s="448"/>
      <c r="BH2426" s="448"/>
      <c r="BI2426" s="448"/>
      <c r="BJ2426" s="448"/>
      <c r="BK2426" s="448"/>
      <c r="BL2426" s="448"/>
      <c r="BM2426" s="448"/>
      <c r="BN2426" s="448"/>
      <c r="BO2426" s="448"/>
      <c r="BP2426" s="448"/>
      <c r="BQ2426" s="449"/>
      <c r="BR2426" s="37"/>
      <c r="BS2426" s="37"/>
    </row>
    <row r="2427" spans="1:71" s="7" customFormat="1" ht="19.5" customHeight="1">
      <c r="A2427" s="472"/>
      <c r="B2427" s="50"/>
      <c r="C2427" s="443"/>
      <c r="D2427" s="444"/>
      <c r="E2427" s="445"/>
      <c r="F2427" s="445"/>
      <c r="G2427" s="445"/>
      <c r="H2427" s="445"/>
      <c r="I2427" s="445"/>
      <c r="J2427" s="445"/>
      <c r="K2427" s="445"/>
      <c r="L2427" s="445"/>
      <c r="M2427" s="445"/>
      <c r="N2427" s="445"/>
      <c r="O2427" s="445"/>
      <c r="P2427" s="445"/>
      <c r="Q2427" s="445"/>
      <c r="R2427" s="445"/>
      <c r="S2427" s="445"/>
      <c r="T2427" s="445"/>
      <c r="U2427" s="445"/>
      <c r="V2427" s="445"/>
      <c r="W2427" s="445"/>
      <c r="X2427" s="445"/>
      <c r="Y2427" s="445"/>
      <c r="Z2427" s="445"/>
      <c r="AA2427" s="445"/>
      <c r="AB2427" s="445"/>
      <c r="AC2427" s="445"/>
      <c r="AD2427" s="445"/>
      <c r="AE2427" s="445"/>
      <c r="AF2427" s="445"/>
      <c r="AG2427" s="445"/>
      <c r="AH2427" s="445"/>
      <c r="AJ2427" s="49"/>
      <c r="AK2427" s="37"/>
      <c r="AL2427" s="443"/>
      <c r="AM2427" s="444"/>
      <c r="AN2427" s="445"/>
      <c r="AO2427" s="445"/>
      <c r="AP2427" s="445"/>
      <c r="AQ2427" s="445"/>
      <c r="AR2427" s="445"/>
      <c r="AS2427" s="445"/>
      <c r="AT2427" s="445"/>
      <c r="AU2427" s="445"/>
      <c r="AV2427" s="445"/>
      <c r="AW2427" s="445"/>
      <c r="AX2427" s="445"/>
      <c r="AY2427" s="445"/>
      <c r="AZ2427" s="445"/>
      <c r="BA2427" s="445"/>
      <c r="BB2427" s="445"/>
      <c r="BC2427" s="445"/>
      <c r="BD2427" s="445"/>
      <c r="BE2427" s="445"/>
      <c r="BF2427" s="445"/>
      <c r="BG2427" s="445"/>
      <c r="BH2427" s="445"/>
      <c r="BI2427" s="445"/>
      <c r="BJ2427" s="445"/>
      <c r="BK2427" s="445"/>
      <c r="BL2427" s="445"/>
      <c r="BM2427" s="445"/>
      <c r="BN2427" s="445"/>
      <c r="BO2427" s="445"/>
      <c r="BP2427" s="445"/>
      <c r="BQ2427" s="445"/>
      <c r="BR2427" s="37"/>
      <c r="BS2427" s="37"/>
    </row>
    <row r="2428" spans="1:71" s="7" customFormat="1" ht="19.5" customHeight="1">
      <c r="A2428" s="472"/>
      <c r="B2428" s="50"/>
      <c r="C2428" s="443"/>
      <c r="D2428" s="444"/>
      <c r="E2428" s="445"/>
      <c r="F2428" s="445"/>
      <c r="G2428" s="445"/>
      <c r="H2428" s="445"/>
      <c r="I2428" s="445"/>
      <c r="J2428" s="445"/>
      <c r="K2428" s="445"/>
      <c r="L2428" s="445"/>
      <c r="M2428" s="445"/>
      <c r="N2428" s="445"/>
      <c r="O2428" s="445"/>
      <c r="P2428" s="445"/>
      <c r="Q2428" s="445"/>
      <c r="R2428" s="445"/>
      <c r="S2428" s="445"/>
      <c r="T2428" s="445"/>
      <c r="U2428" s="445"/>
      <c r="V2428" s="445"/>
      <c r="W2428" s="445"/>
      <c r="X2428" s="445"/>
      <c r="Y2428" s="445"/>
      <c r="Z2428" s="445"/>
      <c r="AA2428" s="445"/>
      <c r="AB2428" s="445"/>
      <c r="AC2428" s="445"/>
      <c r="AD2428" s="445"/>
      <c r="AE2428" s="445"/>
      <c r="AF2428" s="445"/>
      <c r="AG2428" s="445"/>
      <c r="AH2428" s="445"/>
      <c r="AJ2428" s="49"/>
      <c r="AK2428" s="37"/>
      <c r="AL2428" s="443"/>
      <c r="AM2428" s="444"/>
      <c r="AN2428" s="445"/>
      <c r="AO2428" s="445"/>
      <c r="AP2428" s="445"/>
      <c r="AQ2428" s="445"/>
      <c r="AR2428" s="445"/>
      <c r="AS2428" s="445"/>
      <c r="AT2428" s="445"/>
      <c r="AU2428" s="445"/>
      <c r="AV2428" s="445"/>
      <c r="AW2428" s="445"/>
      <c r="AX2428" s="445"/>
      <c r="AY2428" s="445"/>
      <c r="AZ2428" s="445"/>
      <c r="BA2428" s="445"/>
      <c r="BB2428" s="445"/>
      <c r="BC2428" s="445"/>
      <c r="BD2428" s="445"/>
      <c r="BE2428" s="445"/>
      <c r="BF2428" s="445"/>
      <c r="BG2428" s="445"/>
      <c r="BH2428" s="445"/>
      <c r="BI2428" s="445"/>
      <c r="BJ2428" s="445"/>
      <c r="BK2428" s="445"/>
      <c r="BL2428" s="445"/>
      <c r="BM2428" s="445"/>
      <c r="BN2428" s="445"/>
      <c r="BO2428" s="445"/>
      <c r="BP2428" s="445"/>
      <c r="BQ2428" s="445"/>
      <c r="BR2428" s="37"/>
      <c r="BS2428" s="37"/>
    </row>
    <row r="2429" spans="1:71" s="7" customFormat="1" ht="19.5" customHeight="1">
      <c r="A2429" s="472"/>
      <c r="B2429" s="50"/>
      <c r="C2429" s="443"/>
      <c r="D2429" s="444"/>
      <c r="E2429" s="445"/>
      <c r="F2429" s="445"/>
      <c r="G2429" s="445"/>
      <c r="H2429" s="445"/>
      <c r="I2429" s="445"/>
      <c r="J2429" s="445"/>
      <c r="K2429" s="445"/>
      <c r="L2429" s="445"/>
      <c r="M2429" s="445"/>
      <c r="N2429" s="445"/>
      <c r="O2429" s="445"/>
      <c r="P2429" s="445"/>
      <c r="Q2429" s="445"/>
      <c r="R2429" s="445"/>
      <c r="S2429" s="445"/>
      <c r="T2429" s="445"/>
      <c r="U2429" s="445"/>
      <c r="V2429" s="445"/>
      <c r="W2429" s="445"/>
      <c r="X2429" s="445"/>
      <c r="Y2429" s="445"/>
      <c r="Z2429" s="445"/>
      <c r="AA2429" s="445"/>
      <c r="AB2429" s="445"/>
      <c r="AC2429" s="445"/>
      <c r="AD2429" s="445"/>
      <c r="AE2429" s="445"/>
      <c r="AF2429" s="445"/>
      <c r="AG2429" s="445"/>
      <c r="AH2429" s="445"/>
      <c r="AJ2429" s="49"/>
      <c r="AK2429" s="37"/>
      <c r="AL2429" s="443"/>
      <c r="AM2429" s="444"/>
      <c r="AN2429" s="445"/>
      <c r="AO2429" s="445"/>
      <c r="AP2429" s="445"/>
      <c r="AQ2429" s="445"/>
      <c r="AR2429" s="445"/>
      <c r="AS2429" s="445"/>
      <c r="AT2429" s="445"/>
      <c r="AU2429" s="445"/>
      <c r="AV2429" s="445"/>
      <c r="AW2429" s="445"/>
      <c r="AX2429" s="445"/>
      <c r="AY2429" s="445"/>
      <c r="AZ2429" s="445"/>
      <c r="BA2429" s="445"/>
      <c r="BB2429" s="445"/>
      <c r="BC2429" s="445"/>
      <c r="BD2429" s="445"/>
      <c r="BE2429" s="445"/>
      <c r="BF2429" s="445"/>
      <c r="BG2429" s="445"/>
      <c r="BH2429" s="445"/>
      <c r="BI2429" s="445"/>
      <c r="BJ2429" s="445"/>
      <c r="BK2429" s="445"/>
      <c r="BL2429" s="445"/>
      <c r="BM2429" s="445"/>
      <c r="BN2429" s="445"/>
      <c r="BO2429" s="445"/>
      <c r="BP2429" s="445"/>
      <c r="BQ2429" s="445"/>
      <c r="BR2429" s="37"/>
      <c r="BS2429" s="37"/>
    </row>
    <row r="2430" spans="1:71" s="7" customFormat="1" ht="19.5" customHeight="1">
      <c r="A2430" s="472"/>
      <c r="B2430" s="50"/>
      <c r="C2430" s="443"/>
      <c r="D2430" s="444"/>
      <c r="E2430" s="445"/>
      <c r="F2430" s="445"/>
      <c r="G2430" s="445"/>
      <c r="H2430" s="445"/>
      <c r="I2430" s="445"/>
      <c r="J2430" s="445"/>
      <c r="K2430" s="445"/>
      <c r="L2430" s="445"/>
      <c r="M2430" s="445"/>
      <c r="N2430" s="445"/>
      <c r="O2430" s="445"/>
      <c r="P2430" s="445"/>
      <c r="Q2430" s="445"/>
      <c r="R2430" s="445"/>
      <c r="S2430" s="445"/>
      <c r="T2430" s="445"/>
      <c r="U2430" s="445"/>
      <c r="V2430" s="445"/>
      <c r="W2430" s="445"/>
      <c r="X2430" s="445"/>
      <c r="Y2430" s="445"/>
      <c r="Z2430" s="445"/>
      <c r="AA2430" s="445"/>
      <c r="AB2430" s="445"/>
      <c r="AC2430" s="445"/>
      <c r="AD2430" s="445"/>
      <c r="AE2430" s="445"/>
      <c r="AF2430" s="445"/>
      <c r="AG2430" s="445"/>
      <c r="AH2430" s="445"/>
      <c r="AJ2430" s="49"/>
      <c r="AK2430" s="37"/>
      <c r="AL2430" s="443"/>
      <c r="AM2430" s="444"/>
      <c r="AN2430" s="445"/>
      <c r="AO2430" s="445"/>
      <c r="AP2430" s="445"/>
      <c r="AQ2430" s="445"/>
      <c r="AR2430" s="445"/>
      <c r="AS2430" s="445"/>
      <c r="AT2430" s="445"/>
      <c r="AU2430" s="445"/>
      <c r="AV2430" s="445"/>
      <c r="AW2430" s="445"/>
      <c r="AX2430" s="445"/>
      <c r="AY2430" s="445"/>
      <c r="AZ2430" s="445"/>
      <c r="BA2430" s="445"/>
      <c r="BB2430" s="445"/>
      <c r="BC2430" s="445"/>
      <c r="BD2430" s="445"/>
      <c r="BE2430" s="445"/>
      <c r="BF2430" s="445"/>
      <c r="BG2430" s="445"/>
      <c r="BH2430" s="445"/>
      <c r="BI2430" s="445"/>
      <c r="BJ2430" s="445"/>
      <c r="BK2430" s="445"/>
      <c r="BL2430" s="445"/>
      <c r="BM2430" s="445"/>
      <c r="BN2430" s="445"/>
      <c r="BO2430" s="445"/>
      <c r="BP2430" s="445"/>
      <c r="BQ2430" s="445"/>
      <c r="BR2430" s="37"/>
      <c r="BS2430" s="37"/>
    </row>
    <row r="2431" spans="1:71" s="7" customFormat="1" ht="27" customHeight="1">
      <c r="A2431" s="472"/>
      <c r="B2431" s="50"/>
      <c r="D2431" s="460" t="s">
        <v>49</v>
      </c>
      <c r="E2431" s="12"/>
      <c r="F2431" s="12"/>
      <c r="G2431" s="12"/>
      <c r="H2431" s="13"/>
      <c r="I2431" s="12"/>
      <c r="J2431" s="12"/>
      <c r="K2431" s="12"/>
      <c r="L2431" s="12"/>
      <c r="M2431" s="12"/>
      <c r="N2431" s="12"/>
      <c r="O2431" s="12"/>
      <c r="P2431" s="12"/>
      <c r="Q2431" s="12"/>
      <c r="R2431" s="12"/>
      <c r="S2431" s="12"/>
      <c r="T2431" s="12"/>
      <c r="U2431" s="12"/>
      <c r="V2431" s="12"/>
      <c r="W2431" s="12"/>
      <c r="X2431" s="12"/>
      <c r="Y2431" s="12"/>
      <c r="Z2431" s="12"/>
      <c r="AA2431" s="12"/>
      <c r="AB2431" s="12"/>
      <c r="AC2431" s="12"/>
      <c r="AD2431" s="12"/>
      <c r="AE2431" s="12"/>
      <c r="AF2431" s="12"/>
      <c r="AG2431" s="12"/>
      <c r="AH2431" s="12"/>
      <c r="AJ2431" s="49"/>
      <c r="AK2431" s="37"/>
      <c r="AL2431" s="537" t="str">
        <f>D2431</f>
        <v>Compétence 4</v>
      </c>
      <c r="AM2431" s="537"/>
      <c r="AN2431" s="12"/>
      <c r="AO2431" s="12"/>
      <c r="AP2431" s="12"/>
      <c r="AQ2431" s="13"/>
      <c r="AR2431" s="12"/>
      <c r="AS2431" s="12"/>
      <c r="AT2431" s="12"/>
      <c r="AU2431" s="12"/>
      <c r="AV2431" s="12"/>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12"/>
      <c r="BR2431" s="37"/>
      <c r="BS2431" s="37"/>
    </row>
    <row r="2432" spans="1:71" s="7" customFormat="1" ht="45" customHeight="1">
      <c r="A2432" s="472"/>
      <c r="B2432" s="50"/>
      <c r="D2432" s="461" t="s">
        <v>1160</v>
      </c>
      <c r="E2432" s="85"/>
      <c r="F2432" s="85"/>
      <c r="G2432" s="85"/>
      <c r="H2432" s="85"/>
      <c r="I2432" s="85"/>
      <c r="J2432" s="85"/>
      <c r="K2432" s="85"/>
      <c r="L2432" s="85"/>
      <c r="M2432" s="85"/>
      <c r="N2432" s="85"/>
      <c r="O2432" s="85"/>
      <c r="P2432" s="85"/>
      <c r="Q2432" s="85"/>
      <c r="R2432" s="85"/>
      <c r="S2432" s="85"/>
      <c r="T2432" s="85"/>
      <c r="U2432" s="85"/>
      <c r="V2432" s="85"/>
      <c r="W2432" s="85"/>
      <c r="X2432" s="85"/>
      <c r="Y2432" s="85"/>
      <c r="Z2432" s="85"/>
      <c r="AA2432" s="85"/>
      <c r="AB2432" s="85"/>
      <c r="AC2432" s="85"/>
      <c r="AD2432" s="85"/>
      <c r="AE2432" s="85"/>
      <c r="AF2432" s="85"/>
      <c r="AG2432" s="85"/>
      <c r="AH2432" s="85"/>
      <c r="AJ2432" s="83"/>
      <c r="AK2432" s="37"/>
      <c r="AL2432" s="538" t="str">
        <f>D2432</f>
        <v>Maîtrise des techniques usuelles de l'information et de la communication</v>
      </c>
      <c r="AM2432" s="538"/>
      <c r="AN2432" s="85"/>
      <c r="AO2432" s="85"/>
      <c r="AP2432" s="85"/>
      <c r="AQ2432" s="85"/>
      <c r="AR2432" s="85"/>
      <c r="AS2432" s="85"/>
      <c r="AT2432" s="85"/>
      <c r="AU2432" s="85"/>
      <c r="AV2432" s="85"/>
      <c r="AW2432" s="85"/>
      <c r="AX2432" s="85"/>
      <c r="AY2432" s="85"/>
      <c r="AZ2432" s="85"/>
      <c r="BA2432" s="85"/>
      <c r="BB2432" s="85"/>
      <c r="BC2432" s="85"/>
      <c r="BD2432" s="85"/>
      <c r="BE2432" s="85"/>
      <c r="BF2432" s="85"/>
      <c r="BG2432" s="85"/>
      <c r="BH2432" s="85"/>
      <c r="BI2432" s="85"/>
      <c r="BJ2432" s="85"/>
      <c r="BK2432" s="85"/>
      <c r="BL2432" s="85"/>
      <c r="BM2432" s="85"/>
      <c r="BN2432" s="85"/>
      <c r="BO2432" s="85"/>
      <c r="BP2432" s="85"/>
      <c r="BQ2432" s="85"/>
      <c r="BR2432" s="37"/>
      <c r="BS2432" s="37"/>
    </row>
    <row r="2433" spans="1:71" s="7" customFormat="1" ht="23.25" customHeight="1">
      <c r="A2433" s="472"/>
      <c r="B2433" s="50"/>
      <c r="D2433" s="463" t="s">
        <v>1161</v>
      </c>
      <c r="E2433" s="458"/>
      <c r="F2433" s="458"/>
      <c r="G2433" s="458"/>
      <c r="H2433" s="458"/>
      <c r="I2433" s="458"/>
      <c r="J2433" s="458"/>
      <c r="K2433" s="458"/>
      <c r="L2433" s="458"/>
      <c r="M2433" s="458"/>
      <c r="N2433" s="458"/>
      <c r="O2433" s="458"/>
      <c r="P2433" s="458"/>
      <c r="Q2433" s="458"/>
      <c r="R2433" s="458"/>
      <c r="S2433" s="458"/>
      <c r="T2433" s="458"/>
      <c r="U2433" s="458"/>
      <c r="V2433" s="458"/>
      <c r="W2433" s="458"/>
      <c r="X2433" s="458"/>
      <c r="Y2433" s="458"/>
      <c r="Z2433" s="458"/>
      <c r="AA2433" s="458"/>
      <c r="AB2433" s="458"/>
      <c r="AC2433" s="458"/>
      <c r="AD2433" s="458"/>
      <c r="AE2433" s="458"/>
      <c r="AF2433" s="458"/>
      <c r="AG2433" s="458"/>
      <c r="AH2433" s="458"/>
      <c r="AJ2433" s="49"/>
      <c r="AK2433" s="37"/>
      <c r="AL2433" s="539" t="str">
        <f>D2433</f>
        <v>Le niveau requis au palier 2 pour la maîtrise des techniques usuelles de l'information et de la communication est celui du brevet informatique et internet niveau école.</v>
      </c>
      <c r="AM2433" s="539"/>
      <c r="AN2433" s="458"/>
      <c r="AO2433" s="458"/>
      <c r="AP2433" s="458"/>
      <c r="AQ2433" s="458"/>
      <c r="AR2433" s="458"/>
      <c r="AS2433" s="458"/>
      <c r="AT2433" s="458"/>
      <c r="AU2433" s="458"/>
      <c r="AV2433" s="458"/>
      <c r="AW2433" s="458"/>
      <c r="AX2433" s="458"/>
      <c r="AY2433" s="458"/>
      <c r="AZ2433" s="458"/>
      <c r="BA2433" s="458"/>
      <c r="BB2433" s="458"/>
      <c r="BC2433" s="458"/>
      <c r="BD2433" s="458"/>
      <c r="BE2433" s="458"/>
      <c r="BF2433" s="458"/>
      <c r="BG2433" s="458"/>
      <c r="BH2433" s="458"/>
      <c r="BI2433" s="458"/>
      <c r="BJ2433" s="458"/>
      <c r="BK2433" s="458"/>
      <c r="BL2433" s="458"/>
      <c r="BM2433" s="458"/>
      <c r="BN2433" s="458"/>
      <c r="BO2433" s="458"/>
      <c r="BP2433" s="458"/>
      <c r="BQ2433" s="458"/>
      <c r="BR2433" s="37"/>
      <c r="BS2433" s="37"/>
    </row>
    <row r="2434" spans="1:71" s="7" customFormat="1" ht="4.5" customHeight="1">
      <c r="A2434" s="472"/>
      <c r="B2434" s="50"/>
      <c r="C2434" s="433"/>
      <c r="D2434" s="434"/>
      <c r="E2434" s="434"/>
      <c r="F2434" s="434"/>
      <c r="G2434" s="434"/>
      <c r="H2434" s="434"/>
      <c r="I2434" s="434"/>
      <c r="J2434" s="434"/>
      <c r="K2434" s="434"/>
      <c r="L2434" s="434"/>
      <c r="M2434" s="434"/>
      <c r="N2434" s="434"/>
      <c r="O2434" s="434"/>
      <c r="P2434" s="434"/>
      <c r="Q2434" s="434"/>
      <c r="R2434" s="434"/>
      <c r="S2434" s="434"/>
      <c r="T2434" s="434"/>
      <c r="U2434" s="434"/>
      <c r="V2434" s="434"/>
      <c r="W2434" s="434"/>
      <c r="X2434" s="434"/>
      <c r="Y2434" s="434"/>
      <c r="Z2434" s="434"/>
      <c r="AA2434" s="434"/>
      <c r="AB2434" s="434"/>
      <c r="AC2434" s="434"/>
      <c r="AD2434" s="434"/>
      <c r="AE2434" s="434"/>
      <c r="AF2434" s="434"/>
      <c r="AG2434" s="434"/>
      <c r="AH2434" s="434"/>
      <c r="AJ2434" s="432"/>
      <c r="AK2434" s="37"/>
      <c r="AL2434" s="433"/>
      <c r="AM2434" s="434"/>
      <c r="AN2434" s="434"/>
      <c r="AO2434" s="434"/>
      <c r="AP2434" s="434"/>
      <c r="AQ2434" s="434"/>
      <c r="AR2434" s="434"/>
      <c r="AS2434" s="434"/>
      <c r="AT2434" s="434"/>
      <c r="AU2434" s="434"/>
      <c r="AV2434" s="434"/>
      <c r="AW2434" s="434"/>
      <c r="AX2434" s="434"/>
      <c r="AY2434" s="434"/>
      <c r="AZ2434" s="434"/>
      <c r="BA2434" s="434"/>
      <c r="BB2434" s="434"/>
      <c r="BC2434" s="434"/>
      <c r="BD2434" s="434"/>
      <c r="BE2434" s="434"/>
      <c r="BF2434" s="434"/>
      <c r="BG2434" s="434"/>
      <c r="BH2434" s="434"/>
      <c r="BI2434" s="434"/>
      <c r="BJ2434" s="434"/>
      <c r="BK2434" s="434"/>
      <c r="BL2434" s="434"/>
      <c r="BM2434" s="434"/>
      <c r="BN2434" s="434"/>
      <c r="BO2434" s="434"/>
      <c r="BP2434" s="434"/>
      <c r="BQ2434" s="434"/>
      <c r="BR2434" s="37"/>
      <c r="BS2434" s="37"/>
    </row>
    <row r="2435" spans="1:71" s="7" customFormat="1" ht="30.75" customHeight="1">
      <c r="A2435" s="472"/>
      <c r="B2435" s="50"/>
      <c r="C2435" s="435"/>
      <c r="D2435" s="436" t="s">
        <v>1114</v>
      </c>
      <c r="E2435" s="436"/>
      <c r="F2435" s="436"/>
      <c r="G2435" s="436"/>
      <c r="H2435" s="436"/>
      <c r="I2435" s="436"/>
      <c r="J2435" s="436"/>
      <c r="K2435" s="436"/>
      <c r="L2435" s="436"/>
      <c r="M2435" s="436"/>
      <c r="N2435" s="436"/>
      <c r="O2435" s="436"/>
      <c r="P2435" s="436"/>
      <c r="Q2435" s="436"/>
      <c r="R2435" s="436"/>
      <c r="S2435" s="436"/>
      <c r="T2435" s="436"/>
      <c r="U2435" s="436"/>
      <c r="V2435" s="436"/>
      <c r="W2435" s="436"/>
      <c r="X2435" s="436"/>
      <c r="Y2435" s="436"/>
      <c r="Z2435" s="436"/>
      <c r="AA2435" s="436"/>
      <c r="AB2435" s="436"/>
      <c r="AC2435" s="436"/>
      <c r="AD2435" s="436"/>
      <c r="AE2435" s="436"/>
      <c r="AF2435" s="436"/>
      <c r="AG2435" s="436"/>
      <c r="AH2435" s="436"/>
      <c r="AJ2435" s="432"/>
      <c r="AK2435" s="37"/>
      <c r="AL2435" s="435"/>
      <c r="AM2435" s="436" t="str">
        <f>D2435</f>
        <v>S'APPROPRIER UN ENVIRONNEMENT INFORMATIQUE DE TRAVAIL</v>
      </c>
      <c r="AN2435" s="436"/>
      <c r="AO2435" s="436"/>
      <c r="AP2435" s="436"/>
      <c r="AQ2435" s="436"/>
      <c r="AR2435" s="436"/>
      <c r="AS2435" s="436"/>
      <c r="AT2435" s="436"/>
      <c r="AU2435" s="436"/>
      <c r="AV2435" s="436"/>
      <c r="AW2435" s="436"/>
      <c r="AX2435" s="436"/>
      <c r="AY2435" s="436"/>
      <c r="AZ2435" s="436"/>
      <c r="BA2435" s="436"/>
      <c r="BB2435" s="436"/>
      <c r="BC2435" s="436"/>
      <c r="BD2435" s="436"/>
      <c r="BE2435" s="436"/>
      <c r="BF2435" s="436"/>
      <c r="BG2435" s="436"/>
      <c r="BH2435" s="436"/>
      <c r="BI2435" s="436"/>
      <c r="BJ2435" s="436"/>
      <c r="BK2435" s="436"/>
      <c r="BL2435" s="436"/>
      <c r="BM2435" s="436"/>
      <c r="BN2435" s="436"/>
      <c r="BO2435" s="436"/>
      <c r="BP2435" s="436"/>
      <c r="BQ2435" s="436"/>
      <c r="BR2435" s="37"/>
      <c r="BS2435" s="37"/>
    </row>
    <row r="2436" spans="1:71" s="7" customFormat="1" ht="27.75" customHeight="1">
      <c r="A2436" s="472"/>
      <c r="B2436" s="50"/>
      <c r="C2436" s="51"/>
      <c r="D2436" s="69" t="s">
        <v>1115</v>
      </c>
      <c r="E2436" s="83"/>
      <c r="F2436" s="83"/>
      <c r="G2436" s="83"/>
      <c r="H2436" s="83"/>
      <c r="I2436" s="83"/>
      <c r="J2436" s="83"/>
      <c r="K2436" s="83"/>
      <c r="L2436" s="83"/>
      <c r="M2436" s="83"/>
      <c r="N2436" s="83"/>
      <c r="O2436" s="83"/>
      <c r="P2436" s="83"/>
      <c r="Q2436" s="83"/>
      <c r="R2436" s="83"/>
      <c r="S2436" s="83"/>
      <c r="T2436" s="83"/>
      <c r="U2436" s="83"/>
      <c r="V2436" s="83"/>
      <c r="W2436" s="83"/>
      <c r="X2436" s="83"/>
      <c r="Y2436" s="83"/>
      <c r="Z2436" s="83"/>
      <c r="AA2436" s="83"/>
      <c r="AB2436" s="83"/>
      <c r="AC2436" s="83"/>
      <c r="AD2436" s="83"/>
      <c r="AE2436" s="83"/>
      <c r="AF2436" s="83"/>
      <c r="AG2436" s="83"/>
      <c r="AH2436" s="83"/>
      <c r="AJ2436" s="49"/>
      <c r="AK2436" s="37"/>
      <c r="AL2436" s="51"/>
      <c r="AM2436" s="69" t="str">
        <f>D2436</f>
        <v>Connaître et maîtriser les fonctions de base d'un ordinateur et de ses périphériques</v>
      </c>
      <c r="AN2436" s="83"/>
      <c r="AO2436" s="83"/>
      <c r="AP2436" s="83"/>
      <c r="AQ2436" s="83"/>
      <c r="AR2436" s="83"/>
      <c r="AS2436" s="83"/>
      <c r="AT2436" s="83"/>
      <c r="AU2436" s="83"/>
      <c r="AV2436" s="83"/>
      <c r="AW2436" s="83"/>
      <c r="AX2436" s="83"/>
      <c r="AY2436" s="83"/>
      <c r="AZ2436" s="83"/>
      <c r="BA2436" s="83"/>
      <c r="BB2436" s="83"/>
      <c r="BC2436" s="83"/>
      <c r="BD2436" s="83"/>
      <c r="BE2436" s="83"/>
      <c r="BF2436" s="83"/>
      <c r="BG2436" s="83"/>
      <c r="BH2436" s="83"/>
      <c r="BI2436" s="83"/>
      <c r="BJ2436" s="83"/>
      <c r="BK2436" s="83"/>
      <c r="BL2436" s="83"/>
      <c r="BM2436" s="83"/>
      <c r="BN2436" s="83"/>
      <c r="BO2436" s="83"/>
      <c r="BP2436" s="83"/>
      <c r="BQ2436" s="83"/>
      <c r="BR2436" s="37"/>
      <c r="BS2436" s="37"/>
    </row>
    <row r="2437" spans="1:71" s="7" customFormat="1" ht="4.5" customHeight="1">
      <c r="A2437" s="472"/>
      <c r="B2437" s="50"/>
      <c r="C2437" s="433"/>
      <c r="D2437" s="434"/>
      <c r="E2437" s="434"/>
      <c r="F2437" s="434"/>
      <c r="G2437" s="434"/>
      <c r="H2437" s="434"/>
      <c r="I2437" s="434"/>
      <c r="J2437" s="434"/>
      <c r="K2437" s="434"/>
      <c r="L2437" s="434"/>
      <c r="M2437" s="434"/>
      <c r="N2437" s="434"/>
      <c r="O2437" s="434"/>
      <c r="P2437" s="434"/>
      <c r="Q2437" s="434"/>
      <c r="R2437" s="434"/>
      <c r="S2437" s="434"/>
      <c r="T2437" s="434"/>
      <c r="U2437" s="434"/>
      <c r="V2437" s="434"/>
      <c r="W2437" s="434"/>
      <c r="X2437" s="434"/>
      <c r="Y2437" s="434"/>
      <c r="Z2437" s="434"/>
      <c r="AA2437" s="434"/>
      <c r="AB2437" s="434"/>
      <c r="AC2437" s="434"/>
      <c r="AD2437" s="434"/>
      <c r="AE2437" s="434"/>
      <c r="AF2437" s="434"/>
      <c r="AG2437" s="434"/>
      <c r="AH2437" s="434"/>
      <c r="AJ2437" s="432"/>
      <c r="AK2437" s="37"/>
      <c r="AL2437" s="433"/>
      <c r="AM2437" s="434"/>
      <c r="AN2437" s="434"/>
      <c r="AO2437" s="434"/>
      <c r="AP2437" s="434"/>
      <c r="AQ2437" s="434"/>
      <c r="AR2437" s="434"/>
      <c r="AS2437" s="434"/>
      <c r="AT2437" s="434"/>
      <c r="AU2437" s="434"/>
      <c r="AV2437" s="434"/>
      <c r="AW2437" s="434"/>
      <c r="AX2437" s="434"/>
      <c r="AY2437" s="434"/>
      <c r="AZ2437" s="434"/>
      <c r="BA2437" s="434"/>
      <c r="BB2437" s="434"/>
      <c r="BC2437" s="434"/>
      <c r="BD2437" s="434"/>
      <c r="BE2437" s="434"/>
      <c r="BF2437" s="434"/>
      <c r="BG2437" s="434"/>
      <c r="BH2437" s="434"/>
      <c r="BI2437" s="434"/>
      <c r="BJ2437" s="434"/>
      <c r="BK2437" s="434"/>
      <c r="BL2437" s="434"/>
      <c r="BM2437" s="434"/>
      <c r="BN2437" s="434"/>
      <c r="BO2437" s="434"/>
      <c r="BP2437" s="434"/>
      <c r="BQ2437" s="434"/>
      <c r="BR2437" s="37"/>
      <c r="BS2437" s="37"/>
    </row>
    <row r="2438" spans="1:71" s="7" customFormat="1" ht="30.75" customHeight="1">
      <c r="A2438" s="472"/>
      <c r="B2438" s="50"/>
      <c r="C2438" s="435"/>
      <c r="D2438" s="436" t="s">
        <v>1116</v>
      </c>
      <c r="E2438" s="436"/>
      <c r="F2438" s="436"/>
      <c r="G2438" s="436"/>
      <c r="H2438" s="436"/>
      <c r="I2438" s="436"/>
      <c r="J2438" s="436"/>
      <c r="K2438" s="436"/>
      <c r="L2438" s="436"/>
      <c r="M2438" s="436"/>
      <c r="N2438" s="436"/>
      <c r="O2438" s="436"/>
      <c r="P2438" s="436"/>
      <c r="Q2438" s="436"/>
      <c r="R2438" s="436"/>
      <c r="S2438" s="436"/>
      <c r="T2438" s="436"/>
      <c r="U2438" s="436"/>
      <c r="V2438" s="436"/>
      <c r="W2438" s="436"/>
      <c r="X2438" s="436"/>
      <c r="Y2438" s="436"/>
      <c r="Z2438" s="436"/>
      <c r="AA2438" s="436"/>
      <c r="AB2438" s="436"/>
      <c r="AC2438" s="436"/>
      <c r="AD2438" s="436"/>
      <c r="AE2438" s="436"/>
      <c r="AF2438" s="436"/>
      <c r="AG2438" s="436"/>
      <c r="AH2438" s="436"/>
      <c r="AJ2438" s="432"/>
      <c r="AK2438" s="37"/>
      <c r="AL2438" s="435"/>
      <c r="AM2438" s="436" t="str">
        <f>D2438</f>
        <v>ADOPTER UNE ATTITUDE RESPONSABLE</v>
      </c>
      <c r="AN2438" s="436"/>
      <c r="AO2438" s="436"/>
      <c r="AP2438" s="436"/>
      <c r="AQ2438" s="436"/>
      <c r="AR2438" s="436"/>
      <c r="AS2438" s="436"/>
      <c r="AT2438" s="436"/>
      <c r="AU2438" s="436"/>
      <c r="AV2438" s="436"/>
      <c r="AW2438" s="436"/>
      <c r="AX2438" s="436"/>
      <c r="AY2438" s="436"/>
      <c r="AZ2438" s="436"/>
      <c r="BA2438" s="436"/>
      <c r="BB2438" s="436"/>
      <c r="BC2438" s="436"/>
      <c r="BD2438" s="436"/>
      <c r="BE2438" s="436"/>
      <c r="BF2438" s="436"/>
      <c r="BG2438" s="436"/>
      <c r="BH2438" s="436"/>
      <c r="BI2438" s="436"/>
      <c r="BJ2438" s="436"/>
      <c r="BK2438" s="436"/>
      <c r="BL2438" s="436"/>
      <c r="BM2438" s="436"/>
      <c r="BN2438" s="436"/>
      <c r="BO2438" s="436"/>
      <c r="BP2438" s="436"/>
      <c r="BQ2438" s="436"/>
      <c r="BR2438" s="37"/>
      <c r="BS2438" s="37"/>
    </row>
    <row r="2439" spans="1:71" s="7" customFormat="1" ht="54.75" customHeight="1">
      <c r="A2439" s="472"/>
      <c r="B2439" s="50"/>
      <c r="C2439" s="51"/>
      <c r="D2439" s="69" t="s">
        <v>1117</v>
      </c>
      <c r="E2439" s="83"/>
      <c r="F2439" s="83"/>
      <c r="G2439" s="83"/>
      <c r="H2439" s="83"/>
      <c r="I2439" s="83"/>
      <c r="J2439" s="83"/>
      <c r="K2439" s="83"/>
      <c r="L2439" s="83"/>
      <c r="M2439" s="83"/>
      <c r="N2439" s="83"/>
      <c r="O2439" s="83"/>
      <c r="P2439" s="83"/>
      <c r="Q2439" s="83"/>
      <c r="R2439" s="83"/>
      <c r="S2439" s="83"/>
      <c r="T2439" s="83"/>
      <c r="U2439" s="83"/>
      <c r="V2439" s="83"/>
      <c r="W2439" s="83"/>
      <c r="X2439" s="83"/>
      <c r="Y2439" s="83"/>
      <c r="Z2439" s="83"/>
      <c r="AA2439" s="83"/>
      <c r="AB2439" s="83"/>
      <c r="AC2439" s="83"/>
      <c r="AD2439" s="83"/>
      <c r="AE2439" s="83"/>
      <c r="AF2439" s="83"/>
      <c r="AG2439" s="83"/>
      <c r="AH2439" s="83"/>
      <c r="AJ2439" s="49"/>
      <c r="AK2439" s="37"/>
      <c r="AL2439" s="51"/>
      <c r="AM2439" s="69" t="str">
        <f>D2439</f>
        <v>Prendre conscience des enjeux citoyens de l'usage de l'informatique et de l'internet et adopter une attitude critique face aux résultats obtenus</v>
      </c>
      <c r="AN2439" s="83"/>
      <c r="AO2439" s="83"/>
      <c r="AP2439" s="83"/>
      <c r="AQ2439" s="83"/>
      <c r="AR2439" s="83"/>
      <c r="AS2439" s="83"/>
      <c r="AT2439" s="83"/>
      <c r="AU2439" s="83"/>
      <c r="AV2439" s="83"/>
      <c r="AW2439" s="83"/>
      <c r="AX2439" s="83"/>
      <c r="AY2439" s="83"/>
      <c r="AZ2439" s="83"/>
      <c r="BA2439" s="83"/>
      <c r="BB2439" s="83"/>
      <c r="BC2439" s="83"/>
      <c r="BD2439" s="83"/>
      <c r="BE2439" s="83"/>
      <c r="BF2439" s="83"/>
      <c r="BG2439" s="83"/>
      <c r="BH2439" s="83"/>
      <c r="BI2439" s="83"/>
      <c r="BJ2439" s="83"/>
      <c r="BK2439" s="83"/>
      <c r="BL2439" s="83"/>
      <c r="BM2439" s="83"/>
      <c r="BN2439" s="83"/>
      <c r="BO2439" s="83"/>
      <c r="BP2439" s="83"/>
      <c r="BQ2439" s="83"/>
      <c r="BR2439" s="37"/>
      <c r="BS2439" s="37"/>
    </row>
    <row r="2440" spans="1:71" s="7" customFormat="1" ht="4.5" customHeight="1">
      <c r="A2440" s="472"/>
      <c r="B2440" s="50"/>
      <c r="C2440" s="433"/>
      <c r="D2440" s="434"/>
      <c r="E2440" s="434"/>
      <c r="F2440" s="434"/>
      <c r="G2440" s="434"/>
      <c r="H2440" s="434"/>
      <c r="I2440" s="434"/>
      <c r="J2440" s="434"/>
      <c r="K2440" s="434"/>
      <c r="L2440" s="434"/>
      <c r="M2440" s="434"/>
      <c r="N2440" s="434"/>
      <c r="O2440" s="434"/>
      <c r="P2440" s="434"/>
      <c r="Q2440" s="434"/>
      <c r="R2440" s="434"/>
      <c r="S2440" s="434"/>
      <c r="T2440" s="434"/>
      <c r="U2440" s="434"/>
      <c r="V2440" s="434"/>
      <c r="W2440" s="434"/>
      <c r="X2440" s="434"/>
      <c r="Y2440" s="434"/>
      <c r="Z2440" s="434"/>
      <c r="AA2440" s="434"/>
      <c r="AB2440" s="434"/>
      <c r="AC2440" s="434"/>
      <c r="AD2440" s="434"/>
      <c r="AE2440" s="434"/>
      <c r="AF2440" s="434"/>
      <c r="AG2440" s="434"/>
      <c r="AH2440" s="434"/>
      <c r="AJ2440" s="432"/>
      <c r="AK2440" s="37"/>
      <c r="AL2440" s="433"/>
      <c r="AM2440" s="434"/>
      <c r="AN2440" s="434"/>
      <c r="AO2440" s="434"/>
      <c r="AP2440" s="434"/>
      <c r="AQ2440" s="434"/>
      <c r="AR2440" s="434"/>
      <c r="AS2440" s="434"/>
      <c r="AT2440" s="434"/>
      <c r="AU2440" s="434"/>
      <c r="AV2440" s="434"/>
      <c r="AW2440" s="434"/>
      <c r="AX2440" s="434"/>
      <c r="AY2440" s="434"/>
      <c r="AZ2440" s="434"/>
      <c r="BA2440" s="434"/>
      <c r="BB2440" s="434"/>
      <c r="BC2440" s="434"/>
      <c r="BD2440" s="434"/>
      <c r="BE2440" s="434"/>
      <c r="BF2440" s="434"/>
      <c r="BG2440" s="434"/>
      <c r="BH2440" s="434"/>
      <c r="BI2440" s="434"/>
      <c r="BJ2440" s="434"/>
      <c r="BK2440" s="434"/>
      <c r="BL2440" s="434"/>
      <c r="BM2440" s="434"/>
      <c r="BN2440" s="434"/>
      <c r="BO2440" s="434"/>
      <c r="BP2440" s="434"/>
      <c r="BQ2440" s="434"/>
      <c r="BR2440" s="37"/>
      <c r="BS2440" s="37"/>
    </row>
    <row r="2441" spans="1:71" s="7" customFormat="1" ht="30.75" customHeight="1">
      <c r="A2441" s="472"/>
      <c r="B2441" s="50"/>
      <c r="C2441" s="435"/>
      <c r="D2441" s="436" t="s">
        <v>1118</v>
      </c>
      <c r="E2441" s="436"/>
      <c r="F2441" s="436"/>
      <c r="G2441" s="436"/>
      <c r="H2441" s="436"/>
      <c r="I2441" s="436"/>
      <c r="J2441" s="436"/>
      <c r="K2441" s="436"/>
      <c r="L2441" s="436"/>
      <c r="M2441" s="436"/>
      <c r="N2441" s="436"/>
      <c r="O2441" s="436"/>
      <c r="P2441" s="436"/>
      <c r="Q2441" s="436"/>
      <c r="R2441" s="436"/>
      <c r="S2441" s="436"/>
      <c r="T2441" s="436"/>
      <c r="U2441" s="436"/>
      <c r="V2441" s="436"/>
      <c r="W2441" s="436"/>
      <c r="X2441" s="436"/>
      <c r="Y2441" s="436"/>
      <c r="Z2441" s="436"/>
      <c r="AA2441" s="436"/>
      <c r="AB2441" s="436"/>
      <c r="AC2441" s="436"/>
      <c r="AD2441" s="436"/>
      <c r="AE2441" s="436"/>
      <c r="AF2441" s="436"/>
      <c r="AG2441" s="436"/>
      <c r="AH2441" s="436"/>
      <c r="AJ2441" s="432"/>
      <c r="AK2441" s="37"/>
      <c r="AL2441" s="435"/>
      <c r="AM2441" s="436" t="str">
        <f>D2441</f>
        <v>CRÉER, PRODUIRE, TRAITER, EXPLOITER DES DONNEES</v>
      </c>
      <c r="AN2441" s="436"/>
      <c r="AO2441" s="436"/>
      <c r="AP2441" s="436"/>
      <c r="AQ2441" s="436"/>
      <c r="AR2441" s="436"/>
      <c r="AS2441" s="436"/>
      <c r="AT2441" s="436"/>
      <c r="AU2441" s="436"/>
      <c r="AV2441" s="436"/>
      <c r="AW2441" s="436"/>
      <c r="AX2441" s="436"/>
      <c r="AY2441" s="436"/>
      <c r="AZ2441" s="436"/>
      <c r="BA2441" s="436"/>
      <c r="BB2441" s="436"/>
      <c r="BC2441" s="436"/>
      <c r="BD2441" s="436"/>
      <c r="BE2441" s="436"/>
      <c r="BF2441" s="436"/>
      <c r="BG2441" s="436"/>
      <c r="BH2441" s="436"/>
      <c r="BI2441" s="436"/>
      <c r="BJ2441" s="436"/>
      <c r="BK2441" s="436"/>
      <c r="BL2441" s="436"/>
      <c r="BM2441" s="436"/>
      <c r="BN2441" s="436"/>
      <c r="BO2441" s="436"/>
      <c r="BP2441" s="436"/>
      <c r="BQ2441" s="436"/>
      <c r="BR2441" s="37"/>
      <c r="BS2441" s="37"/>
    </row>
    <row r="2442" spans="1:71" s="7" customFormat="1" ht="30" customHeight="1">
      <c r="A2442" s="472"/>
      <c r="B2442" s="50"/>
      <c r="C2442" s="51"/>
      <c r="D2442" s="69" t="s">
        <v>1119</v>
      </c>
      <c r="E2442" s="83"/>
      <c r="F2442" s="83"/>
      <c r="G2442" s="83"/>
      <c r="H2442" s="83"/>
      <c r="I2442" s="83"/>
      <c r="J2442" s="83"/>
      <c r="K2442" s="83"/>
      <c r="L2442" s="83"/>
      <c r="M2442" s="83"/>
      <c r="N2442" s="83"/>
      <c r="O2442" s="83"/>
      <c r="P2442" s="83"/>
      <c r="Q2442" s="83"/>
      <c r="R2442" s="83"/>
      <c r="S2442" s="83"/>
      <c r="T2442" s="83"/>
      <c r="U2442" s="83"/>
      <c r="V2442" s="83"/>
      <c r="W2442" s="83"/>
      <c r="X2442" s="83"/>
      <c r="Y2442" s="83"/>
      <c r="Z2442" s="83"/>
      <c r="AA2442" s="83"/>
      <c r="AB2442" s="83"/>
      <c r="AC2442" s="83"/>
      <c r="AD2442" s="83"/>
      <c r="AE2442" s="83"/>
      <c r="AF2442" s="83"/>
      <c r="AG2442" s="83"/>
      <c r="AH2442" s="83"/>
      <c r="AJ2442" s="49"/>
      <c r="AK2442" s="37"/>
      <c r="AL2442" s="51"/>
      <c r="AM2442" s="69" t="str">
        <f>D2442</f>
        <v>Produire un document numérique : texte, image, son</v>
      </c>
      <c r="AN2442" s="83"/>
      <c r="AO2442" s="83"/>
      <c r="AP2442" s="83"/>
      <c r="AQ2442" s="83"/>
      <c r="AR2442" s="83"/>
      <c r="AS2442" s="83"/>
      <c r="AT2442" s="83"/>
      <c r="AU2442" s="83"/>
      <c r="AV2442" s="83"/>
      <c r="AW2442" s="83"/>
      <c r="AX2442" s="83"/>
      <c r="AY2442" s="83"/>
      <c r="AZ2442" s="83"/>
      <c r="BA2442" s="83"/>
      <c r="BB2442" s="83"/>
      <c r="BC2442" s="83"/>
      <c r="BD2442" s="83"/>
      <c r="BE2442" s="83"/>
      <c r="BF2442" s="83"/>
      <c r="BG2442" s="83"/>
      <c r="BH2442" s="83"/>
      <c r="BI2442" s="83"/>
      <c r="BJ2442" s="83"/>
      <c r="BK2442" s="83"/>
      <c r="BL2442" s="83"/>
      <c r="BM2442" s="83"/>
      <c r="BN2442" s="83"/>
      <c r="BO2442" s="83"/>
      <c r="BP2442" s="83"/>
      <c r="BQ2442" s="83"/>
      <c r="BR2442" s="37"/>
      <c r="BS2442" s="37"/>
    </row>
    <row r="2443" spans="1:71" s="7" customFormat="1" ht="30" customHeight="1">
      <c r="A2443" s="472"/>
      <c r="B2443" s="50"/>
      <c r="C2443" s="51"/>
      <c r="D2443" s="69" t="s">
        <v>1120</v>
      </c>
      <c r="E2443" s="83"/>
      <c r="F2443" s="83"/>
      <c r="G2443" s="83"/>
      <c r="H2443" s="83"/>
      <c r="I2443" s="83"/>
      <c r="J2443" s="83"/>
      <c r="K2443" s="83"/>
      <c r="L2443" s="83"/>
      <c r="M2443" s="83"/>
      <c r="N2443" s="83"/>
      <c r="O2443" s="83"/>
      <c r="P2443" s="83"/>
      <c r="Q2443" s="83"/>
      <c r="R2443" s="83"/>
      <c r="S2443" s="83"/>
      <c r="T2443" s="83"/>
      <c r="U2443" s="83"/>
      <c r="V2443" s="83"/>
      <c r="W2443" s="83"/>
      <c r="X2443" s="83"/>
      <c r="Y2443" s="83"/>
      <c r="Z2443" s="83"/>
      <c r="AA2443" s="83"/>
      <c r="AB2443" s="83"/>
      <c r="AC2443" s="83"/>
      <c r="AD2443" s="83"/>
      <c r="AE2443" s="83"/>
      <c r="AF2443" s="83"/>
      <c r="AG2443" s="83"/>
      <c r="AH2443" s="83"/>
      <c r="AJ2443" s="49"/>
      <c r="AK2443" s="37"/>
      <c r="AL2443" s="51"/>
      <c r="AM2443" s="69" t="str">
        <f>D2443</f>
        <v>Utiliser l'outil informatique pour présenter un travail</v>
      </c>
      <c r="AN2443" s="83"/>
      <c r="AO2443" s="83"/>
      <c r="AP2443" s="83"/>
      <c r="AQ2443" s="83"/>
      <c r="AR2443" s="83"/>
      <c r="AS2443" s="83"/>
      <c r="AT2443" s="83"/>
      <c r="AU2443" s="83"/>
      <c r="AV2443" s="83"/>
      <c r="AW2443" s="83"/>
      <c r="AX2443" s="83"/>
      <c r="AY2443" s="83"/>
      <c r="AZ2443" s="83"/>
      <c r="BA2443" s="83"/>
      <c r="BB2443" s="83"/>
      <c r="BC2443" s="83"/>
      <c r="BD2443" s="83"/>
      <c r="BE2443" s="83"/>
      <c r="BF2443" s="83"/>
      <c r="BG2443" s="83"/>
      <c r="BH2443" s="83"/>
      <c r="BI2443" s="83"/>
      <c r="BJ2443" s="83"/>
      <c r="BK2443" s="83"/>
      <c r="BL2443" s="83"/>
      <c r="BM2443" s="83"/>
      <c r="BN2443" s="83"/>
      <c r="BO2443" s="83"/>
      <c r="BP2443" s="83"/>
      <c r="BQ2443" s="83"/>
      <c r="BR2443" s="37"/>
      <c r="BS2443" s="37"/>
    </row>
    <row r="2444" spans="1:71" s="7" customFormat="1" ht="4.5" customHeight="1">
      <c r="A2444" s="472"/>
      <c r="B2444" s="50"/>
      <c r="C2444" s="433"/>
      <c r="D2444" s="434"/>
      <c r="E2444" s="434"/>
      <c r="F2444" s="434"/>
      <c r="G2444" s="434"/>
      <c r="H2444" s="434"/>
      <c r="I2444" s="434"/>
      <c r="J2444" s="434"/>
      <c r="K2444" s="434"/>
      <c r="L2444" s="434"/>
      <c r="M2444" s="434"/>
      <c r="N2444" s="434"/>
      <c r="O2444" s="434"/>
      <c r="P2444" s="434"/>
      <c r="Q2444" s="434"/>
      <c r="R2444" s="434"/>
      <c r="S2444" s="434"/>
      <c r="T2444" s="434"/>
      <c r="U2444" s="434"/>
      <c r="V2444" s="434"/>
      <c r="W2444" s="434"/>
      <c r="X2444" s="434"/>
      <c r="Y2444" s="434"/>
      <c r="Z2444" s="434"/>
      <c r="AA2444" s="434"/>
      <c r="AB2444" s="434"/>
      <c r="AC2444" s="434"/>
      <c r="AD2444" s="434"/>
      <c r="AE2444" s="434"/>
      <c r="AF2444" s="434"/>
      <c r="AG2444" s="434"/>
      <c r="AH2444" s="434"/>
      <c r="AJ2444" s="432"/>
      <c r="AK2444" s="37"/>
      <c r="AL2444" s="433"/>
      <c r="AM2444" s="434"/>
      <c r="AN2444" s="434"/>
      <c r="AO2444" s="434"/>
      <c r="AP2444" s="434"/>
      <c r="AQ2444" s="434"/>
      <c r="AR2444" s="434"/>
      <c r="AS2444" s="434"/>
      <c r="AT2444" s="434"/>
      <c r="AU2444" s="434"/>
      <c r="AV2444" s="434"/>
      <c r="AW2444" s="434"/>
      <c r="AX2444" s="434"/>
      <c r="AY2444" s="434"/>
      <c r="AZ2444" s="434"/>
      <c r="BA2444" s="434"/>
      <c r="BB2444" s="434"/>
      <c r="BC2444" s="434"/>
      <c r="BD2444" s="434"/>
      <c r="BE2444" s="434"/>
      <c r="BF2444" s="434"/>
      <c r="BG2444" s="434"/>
      <c r="BH2444" s="434"/>
      <c r="BI2444" s="434"/>
      <c r="BJ2444" s="434"/>
      <c r="BK2444" s="434"/>
      <c r="BL2444" s="434"/>
      <c r="BM2444" s="434"/>
      <c r="BN2444" s="434"/>
      <c r="BO2444" s="434"/>
      <c r="BP2444" s="434"/>
      <c r="BQ2444" s="434"/>
      <c r="BR2444" s="37"/>
      <c r="BS2444" s="37"/>
    </row>
    <row r="2445" spans="1:71" s="7" customFormat="1" ht="30.75" customHeight="1">
      <c r="A2445" s="472"/>
      <c r="B2445" s="50"/>
      <c r="C2445" s="435"/>
      <c r="D2445" s="436" t="s">
        <v>1121</v>
      </c>
      <c r="E2445" s="436"/>
      <c r="F2445" s="436"/>
      <c r="G2445" s="436"/>
      <c r="H2445" s="436"/>
      <c r="I2445" s="436"/>
      <c r="J2445" s="436"/>
      <c r="K2445" s="436"/>
      <c r="L2445" s="436"/>
      <c r="M2445" s="436"/>
      <c r="N2445" s="436"/>
      <c r="O2445" s="436"/>
      <c r="P2445" s="436"/>
      <c r="Q2445" s="436"/>
      <c r="R2445" s="436"/>
      <c r="S2445" s="436"/>
      <c r="T2445" s="436"/>
      <c r="U2445" s="436"/>
      <c r="V2445" s="436"/>
      <c r="W2445" s="436"/>
      <c r="X2445" s="436"/>
      <c r="Y2445" s="436"/>
      <c r="Z2445" s="436"/>
      <c r="AA2445" s="436"/>
      <c r="AB2445" s="436"/>
      <c r="AC2445" s="436"/>
      <c r="AD2445" s="436"/>
      <c r="AE2445" s="436"/>
      <c r="AF2445" s="436"/>
      <c r="AG2445" s="436"/>
      <c r="AH2445" s="436"/>
      <c r="AJ2445" s="432"/>
      <c r="AK2445" s="37"/>
      <c r="AL2445" s="435"/>
      <c r="AM2445" s="436" t="str">
        <f>D2445</f>
        <v>S'INFORMER, SE DOCUMENTER</v>
      </c>
      <c r="AN2445" s="436"/>
      <c r="AO2445" s="436"/>
      <c r="AP2445" s="436"/>
      <c r="AQ2445" s="436"/>
      <c r="AR2445" s="436"/>
      <c r="AS2445" s="436"/>
      <c r="AT2445" s="436"/>
      <c r="AU2445" s="436"/>
      <c r="AV2445" s="436"/>
      <c r="AW2445" s="436"/>
      <c r="AX2445" s="436"/>
      <c r="AY2445" s="436"/>
      <c r="AZ2445" s="436"/>
      <c r="BA2445" s="436"/>
      <c r="BB2445" s="436"/>
      <c r="BC2445" s="436"/>
      <c r="BD2445" s="436"/>
      <c r="BE2445" s="436"/>
      <c r="BF2445" s="436"/>
      <c r="BG2445" s="436"/>
      <c r="BH2445" s="436"/>
      <c r="BI2445" s="436"/>
      <c r="BJ2445" s="436"/>
      <c r="BK2445" s="436"/>
      <c r="BL2445" s="436"/>
      <c r="BM2445" s="436"/>
      <c r="BN2445" s="436"/>
      <c r="BO2445" s="436"/>
      <c r="BP2445" s="436"/>
      <c r="BQ2445" s="436"/>
      <c r="BR2445" s="37"/>
      <c r="BS2445" s="37"/>
    </row>
    <row r="2446" spans="1:71" s="7" customFormat="1" ht="30" customHeight="1">
      <c r="A2446" s="472"/>
      <c r="B2446" s="50"/>
      <c r="C2446" s="51"/>
      <c r="D2446" s="69" t="s">
        <v>1122</v>
      </c>
      <c r="E2446" s="83"/>
      <c r="F2446" s="83"/>
      <c r="G2446" s="83"/>
      <c r="H2446" s="83"/>
      <c r="I2446" s="83"/>
      <c r="J2446" s="83"/>
      <c r="K2446" s="83"/>
      <c r="L2446" s="83"/>
      <c r="M2446" s="83"/>
      <c r="N2446" s="83"/>
      <c r="O2446" s="83"/>
      <c r="P2446" s="83"/>
      <c r="Q2446" s="83"/>
      <c r="R2446" s="83"/>
      <c r="S2446" s="83"/>
      <c r="T2446" s="83"/>
      <c r="U2446" s="83"/>
      <c r="V2446" s="83"/>
      <c r="W2446" s="83"/>
      <c r="X2446" s="83"/>
      <c r="Y2446" s="83"/>
      <c r="Z2446" s="83"/>
      <c r="AA2446" s="83"/>
      <c r="AB2446" s="83"/>
      <c r="AC2446" s="83"/>
      <c r="AD2446" s="83"/>
      <c r="AE2446" s="83"/>
      <c r="AF2446" s="83"/>
      <c r="AG2446" s="83"/>
      <c r="AH2446" s="83"/>
      <c r="AJ2446" s="49"/>
      <c r="AK2446" s="37"/>
      <c r="AL2446" s="51"/>
      <c r="AM2446" s="69" t="str">
        <f>D2446</f>
        <v>Lire un document numérique</v>
      </c>
      <c r="AN2446" s="83"/>
      <c r="AO2446" s="83"/>
      <c r="AP2446" s="83"/>
      <c r="AQ2446" s="83"/>
      <c r="AR2446" s="83"/>
      <c r="AS2446" s="83"/>
      <c r="AT2446" s="83"/>
      <c r="AU2446" s="83"/>
      <c r="AV2446" s="83"/>
      <c r="AW2446" s="83"/>
      <c r="AX2446" s="83"/>
      <c r="AY2446" s="83"/>
      <c r="AZ2446" s="83"/>
      <c r="BA2446" s="83"/>
      <c r="BB2446" s="83"/>
      <c r="BC2446" s="83"/>
      <c r="BD2446" s="83"/>
      <c r="BE2446" s="83"/>
      <c r="BF2446" s="83"/>
      <c r="BG2446" s="83"/>
      <c r="BH2446" s="83"/>
      <c r="BI2446" s="83"/>
      <c r="BJ2446" s="83"/>
      <c r="BK2446" s="83"/>
      <c r="BL2446" s="83"/>
      <c r="BM2446" s="83"/>
      <c r="BN2446" s="83"/>
      <c r="BO2446" s="83"/>
      <c r="BP2446" s="83"/>
      <c r="BQ2446" s="83"/>
      <c r="BR2446" s="37"/>
      <c r="BS2446" s="37"/>
    </row>
    <row r="2447" spans="1:71" s="7" customFormat="1" ht="30" customHeight="1">
      <c r="A2447" s="472"/>
      <c r="B2447" s="50"/>
      <c r="C2447" s="51"/>
      <c r="D2447" s="69" t="s">
        <v>1123</v>
      </c>
      <c r="E2447" s="83"/>
      <c r="F2447" s="83"/>
      <c r="G2447" s="83"/>
      <c r="H2447" s="83"/>
      <c r="I2447" s="83"/>
      <c r="J2447" s="83"/>
      <c r="K2447" s="83"/>
      <c r="L2447" s="83"/>
      <c r="M2447" s="83"/>
      <c r="N2447" s="83"/>
      <c r="O2447" s="83"/>
      <c r="P2447" s="83"/>
      <c r="Q2447" s="83"/>
      <c r="R2447" s="83"/>
      <c r="S2447" s="83"/>
      <c r="T2447" s="83"/>
      <c r="U2447" s="83"/>
      <c r="V2447" s="83"/>
      <c r="W2447" s="83"/>
      <c r="X2447" s="83"/>
      <c r="Y2447" s="83"/>
      <c r="Z2447" s="83"/>
      <c r="AA2447" s="83"/>
      <c r="AB2447" s="83"/>
      <c r="AC2447" s="83"/>
      <c r="AD2447" s="83"/>
      <c r="AE2447" s="83"/>
      <c r="AF2447" s="83"/>
      <c r="AG2447" s="83"/>
      <c r="AH2447" s="83"/>
      <c r="AJ2447" s="49"/>
      <c r="AK2447" s="37"/>
      <c r="AL2447" s="51"/>
      <c r="AM2447" s="69" t="str">
        <f>D2447</f>
        <v>Chercher des informations par voie électronique</v>
      </c>
      <c r="AN2447" s="83"/>
      <c r="AO2447" s="83"/>
      <c r="AP2447" s="83"/>
      <c r="AQ2447" s="83"/>
      <c r="AR2447" s="83"/>
      <c r="AS2447" s="83"/>
      <c r="AT2447" s="83"/>
      <c r="AU2447" s="83"/>
      <c r="AV2447" s="83"/>
      <c r="AW2447" s="83"/>
      <c r="AX2447" s="83"/>
      <c r="AY2447" s="83"/>
      <c r="AZ2447" s="83"/>
      <c r="BA2447" s="83"/>
      <c r="BB2447" s="83"/>
      <c r="BC2447" s="83"/>
      <c r="BD2447" s="83"/>
      <c r="BE2447" s="83"/>
      <c r="BF2447" s="83"/>
      <c r="BG2447" s="83"/>
      <c r="BH2447" s="83"/>
      <c r="BI2447" s="83"/>
      <c r="BJ2447" s="83"/>
      <c r="BK2447" s="83"/>
      <c r="BL2447" s="83"/>
      <c r="BM2447" s="83"/>
      <c r="BN2447" s="83"/>
      <c r="BO2447" s="83"/>
      <c r="BP2447" s="83"/>
      <c r="BQ2447" s="83"/>
      <c r="BR2447" s="37"/>
      <c r="BS2447" s="37"/>
    </row>
    <row r="2448" spans="1:71" s="7" customFormat="1" ht="30" customHeight="1">
      <c r="A2448" s="472"/>
      <c r="B2448" s="50"/>
      <c r="C2448" s="51"/>
      <c r="D2448" s="69" t="s">
        <v>1124</v>
      </c>
      <c r="E2448" s="83"/>
      <c r="F2448" s="83"/>
      <c r="G2448" s="83"/>
      <c r="H2448" s="83"/>
      <c r="I2448" s="83"/>
      <c r="J2448" s="83"/>
      <c r="K2448" s="83"/>
      <c r="L2448" s="83"/>
      <c r="M2448" s="83"/>
      <c r="N2448" s="83"/>
      <c r="O2448" s="83"/>
      <c r="P2448" s="83"/>
      <c r="Q2448" s="83"/>
      <c r="R2448" s="83"/>
      <c r="S2448" s="83"/>
      <c r="T2448" s="83"/>
      <c r="U2448" s="83"/>
      <c r="V2448" s="83"/>
      <c r="W2448" s="83"/>
      <c r="X2448" s="83"/>
      <c r="Y2448" s="83"/>
      <c r="Z2448" s="83"/>
      <c r="AA2448" s="83"/>
      <c r="AB2448" s="83"/>
      <c r="AC2448" s="83"/>
      <c r="AD2448" s="83"/>
      <c r="AE2448" s="83"/>
      <c r="AF2448" s="83"/>
      <c r="AG2448" s="83"/>
      <c r="AH2448" s="83"/>
      <c r="AJ2448" s="49"/>
      <c r="AK2448" s="37"/>
      <c r="AL2448" s="51"/>
      <c r="AM2448" s="69" t="str">
        <f>D2448</f>
        <v>Découvrir les richesses et les limites des ressources de l'internet</v>
      </c>
      <c r="AN2448" s="83"/>
      <c r="AO2448" s="83"/>
      <c r="AP2448" s="83"/>
      <c r="AQ2448" s="83"/>
      <c r="AR2448" s="83"/>
      <c r="AS2448" s="83"/>
      <c r="AT2448" s="83"/>
      <c r="AU2448" s="83"/>
      <c r="AV2448" s="83"/>
      <c r="AW2448" s="83"/>
      <c r="AX2448" s="83"/>
      <c r="AY2448" s="83"/>
      <c r="AZ2448" s="83"/>
      <c r="BA2448" s="83"/>
      <c r="BB2448" s="83"/>
      <c r="BC2448" s="83"/>
      <c r="BD2448" s="83"/>
      <c r="BE2448" s="83"/>
      <c r="BF2448" s="83"/>
      <c r="BG2448" s="83"/>
      <c r="BH2448" s="83"/>
      <c r="BI2448" s="83"/>
      <c r="BJ2448" s="83"/>
      <c r="BK2448" s="83"/>
      <c r="BL2448" s="83"/>
      <c r="BM2448" s="83"/>
      <c r="BN2448" s="83"/>
      <c r="BO2448" s="83"/>
      <c r="BP2448" s="83"/>
      <c r="BQ2448" s="83"/>
      <c r="BR2448" s="37"/>
      <c r="BS2448" s="37"/>
    </row>
    <row r="2449" spans="1:71" s="7" customFormat="1" ht="4.5" customHeight="1">
      <c r="A2449" s="472"/>
      <c r="B2449" s="50"/>
      <c r="C2449" s="433"/>
      <c r="D2449" s="434"/>
      <c r="E2449" s="434"/>
      <c r="F2449" s="434"/>
      <c r="G2449" s="434"/>
      <c r="H2449" s="434"/>
      <c r="I2449" s="434"/>
      <c r="J2449" s="434"/>
      <c r="K2449" s="434"/>
      <c r="L2449" s="434"/>
      <c r="M2449" s="434"/>
      <c r="N2449" s="434"/>
      <c r="O2449" s="434"/>
      <c r="P2449" s="434"/>
      <c r="Q2449" s="434"/>
      <c r="R2449" s="434"/>
      <c r="S2449" s="434"/>
      <c r="T2449" s="434"/>
      <c r="U2449" s="434"/>
      <c r="V2449" s="434"/>
      <c r="W2449" s="434"/>
      <c r="X2449" s="434"/>
      <c r="Y2449" s="434"/>
      <c r="Z2449" s="434"/>
      <c r="AA2449" s="434"/>
      <c r="AB2449" s="434"/>
      <c r="AC2449" s="434"/>
      <c r="AD2449" s="434"/>
      <c r="AE2449" s="434"/>
      <c r="AF2449" s="434"/>
      <c r="AG2449" s="434"/>
      <c r="AH2449" s="434"/>
      <c r="AJ2449" s="432"/>
      <c r="AK2449" s="37"/>
      <c r="AL2449" s="433"/>
      <c r="AM2449" s="434"/>
      <c r="AN2449" s="434"/>
      <c r="AO2449" s="434"/>
      <c r="AP2449" s="434"/>
      <c r="AQ2449" s="434"/>
      <c r="AR2449" s="434"/>
      <c r="AS2449" s="434"/>
      <c r="AT2449" s="434"/>
      <c r="AU2449" s="434"/>
      <c r="AV2449" s="434"/>
      <c r="AW2449" s="434"/>
      <c r="AX2449" s="434"/>
      <c r="AY2449" s="434"/>
      <c r="AZ2449" s="434"/>
      <c r="BA2449" s="434"/>
      <c r="BB2449" s="434"/>
      <c r="BC2449" s="434"/>
      <c r="BD2449" s="434"/>
      <c r="BE2449" s="434"/>
      <c r="BF2449" s="434"/>
      <c r="BG2449" s="434"/>
      <c r="BH2449" s="434"/>
      <c r="BI2449" s="434"/>
      <c r="BJ2449" s="434"/>
      <c r="BK2449" s="434"/>
      <c r="BL2449" s="434"/>
      <c r="BM2449" s="434"/>
      <c r="BN2449" s="434"/>
      <c r="BO2449" s="434"/>
      <c r="BP2449" s="434"/>
      <c r="BQ2449" s="434"/>
      <c r="BR2449" s="37"/>
      <c r="BS2449" s="37"/>
    </row>
    <row r="2450" spans="1:71" s="7" customFormat="1" ht="30.75" customHeight="1">
      <c r="A2450" s="472"/>
      <c r="B2450" s="50"/>
      <c r="C2450" s="435"/>
      <c r="D2450" s="436" t="s">
        <v>1125</v>
      </c>
      <c r="E2450" s="436"/>
      <c r="F2450" s="436"/>
      <c r="G2450" s="436"/>
      <c r="H2450" s="436"/>
      <c r="I2450" s="436"/>
      <c r="J2450" s="436"/>
      <c r="K2450" s="436"/>
      <c r="L2450" s="436"/>
      <c r="M2450" s="436"/>
      <c r="N2450" s="436"/>
      <c r="O2450" s="436"/>
      <c r="P2450" s="436"/>
      <c r="Q2450" s="436"/>
      <c r="R2450" s="436"/>
      <c r="S2450" s="436"/>
      <c r="T2450" s="436"/>
      <c r="U2450" s="436"/>
      <c r="V2450" s="436"/>
      <c r="W2450" s="436"/>
      <c r="X2450" s="436"/>
      <c r="Y2450" s="436"/>
      <c r="Z2450" s="436"/>
      <c r="AA2450" s="436"/>
      <c r="AB2450" s="436"/>
      <c r="AC2450" s="436"/>
      <c r="AD2450" s="436"/>
      <c r="AE2450" s="436"/>
      <c r="AF2450" s="436"/>
      <c r="AG2450" s="436"/>
      <c r="AH2450" s="436"/>
      <c r="AJ2450" s="432"/>
      <c r="AK2450" s="37"/>
      <c r="AL2450" s="435"/>
      <c r="AM2450" s="436" t="str">
        <f>D2450</f>
        <v>COMMUNIQUER, ECHANGER</v>
      </c>
      <c r="AN2450" s="436"/>
      <c r="AO2450" s="436"/>
      <c r="AP2450" s="436"/>
      <c r="AQ2450" s="436"/>
      <c r="AR2450" s="436"/>
      <c r="AS2450" s="436"/>
      <c r="AT2450" s="436"/>
      <c r="AU2450" s="436"/>
      <c r="AV2450" s="436"/>
      <c r="AW2450" s="436"/>
      <c r="AX2450" s="436"/>
      <c r="AY2450" s="436"/>
      <c r="AZ2450" s="436"/>
      <c r="BA2450" s="436"/>
      <c r="BB2450" s="436"/>
      <c r="BC2450" s="436"/>
      <c r="BD2450" s="436"/>
      <c r="BE2450" s="436"/>
      <c r="BF2450" s="436"/>
      <c r="BG2450" s="436"/>
      <c r="BH2450" s="436"/>
      <c r="BI2450" s="436"/>
      <c r="BJ2450" s="436"/>
      <c r="BK2450" s="436"/>
      <c r="BL2450" s="436"/>
      <c r="BM2450" s="436"/>
      <c r="BN2450" s="436"/>
      <c r="BO2450" s="436"/>
      <c r="BP2450" s="436"/>
      <c r="BQ2450" s="436"/>
      <c r="BR2450" s="37"/>
      <c r="BS2450" s="37"/>
    </row>
    <row r="2451" spans="1:71" s="7" customFormat="1" ht="30" customHeight="1">
      <c r="A2451" s="472"/>
      <c r="B2451" s="50"/>
      <c r="C2451" s="51"/>
      <c r="D2451" s="69" t="s">
        <v>1126</v>
      </c>
      <c r="E2451" s="83"/>
      <c r="F2451" s="83"/>
      <c r="G2451" s="83"/>
      <c r="H2451" s="83"/>
      <c r="I2451" s="83"/>
      <c r="J2451" s="83"/>
      <c r="K2451" s="83"/>
      <c r="L2451" s="83"/>
      <c r="M2451" s="83"/>
      <c r="N2451" s="83"/>
      <c r="O2451" s="83"/>
      <c r="P2451" s="83"/>
      <c r="Q2451" s="83"/>
      <c r="R2451" s="83"/>
      <c r="S2451" s="83"/>
      <c r="T2451" s="83"/>
      <c r="U2451" s="83"/>
      <c r="V2451" s="83"/>
      <c r="W2451" s="83"/>
      <c r="X2451" s="83"/>
      <c r="Y2451" s="83"/>
      <c r="Z2451" s="83"/>
      <c r="AA2451" s="83"/>
      <c r="AB2451" s="83"/>
      <c r="AC2451" s="83"/>
      <c r="AD2451" s="83"/>
      <c r="AE2451" s="83"/>
      <c r="AF2451" s="83"/>
      <c r="AG2451" s="83"/>
      <c r="AH2451" s="83"/>
      <c r="AJ2451" s="49"/>
      <c r="AK2451" s="37"/>
      <c r="AL2451" s="51"/>
      <c r="AM2451" s="69" t="str">
        <f>D2451</f>
        <v>Echanger avec les technologies de l'information et de la communication</v>
      </c>
      <c r="AN2451" s="83"/>
      <c r="AO2451" s="83"/>
      <c r="AP2451" s="83"/>
      <c r="AQ2451" s="83"/>
      <c r="AR2451" s="83"/>
      <c r="AS2451" s="83"/>
      <c r="AT2451" s="83"/>
      <c r="AU2451" s="83"/>
      <c r="AV2451" s="83"/>
      <c r="AW2451" s="83"/>
      <c r="AX2451" s="83"/>
      <c r="AY2451" s="83"/>
      <c r="AZ2451" s="83"/>
      <c r="BA2451" s="83"/>
      <c r="BB2451" s="83"/>
      <c r="BC2451" s="83"/>
      <c r="BD2451" s="83"/>
      <c r="BE2451" s="83"/>
      <c r="BF2451" s="83"/>
      <c r="BG2451" s="83"/>
      <c r="BH2451" s="83"/>
      <c r="BI2451" s="83"/>
      <c r="BJ2451" s="83"/>
      <c r="BK2451" s="83"/>
      <c r="BL2451" s="83"/>
      <c r="BM2451" s="83"/>
      <c r="BN2451" s="83"/>
      <c r="BO2451" s="83"/>
      <c r="BP2451" s="83"/>
      <c r="BQ2451" s="83"/>
      <c r="BR2451" s="37"/>
      <c r="BS2451" s="37"/>
    </row>
    <row r="2452" spans="1:71" s="423" customFormat="1" ht="24.75" customHeight="1" thickBot="1">
      <c r="A2452" s="473"/>
      <c r="B2452" s="41"/>
      <c r="C2452" s="450"/>
      <c r="D2452" s="451"/>
      <c r="E2452" s="453"/>
      <c r="F2452" s="453"/>
      <c r="G2452" s="453"/>
      <c r="H2452" s="453"/>
      <c r="I2452" s="453"/>
      <c r="J2452" s="453"/>
      <c r="K2452" s="453"/>
      <c r="L2452" s="453"/>
      <c r="M2452" s="453"/>
      <c r="N2452" s="453"/>
      <c r="O2452" s="453"/>
      <c r="P2452" s="453"/>
      <c r="Q2452" s="453"/>
      <c r="R2452" s="453"/>
      <c r="S2452" s="453"/>
      <c r="T2452" s="453"/>
      <c r="U2452" s="453"/>
      <c r="V2452" s="453"/>
      <c r="W2452" s="453"/>
      <c r="X2452" s="453"/>
      <c r="Y2452" s="453"/>
      <c r="Z2452" s="453"/>
      <c r="AA2452" s="453"/>
      <c r="AB2452" s="453"/>
      <c r="AC2452" s="453"/>
      <c r="AD2452" s="453"/>
      <c r="AE2452" s="453"/>
      <c r="AF2452" s="453"/>
      <c r="AG2452" s="453"/>
      <c r="AH2452" s="453"/>
      <c r="AJ2452" s="109"/>
      <c r="AK2452" s="79"/>
      <c r="AL2452" s="450"/>
      <c r="AM2452" s="451"/>
      <c r="AN2452" s="453"/>
      <c r="AO2452" s="453"/>
      <c r="AP2452" s="453"/>
      <c r="AQ2452" s="453"/>
      <c r="AR2452" s="453"/>
      <c r="AS2452" s="453"/>
      <c r="AT2452" s="453"/>
      <c r="AU2452" s="453"/>
      <c r="AV2452" s="453"/>
      <c r="AW2452" s="453"/>
      <c r="AX2452" s="453"/>
      <c r="AY2452" s="453"/>
      <c r="AZ2452" s="453"/>
      <c r="BA2452" s="453"/>
      <c r="BB2452" s="453"/>
      <c r="BC2452" s="453"/>
      <c r="BD2452" s="453"/>
      <c r="BE2452" s="453"/>
      <c r="BF2452" s="453"/>
      <c r="BG2452" s="453"/>
      <c r="BH2452" s="453"/>
      <c r="BI2452" s="453"/>
      <c r="BJ2452" s="453"/>
      <c r="BK2452" s="453"/>
      <c r="BL2452" s="453"/>
      <c r="BM2452" s="453"/>
      <c r="BN2452" s="453"/>
      <c r="BO2452" s="453"/>
      <c r="BP2452" s="453"/>
      <c r="BQ2452" s="453"/>
      <c r="BR2452" s="79"/>
      <c r="BS2452" s="79"/>
    </row>
    <row r="2453" spans="1:71" s="7" customFormat="1" ht="30" customHeight="1" thickBot="1">
      <c r="A2453" s="472"/>
      <c r="B2453" s="50"/>
      <c r="C2453" s="446"/>
      <c r="D2453" s="447" t="s">
        <v>1127</v>
      </c>
      <c r="E2453" s="448"/>
      <c r="F2453" s="448"/>
      <c r="G2453" s="448"/>
      <c r="H2453" s="448"/>
      <c r="I2453" s="448"/>
      <c r="J2453" s="448"/>
      <c r="K2453" s="448"/>
      <c r="L2453" s="448"/>
      <c r="M2453" s="448"/>
      <c r="N2453" s="448"/>
      <c r="O2453" s="448"/>
      <c r="P2453" s="448"/>
      <c r="Q2453" s="448"/>
      <c r="R2453" s="448"/>
      <c r="S2453" s="448"/>
      <c r="T2453" s="448"/>
      <c r="U2453" s="448"/>
      <c r="V2453" s="448"/>
      <c r="W2453" s="448"/>
      <c r="X2453" s="448"/>
      <c r="Y2453" s="448"/>
      <c r="Z2453" s="448"/>
      <c r="AA2453" s="448"/>
      <c r="AB2453" s="448"/>
      <c r="AC2453" s="448"/>
      <c r="AD2453" s="448"/>
      <c r="AE2453" s="448"/>
      <c r="AF2453" s="448"/>
      <c r="AG2453" s="448"/>
      <c r="AH2453" s="449"/>
      <c r="AJ2453" s="49"/>
      <c r="AK2453" s="37"/>
      <c r="AL2453" s="446"/>
      <c r="AM2453" s="447" t="str">
        <f>D2453</f>
        <v>La compétence 4 est validée au palier 2  le :</v>
      </c>
      <c r="AN2453" s="448"/>
      <c r="AO2453" s="448"/>
      <c r="AP2453" s="448"/>
      <c r="AQ2453" s="448"/>
      <c r="AR2453" s="448"/>
      <c r="AS2453" s="448"/>
      <c r="AT2453" s="448"/>
      <c r="AU2453" s="448"/>
      <c r="AV2453" s="448"/>
      <c r="AW2453" s="448"/>
      <c r="AX2453" s="448"/>
      <c r="AY2453" s="448"/>
      <c r="AZ2453" s="448"/>
      <c r="BA2453" s="448"/>
      <c r="BB2453" s="448"/>
      <c r="BC2453" s="448"/>
      <c r="BD2453" s="448"/>
      <c r="BE2453" s="448"/>
      <c r="BF2453" s="448"/>
      <c r="BG2453" s="448"/>
      <c r="BH2453" s="448"/>
      <c r="BI2453" s="448"/>
      <c r="BJ2453" s="448"/>
      <c r="BK2453" s="448"/>
      <c r="BL2453" s="448"/>
      <c r="BM2453" s="448"/>
      <c r="BN2453" s="448"/>
      <c r="BO2453" s="448"/>
      <c r="BP2453" s="448"/>
      <c r="BQ2453" s="449"/>
      <c r="BR2453" s="37"/>
      <c r="BS2453" s="37"/>
    </row>
    <row r="2454" spans="1:71" s="7" customFormat="1" ht="18" customHeight="1">
      <c r="A2454" s="472"/>
      <c r="B2454" s="50"/>
      <c r="C2454" s="443"/>
      <c r="D2454" s="444"/>
      <c r="E2454" s="445"/>
      <c r="F2454" s="445"/>
      <c r="G2454" s="445"/>
      <c r="H2454" s="445"/>
      <c r="I2454" s="445"/>
      <c r="J2454" s="445"/>
      <c r="K2454" s="445"/>
      <c r="L2454" s="445"/>
      <c r="M2454" s="445"/>
      <c r="N2454" s="445"/>
      <c r="O2454" s="445"/>
      <c r="P2454" s="445"/>
      <c r="Q2454" s="445"/>
      <c r="R2454" s="445"/>
      <c r="S2454" s="445"/>
      <c r="T2454" s="445"/>
      <c r="U2454" s="445"/>
      <c r="V2454" s="445"/>
      <c r="W2454" s="445"/>
      <c r="X2454" s="445"/>
      <c r="Y2454" s="445"/>
      <c r="Z2454" s="445"/>
      <c r="AA2454" s="445"/>
      <c r="AB2454" s="445"/>
      <c r="AC2454" s="445"/>
      <c r="AD2454" s="445"/>
      <c r="AE2454" s="445"/>
      <c r="AF2454" s="445"/>
      <c r="AG2454" s="445"/>
      <c r="AH2454" s="445"/>
      <c r="AJ2454" s="49"/>
      <c r="AK2454" s="37"/>
      <c r="AL2454" s="443"/>
      <c r="AM2454" s="444"/>
      <c r="AN2454" s="445"/>
      <c r="AO2454" s="445"/>
      <c r="AP2454" s="445"/>
      <c r="AQ2454" s="445"/>
      <c r="AR2454" s="445"/>
      <c r="AS2454" s="445"/>
      <c r="AT2454" s="445"/>
      <c r="AU2454" s="445"/>
      <c r="AV2454" s="445"/>
      <c r="AW2454" s="445"/>
      <c r="AX2454" s="445"/>
      <c r="AY2454" s="445"/>
      <c r="AZ2454" s="445"/>
      <c r="BA2454" s="445"/>
      <c r="BB2454" s="445"/>
      <c r="BC2454" s="445"/>
      <c r="BD2454" s="445"/>
      <c r="BE2454" s="445"/>
      <c r="BF2454" s="445"/>
      <c r="BG2454" s="445"/>
      <c r="BH2454" s="445"/>
      <c r="BI2454" s="445"/>
      <c r="BJ2454" s="445"/>
      <c r="BK2454" s="445"/>
      <c r="BL2454" s="445"/>
      <c r="BM2454" s="445"/>
      <c r="BN2454" s="445"/>
      <c r="BO2454" s="445"/>
      <c r="BP2454" s="445"/>
      <c r="BQ2454" s="445"/>
      <c r="BR2454" s="37"/>
      <c r="BS2454" s="37"/>
    </row>
    <row r="2455" spans="1:71" s="7" customFormat="1" ht="18" customHeight="1">
      <c r="A2455" s="472"/>
      <c r="B2455" s="50"/>
      <c r="C2455" s="443"/>
      <c r="D2455" s="444"/>
      <c r="E2455" s="445"/>
      <c r="F2455" s="445"/>
      <c r="G2455" s="445"/>
      <c r="H2455" s="445"/>
      <c r="I2455" s="445"/>
      <c r="J2455" s="445"/>
      <c r="K2455" s="445"/>
      <c r="L2455" s="445"/>
      <c r="M2455" s="445"/>
      <c r="N2455" s="445"/>
      <c r="O2455" s="445"/>
      <c r="P2455" s="445"/>
      <c r="Q2455" s="445"/>
      <c r="R2455" s="445"/>
      <c r="S2455" s="445"/>
      <c r="T2455" s="445"/>
      <c r="U2455" s="445"/>
      <c r="V2455" s="445"/>
      <c r="W2455" s="445"/>
      <c r="X2455" s="445"/>
      <c r="Y2455" s="445"/>
      <c r="Z2455" s="445"/>
      <c r="AA2455" s="445"/>
      <c r="AB2455" s="445"/>
      <c r="AC2455" s="445"/>
      <c r="AD2455" s="445"/>
      <c r="AE2455" s="445"/>
      <c r="AF2455" s="445"/>
      <c r="AG2455" s="445"/>
      <c r="AH2455" s="445"/>
      <c r="AJ2455" s="49"/>
      <c r="AK2455" s="37"/>
      <c r="AL2455" s="443"/>
      <c r="AM2455" s="444"/>
      <c r="AN2455" s="445"/>
      <c r="AO2455" s="445"/>
      <c r="AP2455" s="445"/>
      <c r="AQ2455" s="445"/>
      <c r="AR2455" s="445"/>
      <c r="AS2455" s="445"/>
      <c r="AT2455" s="445"/>
      <c r="AU2455" s="445"/>
      <c r="AV2455" s="445"/>
      <c r="AW2455" s="445"/>
      <c r="AX2455" s="445"/>
      <c r="AY2455" s="445"/>
      <c r="AZ2455" s="445"/>
      <c r="BA2455" s="445"/>
      <c r="BB2455" s="445"/>
      <c r="BC2455" s="445"/>
      <c r="BD2455" s="445"/>
      <c r="BE2455" s="445"/>
      <c r="BF2455" s="445"/>
      <c r="BG2455" s="445"/>
      <c r="BH2455" s="445"/>
      <c r="BI2455" s="445"/>
      <c r="BJ2455" s="445"/>
      <c r="BK2455" s="445"/>
      <c r="BL2455" s="445"/>
      <c r="BM2455" s="445"/>
      <c r="BN2455" s="445"/>
      <c r="BO2455" s="445"/>
      <c r="BP2455" s="445"/>
      <c r="BQ2455" s="445"/>
      <c r="BR2455" s="37"/>
      <c r="BS2455" s="37"/>
    </row>
    <row r="2456" spans="1:71" s="7" customFormat="1" ht="18" customHeight="1">
      <c r="A2456" s="472"/>
      <c r="B2456" s="50"/>
      <c r="C2456" s="443"/>
      <c r="D2456" s="444"/>
      <c r="E2456" s="445"/>
      <c r="F2456" s="445"/>
      <c r="G2456" s="445"/>
      <c r="H2456" s="445"/>
      <c r="I2456" s="445"/>
      <c r="J2456" s="445"/>
      <c r="K2456" s="445"/>
      <c r="L2456" s="445"/>
      <c r="M2456" s="445"/>
      <c r="N2456" s="445"/>
      <c r="O2456" s="445"/>
      <c r="P2456" s="445"/>
      <c r="Q2456" s="445"/>
      <c r="R2456" s="445"/>
      <c r="S2456" s="445"/>
      <c r="T2456" s="445"/>
      <c r="U2456" s="445"/>
      <c r="V2456" s="445"/>
      <c r="W2456" s="445"/>
      <c r="X2456" s="445"/>
      <c r="Y2456" s="445"/>
      <c r="Z2456" s="445"/>
      <c r="AA2456" s="445"/>
      <c r="AB2456" s="445"/>
      <c r="AC2456" s="445"/>
      <c r="AD2456" s="445"/>
      <c r="AE2456" s="445"/>
      <c r="AF2456" s="445"/>
      <c r="AG2456" s="445"/>
      <c r="AH2456" s="445"/>
      <c r="AJ2456" s="49"/>
      <c r="AK2456" s="37"/>
      <c r="AL2456" s="443"/>
      <c r="AM2456" s="444"/>
      <c r="AN2456" s="445"/>
      <c r="AO2456" s="445"/>
      <c r="AP2456" s="445"/>
      <c r="AQ2456" s="445"/>
      <c r="AR2456" s="445"/>
      <c r="AS2456" s="445"/>
      <c r="AT2456" s="445"/>
      <c r="AU2456" s="445"/>
      <c r="AV2456" s="445"/>
      <c r="AW2456" s="445"/>
      <c r="AX2456" s="445"/>
      <c r="AY2456" s="445"/>
      <c r="AZ2456" s="445"/>
      <c r="BA2456" s="445"/>
      <c r="BB2456" s="445"/>
      <c r="BC2456" s="445"/>
      <c r="BD2456" s="445"/>
      <c r="BE2456" s="445"/>
      <c r="BF2456" s="445"/>
      <c r="BG2456" s="445"/>
      <c r="BH2456" s="445"/>
      <c r="BI2456" s="445"/>
      <c r="BJ2456" s="445"/>
      <c r="BK2456" s="445"/>
      <c r="BL2456" s="445"/>
      <c r="BM2456" s="445"/>
      <c r="BN2456" s="445"/>
      <c r="BO2456" s="445"/>
      <c r="BP2456" s="445"/>
      <c r="BQ2456" s="445"/>
      <c r="BR2456" s="37"/>
      <c r="BS2456" s="37"/>
    </row>
    <row r="2457" spans="1:71" s="7" customFormat="1" ht="18" customHeight="1">
      <c r="A2457" s="472"/>
      <c r="B2457" s="50"/>
      <c r="C2457" s="443"/>
      <c r="D2457" s="444"/>
      <c r="E2457" s="445"/>
      <c r="F2457" s="445"/>
      <c r="G2457" s="445"/>
      <c r="H2457" s="445"/>
      <c r="I2457" s="445"/>
      <c r="J2457" s="445"/>
      <c r="K2457" s="445"/>
      <c r="L2457" s="445"/>
      <c r="M2457" s="445"/>
      <c r="N2457" s="445"/>
      <c r="O2457" s="445"/>
      <c r="P2457" s="445"/>
      <c r="Q2457" s="445"/>
      <c r="R2457" s="445"/>
      <c r="S2457" s="445"/>
      <c r="T2457" s="445"/>
      <c r="U2457" s="445"/>
      <c r="V2457" s="445"/>
      <c r="W2457" s="445"/>
      <c r="X2457" s="445"/>
      <c r="Y2457" s="445"/>
      <c r="Z2457" s="445"/>
      <c r="AA2457" s="445"/>
      <c r="AB2457" s="445"/>
      <c r="AC2457" s="445"/>
      <c r="AD2457" s="445"/>
      <c r="AE2457" s="445"/>
      <c r="AF2457" s="445"/>
      <c r="AG2457" s="445"/>
      <c r="AH2457" s="445"/>
      <c r="AJ2457" s="49"/>
      <c r="AK2457" s="37"/>
      <c r="AL2457" s="443"/>
      <c r="AM2457" s="444"/>
      <c r="AN2457" s="445"/>
      <c r="AO2457" s="445"/>
      <c r="AP2457" s="445"/>
      <c r="AQ2457" s="445"/>
      <c r="AR2457" s="445"/>
      <c r="AS2457" s="445"/>
      <c r="AT2457" s="445"/>
      <c r="AU2457" s="445"/>
      <c r="AV2457" s="445"/>
      <c r="AW2457" s="445"/>
      <c r="AX2457" s="445"/>
      <c r="AY2457" s="445"/>
      <c r="AZ2457" s="445"/>
      <c r="BA2457" s="445"/>
      <c r="BB2457" s="445"/>
      <c r="BC2457" s="445"/>
      <c r="BD2457" s="445"/>
      <c r="BE2457" s="445"/>
      <c r="BF2457" s="445"/>
      <c r="BG2457" s="445"/>
      <c r="BH2457" s="445"/>
      <c r="BI2457" s="445"/>
      <c r="BJ2457" s="445"/>
      <c r="BK2457" s="445"/>
      <c r="BL2457" s="445"/>
      <c r="BM2457" s="445"/>
      <c r="BN2457" s="445"/>
      <c r="BO2457" s="445"/>
      <c r="BP2457" s="445"/>
      <c r="BQ2457" s="445"/>
      <c r="BR2457" s="37"/>
      <c r="BS2457" s="37"/>
    </row>
    <row r="2458" spans="1:71" s="7" customFormat="1" ht="27" customHeight="1">
      <c r="A2458" s="472"/>
      <c r="B2458" s="50"/>
      <c r="D2458" s="460" t="s">
        <v>50</v>
      </c>
      <c r="E2458" s="12"/>
      <c r="F2458" s="12"/>
      <c r="G2458" s="12"/>
      <c r="H2458" s="13"/>
      <c r="I2458" s="12"/>
      <c r="J2458" s="12"/>
      <c r="K2458" s="12"/>
      <c r="L2458" s="12"/>
      <c r="M2458" s="12"/>
      <c r="N2458" s="12"/>
      <c r="O2458" s="12"/>
      <c r="P2458" s="12"/>
      <c r="Q2458" s="12"/>
      <c r="R2458" s="12"/>
      <c r="S2458" s="12"/>
      <c r="T2458" s="12"/>
      <c r="U2458" s="12"/>
      <c r="V2458" s="12"/>
      <c r="W2458" s="12"/>
      <c r="X2458" s="12"/>
      <c r="Y2458" s="12"/>
      <c r="Z2458" s="12"/>
      <c r="AA2458" s="12"/>
      <c r="AB2458" s="12"/>
      <c r="AC2458" s="12"/>
      <c r="AD2458" s="12"/>
      <c r="AE2458" s="12"/>
      <c r="AF2458" s="12"/>
      <c r="AG2458" s="12"/>
      <c r="AH2458" s="12"/>
      <c r="AJ2458" s="49"/>
      <c r="AK2458" s="37"/>
      <c r="AL2458" s="537" t="str">
        <f>D2458</f>
        <v>Compétence 5</v>
      </c>
      <c r="AM2458" s="537"/>
      <c r="AN2458" s="12"/>
      <c r="AO2458" s="12"/>
      <c r="AP2458" s="12"/>
      <c r="AQ2458" s="13"/>
      <c r="AR2458" s="12"/>
      <c r="AS2458" s="12"/>
      <c r="AT2458" s="12"/>
      <c r="AU2458" s="12"/>
      <c r="AV2458" s="12"/>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12"/>
      <c r="BR2458" s="37"/>
      <c r="BS2458" s="37"/>
    </row>
    <row r="2459" spans="1:71" s="7" customFormat="1" ht="27" customHeight="1">
      <c r="A2459" s="472"/>
      <c r="B2459" s="50"/>
      <c r="D2459" s="461" t="s">
        <v>17</v>
      </c>
      <c r="E2459" s="85" t="str">
        <f t="shared" ref="E2459:AH2459" si="852">IF(ISERROR(AVERAGE(E2462:E2467)),"",AVERAGE(E2462:E2467))</f>
        <v/>
      </c>
      <c r="F2459" s="85" t="str">
        <f t="shared" si="852"/>
        <v/>
      </c>
      <c r="G2459" s="85" t="str">
        <f t="shared" si="852"/>
        <v/>
      </c>
      <c r="H2459" s="85" t="str">
        <f t="shared" si="852"/>
        <v/>
      </c>
      <c r="I2459" s="85" t="str">
        <f t="shared" si="852"/>
        <v/>
      </c>
      <c r="J2459" s="85" t="str">
        <f t="shared" si="852"/>
        <v/>
      </c>
      <c r="K2459" s="85" t="str">
        <f t="shared" si="852"/>
        <v/>
      </c>
      <c r="L2459" s="85" t="str">
        <f t="shared" si="852"/>
        <v/>
      </c>
      <c r="M2459" s="85" t="str">
        <f t="shared" si="852"/>
        <v/>
      </c>
      <c r="N2459" s="85" t="str">
        <f t="shared" si="852"/>
        <v/>
      </c>
      <c r="O2459" s="85" t="str">
        <f t="shared" si="852"/>
        <v/>
      </c>
      <c r="P2459" s="85" t="str">
        <f t="shared" si="852"/>
        <v/>
      </c>
      <c r="Q2459" s="85" t="str">
        <f t="shared" si="852"/>
        <v/>
      </c>
      <c r="R2459" s="85" t="str">
        <f t="shared" si="852"/>
        <v/>
      </c>
      <c r="S2459" s="85" t="str">
        <f t="shared" si="852"/>
        <v/>
      </c>
      <c r="T2459" s="85" t="str">
        <f t="shared" si="852"/>
        <v/>
      </c>
      <c r="U2459" s="85" t="str">
        <f t="shared" si="852"/>
        <v/>
      </c>
      <c r="V2459" s="85" t="str">
        <f t="shared" si="852"/>
        <v/>
      </c>
      <c r="W2459" s="85" t="str">
        <f t="shared" si="852"/>
        <v/>
      </c>
      <c r="X2459" s="85" t="str">
        <f t="shared" si="852"/>
        <v/>
      </c>
      <c r="Y2459" s="85" t="str">
        <f t="shared" si="852"/>
        <v/>
      </c>
      <c r="Z2459" s="85" t="str">
        <f t="shared" si="852"/>
        <v/>
      </c>
      <c r="AA2459" s="85" t="str">
        <f t="shared" si="852"/>
        <v/>
      </c>
      <c r="AB2459" s="85" t="str">
        <f t="shared" si="852"/>
        <v/>
      </c>
      <c r="AC2459" s="85" t="str">
        <f t="shared" si="852"/>
        <v/>
      </c>
      <c r="AD2459" s="85" t="str">
        <f t="shared" si="852"/>
        <v/>
      </c>
      <c r="AE2459" s="85" t="str">
        <f t="shared" si="852"/>
        <v/>
      </c>
      <c r="AF2459" s="85" t="str">
        <f t="shared" si="852"/>
        <v/>
      </c>
      <c r="AG2459" s="85" t="str">
        <f t="shared" si="852"/>
        <v/>
      </c>
      <c r="AH2459" s="85" t="str">
        <f t="shared" si="852"/>
        <v/>
      </c>
      <c r="AJ2459" s="83" t="e">
        <f>AVERAGE(E2459:AH2459)</f>
        <v>#DIV/0!</v>
      </c>
      <c r="AK2459" s="37"/>
      <c r="AL2459" s="538" t="str">
        <f>D2459</f>
        <v>La culture humaniste</v>
      </c>
      <c r="AM2459" s="538"/>
      <c r="AN2459" s="85" t="str">
        <f t="shared" ref="AN2459:BQ2459" si="853">IF(ISERROR(AVERAGE(AN2462:AN2467)),"",AVERAGE(AN2462:AN2467))</f>
        <v/>
      </c>
      <c r="AO2459" s="85" t="str">
        <f t="shared" si="853"/>
        <v/>
      </c>
      <c r="AP2459" s="85" t="str">
        <f t="shared" si="853"/>
        <v/>
      </c>
      <c r="AQ2459" s="85" t="str">
        <f t="shared" si="853"/>
        <v/>
      </c>
      <c r="AR2459" s="85" t="str">
        <f t="shared" si="853"/>
        <v/>
      </c>
      <c r="AS2459" s="85" t="str">
        <f t="shared" si="853"/>
        <v/>
      </c>
      <c r="AT2459" s="85" t="str">
        <f t="shared" si="853"/>
        <v/>
      </c>
      <c r="AU2459" s="85" t="str">
        <f t="shared" si="853"/>
        <v/>
      </c>
      <c r="AV2459" s="85" t="str">
        <f t="shared" si="853"/>
        <v/>
      </c>
      <c r="AW2459" s="85" t="str">
        <f t="shared" si="853"/>
        <v/>
      </c>
      <c r="AX2459" s="85" t="str">
        <f t="shared" si="853"/>
        <v/>
      </c>
      <c r="AY2459" s="85" t="str">
        <f t="shared" si="853"/>
        <v/>
      </c>
      <c r="AZ2459" s="85" t="str">
        <f t="shared" si="853"/>
        <v/>
      </c>
      <c r="BA2459" s="85" t="str">
        <f t="shared" si="853"/>
        <v/>
      </c>
      <c r="BB2459" s="85" t="str">
        <f t="shared" si="853"/>
        <v/>
      </c>
      <c r="BC2459" s="85" t="str">
        <f t="shared" si="853"/>
        <v/>
      </c>
      <c r="BD2459" s="85" t="str">
        <f t="shared" si="853"/>
        <v/>
      </c>
      <c r="BE2459" s="85" t="str">
        <f t="shared" si="853"/>
        <v/>
      </c>
      <c r="BF2459" s="85" t="str">
        <f t="shared" si="853"/>
        <v/>
      </c>
      <c r="BG2459" s="85" t="str">
        <f t="shared" si="853"/>
        <v/>
      </c>
      <c r="BH2459" s="85" t="str">
        <f t="shared" si="853"/>
        <v/>
      </c>
      <c r="BI2459" s="85" t="str">
        <f t="shared" si="853"/>
        <v/>
      </c>
      <c r="BJ2459" s="85" t="str">
        <f t="shared" si="853"/>
        <v/>
      </c>
      <c r="BK2459" s="85" t="str">
        <f t="shared" si="853"/>
        <v/>
      </c>
      <c r="BL2459" s="85" t="str">
        <f t="shared" si="853"/>
        <v/>
      </c>
      <c r="BM2459" s="85" t="str">
        <f t="shared" si="853"/>
        <v/>
      </c>
      <c r="BN2459" s="85" t="str">
        <f t="shared" si="853"/>
        <v/>
      </c>
      <c r="BO2459" s="85" t="str">
        <f t="shared" si="853"/>
        <v/>
      </c>
      <c r="BP2459" s="85" t="str">
        <f t="shared" si="853"/>
        <v/>
      </c>
      <c r="BQ2459" s="85" t="str">
        <f t="shared" si="853"/>
        <v/>
      </c>
      <c r="BR2459" s="37"/>
      <c r="BS2459" s="37"/>
    </row>
    <row r="2460" spans="1:71" s="7" customFormat="1" ht="4.5" customHeight="1">
      <c r="A2460" s="472"/>
      <c r="B2460" s="50"/>
      <c r="C2460" s="433"/>
      <c r="D2460" s="434"/>
      <c r="E2460" s="434"/>
      <c r="F2460" s="434"/>
      <c r="G2460" s="434"/>
      <c r="H2460" s="434"/>
      <c r="I2460" s="434"/>
      <c r="J2460" s="434"/>
      <c r="K2460" s="434"/>
      <c r="L2460" s="434"/>
      <c r="M2460" s="434"/>
      <c r="N2460" s="434"/>
      <c r="O2460" s="434"/>
      <c r="P2460" s="434"/>
      <c r="Q2460" s="434"/>
      <c r="R2460" s="434"/>
      <c r="S2460" s="434"/>
      <c r="T2460" s="434"/>
      <c r="U2460" s="434"/>
      <c r="V2460" s="434"/>
      <c r="W2460" s="434"/>
      <c r="X2460" s="434"/>
      <c r="Y2460" s="434"/>
      <c r="Z2460" s="434"/>
      <c r="AA2460" s="434"/>
      <c r="AB2460" s="434"/>
      <c r="AC2460" s="434"/>
      <c r="AD2460" s="434"/>
      <c r="AE2460" s="434"/>
      <c r="AF2460" s="434"/>
      <c r="AG2460" s="434"/>
      <c r="AH2460" s="434"/>
      <c r="AJ2460" s="432"/>
      <c r="AK2460" s="37"/>
      <c r="AL2460" s="433"/>
      <c r="AM2460" s="434"/>
      <c r="AN2460" s="434"/>
      <c r="AO2460" s="434"/>
      <c r="AP2460" s="434"/>
      <c r="AQ2460" s="434"/>
      <c r="AR2460" s="434"/>
      <c r="AS2460" s="434"/>
      <c r="AT2460" s="434"/>
      <c r="AU2460" s="434"/>
      <c r="AV2460" s="434"/>
      <c r="AW2460" s="434"/>
      <c r="AX2460" s="434"/>
      <c r="AY2460" s="434"/>
      <c r="AZ2460" s="434"/>
      <c r="BA2460" s="434"/>
      <c r="BB2460" s="434"/>
      <c r="BC2460" s="434"/>
      <c r="BD2460" s="434"/>
      <c r="BE2460" s="434"/>
      <c r="BF2460" s="434"/>
      <c r="BG2460" s="434"/>
      <c r="BH2460" s="434"/>
      <c r="BI2460" s="434"/>
      <c r="BJ2460" s="434"/>
      <c r="BK2460" s="434"/>
      <c r="BL2460" s="434"/>
      <c r="BM2460" s="434"/>
      <c r="BN2460" s="434"/>
      <c r="BO2460" s="434"/>
      <c r="BP2460" s="434"/>
      <c r="BQ2460" s="434"/>
      <c r="BR2460" s="37"/>
      <c r="BS2460" s="37"/>
    </row>
    <row r="2461" spans="1:71" s="7" customFormat="1" ht="30.75" customHeight="1">
      <c r="A2461" s="472"/>
      <c r="B2461" s="50"/>
      <c r="C2461" s="435"/>
      <c r="D2461" s="436" t="s">
        <v>1128</v>
      </c>
      <c r="E2461" s="436"/>
      <c r="F2461" s="436"/>
      <c r="G2461" s="436"/>
      <c r="H2461" s="436"/>
      <c r="I2461" s="436"/>
      <c r="J2461" s="436"/>
      <c r="K2461" s="436"/>
      <c r="L2461" s="436"/>
      <c r="M2461" s="436"/>
      <c r="N2461" s="436"/>
      <c r="O2461" s="436"/>
      <c r="P2461" s="436"/>
      <c r="Q2461" s="436"/>
      <c r="R2461" s="436"/>
      <c r="S2461" s="436"/>
      <c r="T2461" s="436"/>
      <c r="U2461" s="436"/>
      <c r="V2461" s="436"/>
      <c r="W2461" s="436"/>
      <c r="X2461" s="436"/>
      <c r="Y2461" s="436"/>
      <c r="Z2461" s="436"/>
      <c r="AA2461" s="436"/>
      <c r="AB2461" s="436"/>
      <c r="AC2461" s="436"/>
      <c r="AD2461" s="436"/>
      <c r="AE2461" s="436"/>
      <c r="AF2461" s="436"/>
      <c r="AG2461" s="436"/>
      <c r="AH2461" s="436"/>
      <c r="AJ2461" s="432"/>
      <c r="AK2461" s="37"/>
      <c r="AL2461" s="435"/>
      <c r="AM2461" s="436" t="str">
        <f>D2461</f>
        <v>AVOIR DES REPERES RELEVANT DU TEMPS ET DE L'ESPACE</v>
      </c>
      <c r="AN2461" s="436"/>
      <c r="AO2461" s="436"/>
      <c r="AP2461" s="436"/>
      <c r="AQ2461" s="436"/>
      <c r="AR2461" s="436"/>
      <c r="AS2461" s="436"/>
      <c r="AT2461" s="436"/>
      <c r="AU2461" s="436"/>
      <c r="AV2461" s="436"/>
      <c r="AW2461" s="436"/>
      <c r="AX2461" s="436"/>
      <c r="AY2461" s="436"/>
      <c r="AZ2461" s="436"/>
      <c r="BA2461" s="436"/>
      <c r="BB2461" s="436"/>
      <c r="BC2461" s="436"/>
      <c r="BD2461" s="436"/>
      <c r="BE2461" s="436"/>
      <c r="BF2461" s="436"/>
      <c r="BG2461" s="436"/>
      <c r="BH2461" s="436"/>
      <c r="BI2461" s="436"/>
      <c r="BJ2461" s="436"/>
      <c r="BK2461" s="436"/>
      <c r="BL2461" s="436"/>
      <c r="BM2461" s="436"/>
      <c r="BN2461" s="436"/>
      <c r="BO2461" s="436"/>
      <c r="BP2461" s="436"/>
      <c r="BQ2461" s="436"/>
      <c r="BR2461" s="37"/>
      <c r="BS2461" s="37"/>
    </row>
    <row r="2462" spans="1:71" s="7" customFormat="1" ht="44.25" customHeight="1">
      <c r="A2462" s="472"/>
      <c r="B2462" s="50"/>
      <c r="C2462" s="51" t="str">
        <f>IF(ISERROR(AVERAGE(E2462:AH2462)),"",AVERAGE(E2462:AH2462))</f>
        <v/>
      </c>
      <c r="D2462" s="69" t="s">
        <v>1129</v>
      </c>
      <c r="E2462" s="83" t="str">
        <f>IF(ISERROR(AVERAGE(AN65:AN73,#REF!)),"",AVERAGE(AN65:AN73,#REF!))</f>
        <v/>
      </c>
      <c r="F2462" s="83" t="str">
        <f>IF(ISERROR(AVERAGE(AO65:AO73,#REF!)),"",AVERAGE(AO65:AO73,#REF!))</f>
        <v/>
      </c>
      <c r="G2462" s="83" t="str">
        <f>IF(ISERROR(AVERAGE(AP65:AP73,#REF!)),"",AVERAGE(AP65:AP73,#REF!))</f>
        <v/>
      </c>
      <c r="H2462" s="83" t="str">
        <f>IF(ISERROR(AVERAGE(AQ65:AQ73,#REF!)),"",AVERAGE(AQ65:AQ73,#REF!))</f>
        <v/>
      </c>
      <c r="I2462" s="83" t="str">
        <f>IF(ISERROR(AVERAGE(AR65:AR73,#REF!)),"",AVERAGE(AR65:AR73,#REF!))</f>
        <v/>
      </c>
      <c r="J2462" s="83" t="str">
        <f>IF(ISERROR(AVERAGE(AS65:AS73,#REF!)),"",AVERAGE(AS65:AS73,#REF!))</f>
        <v/>
      </c>
      <c r="K2462" s="83" t="str">
        <f>IF(ISERROR(AVERAGE(AT65:AT73,#REF!)),"",AVERAGE(AT65:AT73,#REF!))</f>
        <v/>
      </c>
      <c r="L2462" s="83" t="str">
        <f>IF(ISERROR(AVERAGE(AU65:AU73,#REF!)),"",AVERAGE(AU65:AU73,#REF!))</f>
        <v/>
      </c>
      <c r="M2462" s="83" t="str">
        <f>IF(ISERROR(AVERAGE(AV65:AV73,#REF!)),"",AVERAGE(AV65:AV73,#REF!))</f>
        <v/>
      </c>
      <c r="N2462" s="83" t="str">
        <f>IF(ISERROR(AVERAGE(AW65:AW73,#REF!)),"",AVERAGE(AW65:AW73,#REF!))</f>
        <v/>
      </c>
      <c r="O2462" s="83" t="str">
        <f>IF(ISERROR(AVERAGE(AX65:AX73,#REF!)),"",AVERAGE(AX65:AX73,#REF!))</f>
        <v/>
      </c>
      <c r="P2462" s="83" t="str">
        <f>IF(ISERROR(AVERAGE(AY65:AY73,#REF!)),"",AVERAGE(AY65:AY73,#REF!))</f>
        <v/>
      </c>
      <c r="Q2462" s="83" t="str">
        <f>IF(ISERROR(AVERAGE(AZ65:AZ73,#REF!)),"",AVERAGE(AZ65:AZ73,#REF!))</f>
        <v/>
      </c>
      <c r="R2462" s="83" t="str">
        <f>IF(ISERROR(AVERAGE(BA65:BA73,#REF!)),"",AVERAGE(BA65:BA73,#REF!))</f>
        <v/>
      </c>
      <c r="S2462" s="83" t="str">
        <f>IF(ISERROR(AVERAGE(BB65:BB73,#REF!)),"",AVERAGE(BB65:BB73,#REF!))</f>
        <v/>
      </c>
      <c r="T2462" s="83" t="str">
        <f>IF(ISERROR(AVERAGE(BC65:BC73,#REF!)),"",AVERAGE(BC65:BC73,#REF!))</f>
        <v/>
      </c>
      <c r="U2462" s="83" t="str">
        <f>IF(ISERROR(AVERAGE(BD65:BD73,#REF!)),"",AVERAGE(BD65:BD73,#REF!))</f>
        <v/>
      </c>
      <c r="V2462" s="83" t="str">
        <f>IF(ISERROR(AVERAGE(BE65:BE73,#REF!)),"",AVERAGE(BE65:BE73,#REF!))</f>
        <v/>
      </c>
      <c r="W2462" s="83" t="str">
        <f>IF(ISERROR(AVERAGE(BF65:BF73,#REF!)),"",AVERAGE(BF65:BF73,#REF!))</f>
        <v/>
      </c>
      <c r="X2462" s="83" t="str">
        <f>IF(ISERROR(AVERAGE(BG65:BG73,#REF!)),"",AVERAGE(BG65:BG73,#REF!))</f>
        <v/>
      </c>
      <c r="Y2462" s="83" t="str">
        <f>IF(ISERROR(AVERAGE(BH65:BH73,#REF!)),"",AVERAGE(BH65:BH73,#REF!))</f>
        <v/>
      </c>
      <c r="Z2462" s="83" t="str">
        <f>IF(ISERROR(AVERAGE(BI65:BI73,#REF!)),"",AVERAGE(BI65:BI73,#REF!))</f>
        <v/>
      </c>
      <c r="AA2462" s="83" t="str">
        <f>IF(ISERROR(AVERAGE(BJ65:BJ73,#REF!)),"",AVERAGE(BJ65:BJ73,#REF!))</f>
        <v/>
      </c>
      <c r="AB2462" s="83" t="str">
        <f>IF(ISERROR(AVERAGE(BK65:BK73,#REF!)),"",AVERAGE(BK65:BK73,#REF!))</f>
        <v/>
      </c>
      <c r="AC2462" s="83" t="str">
        <f>IF(ISERROR(AVERAGE(BL65:BL73,#REF!)),"",AVERAGE(BL65:BL73,#REF!))</f>
        <v/>
      </c>
      <c r="AD2462" s="83" t="str">
        <f>IF(ISERROR(AVERAGE(BM65:BM73,#REF!)),"",AVERAGE(BM65:BM73,#REF!))</f>
        <v/>
      </c>
      <c r="AE2462" s="83" t="str">
        <f>IF(ISERROR(AVERAGE(BN65:BN73,#REF!)),"",AVERAGE(BN65:BN73,#REF!))</f>
        <v/>
      </c>
      <c r="AF2462" s="83" t="str">
        <f>IF(ISERROR(AVERAGE(BO65:BO73,#REF!)),"",AVERAGE(BO65:BO73,#REF!))</f>
        <v/>
      </c>
      <c r="AG2462" s="83" t="str">
        <f>IF(ISERROR(AVERAGE(BP65:BP73,#REF!)),"",AVERAGE(BP65:BP73,#REF!))</f>
        <v/>
      </c>
      <c r="AH2462" s="83" t="str">
        <f>IF(ISERROR(AVERAGE(BQ65:BQ73,#REF!)),"",AVERAGE(BQ65:BQ73,#REF!))</f>
        <v/>
      </c>
      <c r="AJ2462" s="49"/>
      <c r="AK2462" s="37"/>
      <c r="AL2462" s="51"/>
      <c r="AM2462" s="69" t="str">
        <f>D2462</f>
        <v>Identifier les périodes de l’histoire au programme</v>
      </c>
      <c r="AN2462" s="83" t="str">
        <f>IF(ISERROR(AVERAGE(BW65:BW73,#REF!)),"",AVERAGE(BW65:BW73,#REF!))</f>
        <v/>
      </c>
      <c r="AO2462" s="83" t="str">
        <f>IF(ISERROR(AVERAGE(BX65:BX73,#REF!)),"",AVERAGE(BX65:BX73,#REF!))</f>
        <v/>
      </c>
      <c r="AP2462" s="83" t="str">
        <f>IF(ISERROR(AVERAGE(BY65:BY73,#REF!)),"",AVERAGE(BY65:BY73,#REF!))</f>
        <v/>
      </c>
      <c r="AQ2462" s="83" t="str">
        <f>IF(ISERROR(AVERAGE(BZ65:BZ73,#REF!)),"",AVERAGE(BZ65:BZ73,#REF!))</f>
        <v/>
      </c>
      <c r="AR2462" s="83" t="str">
        <f>IF(ISERROR(AVERAGE(CA65:CA73,#REF!)),"",AVERAGE(CA65:CA73,#REF!))</f>
        <v/>
      </c>
      <c r="AS2462" s="83" t="str">
        <f>IF(ISERROR(AVERAGE(CB65:CB73,#REF!)),"",AVERAGE(CB65:CB73,#REF!))</f>
        <v/>
      </c>
      <c r="AT2462" s="83" t="str">
        <f>IF(ISERROR(AVERAGE(CC65:CC73,#REF!)),"",AVERAGE(CC65:CC73,#REF!))</f>
        <v/>
      </c>
      <c r="AU2462" s="83" t="str">
        <f>IF(ISERROR(AVERAGE(CD65:CD73,#REF!)),"",AVERAGE(CD65:CD73,#REF!))</f>
        <v/>
      </c>
      <c r="AV2462" s="83" t="str">
        <f>IF(ISERROR(AVERAGE(CE65:CE73,#REF!)),"",AVERAGE(CE65:CE73,#REF!))</f>
        <v/>
      </c>
      <c r="AW2462" s="83" t="str">
        <f>IF(ISERROR(AVERAGE(CF65:CF73,#REF!)),"",AVERAGE(CF65:CF73,#REF!))</f>
        <v/>
      </c>
      <c r="AX2462" s="83" t="str">
        <f>IF(ISERROR(AVERAGE(CG65:CG73,#REF!)),"",AVERAGE(CG65:CG73,#REF!))</f>
        <v/>
      </c>
      <c r="AY2462" s="83" t="str">
        <f>IF(ISERROR(AVERAGE(CH65:CH73,#REF!)),"",AVERAGE(CH65:CH73,#REF!))</f>
        <v/>
      </c>
      <c r="AZ2462" s="83" t="str">
        <f>IF(ISERROR(AVERAGE(CI65:CI73,#REF!)),"",AVERAGE(CI65:CI73,#REF!))</f>
        <v/>
      </c>
      <c r="BA2462" s="83" t="str">
        <f>IF(ISERROR(AVERAGE(CJ65:CJ73,#REF!)),"",AVERAGE(CJ65:CJ73,#REF!))</f>
        <v/>
      </c>
      <c r="BB2462" s="83" t="str">
        <f>IF(ISERROR(AVERAGE(CK65:CK73,#REF!)),"",AVERAGE(CK65:CK73,#REF!))</f>
        <v/>
      </c>
      <c r="BC2462" s="83" t="str">
        <f>IF(ISERROR(AVERAGE(CL65:CL73,#REF!)),"",AVERAGE(CL65:CL73,#REF!))</f>
        <v/>
      </c>
      <c r="BD2462" s="83" t="str">
        <f>IF(ISERROR(AVERAGE(CM65:CM73,#REF!)),"",AVERAGE(CM65:CM73,#REF!))</f>
        <v/>
      </c>
      <c r="BE2462" s="83" t="str">
        <f>IF(ISERROR(AVERAGE(CN65:CN73,#REF!)),"",AVERAGE(CN65:CN73,#REF!))</f>
        <v/>
      </c>
      <c r="BF2462" s="83" t="str">
        <f>IF(ISERROR(AVERAGE(CO65:CO73,#REF!)),"",AVERAGE(CO65:CO73,#REF!))</f>
        <v/>
      </c>
      <c r="BG2462" s="83" t="str">
        <f>IF(ISERROR(AVERAGE(CP65:CP73,#REF!)),"",AVERAGE(CP65:CP73,#REF!))</f>
        <v/>
      </c>
      <c r="BH2462" s="83" t="str">
        <f>IF(ISERROR(AVERAGE(CQ65:CQ73,#REF!)),"",AVERAGE(CQ65:CQ73,#REF!))</f>
        <v/>
      </c>
      <c r="BI2462" s="83" t="str">
        <f>IF(ISERROR(AVERAGE(CR65:CR73,#REF!)),"",AVERAGE(CR65:CR73,#REF!))</f>
        <v/>
      </c>
      <c r="BJ2462" s="83" t="str">
        <f>IF(ISERROR(AVERAGE(CS65:CS73,#REF!)),"",AVERAGE(CS65:CS73,#REF!))</f>
        <v/>
      </c>
      <c r="BK2462" s="83" t="str">
        <f>IF(ISERROR(AVERAGE(CT65:CT73,#REF!)),"",AVERAGE(CT65:CT73,#REF!))</f>
        <v/>
      </c>
      <c r="BL2462" s="83" t="str">
        <f>IF(ISERROR(AVERAGE(CU65:CU73,#REF!)),"",AVERAGE(CU65:CU73,#REF!))</f>
        <v/>
      </c>
      <c r="BM2462" s="83" t="str">
        <f>IF(ISERROR(AVERAGE(CV65:CV73,#REF!)),"",AVERAGE(CV65:CV73,#REF!))</f>
        <v/>
      </c>
      <c r="BN2462" s="83" t="str">
        <f>IF(ISERROR(AVERAGE(CW65:CW73,#REF!)),"",AVERAGE(CW65:CW73,#REF!))</f>
        <v/>
      </c>
      <c r="BO2462" s="83" t="str">
        <f>IF(ISERROR(AVERAGE(CX65:CX73,#REF!)),"",AVERAGE(CX65:CX73,#REF!))</f>
        <v/>
      </c>
      <c r="BP2462" s="83" t="str">
        <f>IF(ISERROR(AVERAGE(CY65:CY73,#REF!)),"",AVERAGE(CY65:CY73,#REF!))</f>
        <v/>
      </c>
      <c r="BQ2462" s="83" t="str">
        <f>IF(ISERROR(AVERAGE(CZ65:CZ73,#REF!)),"",AVERAGE(CZ65:CZ73,#REF!))</f>
        <v/>
      </c>
      <c r="BR2462" s="37"/>
      <c r="BS2462" s="37"/>
    </row>
    <row r="2463" spans="1:71" s="7" customFormat="1" ht="44.25" customHeight="1">
      <c r="A2463" s="472"/>
      <c r="B2463" s="50"/>
      <c r="C2463" s="51" t="str">
        <f>IF(ISERROR(AVERAGE(E2463:AH2463)),"",AVERAGE(E2463:AH2463))</f>
        <v/>
      </c>
      <c r="D2463" s="69" t="s">
        <v>1131</v>
      </c>
      <c r="E2463" s="83" t="str">
        <f>IF(ISERROR(AVERAGE(AN1763:AN1771,#REF!)),"",AVERAGE(AN1763:AN1771,#REF!))</f>
        <v/>
      </c>
      <c r="F2463" s="83" t="str">
        <f>IF(ISERROR(AVERAGE(AO1763:AO1771,#REF!)),"",AVERAGE(AO1763:AO1771,#REF!))</f>
        <v/>
      </c>
      <c r="G2463" s="83" t="str">
        <f>IF(ISERROR(AVERAGE(AP1763:AP1771,#REF!)),"",AVERAGE(AP1763:AP1771,#REF!))</f>
        <v/>
      </c>
      <c r="H2463" s="83" t="str">
        <f>IF(ISERROR(AVERAGE(AQ1763:AQ1771,#REF!)),"",AVERAGE(AQ1763:AQ1771,#REF!))</f>
        <v/>
      </c>
      <c r="I2463" s="83" t="str">
        <f>IF(ISERROR(AVERAGE(AR1763:AR1771,#REF!)),"",AVERAGE(AR1763:AR1771,#REF!))</f>
        <v/>
      </c>
      <c r="J2463" s="83" t="str">
        <f>IF(ISERROR(AVERAGE(AS1763:AS1771,#REF!)),"",AVERAGE(AS1763:AS1771,#REF!))</f>
        <v/>
      </c>
      <c r="K2463" s="83" t="str">
        <f>IF(ISERROR(AVERAGE(AT1763:AT1771,#REF!)),"",AVERAGE(AT1763:AT1771,#REF!))</f>
        <v/>
      </c>
      <c r="L2463" s="83" t="str">
        <f>IF(ISERROR(AVERAGE(AU1763:AU1771,#REF!)),"",AVERAGE(AU1763:AU1771,#REF!))</f>
        <v/>
      </c>
      <c r="M2463" s="83" t="str">
        <f>IF(ISERROR(AVERAGE(AV1763:AV1771,#REF!)),"",AVERAGE(AV1763:AV1771,#REF!))</f>
        <v/>
      </c>
      <c r="N2463" s="83" t="str">
        <f>IF(ISERROR(AVERAGE(AW1763:AW1771,#REF!)),"",AVERAGE(AW1763:AW1771,#REF!))</f>
        <v/>
      </c>
      <c r="O2463" s="83" t="str">
        <f>IF(ISERROR(AVERAGE(AX1763:AX1771,#REF!)),"",AVERAGE(AX1763:AX1771,#REF!))</f>
        <v/>
      </c>
      <c r="P2463" s="83" t="str">
        <f>IF(ISERROR(AVERAGE(AY1763:AY1771,#REF!)),"",AVERAGE(AY1763:AY1771,#REF!))</f>
        <v/>
      </c>
      <c r="Q2463" s="83" t="str">
        <f>IF(ISERROR(AVERAGE(AZ1763:AZ1771,#REF!)),"",AVERAGE(AZ1763:AZ1771,#REF!))</f>
        <v/>
      </c>
      <c r="R2463" s="83" t="str">
        <f>IF(ISERROR(AVERAGE(BA1763:BA1771,#REF!)),"",AVERAGE(BA1763:BA1771,#REF!))</f>
        <v/>
      </c>
      <c r="S2463" s="83" t="str">
        <f>IF(ISERROR(AVERAGE(BB1763:BB1771,#REF!)),"",AVERAGE(BB1763:BB1771,#REF!))</f>
        <v/>
      </c>
      <c r="T2463" s="83" t="str">
        <f>IF(ISERROR(AVERAGE(BC1763:BC1771,#REF!)),"",AVERAGE(BC1763:BC1771,#REF!))</f>
        <v/>
      </c>
      <c r="U2463" s="83" t="str">
        <f>IF(ISERROR(AVERAGE(BD1763:BD1771,#REF!)),"",AVERAGE(BD1763:BD1771,#REF!))</f>
        <v/>
      </c>
      <c r="V2463" s="83" t="str">
        <f>IF(ISERROR(AVERAGE(BE1763:BE1771,#REF!)),"",AVERAGE(BE1763:BE1771,#REF!))</f>
        <v/>
      </c>
      <c r="W2463" s="83" t="str">
        <f>IF(ISERROR(AVERAGE(BF1763:BF1771,#REF!)),"",AVERAGE(BF1763:BF1771,#REF!))</f>
        <v/>
      </c>
      <c r="X2463" s="83" t="str">
        <f>IF(ISERROR(AVERAGE(BG1763:BG1771,#REF!)),"",AVERAGE(BG1763:BG1771,#REF!))</f>
        <v/>
      </c>
      <c r="Y2463" s="83" t="str">
        <f>IF(ISERROR(AVERAGE(BH1763:BH1771,#REF!)),"",AVERAGE(BH1763:BH1771,#REF!))</f>
        <v/>
      </c>
      <c r="Z2463" s="83" t="str">
        <f>IF(ISERROR(AVERAGE(BI1763:BI1771,#REF!)),"",AVERAGE(BI1763:BI1771,#REF!))</f>
        <v/>
      </c>
      <c r="AA2463" s="83" t="str">
        <f>IF(ISERROR(AVERAGE(BJ1763:BJ1771,#REF!)),"",AVERAGE(BJ1763:BJ1771,#REF!))</f>
        <v/>
      </c>
      <c r="AB2463" s="83" t="str">
        <f>IF(ISERROR(AVERAGE(BK1763:BK1771,#REF!)),"",AVERAGE(BK1763:BK1771,#REF!))</f>
        <v/>
      </c>
      <c r="AC2463" s="83" t="str">
        <f>IF(ISERROR(AVERAGE(BL1763:BL1771,#REF!)),"",AVERAGE(BL1763:BL1771,#REF!))</f>
        <v/>
      </c>
      <c r="AD2463" s="83" t="str">
        <f>IF(ISERROR(AVERAGE(BM1763:BM1771,#REF!)),"",AVERAGE(BM1763:BM1771,#REF!))</f>
        <v/>
      </c>
      <c r="AE2463" s="83" t="str">
        <f>IF(ISERROR(AVERAGE(BN1763:BN1771,#REF!)),"",AVERAGE(BN1763:BN1771,#REF!))</f>
        <v/>
      </c>
      <c r="AF2463" s="83" t="str">
        <f>IF(ISERROR(AVERAGE(BO1763:BO1771,#REF!)),"",AVERAGE(BO1763:BO1771,#REF!))</f>
        <v/>
      </c>
      <c r="AG2463" s="83" t="str">
        <f>IF(ISERROR(AVERAGE(BP1763:BP1771,#REF!)),"",AVERAGE(BP1763:BP1771,#REF!))</f>
        <v/>
      </c>
      <c r="AH2463" s="83" t="str">
        <f>IF(ISERROR(AVERAGE(BQ1763:BQ1771,#REF!)),"",AVERAGE(BQ1763:BQ1771,#REF!))</f>
        <v/>
      </c>
      <c r="AJ2463" s="49"/>
      <c r="AK2463" s="37"/>
      <c r="AL2463" s="51"/>
      <c r="AM2463" s="69" t="str">
        <f>D2463</f>
        <v>Connaître et mémoriser les principaux repères chronologiques (évènements et personnages)</v>
      </c>
      <c r="AN2463" s="83" t="str">
        <f>IF(ISERROR(AVERAGE(BW1763:BW1771,#REF!)),"",AVERAGE(BW1763:BW1771,#REF!))</f>
        <v/>
      </c>
      <c r="AO2463" s="83" t="str">
        <f>IF(ISERROR(AVERAGE(BX1763:BX1771,#REF!)),"",AVERAGE(BX1763:BX1771,#REF!))</f>
        <v/>
      </c>
      <c r="AP2463" s="83" t="str">
        <f>IF(ISERROR(AVERAGE(BY1763:BY1771,#REF!)),"",AVERAGE(BY1763:BY1771,#REF!))</f>
        <v/>
      </c>
      <c r="AQ2463" s="83" t="str">
        <f>IF(ISERROR(AVERAGE(BZ1763:BZ1771,#REF!)),"",AVERAGE(BZ1763:BZ1771,#REF!))</f>
        <v/>
      </c>
      <c r="AR2463" s="83" t="str">
        <f>IF(ISERROR(AVERAGE(CA1763:CA1771,#REF!)),"",AVERAGE(CA1763:CA1771,#REF!))</f>
        <v/>
      </c>
      <c r="AS2463" s="83" t="str">
        <f>IF(ISERROR(AVERAGE(CB1763:CB1771,#REF!)),"",AVERAGE(CB1763:CB1771,#REF!))</f>
        <v/>
      </c>
      <c r="AT2463" s="83" t="str">
        <f>IF(ISERROR(AVERAGE(CC1763:CC1771,#REF!)),"",AVERAGE(CC1763:CC1771,#REF!))</f>
        <v/>
      </c>
      <c r="AU2463" s="83" t="str">
        <f>IF(ISERROR(AVERAGE(CD1763:CD1771,#REF!)),"",AVERAGE(CD1763:CD1771,#REF!))</f>
        <v/>
      </c>
      <c r="AV2463" s="83" t="str">
        <f>IF(ISERROR(AVERAGE(CE1763:CE1771,#REF!)),"",AVERAGE(CE1763:CE1771,#REF!))</f>
        <v/>
      </c>
      <c r="AW2463" s="83" t="str">
        <f>IF(ISERROR(AVERAGE(CF1763:CF1771,#REF!)),"",AVERAGE(CF1763:CF1771,#REF!))</f>
        <v/>
      </c>
      <c r="AX2463" s="83" t="str">
        <f>IF(ISERROR(AVERAGE(CG1763:CG1771,#REF!)),"",AVERAGE(CG1763:CG1771,#REF!))</f>
        <v/>
      </c>
      <c r="AY2463" s="83" t="str">
        <f>IF(ISERROR(AVERAGE(CH1763:CH1771,#REF!)),"",AVERAGE(CH1763:CH1771,#REF!))</f>
        <v/>
      </c>
      <c r="AZ2463" s="83" t="str">
        <f>IF(ISERROR(AVERAGE(CI1763:CI1771,#REF!)),"",AVERAGE(CI1763:CI1771,#REF!))</f>
        <v/>
      </c>
      <c r="BA2463" s="83" t="str">
        <f>IF(ISERROR(AVERAGE(CJ1763:CJ1771,#REF!)),"",AVERAGE(CJ1763:CJ1771,#REF!))</f>
        <v/>
      </c>
      <c r="BB2463" s="83" t="str">
        <f>IF(ISERROR(AVERAGE(CK1763:CK1771,#REF!)),"",AVERAGE(CK1763:CK1771,#REF!))</f>
        <v/>
      </c>
      <c r="BC2463" s="83" t="str">
        <f>IF(ISERROR(AVERAGE(CL1763:CL1771,#REF!)),"",AVERAGE(CL1763:CL1771,#REF!))</f>
        <v/>
      </c>
      <c r="BD2463" s="83" t="str">
        <f>IF(ISERROR(AVERAGE(CM1763:CM1771,#REF!)),"",AVERAGE(CM1763:CM1771,#REF!))</f>
        <v/>
      </c>
      <c r="BE2463" s="83" t="str">
        <f>IF(ISERROR(AVERAGE(CN1763:CN1771,#REF!)),"",AVERAGE(CN1763:CN1771,#REF!))</f>
        <v/>
      </c>
      <c r="BF2463" s="83" t="str">
        <f>IF(ISERROR(AVERAGE(CO1763:CO1771,#REF!)),"",AVERAGE(CO1763:CO1771,#REF!))</f>
        <v/>
      </c>
      <c r="BG2463" s="83" t="str">
        <f>IF(ISERROR(AVERAGE(CP1763:CP1771,#REF!)),"",AVERAGE(CP1763:CP1771,#REF!))</f>
        <v/>
      </c>
      <c r="BH2463" s="83" t="str">
        <f>IF(ISERROR(AVERAGE(CQ1763:CQ1771,#REF!)),"",AVERAGE(CQ1763:CQ1771,#REF!))</f>
        <v/>
      </c>
      <c r="BI2463" s="83" t="str">
        <f>IF(ISERROR(AVERAGE(CR1763:CR1771,#REF!)),"",AVERAGE(CR1763:CR1771,#REF!))</f>
        <v/>
      </c>
      <c r="BJ2463" s="83" t="str">
        <f>IF(ISERROR(AVERAGE(CS1763:CS1771,#REF!)),"",AVERAGE(CS1763:CS1771,#REF!))</f>
        <v/>
      </c>
      <c r="BK2463" s="83" t="str">
        <f>IF(ISERROR(AVERAGE(CT1763:CT1771,#REF!)),"",AVERAGE(CT1763:CT1771,#REF!))</f>
        <v/>
      </c>
      <c r="BL2463" s="83" t="str">
        <f>IF(ISERROR(AVERAGE(CU1763:CU1771,#REF!)),"",AVERAGE(CU1763:CU1771,#REF!))</f>
        <v/>
      </c>
      <c r="BM2463" s="83" t="str">
        <f>IF(ISERROR(AVERAGE(CV1763:CV1771,#REF!)),"",AVERAGE(CV1763:CV1771,#REF!))</f>
        <v/>
      </c>
      <c r="BN2463" s="83" t="str">
        <f>IF(ISERROR(AVERAGE(CW1763:CW1771,#REF!)),"",AVERAGE(CW1763:CW1771,#REF!))</f>
        <v/>
      </c>
      <c r="BO2463" s="83" t="str">
        <f>IF(ISERROR(AVERAGE(CX1763:CX1771,#REF!)),"",AVERAGE(CX1763:CX1771,#REF!))</f>
        <v/>
      </c>
      <c r="BP2463" s="83" t="str">
        <f>IF(ISERROR(AVERAGE(CY1763:CY1771,#REF!)),"",AVERAGE(CY1763:CY1771,#REF!))</f>
        <v/>
      </c>
      <c r="BQ2463" s="83" t="str">
        <f>IF(ISERROR(AVERAGE(CZ1763:CZ1771,#REF!)),"",AVERAGE(CZ1763:CZ1771,#REF!))</f>
        <v/>
      </c>
      <c r="BR2463" s="37"/>
      <c r="BS2463" s="37"/>
    </row>
    <row r="2464" spans="1:71" s="7" customFormat="1" ht="78" customHeight="1">
      <c r="A2464" s="472"/>
      <c r="B2464" s="50"/>
      <c r="C2464" s="51" t="str">
        <f>IF(ISERROR(AVERAGE(E2464:AH2464)),"",AVERAGE(E2464:AH2464))</f>
        <v/>
      </c>
      <c r="D2464" s="69" t="s">
        <v>1132</v>
      </c>
      <c r="E2464" s="83" t="str">
        <f>IF(ISERROR(AVERAGE(AN879:AN887,#REF!,AN1812:AN1820,AN1821:AN1829,AN1830:AN1838)),"",AVERAGE(AN879:AN887,#REF!,AN1812:AN1820,AN1821:AN1829,AN1830:AN1838))</f>
        <v/>
      </c>
      <c r="F2464" s="83" t="str">
        <f>IF(ISERROR(AVERAGE(AO879:AO887,#REF!,AO1812:AO1820,AO1821:AO1829,AO1830:AO1838)),"",AVERAGE(AO879:AO887,#REF!,AO1812:AO1820,AO1821:AO1829,AO1830:AO1838))</f>
        <v/>
      </c>
      <c r="G2464" s="83" t="str">
        <f>IF(ISERROR(AVERAGE(AP879:AP887,#REF!,AP1812:AP1820,AP1821:AP1829,AP1830:AP1838)),"",AVERAGE(AP879:AP887,#REF!,AP1812:AP1820,AP1821:AP1829,AP1830:AP1838))</f>
        <v/>
      </c>
      <c r="H2464" s="83" t="str">
        <f>IF(ISERROR(AVERAGE(AQ879:AQ887,#REF!,AQ1812:AQ1820,AQ1821:AQ1829,AQ1830:AQ1838)),"",AVERAGE(AQ879:AQ887,#REF!,AQ1812:AQ1820,AQ1821:AQ1829,AQ1830:AQ1838))</f>
        <v/>
      </c>
      <c r="I2464" s="83" t="str">
        <f>IF(ISERROR(AVERAGE(AR879:AR887,#REF!,AR1812:AR1820,AR1821:AR1829,AR1830:AR1838)),"",AVERAGE(AR879:AR887,#REF!,AR1812:AR1820,AR1821:AR1829,AR1830:AR1838))</f>
        <v/>
      </c>
      <c r="J2464" s="83" t="str">
        <f>IF(ISERROR(AVERAGE(AS879:AS887,#REF!,AS1812:AS1820,AS1821:AS1829,AS1830:AS1838)),"",AVERAGE(AS879:AS887,#REF!,AS1812:AS1820,AS1821:AS1829,AS1830:AS1838))</f>
        <v/>
      </c>
      <c r="K2464" s="83" t="str">
        <f>IF(ISERROR(AVERAGE(AT879:AT887,#REF!,AT1812:AT1820,AT1821:AT1829,AT1830:AT1838)),"",AVERAGE(AT879:AT887,#REF!,AT1812:AT1820,AT1821:AT1829,AT1830:AT1838))</f>
        <v/>
      </c>
      <c r="L2464" s="83" t="str">
        <f>IF(ISERROR(AVERAGE(AU879:AU887,#REF!,AU1812:AU1820,AU1821:AU1829,AU1830:AU1838)),"",AVERAGE(AU879:AU887,#REF!,AU1812:AU1820,AU1821:AU1829,AU1830:AU1838))</f>
        <v/>
      </c>
      <c r="M2464" s="83" t="str">
        <f>IF(ISERROR(AVERAGE(AV879:AV887,#REF!,AV1812:AV1820,AV1821:AV1829,AV1830:AV1838)),"",AVERAGE(AV879:AV887,#REF!,AV1812:AV1820,AV1821:AV1829,AV1830:AV1838))</f>
        <v/>
      </c>
      <c r="N2464" s="83" t="str">
        <f>IF(ISERROR(AVERAGE(AW879:AW887,#REF!,AW1812:AW1820,AW1821:AW1829,AW1830:AW1838)),"",AVERAGE(AW879:AW887,#REF!,AW1812:AW1820,AW1821:AW1829,AW1830:AW1838))</f>
        <v/>
      </c>
      <c r="O2464" s="83" t="str">
        <f>IF(ISERROR(AVERAGE(AX879:AX887,#REF!,AX1812:AX1820,AX1821:AX1829,AX1830:AX1838)),"",AVERAGE(AX879:AX887,#REF!,AX1812:AX1820,AX1821:AX1829,AX1830:AX1838))</f>
        <v/>
      </c>
      <c r="P2464" s="83" t="str">
        <f>IF(ISERROR(AVERAGE(AY879:AY887,#REF!,AY1812:AY1820,AY1821:AY1829,AY1830:AY1838)),"",AVERAGE(AY879:AY887,#REF!,AY1812:AY1820,AY1821:AY1829,AY1830:AY1838))</f>
        <v/>
      </c>
      <c r="Q2464" s="83" t="str">
        <f>IF(ISERROR(AVERAGE(AZ879:AZ887,#REF!,AZ1812:AZ1820,AZ1821:AZ1829,AZ1830:AZ1838)),"",AVERAGE(AZ879:AZ887,#REF!,AZ1812:AZ1820,AZ1821:AZ1829,AZ1830:AZ1838))</f>
        <v/>
      </c>
      <c r="R2464" s="83" t="str">
        <f>IF(ISERROR(AVERAGE(BA879:BA887,#REF!,BA1812:BA1820,BA1821:BA1829,BA1830:BA1838)),"",AVERAGE(BA879:BA887,#REF!,BA1812:BA1820,BA1821:BA1829,BA1830:BA1838))</f>
        <v/>
      </c>
      <c r="S2464" s="83" t="str">
        <f>IF(ISERROR(AVERAGE(BB879:BB887,#REF!,BB1812:BB1820,BB1821:BB1829,BB1830:BB1838)),"",AVERAGE(BB879:BB887,#REF!,BB1812:BB1820,BB1821:BB1829,BB1830:BB1838))</f>
        <v/>
      </c>
      <c r="T2464" s="83" t="str">
        <f>IF(ISERROR(AVERAGE(BC879:BC887,#REF!,BC1812:BC1820,BC1821:BC1829,BC1830:BC1838)),"",AVERAGE(BC879:BC887,#REF!,BC1812:BC1820,BC1821:BC1829,BC1830:BC1838))</f>
        <v/>
      </c>
      <c r="U2464" s="83" t="str">
        <f>IF(ISERROR(AVERAGE(BD879:BD887,#REF!,BD1812:BD1820,BD1821:BD1829,BD1830:BD1838)),"",AVERAGE(BD879:BD887,#REF!,BD1812:BD1820,BD1821:BD1829,BD1830:BD1838))</f>
        <v/>
      </c>
      <c r="V2464" s="83" t="str">
        <f>IF(ISERROR(AVERAGE(BE879:BE887,#REF!,BE1812:BE1820,BE1821:BE1829,BE1830:BE1838)),"",AVERAGE(BE879:BE887,#REF!,BE1812:BE1820,BE1821:BE1829,BE1830:BE1838))</f>
        <v/>
      </c>
      <c r="W2464" s="83" t="str">
        <f>IF(ISERROR(AVERAGE(BF879:BF887,#REF!,BF1812:BF1820,BF1821:BF1829,BF1830:BF1838)),"",AVERAGE(BF879:BF887,#REF!,BF1812:BF1820,BF1821:BF1829,BF1830:BF1838))</f>
        <v/>
      </c>
      <c r="X2464" s="83" t="str">
        <f>IF(ISERROR(AVERAGE(BG879:BG887,#REF!,BG1812:BG1820,BG1821:BG1829,BG1830:BG1838)),"",AVERAGE(BG879:BG887,#REF!,BG1812:BG1820,BG1821:BG1829,BG1830:BG1838))</f>
        <v/>
      </c>
      <c r="Y2464" s="83" t="str">
        <f>IF(ISERROR(AVERAGE(BH879:BH887,#REF!,BH1812:BH1820,BH1821:BH1829,BH1830:BH1838)),"",AVERAGE(BH879:BH887,#REF!,BH1812:BH1820,BH1821:BH1829,BH1830:BH1838))</f>
        <v/>
      </c>
      <c r="Z2464" s="83" t="str">
        <f>IF(ISERROR(AVERAGE(BI879:BI887,#REF!,BI1812:BI1820,BI1821:BI1829,BI1830:BI1838)),"",AVERAGE(BI879:BI887,#REF!,BI1812:BI1820,BI1821:BI1829,BI1830:BI1838))</f>
        <v/>
      </c>
      <c r="AA2464" s="83" t="str">
        <f>IF(ISERROR(AVERAGE(BJ879:BJ887,#REF!,BJ1812:BJ1820,BJ1821:BJ1829,BJ1830:BJ1838)),"",AVERAGE(BJ879:BJ887,#REF!,BJ1812:BJ1820,BJ1821:BJ1829,BJ1830:BJ1838))</f>
        <v/>
      </c>
      <c r="AB2464" s="83" t="str">
        <f>IF(ISERROR(AVERAGE(BK879:BK887,#REF!,BK1812:BK1820,BK1821:BK1829,BK1830:BK1838)),"",AVERAGE(BK879:BK887,#REF!,BK1812:BK1820,BK1821:BK1829,BK1830:BK1838))</f>
        <v/>
      </c>
      <c r="AC2464" s="83" t="str">
        <f>IF(ISERROR(AVERAGE(BL879:BL887,#REF!,BL1812:BL1820,BL1821:BL1829,BL1830:BL1838)),"",AVERAGE(BL879:BL887,#REF!,BL1812:BL1820,BL1821:BL1829,BL1830:BL1838))</f>
        <v/>
      </c>
      <c r="AD2464" s="83" t="str">
        <f>IF(ISERROR(AVERAGE(BM879:BM887,#REF!,BM1812:BM1820,BM1821:BM1829,BM1830:BM1838)),"",AVERAGE(BM879:BM887,#REF!,BM1812:BM1820,BM1821:BM1829,BM1830:BM1838))</f>
        <v/>
      </c>
      <c r="AE2464" s="83" t="str">
        <f>IF(ISERROR(AVERAGE(BN879:BN887,#REF!,BN1812:BN1820,BN1821:BN1829,BN1830:BN1838)),"",AVERAGE(BN879:BN887,#REF!,BN1812:BN1820,BN1821:BN1829,BN1830:BN1838))</f>
        <v/>
      </c>
      <c r="AF2464" s="83" t="str">
        <f>IF(ISERROR(AVERAGE(BO879:BO887,#REF!,BO1812:BO1820,BO1821:BO1829,BO1830:BO1838)),"",AVERAGE(BO879:BO887,#REF!,BO1812:BO1820,BO1821:BO1829,BO1830:BO1838))</f>
        <v/>
      </c>
      <c r="AG2464" s="83" t="str">
        <f>IF(ISERROR(AVERAGE(BP879:BP887,#REF!,BP1812:BP1820,BP1821:BP1829,BP1830:BP1838)),"",AVERAGE(BP879:BP887,#REF!,BP1812:BP1820,BP1821:BP1829,BP1830:BP1838))</f>
        <v/>
      </c>
      <c r="AH2464" s="83" t="str">
        <f>IF(ISERROR(AVERAGE(BQ879:BQ887,#REF!,BQ1812:BQ1820,BQ1821:BQ1829,BQ1830:BQ1838)),"",AVERAGE(BQ879:BQ887,#REF!,BQ1812:BQ1820,BQ1821:BQ1829,BQ1830:BQ1838))</f>
        <v/>
      </c>
      <c r="AJ2464" s="49"/>
      <c r="AK2464" s="37"/>
      <c r="AL2464" s="51"/>
      <c r="AM2464" s="69" t="str">
        <f>D2464</f>
        <v>Connaître les principaux caractères géographiques physiques et humains de la région où vit l’élève, de la France et de l’Union européenne, les repérer sur des cartes à différentes échelles</v>
      </c>
      <c r="AN2464" s="83" t="str">
        <f>IF(ISERROR(AVERAGE(BW879:BW887,#REF!,BW1812:BW1820,BW1821:BW1829,BW1830:BW1838)),"",AVERAGE(BW879:BW887,#REF!,BW1812:BW1820,BW1821:BW1829,BW1830:BW1838))</f>
        <v/>
      </c>
      <c r="AO2464" s="83" t="str">
        <f>IF(ISERROR(AVERAGE(BX879:BX887,#REF!,BX1812:BX1820,BX1821:BX1829,BX1830:BX1838)),"",AVERAGE(BX879:BX887,#REF!,BX1812:BX1820,BX1821:BX1829,BX1830:BX1838))</f>
        <v/>
      </c>
      <c r="AP2464" s="83" t="str">
        <f>IF(ISERROR(AVERAGE(BY879:BY887,#REF!,BY1812:BY1820,BY1821:BY1829,BY1830:BY1838)),"",AVERAGE(BY879:BY887,#REF!,BY1812:BY1820,BY1821:BY1829,BY1830:BY1838))</f>
        <v/>
      </c>
      <c r="AQ2464" s="83" t="str">
        <f>IF(ISERROR(AVERAGE(BZ879:BZ887,#REF!,BZ1812:BZ1820,BZ1821:BZ1829,BZ1830:BZ1838)),"",AVERAGE(BZ879:BZ887,#REF!,BZ1812:BZ1820,BZ1821:BZ1829,BZ1830:BZ1838))</f>
        <v/>
      </c>
      <c r="AR2464" s="83" t="str">
        <f>IF(ISERROR(AVERAGE(CA879:CA887,#REF!,CA1812:CA1820,CA1821:CA1829,CA1830:CA1838)),"",AVERAGE(CA879:CA887,#REF!,CA1812:CA1820,CA1821:CA1829,CA1830:CA1838))</f>
        <v/>
      </c>
      <c r="AS2464" s="83" t="str">
        <f>IF(ISERROR(AVERAGE(CB879:CB887,#REF!,CB1812:CB1820,CB1821:CB1829,CB1830:CB1838)),"",AVERAGE(CB879:CB887,#REF!,CB1812:CB1820,CB1821:CB1829,CB1830:CB1838))</f>
        <v/>
      </c>
      <c r="AT2464" s="83" t="str">
        <f>IF(ISERROR(AVERAGE(CC879:CC887,#REF!,CC1812:CC1820,CC1821:CC1829,CC1830:CC1838)),"",AVERAGE(CC879:CC887,#REF!,CC1812:CC1820,CC1821:CC1829,CC1830:CC1838))</f>
        <v/>
      </c>
      <c r="AU2464" s="83" t="str">
        <f>IF(ISERROR(AVERAGE(CD879:CD887,#REF!,CD1812:CD1820,CD1821:CD1829,CD1830:CD1838)),"",AVERAGE(CD879:CD887,#REF!,CD1812:CD1820,CD1821:CD1829,CD1830:CD1838))</f>
        <v/>
      </c>
      <c r="AV2464" s="83" t="str">
        <f>IF(ISERROR(AVERAGE(CE879:CE887,#REF!,CE1812:CE1820,CE1821:CE1829,CE1830:CE1838)),"",AVERAGE(CE879:CE887,#REF!,CE1812:CE1820,CE1821:CE1829,CE1830:CE1838))</f>
        <v/>
      </c>
      <c r="AW2464" s="83" t="str">
        <f>IF(ISERROR(AVERAGE(CF879:CF887,#REF!,CF1812:CF1820,CF1821:CF1829,CF1830:CF1838)),"",AVERAGE(CF879:CF887,#REF!,CF1812:CF1820,CF1821:CF1829,CF1830:CF1838))</f>
        <v/>
      </c>
      <c r="AX2464" s="83" t="str">
        <f>IF(ISERROR(AVERAGE(CG879:CG887,#REF!,CG1812:CG1820,CG1821:CG1829,CG1830:CG1838)),"",AVERAGE(CG879:CG887,#REF!,CG1812:CG1820,CG1821:CG1829,CG1830:CG1838))</f>
        <v/>
      </c>
      <c r="AY2464" s="83" t="str">
        <f>IF(ISERROR(AVERAGE(CH879:CH887,#REF!,CH1812:CH1820,CH1821:CH1829,CH1830:CH1838)),"",AVERAGE(CH879:CH887,#REF!,CH1812:CH1820,CH1821:CH1829,CH1830:CH1838))</f>
        <v/>
      </c>
      <c r="AZ2464" s="83" t="str">
        <f>IF(ISERROR(AVERAGE(CI879:CI887,#REF!,CI1812:CI1820,CI1821:CI1829,CI1830:CI1838)),"",AVERAGE(CI879:CI887,#REF!,CI1812:CI1820,CI1821:CI1829,CI1830:CI1838))</f>
        <v/>
      </c>
      <c r="BA2464" s="83" t="str">
        <f>IF(ISERROR(AVERAGE(CJ879:CJ887,#REF!,CJ1812:CJ1820,CJ1821:CJ1829,CJ1830:CJ1838)),"",AVERAGE(CJ879:CJ887,#REF!,CJ1812:CJ1820,CJ1821:CJ1829,CJ1830:CJ1838))</f>
        <v/>
      </c>
      <c r="BB2464" s="83" t="str">
        <f>IF(ISERROR(AVERAGE(CK879:CK887,#REF!,CK1812:CK1820,CK1821:CK1829,CK1830:CK1838)),"",AVERAGE(CK879:CK887,#REF!,CK1812:CK1820,CK1821:CK1829,CK1830:CK1838))</f>
        <v/>
      </c>
      <c r="BC2464" s="83" t="str">
        <f>IF(ISERROR(AVERAGE(CL879:CL887,#REF!,CL1812:CL1820,CL1821:CL1829,CL1830:CL1838)),"",AVERAGE(CL879:CL887,#REF!,CL1812:CL1820,CL1821:CL1829,CL1830:CL1838))</f>
        <v/>
      </c>
      <c r="BD2464" s="83" t="str">
        <f>IF(ISERROR(AVERAGE(CM879:CM887,#REF!,CM1812:CM1820,CM1821:CM1829,CM1830:CM1838)),"",AVERAGE(CM879:CM887,#REF!,CM1812:CM1820,CM1821:CM1829,CM1830:CM1838))</f>
        <v/>
      </c>
      <c r="BE2464" s="83" t="str">
        <f>IF(ISERROR(AVERAGE(CN879:CN887,#REF!,CN1812:CN1820,CN1821:CN1829,CN1830:CN1838)),"",AVERAGE(CN879:CN887,#REF!,CN1812:CN1820,CN1821:CN1829,CN1830:CN1838))</f>
        <v/>
      </c>
      <c r="BF2464" s="83" t="str">
        <f>IF(ISERROR(AVERAGE(CO879:CO887,#REF!,CO1812:CO1820,CO1821:CO1829,CO1830:CO1838)),"",AVERAGE(CO879:CO887,#REF!,CO1812:CO1820,CO1821:CO1829,CO1830:CO1838))</f>
        <v/>
      </c>
      <c r="BG2464" s="83" t="str">
        <f>IF(ISERROR(AVERAGE(CP879:CP887,#REF!,CP1812:CP1820,CP1821:CP1829,CP1830:CP1838)),"",AVERAGE(CP879:CP887,#REF!,CP1812:CP1820,CP1821:CP1829,CP1830:CP1838))</f>
        <v/>
      </c>
      <c r="BH2464" s="83" t="str">
        <f>IF(ISERROR(AVERAGE(CQ879:CQ887,#REF!,CQ1812:CQ1820,CQ1821:CQ1829,CQ1830:CQ1838)),"",AVERAGE(CQ879:CQ887,#REF!,CQ1812:CQ1820,CQ1821:CQ1829,CQ1830:CQ1838))</f>
        <v/>
      </c>
      <c r="BI2464" s="83" t="str">
        <f>IF(ISERROR(AVERAGE(CR879:CR887,#REF!,CR1812:CR1820,CR1821:CR1829,CR1830:CR1838)),"",AVERAGE(CR879:CR887,#REF!,CR1812:CR1820,CR1821:CR1829,CR1830:CR1838))</f>
        <v/>
      </c>
      <c r="BJ2464" s="83" t="str">
        <f>IF(ISERROR(AVERAGE(CS879:CS887,#REF!,CS1812:CS1820,CS1821:CS1829,CS1830:CS1838)),"",AVERAGE(CS879:CS887,#REF!,CS1812:CS1820,CS1821:CS1829,CS1830:CS1838))</f>
        <v/>
      </c>
      <c r="BK2464" s="83" t="str">
        <f>IF(ISERROR(AVERAGE(CT879:CT887,#REF!,CT1812:CT1820,CT1821:CT1829,CT1830:CT1838)),"",AVERAGE(CT879:CT887,#REF!,CT1812:CT1820,CT1821:CT1829,CT1830:CT1838))</f>
        <v/>
      </c>
      <c r="BL2464" s="83" t="str">
        <f>IF(ISERROR(AVERAGE(CU879:CU887,#REF!,CU1812:CU1820,CU1821:CU1829,CU1830:CU1838)),"",AVERAGE(CU879:CU887,#REF!,CU1812:CU1820,CU1821:CU1829,CU1830:CU1838))</f>
        <v/>
      </c>
      <c r="BM2464" s="83" t="str">
        <f>IF(ISERROR(AVERAGE(CV879:CV887,#REF!,CV1812:CV1820,CV1821:CV1829,CV1830:CV1838)),"",AVERAGE(CV879:CV887,#REF!,CV1812:CV1820,CV1821:CV1829,CV1830:CV1838))</f>
        <v/>
      </c>
      <c r="BN2464" s="83" t="str">
        <f>IF(ISERROR(AVERAGE(CW879:CW887,#REF!,CW1812:CW1820,CW1821:CW1829,CW1830:CW1838)),"",AVERAGE(CW879:CW887,#REF!,CW1812:CW1820,CW1821:CW1829,CW1830:CW1838))</f>
        <v/>
      </c>
      <c r="BO2464" s="83" t="str">
        <f>IF(ISERROR(AVERAGE(CX879:CX887,#REF!,CX1812:CX1820,CX1821:CX1829,CX1830:CX1838)),"",AVERAGE(CX879:CX887,#REF!,CX1812:CX1820,CX1821:CX1829,CX1830:CX1838))</f>
        <v/>
      </c>
      <c r="BP2464" s="83" t="str">
        <f>IF(ISERROR(AVERAGE(CY879:CY887,#REF!,CY1812:CY1820,CY1821:CY1829,CY1830:CY1838)),"",AVERAGE(CY879:CY887,#REF!,CY1812:CY1820,CY1821:CY1829,CY1830:CY1838))</f>
        <v/>
      </c>
      <c r="BQ2464" s="83" t="str">
        <f>IF(ISERROR(AVERAGE(CZ879:CZ887,#REF!,CZ1812:CZ1820,CZ1821:CZ1829,CZ1830:CZ1838)),"",AVERAGE(CZ879:CZ887,#REF!,CZ1812:CZ1820,CZ1821:CZ1829,CZ1830:CZ1838))</f>
        <v/>
      </c>
      <c r="BR2464" s="37"/>
      <c r="BS2464" s="37"/>
    </row>
    <row r="2465" spans="1:71" s="7" customFormat="1" ht="54.75" customHeight="1">
      <c r="A2465" s="472"/>
      <c r="B2465" s="50"/>
      <c r="C2465" s="51" t="str">
        <f>IF(ISERROR(AVERAGE(E2465:AH2465)),"",AVERAGE(E2465:AH2465))</f>
        <v/>
      </c>
      <c r="D2465" s="69" t="s">
        <v>1133</v>
      </c>
      <c r="E2465" s="83" t="s">
        <v>22</v>
      </c>
      <c r="F2465" s="83" t="s">
        <v>22</v>
      </c>
      <c r="G2465" s="83" t="s">
        <v>22</v>
      </c>
      <c r="H2465" s="83" t="s">
        <v>22</v>
      </c>
      <c r="I2465" s="83" t="s">
        <v>22</v>
      </c>
      <c r="J2465" s="83" t="s">
        <v>22</v>
      </c>
      <c r="K2465" s="83" t="s">
        <v>22</v>
      </c>
      <c r="L2465" s="83" t="s">
        <v>22</v>
      </c>
      <c r="M2465" s="83" t="s">
        <v>22</v>
      </c>
      <c r="N2465" s="83" t="s">
        <v>22</v>
      </c>
      <c r="O2465" s="83" t="s">
        <v>22</v>
      </c>
      <c r="P2465" s="83" t="s">
        <v>22</v>
      </c>
      <c r="Q2465" s="83" t="s">
        <v>22</v>
      </c>
      <c r="R2465" s="83" t="s">
        <v>22</v>
      </c>
      <c r="S2465" s="83" t="s">
        <v>22</v>
      </c>
      <c r="T2465" s="83" t="s">
        <v>22</v>
      </c>
      <c r="U2465" s="83" t="s">
        <v>22</v>
      </c>
      <c r="V2465" s="83" t="s">
        <v>22</v>
      </c>
      <c r="W2465" s="83" t="s">
        <v>22</v>
      </c>
      <c r="X2465" s="83" t="s">
        <v>22</v>
      </c>
      <c r="Y2465" s="83" t="s">
        <v>22</v>
      </c>
      <c r="Z2465" s="83" t="s">
        <v>22</v>
      </c>
      <c r="AA2465" s="83" t="s">
        <v>22</v>
      </c>
      <c r="AB2465" s="83" t="s">
        <v>22</v>
      </c>
      <c r="AC2465" s="83" t="s">
        <v>22</v>
      </c>
      <c r="AD2465" s="83" t="s">
        <v>22</v>
      </c>
      <c r="AE2465" s="83" t="s">
        <v>22</v>
      </c>
      <c r="AF2465" s="83" t="s">
        <v>22</v>
      </c>
      <c r="AG2465" s="83" t="s">
        <v>22</v>
      </c>
      <c r="AH2465" s="83" t="s">
        <v>22</v>
      </c>
      <c r="AJ2465" s="49"/>
      <c r="AK2465" s="37"/>
      <c r="AL2465" s="51"/>
      <c r="AM2465" s="69" t="str">
        <f>D2465</f>
        <v>Comprendre une ou deux questions liées au développement durable et agir en conséquence (l’eau dans la commune, la réduction et le recyclage des déchets)</v>
      </c>
      <c r="AN2465" s="83" t="s">
        <v>22</v>
      </c>
      <c r="AO2465" s="83" t="s">
        <v>22</v>
      </c>
      <c r="AP2465" s="83" t="s">
        <v>22</v>
      </c>
      <c r="AQ2465" s="83" t="s">
        <v>22</v>
      </c>
      <c r="AR2465" s="83" t="s">
        <v>22</v>
      </c>
      <c r="AS2465" s="83" t="s">
        <v>22</v>
      </c>
      <c r="AT2465" s="83" t="s">
        <v>22</v>
      </c>
      <c r="AU2465" s="83" t="s">
        <v>22</v>
      </c>
      <c r="AV2465" s="83" t="s">
        <v>22</v>
      </c>
      <c r="AW2465" s="83" t="s">
        <v>22</v>
      </c>
      <c r="AX2465" s="83" t="s">
        <v>22</v>
      </c>
      <c r="AY2465" s="83" t="s">
        <v>22</v>
      </c>
      <c r="AZ2465" s="83" t="s">
        <v>22</v>
      </c>
      <c r="BA2465" s="83" t="s">
        <v>22</v>
      </c>
      <c r="BB2465" s="83" t="s">
        <v>22</v>
      </c>
      <c r="BC2465" s="83" t="s">
        <v>22</v>
      </c>
      <c r="BD2465" s="83" t="s">
        <v>22</v>
      </c>
      <c r="BE2465" s="83" t="s">
        <v>22</v>
      </c>
      <c r="BF2465" s="83" t="s">
        <v>22</v>
      </c>
      <c r="BG2465" s="83" t="s">
        <v>22</v>
      </c>
      <c r="BH2465" s="83" t="s">
        <v>22</v>
      </c>
      <c r="BI2465" s="83" t="s">
        <v>22</v>
      </c>
      <c r="BJ2465" s="83" t="s">
        <v>22</v>
      </c>
      <c r="BK2465" s="83" t="s">
        <v>22</v>
      </c>
      <c r="BL2465" s="83" t="s">
        <v>22</v>
      </c>
      <c r="BM2465" s="83" t="s">
        <v>22</v>
      </c>
      <c r="BN2465" s="83" t="s">
        <v>22</v>
      </c>
      <c r="BO2465" s="83" t="s">
        <v>22</v>
      </c>
      <c r="BP2465" s="83" t="s">
        <v>22</v>
      </c>
      <c r="BQ2465" s="83" t="s">
        <v>22</v>
      </c>
      <c r="BR2465" s="37"/>
      <c r="BS2465" s="37"/>
    </row>
    <row r="2466" spans="1:71" s="7" customFormat="1" ht="4.5" customHeight="1">
      <c r="A2466" s="472"/>
      <c r="B2466" s="50"/>
      <c r="C2466" s="433"/>
      <c r="D2466" s="434"/>
      <c r="E2466" s="434"/>
      <c r="F2466" s="434"/>
      <c r="G2466" s="434"/>
      <c r="H2466" s="434"/>
      <c r="I2466" s="434"/>
      <c r="J2466" s="434"/>
      <c r="K2466" s="434"/>
      <c r="L2466" s="434"/>
      <c r="M2466" s="434"/>
      <c r="N2466" s="434"/>
      <c r="O2466" s="434"/>
      <c r="P2466" s="434"/>
      <c r="Q2466" s="434"/>
      <c r="R2466" s="434"/>
      <c r="S2466" s="434"/>
      <c r="T2466" s="434"/>
      <c r="U2466" s="434"/>
      <c r="V2466" s="434"/>
      <c r="W2466" s="434"/>
      <c r="X2466" s="434"/>
      <c r="Y2466" s="434"/>
      <c r="Z2466" s="434"/>
      <c r="AA2466" s="434"/>
      <c r="AB2466" s="434"/>
      <c r="AC2466" s="434"/>
      <c r="AD2466" s="434"/>
      <c r="AE2466" s="434"/>
      <c r="AF2466" s="434"/>
      <c r="AG2466" s="434"/>
      <c r="AH2466" s="434"/>
      <c r="AJ2466" s="432"/>
      <c r="AK2466" s="37"/>
      <c r="AL2466" s="433"/>
      <c r="AM2466" s="434"/>
      <c r="AN2466" s="434"/>
      <c r="AO2466" s="434"/>
      <c r="AP2466" s="434"/>
      <c r="AQ2466" s="434"/>
      <c r="AR2466" s="434"/>
      <c r="AS2466" s="434"/>
      <c r="AT2466" s="434"/>
      <c r="AU2466" s="434"/>
      <c r="AV2466" s="434"/>
      <c r="AW2466" s="434"/>
      <c r="AX2466" s="434"/>
      <c r="AY2466" s="434"/>
      <c r="AZ2466" s="434"/>
      <c r="BA2466" s="434"/>
      <c r="BB2466" s="434"/>
      <c r="BC2466" s="434"/>
      <c r="BD2466" s="434"/>
      <c r="BE2466" s="434"/>
      <c r="BF2466" s="434"/>
      <c r="BG2466" s="434"/>
      <c r="BH2466" s="434"/>
      <c r="BI2466" s="434"/>
      <c r="BJ2466" s="434"/>
      <c r="BK2466" s="434"/>
      <c r="BL2466" s="434"/>
      <c r="BM2466" s="434"/>
      <c r="BN2466" s="434"/>
      <c r="BO2466" s="434"/>
      <c r="BP2466" s="434"/>
      <c r="BQ2466" s="434"/>
      <c r="BR2466" s="37"/>
      <c r="BS2466" s="37"/>
    </row>
    <row r="2467" spans="1:71" s="7" customFormat="1" ht="30.75" customHeight="1">
      <c r="A2467" s="472"/>
      <c r="B2467" s="50"/>
      <c r="C2467" s="435"/>
      <c r="D2467" s="436" t="s">
        <v>1134</v>
      </c>
      <c r="E2467" s="436"/>
      <c r="F2467" s="436"/>
      <c r="G2467" s="436"/>
      <c r="H2467" s="436"/>
      <c r="I2467" s="436"/>
      <c r="J2467" s="436"/>
      <c r="K2467" s="436"/>
      <c r="L2467" s="436"/>
      <c r="M2467" s="436"/>
      <c r="N2467" s="436"/>
      <c r="O2467" s="436"/>
      <c r="P2467" s="436"/>
      <c r="Q2467" s="436"/>
      <c r="R2467" s="436"/>
      <c r="S2467" s="436"/>
      <c r="T2467" s="436"/>
      <c r="U2467" s="436"/>
      <c r="V2467" s="436"/>
      <c r="W2467" s="436"/>
      <c r="X2467" s="436"/>
      <c r="Y2467" s="436"/>
      <c r="Z2467" s="436"/>
      <c r="AA2467" s="436"/>
      <c r="AB2467" s="436"/>
      <c r="AC2467" s="436"/>
      <c r="AD2467" s="436"/>
      <c r="AE2467" s="436"/>
      <c r="AF2467" s="436"/>
      <c r="AG2467" s="436"/>
      <c r="AH2467" s="436"/>
      <c r="AJ2467" s="432"/>
      <c r="AK2467" s="37"/>
      <c r="AL2467" s="435"/>
      <c r="AM2467" s="436" t="str">
        <f>D2467</f>
        <v>AVOIR DES REPERES LITTERAIRES</v>
      </c>
      <c r="AN2467" s="436"/>
      <c r="AO2467" s="436"/>
      <c r="AP2467" s="436"/>
      <c r="AQ2467" s="436"/>
      <c r="AR2467" s="436"/>
      <c r="AS2467" s="436"/>
      <c r="AT2467" s="436"/>
      <c r="AU2467" s="436"/>
      <c r="AV2467" s="436"/>
      <c r="AW2467" s="436"/>
      <c r="AX2467" s="436"/>
      <c r="AY2467" s="436"/>
      <c r="AZ2467" s="436"/>
      <c r="BA2467" s="436"/>
      <c r="BB2467" s="436"/>
      <c r="BC2467" s="436"/>
      <c r="BD2467" s="436"/>
      <c r="BE2467" s="436"/>
      <c r="BF2467" s="436"/>
      <c r="BG2467" s="436"/>
      <c r="BH2467" s="436"/>
      <c r="BI2467" s="436"/>
      <c r="BJ2467" s="436"/>
      <c r="BK2467" s="436"/>
      <c r="BL2467" s="436"/>
      <c r="BM2467" s="436"/>
      <c r="BN2467" s="436"/>
      <c r="BO2467" s="436"/>
      <c r="BP2467" s="436"/>
      <c r="BQ2467" s="436"/>
      <c r="BR2467" s="37"/>
      <c r="BS2467" s="37"/>
    </row>
    <row r="2468" spans="1:71" s="7" customFormat="1" ht="96.75" customHeight="1">
      <c r="A2468" s="472"/>
      <c r="B2468" s="50"/>
      <c r="C2468" s="51"/>
      <c r="D2468" s="69" t="s">
        <v>1135</v>
      </c>
      <c r="E2468" s="83"/>
      <c r="F2468" s="83"/>
      <c r="G2468" s="83"/>
      <c r="H2468" s="83"/>
      <c r="I2468" s="83"/>
      <c r="J2468" s="83"/>
      <c r="K2468" s="83"/>
      <c r="L2468" s="83"/>
      <c r="M2468" s="83"/>
      <c r="N2468" s="83"/>
      <c r="O2468" s="83"/>
      <c r="P2468" s="83"/>
      <c r="Q2468" s="83"/>
      <c r="R2468" s="83"/>
      <c r="S2468" s="83"/>
      <c r="T2468" s="83"/>
      <c r="U2468" s="83"/>
      <c r="V2468" s="83"/>
      <c r="W2468" s="83"/>
      <c r="X2468" s="83"/>
      <c r="Y2468" s="83"/>
      <c r="Z2468" s="83"/>
      <c r="AA2468" s="83"/>
      <c r="AB2468" s="83"/>
      <c r="AC2468" s="83"/>
      <c r="AD2468" s="83"/>
      <c r="AE2468" s="83"/>
      <c r="AF2468" s="83"/>
      <c r="AG2468" s="83"/>
      <c r="AH2468" s="83"/>
      <c r="AJ2468" s="49"/>
      <c r="AK2468" s="37"/>
      <c r="AL2468" s="51"/>
      <c r="AM2468" s="69" t="str">
        <f>D2468</f>
        <v>Lire des oeuvres majeures du patrimoine et de la littérature pour la jeunesse</v>
      </c>
      <c r="AN2468" s="83"/>
      <c r="AO2468" s="83"/>
      <c r="AP2468" s="83"/>
      <c r="AQ2468" s="83"/>
      <c r="AR2468" s="83"/>
      <c r="AS2468" s="83"/>
      <c r="AT2468" s="83"/>
      <c r="AU2468" s="83"/>
      <c r="AV2468" s="83"/>
      <c r="AW2468" s="83"/>
      <c r="AX2468" s="83"/>
      <c r="AY2468" s="83"/>
      <c r="AZ2468" s="83"/>
      <c r="BA2468" s="83"/>
      <c r="BB2468" s="83"/>
      <c r="BC2468" s="83"/>
      <c r="BD2468" s="83"/>
      <c r="BE2468" s="83"/>
      <c r="BF2468" s="83"/>
      <c r="BG2468" s="83"/>
      <c r="BH2468" s="83"/>
      <c r="BI2468" s="83"/>
      <c r="BJ2468" s="83"/>
      <c r="BK2468" s="83"/>
      <c r="BL2468" s="83"/>
      <c r="BM2468" s="83"/>
      <c r="BN2468" s="83"/>
      <c r="BO2468" s="83"/>
      <c r="BP2468" s="83"/>
      <c r="BQ2468" s="83"/>
      <c r="BR2468" s="37"/>
      <c r="BS2468" s="37"/>
    </row>
    <row r="2469" spans="1:71" s="7" customFormat="1" ht="44.25" customHeight="1">
      <c r="A2469" s="472"/>
      <c r="B2469" s="50"/>
      <c r="C2469" s="51"/>
      <c r="D2469" s="69" t="s">
        <v>1136</v>
      </c>
      <c r="E2469" s="83"/>
      <c r="F2469" s="83"/>
      <c r="G2469" s="83"/>
      <c r="H2469" s="83"/>
      <c r="I2469" s="83"/>
      <c r="J2469" s="83"/>
      <c r="K2469" s="83"/>
      <c r="L2469" s="83"/>
      <c r="M2469" s="83"/>
      <c r="N2469" s="83"/>
      <c r="O2469" s="83"/>
      <c r="P2469" s="83"/>
      <c r="Q2469" s="83"/>
      <c r="R2469" s="83"/>
      <c r="S2469" s="83"/>
      <c r="T2469" s="83"/>
      <c r="U2469" s="83"/>
      <c r="V2469" s="83"/>
      <c r="W2469" s="83"/>
      <c r="X2469" s="83"/>
      <c r="Y2469" s="83"/>
      <c r="Z2469" s="83"/>
      <c r="AA2469" s="83"/>
      <c r="AB2469" s="83"/>
      <c r="AC2469" s="83"/>
      <c r="AD2469" s="83"/>
      <c r="AE2469" s="83"/>
      <c r="AF2469" s="83"/>
      <c r="AG2469" s="83"/>
      <c r="AH2469" s="83"/>
      <c r="AJ2469" s="49"/>
      <c r="AK2469" s="37"/>
      <c r="AL2469" s="51"/>
      <c r="AM2469" s="69" t="str">
        <f>D2469</f>
        <v>Établir des liens entre les textes lus</v>
      </c>
      <c r="AN2469" s="83"/>
      <c r="AO2469" s="83"/>
      <c r="AP2469" s="83"/>
      <c r="AQ2469" s="83"/>
      <c r="AR2469" s="83"/>
      <c r="AS2469" s="83"/>
      <c r="AT2469" s="83"/>
      <c r="AU2469" s="83"/>
      <c r="AV2469" s="83"/>
      <c r="AW2469" s="83"/>
      <c r="AX2469" s="83"/>
      <c r="AY2469" s="83"/>
      <c r="AZ2469" s="83"/>
      <c r="BA2469" s="83"/>
      <c r="BB2469" s="83"/>
      <c r="BC2469" s="83"/>
      <c r="BD2469" s="83"/>
      <c r="BE2469" s="83"/>
      <c r="BF2469" s="83"/>
      <c r="BG2469" s="83"/>
      <c r="BH2469" s="83"/>
      <c r="BI2469" s="83"/>
      <c r="BJ2469" s="83"/>
      <c r="BK2469" s="83"/>
      <c r="BL2469" s="83"/>
      <c r="BM2469" s="83"/>
      <c r="BN2469" s="83"/>
      <c r="BO2469" s="83"/>
      <c r="BP2469" s="83"/>
      <c r="BQ2469" s="83"/>
      <c r="BR2469" s="37"/>
      <c r="BS2469" s="37"/>
    </row>
    <row r="2470" spans="1:71" s="7" customFormat="1" ht="4.5" customHeight="1">
      <c r="A2470" s="472"/>
      <c r="B2470" s="50"/>
      <c r="C2470" s="433"/>
      <c r="D2470" s="434"/>
      <c r="E2470" s="434"/>
      <c r="F2470" s="434"/>
      <c r="G2470" s="434"/>
      <c r="H2470" s="434"/>
      <c r="I2470" s="434"/>
      <c r="J2470" s="434"/>
      <c r="K2470" s="434"/>
      <c r="L2470" s="434"/>
      <c r="M2470" s="434"/>
      <c r="N2470" s="434"/>
      <c r="O2470" s="434"/>
      <c r="P2470" s="434"/>
      <c r="Q2470" s="434"/>
      <c r="R2470" s="434"/>
      <c r="S2470" s="434"/>
      <c r="T2470" s="434"/>
      <c r="U2470" s="434"/>
      <c r="V2470" s="434"/>
      <c r="W2470" s="434"/>
      <c r="X2470" s="434"/>
      <c r="Y2470" s="434"/>
      <c r="Z2470" s="434"/>
      <c r="AA2470" s="434"/>
      <c r="AB2470" s="434"/>
      <c r="AC2470" s="434"/>
      <c r="AD2470" s="434"/>
      <c r="AE2470" s="434"/>
      <c r="AF2470" s="434"/>
      <c r="AG2470" s="434"/>
      <c r="AH2470" s="434"/>
      <c r="AJ2470" s="432"/>
      <c r="AK2470" s="37"/>
      <c r="AL2470" s="433"/>
      <c r="AM2470" s="434"/>
      <c r="AN2470" s="434"/>
      <c r="AO2470" s="434"/>
      <c r="AP2470" s="434"/>
      <c r="AQ2470" s="434"/>
      <c r="AR2470" s="434"/>
      <c r="AS2470" s="434"/>
      <c r="AT2470" s="434"/>
      <c r="AU2470" s="434"/>
      <c r="AV2470" s="434"/>
      <c r="AW2470" s="434"/>
      <c r="AX2470" s="434"/>
      <c r="AY2470" s="434"/>
      <c r="AZ2470" s="434"/>
      <c r="BA2470" s="434"/>
      <c r="BB2470" s="434"/>
      <c r="BC2470" s="434"/>
      <c r="BD2470" s="434"/>
      <c r="BE2470" s="434"/>
      <c r="BF2470" s="434"/>
      <c r="BG2470" s="434"/>
      <c r="BH2470" s="434"/>
      <c r="BI2470" s="434"/>
      <c r="BJ2470" s="434"/>
      <c r="BK2470" s="434"/>
      <c r="BL2470" s="434"/>
      <c r="BM2470" s="434"/>
      <c r="BN2470" s="434"/>
      <c r="BO2470" s="434"/>
      <c r="BP2470" s="434"/>
      <c r="BQ2470" s="434"/>
      <c r="BR2470" s="37"/>
      <c r="BS2470" s="37"/>
    </row>
    <row r="2471" spans="1:71" s="7" customFormat="1" ht="30.75" customHeight="1">
      <c r="A2471" s="472"/>
      <c r="B2471" s="50"/>
      <c r="C2471" s="435"/>
      <c r="D2471" s="436" t="s">
        <v>1138</v>
      </c>
      <c r="E2471" s="436"/>
      <c r="F2471" s="436"/>
      <c r="G2471" s="436"/>
      <c r="H2471" s="436"/>
      <c r="I2471" s="436"/>
      <c r="J2471" s="436"/>
      <c r="K2471" s="436"/>
      <c r="L2471" s="436"/>
      <c r="M2471" s="436"/>
      <c r="N2471" s="436"/>
      <c r="O2471" s="436"/>
      <c r="P2471" s="436"/>
      <c r="Q2471" s="436"/>
      <c r="R2471" s="436"/>
      <c r="S2471" s="436"/>
      <c r="T2471" s="436"/>
      <c r="U2471" s="436"/>
      <c r="V2471" s="436"/>
      <c r="W2471" s="436"/>
      <c r="X2471" s="436"/>
      <c r="Y2471" s="436"/>
      <c r="Z2471" s="436"/>
      <c r="AA2471" s="436"/>
      <c r="AB2471" s="436"/>
      <c r="AC2471" s="436"/>
      <c r="AD2471" s="436"/>
      <c r="AE2471" s="436"/>
      <c r="AF2471" s="436"/>
      <c r="AG2471" s="436"/>
      <c r="AH2471" s="436"/>
      <c r="AJ2471" s="432"/>
      <c r="AK2471" s="37"/>
      <c r="AL2471" s="435"/>
      <c r="AM2471" s="436" t="str">
        <f>D2471</f>
        <v>LIRE ET PRATIQUER DIFFERENTS LANGAGES</v>
      </c>
      <c r="AN2471" s="436"/>
      <c r="AO2471" s="436"/>
      <c r="AP2471" s="436"/>
      <c r="AQ2471" s="436"/>
      <c r="AR2471" s="436"/>
      <c r="AS2471" s="436"/>
      <c r="AT2471" s="436"/>
      <c r="AU2471" s="436"/>
      <c r="AV2471" s="436"/>
      <c r="AW2471" s="436"/>
      <c r="AX2471" s="436"/>
      <c r="AY2471" s="436"/>
      <c r="AZ2471" s="436"/>
      <c r="BA2471" s="436"/>
      <c r="BB2471" s="436"/>
      <c r="BC2471" s="436"/>
      <c r="BD2471" s="436"/>
      <c r="BE2471" s="436"/>
      <c r="BF2471" s="436"/>
      <c r="BG2471" s="436"/>
      <c r="BH2471" s="436"/>
      <c r="BI2471" s="436"/>
      <c r="BJ2471" s="436"/>
      <c r="BK2471" s="436"/>
      <c r="BL2471" s="436"/>
      <c r="BM2471" s="436"/>
      <c r="BN2471" s="436"/>
      <c r="BO2471" s="436"/>
      <c r="BP2471" s="436"/>
      <c r="BQ2471" s="436"/>
      <c r="BR2471" s="37"/>
      <c r="BS2471" s="37"/>
    </row>
    <row r="2472" spans="1:71" s="7" customFormat="1" ht="53.25" customHeight="1">
      <c r="A2472" s="472"/>
      <c r="B2472" s="50"/>
      <c r="C2472" s="51"/>
      <c r="D2472" s="69" t="s">
        <v>1137</v>
      </c>
      <c r="E2472" s="83"/>
      <c r="F2472" s="83"/>
      <c r="G2472" s="83"/>
      <c r="H2472" s="83"/>
      <c r="I2472" s="83"/>
      <c r="J2472" s="83"/>
      <c r="K2472" s="83"/>
      <c r="L2472" s="83"/>
      <c r="M2472" s="83"/>
      <c r="N2472" s="83"/>
      <c r="O2472" s="83"/>
      <c r="P2472" s="83"/>
      <c r="Q2472" s="83"/>
      <c r="R2472" s="83"/>
      <c r="S2472" s="83"/>
      <c r="T2472" s="83"/>
      <c r="U2472" s="83"/>
      <c r="V2472" s="83"/>
      <c r="W2472" s="83"/>
      <c r="X2472" s="83"/>
      <c r="Y2472" s="83"/>
      <c r="Z2472" s="83"/>
      <c r="AA2472" s="83"/>
      <c r="AB2472" s="83"/>
      <c r="AC2472" s="83"/>
      <c r="AD2472" s="83"/>
      <c r="AE2472" s="83"/>
      <c r="AF2472" s="83"/>
      <c r="AG2472" s="83"/>
      <c r="AH2472" s="83"/>
      <c r="AJ2472" s="49"/>
      <c r="AK2472" s="37"/>
      <c r="AL2472" s="51"/>
      <c r="AM2472" s="69" t="str">
        <f>D2472</f>
        <v>Lire et utiliser textes, cartes, croquis, graphiques</v>
      </c>
      <c r="AN2472" s="83"/>
      <c r="AO2472" s="83"/>
      <c r="AP2472" s="83"/>
      <c r="AQ2472" s="83"/>
      <c r="AR2472" s="83"/>
      <c r="AS2472" s="83"/>
      <c r="AT2472" s="83"/>
      <c r="AU2472" s="83"/>
      <c r="AV2472" s="83"/>
      <c r="AW2472" s="83"/>
      <c r="AX2472" s="83"/>
      <c r="AY2472" s="83"/>
      <c r="AZ2472" s="83"/>
      <c r="BA2472" s="83"/>
      <c r="BB2472" s="83"/>
      <c r="BC2472" s="83"/>
      <c r="BD2472" s="83"/>
      <c r="BE2472" s="83"/>
      <c r="BF2472" s="83"/>
      <c r="BG2472" s="83"/>
      <c r="BH2472" s="83"/>
      <c r="BI2472" s="83"/>
      <c r="BJ2472" s="83"/>
      <c r="BK2472" s="83"/>
      <c r="BL2472" s="83"/>
      <c r="BM2472" s="83"/>
      <c r="BN2472" s="83"/>
      <c r="BO2472" s="83"/>
      <c r="BP2472" s="83"/>
      <c r="BQ2472" s="83"/>
      <c r="BR2472" s="37"/>
      <c r="BS2472" s="37"/>
    </row>
    <row r="2473" spans="1:71" s="7" customFormat="1" ht="4.5" customHeight="1">
      <c r="A2473" s="472"/>
      <c r="B2473" s="50"/>
      <c r="C2473" s="433"/>
      <c r="D2473" s="434"/>
      <c r="E2473" s="434"/>
      <c r="F2473" s="434"/>
      <c r="G2473" s="434"/>
      <c r="H2473" s="434"/>
      <c r="I2473" s="434"/>
      <c r="J2473" s="434"/>
      <c r="K2473" s="434"/>
      <c r="L2473" s="434"/>
      <c r="M2473" s="434"/>
      <c r="N2473" s="434"/>
      <c r="O2473" s="434"/>
      <c r="P2473" s="434"/>
      <c r="Q2473" s="434"/>
      <c r="R2473" s="434"/>
      <c r="S2473" s="434"/>
      <c r="T2473" s="434"/>
      <c r="U2473" s="434"/>
      <c r="V2473" s="434"/>
      <c r="W2473" s="434"/>
      <c r="X2473" s="434"/>
      <c r="Y2473" s="434"/>
      <c r="Z2473" s="434"/>
      <c r="AA2473" s="434"/>
      <c r="AB2473" s="434"/>
      <c r="AC2473" s="434"/>
      <c r="AD2473" s="434"/>
      <c r="AE2473" s="434"/>
      <c r="AF2473" s="434"/>
      <c r="AG2473" s="434"/>
      <c r="AH2473" s="434"/>
      <c r="AJ2473" s="432"/>
      <c r="AK2473" s="37"/>
      <c r="AL2473" s="433"/>
      <c r="AM2473" s="434"/>
      <c r="AN2473" s="434"/>
      <c r="AO2473" s="434"/>
      <c r="AP2473" s="434"/>
      <c r="AQ2473" s="434"/>
      <c r="AR2473" s="434"/>
      <c r="AS2473" s="434"/>
      <c r="AT2473" s="434"/>
      <c r="AU2473" s="434"/>
      <c r="AV2473" s="434"/>
      <c r="AW2473" s="434"/>
      <c r="AX2473" s="434"/>
      <c r="AY2473" s="434"/>
      <c r="AZ2473" s="434"/>
      <c r="BA2473" s="434"/>
      <c r="BB2473" s="434"/>
      <c r="BC2473" s="434"/>
      <c r="BD2473" s="434"/>
      <c r="BE2473" s="434"/>
      <c r="BF2473" s="434"/>
      <c r="BG2473" s="434"/>
      <c r="BH2473" s="434"/>
      <c r="BI2473" s="434"/>
      <c r="BJ2473" s="434"/>
      <c r="BK2473" s="434"/>
      <c r="BL2473" s="434"/>
      <c r="BM2473" s="434"/>
      <c r="BN2473" s="434"/>
      <c r="BO2473" s="434"/>
      <c r="BP2473" s="434"/>
      <c r="BQ2473" s="434"/>
      <c r="BR2473" s="37"/>
      <c r="BS2473" s="37"/>
    </row>
    <row r="2474" spans="1:71" s="7" customFormat="1" ht="30.75" customHeight="1">
      <c r="A2474" s="472"/>
      <c r="B2474" s="50"/>
      <c r="C2474" s="435"/>
      <c r="D2474" s="436" t="s">
        <v>1139</v>
      </c>
      <c r="E2474" s="436"/>
      <c r="F2474" s="436"/>
      <c r="G2474" s="436"/>
      <c r="H2474" s="436"/>
      <c r="I2474" s="436"/>
      <c r="J2474" s="436"/>
      <c r="K2474" s="436"/>
      <c r="L2474" s="436"/>
      <c r="M2474" s="436"/>
      <c r="N2474" s="436"/>
      <c r="O2474" s="436"/>
      <c r="P2474" s="436"/>
      <c r="Q2474" s="436"/>
      <c r="R2474" s="436"/>
      <c r="S2474" s="436"/>
      <c r="T2474" s="436"/>
      <c r="U2474" s="436"/>
      <c r="V2474" s="436"/>
      <c r="W2474" s="436"/>
      <c r="X2474" s="436"/>
      <c r="Y2474" s="436"/>
      <c r="Z2474" s="436"/>
      <c r="AA2474" s="436"/>
      <c r="AB2474" s="436"/>
      <c r="AC2474" s="436"/>
      <c r="AD2474" s="436"/>
      <c r="AE2474" s="436"/>
      <c r="AF2474" s="436"/>
      <c r="AG2474" s="436"/>
      <c r="AH2474" s="436"/>
      <c r="AJ2474" s="432"/>
      <c r="AK2474" s="37"/>
      <c r="AL2474" s="435"/>
      <c r="AM2474" s="436" t="str">
        <f t="shared" ref="AM2474:AM2479" si="854">D2474</f>
        <v>PRATIQUER LES ARTS ET AVOIR DES REPERES EN HISTOIRE DES ARTS</v>
      </c>
      <c r="AN2474" s="436"/>
      <c r="AO2474" s="436"/>
      <c r="AP2474" s="436"/>
      <c r="AQ2474" s="436"/>
      <c r="AR2474" s="436"/>
      <c r="AS2474" s="436"/>
      <c r="AT2474" s="436"/>
      <c r="AU2474" s="436"/>
      <c r="AV2474" s="436"/>
      <c r="AW2474" s="436"/>
      <c r="AX2474" s="436"/>
      <c r="AY2474" s="436"/>
      <c r="AZ2474" s="436"/>
      <c r="BA2474" s="436"/>
      <c r="BB2474" s="436"/>
      <c r="BC2474" s="436"/>
      <c r="BD2474" s="436"/>
      <c r="BE2474" s="436"/>
      <c r="BF2474" s="436"/>
      <c r="BG2474" s="436"/>
      <c r="BH2474" s="436"/>
      <c r="BI2474" s="436"/>
      <c r="BJ2474" s="436"/>
      <c r="BK2474" s="436"/>
      <c r="BL2474" s="436"/>
      <c r="BM2474" s="436"/>
      <c r="BN2474" s="436"/>
      <c r="BO2474" s="436"/>
      <c r="BP2474" s="436"/>
      <c r="BQ2474" s="436"/>
      <c r="BR2474" s="37"/>
      <c r="BS2474" s="37"/>
    </row>
    <row r="2475" spans="1:71" s="7" customFormat="1" ht="41.25" customHeight="1">
      <c r="A2475" s="472"/>
      <c r="B2475" s="50"/>
      <c r="C2475" s="51"/>
      <c r="D2475" s="69" t="s">
        <v>1140</v>
      </c>
      <c r="E2475" s="83"/>
      <c r="F2475" s="83"/>
      <c r="G2475" s="83"/>
      <c r="H2475" s="83"/>
      <c r="I2475" s="83"/>
      <c r="J2475" s="83"/>
      <c r="K2475" s="83"/>
      <c r="L2475" s="83"/>
      <c r="M2475" s="83"/>
      <c r="N2475" s="83"/>
      <c r="O2475" s="83"/>
      <c r="P2475" s="83"/>
      <c r="Q2475" s="83"/>
      <c r="R2475" s="83"/>
      <c r="S2475" s="83"/>
      <c r="T2475" s="83"/>
      <c r="U2475" s="83"/>
      <c r="V2475" s="83"/>
      <c r="W2475" s="83"/>
      <c r="X2475" s="83"/>
      <c r="Y2475" s="83"/>
      <c r="Z2475" s="83"/>
      <c r="AA2475" s="83"/>
      <c r="AB2475" s="83"/>
      <c r="AC2475" s="83"/>
      <c r="AD2475" s="83"/>
      <c r="AE2475" s="83"/>
      <c r="AF2475" s="83"/>
      <c r="AG2475" s="83"/>
      <c r="AH2475" s="83"/>
      <c r="AJ2475" s="49"/>
      <c r="AK2475" s="37"/>
      <c r="AL2475" s="51"/>
      <c r="AM2475" s="69" t="str">
        <f t="shared" si="854"/>
        <v>Distinguer les grandes catégories de la création artistique (littérature, musique, danse, théâtre, cinéma, dessin, peinture, sculpture, architecture)</v>
      </c>
      <c r="AN2475" s="83"/>
      <c r="AO2475" s="83"/>
      <c r="AP2475" s="83"/>
      <c r="AQ2475" s="83"/>
      <c r="AR2475" s="83"/>
      <c r="AS2475" s="83"/>
      <c r="AT2475" s="83"/>
      <c r="AU2475" s="83"/>
      <c r="AV2475" s="83"/>
      <c r="AW2475" s="83"/>
      <c r="AX2475" s="83"/>
      <c r="AY2475" s="83"/>
      <c r="AZ2475" s="83"/>
      <c r="BA2475" s="83"/>
      <c r="BB2475" s="83"/>
      <c r="BC2475" s="83"/>
      <c r="BD2475" s="83"/>
      <c r="BE2475" s="83"/>
      <c r="BF2475" s="83"/>
      <c r="BG2475" s="83"/>
      <c r="BH2475" s="83"/>
      <c r="BI2475" s="83"/>
      <c r="BJ2475" s="83"/>
      <c r="BK2475" s="83"/>
      <c r="BL2475" s="83"/>
      <c r="BM2475" s="83"/>
      <c r="BN2475" s="83"/>
      <c r="BO2475" s="83"/>
      <c r="BP2475" s="83"/>
      <c r="BQ2475" s="83"/>
      <c r="BR2475" s="37"/>
      <c r="BS2475" s="37"/>
    </row>
    <row r="2476" spans="1:71" s="7" customFormat="1" ht="30" customHeight="1">
      <c r="A2476" s="472"/>
      <c r="B2476" s="50"/>
      <c r="C2476" s="51"/>
      <c r="D2476" s="69" t="s">
        <v>1141</v>
      </c>
      <c r="E2476" s="83"/>
      <c r="F2476" s="83"/>
      <c r="G2476" s="83"/>
      <c r="H2476" s="83"/>
      <c r="I2476" s="83"/>
      <c r="J2476" s="83"/>
      <c r="K2476" s="83"/>
      <c r="L2476" s="83"/>
      <c r="M2476" s="83"/>
      <c r="N2476" s="83"/>
      <c r="O2476" s="83"/>
      <c r="P2476" s="83"/>
      <c r="Q2476" s="83"/>
      <c r="R2476" s="83"/>
      <c r="S2476" s="83"/>
      <c r="T2476" s="83"/>
      <c r="U2476" s="83"/>
      <c r="V2476" s="83"/>
      <c r="W2476" s="83"/>
      <c r="X2476" s="83"/>
      <c r="Y2476" s="83"/>
      <c r="Z2476" s="83"/>
      <c r="AA2476" s="83"/>
      <c r="AB2476" s="83"/>
      <c r="AC2476" s="83"/>
      <c r="AD2476" s="83"/>
      <c r="AE2476" s="83"/>
      <c r="AF2476" s="83"/>
      <c r="AG2476" s="83"/>
      <c r="AH2476" s="83"/>
      <c r="AJ2476" s="49"/>
      <c r="AK2476" s="37"/>
      <c r="AL2476" s="51"/>
      <c r="AM2476" s="69" t="str">
        <f t="shared" si="854"/>
        <v>Reconnaître et décrire des oeuvres préalablement étudiées</v>
      </c>
      <c r="AN2476" s="83"/>
      <c r="AO2476" s="83"/>
      <c r="AP2476" s="83"/>
      <c r="AQ2476" s="83"/>
      <c r="AR2476" s="83"/>
      <c r="AS2476" s="83"/>
      <c r="AT2476" s="83"/>
      <c r="AU2476" s="83"/>
      <c r="AV2476" s="83"/>
      <c r="AW2476" s="83"/>
      <c r="AX2476" s="83"/>
      <c r="AY2476" s="83"/>
      <c r="AZ2476" s="83"/>
      <c r="BA2476" s="83"/>
      <c r="BB2476" s="83"/>
      <c r="BC2476" s="83"/>
      <c r="BD2476" s="83"/>
      <c r="BE2476" s="83"/>
      <c r="BF2476" s="83"/>
      <c r="BG2476" s="83"/>
      <c r="BH2476" s="83"/>
      <c r="BI2476" s="83"/>
      <c r="BJ2476" s="83"/>
      <c r="BK2476" s="83"/>
      <c r="BL2476" s="83"/>
      <c r="BM2476" s="83"/>
      <c r="BN2476" s="83"/>
      <c r="BO2476" s="83"/>
      <c r="BP2476" s="83"/>
      <c r="BQ2476" s="83"/>
      <c r="BR2476" s="37"/>
      <c r="BS2476" s="37"/>
    </row>
    <row r="2477" spans="1:71" s="7" customFormat="1" ht="30.75" customHeight="1">
      <c r="A2477" s="472"/>
      <c r="B2477" s="50"/>
      <c r="C2477" s="51"/>
      <c r="D2477" s="69" t="s">
        <v>1142</v>
      </c>
      <c r="E2477" s="83"/>
      <c r="F2477" s="83"/>
      <c r="G2477" s="83"/>
      <c r="H2477" s="83"/>
      <c r="I2477" s="83"/>
      <c r="J2477" s="83"/>
      <c r="K2477" s="83"/>
      <c r="L2477" s="83"/>
      <c r="M2477" s="83"/>
      <c r="N2477" s="83"/>
      <c r="O2477" s="83"/>
      <c r="P2477" s="83"/>
      <c r="Q2477" s="83"/>
      <c r="R2477" s="83"/>
      <c r="S2477" s="83"/>
      <c r="T2477" s="83"/>
      <c r="U2477" s="83"/>
      <c r="V2477" s="83"/>
      <c r="W2477" s="83"/>
      <c r="X2477" s="83"/>
      <c r="Y2477" s="83"/>
      <c r="Z2477" s="83"/>
      <c r="AA2477" s="83"/>
      <c r="AB2477" s="83"/>
      <c r="AC2477" s="83"/>
      <c r="AD2477" s="83"/>
      <c r="AE2477" s="83"/>
      <c r="AF2477" s="83"/>
      <c r="AG2477" s="83"/>
      <c r="AH2477" s="83"/>
      <c r="AJ2477" s="49"/>
      <c r="AK2477" s="37"/>
      <c r="AL2477" s="51"/>
      <c r="AM2477" s="69" t="str">
        <f t="shared" si="854"/>
        <v>Pratiquer le dessin et diverses formes d’expressions visuelles et plastiques</v>
      </c>
      <c r="AN2477" s="83"/>
      <c r="AO2477" s="83"/>
      <c r="AP2477" s="83"/>
      <c r="AQ2477" s="83"/>
      <c r="AR2477" s="83"/>
      <c r="AS2477" s="83"/>
      <c r="AT2477" s="83"/>
      <c r="AU2477" s="83"/>
      <c r="AV2477" s="83"/>
      <c r="AW2477" s="83"/>
      <c r="AX2477" s="83"/>
      <c r="AY2477" s="83"/>
      <c r="AZ2477" s="83"/>
      <c r="BA2477" s="83"/>
      <c r="BB2477" s="83"/>
      <c r="BC2477" s="83"/>
      <c r="BD2477" s="83"/>
      <c r="BE2477" s="83"/>
      <c r="BF2477" s="83"/>
      <c r="BG2477" s="83"/>
      <c r="BH2477" s="83"/>
      <c r="BI2477" s="83"/>
      <c r="BJ2477" s="83"/>
      <c r="BK2477" s="83"/>
      <c r="BL2477" s="83"/>
      <c r="BM2477" s="83"/>
      <c r="BN2477" s="83"/>
      <c r="BO2477" s="83"/>
      <c r="BP2477" s="83"/>
      <c r="BQ2477" s="83"/>
      <c r="BR2477" s="37"/>
      <c r="BS2477" s="37"/>
    </row>
    <row r="2478" spans="1:71" s="7" customFormat="1" ht="38.25">
      <c r="A2478" s="472"/>
      <c r="B2478" s="50"/>
      <c r="C2478" s="51"/>
      <c r="D2478" s="69" t="s">
        <v>1143</v>
      </c>
      <c r="E2478" s="83"/>
      <c r="F2478" s="83"/>
      <c r="G2478" s="83"/>
      <c r="H2478" s="83"/>
      <c r="I2478" s="83"/>
      <c r="J2478" s="83"/>
      <c r="K2478" s="83"/>
      <c r="L2478" s="83"/>
      <c r="M2478" s="83"/>
      <c r="N2478" s="83"/>
      <c r="O2478" s="83"/>
      <c r="P2478" s="83"/>
      <c r="Q2478" s="83"/>
      <c r="R2478" s="83"/>
      <c r="S2478" s="83"/>
      <c r="T2478" s="83"/>
      <c r="U2478" s="83"/>
      <c r="V2478" s="83"/>
      <c r="W2478" s="83"/>
      <c r="X2478" s="83"/>
      <c r="Y2478" s="83"/>
      <c r="Z2478" s="83"/>
      <c r="AA2478" s="83"/>
      <c r="AB2478" s="83"/>
      <c r="AC2478" s="83"/>
      <c r="AD2478" s="83"/>
      <c r="AE2478" s="83"/>
      <c r="AF2478" s="83"/>
      <c r="AG2478" s="83"/>
      <c r="AH2478" s="83"/>
      <c r="AJ2478" s="49"/>
      <c r="AK2478" s="37"/>
      <c r="AL2478" s="51"/>
      <c r="AM2478" s="69" t="str">
        <f t="shared" si="854"/>
        <v>Interpréter de mémoire une chanson, participer à un jeu rythmique ; repérer des éléments musicaux caractéristiques simples</v>
      </c>
      <c r="AN2478" s="83"/>
      <c r="AO2478" s="83"/>
      <c r="AP2478" s="83"/>
      <c r="AQ2478" s="83"/>
      <c r="AR2478" s="83"/>
      <c r="AS2478" s="83"/>
      <c r="AT2478" s="83"/>
      <c r="AU2478" s="83"/>
      <c r="AV2478" s="83"/>
      <c r="AW2478" s="83"/>
      <c r="AX2478" s="83"/>
      <c r="AY2478" s="83"/>
      <c r="AZ2478" s="83"/>
      <c r="BA2478" s="83"/>
      <c r="BB2478" s="83"/>
      <c r="BC2478" s="83"/>
      <c r="BD2478" s="83"/>
      <c r="BE2478" s="83"/>
      <c r="BF2478" s="83"/>
      <c r="BG2478" s="83"/>
      <c r="BH2478" s="83"/>
      <c r="BI2478" s="83"/>
      <c r="BJ2478" s="83"/>
      <c r="BK2478" s="83"/>
      <c r="BL2478" s="83"/>
      <c r="BM2478" s="83"/>
      <c r="BN2478" s="83"/>
      <c r="BO2478" s="83"/>
      <c r="BP2478" s="83"/>
      <c r="BQ2478" s="83"/>
      <c r="BR2478" s="37"/>
      <c r="BS2478" s="37"/>
    </row>
    <row r="2479" spans="1:71" s="7" customFormat="1" ht="45" customHeight="1">
      <c r="A2479" s="472"/>
      <c r="B2479" s="50"/>
      <c r="C2479" s="51"/>
      <c r="D2479" s="69" t="s">
        <v>1144</v>
      </c>
      <c r="E2479" s="83"/>
      <c r="F2479" s="83"/>
      <c r="G2479" s="83"/>
      <c r="H2479" s="83"/>
      <c r="I2479" s="83"/>
      <c r="J2479" s="83"/>
      <c r="K2479" s="83"/>
      <c r="L2479" s="83"/>
      <c r="M2479" s="83"/>
      <c r="N2479" s="83"/>
      <c r="O2479" s="83"/>
      <c r="P2479" s="83"/>
      <c r="Q2479" s="83"/>
      <c r="R2479" s="83"/>
      <c r="S2479" s="83"/>
      <c r="T2479" s="83"/>
      <c r="U2479" s="83"/>
      <c r="V2479" s="83"/>
      <c r="W2479" s="83"/>
      <c r="X2479" s="83"/>
      <c r="Y2479" s="83"/>
      <c r="Z2479" s="83"/>
      <c r="AA2479" s="83"/>
      <c r="AB2479" s="83"/>
      <c r="AC2479" s="83"/>
      <c r="AD2479" s="83"/>
      <c r="AE2479" s="83"/>
      <c r="AF2479" s="83"/>
      <c r="AG2479" s="83"/>
      <c r="AH2479" s="83"/>
      <c r="AJ2479" s="49"/>
      <c r="AK2479" s="37"/>
      <c r="AL2479" s="51"/>
      <c r="AM2479" s="69" t="str">
        <f t="shared" si="854"/>
        <v>Inventer et réaliser des textes, des oeuvres plastiques, des chorégraphies ou des enchaînements, à visée artistique ou expressive</v>
      </c>
      <c r="AN2479" s="83"/>
      <c r="AO2479" s="83"/>
      <c r="AP2479" s="83"/>
      <c r="AQ2479" s="83"/>
      <c r="AR2479" s="83"/>
      <c r="AS2479" s="83"/>
      <c r="AT2479" s="83"/>
      <c r="AU2479" s="83"/>
      <c r="AV2479" s="83"/>
      <c r="AW2479" s="83"/>
      <c r="AX2479" s="83"/>
      <c r="AY2479" s="83"/>
      <c r="AZ2479" s="83"/>
      <c r="BA2479" s="83"/>
      <c r="BB2479" s="83"/>
      <c r="BC2479" s="83"/>
      <c r="BD2479" s="83"/>
      <c r="BE2479" s="83"/>
      <c r="BF2479" s="83"/>
      <c r="BG2479" s="83"/>
      <c r="BH2479" s="83"/>
      <c r="BI2479" s="83"/>
      <c r="BJ2479" s="83"/>
      <c r="BK2479" s="83"/>
      <c r="BL2479" s="83"/>
      <c r="BM2479" s="83"/>
      <c r="BN2479" s="83"/>
      <c r="BO2479" s="83"/>
      <c r="BP2479" s="83"/>
      <c r="BQ2479" s="83"/>
      <c r="BR2479" s="37"/>
      <c r="BS2479" s="37"/>
    </row>
    <row r="2480" spans="1:71" s="423" customFormat="1" ht="24.75" customHeight="1" thickBot="1">
      <c r="A2480" s="473"/>
      <c r="B2480" s="41"/>
      <c r="C2480" s="450"/>
      <c r="D2480" s="451"/>
      <c r="E2480" s="453"/>
      <c r="F2480" s="453"/>
      <c r="G2480" s="453"/>
      <c r="H2480" s="453"/>
      <c r="I2480" s="453"/>
      <c r="J2480" s="453"/>
      <c r="K2480" s="453"/>
      <c r="L2480" s="453"/>
      <c r="M2480" s="453"/>
      <c r="N2480" s="453"/>
      <c r="O2480" s="453"/>
      <c r="P2480" s="453"/>
      <c r="Q2480" s="453"/>
      <c r="R2480" s="453"/>
      <c r="S2480" s="453"/>
      <c r="T2480" s="453"/>
      <c r="U2480" s="453"/>
      <c r="V2480" s="453"/>
      <c r="W2480" s="453"/>
      <c r="X2480" s="453"/>
      <c r="Y2480" s="453"/>
      <c r="Z2480" s="453"/>
      <c r="AA2480" s="453"/>
      <c r="AB2480" s="453"/>
      <c r="AC2480" s="453"/>
      <c r="AD2480" s="453"/>
      <c r="AE2480" s="453"/>
      <c r="AF2480" s="453"/>
      <c r="AG2480" s="453"/>
      <c r="AH2480" s="453"/>
      <c r="AJ2480" s="109"/>
      <c r="AK2480" s="79"/>
      <c r="AL2480" s="450"/>
      <c r="AM2480" s="451"/>
      <c r="AN2480" s="453"/>
      <c r="AO2480" s="453"/>
      <c r="AP2480" s="453"/>
      <c r="AQ2480" s="453"/>
      <c r="AR2480" s="453"/>
      <c r="AS2480" s="453"/>
      <c r="AT2480" s="453"/>
      <c r="AU2480" s="453"/>
      <c r="AV2480" s="453"/>
      <c r="AW2480" s="453"/>
      <c r="AX2480" s="453"/>
      <c r="AY2480" s="453"/>
      <c r="AZ2480" s="453"/>
      <c r="BA2480" s="453"/>
      <c r="BB2480" s="453"/>
      <c r="BC2480" s="453"/>
      <c r="BD2480" s="453"/>
      <c r="BE2480" s="453"/>
      <c r="BF2480" s="453"/>
      <c r="BG2480" s="453"/>
      <c r="BH2480" s="453"/>
      <c r="BI2480" s="453"/>
      <c r="BJ2480" s="453"/>
      <c r="BK2480" s="453"/>
      <c r="BL2480" s="453"/>
      <c r="BM2480" s="453"/>
      <c r="BN2480" s="453"/>
      <c r="BO2480" s="453"/>
      <c r="BP2480" s="453"/>
      <c r="BQ2480" s="453"/>
      <c r="BR2480" s="79"/>
      <c r="BS2480" s="79"/>
    </row>
    <row r="2481" spans="1:71" s="7" customFormat="1" ht="30" customHeight="1" thickBot="1">
      <c r="A2481" s="472"/>
      <c r="B2481" s="50"/>
      <c r="C2481" s="446"/>
      <c r="D2481" s="447" t="s">
        <v>1130</v>
      </c>
      <c r="E2481" s="448"/>
      <c r="F2481" s="448"/>
      <c r="G2481" s="448"/>
      <c r="H2481" s="448"/>
      <c r="I2481" s="448"/>
      <c r="J2481" s="448"/>
      <c r="K2481" s="448"/>
      <c r="L2481" s="448"/>
      <c r="M2481" s="448"/>
      <c r="N2481" s="448"/>
      <c r="O2481" s="448"/>
      <c r="P2481" s="448"/>
      <c r="Q2481" s="448"/>
      <c r="R2481" s="448"/>
      <c r="S2481" s="448"/>
      <c r="T2481" s="448"/>
      <c r="U2481" s="448"/>
      <c r="V2481" s="448"/>
      <c r="W2481" s="448"/>
      <c r="X2481" s="448"/>
      <c r="Y2481" s="448"/>
      <c r="Z2481" s="448"/>
      <c r="AA2481" s="448"/>
      <c r="AB2481" s="448"/>
      <c r="AC2481" s="448"/>
      <c r="AD2481" s="448"/>
      <c r="AE2481" s="448"/>
      <c r="AF2481" s="448"/>
      <c r="AG2481" s="448"/>
      <c r="AH2481" s="449"/>
      <c r="AJ2481" s="49"/>
      <c r="AK2481" s="37"/>
      <c r="AL2481" s="446"/>
      <c r="AM2481" s="447" t="str">
        <f>D2481</f>
        <v>La compétence 5 est validée au palier 2 le :</v>
      </c>
      <c r="AN2481" s="448"/>
      <c r="AO2481" s="448"/>
      <c r="AP2481" s="448"/>
      <c r="AQ2481" s="448"/>
      <c r="AR2481" s="448"/>
      <c r="AS2481" s="448"/>
      <c r="AT2481" s="448"/>
      <c r="AU2481" s="448"/>
      <c r="AV2481" s="448"/>
      <c r="AW2481" s="448"/>
      <c r="AX2481" s="448"/>
      <c r="AY2481" s="448"/>
      <c r="AZ2481" s="448"/>
      <c r="BA2481" s="448"/>
      <c r="BB2481" s="448"/>
      <c r="BC2481" s="448"/>
      <c r="BD2481" s="448"/>
      <c r="BE2481" s="448"/>
      <c r="BF2481" s="448"/>
      <c r="BG2481" s="448"/>
      <c r="BH2481" s="448"/>
      <c r="BI2481" s="448"/>
      <c r="BJ2481" s="448"/>
      <c r="BK2481" s="448"/>
      <c r="BL2481" s="448"/>
      <c r="BM2481" s="448"/>
      <c r="BN2481" s="448"/>
      <c r="BO2481" s="448"/>
      <c r="BP2481" s="448"/>
      <c r="BQ2481" s="449"/>
      <c r="BR2481" s="37"/>
      <c r="BS2481" s="37"/>
    </row>
    <row r="2482" spans="1:71" s="7" customFormat="1">
      <c r="A2482" s="472"/>
      <c r="B2482" s="50"/>
      <c r="C2482" s="48"/>
      <c r="D2482" s="10"/>
      <c r="E2482" s="84"/>
      <c r="F2482" s="84"/>
      <c r="G2482" s="84"/>
      <c r="H2482" s="84"/>
      <c r="I2482" s="84"/>
      <c r="J2482" s="84"/>
      <c r="K2482" s="84"/>
      <c r="L2482" s="84"/>
      <c r="M2482" s="84"/>
      <c r="N2482" s="84"/>
      <c r="O2482" s="84"/>
      <c r="P2482" s="84"/>
      <c r="Q2482" s="84"/>
      <c r="R2482" s="84"/>
      <c r="S2482" s="84"/>
      <c r="T2482" s="84"/>
      <c r="U2482" s="84"/>
      <c r="V2482" s="84"/>
      <c r="W2482" s="84"/>
      <c r="X2482" s="84"/>
      <c r="Y2482" s="84"/>
      <c r="Z2482" s="84"/>
      <c r="AA2482" s="84"/>
      <c r="AB2482" s="84"/>
      <c r="AC2482" s="84"/>
      <c r="AD2482" s="84"/>
      <c r="AE2482" s="84"/>
      <c r="AF2482" s="84"/>
      <c r="AG2482" s="84"/>
      <c r="AH2482" s="84"/>
      <c r="AJ2482" s="49"/>
      <c r="AK2482" s="37"/>
      <c r="AL2482" s="48"/>
      <c r="AM2482" s="10"/>
      <c r="AN2482" s="84"/>
      <c r="AO2482" s="84"/>
      <c r="AP2482" s="84"/>
      <c r="AQ2482" s="84"/>
      <c r="AR2482" s="84"/>
      <c r="AS2482" s="84"/>
      <c r="AT2482" s="84"/>
      <c r="AU2482" s="84"/>
      <c r="AV2482" s="84"/>
      <c r="AW2482" s="84"/>
      <c r="AX2482" s="84"/>
      <c r="AY2482" s="84"/>
      <c r="AZ2482" s="84"/>
      <c r="BA2482" s="84"/>
      <c r="BB2482" s="84"/>
      <c r="BC2482" s="84"/>
      <c r="BD2482" s="84"/>
      <c r="BE2482" s="84"/>
      <c r="BF2482" s="84"/>
      <c r="BG2482" s="84"/>
      <c r="BH2482" s="84"/>
      <c r="BI2482" s="84"/>
      <c r="BJ2482" s="84"/>
      <c r="BK2482" s="84"/>
      <c r="BL2482" s="84"/>
      <c r="BM2482" s="84"/>
      <c r="BN2482" s="84"/>
      <c r="BO2482" s="84"/>
      <c r="BP2482" s="84"/>
      <c r="BQ2482" s="84"/>
      <c r="BR2482" s="37"/>
      <c r="BS2482" s="37"/>
    </row>
    <row r="2483" spans="1:71" s="7" customFormat="1">
      <c r="A2483" s="472"/>
      <c r="B2483" s="50"/>
      <c r="C2483" s="48"/>
      <c r="D2483" s="10"/>
      <c r="E2483" s="84"/>
      <c r="F2483" s="84"/>
      <c r="G2483" s="84"/>
      <c r="H2483" s="84"/>
      <c r="I2483" s="84"/>
      <c r="J2483" s="84"/>
      <c r="K2483" s="84"/>
      <c r="L2483" s="84"/>
      <c r="M2483" s="84"/>
      <c r="N2483" s="84"/>
      <c r="O2483" s="84"/>
      <c r="P2483" s="84"/>
      <c r="Q2483" s="84"/>
      <c r="R2483" s="84"/>
      <c r="S2483" s="84"/>
      <c r="T2483" s="84"/>
      <c r="U2483" s="84"/>
      <c r="V2483" s="84"/>
      <c r="W2483" s="84"/>
      <c r="X2483" s="84"/>
      <c r="Y2483" s="84"/>
      <c r="Z2483" s="84"/>
      <c r="AA2483" s="84"/>
      <c r="AB2483" s="84"/>
      <c r="AC2483" s="84"/>
      <c r="AD2483" s="84"/>
      <c r="AE2483" s="84"/>
      <c r="AF2483" s="84"/>
      <c r="AG2483" s="84"/>
      <c r="AH2483" s="84"/>
      <c r="AJ2483" s="49"/>
      <c r="AK2483" s="37"/>
      <c r="AL2483" s="48"/>
      <c r="AM2483" s="10"/>
      <c r="AN2483" s="84"/>
      <c r="AO2483" s="84"/>
      <c r="AP2483" s="84"/>
      <c r="AQ2483" s="84"/>
      <c r="AR2483" s="84"/>
      <c r="AS2483" s="84"/>
      <c r="AT2483" s="84"/>
      <c r="AU2483" s="84"/>
      <c r="AV2483" s="84"/>
      <c r="AW2483" s="84"/>
      <c r="AX2483" s="84"/>
      <c r="AY2483" s="84"/>
      <c r="AZ2483" s="84"/>
      <c r="BA2483" s="84"/>
      <c r="BB2483" s="84"/>
      <c r="BC2483" s="84"/>
      <c r="BD2483" s="84"/>
      <c r="BE2483" s="84"/>
      <c r="BF2483" s="84"/>
      <c r="BG2483" s="84"/>
      <c r="BH2483" s="84"/>
      <c r="BI2483" s="84"/>
      <c r="BJ2483" s="84"/>
      <c r="BK2483" s="84"/>
      <c r="BL2483" s="84"/>
      <c r="BM2483" s="84"/>
      <c r="BN2483" s="84"/>
      <c r="BO2483" s="84"/>
      <c r="BP2483" s="84"/>
      <c r="BQ2483" s="84"/>
      <c r="BR2483" s="37"/>
      <c r="BS2483" s="37"/>
    </row>
    <row r="2484" spans="1:71" s="7" customFormat="1">
      <c r="A2484" s="472"/>
      <c r="B2484" s="50"/>
      <c r="C2484" s="48"/>
      <c r="D2484" s="10"/>
      <c r="E2484" s="84"/>
      <c r="F2484" s="84"/>
      <c r="G2484" s="84"/>
      <c r="H2484" s="84"/>
      <c r="I2484" s="84"/>
      <c r="J2484" s="84"/>
      <c r="K2484" s="84"/>
      <c r="L2484" s="84"/>
      <c r="M2484" s="84"/>
      <c r="N2484" s="84"/>
      <c r="O2484" s="84"/>
      <c r="P2484" s="84"/>
      <c r="Q2484" s="84"/>
      <c r="R2484" s="84"/>
      <c r="S2484" s="84"/>
      <c r="T2484" s="84"/>
      <c r="U2484" s="84"/>
      <c r="V2484" s="84"/>
      <c r="W2484" s="84"/>
      <c r="X2484" s="84"/>
      <c r="Y2484" s="84"/>
      <c r="Z2484" s="84"/>
      <c r="AA2484" s="84"/>
      <c r="AB2484" s="84"/>
      <c r="AC2484" s="84"/>
      <c r="AD2484" s="84"/>
      <c r="AE2484" s="84"/>
      <c r="AF2484" s="84"/>
      <c r="AG2484" s="84"/>
      <c r="AH2484" s="84"/>
      <c r="AJ2484" s="49"/>
      <c r="AK2484" s="37"/>
      <c r="AL2484" s="48"/>
      <c r="AM2484" s="10"/>
      <c r="AN2484" s="84"/>
      <c r="AO2484" s="84"/>
      <c r="AP2484" s="84"/>
      <c r="AQ2484" s="84"/>
      <c r="AR2484" s="84"/>
      <c r="AS2484" s="84"/>
      <c r="AT2484" s="84"/>
      <c r="AU2484" s="84"/>
      <c r="AV2484" s="84"/>
      <c r="AW2484" s="84"/>
      <c r="AX2484" s="84"/>
      <c r="AY2484" s="84"/>
      <c r="AZ2484" s="84"/>
      <c r="BA2484" s="84"/>
      <c r="BB2484" s="84"/>
      <c r="BC2484" s="84"/>
      <c r="BD2484" s="84"/>
      <c r="BE2484" s="84"/>
      <c r="BF2484" s="84"/>
      <c r="BG2484" s="84"/>
      <c r="BH2484" s="84"/>
      <c r="BI2484" s="84"/>
      <c r="BJ2484" s="84"/>
      <c r="BK2484" s="84"/>
      <c r="BL2484" s="84"/>
      <c r="BM2484" s="84"/>
      <c r="BN2484" s="84"/>
      <c r="BO2484" s="84"/>
      <c r="BP2484" s="84"/>
      <c r="BQ2484" s="84"/>
      <c r="BR2484" s="37"/>
      <c r="BS2484" s="37"/>
    </row>
    <row r="2485" spans="1:71" s="7" customFormat="1">
      <c r="A2485" s="472"/>
      <c r="B2485" s="50"/>
      <c r="C2485" s="48"/>
      <c r="D2485" s="10"/>
      <c r="E2485" s="84"/>
      <c r="F2485" s="84"/>
      <c r="G2485" s="84"/>
      <c r="H2485" s="84"/>
      <c r="I2485" s="84"/>
      <c r="J2485" s="84"/>
      <c r="K2485" s="84"/>
      <c r="L2485" s="84"/>
      <c r="M2485" s="84"/>
      <c r="N2485" s="84"/>
      <c r="O2485" s="84"/>
      <c r="P2485" s="84"/>
      <c r="Q2485" s="84"/>
      <c r="R2485" s="84"/>
      <c r="S2485" s="84"/>
      <c r="T2485" s="84"/>
      <c r="U2485" s="84"/>
      <c r="V2485" s="84"/>
      <c r="W2485" s="84"/>
      <c r="X2485" s="84"/>
      <c r="Y2485" s="84"/>
      <c r="Z2485" s="84"/>
      <c r="AA2485" s="84"/>
      <c r="AB2485" s="84"/>
      <c r="AC2485" s="84"/>
      <c r="AD2485" s="84"/>
      <c r="AE2485" s="84"/>
      <c r="AF2485" s="84"/>
      <c r="AG2485" s="84"/>
      <c r="AH2485" s="84"/>
      <c r="AJ2485" s="49"/>
      <c r="AK2485" s="37"/>
      <c r="AL2485" s="48"/>
      <c r="AM2485" s="10"/>
      <c r="AN2485" s="84"/>
      <c r="AO2485" s="84"/>
      <c r="AP2485" s="84"/>
      <c r="AQ2485" s="84"/>
      <c r="AR2485" s="84"/>
      <c r="AS2485" s="84"/>
      <c r="AT2485" s="84"/>
      <c r="AU2485" s="84"/>
      <c r="AV2485" s="84"/>
      <c r="AW2485" s="84"/>
      <c r="AX2485" s="84"/>
      <c r="AY2485" s="84"/>
      <c r="AZ2485" s="84"/>
      <c r="BA2485" s="84"/>
      <c r="BB2485" s="84"/>
      <c r="BC2485" s="84"/>
      <c r="BD2485" s="84"/>
      <c r="BE2485" s="84"/>
      <c r="BF2485" s="84"/>
      <c r="BG2485" s="84"/>
      <c r="BH2485" s="84"/>
      <c r="BI2485" s="84"/>
      <c r="BJ2485" s="84"/>
      <c r="BK2485" s="84"/>
      <c r="BL2485" s="84"/>
      <c r="BM2485" s="84"/>
      <c r="BN2485" s="84"/>
      <c r="BO2485" s="84"/>
      <c r="BP2485" s="84"/>
      <c r="BQ2485" s="84"/>
      <c r="BR2485" s="37"/>
      <c r="BS2485" s="37"/>
    </row>
    <row r="2486" spans="1:71" s="7" customFormat="1" ht="27" customHeight="1">
      <c r="A2486" s="472"/>
      <c r="B2486" s="50"/>
      <c r="D2486" s="460" t="s">
        <v>1145</v>
      </c>
      <c r="E2486" s="12"/>
      <c r="F2486" s="12"/>
      <c r="G2486" s="12"/>
      <c r="H2486" s="13"/>
      <c r="I2486" s="12"/>
      <c r="J2486" s="12"/>
      <c r="K2486" s="12"/>
      <c r="L2486" s="12"/>
      <c r="M2486" s="12"/>
      <c r="N2486" s="12"/>
      <c r="O2486" s="12"/>
      <c r="P2486" s="12"/>
      <c r="Q2486" s="12"/>
      <c r="R2486" s="12"/>
      <c r="S2486" s="12"/>
      <c r="T2486" s="12"/>
      <c r="U2486" s="12"/>
      <c r="V2486" s="12"/>
      <c r="W2486" s="12"/>
      <c r="X2486" s="12"/>
      <c r="Y2486" s="12"/>
      <c r="Z2486" s="12"/>
      <c r="AA2486" s="12"/>
      <c r="AB2486" s="12"/>
      <c r="AC2486" s="12"/>
      <c r="AD2486" s="12"/>
      <c r="AE2486" s="12"/>
      <c r="AF2486" s="12"/>
      <c r="AG2486" s="12"/>
      <c r="AH2486" s="12"/>
      <c r="AJ2486" s="49"/>
      <c r="AK2486" s="37"/>
      <c r="AL2486" s="537" t="str">
        <f>D2486</f>
        <v xml:space="preserve">Compétence 6 : </v>
      </c>
      <c r="AM2486" s="537"/>
      <c r="AN2486" s="12"/>
      <c r="AO2486" s="12"/>
      <c r="AP2486" s="12"/>
      <c r="AQ2486" s="13"/>
      <c r="AR2486" s="12"/>
      <c r="AS2486" s="12"/>
      <c r="AT2486" s="12"/>
      <c r="AU2486" s="12"/>
      <c r="AV2486" s="1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37"/>
      <c r="BS2486" s="37"/>
    </row>
    <row r="2487" spans="1:71" s="7" customFormat="1" ht="27" customHeight="1">
      <c r="A2487" s="472"/>
      <c r="B2487" s="50"/>
      <c r="D2487" s="461" t="s">
        <v>18</v>
      </c>
      <c r="E2487" s="85">
        <f>IF(ISERROR(AVERAGE(E2490:E2498)),"",AVERAGE(E2490:E2498))</f>
        <v>5</v>
      </c>
      <c r="F2487" s="85">
        <f t="shared" ref="F2487:AH2487" si="855">IF(ISERROR(AVERAGE(F2490:F2498)),"",AVERAGE(F2490:F2498))</f>
        <v>4</v>
      </c>
      <c r="G2487" s="85">
        <f t="shared" si="855"/>
        <v>3</v>
      </c>
      <c r="H2487" s="85">
        <f t="shared" si="855"/>
        <v>2</v>
      </c>
      <c r="I2487" s="85">
        <f t="shared" si="855"/>
        <v>1</v>
      </c>
      <c r="J2487" s="85">
        <f t="shared" si="855"/>
        <v>5</v>
      </c>
      <c r="K2487" s="85">
        <f t="shared" si="855"/>
        <v>4</v>
      </c>
      <c r="L2487" s="85">
        <f t="shared" si="855"/>
        <v>3</v>
      </c>
      <c r="M2487" s="85">
        <f t="shared" si="855"/>
        <v>2</v>
      </c>
      <c r="N2487" s="85">
        <f t="shared" si="855"/>
        <v>1</v>
      </c>
      <c r="O2487" s="85">
        <f t="shared" si="855"/>
        <v>5</v>
      </c>
      <c r="P2487" s="85">
        <f t="shared" si="855"/>
        <v>4</v>
      </c>
      <c r="Q2487" s="85">
        <f t="shared" si="855"/>
        <v>3</v>
      </c>
      <c r="R2487" s="85">
        <f t="shared" si="855"/>
        <v>2</v>
      </c>
      <c r="S2487" s="85">
        <f t="shared" si="855"/>
        <v>1</v>
      </c>
      <c r="T2487" s="85">
        <f t="shared" si="855"/>
        <v>5</v>
      </c>
      <c r="U2487" s="85">
        <f t="shared" si="855"/>
        <v>4</v>
      </c>
      <c r="V2487" s="85">
        <f t="shared" si="855"/>
        <v>3</v>
      </c>
      <c r="W2487" s="85">
        <f t="shared" si="855"/>
        <v>2</v>
      </c>
      <c r="X2487" s="85">
        <f t="shared" si="855"/>
        <v>1</v>
      </c>
      <c r="Y2487" s="85">
        <f t="shared" si="855"/>
        <v>5</v>
      </c>
      <c r="Z2487" s="85">
        <f t="shared" si="855"/>
        <v>4</v>
      </c>
      <c r="AA2487" s="85">
        <f t="shared" si="855"/>
        <v>3</v>
      </c>
      <c r="AB2487" s="85">
        <f t="shared" si="855"/>
        <v>2</v>
      </c>
      <c r="AC2487" s="85">
        <f t="shared" si="855"/>
        <v>1</v>
      </c>
      <c r="AD2487" s="85">
        <f t="shared" si="855"/>
        <v>5</v>
      </c>
      <c r="AE2487" s="85">
        <f t="shared" si="855"/>
        <v>4</v>
      </c>
      <c r="AF2487" s="85">
        <f t="shared" si="855"/>
        <v>3</v>
      </c>
      <c r="AG2487" s="85">
        <f t="shared" si="855"/>
        <v>2</v>
      </c>
      <c r="AH2487" s="85">
        <f t="shared" si="855"/>
        <v>1</v>
      </c>
      <c r="AJ2487" s="83">
        <f>AVERAGE(E2487:AH2487)</f>
        <v>3</v>
      </c>
      <c r="AK2487" s="37"/>
      <c r="AL2487" s="538" t="str">
        <f>D2487</f>
        <v>Les compétences sociales et civiques</v>
      </c>
      <c r="AM2487" s="538"/>
      <c r="AN2487" s="85" t="str">
        <f>IF(ISERROR(AVERAGE(AN2490:AN2498)),"",AVERAGE(AN2490:AN2498))</f>
        <v/>
      </c>
      <c r="AO2487" s="85" t="str">
        <f t="shared" ref="AO2487:BQ2487" si="856">IF(ISERROR(AVERAGE(AO2490:AO2498)),"",AVERAGE(AO2490:AO2498))</f>
        <v/>
      </c>
      <c r="AP2487" s="85" t="str">
        <f t="shared" si="856"/>
        <v/>
      </c>
      <c r="AQ2487" s="85" t="str">
        <f t="shared" si="856"/>
        <v/>
      </c>
      <c r="AR2487" s="85" t="str">
        <f t="shared" si="856"/>
        <v/>
      </c>
      <c r="AS2487" s="85" t="str">
        <f t="shared" si="856"/>
        <v/>
      </c>
      <c r="AT2487" s="85" t="str">
        <f t="shared" si="856"/>
        <v/>
      </c>
      <c r="AU2487" s="85" t="str">
        <f t="shared" si="856"/>
        <v/>
      </c>
      <c r="AV2487" s="85" t="str">
        <f t="shared" si="856"/>
        <v/>
      </c>
      <c r="AW2487" s="85" t="str">
        <f t="shared" si="856"/>
        <v/>
      </c>
      <c r="AX2487" s="85" t="str">
        <f t="shared" si="856"/>
        <v/>
      </c>
      <c r="AY2487" s="85" t="str">
        <f t="shared" si="856"/>
        <v/>
      </c>
      <c r="AZ2487" s="85" t="str">
        <f t="shared" si="856"/>
        <v/>
      </c>
      <c r="BA2487" s="85" t="str">
        <f t="shared" si="856"/>
        <v/>
      </c>
      <c r="BB2487" s="85" t="str">
        <f t="shared" si="856"/>
        <v/>
      </c>
      <c r="BC2487" s="85" t="str">
        <f t="shared" si="856"/>
        <v/>
      </c>
      <c r="BD2487" s="85" t="str">
        <f t="shared" si="856"/>
        <v/>
      </c>
      <c r="BE2487" s="85" t="str">
        <f t="shared" si="856"/>
        <v/>
      </c>
      <c r="BF2487" s="85" t="str">
        <f t="shared" si="856"/>
        <v/>
      </c>
      <c r="BG2487" s="85" t="str">
        <f t="shared" si="856"/>
        <v/>
      </c>
      <c r="BH2487" s="85" t="str">
        <f t="shared" si="856"/>
        <v/>
      </c>
      <c r="BI2487" s="85" t="str">
        <f t="shared" si="856"/>
        <v/>
      </c>
      <c r="BJ2487" s="85" t="str">
        <f t="shared" si="856"/>
        <v/>
      </c>
      <c r="BK2487" s="85" t="str">
        <f t="shared" si="856"/>
        <v/>
      </c>
      <c r="BL2487" s="85" t="str">
        <f t="shared" si="856"/>
        <v/>
      </c>
      <c r="BM2487" s="85" t="str">
        <f t="shared" si="856"/>
        <v/>
      </c>
      <c r="BN2487" s="85" t="str">
        <f t="shared" si="856"/>
        <v/>
      </c>
      <c r="BO2487" s="85" t="str">
        <f t="shared" si="856"/>
        <v/>
      </c>
      <c r="BP2487" s="85" t="str">
        <f t="shared" si="856"/>
        <v/>
      </c>
      <c r="BQ2487" s="85" t="str">
        <f t="shared" si="856"/>
        <v/>
      </c>
      <c r="BR2487" s="37"/>
      <c r="BS2487" s="37"/>
    </row>
    <row r="2488" spans="1:71" s="7" customFormat="1" ht="4.5" customHeight="1">
      <c r="A2488" s="472"/>
      <c r="B2488" s="50"/>
      <c r="C2488" s="433"/>
      <c r="D2488" s="434"/>
      <c r="E2488" s="434"/>
      <c r="F2488" s="434"/>
      <c r="G2488" s="434"/>
      <c r="H2488" s="434"/>
      <c r="I2488" s="434"/>
      <c r="J2488" s="434"/>
      <c r="K2488" s="434"/>
      <c r="L2488" s="434"/>
      <c r="M2488" s="434"/>
      <c r="N2488" s="434"/>
      <c r="O2488" s="434"/>
      <c r="P2488" s="434"/>
      <c r="Q2488" s="434"/>
      <c r="R2488" s="434"/>
      <c r="S2488" s="434"/>
      <c r="T2488" s="434"/>
      <c r="U2488" s="434"/>
      <c r="V2488" s="434"/>
      <c r="W2488" s="434"/>
      <c r="X2488" s="434"/>
      <c r="Y2488" s="434"/>
      <c r="Z2488" s="434"/>
      <c r="AA2488" s="434"/>
      <c r="AB2488" s="434"/>
      <c r="AC2488" s="434"/>
      <c r="AD2488" s="434"/>
      <c r="AE2488" s="434"/>
      <c r="AF2488" s="434"/>
      <c r="AG2488" s="434"/>
      <c r="AH2488" s="434"/>
      <c r="AJ2488" s="432"/>
      <c r="AK2488" s="37"/>
      <c r="AL2488" s="433"/>
      <c r="AM2488" s="434"/>
      <c r="AN2488" s="434"/>
      <c r="AO2488" s="434"/>
      <c r="AP2488" s="434"/>
      <c r="AQ2488" s="434"/>
      <c r="AR2488" s="434"/>
      <c r="AS2488" s="434"/>
      <c r="AT2488" s="434"/>
      <c r="AU2488" s="434"/>
      <c r="AV2488" s="434"/>
      <c r="AW2488" s="434"/>
      <c r="AX2488" s="434"/>
      <c r="AY2488" s="434"/>
      <c r="AZ2488" s="434"/>
      <c r="BA2488" s="434"/>
      <c r="BB2488" s="434"/>
      <c r="BC2488" s="434"/>
      <c r="BD2488" s="434"/>
      <c r="BE2488" s="434"/>
      <c r="BF2488" s="434"/>
      <c r="BG2488" s="434"/>
      <c r="BH2488" s="434"/>
      <c r="BI2488" s="434"/>
      <c r="BJ2488" s="434"/>
      <c r="BK2488" s="434"/>
      <c r="BL2488" s="434"/>
      <c r="BM2488" s="434"/>
      <c r="BN2488" s="434"/>
      <c r="BO2488" s="434"/>
      <c r="BP2488" s="434"/>
      <c r="BQ2488" s="434"/>
      <c r="BR2488" s="37"/>
      <c r="BS2488" s="37"/>
    </row>
    <row r="2489" spans="1:71" s="7" customFormat="1" ht="40.5" customHeight="1">
      <c r="A2489" s="472"/>
      <c r="B2489" s="50"/>
      <c r="C2489" s="435"/>
      <c r="D2489" s="436" t="s">
        <v>1146</v>
      </c>
      <c r="E2489" s="436"/>
      <c r="F2489" s="436"/>
      <c r="G2489" s="436"/>
      <c r="H2489" s="436"/>
      <c r="I2489" s="436"/>
      <c r="J2489" s="436"/>
      <c r="K2489" s="436"/>
      <c r="L2489" s="436"/>
      <c r="M2489" s="436"/>
      <c r="N2489" s="436"/>
      <c r="O2489" s="436"/>
      <c r="P2489" s="436"/>
      <c r="Q2489" s="436"/>
      <c r="R2489" s="436"/>
      <c r="S2489" s="436"/>
      <c r="T2489" s="436"/>
      <c r="U2489" s="436"/>
      <c r="V2489" s="436"/>
      <c r="W2489" s="436"/>
      <c r="X2489" s="436"/>
      <c r="Y2489" s="436"/>
      <c r="Z2489" s="436"/>
      <c r="AA2489" s="436"/>
      <c r="AB2489" s="436"/>
      <c r="AC2489" s="436"/>
      <c r="AD2489" s="436"/>
      <c r="AE2489" s="436"/>
      <c r="AF2489" s="436"/>
      <c r="AG2489" s="436"/>
      <c r="AH2489" s="436"/>
      <c r="AJ2489" s="432"/>
      <c r="AK2489" s="37"/>
      <c r="AL2489" s="435"/>
      <c r="AM2489" s="436" t="str">
        <f>D2489</f>
        <v>COMPRENDRE LES PRINCIPES ET FONDEMENTS DE LA VIE CIVIQUE ET SOCIALE</v>
      </c>
      <c r="AN2489" s="436"/>
      <c r="AO2489" s="436"/>
      <c r="AP2489" s="436"/>
      <c r="AQ2489" s="436"/>
      <c r="AR2489" s="436"/>
      <c r="AS2489" s="436"/>
      <c r="AT2489" s="436"/>
      <c r="AU2489" s="436"/>
      <c r="AV2489" s="436"/>
      <c r="AW2489" s="436"/>
      <c r="AX2489" s="436"/>
      <c r="AY2489" s="436"/>
      <c r="AZ2489" s="436"/>
      <c r="BA2489" s="436"/>
      <c r="BB2489" s="436"/>
      <c r="BC2489" s="436"/>
      <c r="BD2489" s="436"/>
      <c r="BE2489" s="436"/>
      <c r="BF2489" s="436"/>
      <c r="BG2489" s="436"/>
      <c r="BH2489" s="436"/>
      <c r="BI2489" s="436"/>
      <c r="BJ2489" s="436"/>
      <c r="BK2489" s="436"/>
      <c r="BL2489" s="436"/>
      <c r="BM2489" s="436"/>
      <c r="BN2489" s="436"/>
      <c r="BO2489" s="436"/>
      <c r="BP2489" s="436"/>
      <c r="BQ2489" s="436"/>
      <c r="BR2489" s="37"/>
      <c r="BS2489" s="37"/>
    </row>
    <row r="2490" spans="1:71" s="7" customFormat="1" ht="44.25" customHeight="1">
      <c r="A2490" s="472"/>
      <c r="B2490" s="50"/>
      <c r="C2490" s="51">
        <f>IF(ISERROR(AVERAGE(E2490:AH2490)),"",AVERAGE(E2490:AH2490))</f>
        <v>3</v>
      </c>
      <c r="D2490" s="69" t="s">
        <v>1147</v>
      </c>
      <c r="E2490" s="83">
        <f>IF(ISERROR(AVERAGE(AN2209:AN2217)),"",AVERAGE(AN2209:AN2217))</f>
        <v>5</v>
      </c>
      <c r="F2490" s="83">
        <f t="shared" ref="F2490:AH2490" si="857">IF(ISERROR(AVERAGE(AO2209:AO2217)),"",AVERAGE(AO2209:AO2217))</f>
        <v>4</v>
      </c>
      <c r="G2490" s="83">
        <f t="shared" si="857"/>
        <v>3</v>
      </c>
      <c r="H2490" s="83">
        <f t="shared" si="857"/>
        <v>2</v>
      </c>
      <c r="I2490" s="83">
        <f t="shared" si="857"/>
        <v>1</v>
      </c>
      <c r="J2490" s="83">
        <f t="shared" si="857"/>
        <v>5</v>
      </c>
      <c r="K2490" s="83">
        <f t="shared" si="857"/>
        <v>4</v>
      </c>
      <c r="L2490" s="83">
        <f t="shared" si="857"/>
        <v>3</v>
      </c>
      <c r="M2490" s="83">
        <f t="shared" si="857"/>
        <v>2</v>
      </c>
      <c r="N2490" s="83">
        <f t="shared" si="857"/>
        <v>1</v>
      </c>
      <c r="O2490" s="83">
        <f t="shared" si="857"/>
        <v>5</v>
      </c>
      <c r="P2490" s="83">
        <f t="shared" si="857"/>
        <v>4</v>
      </c>
      <c r="Q2490" s="83">
        <f t="shared" si="857"/>
        <v>3</v>
      </c>
      <c r="R2490" s="83">
        <f t="shared" si="857"/>
        <v>2</v>
      </c>
      <c r="S2490" s="83">
        <f t="shared" si="857"/>
        <v>1</v>
      </c>
      <c r="T2490" s="83">
        <f t="shared" si="857"/>
        <v>5</v>
      </c>
      <c r="U2490" s="83">
        <f t="shared" si="857"/>
        <v>4</v>
      </c>
      <c r="V2490" s="83">
        <f t="shared" si="857"/>
        <v>3</v>
      </c>
      <c r="W2490" s="83">
        <f t="shared" si="857"/>
        <v>2</v>
      </c>
      <c r="X2490" s="83">
        <f t="shared" si="857"/>
        <v>1</v>
      </c>
      <c r="Y2490" s="83">
        <f t="shared" si="857"/>
        <v>5</v>
      </c>
      <c r="Z2490" s="83">
        <f t="shared" si="857"/>
        <v>4</v>
      </c>
      <c r="AA2490" s="83">
        <f t="shared" si="857"/>
        <v>3</v>
      </c>
      <c r="AB2490" s="83">
        <f t="shared" si="857"/>
        <v>2</v>
      </c>
      <c r="AC2490" s="83">
        <f t="shared" si="857"/>
        <v>1</v>
      </c>
      <c r="AD2490" s="83">
        <f t="shared" si="857"/>
        <v>5</v>
      </c>
      <c r="AE2490" s="83">
        <f t="shared" si="857"/>
        <v>4</v>
      </c>
      <c r="AF2490" s="83">
        <f t="shared" si="857"/>
        <v>3</v>
      </c>
      <c r="AG2490" s="83">
        <f t="shared" si="857"/>
        <v>2</v>
      </c>
      <c r="AH2490" s="83">
        <f t="shared" si="857"/>
        <v>1</v>
      </c>
      <c r="AJ2490" s="49"/>
      <c r="AK2490" s="37"/>
      <c r="AL2490" s="51"/>
      <c r="AM2490" s="69" t="str">
        <f>D2490</f>
        <v>reconnaître les symboles de la République et de l’Union européenne</v>
      </c>
      <c r="AN2490" s="83" t="str">
        <f t="shared" ref="AN2490:BQ2490" si="858">IF(ISERROR(AVERAGE(BW2209:BW2217)),"",AVERAGE(BW2209:BW2217))</f>
        <v/>
      </c>
      <c r="AO2490" s="83" t="str">
        <f t="shared" si="858"/>
        <v/>
      </c>
      <c r="AP2490" s="83" t="str">
        <f t="shared" si="858"/>
        <v/>
      </c>
      <c r="AQ2490" s="83" t="str">
        <f t="shared" si="858"/>
        <v/>
      </c>
      <c r="AR2490" s="83" t="str">
        <f t="shared" si="858"/>
        <v/>
      </c>
      <c r="AS2490" s="83" t="str">
        <f t="shared" si="858"/>
        <v/>
      </c>
      <c r="AT2490" s="83" t="str">
        <f t="shared" si="858"/>
        <v/>
      </c>
      <c r="AU2490" s="83" t="str">
        <f t="shared" si="858"/>
        <v/>
      </c>
      <c r="AV2490" s="83" t="str">
        <f t="shared" si="858"/>
        <v/>
      </c>
      <c r="AW2490" s="83" t="str">
        <f t="shared" si="858"/>
        <v/>
      </c>
      <c r="AX2490" s="83" t="str">
        <f t="shared" si="858"/>
        <v/>
      </c>
      <c r="AY2490" s="83" t="str">
        <f t="shared" si="858"/>
        <v/>
      </c>
      <c r="AZ2490" s="83" t="str">
        <f t="shared" si="858"/>
        <v/>
      </c>
      <c r="BA2490" s="83" t="str">
        <f t="shared" si="858"/>
        <v/>
      </c>
      <c r="BB2490" s="83" t="str">
        <f t="shared" si="858"/>
        <v/>
      </c>
      <c r="BC2490" s="83" t="str">
        <f t="shared" si="858"/>
        <v/>
      </c>
      <c r="BD2490" s="83" t="str">
        <f t="shared" si="858"/>
        <v/>
      </c>
      <c r="BE2490" s="83" t="str">
        <f t="shared" si="858"/>
        <v/>
      </c>
      <c r="BF2490" s="83" t="str">
        <f t="shared" si="858"/>
        <v/>
      </c>
      <c r="BG2490" s="83" t="str">
        <f t="shared" si="858"/>
        <v/>
      </c>
      <c r="BH2490" s="83" t="str">
        <f t="shared" si="858"/>
        <v/>
      </c>
      <c r="BI2490" s="83" t="str">
        <f t="shared" si="858"/>
        <v/>
      </c>
      <c r="BJ2490" s="83" t="str">
        <f t="shared" si="858"/>
        <v/>
      </c>
      <c r="BK2490" s="83" t="str">
        <f t="shared" si="858"/>
        <v/>
      </c>
      <c r="BL2490" s="83" t="str">
        <f t="shared" si="858"/>
        <v/>
      </c>
      <c r="BM2490" s="83" t="str">
        <f t="shared" si="858"/>
        <v/>
      </c>
      <c r="BN2490" s="83" t="str">
        <f t="shared" si="858"/>
        <v/>
      </c>
      <c r="BO2490" s="83" t="str">
        <f t="shared" si="858"/>
        <v/>
      </c>
      <c r="BP2490" s="83" t="str">
        <f t="shared" si="858"/>
        <v/>
      </c>
      <c r="BQ2490" s="83" t="str">
        <f t="shared" si="858"/>
        <v/>
      </c>
      <c r="BR2490" s="37"/>
      <c r="BS2490" s="37"/>
    </row>
    <row r="2491" spans="1:71" s="7" customFormat="1" ht="44.25" customHeight="1">
      <c r="A2491" s="472"/>
      <c r="B2491" s="50"/>
      <c r="C2491" s="51" t="str">
        <f>IF(ISERROR(AVERAGE(E2491:AH2491)),"",AVERAGE(E2491:AH2491))</f>
        <v/>
      </c>
      <c r="D2491" s="69" t="s">
        <v>775</v>
      </c>
      <c r="E2491" s="83" t="str">
        <f t="shared" ref="E2491:AH2491" si="859">IF(ISERROR(AVERAGE(AN2236:AN2244,AN1933:AN1941)),"",AVERAGE(AN2236:AN2244,AN1933:AN1941))</f>
        <v/>
      </c>
      <c r="F2491" s="83" t="str">
        <f t="shared" si="859"/>
        <v/>
      </c>
      <c r="G2491" s="83" t="str">
        <f t="shared" si="859"/>
        <v/>
      </c>
      <c r="H2491" s="83" t="str">
        <f t="shared" si="859"/>
        <v/>
      </c>
      <c r="I2491" s="83" t="str">
        <f t="shared" si="859"/>
        <v/>
      </c>
      <c r="J2491" s="83" t="str">
        <f t="shared" si="859"/>
        <v/>
      </c>
      <c r="K2491" s="83" t="str">
        <f t="shared" si="859"/>
        <v/>
      </c>
      <c r="L2491" s="83" t="str">
        <f t="shared" si="859"/>
        <v/>
      </c>
      <c r="M2491" s="83" t="str">
        <f t="shared" si="859"/>
        <v/>
      </c>
      <c r="N2491" s="83" t="str">
        <f t="shared" si="859"/>
        <v/>
      </c>
      <c r="O2491" s="83" t="str">
        <f t="shared" si="859"/>
        <v/>
      </c>
      <c r="P2491" s="83" t="str">
        <f t="shared" si="859"/>
        <v/>
      </c>
      <c r="Q2491" s="83" t="str">
        <f t="shared" si="859"/>
        <v/>
      </c>
      <c r="R2491" s="83" t="str">
        <f t="shared" si="859"/>
        <v/>
      </c>
      <c r="S2491" s="83" t="str">
        <f t="shared" si="859"/>
        <v/>
      </c>
      <c r="T2491" s="83" t="str">
        <f t="shared" si="859"/>
        <v/>
      </c>
      <c r="U2491" s="83" t="str">
        <f t="shared" si="859"/>
        <v/>
      </c>
      <c r="V2491" s="83" t="str">
        <f t="shared" si="859"/>
        <v/>
      </c>
      <c r="W2491" s="83" t="str">
        <f t="shared" si="859"/>
        <v/>
      </c>
      <c r="X2491" s="83" t="str">
        <f t="shared" si="859"/>
        <v/>
      </c>
      <c r="Y2491" s="83" t="str">
        <f t="shared" si="859"/>
        <v/>
      </c>
      <c r="Z2491" s="83" t="str">
        <f t="shared" si="859"/>
        <v/>
      </c>
      <c r="AA2491" s="83" t="str">
        <f t="shared" si="859"/>
        <v/>
      </c>
      <c r="AB2491" s="83" t="str">
        <f t="shared" si="859"/>
        <v/>
      </c>
      <c r="AC2491" s="83" t="str">
        <f t="shared" si="859"/>
        <v/>
      </c>
      <c r="AD2491" s="83" t="str">
        <f t="shared" si="859"/>
        <v/>
      </c>
      <c r="AE2491" s="83" t="str">
        <f t="shared" si="859"/>
        <v/>
      </c>
      <c r="AF2491" s="83" t="str">
        <f t="shared" si="859"/>
        <v/>
      </c>
      <c r="AG2491" s="83" t="str">
        <f t="shared" si="859"/>
        <v/>
      </c>
      <c r="AH2491" s="83" t="str">
        <f t="shared" si="859"/>
        <v/>
      </c>
      <c r="AJ2491" s="49"/>
      <c r="AK2491" s="37"/>
      <c r="AL2491" s="51"/>
      <c r="AM2491" s="69" t="str">
        <f>D2491</f>
        <v>comprendre les notions de droits et de devoirs, les accepter et les mettre en application</v>
      </c>
      <c r="AN2491" s="83" t="str">
        <f t="shared" ref="AN2491:BQ2491" si="860">IF(ISERROR(AVERAGE(BW2236:BW2244,BW1933:BW1941)),"",AVERAGE(BW2236:BW2244,BW1933:BW1941))</f>
        <v/>
      </c>
      <c r="AO2491" s="83" t="str">
        <f t="shared" si="860"/>
        <v/>
      </c>
      <c r="AP2491" s="83" t="str">
        <f t="shared" si="860"/>
        <v/>
      </c>
      <c r="AQ2491" s="83" t="str">
        <f t="shared" si="860"/>
        <v/>
      </c>
      <c r="AR2491" s="83" t="str">
        <f t="shared" si="860"/>
        <v/>
      </c>
      <c r="AS2491" s="83" t="str">
        <f t="shared" si="860"/>
        <v/>
      </c>
      <c r="AT2491" s="83" t="str">
        <f t="shared" si="860"/>
        <v/>
      </c>
      <c r="AU2491" s="83" t="str">
        <f t="shared" si="860"/>
        <v/>
      </c>
      <c r="AV2491" s="83" t="str">
        <f t="shared" si="860"/>
        <v/>
      </c>
      <c r="AW2491" s="83" t="str">
        <f t="shared" si="860"/>
        <v/>
      </c>
      <c r="AX2491" s="83" t="str">
        <f t="shared" si="860"/>
        <v/>
      </c>
      <c r="AY2491" s="83" t="str">
        <f t="shared" si="860"/>
        <v/>
      </c>
      <c r="AZ2491" s="83" t="str">
        <f t="shared" si="860"/>
        <v/>
      </c>
      <c r="BA2491" s="83" t="str">
        <f t="shared" si="860"/>
        <v/>
      </c>
      <c r="BB2491" s="83" t="str">
        <f t="shared" si="860"/>
        <v/>
      </c>
      <c r="BC2491" s="83" t="str">
        <f t="shared" si="860"/>
        <v/>
      </c>
      <c r="BD2491" s="83" t="str">
        <f t="shared" si="860"/>
        <v/>
      </c>
      <c r="BE2491" s="83" t="str">
        <f t="shared" si="860"/>
        <v/>
      </c>
      <c r="BF2491" s="83" t="str">
        <f t="shared" si="860"/>
        <v/>
      </c>
      <c r="BG2491" s="83" t="str">
        <f t="shared" si="860"/>
        <v/>
      </c>
      <c r="BH2491" s="83" t="str">
        <f t="shared" si="860"/>
        <v/>
      </c>
      <c r="BI2491" s="83" t="str">
        <f t="shared" si="860"/>
        <v/>
      </c>
      <c r="BJ2491" s="83" t="str">
        <f t="shared" si="860"/>
        <v/>
      </c>
      <c r="BK2491" s="83" t="str">
        <f t="shared" si="860"/>
        <v/>
      </c>
      <c r="BL2491" s="83" t="str">
        <f t="shared" si="860"/>
        <v/>
      </c>
      <c r="BM2491" s="83" t="str">
        <f t="shared" si="860"/>
        <v/>
      </c>
      <c r="BN2491" s="83" t="str">
        <f t="shared" si="860"/>
        <v/>
      </c>
      <c r="BO2491" s="83" t="str">
        <f t="shared" si="860"/>
        <v/>
      </c>
      <c r="BP2491" s="83" t="str">
        <f t="shared" si="860"/>
        <v/>
      </c>
      <c r="BQ2491" s="83" t="str">
        <f t="shared" si="860"/>
        <v/>
      </c>
      <c r="BR2491" s="37"/>
      <c r="BS2491" s="37"/>
    </row>
    <row r="2492" spans="1:71" s="7" customFormat="1" ht="44.25" customHeight="1">
      <c r="A2492" s="472"/>
      <c r="B2492" s="50"/>
      <c r="C2492" s="51" t="str">
        <f>IF(ISERROR(AVERAGE(E2492:AH2492)),"",AVERAGE(E2492:AH2492))</f>
        <v/>
      </c>
      <c r="D2492" s="69" t="s">
        <v>774</v>
      </c>
      <c r="E2492" s="83" t="str">
        <f>IF(ISERROR(AVERAGE(AN2172:AN2180,AN2133:AN2141)),"",AVERAGE(AN2172:AN2180,AN2133:AN2141))</f>
        <v/>
      </c>
      <c r="F2492" s="83" t="str">
        <f t="shared" ref="F2492:AH2492" si="861">IF(ISERROR(AVERAGE(AO2172:AO2180,AO2133:AO2141)),"",AVERAGE(AO2172:AO2180,AO2133:AO2141))</f>
        <v/>
      </c>
      <c r="G2492" s="83" t="str">
        <f t="shared" si="861"/>
        <v/>
      </c>
      <c r="H2492" s="83" t="str">
        <f t="shared" si="861"/>
        <v/>
      </c>
      <c r="I2492" s="83" t="str">
        <f t="shared" si="861"/>
        <v/>
      </c>
      <c r="J2492" s="83" t="str">
        <f t="shared" si="861"/>
        <v/>
      </c>
      <c r="K2492" s="83" t="str">
        <f t="shared" si="861"/>
        <v/>
      </c>
      <c r="L2492" s="83" t="str">
        <f t="shared" si="861"/>
        <v/>
      </c>
      <c r="M2492" s="83" t="str">
        <f t="shared" si="861"/>
        <v/>
      </c>
      <c r="N2492" s="83" t="str">
        <f t="shared" si="861"/>
        <v/>
      </c>
      <c r="O2492" s="83" t="str">
        <f t="shared" si="861"/>
        <v/>
      </c>
      <c r="P2492" s="83" t="str">
        <f t="shared" si="861"/>
        <v/>
      </c>
      <c r="Q2492" s="83" t="str">
        <f t="shared" si="861"/>
        <v/>
      </c>
      <c r="R2492" s="83" t="str">
        <f t="shared" si="861"/>
        <v/>
      </c>
      <c r="S2492" s="83" t="str">
        <f t="shared" si="861"/>
        <v/>
      </c>
      <c r="T2492" s="83" t="str">
        <f t="shared" si="861"/>
        <v/>
      </c>
      <c r="U2492" s="83" t="str">
        <f t="shared" si="861"/>
        <v/>
      </c>
      <c r="V2492" s="83" t="str">
        <f t="shared" si="861"/>
        <v/>
      </c>
      <c r="W2492" s="83" t="str">
        <f t="shared" si="861"/>
        <v/>
      </c>
      <c r="X2492" s="83" t="str">
        <f t="shared" si="861"/>
        <v/>
      </c>
      <c r="Y2492" s="83" t="str">
        <f t="shared" si="861"/>
        <v/>
      </c>
      <c r="Z2492" s="83" t="str">
        <f t="shared" si="861"/>
        <v/>
      </c>
      <c r="AA2492" s="83" t="str">
        <f t="shared" si="861"/>
        <v/>
      </c>
      <c r="AB2492" s="83" t="str">
        <f t="shared" si="861"/>
        <v/>
      </c>
      <c r="AC2492" s="83" t="str">
        <f t="shared" si="861"/>
        <v/>
      </c>
      <c r="AD2492" s="83" t="str">
        <f t="shared" si="861"/>
        <v/>
      </c>
      <c r="AE2492" s="83" t="str">
        <f t="shared" si="861"/>
        <v/>
      </c>
      <c r="AF2492" s="83" t="str">
        <f t="shared" si="861"/>
        <v/>
      </c>
      <c r="AG2492" s="83" t="str">
        <f t="shared" si="861"/>
        <v/>
      </c>
      <c r="AH2492" s="83" t="str">
        <f t="shared" si="861"/>
        <v/>
      </c>
      <c r="AJ2492" s="49"/>
      <c r="AK2492" s="37"/>
      <c r="AL2492" s="51"/>
      <c r="AM2492" s="69" t="str">
        <f>D2492</f>
        <v xml:space="preserve"> avoir conscience de la dignité de la personne humaine et en tirer les conséquences au quotidien</v>
      </c>
      <c r="AN2492" s="83" t="str">
        <f t="shared" ref="AN2492:BQ2492" si="862">IF(ISERROR(AVERAGE(BW2172:BW2180,BW2133:BW2141)),"",AVERAGE(BW2172:BW2180,BW2133:BW2141))</f>
        <v/>
      </c>
      <c r="AO2492" s="83" t="str">
        <f t="shared" si="862"/>
        <v/>
      </c>
      <c r="AP2492" s="83" t="str">
        <f t="shared" si="862"/>
        <v/>
      </c>
      <c r="AQ2492" s="83" t="str">
        <f t="shared" si="862"/>
        <v/>
      </c>
      <c r="AR2492" s="83" t="str">
        <f t="shared" si="862"/>
        <v/>
      </c>
      <c r="AS2492" s="83" t="str">
        <f t="shared" si="862"/>
        <v/>
      </c>
      <c r="AT2492" s="83" t="str">
        <f t="shared" si="862"/>
        <v/>
      </c>
      <c r="AU2492" s="83" t="str">
        <f t="shared" si="862"/>
        <v/>
      </c>
      <c r="AV2492" s="83" t="str">
        <f t="shared" si="862"/>
        <v/>
      </c>
      <c r="AW2492" s="83" t="str">
        <f t="shared" si="862"/>
        <v/>
      </c>
      <c r="AX2492" s="83" t="str">
        <f t="shared" si="862"/>
        <v/>
      </c>
      <c r="AY2492" s="83" t="str">
        <f t="shared" si="862"/>
        <v/>
      </c>
      <c r="AZ2492" s="83" t="str">
        <f t="shared" si="862"/>
        <v/>
      </c>
      <c r="BA2492" s="83" t="str">
        <f t="shared" si="862"/>
        <v/>
      </c>
      <c r="BB2492" s="83" t="str">
        <f t="shared" si="862"/>
        <v/>
      </c>
      <c r="BC2492" s="83" t="str">
        <f t="shared" si="862"/>
        <v/>
      </c>
      <c r="BD2492" s="83" t="str">
        <f t="shared" si="862"/>
        <v/>
      </c>
      <c r="BE2492" s="83" t="str">
        <f t="shared" si="862"/>
        <v/>
      </c>
      <c r="BF2492" s="83" t="str">
        <f t="shared" si="862"/>
        <v/>
      </c>
      <c r="BG2492" s="83" t="str">
        <f t="shared" si="862"/>
        <v/>
      </c>
      <c r="BH2492" s="83" t="str">
        <f t="shared" si="862"/>
        <v/>
      </c>
      <c r="BI2492" s="83" t="str">
        <f t="shared" si="862"/>
        <v/>
      </c>
      <c r="BJ2492" s="83" t="str">
        <f t="shared" si="862"/>
        <v/>
      </c>
      <c r="BK2492" s="83" t="str">
        <f t="shared" si="862"/>
        <v/>
      </c>
      <c r="BL2492" s="83" t="str">
        <f t="shared" si="862"/>
        <v/>
      </c>
      <c r="BM2492" s="83" t="str">
        <f t="shared" si="862"/>
        <v/>
      </c>
      <c r="BN2492" s="83" t="str">
        <f t="shared" si="862"/>
        <v/>
      </c>
      <c r="BO2492" s="83" t="str">
        <f t="shared" si="862"/>
        <v/>
      </c>
      <c r="BP2492" s="83" t="str">
        <f t="shared" si="862"/>
        <v/>
      </c>
      <c r="BQ2492" s="83" t="str">
        <f t="shared" si="862"/>
        <v/>
      </c>
      <c r="BR2492" s="37"/>
      <c r="BS2492" s="37"/>
    </row>
    <row r="2493" spans="1:71" s="7" customFormat="1" ht="4.5" customHeight="1">
      <c r="A2493" s="472"/>
      <c r="B2493" s="50"/>
      <c r="C2493" s="433"/>
      <c r="D2493" s="434"/>
      <c r="E2493" s="434"/>
      <c r="F2493" s="434"/>
      <c r="G2493" s="434"/>
      <c r="H2493" s="434"/>
      <c r="I2493" s="434"/>
      <c r="J2493" s="434"/>
      <c r="K2493" s="434"/>
      <c r="L2493" s="434"/>
      <c r="M2493" s="434"/>
      <c r="N2493" s="434"/>
      <c r="O2493" s="434"/>
      <c r="P2493" s="434"/>
      <c r="Q2493" s="434"/>
      <c r="R2493" s="434"/>
      <c r="S2493" s="434"/>
      <c r="T2493" s="434"/>
      <c r="U2493" s="434"/>
      <c r="V2493" s="434"/>
      <c r="W2493" s="434"/>
      <c r="X2493" s="434"/>
      <c r="Y2493" s="434"/>
      <c r="Z2493" s="434"/>
      <c r="AA2493" s="434"/>
      <c r="AB2493" s="434"/>
      <c r="AC2493" s="434"/>
      <c r="AD2493" s="434"/>
      <c r="AE2493" s="434"/>
      <c r="AF2493" s="434"/>
      <c r="AG2493" s="434"/>
      <c r="AH2493" s="434"/>
      <c r="AJ2493" s="432"/>
      <c r="AK2493" s="37"/>
      <c r="AL2493" s="433"/>
      <c r="AM2493" s="434"/>
      <c r="AN2493" s="434"/>
      <c r="AO2493" s="434"/>
      <c r="AP2493" s="434"/>
      <c r="AQ2493" s="434"/>
      <c r="AR2493" s="434"/>
      <c r="AS2493" s="434"/>
      <c r="AT2493" s="434"/>
      <c r="AU2493" s="434"/>
      <c r="AV2493" s="434"/>
      <c r="AW2493" s="434"/>
      <c r="AX2493" s="434"/>
      <c r="AY2493" s="434"/>
      <c r="AZ2493" s="434"/>
      <c r="BA2493" s="434"/>
      <c r="BB2493" s="434"/>
      <c r="BC2493" s="434"/>
      <c r="BD2493" s="434"/>
      <c r="BE2493" s="434"/>
      <c r="BF2493" s="434"/>
      <c r="BG2493" s="434"/>
      <c r="BH2493" s="434"/>
      <c r="BI2493" s="434"/>
      <c r="BJ2493" s="434"/>
      <c r="BK2493" s="434"/>
      <c r="BL2493" s="434"/>
      <c r="BM2493" s="434"/>
      <c r="BN2493" s="434"/>
      <c r="BO2493" s="434"/>
      <c r="BP2493" s="434"/>
      <c r="BQ2493" s="434"/>
      <c r="BR2493" s="37"/>
      <c r="BS2493" s="37"/>
    </row>
    <row r="2494" spans="1:71" s="7" customFormat="1" ht="30.75" customHeight="1">
      <c r="A2494" s="472"/>
      <c r="B2494" s="50"/>
      <c r="C2494" s="435"/>
      <c r="D2494" s="436" t="s">
        <v>1148</v>
      </c>
      <c r="E2494" s="436"/>
      <c r="F2494" s="436"/>
      <c r="G2494" s="436"/>
      <c r="H2494" s="436"/>
      <c r="I2494" s="436"/>
      <c r="J2494" s="436"/>
      <c r="K2494" s="436"/>
      <c r="L2494" s="436"/>
      <c r="M2494" s="436"/>
      <c r="N2494" s="436"/>
      <c r="O2494" s="436"/>
      <c r="P2494" s="436"/>
      <c r="Q2494" s="436"/>
      <c r="R2494" s="436"/>
      <c r="S2494" s="436"/>
      <c r="T2494" s="436"/>
      <c r="U2494" s="436"/>
      <c r="V2494" s="436"/>
      <c r="W2494" s="436"/>
      <c r="X2494" s="436"/>
      <c r="Y2494" s="436"/>
      <c r="Z2494" s="436"/>
      <c r="AA2494" s="436"/>
      <c r="AB2494" s="436"/>
      <c r="AC2494" s="436"/>
      <c r="AD2494" s="436"/>
      <c r="AE2494" s="436"/>
      <c r="AF2494" s="436"/>
      <c r="AG2494" s="436"/>
      <c r="AH2494" s="436"/>
      <c r="AJ2494" s="432"/>
      <c r="AK2494" s="37"/>
      <c r="AL2494" s="435"/>
      <c r="AM2494" s="436" t="str">
        <f>D2494</f>
        <v>AVOIR UN COMPORTEMENT RESPONSABLE</v>
      </c>
      <c r="AN2494" s="436"/>
      <c r="AO2494" s="436"/>
      <c r="AP2494" s="436"/>
      <c r="AQ2494" s="436"/>
      <c r="AR2494" s="436"/>
      <c r="AS2494" s="436"/>
      <c r="AT2494" s="436"/>
      <c r="AU2494" s="436"/>
      <c r="AV2494" s="436"/>
      <c r="AW2494" s="436"/>
      <c r="AX2494" s="436"/>
      <c r="AY2494" s="436"/>
      <c r="AZ2494" s="436"/>
      <c r="BA2494" s="436"/>
      <c r="BB2494" s="436"/>
      <c r="BC2494" s="436"/>
      <c r="BD2494" s="436"/>
      <c r="BE2494" s="436"/>
      <c r="BF2494" s="436"/>
      <c r="BG2494" s="436"/>
      <c r="BH2494" s="436"/>
      <c r="BI2494" s="436"/>
      <c r="BJ2494" s="436"/>
      <c r="BK2494" s="436"/>
      <c r="BL2494" s="436"/>
      <c r="BM2494" s="436"/>
      <c r="BN2494" s="436"/>
      <c r="BO2494" s="436"/>
      <c r="BP2494" s="436"/>
      <c r="BQ2494" s="436"/>
      <c r="BR2494" s="37"/>
      <c r="BS2494" s="37"/>
    </row>
    <row r="2495" spans="1:71" s="7" customFormat="1" ht="44.25" customHeight="1">
      <c r="A2495" s="472"/>
      <c r="B2495" s="50"/>
      <c r="C2495" s="51"/>
      <c r="D2495" s="69" t="s">
        <v>1149</v>
      </c>
      <c r="E2495" s="83"/>
      <c r="F2495" s="83"/>
      <c r="G2495" s="83"/>
      <c r="H2495" s="83"/>
      <c r="I2495" s="83"/>
      <c r="J2495" s="83"/>
      <c r="K2495" s="83"/>
      <c r="L2495" s="83"/>
      <c r="M2495" s="83"/>
      <c r="N2495" s="83"/>
      <c r="O2495" s="83"/>
      <c r="P2495" s="83"/>
      <c r="Q2495" s="83"/>
      <c r="R2495" s="83"/>
      <c r="S2495" s="83"/>
      <c r="T2495" s="83"/>
      <c r="U2495" s="83"/>
      <c r="V2495" s="83"/>
      <c r="W2495" s="83"/>
      <c r="X2495" s="83"/>
      <c r="Y2495" s="83"/>
      <c r="Z2495" s="83"/>
      <c r="AA2495" s="83"/>
      <c r="AB2495" s="83"/>
      <c r="AC2495" s="83"/>
      <c r="AD2495" s="83"/>
      <c r="AE2495" s="83"/>
      <c r="AF2495" s="83"/>
      <c r="AG2495" s="83"/>
      <c r="AH2495" s="83"/>
      <c r="AJ2495" s="49"/>
      <c r="AK2495" s="37"/>
      <c r="AL2495" s="51"/>
      <c r="AM2495" s="69" t="str">
        <f>D2495</f>
        <v>Respecter les règles de vie collective</v>
      </c>
      <c r="AN2495" s="83"/>
      <c r="AO2495" s="83"/>
      <c r="AP2495" s="83"/>
      <c r="AQ2495" s="83"/>
      <c r="AR2495" s="83"/>
      <c r="AS2495" s="83"/>
      <c r="AT2495" s="83"/>
      <c r="AU2495" s="83"/>
      <c r="AV2495" s="83"/>
      <c r="AW2495" s="83"/>
      <c r="AX2495" s="83"/>
      <c r="AY2495" s="83"/>
      <c r="AZ2495" s="83"/>
      <c r="BA2495" s="83"/>
      <c r="BB2495" s="83"/>
      <c r="BC2495" s="83"/>
      <c r="BD2495" s="83"/>
      <c r="BE2495" s="83"/>
      <c r="BF2495" s="83"/>
      <c r="BG2495" s="83"/>
      <c r="BH2495" s="83"/>
      <c r="BI2495" s="83"/>
      <c r="BJ2495" s="83"/>
      <c r="BK2495" s="83"/>
      <c r="BL2495" s="83"/>
      <c r="BM2495" s="83"/>
      <c r="BN2495" s="83"/>
      <c r="BO2495" s="83"/>
      <c r="BP2495" s="83"/>
      <c r="BQ2495" s="83"/>
      <c r="BR2495" s="37"/>
      <c r="BS2495" s="37"/>
    </row>
    <row r="2496" spans="1:71" s="7" customFormat="1" ht="44.25" customHeight="1">
      <c r="A2496" s="472"/>
      <c r="B2496" s="50"/>
      <c r="C2496" s="51"/>
      <c r="D2496" s="69" t="s">
        <v>1150</v>
      </c>
      <c r="E2496" s="83"/>
      <c r="F2496" s="83"/>
      <c r="G2496" s="83"/>
      <c r="H2496" s="83"/>
      <c r="I2496" s="83"/>
      <c r="J2496" s="83"/>
      <c r="K2496" s="83"/>
      <c r="L2496" s="83"/>
      <c r="M2496" s="83"/>
      <c r="N2496" s="83"/>
      <c r="O2496" s="83"/>
      <c r="P2496" s="83"/>
      <c r="Q2496" s="83"/>
      <c r="R2496" s="83"/>
      <c r="S2496" s="83"/>
      <c r="T2496" s="83"/>
      <c r="U2496" s="83"/>
      <c r="V2496" s="83"/>
      <c r="W2496" s="83"/>
      <c r="X2496" s="83"/>
      <c r="Y2496" s="83"/>
      <c r="Z2496" s="83"/>
      <c r="AA2496" s="83"/>
      <c r="AB2496" s="83"/>
      <c r="AC2496" s="83"/>
      <c r="AD2496" s="83"/>
      <c r="AE2496" s="83"/>
      <c r="AF2496" s="83"/>
      <c r="AG2496" s="83"/>
      <c r="AH2496" s="83"/>
      <c r="AJ2496" s="49"/>
      <c r="AK2496" s="37"/>
      <c r="AL2496" s="51"/>
      <c r="AM2496" s="69" t="str">
        <f>D2496</f>
        <v>Respecter tous les autres, et notamment, appliquer les principes de l'égalité des filles et des garçons</v>
      </c>
      <c r="AN2496" s="83"/>
      <c r="AO2496" s="83"/>
      <c r="AP2496" s="83"/>
      <c r="AQ2496" s="83"/>
      <c r="AR2496" s="83"/>
      <c r="AS2496" s="83"/>
      <c r="AT2496" s="83"/>
      <c r="AU2496" s="83"/>
      <c r="AV2496" s="83"/>
      <c r="AW2496" s="83"/>
      <c r="AX2496" s="83"/>
      <c r="AY2496" s="83"/>
      <c r="AZ2496" s="83"/>
      <c r="BA2496" s="83"/>
      <c r="BB2496" s="83"/>
      <c r="BC2496" s="83"/>
      <c r="BD2496" s="83"/>
      <c r="BE2496" s="83"/>
      <c r="BF2496" s="83"/>
      <c r="BG2496" s="83"/>
      <c r="BH2496" s="83"/>
      <c r="BI2496" s="83"/>
      <c r="BJ2496" s="83"/>
      <c r="BK2496" s="83"/>
      <c r="BL2496" s="83"/>
      <c r="BM2496" s="83"/>
      <c r="BN2496" s="83"/>
      <c r="BO2496" s="83"/>
      <c r="BP2496" s="83"/>
      <c r="BQ2496" s="83"/>
      <c r="BR2496" s="37"/>
      <c r="BS2496" s="37"/>
    </row>
    <row r="2497" spans="1:71" s="423" customFormat="1" ht="24.75" customHeight="1" thickBot="1">
      <c r="A2497" s="473"/>
      <c r="B2497" s="41"/>
      <c r="C2497" s="450"/>
      <c r="D2497" s="451"/>
      <c r="E2497" s="453"/>
      <c r="F2497" s="453"/>
      <c r="G2497" s="453"/>
      <c r="H2497" s="453"/>
      <c r="I2497" s="453"/>
      <c r="J2497" s="453"/>
      <c r="K2497" s="453"/>
      <c r="L2497" s="453"/>
      <c r="M2497" s="453"/>
      <c r="N2497" s="453"/>
      <c r="O2497" s="453"/>
      <c r="P2497" s="453"/>
      <c r="Q2497" s="453"/>
      <c r="R2497" s="453"/>
      <c r="S2497" s="453"/>
      <c r="T2497" s="453"/>
      <c r="U2497" s="453"/>
      <c r="V2497" s="453"/>
      <c r="W2497" s="453"/>
      <c r="X2497" s="453"/>
      <c r="Y2497" s="453"/>
      <c r="Z2497" s="453"/>
      <c r="AA2497" s="453"/>
      <c r="AB2497" s="453"/>
      <c r="AC2497" s="453"/>
      <c r="AD2497" s="453"/>
      <c r="AE2497" s="453"/>
      <c r="AF2497" s="453"/>
      <c r="AG2497" s="453"/>
      <c r="AH2497" s="453"/>
      <c r="AJ2497" s="109"/>
      <c r="AK2497" s="79"/>
      <c r="AL2497" s="450"/>
      <c r="AM2497" s="451"/>
      <c r="AN2497" s="453"/>
      <c r="AO2497" s="453"/>
      <c r="AP2497" s="453"/>
      <c r="AQ2497" s="453"/>
      <c r="AR2497" s="453"/>
      <c r="AS2497" s="453"/>
      <c r="AT2497" s="453"/>
      <c r="AU2497" s="453"/>
      <c r="AV2497" s="453"/>
      <c r="AW2497" s="453"/>
      <c r="AX2497" s="453"/>
      <c r="AY2497" s="453"/>
      <c r="AZ2497" s="453"/>
      <c r="BA2497" s="453"/>
      <c r="BB2497" s="453"/>
      <c r="BC2497" s="453"/>
      <c r="BD2497" s="453"/>
      <c r="BE2497" s="453"/>
      <c r="BF2497" s="453"/>
      <c r="BG2497" s="453"/>
      <c r="BH2497" s="453"/>
      <c r="BI2497" s="453"/>
      <c r="BJ2497" s="453"/>
      <c r="BK2497" s="453"/>
      <c r="BL2497" s="453"/>
      <c r="BM2497" s="453"/>
      <c r="BN2497" s="453"/>
      <c r="BO2497" s="453"/>
      <c r="BP2497" s="453"/>
      <c r="BQ2497" s="453"/>
      <c r="BR2497" s="79"/>
      <c r="BS2497" s="79"/>
    </row>
    <row r="2498" spans="1:71" s="7" customFormat="1" ht="30" customHeight="1" thickBot="1">
      <c r="A2498" s="472"/>
      <c r="B2498" s="50"/>
      <c r="C2498" s="446"/>
      <c r="D2498" s="447" t="s">
        <v>1151</v>
      </c>
      <c r="E2498" s="448"/>
      <c r="F2498" s="448"/>
      <c r="G2498" s="448"/>
      <c r="H2498" s="448"/>
      <c r="I2498" s="448"/>
      <c r="J2498" s="448"/>
      <c r="K2498" s="448"/>
      <c r="L2498" s="448"/>
      <c r="M2498" s="448"/>
      <c r="N2498" s="448"/>
      <c r="O2498" s="448"/>
      <c r="P2498" s="448"/>
      <c r="Q2498" s="448"/>
      <c r="R2498" s="448"/>
      <c r="S2498" s="448"/>
      <c r="T2498" s="448"/>
      <c r="U2498" s="448"/>
      <c r="V2498" s="448"/>
      <c r="W2498" s="448"/>
      <c r="X2498" s="448"/>
      <c r="Y2498" s="448"/>
      <c r="Z2498" s="448"/>
      <c r="AA2498" s="448"/>
      <c r="AB2498" s="448"/>
      <c r="AC2498" s="448"/>
      <c r="AD2498" s="448"/>
      <c r="AE2498" s="448"/>
      <c r="AF2498" s="448"/>
      <c r="AG2498" s="448"/>
      <c r="AH2498" s="449"/>
      <c r="AJ2498" s="49"/>
      <c r="AK2498" s="37"/>
      <c r="AL2498" s="446"/>
      <c r="AM2498" s="447" t="str">
        <f>D2498</f>
        <v>La compétence 6 est validée au palier 2  le :</v>
      </c>
      <c r="AN2498" s="448"/>
      <c r="AO2498" s="448"/>
      <c r="AP2498" s="448"/>
      <c r="AQ2498" s="448"/>
      <c r="AR2498" s="448"/>
      <c r="AS2498" s="448"/>
      <c r="AT2498" s="448"/>
      <c r="AU2498" s="448"/>
      <c r="AV2498" s="448"/>
      <c r="AW2498" s="448"/>
      <c r="AX2498" s="448"/>
      <c r="AY2498" s="448"/>
      <c r="AZ2498" s="448"/>
      <c r="BA2498" s="448"/>
      <c r="BB2498" s="448"/>
      <c r="BC2498" s="448"/>
      <c r="BD2498" s="448"/>
      <c r="BE2498" s="448"/>
      <c r="BF2498" s="448"/>
      <c r="BG2498" s="448"/>
      <c r="BH2498" s="448"/>
      <c r="BI2498" s="448"/>
      <c r="BJ2498" s="448"/>
      <c r="BK2498" s="448"/>
      <c r="BL2498" s="448"/>
      <c r="BM2498" s="448"/>
      <c r="BN2498" s="448"/>
      <c r="BO2498" s="448"/>
      <c r="BP2498" s="448"/>
      <c r="BQ2498" s="449"/>
      <c r="BR2498" s="37"/>
      <c r="BS2498" s="37"/>
    </row>
    <row r="2499" spans="1:71" s="7" customFormat="1">
      <c r="A2499" s="472"/>
      <c r="B2499" s="50"/>
      <c r="C2499" s="48"/>
      <c r="D2499" s="10"/>
      <c r="E2499" s="84"/>
      <c r="F2499" s="84"/>
      <c r="G2499" s="84"/>
      <c r="H2499" s="84"/>
      <c r="I2499" s="84"/>
      <c r="J2499" s="84"/>
      <c r="K2499" s="84"/>
      <c r="L2499" s="84"/>
      <c r="M2499" s="84"/>
      <c r="N2499" s="84"/>
      <c r="O2499" s="84"/>
      <c r="P2499" s="84"/>
      <c r="Q2499" s="84"/>
      <c r="R2499" s="84"/>
      <c r="S2499" s="84"/>
      <c r="T2499" s="84"/>
      <c r="U2499" s="84"/>
      <c r="V2499" s="84"/>
      <c r="W2499" s="84"/>
      <c r="X2499" s="84"/>
      <c r="Y2499" s="84"/>
      <c r="Z2499" s="84"/>
      <c r="AA2499" s="84"/>
      <c r="AB2499" s="84"/>
      <c r="AC2499" s="84"/>
      <c r="AD2499" s="84"/>
      <c r="AE2499" s="84"/>
      <c r="AF2499" s="84"/>
      <c r="AG2499" s="84"/>
      <c r="AH2499" s="84"/>
      <c r="AJ2499" s="49"/>
      <c r="AK2499" s="37"/>
      <c r="AL2499" s="48"/>
      <c r="AM2499" s="10"/>
      <c r="AN2499" s="84"/>
      <c r="AO2499" s="84"/>
      <c r="AP2499" s="84"/>
      <c r="AQ2499" s="84"/>
      <c r="AR2499" s="84"/>
      <c r="AS2499" s="84"/>
      <c r="AT2499" s="84"/>
      <c r="AU2499" s="84"/>
      <c r="AV2499" s="84"/>
      <c r="AW2499" s="84"/>
      <c r="AX2499" s="84"/>
      <c r="AY2499" s="84"/>
      <c r="AZ2499" s="84"/>
      <c r="BA2499" s="84"/>
      <c r="BB2499" s="84"/>
      <c r="BC2499" s="84"/>
      <c r="BD2499" s="84"/>
      <c r="BE2499" s="84"/>
      <c r="BF2499" s="84"/>
      <c r="BG2499" s="84"/>
      <c r="BH2499" s="84"/>
      <c r="BI2499" s="84"/>
      <c r="BJ2499" s="84"/>
      <c r="BK2499" s="84"/>
      <c r="BL2499" s="84"/>
      <c r="BM2499" s="84"/>
      <c r="BN2499" s="84"/>
      <c r="BO2499" s="84"/>
      <c r="BP2499" s="84"/>
      <c r="BQ2499" s="84"/>
      <c r="BR2499" s="37"/>
      <c r="BS2499" s="37"/>
    </row>
    <row r="2500" spans="1:71" s="7" customFormat="1">
      <c r="A2500" s="472"/>
      <c r="B2500" s="50"/>
      <c r="C2500" s="48"/>
      <c r="D2500" s="10"/>
      <c r="E2500" s="84"/>
      <c r="F2500" s="84"/>
      <c r="G2500" s="84"/>
      <c r="H2500" s="84"/>
      <c r="I2500" s="84"/>
      <c r="J2500" s="84"/>
      <c r="K2500" s="84"/>
      <c r="L2500" s="84"/>
      <c r="M2500" s="84"/>
      <c r="N2500" s="84"/>
      <c r="O2500" s="84"/>
      <c r="P2500" s="84"/>
      <c r="Q2500" s="84"/>
      <c r="R2500" s="84"/>
      <c r="S2500" s="84"/>
      <c r="T2500" s="84"/>
      <c r="U2500" s="84"/>
      <c r="V2500" s="84"/>
      <c r="W2500" s="84"/>
      <c r="X2500" s="84"/>
      <c r="Y2500" s="84"/>
      <c r="Z2500" s="84"/>
      <c r="AA2500" s="84"/>
      <c r="AB2500" s="84"/>
      <c r="AC2500" s="84"/>
      <c r="AD2500" s="84"/>
      <c r="AE2500" s="84"/>
      <c r="AF2500" s="84"/>
      <c r="AG2500" s="84"/>
      <c r="AH2500" s="84"/>
      <c r="AJ2500" s="49"/>
      <c r="AK2500" s="37"/>
      <c r="AL2500" s="48"/>
      <c r="AM2500" s="10"/>
      <c r="AN2500" s="84"/>
      <c r="AO2500" s="84"/>
      <c r="AP2500" s="84"/>
      <c r="AQ2500" s="84"/>
      <c r="AR2500" s="84"/>
      <c r="AS2500" s="84"/>
      <c r="AT2500" s="84"/>
      <c r="AU2500" s="84"/>
      <c r="AV2500" s="84"/>
      <c r="AW2500" s="84"/>
      <c r="AX2500" s="84"/>
      <c r="AY2500" s="84"/>
      <c r="AZ2500" s="84"/>
      <c r="BA2500" s="84"/>
      <c r="BB2500" s="84"/>
      <c r="BC2500" s="84"/>
      <c r="BD2500" s="84"/>
      <c r="BE2500" s="84"/>
      <c r="BF2500" s="84"/>
      <c r="BG2500" s="84"/>
      <c r="BH2500" s="84"/>
      <c r="BI2500" s="84"/>
      <c r="BJ2500" s="84"/>
      <c r="BK2500" s="84"/>
      <c r="BL2500" s="84"/>
      <c r="BM2500" s="84"/>
      <c r="BN2500" s="84"/>
      <c r="BO2500" s="84"/>
      <c r="BP2500" s="84"/>
      <c r="BQ2500" s="84"/>
      <c r="BR2500" s="37"/>
      <c r="BS2500" s="37"/>
    </row>
    <row r="2501" spans="1:71" s="7" customFormat="1">
      <c r="A2501" s="472"/>
      <c r="B2501" s="50"/>
      <c r="C2501" s="48"/>
      <c r="D2501" s="10"/>
      <c r="E2501" s="84"/>
      <c r="F2501" s="84"/>
      <c r="G2501" s="84"/>
      <c r="H2501" s="84"/>
      <c r="I2501" s="84"/>
      <c r="J2501" s="84"/>
      <c r="K2501" s="84"/>
      <c r="L2501" s="84"/>
      <c r="M2501" s="84"/>
      <c r="N2501" s="84"/>
      <c r="O2501" s="84"/>
      <c r="P2501" s="84"/>
      <c r="Q2501" s="84"/>
      <c r="R2501" s="84"/>
      <c r="S2501" s="84"/>
      <c r="T2501" s="84"/>
      <c r="U2501" s="84"/>
      <c r="V2501" s="84"/>
      <c r="W2501" s="84"/>
      <c r="X2501" s="84"/>
      <c r="Y2501" s="84"/>
      <c r="Z2501" s="84"/>
      <c r="AA2501" s="84"/>
      <c r="AB2501" s="84"/>
      <c r="AC2501" s="84"/>
      <c r="AD2501" s="84"/>
      <c r="AE2501" s="84"/>
      <c r="AF2501" s="84"/>
      <c r="AG2501" s="84"/>
      <c r="AH2501" s="84"/>
      <c r="AJ2501" s="49"/>
      <c r="AK2501" s="37"/>
      <c r="AL2501" s="48"/>
      <c r="AM2501" s="10"/>
      <c r="AN2501" s="84"/>
      <c r="AO2501" s="84"/>
      <c r="AP2501" s="84"/>
      <c r="AQ2501" s="84"/>
      <c r="AR2501" s="84"/>
      <c r="AS2501" s="84"/>
      <c r="AT2501" s="84"/>
      <c r="AU2501" s="84"/>
      <c r="AV2501" s="84"/>
      <c r="AW2501" s="84"/>
      <c r="AX2501" s="84"/>
      <c r="AY2501" s="84"/>
      <c r="AZ2501" s="84"/>
      <c r="BA2501" s="84"/>
      <c r="BB2501" s="84"/>
      <c r="BC2501" s="84"/>
      <c r="BD2501" s="84"/>
      <c r="BE2501" s="84"/>
      <c r="BF2501" s="84"/>
      <c r="BG2501" s="84"/>
      <c r="BH2501" s="84"/>
      <c r="BI2501" s="84"/>
      <c r="BJ2501" s="84"/>
      <c r="BK2501" s="84"/>
      <c r="BL2501" s="84"/>
      <c r="BM2501" s="84"/>
      <c r="BN2501" s="84"/>
      <c r="BO2501" s="84"/>
      <c r="BP2501" s="84"/>
      <c r="BQ2501" s="84"/>
      <c r="BR2501" s="37"/>
      <c r="BS2501" s="37"/>
    </row>
    <row r="2502" spans="1:71" s="7" customFormat="1">
      <c r="A2502" s="472"/>
      <c r="B2502" s="50"/>
      <c r="C2502" s="48"/>
      <c r="D2502" s="10"/>
      <c r="E2502" s="84"/>
      <c r="F2502" s="84"/>
      <c r="G2502" s="84"/>
      <c r="H2502" s="84"/>
      <c r="I2502" s="84"/>
      <c r="J2502" s="84"/>
      <c r="K2502" s="84"/>
      <c r="L2502" s="84"/>
      <c r="M2502" s="84"/>
      <c r="N2502" s="84"/>
      <c r="O2502" s="84"/>
      <c r="P2502" s="84"/>
      <c r="Q2502" s="84"/>
      <c r="R2502" s="84"/>
      <c r="S2502" s="84"/>
      <c r="T2502" s="84"/>
      <c r="U2502" s="84"/>
      <c r="V2502" s="84"/>
      <c r="W2502" s="84"/>
      <c r="X2502" s="84"/>
      <c r="Y2502" s="84"/>
      <c r="Z2502" s="84"/>
      <c r="AA2502" s="84"/>
      <c r="AB2502" s="84"/>
      <c r="AC2502" s="84"/>
      <c r="AD2502" s="84"/>
      <c r="AE2502" s="84"/>
      <c r="AF2502" s="84"/>
      <c r="AG2502" s="84"/>
      <c r="AH2502" s="84"/>
      <c r="AJ2502" s="49"/>
      <c r="AK2502" s="37"/>
      <c r="AL2502" s="48"/>
      <c r="AM2502" s="10"/>
      <c r="AN2502" s="84"/>
      <c r="AO2502" s="84"/>
      <c r="AP2502" s="84"/>
      <c r="AQ2502" s="84"/>
      <c r="AR2502" s="84"/>
      <c r="AS2502" s="84"/>
      <c r="AT2502" s="84"/>
      <c r="AU2502" s="84"/>
      <c r="AV2502" s="84"/>
      <c r="AW2502" s="84"/>
      <c r="AX2502" s="84"/>
      <c r="AY2502" s="84"/>
      <c r="AZ2502" s="84"/>
      <c r="BA2502" s="84"/>
      <c r="BB2502" s="84"/>
      <c r="BC2502" s="84"/>
      <c r="BD2502" s="84"/>
      <c r="BE2502" s="84"/>
      <c r="BF2502" s="84"/>
      <c r="BG2502" s="84"/>
      <c r="BH2502" s="84"/>
      <c r="BI2502" s="84"/>
      <c r="BJ2502" s="84"/>
      <c r="BK2502" s="84"/>
      <c r="BL2502" s="84"/>
      <c r="BM2502" s="84"/>
      <c r="BN2502" s="84"/>
      <c r="BO2502" s="84"/>
      <c r="BP2502" s="84"/>
      <c r="BQ2502" s="84"/>
      <c r="BR2502" s="37"/>
      <c r="BS2502" s="37"/>
    </row>
    <row r="2503" spans="1:71" s="7" customFormat="1" ht="27" customHeight="1">
      <c r="A2503" s="472"/>
      <c r="B2503" s="50"/>
      <c r="D2503" s="460" t="s">
        <v>1152</v>
      </c>
      <c r="E2503" s="12"/>
      <c r="F2503" s="12"/>
      <c r="G2503" s="12"/>
      <c r="H2503" s="13"/>
      <c r="I2503" s="12"/>
      <c r="J2503" s="12"/>
      <c r="K2503" s="12"/>
      <c r="L2503" s="12"/>
      <c r="M2503" s="12"/>
      <c r="N2503" s="12"/>
      <c r="O2503" s="12"/>
      <c r="P2503" s="12"/>
      <c r="Q2503" s="12"/>
      <c r="R2503" s="12"/>
      <c r="S2503" s="12"/>
      <c r="T2503" s="12"/>
      <c r="U2503" s="12"/>
      <c r="V2503" s="12"/>
      <c r="W2503" s="12"/>
      <c r="X2503" s="12"/>
      <c r="Y2503" s="12"/>
      <c r="Z2503" s="12"/>
      <c r="AA2503" s="12"/>
      <c r="AB2503" s="12"/>
      <c r="AC2503" s="12"/>
      <c r="AD2503" s="12"/>
      <c r="AE2503" s="12"/>
      <c r="AF2503" s="12"/>
      <c r="AG2503" s="12"/>
      <c r="AH2503" s="12"/>
      <c r="AJ2503" s="49"/>
      <c r="AK2503" s="37"/>
      <c r="AL2503" s="537" t="str">
        <f>D2503</f>
        <v xml:space="preserve">Compétence 7 : </v>
      </c>
      <c r="AM2503" s="537"/>
      <c r="AN2503" s="12"/>
      <c r="AO2503" s="12"/>
      <c r="AP2503" s="12"/>
      <c r="AQ2503" s="13"/>
      <c r="AR2503" s="12"/>
      <c r="AS2503" s="12"/>
      <c r="AT2503" s="12"/>
      <c r="AU2503" s="12"/>
      <c r="AV2503" s="12"/>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12"/>
      <c r="BR2503" s="37"/>
      <c r="BS2503" s="37"/>
    </row>
    <row r="2504" spans="1:71" s="7" customFormat="1" ht="27" customHeight="1">
      <c r="A2504" s="472"/>
      <c r="B2504" s="50"/>
      <c r="D2504" s="461" t="s">
        <v>15</v>
      </c>
      <c r="E2504" s="85">
        <f>IF(ISERROR(AVERAGE(E2507:E2520)),"",AVERAGE(E2507:E2520))</f>
        <v>4.5555555555555554</v>
      </c>
      <c r="F2504" s="85">
        <f t="shared" ref="F2504:AH2504" si="863">IF(ISERROR(AVERAGE(F2507:F2520)),"",AVERAGE(F2507:F2520))</f>
        <v>3.3333333333333335</v>
      </c>
      <c r="G2504" s="85">
        <f t="shared" si="863"/>
        <v>3</v>
      </c>
      <c r="H2504" s="85">
        <f t="shared" si="863"/>
        <v>2</v>
      </c>
      <c r="I2504" s="85">
        <f t="shared" si="863"/>
        <v>1</v>
      </c>
      <c r="J2504" s="85">
        <f t="shared" si="863"/>
        <v>5</v>
      </c>
      <c r="K2504" s="85">
        <f t="shared" si="863"/>
        <v>4</v>
      </c>
      <c r="L2504" s="85">
        <f t="shared" si="863"/>
        <v>3</v>
      </c>
      <c r="M2504" s="85">
        <f t="shared" si="863"/>
        <v>2</v>
      </c>
      <c r="N2504" s="85">
        <f t="shared" si="863"/>
        <v>1</v>
      </c>
      <c r="O2504" s="85">
        <f t="shared" si="863"/>
        <v>5</v>
      </c>
      <c r="P2504" s="85">
        <f t="shared" si="863"/>
        <v>4</v>
      </c>
      <c r="Q2504" s="85">
        <f t="shared" si="863"/>
        <v>3</v>
      </c>
      <c r="R2504" s="85">
        <f t="shared" si="863"/>
        <v>2</v>
      </c>
      <c r="S2504" s="85">
        <f t="shared" si="863"/>
        <v>1</v>
      </c>
      <c r="T2504" s="85">
        <f t="shared" si="863"/>
        <v>5</v>
      </c>
      <c r="U2504" s="85">
        <f t="shared" si="863"/>
        <v>4</v>
      </c>
      <c r="V2504" s="85">
        <f t="shared" si="863"/>
        <v>3</v>
      </c>
      <c r="W2504" s="85">
        <f t="shared" si="863"/>
        <v>2</v>
      </c>
      <c r="X2504" s="85">
        <f t="shared" si="863"/>
        <v>1</v>
      </c>
      <c r="Y2504" s="85">
        <f t="shared" si="863"/>
        <v>5</v>
      </c>
      <c r="Z2504" s="85">
        <f t="shared" si="863"/>
        <v>4</v>
      </c>
      <c r="AA2504" s="85">
        <f t="shared" si="863"/>
        <v>3</v>
      </c>
      <c r="AB2504" s="85">
        <f t="shared" si="863"/>
        <v>2</v>
      </c>
      <c r="AC2504" s="85">
        <f t="shared" si="863"/>
        <v>1</v>
      </c>
      <c r="AD2504" s="85">
        <f t="shared" si="863"/>
        <v>5</v>
      </c>
      <c r="AE2504" s="85">
        <f t="shared" si="863"/>
        <v>4</v>
      </c>
      <c r="AF2504" s="85">
        <f t="shared" si="863"/>
        <v>3</v>
      </c>
      <c r="AG2504" s="85">
        <f t="shared" si="863"/>
        <v>2</v>
      </c>
      <c r="AH2504" s="85">
        <f t="shared" si="863"/>
        <v>1</v>
      </c>
      <c r="AJ2504" s="83">
        <f>AVERAGE(E2504:AH2504)</f>
        <v>2.9629629629629628</v>
      </c>
      <c r="AK2504" s="37"/>
      <c r="AL2504" s="538" t="str">
        <f>D2504</f>
        <v>L'autonomie et l'initiative</v>
      </c>
      <c r="AM2504" s="538"/>
      <c r="AN2504" s="85" t="str">
        <f>IF(ISERROR(AVERAGE(AN2507:AN2520)),"",AVERAGE(AN2507:AN2520))</f>
        <v/>
      </c>
      <c r="AO2504" s="85" t="str">
        <f t="shared" ref="AO2504:BQ2504" si="864">IF(ISERROR(AVERAGE(AO2507:AO2520)),"",AVERAGE(AO2507:AO2520))</f>
        <v/>
      </c>
      <c r="AP2504" s="85" t="str">
        <f t="shared" si="864"/>
        <v/>
      </c>
      <c r="AQ2504" s="85" t="str">
        <f t="shared" si="864"/>
        <v/>
      </c>
      <c r="AR2504" s="85" t="str">
        <f t="shared" si="864"/>
        <v/>
      </c>
      <c r="AS2504" s="85" t="str">
        <f t="shared" si="864"/>
        <v/>
      </c>
      <c r="AT2504" s="85" t="str">
        <f t="shared" si="864"/>
        <v/>
      </c>
      <c r="AU2504" s="85" t="str">
        <f t="shared" si="864"/>
        <v/>
      </c>
      <c r="AV2504" s="85" t="str">
        <f t="shared" si="864"/>
        <v/>
      </c>
      <c r="AW2504" s="85" t="str">
        <f t="shared" si="864"/>
        <v/>
      </c>
      <c r="AX2504" s="85" t="str">
        <f t="shared" si="864"/>
        <v/>
      </c>
      <c r="AY2504" s="85" t="str">
        <f t="shared" si="864"/>
        <v/>
      </c>
      <c r="AZ2504" s="85" t="str">
        <f t="shared" si="864"/>
        <v/>
      </c>
      <c r="BA2504" s="85" t="str">
        <f t="shared" si="864"/>
        <v/>
      </c>
      <c r="BB2504" s="85" t="str">
        <f t="shared" si="864"/>
        <v/>
      </c>
      <c r="BC2504" s="85" t="str">
        <f t="shared" si="864"/>
        <v/>
      </c>
      <c r="BD2504" s="85" t="str">
        <f t="shared" si="864"/>
        <v/>
      </c>
      <c r="BE2504" s="85" t="str">
        <f t="shared" si="864"/>
        <v/>
      </c>
      <c r="BF2504" s="85" t="str">
        <f t="shared" si="864"/>
        <v/>
      </c>
      <c r="BG2504" s="85" t="str">
        <f t="shared" si="864"/>
        <v/>
      </c>
      <c r="BH2504" s="85" t="str">
        <f t="shared" si="864"/>
        <v/>
      </c>
      <c r="BI2504" s="85" t="str">
        <f t="shared" si="864"/>
        <v/>
      </c>
      <c r="BJ2504" s="85" t="str">
        <f t="shared" si="864"/>
        <v/>
      </c>
      <c r="BK2504" s="85" t="str">
        <f t="shared" si="864"/>
        <v/>
      </c>
      <c r="BL2504" s="85" t="str">
        <f t="shared" si="864"/>
        <v/>
      </c>
      <c r="BM2504" s="85" t="str">
        <f t="shared" si="864"/>
        <v/>
      </c>
      <c r="BN2504" s="85" t="str">
        <f t="shared" si="864"/>
        <v/>
      </c>
      <c r="BO2504" s="85" t="str">
        <f t="shared" si="864"/>
        <v/>
      </c>
      <c r="BP2504" s="85" t="str">
        <f t="shared" si="864"/>
        <v/>
      </c>
      <c r="BQ2504" s="85" t="str">
        <f t="shared" si="864"/>
        <v/>
      </c>
      <c r="BR2504" s="37"/>
      <c r="BS2504" s="37"/>
    </row>
    <row r="2505" spans="1:71" s="7" customFormat="1" ht="4.5" customHeight="1">
      <c r="A2505" s="472"/>
      <c r="B2505" s="50"/>
      <c r="C2505" s="433"/>
      <c r="D2505" s="434"/>
      <c r="E2505" s="434"/>
      <c r="F2505" s="434"/>
      <c r="G2505" s="434"/>
      <c r="H2505" s="434"/>
      <c r="I2505" s="434"/>
      <c r="J2505" s="434"/>
      <c r="K2505" s="434"/>
      <c r="L2505" s="434"/>
      <c r="M2505" s="434"/>
      <c r="N2505" s="434"/>
      <c r="O2505" s="434"/>
      <c r="P2505" s="434"/>
      <c r="Q2505" s="434"/>
      <c r="R2505" s="434"/>
      <c r="S2505" s="434"/>
      <c r="T2505" s="434"/>
      <c r="U2505" s="434"/>
      <c r="V2505" s="434"/>
      <c r="W2505" s="434"/>
      <c r="X2505" s="434"/>
      <c r="Y2505" s="434"/>
      <c r="Z2505" s="434"/>
      <c r="AA2505" s="434"/>
      <c r="AB2505" s="434"/>
      <c r="AC2505" s="434"/>
      <c r="AD2505" s="434"/>
      <c r="AE2505" s="434"/>
      <c r="AF2505" s="434"/>
      <c r="AG2505" s="434"/>
      <c r="AH2505" s="434"/>
      <c r="AJ2505" s="432"/>
      <c r="AK2505" s="37"/>
      <c r="AL2505" s="433"/>
      <c r="AM2505" s="434"/>
      <c r="AN2505" s="434"/>
      <c r="AO2505" s="434"/>
      <c r="AP2505" s="434"/>
      <c r="AQ2505" s="434"/>
      <c r="AR2505" s="434"/>
      <c r="AS2505" s="434"/>
      <c r="AT2505" s="434"/>
      <c r="AU2505" s="434"/>
      <c r="AV2505" s="434"/>
      <c r="AW2505" s="434"/>
      <c r="AX2505" s="434"/>
      <c r="AY2505" s="434"/>
      <c r="AZ2505" s="434"/>
      <c r="BA2505" s="434"/>
      <c r="BB2505" s="434"/>
      <c r="BC2505" s="434"/>
      <c r="BD2505" s="434"/>
      <c r="BE2505" s="434"/>
      <c r="BF2505" s="434"/>
      <c r="BG2505" s="434"/>
      <c r="BH2505" s="434"/>
      <c r="BI2505" s="434"/>
      <c r="BJ2505" s="434"/>
      <c r="BK2505" s="434"/>
      <c r="BL2505" s="434"/>
      <c r="BM2505" s="434"/>
      <c r="BN2505" s="434"/>
      <c r="BO2505" s="434"/>
      <c r="BP2505" s="434"/>
      <c r="BQ2505" s="434"/>
      <c r="BR2505" s="37"/>
      <c r="BS2505" s="37"/>
    </row>
    <row r="2506" spans="1:71" s="7" customFormat="1" ht="30.75" customHeight="1">
      <c r="A2506" s="472"/>
      <c r="B2506" s="50"/>
      <c r="C2506" s="435"/>
      <c r="D2506" s="436" t="s">
        <v>1153</v>
      </c>
      <c r="E2506" s="436"/>
      <c r="F2506" s="436"/>
      <c r="G2506" s="436"/>
      <c r="H2506" s="436"/>
      <c r="I2506" s="436"/>
      <c r="J2506" s="436"/>
      <c r="K2506" s="436"/>
      <c r="L2506" s="436"/>
      <c r="M2506" s="436"/>
      <c r="N2506" s="436"/>
      <c r="O2506" s="436"/>
      <c r="P2506" s="436"/>
      <c r="Q2506" s="436"/>
      <c r="R2506" s="436"/>
      <c r="S2506" s="436"/>
      <c r="T2506" s="436"/>
      <c r="U2506" s="436"/>
      <c r="V2506" s="436"/>
      <c r="W2506" s="436"/>
      <c r="X2506" s="436"/>
      <c r="Y2506" s="436"/>
      <c r="Z2506" s="436"/>
      <c r="AA2506" s="436"/>
      <c r="AB2506" s="436"/>
      <c r="AC2506" s="436"/>
      <c r="AD2506" s="436"/>
      <c r="AE2506" s="436"/>
      <c r="AF2506" s="436"/>
      <c r="AG2506" s="436"/>
      <c r="AH2506" s="436"/>
      <c r="AJ2506" s="432"/>
      <c r="AK2506" s="37"/>
      <c r="AL2506" s="435"/>
      <c r="AM2506" s="436" t="str">
        <f t="shared" ref="AM2506:AM2520" si="865">D2506</f>
        <v>S'APPUYER SUR DES METHODES DE TRAVAIL POUR ETRE AUTONOME</v>
      </c>
      <c r="AN2506" s="436"/>
      <c r="AO2506" s="436"/>
      <c r="AP2506" s="436"/>
      <c r="AQ2506" s="436"/>
      <c r="AR2506" s="436"/>
      <c r="AS2506" s="436"/>
      <c r="AT2506" s="436"/>
      <c r="AU2506" s="436"/>
      <c r="AV2506" s="436"/>
      <c r="AW2506" s="436"/>
      <c r="AX2506" s="436"/>
      <c r="AY2506" s="436"/>
      <c r="AZ2506" s="436"/>
      <c r="BA2506" s="436"/>
      <c r="BB2506" s="436"/>
      <c r="BC2506" s="436"/>
      <c r="BD2506" s="436"/>
      <c r="BE2506" s="436"/>
      <c r="BF2506" s="436"/>
      <c r="BG2506" s="436"/>
      <c r="BH2506" s="436"/>
      <c r="BI2506" s="436"/>
      <c r="BJ2506" s="436"/>
      <c r="BK2506" s="436"/>
      <c r="BL2506" s="436"/>
      <c r="BM2506" s="436"/>
      <c r="BN2506" s="436"/>
      <c r="BO2506" s="436"/>
      <c r="BP2506" s="436"/>
      <c r="BQ2506" s="436"/>
      <c r="BR2506" s="37"/>
      <c r="BS2506" s="37"/>
    </row>
    <row r="2507" spans="1:71" s="7" customFormat="1" ht="44.25" customHeight="1">
      <c r="A2507" s="472"/>
      <c r="B2507" s="50"/>
      <c r="C2507" s="51">
        <f t="shared" ref="C2507:C2516" si="866">IF(ISERROR(AVERAGE(E2507:AH2507)),"",AVERAGE(E2507:AH2507))</f>
        <v>2</v>
      </c>
      <c r="D2507" s="69" t="s">
        <v>776</v>
      </c>
      <c r="E2507" s="83" t="str">
        <f>IF(ISERROR(AVERAGE(AN2266:AN2274)),"",AVERAGE(AN2266:AN2274))</f>
        <v/>
      </c>
      <c r="F2507" s="83">
        <f t="shared" ref="F2507:AH2507" si="867">IF(ISERROR(AVERAGE(AO2266:AO2274)),"",AVERAGE(AO2266:AO2274))</f>
        <v>2</v>
      </c>
      <c r="G2507" s="83" t="str">
        <f t="shared" si="867"/>
        <v/>
      </c>
      <c r="H2507" s="83" t="str">
        <f t="shared" si="867"/>
        <v/>
      </c>
      <c r="I2507" s="83" t="str">
        <f t="shared" si="867"/>
        <v/>
      </c>
      <c r="J2507" s="83" t="str">
        <f t="shared" si="867"/>
        <v/>
      </c>
      <c r="K2507" s="83" t="str">
        <f t="shared" si="867"/>
        <v/>
      </c>
      <c r="L2507" s="83" t="str">
        <f t="shared" si="867"/>
        <v/>
      </c>
      <c r="M2507" s="83" t="str">
        <f t="shared" si="867"/>
        <v/>
      </c>
      <c r="N2507" s="83" t="str">
        <f t="shared" si="867"/>
        <v/>
      </c>
      <c r="O2507" s="83" t="str">
        <f t="shared" si="867"/>
        <v/>
      </c>
      <c r="P2507" s="83" t="str">
        <f t="shared" si="867"/>
        <v/>
      </c>
      <c r="Q2507" s="83" t="str">
        <f t="shared" si="867"/>
        <v/>
      </c>
      <c r="R2507" s="83" t="str">
        <f t="shared" si="867"/>
        <v/>
      </c>
      <c r="S2507" s="83" t="str">
        <f t="shared" si="867"/>
        <v/>
      </c>
      <c r="T2507" s="83" t="str">
        <f t="shared" si="867"/>
        <v/>
      </c>
      <c r="U2507" s="83" t="str">
        <f t="shared" si="867"/>
        <v/>
      </c>
      <c r="V2507" s="83" t="str">
        <f t="shared" si="867"/>
        <v/>
      </c>
      <c r="W2507" s="83" t="str">
        <f t="shared" si="867"/>
        <v/>
      </c>
      <c r="X2507" s="83" t="str">
        <f t="shared" si="867"/>
        <v/>
      </c>
      <c r="Y2507" s="83" t="str">
        <f t="shared" si="867"/>
        <v/>
      </c>
      <c r="Z2507" s="83" t="str">
        <f t="shared" si="867"/>
        <v/>
      </c>
      <c r="AA2507" s="83" t="str">
        <f t="shared" si="867"/>
        <v/>
      </c>
      <c r="AB2507" s="83" t="str">
        <f t="shared" si="867"/>
        <v/>
      </c>
      <c r="AC2507" s="83" t="str">
        <f t="shared" si="867"/>
        <v/>
      </c>
      <c r="AD2507" s="83" t="str">
        <f t="shared" si="867"/>
        <v/>
      </c>
      <c r="AE2507" s="83" t="str">
        <f t="shared" si="867"/>
        <v/>
      </c>
      <c r="AF2507" s="83" t="str">
        <f t="shared" si="867"/>
        <v/>
      </c>
      <c r="AG2507" s="83" t="str">
        <f t="shared" si="867"/>
        <v/>
      </c>
      <c r="AH2507" s="83" t="str">
        <f t="shared" si="867"/>
        <v/>
      </c>
      <c r="AJ2507" s="49"/>
      <c r="AK2507" s="37"/>
      <c r="AL2507" s="51"/>
      <c r="AM2507" s="69" t="str">
        <f t="shared" si="865"/>
        <v>respecter des consignes simples en autonomie</v>
      </c>
      <c r="AN2507" s="83" t="str">
        <f t="shared" ref="AN2507:BQ2507" si="868">IF(ISERROR(AVERAGE(BW2266:BW2274)),"",AVERAGE(BW2266:BW2274))</f>
        <v/>
      </c>
      <c r="AO2507" s="83" t="str">
        <f t="shared" si="868"/>
        <v/>
      </c>
      <c r="AP2507" s="83" t="str">
        <f t="shared" si="868"/>
        <v/>
      </c>
      <c r="AQ2507" s="83" t="str">
        <f t="shared" si="868"/>
        <v/>
      </c>
      <c r="AR2507" s="83" t="str">
        <f t="shared" si="868"/>
        <v/>
      </c>
      <c r="AS2507" s="83" t="str">
        <f t="shared" si="868"/>
        <v/>
      </c>
      <c r="AT2507" s="83" t="str">
        <f t="shared" si="868"/>
        <v/>
      </c>
      <c r="AU2507" s="83" t="str">
        <f t="shared" si="868"/>
        <v/>
      </c>
      <c r="AV2507" s="83" t="str">
        <f t="shared" si="868"/>
        <v/>
      </c>
      <c r="AW2507" s="83" t="str">
        <f t="shared" si="868"/>
        <v/>
      </c>
      <c r="AX2507" s="83" t="str">
        <f t="shared" si="868"/>
        <v/>
      </c>
      <c r="AY2507" s="83" t="str">
        <f t="shared" si="868"/>
        <v/>
      </c>
      <c r="AZ2507" s="83" t="str">
        <f t="shared" si="868"/>
        <v/>
      </c>
      <c r="BA2507" s="83" t="str">
        <f t="shared" si="868"/>
        <v/>
      </c>
      <c r="BB2507" s="83" t="str">
        <f t="shared" si="868"/>
        <v/>
      </c>
      <c r="BC2507" s="83" t="str">
        <f t="shared" si="868"/>
        <v/>
      </c>
      <c r="BD2507" s="83" t="str">
        <f t="shared" si="868"/>
        <v/>
      </c>
      <c r="BE2507" s="83" t="str">
        <f t="shared" si="868"/>
        <v/>
      </c>
      <c r="BF2507" s="83" t="str">
        <f t="shared" si="868"/>
        <v/>
      </c>
      <c r="BG2507" s="83" t="str">
        <f t="shared" si="868"/>
        <v/>
      </c>
      <c r="BH2507" s="83" t="str">
        <f t="shared" si="868"/>
        <v/>
      </c>
      <c r="BI2507" s="83" t="str">
        <f t="shared" si="868"/>
        <v/>
      </c>
      <c r="BJ2507" s="83" t="str">
        <f t="shared" si="868"/>
        <v/>
      </c>
      <c r="BK2507" s="83" t="str">
        <f t="shared" si="868"/>
        <v/>
      </c>
      <c r="BL2507" s="83" t="str">
        <f t="shared" si="868"/>
        <v/>
      </c>
      <c r="BM2507" s="83" t="str">
        <f t="shared" si="868"/>
        <v/>
      </c>
      <c r="BN2507" s="83" t="str">
        <f t="shared" si="868"/>
        <v/>
      </c>
      <c r="BO2507" s="83" t="str">
        <f t="shared" si="868"/>
        <v/>
      </c>
      <c r="BP2507" s="83" t="str">
        <f t="shared" si="868"/>
        <v/>
      </c>
      <c r="BQ2507" s="83" t="str">
        <f t="shared" si="868"/>
        <v/>
      </c>
      <c r="BR2507" s="37"/>
      <c r="BS2507" s="37"/>
    </row>
    <row r="2508" spans="1:71" s="7" customFormat="1" ht="44.25" customHeight="1">
      <c r="A2508" s="472"/>
      <c r="B2508" s="50"/>
      <c r="C2508" s="51" t="str">
        <f t="shared" si="866"/>
        <v/>
      </c>
      <c r="D2508" s="69" t="s">
        <v>1154</v>
      </c>
      <c r="E2508" s="83" t="str">
        <f>IF(ISERROR(AVERAGE(AN53:AN61)),"",AVERAGE(AN53:AN61))</f>
        <v/>
      </c>
      <c r="F2508" s="83" t="str">
        <f t="shared" ref="F2508:AH2508" si="869">IF(ISERROR(AVERAGE(AO53:AO61)),"",AVERAGE(AO53:AO61))</f>
        <v/>
      </c>
      <c r="G2508" s="83" t="str">
        <f t="shared" si="869"/>
        <v/>
      </c>
      <c r="H2508" s="83" t="str">
        <f t="shared" si="869"/>
        <v/>
      </c>
      <c r="I2508" s="83" t="str">
        <f t="shared" si="869"/>
        <v/>
      </c>
      <c r="J2508" s="83" t="str">
        <f t="shared" si="869"/>
        <v/>
      </c>
      <c r="K2508" s="83" t="str">
        <f t="shared" si="869"/>
        <v/>
      </c>
      <c r="L2508" s="83" t="str">
        <f t="shared" si="869"/>
        <v/>
      </c>
      <c r="M2508" s="83" t="str">
        <f t="shared" si="869"/>
        <v/>
      </c>
      <c r="N2508" s="83" t="str">
        <f t="shared" si="869"/>
        <v/>
      </c>
      <c r="O2508" s="83" t="str">
        <f t="shared" si="869"/>
        <v/>
      </c>
      <c r="P2508" s="83" t="str">
        <f t="shared" si="869"/>
        <v/>
      </c>
      <c r="Q2508" s="83" t="str">
        <f t="shared" si="869"/>
        <v/>
      </c>
      <c r="R2508" s="83" t="str">
        <f t="shared" si="869"/>
        <v/>
      </c>
      <c r="S2508" s="83" t="str">
        <f t="shared" si="869"/>
        <v/>
      </c>
      <c r="T2508" s="83" t="str">
        <f t="shared" si="869"/>
        <v/>
      </c>
      <c r="U2508" s="83" t="str">
        <f t="shared" si="869"/>
        <v/>
      </c>
      <c r="V2508" s="83" t="str">
        <f t="shared" si="869"/>
        <v/>
      </c>
      <c r="W2508" s="83" t="str">
        <f t="shared" si="869"/>
        <v/>
      </c>
      <c r="X2508" s="83" t="str">
        <f t="shared" si="869"/>
        <v/>
      </c>
      <c r="Y2508" s="83" t="str">
        <f t="shared" si="869"/>
        <v/>
      </c>
      <c r="Z2508" s="83" t="str">
        <f t="shared" si="869"/>
        <v/>
      </c>
      <c r="AA2508" s="83" t="str">
        <f t="shared" si="869"/>
        <v/>
      </c>
      <c r="AB2508" s="83" t="str">
        <f t="shared" si="869"/>
        <v/>
      </c>
      <c r="AC2508" s="83" t="str">
        <f t="shared" si="869"/>
        <v/>
      </c>
      <c r="AD2508" s="83" t="str">
        <f t="shared" si="869"/>
        <v/>
      </c>
      <c r="AE2508" s="83" t="str">
        <f t="shared" si="869"/>
        <v/>
      </c>
      <c r="AF2508" s="83" t="str">
        <f t="shared" si="869"/>
        <v/>
      </c>
      <c r="AG2508" s="83" t="str">
        <f t="shared" si="869"/>
        <v/>
      </c>
      <c r="AH2508" s="83" t="str">
        <f t="shared" si="869"/>
        <v/>
      </c>
      <c r="AJ2508" s="49"/>
      <c r="AK2508" s="37"/>
      <c r="AL2508" s="51"/>
      <c r="AM2508" s="69" t="str">
        <f t="shared" si="865"/>
        <v>Etre persévérant dans toutes les activités</v>
      </c>
      <c r="AN2508" s="83" t="str">
        <f t="shared" ref="AN2508:BQ2508" si="870">IF(ISERROR(AVERAGE(BW53:BW61)),"",AVERAGE(BW53:BW61))</f>
        <v/>
      </c>
      <c r="AO2508" s="83" t="str">
        <f t="shared" si="870"/>
        <v/>
      </c>
      <c r="AP2508" s="83" t="str">
        <f t="shared" si="870"/>
        <v/>
      </c>
      <c r="AQ2508" s="83" t="str">
        <f t="shared" si="870"/>
        <v/>
      </c>
      <c r="AR2508" s="83" t="str">
        <f t="shared" si="870"/>
        <v/>
      </c>
      <c r="AS2508" s="83" t="str">
        <f t="shared" si="870"/>
        <v/>
      </c>
      <c r="AT2508" s="83" t="str">
        <f t="shared" si="870"/>
        <v/>
      </c>
      <c r="AU2508" s="83" t="str">
        <f t="shared" si="870"/>
        <v/>
      </c>
      <c r="AV2508" s="83" t="str">
        <f t="shared" si="870"/>
        <v/>
      </c>
      <c r="AW2508" s="83" t="str">
        <f t="shared" si="870"/>
        <v/>
      </c>
      <c r="AX2508" s="83" t="str">
        <f t="shared" si="870"/>
        <v/>
      </c>
      <c r="AY2508" s="83" t="str">
        <f t="shared" si="870"/>
        <v/>
      </c>
      <c r="AZ2508" s="83" t="str">
        <f t="shared" si="870"/>
        <v/>
      </c>
      <c r="BA2508" s="83" t="str">
        <f t="shared" si="870"/>
        <v/>
      </c>
      <c r="BB2508" s="83" t="str">
        <f t="shared" si="870"/>
        <v/>
      </c>
      <c r="BC2508" s="83" t="str">
        <f t="shared" si="870"/>
        <v/>
      </c>
      <c r="BD2508" s="83" t="str">
        <f t="shared" si="870"/>
        <v/>
      </c>
      <c r="BE2508" s="83" t="str">
        <f t="shared" si="870"/>
        <v/>
      </c>
      <c r="BF2508" s="83" t="str">
        <f t="shared" si="870"/>
        <v/>
      </c>
      <c r="BG2508" s="83" t="str">
        <f t="shared" si="870"/>
        <v/>
      </c>
      <c r="BH2508" s="83" t="str">
        <f t="shared" si="870"/>
        <v/>
      </c>
      <c r="BI2508" s="83" t="str">
        <f t="shared" si="870"/>
        <v/>
      </c>
      <c r="BJ2508" s="83" t="str">
        <f t="shared" si="870"/>
        <v/>
      </c>
      <c r="BK2508" s="83" t="str">
        <f t="shared" si="870"/>
        <v/>
      </c>
      <c r="BL2508" s="83" t="str">
        <f t="shared" si="870"/>
        <v/>
      </c>
      <c r="BM2508" s="83" t="str">
        <f t="shared" si="870"/>
        <v/>
      </c>
      <c r="BN2508" s="83" t="str">
        <f t="shared" si="870"/>
        <v/>
      </c>
      <c r="BO2508" s="83" t="str">
        <f t="shared" si="870"/>
        <v/>
      </c>
      <c r="BP2508" s="83" t="str">
        <f t="shared" si="870"/>
        <v/>
      </c>
      <c r="BQ2508" s="83" t="str">
        <f t="shared" si="870"/>
        <v/>
      </c>
      <c r="BR2508" s="37"/>
      <c r="BS2508" s="37"/>
    </row>
    <row r="2509" spans="1:71" s="7" customFormat="1" ht="44.25" customHeight="1">
      <c r="A2509" s="472"/>
      <c r="B2509" s="50"/>
      <c r="C2509" s="51" t="str">
        <f t="shared" si="866"/>
        <v/>
      </c>
      <c r="D2509" s="69" t="s">
        <v>777</v>
      </c>
      <c r="E2509" s="83" t="str">
        <f>IF(ISERROR(AVERAGE(AN44:AN52)),"",AVERAGE(AN44:AN52))</f>
        <v/>
      </c>
      <c r="F2509" s="83" t="str">
        <f t="shared" ref="F2509:AH2509" si="871">IF(ISERROR(AVERAGE(AO44:AO52)),"",AVERAGE(AO44:AO52))</f>
        <v/>
      </c>
      <c r="G2509" s="83" t="str">
        <f t="shared" si="871"/>
        <v/>
      </c>
      <c r="H2509" s="83" t="str">
        <f t="shared" si="871"/>
        <v/>
      </c>
      <c r="I2509" s="83" t="str">
        <f t="shared" si="871"/>
        <v/>
      </c>
      <c r="J2509" s="83" t="str">
        <f t="shared" si="871"/>
        <v/>
      </c>
      <c r="K2509" s="83" t="str">
        <f t="shared" si="871"/>
        <v/>
      </c>
      <c r="L2509" s="83" t="str">
        <f t="shared" si="871"/>
        <v/>
      </c>
      <c r="M2509" s="83" t="str">
        <f t="shared" si="871"/>
        <v/>
      </c>
      <c r="N2509" s="83" t="str">
        <f t="shared" si="871"/>
        <v/>
      </c>
      <c r="O2509" s="83" t="str">
        <f t="shared" si="871"/>
        <v/>
      </c>
      <c r="P2509" s="83" t="str">
        <f t="shared" si="871"/>
        <v/>
      </c>
      <c r="Q2509" s="83" t="str">
        <f t="shared" si="871"/>
        <v/>
      </c>
      <c r="R2509" s="83" t="str">
        <f t="shared" si="871"/>
        <v/>
      </c>
      <c r="S2509" s="83" t="str">
        <f t="shared" si="871"/>
        <v/>
      </c>
      <c r="T2509" s="83" t="str">
        <f t="shared" si="871"/>
        <v/>
      </c>
      <c r="U2509" s="83" t="str">
        <f t="shared" si="871"/>
        <v/>
      </c>
      <c r="V2509" s="83" t="str">
        <f t="shared" si="871"/>
        <v/>
      </c>
      <c r="W2509" s="83" t="str">
        <f t="shared" si="871"/>
        <v/>
      </c>
      <c r="X2509" s="83" t="str">
        <f t="shared" si="871"/>
        <v/>
      </c>
      <c r="Y2509" s="83" t="str">
        <f t="shared" si="871"/>
        <v/>
      </c>
      <c r="Z2509" s="83" t="str">
        <f t="shared" si="871"/>
        <v/>
      </c>
      <c r="AA2509" s="83" t="str">
        <f t="shared" si="871"/>
        <v/>
      </c>
      <c r="AB2509" s="83" t="str">
        <f t="shared" si="871"/>
        <v/>
      </c>
      <c r="AC2509" s="83" t="str">
        <f t="shared" si="871"/>
        <v/>
      </c>
      <c r="AD2509" s="83" t="str">
        <f t="shared" si="871"/>
        <v/>
      </c>
      <c r="AE2509" s="83" t="str">
        <f t="shared" si="871"/>
        <v/>
      </c>
      <c r="AF2509" s="83" t="str">
        <f t="shared" si="871"/>
        <v/>
      </c>
      <c r="AG2509" s="83" t="str">
        <f t="shared" si="871"/>
        <v/>
      </c>
      <c r="AH2509" s="83" t="str">
        <f t="shared" si="871"/>
        <v/>
      </c>
      <c r="AJ2509" s="49"/>
      <c r="AK2509" s="37"/>
      <c r="AL2509" s="51"/>
      <c r="AM2509" s="69" t="str">
        <f t="shared" si="865"/>
        <v>commencer à savoir s’auto-évaluer dans des situations simples</v>
      </c>
      <c r="AN2509" s="83" t="str">
        <f t="shared" ref="AN2509:BQ2509" si="872">IF(ISERROR(AVERAGE(BW44:BW52)),"",AVERAGE(BW44:BW52))</f>
        <v/>
      </c>
      <c r="AO2509" s="83" t="str">
        <f t="shared" si="872"/>
        <v/>
      </c>
      <c r="AP2509" s="83" t="str">
        <f t="shared" si="872"/>
        <v/>
      </c>
      <c r="AQ2509" s="83" t="str">
        <f t="shared" si="872"/>
        <v/>
      </c>
      <c r="AR2509" s="83" t="str">
        <f t="shared" si="872"/>
        <v/>
      </c>
      <c r="AS2509" s="83" t="str">
        <f t="shared" si="872"/>
        <v/>
      </c>
      <c r="AT2509" s="83" t="str">
        <f t="shared" si="872"/>
        <v/>
      </c>
      <c r="AU2509" s="83" t="str">
        <f t="shared" si="872"/>
        <v/>
      </c>
      <c r="AV2509" s="83" t="str">
        <f t="shared" si="872"/>
        <v/>
      </c>
      <c r="AW2509" s="83" t="str">
        <f t="shared" si="872"/>
        <v/>
      </c>
      <c r="AX2509" s="83" t="str">
        <f t="shared" si="872"/>
        <v/>
      </c>
      <c r="AY2509" s="83" t="str">
        <f t="shared" si="872"/>
        <v/>
      </c>
      <c r="AZ2509" s="83" t="str">
        <f t="shared" si="872"/>
        <v/>
      </c>
      <c r="BA2509" s="83" t="str">
        <f t="shared" si="872"/>
        <v/>
      </c>
      <c r="BB2509" s="83" t="str">
        <f t="shared" si="872"/>
        <v/>
      </c>
      <c r="BC2509" s="83" t="str">
        <f t="shared" si="872"/>
        <v/>
      </c>
      <c r="BD2509" s="83" t="str">
        <f t="shared" si="872"/>
        <v/>
      </c>
      <c r="BE2509" s="83" t="str">
        <f t="shared" si="872"/>
        <v/>
      </c>
      <c r="BF2509" s="83" t="str">
        <f t="shared" si="872"/>
        <v/>
      </c>
      <c r="BG2509" s="83" t="str">
        <f t="shared" si="872"/>
        <v/>
      </c>
      <c r="BH2509" s="83" t="str">
        <f t="shared" si="872"/>
        <v/>
      </c>
      <c r="BI2509" s="83" t="str">
        <f t="shared" si="872"/>
        <v/>
      </c>
      <c r="BJ2509" s="83" t="str">
        <f t="shared" si="872"/>
        <v/>
      </c>
      <c r="BK2509" s="83" t="str">
        <f t="shared" si="872"/>
        <v/>
      </c>
      <c r="BL2509" s="83" t="str">
        <f t="shared" si="872"/>
        <v/>
      </c>
      <c r="BM2509" s="83" t="str">
        <f t="shared" si="872"/>
        <v/>
      </c>
      <c r="BN2509" s="83" t="str">
        <f t="shared" si="872"/>
        <v/>
      </c>
      <c r="BO2509" s="83" t="str">
        <f t="shared" si="872"/>
        <v/>
      </c>
      <c r="BP2509" s="83" t="str">
        <f t="shared" si="872"/>
        <v/>
      </c>
      <c r="BQ2509" s="83" t="str">
        <f t="shared" si="872"/>
        <v/>
      </c>
      <c r="BR2509" s="37"/>
      <c r="BS2509" s="37"/>
    </row>
    <row r="2510" spans="1:71" s="7" customFormat="1" ht="44.25" customHeight="1">
      <c r="A2510" s="472"/>
      <c r="B2510" s="50"/>
      <c r="C2510" s="51"/>
      <c r="D2510" s="69" t="s">
        <v>782</v>
      </c>
      <c r="E2510" s="83"/>
      <c r="F2510" s="83"/>
      <c r="G2510" s="83"/>
      <c r="H2510" s="83"/>
      <c r="I2510" s="83"/>
      <c r="J2510" s="83"/>
      <c r="K2510" s="83"/>
      <c r="L2510" s="83"/>
      <c r="M2510" s="83"/>
      <c r="N2510" s="83"/>
      <c r="O2510" s="83"/>
      <c r="P2510" s="83"/>
      <c r="Q2510" s="83"/>
      <c r="R2510" s="83"/>
      <c r="S2510" s="83"/>
      <c r="T2510" s="83"/>
      <c r="U2510" s="83"/>
      <c r="V2510" s="83"/>
      <c r="W2510" s="83"/>
      <c r="X2510" s="83"/>
      <c r="Y2510" s="83"/>
      <c r="Z2510" s="83"/>
      <c r="AA2510" s="83"/>
      <c r="AB2510" s="83"/>
      <c r="AC2510" s="83"/>
      <c r="AD2510" s="83"/>
      <c r="AE2510" s="83"/>
      <c r="AF2510" s="83"/>
      <c r="AG2510" s="83"/>
      <c r="AH2510" s="83"/>
      <c r="AJ2510" s="49"/>
      <c r="AK2510" s="37"/>
      <c r="AL2510" s="51"/>
      <c r="AM2510" s="69" t="str">
        <f t="shared" si="865"/>
        <v>soutenir une écoute prolongée (lecture, musique, spectacle, etc.)</v>
      </c>
      <c r="AN2510" s="83"/>
      <c r="AO2510" s="83"/>
      <c r="AP2510" s="83"/>
      <c r="AQ2510" s="83"/>
      <c r="AR2510" s="83"/>
      <c r="AS2510" s="83"/>
      <c r="AT2510" s="83"/>
      <c r="AU2510" s="83"/>
      <c r="AV2510" s="83"/>
      <c r="AW2510" s="83"/>
      <c r="AX2510" s="83"/>
      <c r="AY2510" s="83"/>
      <c r="AZ2510" s="83"/>
      <c r="BA2510" s="83"/>
      <c r="BB2510" s="83"/>
      <c r="BC2510" s="83"/>
      <c r="BD2510" s="83"/>
      <c r="BE2510" s="83"/>
      <c r="BF2510" s="83"/>
      <c r="BG2510" s="83"/>
      <c r="BH2510" s="83"/>
      <c r="BI2510" s="83"/>
      <c r="BJ2510" s="83"/>
      <c r="BK2510" s="83"/>
      <c r="BL2510" s="83"/>
      <c r="BM2510" s="83"/>
      <c r="BN2510" s="83"/>
      <c r="BO2510" s="83"/>
      <c r="BP2510" s="83"/>
      <c r="BQ2510" s="83"/>
      <c r="BR2510" s="37"/>
      <c r="BS2510" s="37"/>
    </row>
    <row r="2511" spans="1:71" s="7" customFormat="1" ht="4.5" customHeight="1">
      <c r="A2511" s="472"/>
      <c r="B2511" s="50"/>
      <c r="C2511" s="433"/>
      <c r="D2511" s="434"/>
      <c r="E2511" s="434"/>
      <c r="F2511" s="434"/>
      <c r="G2511" s="434"/>
      <c r="H2511" s="434"/>
      <c r="I2511" s="434"/>
      <c r="J2511" s="434"/>
      <c r="K2511" s="434"/>
      <c r="L2511" s="434"/>
      <c r="M2511" s="434"/>
      <c r="N2511" s="434"/>
      <c r="O2511" s="434"/>
      <c r="P2511" s="434"/>
      <c r="Q2511" s="434"/>
      <c r="R2511" s="434"/>
      <c r="S2511" s="434"/>
      <c r="T2511" s="434"/>
      <c r="U2511" s="434"/>
      <c r="V2511" s="434"/>
      <c r="W2511" s="434"/>
      <c r="X2511" s="434"/>
      <c r="Y2511" s="434"/>
      <c r="Z2511" s="434"/>
      <c r="AA2511" s="434"/>
      <c r="AB2511" s="434"/>
      <c r="AC2511" s="434"/>
      <c r="AD2511" s="434"/>
      <c r="AE2511" s="434"/>
      <c r="AF2511" s="434"/>
      <c r="AG2511" s="434"/>
      <c r="AH2511" s="434"/>
      <c r="AJ2511" s="432"/>
      <c r="AK2511" s="37"/>
      <c r="AL2511" s="433"/>
      <c r="AM2511" s="434"/>
      <c r="AN2511" s="434"/>
      <c r="AO2511" s="434"/>
      <c r="AP2511" s="434"/>
      <c r="AQ2511" s="434"/>
      <c r="AR2511" s="434"/>
      <c r="AS2511" s="434"/>
      <c r="AT2511" s="434"/>
      <c r="AU2511" s="434"/>
      <c r="AV2511" s="434"/>
      <c r="AW2511" s="434"/>
      <c r="AX2511" s="434"/>
      <c r="AY2511" s="434"/>
      <c r="AZ2511" s="434"/>
      <c r="BA2511" s="434"/>
      <c r="BB2511" s="434"/>
      <c r="BC2511" s="434"/>
      <c r="BD2511" s="434"/>
      <c r="BE2511" s="434"/>
      <c r="BF2511" s="434"/>
      <c r="BG2511" s="434"/>
      <c r="BH2511" s="434"/>
      <c r="BI2511" s="434"/>
      <c r="BJ2511" s="434"/>
      <c r="BK2511" s="434"/>
      <c r="BL2511" s="434"/>
      <c r="BM2511" s="434"/>
      <c r="BN2511" s="434"/>
      <c r="BO2511" s="434"/>
      <c r="BP2511" s="434"/>
      <c r="BQ2511" s="434"/>
      <c r="BR2511" s="37"/>
      <c r="BS2511" s="37"/>
    </row>
    <row r="2512" spans="1:71" s="7" customFormat="1" ht="30.75" customHeight="1">
      <c r="A2512" s="472"/>
      <c r="B2512" s="50"/>
      <c r="C2512" s="435"/>
      <c r="D2512" s="436" t="s">
        <v>1155</v>
      </c>
      <c r="E2512" s="436"/>
      <c r="F2512" s="436"/>
      <c r="G2512" s="436"/>
      <c r="H2512" s="436"/>
      <c r="I2512" s="436"/>
      <c r="J2512" s="436"/>
      <c r="K2512" s="436"/>
      <c r="L2512" s="436"/>
      <c r="M2512" s="436"/>
      <c r="N2512" s="436"/>
      <c r="O2512" s="436"/>
      <c r="P2512" s="436"/>
      <c r="Q2512" s="436"/>
      <c r="R2512" s="436"/>
      <c r="S2512" s="436"/>
      <c r="T2512" s="436"/>
      <c r="U2512" s="436"/>
      <c r="V2512" s="436"/>
      <c r="W2512" s="436"/>
      <c r="X2512" s="436"/>
      <c r="Y2512" s="436"/>
      <c r="Z2512" s="436"/>
      <c r="AA2512" s="436"/>
      <c r="AB2512" s="436"/>
      <c r="AC2512" s="436"/>
      <c r="AD2512" s="436"/>
      <c r="AE2512" s="436"/>
      <c r="AF2512" s="436"/>
      <c r="AG2512" s="436"/>
      <c r="AH2512" s="436"/>
      <c r="AJ2512" s="432"/>
      <c r="AK2512" s="37"/>
      <c r="AL2512" s="435"/>
      <c r="AM2512" s="436" t="str">
        <f t="shared" si="865"/>
        <v>FAIRE PREUVE D'INITIATIVE</v>
      </c>
      <c r="AN2512" s="436"/>
      <c r="AO2512" s="436"/>
      <c r="AP2512" s="436"/>
      <c r="AQ2512" s="436"/>
      <c r="AR2512" s="436"/>
      <c r="AS2512" s="436"/>
      <c r="AT2512" s="436"/>
      <c r="AU2512" s="436"/>
      <c r="AV2512" s="436"/>
      <c r="AW2512" s="436"/>
      <c r="AX2512" s="436"/>
      <c r="AY2512" s="436"/>
      <c r="AZ2512" s="436"/>
      <c r="BA2512" s="436"/>
      <c r="BB2512" s="436"/>
      <c r="BC2512" s="436"/>
      <c r="BD2512" s="436"/>
      <c r="BE2512" s="436"/>
      <c r="BF2512" s="436"/>
      <c r="BG2512" s="436"/>
      <c r="BH2512" s="436"/>
      <c r="BI2512" s="436"/>
      <c r="BJ2512" s="436"/>
      <c r="BK2512" s="436"/>
      <c r="BL2512" s="436"/>
      <c r="BM2512" s="436"/>
      <c r="BN2512" s="436"/>
      <c r="BO2512" s="436"/>
      <c r="BP2512" s="436"/>
      <c r="BQ2512" s="436"/>
      <c r="BR2512" s="37"/>
      <c r="BS2512" s="37"/>
    </row>
    <row r="2513" spans="1:100" s="7" customFormat="1" ht="44.25" customHeight="1">
      <c r="A2513" s="472"/>
      <c r="B2513" s="50"/>
      <c r="C2513" s="51">
        <f t="shared" si="866"/>
        <v>2.9777777777777774</v>
      </c>
      <c r="D2513" s="69" t="s">
        <v>778</v>
      </c>
      <c r="E2513" s="83">
        <f>IF(ISERROR(AVERAGE(AN2124:AN2132,AN2163:AN2171)),"",AVERAGE(AN2124:AN2132,AN2163:AN2171))</f>
        <v>4.333333333333333</v>
      </c>
      <c r="F2513" s="83">
        <f t="shared" ref="F2513:AH2513" si="873">IF(ISERROR(AVERAGE(AO2124:AO2132,AO2163:AO2171)),"",AVERAGE(AO2124:AO2132,AO2163:AO2171))</f>
        <v>4</v>
      </c>
      <c r="G2513" s="83">
        <f t="shared" si="873"/>
        <v>3</v>
      </c>
      <c r="H2513" s="83">
        <f t="shared" si="873"/>
        <v>2</v>
      </c>
      <c r="I2513" s="83">
        <f t="shared" si="873"/>
        <v>1</v>
      </c>
      <c r="J2513" s="83">
        <f t="shared" si="873"/>
        <v>5</v>
      </c>
      <c r="K2513" s="83">
        <f t="shared" si="873"/>
        <v>4</v>
      </c>
      <c r="L2513" s="83">
        <f t="shared" si="873"/>
        <v>3</v>
      </c>
      <c r="M2513" s="83">
        <f t="shared" si="873"/>
        <v>2</v>
      </c>
      <c r="N2513" s="83">
        <f t="shared" si="873"/>
        <v>1</v>
      </c>
      <c r="O2513" s="83">
        <f t="shared" si="873"/>
        <v>5</v>
      </c>
      <c r="P2513" s="83">
        <f t="shared" si="873"/>
        <v>4</v>
      </c>
      <c r="Q2513" s="83">
        <f t="shared" si="873"/>
        <v>3</v>
      </c>
      <c r="R2513" s="83">
        <f t="shared" si="873"/>
        <v>2</v>
      </c>
      <c r="S2513" s="83">
        <f t="shared" si="873"/>
        <v>1</v>
      </c>
      <c r="T2513" s="83">
        <f t="shared" si="873"/>
        <v>5</v>
      </c>
      <c r="U2513" s="83">
        <f t="shared" si="873"/>
        <v>4</v>
      </c>
      <c r="V2513" s="83">
        <f t="shared" si="873"/>
        <v>3</v>
      </c>
      <c r="W2513" s="83">
        <f t="shared" si="873"/>
        <v>2</v>
      </c>
      <c r="X2513" s="83">
        <f t="shared" si="873"/>
        <v>1</v>
      </c>
      <c r="Y2513" s="83">
        <f t="shared" si="873"/>
        <v>5</v>
      </c>
      <c r="Z2513" s="83">
        <f t="shared" si="873"/>
        <v>4</v>
      </c>
      <c r="AA2513" s="83">
        <f t="shared" si="873"/>
        <v>3</v>
      </c>
      <c r="AB2513" s="83">
        <f t="shared" si="873"/>
        <v>2</v>
      </c>
      <c r="AC2513" s="83">
        <f t="shared" si="873"/>
        <v>1</v>
      </c>
      <c r="AD2513" s="83">
        <f t="shared" si="873"/>
        <v>5</v>
      </c>
      <c r="AE2513" s="83">
        <f t="shared" si="873"/>
        <v>4</v>
      </c>
      <c r="AF2513" s="83">
        <f t="shared" si="873"/>
        <v>3</v>
      </c>
      <c r="AG2513" s="83">
        <f t="shared" si="873"/>
        <v>2</v>
      </c>
      <c r="AH2513" s="83">
        <f t="shared" si="873"/>
        <v>1</v>
      </c>
      <c r="AJ2513" s="49"/>
      <c r="AK2513" s="37"/>
      <c r="AL2513" s="51"/>
      <c r="AM2513" s="69" t="str">
        <f t="shared" si="865"/>
        <v>s’impliquer dans un projet individuel ou collectif</v>
      </c>
      <c r="AN2513" s="83" t="str">
        <f t="shared" ref="AN2513:BQ2513" si="874">IF(ISERROR(AVERAGE(BW2124:BW2132,BW2163:BW2171)),"",AVERAGE(BW2124:BW2132,BW2163:BW2171))</f>
        <v/>
      </c>
      <c r="AO2513" s="83" t="str">
        <f t="shared" si="874"/>
        <v/>
      </c>
      <c r="AP2513" s="83" t="str">
        <f t="shared" si="874"/>
        <v/>
      </c>
      <c r="AQ2513" s="83" t="str">
        <f t="shared" si="874"/>
        <v/>
      </c>
      <c r="AR2513" s="83" t="str">
        <f t="shared" si="874"/>
        <v/>
      </c>
      <c r="AS2513" s="83" t="str">
        <f t="shared" si="874"/>
        <v/>
      </c>
      <c r="AT2513" s="83" t="str">
        <f t="shared" si="874"/>
        <v/>
      </c>
      <c r="AU2513" s="83" t="str">
        <f t="shared" si="874"/>
        <v/>
      </c>
      <c r="AV2513" s="83" t="str">
        <f t="shared" si="874"/>
        <v/>
      </c>
      <c r="AW2513" s="83" t="str">
        <f t="shared" si="874"/>
        <v/>
      </c>
      <c r="AX2513" s="83" t="str">
        <f t="shared" si="874"/>
        <v/>
      </c>
      <c r="AY2513" s="83" t="str">
        <f t="shared" si="874"/>
        <v/>
      </c>
      <c r="AZ2513" s="83" t="str">
        <f t="shared" si="874"/>
        <v/>
      </c>
      <c r="BA2513" s="83" t="str">
        <f t="shared" si="874"/>
        <v/>
      </c>
      <c r="BB2513" s="83" t="str">
        <f t="shared" si="874"/>
        <v/>
      </c>
      <c r="BC2513" s="83" t="str">
        <f t="shared" si="874"/>
        <v/>
      </c>
      <c r="BD2513" s="83" t="str">
        <f t="shared" si="874"/>
        <v/>
      </c>
      <c r="BE2513" s="83" t="str">
        <f t="shared" si="874"/>
        <v/>
      </c>
      <c r="BF2513" s="83" t="str">
        <f t="shared" si="874"/>
        <v/>
      </c>
      <c r="BG2513" s="83" t="str">
        <f t="shared" si="874"/>
        <v/>
      </c>
      <c r="BH2513" s="83" t="str">
        <f t="shared" si="874"/>
        <v/>
      </c>
      <c r="BI2513" s="83" t="str">
        <f t="shared" si="874"/>
        <v/>
      </c>
      <c r="BJ2513" s="83" t="str">
        <f t="shared" si="874"/>
        <v/>
      </c>
      <c r="BK2513" s="83" t="str">
        <f t="shared" si="874"/>
        <v/>
      </c>
      <c r="BL2513" s="83" t="str">
        <f t="shared" si="874"/>
        <v/>
      </c>
      <c r="BM2513" s="83" t="str">
        <f t="shared" si="874"/>
        <v/>
      </c>
      <c r="BN2513" s="83" t="str">
        <f t="shared" si="874"/>
        <v/>
      </c>
      <c r="BO2513" s="83" t="str">
        <f t="shared" si="874"/>
        <v/>
      </c>
      <c r="BP2513" s="83" t="str">
        <f t="shared" si="874"/>
        <v/>
      </c>
      <c r="BQ2513" s="83" t="str">
        <f t="shared" si="874"/>
        <v/>
      </c>
      <c r="BR2513" s="37"/>
      <c r="BS2513" s="37"/>
    </row>
    <row r="2514" spans="1:100" s="7" customFormat="1" ht="4.5" customHeight="1">
      <c r="A2514" s="472"/>
      <c r="B2514" s="50"/>
      <c r="C2514" s="433"/>
      <c r="D2514" s="434"/>
      <c r="E2514" s="434"/>
      <c r="F2514" s="434"/>
      <c r="G2514" s="434"/>
      <c r="H2514" s="434"/>
      <c r="I2514" s="434"/>
      <c r="J2514" s="434"/>
      <c r="K2514" s="434"/>
      <c r="L2514" s="434"/>
      <c r="M2514" s="434"/>
      <c r="N2514" s="434"/>
      <c r="O2514" s="434"/>
      <c r="P2514" s="434"/>
      <c r="Q2514" s="434"/>
      <c r="R2514" s="434"/>
      <c r="S2514" s="434"/>
      <c r="T2514" s="434"/>
      <c r="U2514" s="434"/>
      <c r="V2514" s="434"/>
      <c r="W2514" s="434"/>
      <c r="X2514" s="434"/>
      <c r="Y2514" s="434"/>
      <c r="Z2514" s="434"/>
      <c r="AA2514" s="434"/>
      <c r="AB2514" s="434"/>
      <c r="AC2514" s="434"/>
      <c r="AD2514" s="434"/>
      <c r="AE2514" s="434"/>
      <c r="AF2514" s="434"/>
      <c r="AG2514" s="434"/>
      <c r="AH2514" s="434"/>
      <c r="AJ2514" s="432"/>
      <c r="AK2514" s="37"/>
      <c r="AL2514" s="433"/>
      <c r="AM2514" s="434"/>
      <c r="AN2514" s="434"/>
      <c r="AO2514" s="434"/>
      <c r="AP2514" s="434"/>
      <c r="AQ2514" s="434"/>
      <c r="AR2514" s="434"/>
      <c r="AS2514" s="434"/>
      <c r="AT2514" s="434"/>
      <c r="AU2514" s="434"/>
      <c r="AV2514" s="434"/>
      <c r="AW2514" s="434"/>
      <c r="AX2514" s="434"/>
      <c r="AY2514" s="434"/>
      <c r="AZ2514" s="434"/>
      <c r="BA2514" s="434"/>
      <c r="BB2514" s="434"/>
      <c r="BC2514" s="434"/>
      <c r="BD2514" s="434"/>
      <c r="BE2514" s="434"/>
      <c r="BF2514" s="434"/>
      <c r="BG2514" s="434"/>
      <c r="BH2514" s="434"/>
      <c r="BI2514" s="434"/>
      <c r="BJ2514" s="434"/>
      <c r="BK2514" s="434"/>
      <c r="BL2514" s="434"/>
      <c r="BM2514" s="434"/>
      <c r="BN2514" s="434"/>
      <c r="BO2514" s="434"/>
      <c r="BP2514" s="434"/>
      <c r="BQ2514" s="434"/>
      <c r="BR2514" s="37"/>
      <c r="BS2514" s="37"/>
    </row>
    <row r="2515" spans="1:100" s="7" customFormat="1" ht="48" customHeight="1">
      <c r="A2515" s="472"/>
      <c r="B2515" s="50"/>
      <c r="C2515" s="435"/>
      <c r="D2515" s="436" t="s">
        <v>1156</v>
      </c>
      <c r="E2515" s="436"/>
      <c r="F2515" s="436"/>
      <c r="G2515" s="436"/>
      <c r="H2515" s="436"/>
      <c r="I2515" s="436"/>
      <c r="J2515" s="436"/>
      <c r="K2515" s="436"/>
      <c r="L2515" s="436"/>
      <c r="M2515" s="436"/>
      <c r="N2515" s="436"/>
      <c r="O2515" s="436"/>
      <c r="P2515" s="436"/>
      <c r="Q2515" s="436"/>
      <c r="R2515" s="436"/>
      <c r="S2515" s="436"/>
      <c r="T2515" s="436"/>
      <c r="U2515" s="436"/>
      <c r="V2515" s="436"/>
      <c r="W2515" s="436"/>
      <c r="X2515" s="436"/>
      <c r="Y2515" s="436"/>
      <c r="Z2515" s="436"/>
      <c r="AA2515" s="436"/>
      <c r="AB2515" s="436"/>
      <c r="AC2515" s="436"/>
      <c r="AD2515" s="436"/>
      <c r="AE2515" s="436"/>
      <c r="AF2515" s="436"/>
      <c r="AG2515" s="436"/>
      <c r="AH2515" s="436"/>
      <c r="AJ2515" s="432"/>
      <c r="AK2515" s="37"/>
      <c r="AL2515" s="435"/>
      <c r="AM2515" s="436" t="str">
        <f t="shared" si="865"/>
        <v>AVOIR UNE BONNE MAITRISE DE SON CORPS ET UNE PRATIQUE PHYSIQUE (SPORTIVE ET ARTISTIQUE)</v>
      </c>
      <c r="AN2515" s="436"/>
      <c r="AO2515" s="436"/>
      <c r="AP2515" s="436"/>
      <c r="AQ2515" s="436"/>
      <c r="AR2515" s="436"/>
      <c r="AS2515" s="436"/>
      <c r="AT2515" s="436"/>
      <c r="AU2515" s="436"/>
      <c r="AV2515" s="436"/>
      <c r="AW2515" s="436"/>
      <c r="AX2515" s="436"/>
      <c r="AY2515" s="436"/>
      <c r="AZ2515" s="436"/>
      <c r="BA2515" s="436"/>
      <c r="BB2515" s="436"/>
      <c r="BC2515" s="436"/>
      <c r="BD2515" s="436"/>
      <c r="BE2515" s="436"/>
      <c r="BF2515" s="436"/>
      <c r="BG2515" s="436"/>
      <c r="BH2515" s="436"/>
      <c r="BI2515" s="436"/>
      <c r="BJ2515" s="436"/>
      <c r="BK2515" s="436"/>
      <c r="BL2515" s="436"/>
      <c r="BM2515" s="436"/>
      <c r="BN2515" s="436"/>
      <c r="BO2515" s="436"/>
      <c r="BP2515" s="436"/>
      <c r="BQ2515" s="436"/>
      <c r="BR2515" s="37"/>
      <c r="BS2515" s="37"/>
    </row>
    <row r="2516" spans="1:100" s="7" customFormat="1" ht="44.25" customHeight="1">
      <c r="A2516" s="472"/>
      <c r="B2516" s="50"/>
      <c r="C2516" s="51">
        <f t="shared" si="866"/>
        <v>2.9925925925925925</v>
      </c>
      <c r="D2516" s="69" t="s">
        <v>779</v>
      </c>
      <c r="E2516" s="83">
        <f t="shared" ref="E2516:AH2516" si="875">IF(ISERROR(AVERAGE(AN1667:AN1675,AN1688:AN1696,AN1727:AN1735)),"",AVERAGE(AN1667:AN1675,AN1688:AN1696,AN1727:AN1735))</f>
        <v>4.7777777777777777</v>
      </c>
      <c r="F2516" s="83">
        <f t="shared" si="875"/>
        <v>4</v>
      </c>
      <c r="G2516" s="83">
        <f t="shared" si="875"/>
        <v>3</v>
      </c>
      <c r="H2516" s="83">
        <f t="shared" si="875"/>
        <v>2</v>
      </c>
      <c r="I2516" s="83">
        <f t="shared" si="875"/>
        <v>1</v>
      </c>
      <c r="J2516" s="83">
        <f t="shared" si="875"/>
        <v>5</v>
      </c>
      <c r="K2516" s="83">
        <f t="shared" si="875"/>
        <v>4</v>
      </c>
      <c r="L2516" s="83">
        <f t="shared" si="875"/>
        <v>3</v>
      </c>
      <c r="M2516" s="83">
        <f t="shared" si="875"/>
        <v>2</v>
      </c>
      <c r="N2516" s="83">
        <f t="shared" si="875"/>
        <v>1</v>
      </c>
      <c r="O2516" s="83">
        <f t="shared" si="875"/>
        <v>5</v>
      </c>
      <c r="P2516" s="83">
        <f t="shared" si="875"/>
        <v>4</v>
      </c>
      <c r="Q2516" s="83">
        <f t="shared" si="875"/>
        <v>3</v>
      </c>
      <c r="R2516" s="83">
        <f t="shared" si="875"/>
        <v>2</v>
      </c>
      <c r="S2516" s="83">
        <f t="shared" si="875"/>
        <v>1</v>
      </c>
      <c r="T2516" s="83">
        <f t="shared" si="875"/>
        <v>5</v>
      </c>
      <c r="U2516" s="83">
        <f t="shared" si="875"/>
        <v>4</v>
      </c>
      <c r="V2516" s="83">
        <f t="shared" si="875"/>
        <v>3</v>
      </c>
      <c r="W2516" s="83">
        <f t="shared" si="875"/>
        <v>2</v>
      </c>
      <c r="X2516" s="83">
        <f t="shared" si="875"/>
        <v>1</v>
      </c>
      <c r="Y2516" s="83">
        <f t="shared" si="875"/>
        <v>5</v>
      </c>
      <c r="Z2516" s="83">
        <f t="shared" si="875"/>
        <v>4</v>
      </c>
      <c r="AA2516" s="83">
        <f t="shared" si="875"/>
        <v>3</v>
      </c>
      <c r="AB2516" s="83">
        <f t="shared" si="875"/>
        <v>2</v>
      </c>
      <c r="AC2516" s="83">
        <f t="shared" si="875"/>
        <v>1</v>
      </c>
      <c r="AD2516" s="83">
        <f t="shared" si="875"/>
        <v>5</v>
      </c>
      <c r="AE2516" s="83">
        <f t="shared" si="875"/>
        <v>4</v>
      </c>
      <c r="AF2516" s="83">
        <f t="shared" si="875"/>
        <v>3</v>
      </c>
      <c r="AG2516" s="83">
        <f t="shared" si="875"/>
        <v>2</v>
      </c>
      <c r="AH2516" s="83">
        <f t="shared" si="875"/>
        <v>1</v>
      </c>
      <c r="AJ2516" s="49"/>
      <c r="AK2516" s="37"/>
      <c r="AL2516" s="51"/>
      <c r="AM2516" s="69" t="str">
        <f t="shared" si="865"/>
        <v>se respecter en respectant les principales règles d’hygiène de vie ; accomplir les gestes quotidiens sans risquer de se faire mal</v>
      </c>
      <c r="AN2516" s="83" t="str">
        <f t="shared" ref="AN2516:BQ2516" si="876">IF(ISERROR(AVERAGE(BW1667:BW1675,BW1688:BW1696,BW1727:BW1735)),"",AVERAGE(BW1667:BW1675,BW1688:BW1696,BW1727:BW1735))</f>
        <v/>
      </c>
      <c r="AO2516" s="83" t="str">
        <f t="shared" si="876"/>
        <v/>
      </c>
      <c r="AP2516" s="83" t="str">
        <f t="shared" si="876"/>
        <v/>
      </c>
      <c r="AQ2516" s="83" t="str">
        <f t="shared" si="876"/>
        <v/>
      </c>
      <c r="AR2516" s="83" t="str">
        <f t="shared" si="876"/>
        <v/>
      </c>
      <c r="AS2516" s="83" t="str">
        <f t="shared" si="876"/>
        <v/>
      </c>
      <c r="AT2516" s="83" t="str">
        <f t="shared" si="876"/>
        <v/>
      </c>
      <c r="AU2516" s="83" t="str">
        <f t="shared" si="876"/>
        <v/>
      </c>
      <c r="AV2516" s="83" t="str">
        <f t="shared" si="876"/>
        <v/>
      </c>
      <c r="AW2516" s="83" t="str">
        <f t="shared" si="876"/>
        <v/>
      </c>
      <c r="AX2516" s="83" t="str">
        <f t="shared" si="876"/>
        <v/>
      </c>
      <c r="AY2516" s="83" t="str">
        <f t="shared" si="876"/>
        <v/>
      </c>
      <c r="AZ2516" s="83" t="str">
        <f t="shared" si="876"/>
        <v/>
      </c>
      <c r="BA2516" s="83" t="str">
        <f t="shared" si="876"/>
        <v/>
      </c>
      <c r="BB2516" s="83" t="str">
        <f t="shared" si="876"/>
        <v/>
      </c>
      <c r="BC2516" s="83" t="str">
        <f t="shared" si="876"/>
        <v/>
      </c>
      <c r="BD2516" s="83" t="str">
        <f t="shared" si="876"/>
        <v/>
      </c>
      <c r="BE2516" s="83" t="str">
        <f t="shared" si="876"/>
        <v/>
      </c>
      <c r="BF2516" s="83" t="str">
        <f t="shared" si="876"/>
        <v/>
      </c>
      <c r="BG2516" s="83" t="str">
        <f t="shared" si="876"/>
        <v/>
      </c>
      <c r="BH2516" s="83" t="str">
        <f t="shared" si="876"/>
        <v/>
      </c>
      <c r="BI2516" s="83" t="str">
        <f t="shared" si="876"/>
        <v/>
      </c>
      <c r="BJ2516" s="83" t="str">
        <f t="shared" si="876"/>
        <v/>
      </c>
      <c r="BK2516" s="83" t="str">
        <f t="shared" si="876"/>
        <v/>
      </c>
      <c r="BL2516" s="83" t="str">
        <f t="shared" si="876"/>
        <v/>
      </c>
      <c r="BM2516" s="83" t="str">
        <f t="shared" si="876"/>
        <v/>
      </c>
      <c r="BN2516" s="83" t="str">
        <f t="shared" si="876"/>
        <v/>
      </c>
      <c r="BO2516" s="83" t="str">
        <f t="shared" si="876"/>
        <v/>
      </c>
      <c r="BP2516" s="83" t="str">
        <f t="shared" si="876"/>
        <v/>
      </c>
      <c r="BQ2516" s="83" t="str">
        <f t="shared" si="876"/>
        <v/>
      </c>
      <c r="BR2516" s="37"/>
      <c r="BS2516" s="37"/>
    </row>
    <row r="2517" spans="1:100" s="7" customFormat="1" ht="44.25" customHeight="1">
      <c r="A2517" s="472"/>
      <c r="B2517" s="50"/>
      <c r="C2517" s="51"/>
      <c r="D2517" s="69" t="s">
        <v>781</v>
      </c>
      <c r="E2517" s="83"/>
      <c r="F2517" s="83"/>
      <c r="G2517" s="83"/>
      <c r="H2517" s="83"/>
      <c r="I2517" s="83"/>
      <c r="J2517" s="83"/>
      <c r="K2517" s="83"/>
      <c r="L2517" s="83"/>
      <c r="M2517" s="83"/>
      <c r="N2517" s="83"/>
      <c r="O2517" s="83"/>
      <c r="P2517" s="83"/>
      <c r="Q2517" s="83"/>
      <c r="R2517" s="83"/>
      <c r="S2517" s="83"/>
      <c r="T2517" s="83"/>
      <c r="U2517" s="83"/>
      <c r="V2517" s="83"/>
      <c r="W2517" s="83"/>
      <c r="X2517" s="83"/>
      <c r="Y2517" s="83"/>
      <c r="Z2517" s="83"/>
      <c r="AA2517" s="83"/>
      <c r="AB2517" s="83"/>
      <c r="AC2517" s="83"/>
      <c r="AD2517" s="83"/>
      <c r="AE2517" s="83"/>
      <c r="AF2517" s="83"/>
      <c r="AG2517" s="83"/>
      <c r="AH2517" s="83"/>
      <c r="AJ2517" s="49"/>
      <c r="AK2517" s="37"/>
      <c r="AL2517" s="51"/>
      <c r="AM2517" s="69" t="str">
        <f t="shared" si="865"/>
        <v>réaliser une performance mesurée dans les activités athlétiques et en natation</v>
      </c>
      <c r="AN2517" s="83"/>
      <c r="AO2517" s="83"/>
      <c r="AP2517" s="83"/>
      <c r="AQ2517" s="83"/>
      <c r="AR2517" s="83"/>
      <c r="AS2517" s="83"/>
      <c r="AT2517" s="83"/>
      <c r="AU2517" s="83"/>
      <c r="AV2517" s="83"/>
      <c r="AW2517" s="83"/>
      <c r="AX2517" s="83"/>
      <c r="AY2517" s="83"/>
      <c r="AZ2517" s="83"/>
      <c r="BA2517" s="83"/>
      <c r="BB2517" s="83"/>
      <c r="BC2517" s="83"/>
      <c r="BD2517" s="83"/>
      <c r="BE2517" s="83"/>
      <c r="BF2517" s="83"/>
      <c r="BG2517" s="83"/>
      <c r="BH2517" s="83"/>
      <c r="BI2517" s="83"/>
      <c r="BJ2517" s="83"/>
      <c r="BK2517" s="83"/>
      <c r="BL2517" s="83"/>
      <c r="BM2517" s="83"/>
      <c r="BN2517" s="83"/>
      <c r="BO2517" s="83"/>
      <c r="BP2517" s="83"/>
      <c r="BQ2517" s="83"/>
      <c r="BR2517" s="37"/>
      <c r="BS2517" s="37"/>
    </row>
    <row r="2518" spans="1:100" s="7" customFormat="1" ht="44.25" customHeight="1">
      <c r="A2518" s="472"/>
      <c r="B2518" s="50"/>
      <c r="C2518" s="51"/>
      <c r="D2518" s="69" t="s">
        <v>780</v>
      </c>
      <c r="E2518" s="83"/>
      <c r="F2518" s="83"/>
      <c r="G2518" s="83"/>
      <c r="H2518" s="83"/>
      <c r="I2518" s="83"/>
      <c r="J2518" s="83"/>
      <c r="K2518" s="83"/>
      <c r="L2518" s="83"/>
      <c r="M2518" s="83"/>
      <c r="N2518" s="83"/>
      <c r="O2518" s="83"/>
      <c r="P2518" s="83"/>
      <c r="Q2518" s="83"/>
      <c r="R2518" s="83"/>
      <c r="S2518" s="83"/>
      <c r="T2518" s="83"/>
      <c r="U2518" s="83"/>
      <c r="V2518" s="83"/>
      <c r="W2518" s="83"/>
      <c r="X2518" s="83"/>
      <c r="Y2518" s="83"/>
      <c r="Z2518" s="83"/>
      <c r="AA2518" s="83"/>
      <c r="AB2518" s="83"/>
      <c r="AC2518" s="83"/>
      <c r="AD2518" s="83"/>
      <c r="AE2518" s="83"/>
      <c r="AF2518" s="83"/>
      <c r="AG2518" s="83"/>
      <c r="AH2518" s="83"/>
      <c r="AJ2518" s="49"/>
      <c r="AK2518" s="37"/>
      <c r="AL2518" s="51"/>
      <c r="AM2518" s="69" t="str">
        <f t="shared" si="865"/>
        <v>se déplacer en s’adaptant à l’environnement</v>
      </c>
      <c r="AN2518" s="83"/>
      <c r="AO2518" s="83"/>
      <c r="AP2518" s="83"/>
      <c r="AQ2518" s="83"/>
      <c r="AR2518" s="83"/>
      <c r="AS2518" s="83"/>
      <c r="AT2518" s="83"/>
      <c r="AU2518" s="83"/>
      <c r="AV2518" s="83"/>
      <c r="AW2518" s="83"/>
      <c r="AX2518" s="83"/>
      <c r="AY2518" s="83"/>
      <c r="AZ2518" s="83"/>
      <c r="BA2518" s="83"/>
      <c r="BB2518" s="83"/>
      <c r="BC2518" s="83"/>
      <c r="BD2518" s="83"/>
      <c r="BE2518" s="83"/>
      <c r="BF2518" s="83"/>
      <c r="BG2518" s="83"/>
      <c r="BH2518" s="83"/>
      <c r="BI2518" s="83"/>
      <c r="BJ2518" s="83"/>
      <c r="BK2518" s="83"/>
      <c r="BL2518" s="83"/>
      <c r="BM2518" s="83"/>
      <c r="BN2518" s="83"/>
      <c r="BO2518" s="83"/>
      <c r="BP2518" s="83"/>
      <c r="BQ2518" s="83"/>
      <c r="BR2518" s="37"/>
      <c r="BS2518" s="37"/>
    </row>
    <row r="2519" spans="1:100" s="423" customFormat="1" ht="24.75" customHeight="1" thickBot="1">
      <c r="A2519" s="473"/>
      <c r="B2519" s="41"/>
      <c r="C2519" s="450"/>
      <c r="D2519" s="451"/>
      <c r="E2519" s="453"/>
      <c r="F2519" s="453"/>
      <c r="G2519" s="453"/>
      <c r="H2519" s="453"/>
      <c r="I2519" s="453"/>
      <c r="J2519" s="453"/>
      <c r="K2519" s="453"/>
      <c r="L2519" s="453"/>
      <c r="M2519" s="453"/>
      <c r="N2519" s="453"/>
      <c r="O2519" s="453"/>
      <c r="P2519" s="453"/>
      <c r="Q2519" s="453"/>
      <c r="R2519" s="453"/>
      <c r="S2519" s="453"/>
      <c r="T2519" s="453"/>
      <c r="U2519" s="453"/>
      <c r="V2519" s="453"/>
      <c r="W2519" s="453"/>
      <c r="X2519" s="453"/>
      <c r="Y2519" s="453"/>
      <c r="Z2519" s="453"/>
      <c r="AA2519" s="453"/>
      <c r="AB2519" s="453"/>
      <c r="AC2519" s="453"/>
      <c r="AD2519" s="453"/>
      <c r="AE2519" s="453"/>
      <c r="AF2519" s="453"/>
      <c r="AG2519" s="453"/>
      <c r="AH2519" s="453"/>
      <c r="AJ2519" s="109"/>
      <c r="AK2519" s="79"/>
      <c r="AL2519" s="450"/>
      <c r="AM2519" s="451"/>
      <c r="AN2519" s="453"/>
      <c r="AO2519" s="453"/>
      <c r="AP2519" s="453"/>
      <c r="AQ2519" s="453"/>
      <c r="AR2519" s="453"/>
      <c r="AS2519" s="453"/>
      <c r="AT2519" s="453"/>
      <c r="AU2519" s="453"/>
      <c r="AV2519" s="453"/>
      <c r="AW2519" s="453"/>
      <c r="AX2519" s="453"/>
      <c r="AY2519" s="453"/>
      <c r="AZ2519" s="453"/>
      <c r="BA2519" s="453"/>
      <c r="BB2519" s="453"/>
      <c r="BC2519" s="453"/>
      <c r="BD2519" s="453"/>
      <c r="BE2519" s="453"/>
      <c r="BF2519" s="453"/>
      <c r="BG2519" s="453"/>
      <c r="BH2519" s="453"/>
      <c r="BI2519" s="453"/>
      <c r="BJ2519" s="453"/>
      <c r="BK2519" s="453"/>
      <c r="BL2519" s="453"/>
      <c r="BM2519" s="453"/>
      <c r="BN2519" s="453"/>
      <c r="BO2519" s="453"/>
      <c r="BP2519" s="453"/>
      <c r="BQ2519" s="453"/>
      <c r="BR2519" s="79"/>
      <c r="BS2519" s="79"/>
    </row>
    <row r="2520" spans="1:100" s="7" customFormat="1" ht="30" customHeight="1" thickBot="1">
      <c r="A2520" s="472"/>
      <c r="B2520" s="50"/>
      <c r="C2520" s="446"/>
      <c r="D2520" s="447" t="s">
        <v>1157</v>
      </c>
      <c r="E2520" s="448"/>
      <c r="F2520" s="448"/>
      <c r="G2520" s="448"/>
      <c r="H2520" s="448"/>
      <c r="I2520" s="448"/>
      <c r="J2520" s="448"/>
      <c r="K2520" s="448"/>
      <c r="L2520" s="448"/>
      <c r="M2520" s="448"/>
      <c r="N2520" s="448"/>
      <c r="O2520" s="448"/>
      <c r="P2520" s="448"/>
      <c r="Q2520" s="448"/>
      <c r="R2520" s="448"/>
      <c r="S2520" s="448"/>
      <c r="T2520" s="448"/>
      <c r="U2520" s="448"/>
      <c r="V2520" s="448"/>
      <c r="W2520" s="448"/>
      <c r="X2520" s="448"/>
      <c r="Y2520" s="448"/>
      <c r="Z2520" s="448"/>
      <c r="AA2520" s="448"/>
      <c r="AB2520" s="448"/>
      <c r="AC2520" s="448"/>
      <c r="AD2520" s="448"/>
      <c r="AE2520" s="448"/>
      <c r="AF2520" s="448"/>
      <c r="AG2520" s="448"/>
      <c r="AH2520" s="449"/>
      <c r="AJ2520" s="49"/>
      <c r="AK2520" s="37"/>
      <c r="AL2520" s="446"/>
      <c r="AM2520" s="447" t="str">
        <f t="shared" si="865"/>
        <v>La compétence 7 est validée au palier 2  :</v>
      </c>
      <c r="AN2520" s="448"/>
      <c r="AO2520" s="448"/>
      <c r="AP2520" s="448"/>
      <c r="AQ2520" s="448"/>
      <c r="AR2520" s="448"/>
      <c r="AS2520" s="448"/>
      <c r="AT2520" s="448"/>
      <c r="AU2520" s="448"/>
      <c r="AV2520" s="448"/>
      <c r="AW2520" s="448"/>
      <c r="AX2520" s="448"/>
      <c r="AY2520" s="448"/>
      <c r="AZ2520" s="448"/>
      <c r="BA2520" s="448"/>
      <c r="BB2520" s="448"/>
      <c r="BC2520" s="448"/>
      <c r="BD2520" s="448"/>
      <c r="BE2520" s="448"/>
      <c r="BF2520" s="448"/>
      <c r="BG2520" s="448"/>
      <c r="BH2520" s="448"/>
      <c r="BI2520" s="448"/>
      <c r="BJ2520" s="448"/>
      <c r="BK2520" s="448"/>
      <c r="BL2520" s="448"/>
      <c r="BM2520" s="448"/>
      <c r="BN2520" s="448"/>
      <c r="BO2520" s="448"/>
      <c r="BP2520" s="448"/>
      <c r="BQ2520" s="449"/>
      <c r="BR2520" s="37"/>
      <c r="BS2520" s="37"/>
    </row>
    <row r="2521" spans="1:100" s="7" customFormat="1" ht="16.5" thickBot="1">
      <c r="A2521" s="472"/>
      <c r="B2521" s="50"/>
      <c r="C2521" s="48"/>
      <c r="D2521" s="10"/>
      <c r="E2521" s="12"/>
      <c r="F2521" s="12"/>
      <c r="G2521" s="12"/>
      <c r="H2521" s="12"/>
      <c r="I2521" s="12"/>
      <c r="J2521" s="12"/>
      <c r="K2521" s="12"/>
      <c r="L2521" s="12"/>
      <c r="M2521" s="12"/>
      <c r="N2521" s="12"/>
      <c r="O2521" s="12"/>
      <c r="P2521" s="12"/>
      <c r="Q2521" s="12"/>
      <c r="R2521" s="12"/>
      <c r="S2521" s="12"/>
      <c r="T2521" s="12"/>
      <c r="U2521" s="12"/>
      <c r="V2521" s="12"/>
      <c r="W2521" s="12"/>
      <c r="X2521" s="12"/>
      <c r="Y2521" s="12"/>
      <c r="Z2521" s="12"/>
      <c r="AA2521" s="12"/>
      <c r="AB2521" s="12"/>
      <c r="AC2521" s="12"/>
      <c r="AD2521" s="12"/>
      <c r="AE2521" s="12"/>
      <c r="AF2521" s="12"/>
      <c r="AG2521" s="12"/>
      <c r="AH2521" s="12"/>
      <c r="AJ2521" s="49"/>
      <c r="AK2521" s="37"/>
      <c r="AL2521" s="37"/>
      <c r="AM2521" s="10"/>
      <c r="AN2521" s="365"/>
      <c r="AO2521" s="365"/>
      <c r="AP2521" s="365"/>
      <c r="AQ2521" s="365"/>
      <c r="AR2521" s="365"/>
      <c r="AS2521" s="365"/>
      <c r="AT2521" s="365"/>
      <c r="AU2521" s="365"/>
      <c r="AV2521" s="365"/>
      <c r="AW2521" s="365"/>
      <c r="AX2521" s="365"/>
      <c r="AY2521" s="365"/>
      <c r="AZ2521" s="365"/>
      <c r="BA2521" s="365"/>
      <c r="BB2521" s="365"/>
      <c r="BC2521" s="365"/>
      <c r="BD2521" s="365"/>
      <c r="BE2521" s="365"/>
      <c r="BF2521" s="365"/>
      <c r="BG2521" s="365"/>
      <c r="BH2521" s="365"/>
      <c r="BR2521" s="37"/>
      <c r="BS2521" s="37"/>
      <c r="CV2521" s="7" t="s">
        <v>756</v>
      </c>
    </row>
    <row r="2522" spans="1:100" s="7" customFormat="1">
      <c r="A2522" s="472"/>
      <c r="B2522" s="50"/>
      <c r="C2522" s="48"/>
      <c r="D2522" s="10"/>
      <c r="E2522" s="12"/>
      <c r="F2522" s="12"/>
      <c r="G2522" s="12"/>
      <c r="H2522" s="12"/>
      <c r="I2522" s="12"/>
      <c r="J2522" s="12"/>
      <c r="K2522" s="12"/>
      <c r="L2522" s="12"/>
      <c r="M2522" s="12"/>
      <c r="N2522" s="12"/>
      <c r="O2522" s="12"/>
      <c r="P2522" s="12"/>
      <c r="Q2522" s="12"/>
      <c r="R2522" s="12"/>
      <c r="S2522" s="12"/>
      <c r="T2522" s="12"/>
      <c r="U2522" s="12"/>
      <c r="V2522" s="12"/>
      <c r="W2522" s="12"/>
      <c r="X2522" s="12"/>
      <c r="Y2522" s="12"/>
      <c r="Z2522" s="12"/>
      <c r="AA2522" s="12"/>
      <c r="AB2522" s="12"/>
      <c r="AC2522" s="12"/>
      <c r="AD2522" s="12"/>
      <c r="AE2522" s="12"/>
      <c r="AF2522" s="12"/>
      <c r="AG2522" s="12"/>
      <c r="AH2522" s="12"/>
      <c r="AJ2522" s="49"/>
      <c r="AK2522" s="37"/>
      <c r="AL2522" s="37"/>
      <c r="AM2522" s="10"/>
      <c r="AN2522" s="365"/>
      <c r="AO2522" s="365"/>
      <c r="AP2522" s="365"/>
      <c r="AQ2522" s="365"/>
      <c r="AR2522" s="365"/>
      <c r="AS2522" s="365"/>
      <c r="AT2522" s="365"/>
      <c r="AU2522" s="365"/>
      <c r="AV2522" s="365"/>
      <c r="AW2522" s="365"/>
      <c r="AX2522" s="365"/>
      <c r="AY2522" s="365"/>
      <c r="AZ2522" s="365"/>
      <c r="BA2522" s="365"/>
      <c r="BB2522" s="365"/>
      <c r="BC2522" s="365"/>
      <c r="BD2522" s="365"/>
      <c r="BE2522" s="365"/>
      <c r="BF2522" s="365"/>
      <c r="BG2522" s="365"/>
      <c r="BH2522" s="365"/>
      <c r="BR2522" s="37"/>
      <c r="BS2522" s="37"/>
      <c r="CU2522" s="180" t="s">
        <v>756</v>
      </c>
      <c r="CV2522" s="125" t="str">
        <f>'cmptces BO 2008'!C1</f>
        <v>– Langage oral -</v>
      </c>
    </row>
    <row r="2523" spans="1:100" s="7" customFormat="1" ht="16.5" thickBot="1">
      <c r="A2523" s="472"/>
      <c r="B2523" s="50"/>
      <c r="C2523" s="48"/>
      <c r="D2523" s="10"/>
      <c r="E2523" s="12"/>
      <c r="F2523" s="12"/>
      <c r="G2523" s="12"/>
      <c r="H2523" s="12"/>
      <c r="I2523" s="12"/>
      <c r="J2523" s="12"/>
      <c r="K2523" s="12"/>
      <c r="L2523" s="12"/>
      <c r="M2523" s="12"/>
      <c r="N2523" s="12"/>
      <c r="O2523" s="12"/>
      <c r="P2523" s="12"/>
      <c r="Q2523" s="12"/>
      <c r="R2523" s="12"/>
      <c r="S2523" s="12"/>
      <c r="T2523" s="12"/>
      <c r="U2523" s="12"/>
      <c r="V2523" s="12"/>
      <c r="W2523" s="12"/>
      <c r="X2523" s="12"/>
      <c r="Y2523" s="12"/>
      <c r="Z2523" s="12"/>
      <c r="AA2523" s="12"/>
      <c r="AB2523" s="12"/>
      <c r="AC2523" s="12"/>
      <c r="AD2523" s="12"/>
      <c r="AE2523" s="12"/>
      <c r="AF2523" s="12"/>
      <c r="AG2523" s="12"/>
      <c r="AH2523" s="12"/>
      <c r="AJ2523" s="37"/>
      <c r="AK2523" s="37"/>
      <c r="AL2523" s="37"/>
      <c r="AM2523" s="10"/>
      <c r="AN2523" s="365"/>
      <c r="AO2523" s="365"/>
      <c r="AP2523" s="365"/>
      <c r="AQ2523" s="365"/>
      <c r="AR2523" s="365"/>
      <c r="AS2523" s="365"/>
      <c r="AT2523" s="365"/>
      <c r="AU2523" s="365"/>
      <c r="AV2523" s="365"/>
      <c r="AW2523" s="365"/>
      <c r="AX2523" s="365"/>
      <c r="AY2523" s="365"/>
      <c r="AZ2523" s="365"/>
      <c r="BA2523" s="365"/>
      <c r="BB2523" s="365"/>
      <c r="BC2523" s="365"/>
      <c r="BD2523" s="365"/>
      <c r="BE2523" s="365"/>
      <c r="BF2523" s="365"/>
      <c r="BG2523" s="365"/>
      <c r="BH2523" s="365"/>
      <c r="BR2523" s="37"/>
      <c r="BS2523" s="37"/>
      <c r="CV2523" s="126" t="str">
        <f>'cmptces BO 2008'!C2</f>
        <v>Raconter, décrire, exposer</v>
      </c>
    </row>
    <row r="2524" spans="1:100" s="7" customFormat="1" ht="16.5" thickBot="1">
      <c r="A2524" s="472"/>
      <c r="B2524" s="50"/>
      <c r="C2524" s="48"/>
      <c r="D2524" s="10"/>
      <c r="E2524" s="12"/>
      <c r="F2524" s="12"/>
      <c r="G2524" s="12"/>
      <c r="H2524" s="12"/>
      <c r="I2524" s="12"/>
      <c r="J2524" s="12"/>
      <c r="K2524" s="12"/>
      <c r="L2524" s="12"/>
      <c r="M2524" s="12"/>
      <c r="N2524" s="12"/>
      <c r="O2524" s="12"/>
      <c r="P2524" s="12"/>
      <c r="Q2524" s="12"/>
      <c r="R2524" s="12"/>
      <c r="S2524" s="12"/>
      <c r="T2524" s="12"/>
      <c r="U2524" s="12"/>
      <c r="V2524" s="12"/>
      <c r="W2524" s="12"/>
      <c r="X2524" s="12"/>
      <c r="Y2524" s="12"/>
      <c r="Z2524" s="12"/>
      <c r="AA2524" s="12"/>
      <c r="AB2524" s="12"/>
      <c r="AC2524" s="12"/>
      <c r="AD2524" s="12"/>
      <c r="AE2524" s="12"/>
      <c r="AF2524" s="12"/>
      <c r="AG2524" s="12"/>
      <c r="AH2524" s="12"/>
      <c r="AJ2524" s="37"/>
      <c r="AK2524" s="37"/>
      <c r="AL2524" s="37"/>
      <c r="AM2524" s="10"/>
      <c r="AN2524" s="365"/>
      <c r="AO2524" s="365"/>
      <c r="AP2524" s="365"/>
      <c r="AQ2524" s="365"/>
      <c r="AR2524" s="365"/>
      <c r="AS2524" s="365"/>
      <c r="AT2524" s="365"/>
      <c r="AU2524" s="365"/>
      <c r="AV2524" s="365"/>
      <c r="AW2524" s="365"/>
      <c r="AX2524" s="365"/>
      <c r="AY2524" s="365"/>
      <c r="AZ2524" s="365"/>
      <c r="BA2524" s="365"/>
      <c r="BB2524" s="365"/>
      <c r="BC2524" s="365"/>
      <c r="BD2524" s="365"/>
      <c r="BE2524" s="365"/>
      <c r="BF2524" s="365"/>
      <c r="BG2524" s="365"/>
      <c r="BH2524" s="365"/>
      <c r="BR2524" s="37"/>
      <c r="BS2524" s="37"/>
      <c r="CV2524" s="138" t="str">
        <f>'cmptces BO 2008'!C3</f>
        <v>Faire un récit structuré et compréhensible pour un tiers ignorant des faits rapportés ou de l’histoire racontée.</v>
      </c>
    </row>
    <row r="2525" spans="1:100" ht="16.5" thickBot="1">
      <c r="CV2525" s="138" t="str">
        <f>'cmptces BO 2008'!C4</f>
        <v>Inventer et modifier des histoires.</v>
      </c>
    </row>
    <row r="2526" spans="1:100" ht="16.5" thickBot="1">
      <c r="CV2526" s="138" t="str">
        <f>'cmptces BO 2008'!C5</f>
        <v>Décrire une image.</v>
      </c>
    </row>
    <row r="2527" spans="1:100" ht="16.5" thickBot="1">
      <c r="CV2527" s="138" t="str">
        <f>'cmptces BO 2008'!C6</f>
        <v>Exprimer des sentiments en s’exprimant en phrases correctes et dans un vocabulaire approprié.</v>
      </c>
    </row>
    <row r="2528" spans="1:100">
      <c r="CV2528" s="154" t="str">
        <f>'cmptces BO 2008'!C7</f>
        <v>Décrire un objet, présenter un travail à la classe en s’exprimant en phrases correctes et dans un vocabulaire approprié.</v>
      </c>
    </row>
    <row r="2529" spans="100:100">
      <c r="CV2529" s="170" t="str">
        <f>'cmptces BO 2008'!C8</f>
        <v>Décrire une image, un paysage (illustrations, photographies…)</v>
      </c>
    </row>
    <row r="2530" spans="100:100">
      <c r="CV2530" s="170">
        <f>'cmptces BO 2008'!C9</f>
        <v>0</v>
      </c>
    </row>
    <row r="2531" spans="100:100">
      <c r="CV2531" s="170">
        <f>'cmptces BO 2008'!C10</f>
        <v>0</v>
      </c>
    </row>
    <row r="2532" spans="100:100">
      <c r="CV2532" s="170">
        <f>'cmptces BO 2008'!C11</f>
        <v>0</v>
      </c>
    </row>
    <row r="2533" spans="100:100">
      <c r="CV2533" s="170">
        <f>'cmptces BO 2008'!C12</f>
        <v>0</v>
      </c>
    </row>
    <row r="2534" spans="100:100" ht="16.5" thickBot="1">
      <c r="CV2534" s="149">
        <f>'cmptces BO 2008'!C13</f>
        <v>0</v>
      </c>
    </row>
    <row r="2535" spans="100:100">
      <c r="CV2535" s="513" t="str">
        <f>'cmptces BO 2008'!C14</f>
        <v>Échanger, débattre</v>
      </c>
    </row>
    <row r="2536" spans="100:100" ht="16.5" thickBot="1">
      <c r="CV2536" s="514">
        <f>'cmptces BO 2008'!C15</f>
        <v>0</v>
      </c>
    </row>
    <row r="2537" spans="100:100" ht="16.5" thickBot="1">
      <c r="CV2537" s="138" t="str">
        <f>'cmptces BO 2008'!C16</f>
        <v>Écouter et prendre en compte ce qui a été dit.</v>
      </c>
    </row>
    <row r="2538" spans="100:100" ht="16.5" thickBot="1">
      <c r="CV2538" s="138" t="str">
        <f>'cmptces BO 2008'!C17</f>
        <v>Questionner afin de mieux comprendre.</v>
      </c>
    </row>
    <row r="2539" spans="100:100" ht="16.5" thickBot="1">
      <c r="CV2539" s="138" t="str">
        <f>'cmptces BO 2008'!C18</f>
        <v>Exprimer et justifier un accord ou un désaccord, émettre un point de vue personnel motivé.</v>
      </c>
    </row>
    <row r="2540" spans="100:100" ht="16.5" thickBot="1">
      <c r="CV2540" s="138" t="str">
        <f>'cmptces BO 2008'!C19</f>
        <v>Demander et prendre la parole à bon escient.</v>
      </c>
    </row>
    <row r="2541" spans="100:100" ht="16.5" thickBot="1">
      <c r="CV2541" s="138" t="str">
        <f>'cmptces BO 2008'!C20</f>
        <v>Réagir à l’exposé d’un autre élève en apportant un point de vue motivé.</v>
      </c>
    </row>
    <row r="2542" spans="100:100" ht="16.5" thickBot="1">
      <c r="CV2542" s="138" t="str">
        <f>'cmptces BO 2008'!C21</f>
        <v>Participer à un débat en respectant les tours de parole et les règles de la politesse.</v>
      </c>
    </row>
    <row r="2543" spans="100:100" ht="16.5" thickBot="1">
      <c r="CV2543" s="138" t="str">
        <f>'cmptces BO 2008'!C22</f>
        <v>Présenter à la classe un travail collectif.</v>
      </c>
    </row>
    <row r="2544" spans="100:100">
      <c r="CV2544" s="171" t="str">
        <f>'cmptces BO 2008'!C23</f>
        <v>Participer aux échanges de manière constructive :</v>
      </c>
    </row>
    <row r="2545" spans="100:100" ht="16.5" thickBot="1">
      <c r="CV2545" s="172" t="str">
        <f>'cmptces BO 2008'!C24</f>
        <v>- rester dans le sujet,</v>
      </c>
    </row>
    <row r="2546" spans="100:100" ht="16.5" thickBot="1">
      <c r="CV2546" s="172" t="str">
        <f>'cmptces BO 2008'!C25</f>
        <v>- situer son propos par rapport aux autres,</v>
      </c>
    </row>
    <row r="2547" spans="100:100" ht="16.5" thickBot="1">
      <c r="CV2547" s="172" t="str">
        <f>'cmptces BO 2008'!C26</f>
        <v>- apporter des arguments,</v>
      </c>
    </row>
    <row r="2548" spans="100:100" ht="16.5" thickBot="1">
      <c r="CV2548" s="172" t="str">
        <f>'cmptces BO 2008'!C27</f>
        <v>- mobiliser des connaissances,</v>
      </c>
    </row>
    <row r="2549" spans="100:100" ht="16.5" thickBot="1">
      <c r="CV2549" s="172" t="str">
        <f>'cmptces BO 2008'!C28</f>
        <v>- respecter les règles habituelles de la communication.</v>
      </c>
    </row>
    <row r="2550" spans="100:100">
      <c r="CV2550" s="170" t="str">
        <f>'cmptces BO 2008'!C29</f>
        <v>Ecouter et prendre en compte ce qui a été dit, rester dans le sujet</v>
      </c>
    </row>
    <row r="2551" spans="100:100">
      <c r="CV2551" s="170">
        <f>'cmptces BO 2008'!C30</f>
        <v>0</v>
      </c>
    </row>
    <row r="2552" spans="100:100">
      <c r="CV2552" s="170">
        <f>'cmptces BO 2008'!C31</f>
        <v>0</v>
      </c>
    </row>
    <row r="2553" spans="100:100">
      <c r="CV2553" s="170">
        <f>'cmptces BO 2008'!C32</f>
        <v>0</v>
      </c>
    </row>
    <row r="2554" spans="100:100">
      <c r="CV2554" s="170">
        <f>'cmptces BO 2008'!C33</f>
        <v>0</v>
      </c>
    </row>
    <row r="2555" spans="100:100" ht="16.5" thickBot="1">
      <c r="CV2555" s="149">
        <f>'cmptces BO 2008'!C34</f>
        <v>0</v>
      </c>
    </row>
    <row r="2556" spans="100:100">
      <c r="CV2556" s="513" t="str">
        <f>'cmptces BO 2008'!C35</f>
        <v>Réciter</v>
      </c>
    </row>
    <row r="2557" spans="100:100" ht="16.5" thickBot="1">
      <c r="CV2557" s="514">
        <f>'cmptces BO 2008'!C36</f>
        <v>0</v>
      </c>
    </row>
    <row r="2558" spans="100:100" ht="16.5" thickBot="1">
      <c r="CV2558" s="138" t="str">
        <f>'cmptces BO 2008'!C37</f>
        <v>Dire sans erreur et de manière expressive des textes en prose ou des poèmes (une dizaine).</v>
      </c>
    </row>
    <row r="2559" spans="100:100">
      <c r="CV2559" s="170" t="str">
        <f>'cmptces BO 2008'!C38</f>
        <v>Réciter des textes ou des poèmes en les interprétant par l'intonnation</v>
      </c>
    </row>
    <row r="2560" spans="100:100">
      <c r="CV2560" s="170">
        <f>'cmptces BO 2008'!C39</f>
        <v>0</v>
      </c>
    </row>
    <row r="2561" spans="100:100">
      <c r="CV2561" s="170">
        <f>'cmptces BO 2008'!C40</f>
        <v>0</v>
      </c>
    </row>
    <row r="2562" spans="100:100">
      <c r="CV2562" s="170">
        <f>'cmptces BO 2008'!C41</f>
        <v>0</v>
      </c>
    </row>
    <row r="2563" spans="100:100">
      <c r="CV2563" s="170">
        <f>'cmptces BO 2008'!C42</f>
        <v>0</v>
      </c>
    </row>
    <row r="2564" spans="100:100" ht="16.5" thickBot="1">
      <c r="CV2564" s="105">
        <f>'cmptces BO 2008'!C43</f>
        <v>0</v>
      </c>
    </row>
    <row r="2565" spans="100:100">
      <c r="CV2565" s="529" t="str">
        <f>'cmptces BO 2008'!C44</f>
        <v>–  Lecture -</v>
      </c>
    </row>
    <row r="2566" spans="100:100" ht="16.5" thickBot="1">
      <c r="CV2566" s="530">
        <f>'cmptces BO 2008'!C45</f>
        <v>0</v>
      </c>
    </row>
    <row r="2567" spans="100:100" ht="16.5" thickBot="1">
      <c r="CV2567" s="138" t="str">
        <f>'cmptces BO 2008'!C46</f>
        <v>Lire les consignes de travail, les énoncés de problèmes dont le vocabulaire difficile ou nouveau a été élucidé par le maître.</v>
      </c>
    </row>
    <row r="2568" spans="100:100" ht="16.5" thickBot="1">
      <c r="CV2568" s="138" t="str">
        <f>'cmptces BO 2008'!C47</f>
        <v>Lire à haute voix avec fluidité et de manière expressive un extrait de texte, après préparation.</v>
      </c>
    </row>
    <row r="2569" spans="100:100" ht="16.5" thickBot="1">
      <c r="CV2569" s="138" t="str">
        <f>'cmptces BO 2008'!C48</f>
        <v>Lire silencieusement un texte littéraire ou documentaire et le comprendre (reformuler, répondre à des questions sur ce texte).</v>
      </c>
    </row>
    <row r="2570" spans="100:100" ht="16.5" thickBot="1">
      <c r="CV2570" s="138" t="str">
        <f>'cmptces BO 2008'!C49</f>
        <v>Repérer dans un texte des informations explicites en s’appuyant en particulier sur le titre, l’organisation (phrases, paragraphes), le vocabulaire.</v>
      </c>
    </row>
    <row r="2571" spans="100:100" ht="16.5" thickBot="1">
      <c r="CV2571" s="138" t="str">
        <f>'cmptces BO 2008'!C50</f>
        <v>Reconnaître les marques de ponctuation.</v>
      </c>
    </row>
    <row r="2572" spans="100:100">
      <c r="CV2572" s="164" t="str">
        <f>'cmptces BO 2008'!C51</f>
        <v>Dans un récit, s’appuyer :</v>
      </c>
    </row>
    <row r="2573" spans="100:100" ht="16.5" thickBot="1">
      <c r="CV2573" s="138" t="str">
        <f>'cmptces BO 2008'!C52</f>
        <v>Dans un récit, s'appuyer sur le repérage des différents termes désignant un personnage,</v>
      </c>
    </row>
    <row r="2574" spans="100:100" ht="16.5" thickBot="1">
      <c r="CV2574" s="138" t="str">
        <f>'cmptces BO 2008'!C53</f>
        <v>Dans un récit, s'appuyer sur les temps des verbes et sur les mots de liaison exprimant les relations temporelles pour comprendre avec précision la chronologie des événements,</v>
      </c>
    </row>
    <row r="2575" spans="100:100" ht="16.5" thickBot="1">
      <c r="CV2575" s="138" t="str">
        <f>'cmptces BO 2008'!C54</f>
        <v>Dans un récit, s'appuyer sur les deux-points et guillemets pour repérer les paroles des personnages.</v>
      </c>
    </row>
    <row r="2576" spans="100:100" ht="16.5" thickBot="1">
      <c r="CV2576" s="138" t="str">
        <f>'cmptces BO 2008'!C55</f>
        <v>Lire un texte documentaire, descriptif ou narratif, et restituer à l’oral ou par écrit l’essentiel du texte (sujet du texte, objet de la description, trame de l’histoire, relations entre les personnages...).</v>
      </c>
    </row>
    <row r="2577" spans="100:100" ht="16.5" thickBot="1">
      <c r="CV2577" s="138" t="str">
        <f>'cmptces BO 2008'!C56</f>
        <v>Adopter une stratégie pour parvenir à comprendre : repérer des mots inconnus et incompris, relire, questionner, recourir au dictionnaire, etc.</v>
      </c>
    </row>
    <row r="2578" spans="100:100" ht="16.5" thickBot="1">
      <c r="CV2578" s="138" t="str">
        <f>'cmptces BO 2008'!C57</f>
        <v>Se repérer dans une bibliothèque habituellement fréquentée pour choisir et emprunter un livre.</v>
      </c>
    </row>
    <row r="2579" spans="100:100" ht="16.5" thickBot="1">
      <c r="CV2579" s="138" t="str">
        <f>'cmptces BO 2008'!C58</f>
        <v>Lire sans aide les consignes du travail scolaire, les énoncés de problèmes.</v>
      </c>
    </row>
    <row r="2580" spans="100:100" ht="16.5" thickBot="1">
      <c r="CV2580" s="138" t="str">
        <f>'cmptces BO 2008'!C59</f>
        <v>Lire à haute voix avec fluidité et de manière expressive un texte d’une dizaine de lignes, après préparation.</v>
      </c>
    </row>
    <row r="2581" spans="100:100" ht="16.5" thickBot="1">
      <c r="CV2581" s="138" t="str">
        <f>'cmptces BO 2008'!C60</f>
        <v>Lire silencieusement un texte littéraire ou documentaire et le comprendre (reformuler, résumer, répondre à des questions sur ce texte).</v>
      </c>
    </row>
    <row r="2582" spans="100:100" ht="16.5" thickBot="1">
      <c r="CV2582" s="138" t="str">
        <f>'cmptces BO 2008'!C61</f>
        <v>Repérer dans un texte des informations explicites et en inférer des informations nouvelles (implicites).</v>
      </c>
    </row>
    <row r="2583" spans="100:100" ht="18.75" thickBot="1">
      <c r="CV2583" s="138" t="str">
        <f>'cmptces BO 2008'!C62</f>
        <v>Dans un récit ou une description, s’appuyer sur les mots de liaison qui marquent les relations spatiales et sur les compléments de lieu pour comprendre avec précision la configuration du lieu de l’action ou du lieu décrit.</v>
      </c>
    </row>
    <row r="2584" spans="100:100" ht="16.5" thickBot="1">
      <c r="CV2584" s="138" t="str">
        <f>'cmptces BO 2008'!C63</f>
        <v>Comprendre l’usage de l’imparfait et du passé simple dans un récit, du présent dans un texte scientifique ou documentaire.</v>
      </c>
    </row>
    <row r="2585" spans="100:100" ht="16.5" thickBot="1">
      <c r="CV2585" s="138" t="str">
        <f>'cmptces BO 2008'!C64</f>
        <v>Saisir l’atmosphère ou le ton d’un texte descriptif, narratif ou poétique, en s’appuyant en particulier sur son vocabulaire.</v>
      </c>
    </row>
    <row r="2586" spans="100:100" ht="16.5" thickBot="1">
      <c r="CV2586" s="138" t="str">
        <f>'cmptces BO 2008'!C65</f>
        <v>Participer à un débat sur un texte en confrontant son interprétation à d’autres de manière argumentée.</v>
      </c>
    </row>
    <row r="2587" spans="100:100" ht="16.5" thickBot="1">
      <c r="CV2587" s="138" t="str">
        <f>'cmptces BO 2008'!C66</f>
        <v>Utiliser les outils usuels de la classe (manuels, affichages, etc.) pour rechercher une information, surmonter une difficulté.</v>
      </c>
    </row>
    <row r="2588" spans="100:100" ht="16.5" thickBot="1">
      <c r="CV2588" s="138" t="str">
        <f>'cmptces BO 2008'!C67</f>
        <v>Effectuer des recherches, avec l’aide de l’adulte, dans des ouvrages documentaires (livres ou produits multimédia).</v>
      </c>
    </row>
    <row r="2589" spans="100:100" ht="16.5" thickBot="1">
      <c r="CV2589" s="138" t="str">
        <f>'cmptces BO 2008'!C68</f>
        <v>Lire sans aide une leçon dans un manuel après un travail en classe sur le sujet.</v>
      </c>
    </row>
    <row r="2590" spans="100:100" ht="16.5" thickBot="1">
      <c r="CV2590" s="138" t="str">
        <f>'cmptces BO 2008'!C69</f>
        <v>S’appuyer sur les mots de liaison et les expressions qui marquent les relations logiques pour comprendre avec précision l’enchaînement d’une action ou d’un raisonnement.</v>
      </c>
    </row>
    <row r="2591" spans="100:100" ht="16.5" thickBot="1">
      <c r="CV2591" s="138" t="str">
        <f>'cmptces BO 2008'!C70</f>
        <v>Repérer les effets de choix formels (emplois de certains mots, utilisation d’un niveau de langue bien caractérisé, etc.).</v>
      </c>
    </row>
    <row r="2592" spans="100:100" ht="16.5" thickBot="1">
      <c r="CV2592" s="138" t="str">
        <f>'cmptces BO 2008'!C71</f>
        <v>Effectuer, seul, des recherches dans des ouvrages documentaires (livres, produits multimédia).</v>
      </c>
    </row>
    <row r="2593" spans="100:100" ht="16.5" thickBot="1">
      <c r="CV2593" s="138" t="str">
        <f>'cmptces BO 2008'!C72</f>
        <v>Se repérer dans une bibliothèque, une médiathèque.</v>
      </c>
    </row>
    <row r="2594" spans="100:100">
      <c r="CV2594" s="170" t="str">
        <f>'cmptces BO 2008'!C73</f>
        <v>Lire, en le comprenant, un texte littéraire long, en mettant en mémoire ce qui a déjà été lu et en mobilisant ses souvenirs lors des reprises</v>
      </c>
    </row>
    <row r="2595" spans="100:100">
      <c r="CV2595" s="170">
        <f>'cmptces BO 2008'!C74</f>
        <v>0</v>
      </c>
    </row>
    <row r="2596" spans="100:100">
      <c r="CV2596" s="170">
        <f>'cmptces BO 2008'!C75</f>
        <v>0</v>
      </c>
    </row>
    <row r="2597" spans="100:100">
      <c r="CV2597" s="170">
        <f>'cmptces BO 2008'!C76</f>
        <v>0</v>
      </c>
    </row>
    <row r="2598" spans="100:100">
      <c r="CV2598" s="170">
        <f>'cmptces BO 2008'!C77</f>
        <v>0</v>
      </c>
    </row>
    <row r="2599" spans="100:100" ht="16.5" thickBot="1">
      <c r="CV2599" s="140">
        <f>'cmptces BO 2008'!C78</f>
        <v>0</v>
      </c>
    </row>
    <row r="2600" spans="100:100">
      <c r="CV2600" s="529" t="str">
        <f>'cmptces BO 2008'!C79</f>
        <v>FRANÇAIS - Littérature</v>
      </c>
    </row>
    <row r="2601" spans="100:100">
      <c r="CV2601" s="531">
        <f>'cmptces BO 2008'!C80</f>
        <v>0</v>
      </c>
    </row>
    <row r="2602" spans="100:100" ht="16.5" thickBot="1">
      <c r="CV2602" s="138" t="str">
        <f>'cmptces BO 2008'!C81</f>
        <v>Lire une œuvre intégrale ou de larges extraits d’une œuvre longue.</v>
      </c>
    </row>
    <row r="2603" spans="100:100" ht="16.5" thickBot="1">
      <c r="CV2603" s="138" t="str">
        <f>'cmptces BO 2008'!C82</f>
        <v>Rendre compte des œuvres lues, donner son point de vue à leur propos.</v>
      </c>
    </row>
    <row r="2604" spans="100:100" ht="16.5" thickBot="1">
      <c r="CV2604" s="138" t="str">
        <f>'cmptces BO 2008'!C83</f>
        <v>Raconter de mémoire, ou en s’aidant de quelques images des histoires lues dans les années ou les mois antérieurs ; connaître leur titre.</v>
      </c>
    </row>
    <row r="2605" spans="100:100" ht="16.5" thickBot="1">
      <c r="CV2605" s="138" t="str">
        <f>'cmptces BO 2008'!C84</f>
        <v>Établir des relations entre des textes ou des œuvres : même auteur, même thème, même personnage, etc.</v>
      </c>
    </row>
    <row r="2606" spans="100:100" ht="16.5" thickBot="1">
      <c r="CV2606" s="138" t="str">
        <f>'cmptces BO 2008'!C85</f>
        <v>Lire au moins un ouvrage par trimestre et en rendre compte ; choisir un extrait caractéristique et le lire à haute voix.</v>
      </c>
    </row>
    <row r="2607" spans="100:100" ht="16.5" thickBot="1">
      <c r="CV2607" s="138" t="str">
        <f>'cmptces BO 2008'!C86</f>
        <v>Adapter son comportement de lecteur aux difficultés rencontrées : notes pour mémoriser, relecture, demande d’aide, etc.</v>
      </c>
    </row>
    <row r="2608" spans="100:100" ht="16.5" thickBot="1">
      <c r="CV2608" s="138" t="str">
        <f>'cmptces BO 2008'!C87</f>
        <v>Se rappeler le titre et l’auteur des œuvres lues.</v>
      </c>
    </row>
    <row r="2609" spans="100:100" ht="16.5" thickBot="1">
      <c r="CV2609" s="138" t="str">
        <f>'cmptces BO 2008'!C88</f>
        <v>Participer à un débat sur une œuvre en confrontant son point de vue à d’autres de manière argumentée.</v>
      </c>
    </row>
    <row r="2610" spans="100:100" ht="16.5" thickBot="1">
      <c r="CV2610" s="138" t="str">
        <f>'cmptces BO 2008'!C89</f>
        <v>Lire au moins cinq ouvrages dans l’année scolaire et en rendre compte.</v>
      </c>
    </row>
    <row r="2611" spans="100:100" ht="16.5" thickBot="1">
      <c r="CV2611" s="138" t="str">
        <f>'cmptces BO 2008'!C90</f>
        <v>Choisir un extrait caractéristique et le lire à haute voix.</v>
      </c>
    </row>
    <row r="2612" spans="100:100" ht="16.5" thickBot="1">
      <c r="CV2612" s="138" t="str">
        <f>'cmptces BO 2008'!C91</f>
        <v>Expliciter des choix de lecture, des préférences.</v>
      </c>
    </row>
    <row r="2613" spans="100:100" ht="16.5" thickBot="1">
      <c r="CV2613" s="138" t="str">
        <f>'cmptces BO 2008'!C92</f>
        <v>Raconter de mémoire une œuvre lue.</v>
      </c>
    </row>
    <row r="2614" spans="100:100" ht="16.5" thickBot="1">
      <c r="CV2614" s="138" t="str">
        <f>'cmptces BO 2008'!C93</f>
        <v>Citer de mémoire un court extrait caractéristique.</v>
      </c>
    </row>
    <row r="2615" spans="100:100" ht="16.5" thickBot="1">
      <c r="CV2615" s="138" t="str">
        <f>'cmptces BO 2008'!C94</f>
        <v>Rapprocher des œuvres littéraires, à l’oral et à l’écrit.</v>
      </c>
    </row>
    <row r="2616" spans="100:100">
      <c r="CV2616" s="170">
        <f>'cmptces BO 2008'!C95</f>
        <v>0</v>
      </c>
    </row>
    <row r="2617" spans="100:100">
      <c r="CV2617" s="170">
        <f>'cmptces BO 2008'!C96</f>
        <v>0</v>
      </c>
    </row>
    <row r="2618" spans="100:100">
      <c r="CV2618" s="170">
        <f>'cmptces BO 2008'!C97</f>
        <v>0</v>
      </c>
    </row>
    <row r="2619" spans="100:100">
      <c r="CV2619" s="170">
        <f>'cmptces BO 2008'!C98</f>
        <v>0</v>
      </c>
    </row>
    <row r="2620" spans="100:100">
      <c r="CV2620" s="170">
        <f>'cmptces BO 2008'!C99</f>
        <v>0</v>
      </c>
    </row>
    <row r="2621" spans="100:100" ht="16.5" thickBot="1">
      <c r="CV2621" s="105">
        <f>'cmptces BO 2008'!C100</f>
        <v>0</v>
      </c>
    </row>
    <row r="2622" spans="100:100">
      <c r="CV2622" s="529" t="str">
        <f>'cmptces BO 2008'!C101</f>
        <v>FRANÇAIS -  Écriture</v>
      </c>
    </row>
    <row r="2623" spans="100:100">
      <c r="CV2623" s="531">
        <f>'cmptces BO 2008'!C102</f>
        <v>0</v>
      </c>
    </row>
    <row r="2624" spans="100:100" ht="16.5" thickBot="1">
      <c r="CV2624" s="138" t="str">
        <f>'cmptces BO 2008'!C103</f>
        <v>Copier sans erreur (formation des lettres, orthographe, ponctuation) un texte de cinq à dix lignes en soignant la présentation.</v>
      </c>
    </row>
    <row r="2625" spans="100:100" ht="16.5" thickBot="1">
      <c r="CV2625" s="138" t="str">
        <f>'cmptces BO 2008'!C104</f>
        <v>En particulier, copier avec soin, en respectant la mise en page, un texte en prose ou poème appris en récitation.</v>
      </c>
    </row>
    <row r="2626" spans="100:100" ht="16.5" thickBot="1">
      <c r="CV2626" s="138" t="str">
        <f>'cmptces BO 2008'!C105</f>
        <v>Copier sans erreur un texte d’une dizaine de lignes, en respectant la mise en page s’il y a lieu.</v>
      </c>
    </row>
    <row r="2627" spans="100:100" ht="16.5" thickBot="1">
      <c r="CV2627" s="138" t="str">
        <f>'cmptces BO 2008'!C106</f>
        <v>Copier sans erreur un texte d’au moins quinze lignes en lui donnant une présentation adaptée.</v>
      </c>
    </row>
    <row r="2628" spans="100:100">
      <c r="CV2628" s="170">
        <f>'cmptces BO 2008'!C107</f>
        <v>0</v>
      </c>
    </row>
    <row r="2629" spans="100:100">
      <c r="CV2629" s="170">
        <f>'cmptces BO 2008'!C108</f>
        <v>0</v>
      </c>
    </row>
    <row r="2630" spans="100:100">
      <c r="CV2630" s="170">
        <f>'cmptces BO 2008'!C109</f>
        <v>0</v>
      </c>
    </row>
    <row r="2631" spans="100:100">
      <c r="CV2631" s="170">
        <f>'cmptces BO 2008'!C110</f>
        <v>0</v>
      </c>
    </row>
    <row r="2632" spans="100:100">
      <c r="CV2632" s="170">
        <f>'cmptces BO 2008'!C111</f>
        <v>0</v>
      </c>
    </row>
    <row r="2633" spans="100:100" ht="16.5" thickBot="1">
      <c r="CV2633" s="105">
        <f>'cmptces BO 2008'!C112</f>
        <v>0</v>
      </c>
    </row>
    <row r="2634" spans="100:100">
      <c r="CV2634" s="529" t="str">
        <f>'cmptces BO 2008'!C113</f>
        <v>FRANÇAIS -  Rédaction</v>
      </c>
    </row>
    <row r="2635" spans="100:100" ht="16.5" thickBot="1">
      <c r="CV2635" s="530">
        <f>'cmptces BO 2008'!C114</f>
        <v>0</v>
      </c>
    </row>
    <row r="2636" spans="100:100" ht="16.5" thickBot="1">
      <c r="CV2636" s="138" t="str">
        <f>'cmptces BO 2008'!C115</f>
        <v>Dans les diverses activités scolaires, proposer une réponse écrite, explicite et énoncée dans une forme correcte.</v>
      </c>
    </row>
    <row r="2637" spans="100:100">
      <c r="CV2637" s="164" t="str">
        <f>'cmptces BO 2008'!C116</f>
        <v>Rédiger un court texte narratif en veillant :</v>
      </c>
    </row>
    <row r="2638" spans="100:100" ht="16.5" thickBot="1">
      <c r="CV2638" s="138" t="str">
        <f>'cmptces BO 2008'!C117</f>
        <v>- à sa cohérence temporelle (temps des verbes),</v>
      </c>
    </row>
    <row r="2639" spans="100:100" ht="16.5" thickBot="1">
      <c r="CV2639" s="138" t="str">
        <f>'cmptces BO 2008'!C118</f>
        <v>- à sa précision (dans la nomination des personnages et par l’usage d’adjectifs qualificatifs),</v>
      </c>
    </row>
    <row r="2640" spans="100:100" ht="16.5" thickBot="1">
      <c r="CV2640" s="138" t="str">
        <f>'cmptces BO 2008'!C119</f>
        <v>- en évitant les répétitions par l’usage de synonymes,</v>
      </c>
    </row>
    <row r="2641" spans="100:100" ht="16.5" thickBot="1">
      <c r="CV2641" s="138" t="str">
        <f>'cmptces BO 2008'!C120</f>
        <v>- en respectant les contraintes syntaxiques et orthographiques ainsi que la ponctuation.</v>
      </c>
    </row>
    <row r="2642" spans="100:100" ht="16.5" thickBot="1">
      <c r="CV2642" s="138" t="str">
        <f>'cmptces BO 2008'!C121</f>
        <v>Rédiger un court dialogue (formulation des questions et des ordres).</v>
      </c>
    </row>
    <row r="2643" spans="100:100" ht="16.5" thickBot="1">
      <c r="CV2643" s="138" t="str">
        <f>'cmptces BO 2008'!C122</f>
        <v>Savoir amplifier une phrase en ajoutant des mots : en coordonnant par et un nom à un autre, un adjectif à un autre, un verbe à un autre.</v>
      </c>
    </row>
    <row r="2644" spans="100:100" ht="16.5" thickBot="1">
      <c r="CV2644" s="138" t="str">
        <f>'cmptces BO 2008'!C123</f>
        <v>Améliorer (corriger et enrichir) un texte en fonction des remarques et aides du maître.</v>
      </c>
    </row>
    <row r="2645" spans="100:100" ht="16.5" thickBot="1">
      <c r="CV2645" s="138" t="str">
        <f>'cmptces BO 2008'!C124</f>
        <v>Dans les diverses activités scolaires, noter des idées, des hypothèses, des informations utiles au travail scolaire.</v>
      </c>
    </row>
    <row r="2646" spans="100:100" ht="16.5" thickBot="1">
      <c r="CV2646" s="138" t="str">
        <f>'cmptces BO 2008'!C125</f>
        <v>Rédiger un court dialogue (formulation des questions et des ordres).</v>
      </c>
    </row>
    <row r="2647" spans="100:100">
      <c r="CV2647" s="164" t="str">
        <f>'cmptces BO 2008'!C126</f>
        <v>Rédiger des textes courts de différents types (récits, descriptions, portraits) en veillant :</v>
      </c>
    </row>
    <row r="2648" spans="100:100" ht="16.5" thickBot="1">
      <c r="CV2648" s="138" t="str">
        <f>'cmptces BO 2008'!C127</f>
        <v>- à leur cohérence,</v>
      </c>
    </row>
    <row r="2649" spans="100:100" ht="16.5" thickBot="1">
      <c r="CV2649" s="138" t="str">
        <f>'cmptces BO 2008'!C128</f>
        <v>- à leur précision (pronoms, mots de liaison, relations temporelles en particulier)</v>
      </c>
    </row>
    <row r="2650" spans="100:100" ht="16.5" thickBot="1">
      <c r="CV2650" s="138" t="str">
        <f>'cmptces BO 2008'!C129</f>
        <v>- en évitant les répétitions.</v>
      </c>
    </row>
    <row r="2651" spans="100:100" ht="18.75" thickBot="1">
      <c r="CV2651" s="138" t="str">
        <f>'cmptces BO 2008'!C130</f>
        <v>Savoir amplifier une phrase simple par l’ajout d’éléments coordonnés (et, ni, ou, mais entre des mots ou des phrases simples ; car, donc entre des phrases simples), d’adverbes, de compléments circonstanciels et par l’enrichissement des groupes nominaux.</v>
      </c>
    </row>
    <row r="2652" spans="100:100" ht="16.5" thickBot="1">
      <c r="CV2652" s="138" t="str">
        <f>'cmptces BO 2008'!C131</f>
        <v>Dans les diverses activités scolaires, prendre des notes utiles au travail scolaire.</v>
      </c>
    </row>
    <row r="2653" spans="100:100" ht="16.5" thickBot="1">
      <c r="CV2653" s="138" t="str">
        <f>'cmptces BO 2008'!C132</f>
        <v>Maîtriser la cohérence des temps dans un récit d’une dizaine de lignes.</v>
      </c>
    </row>
    <row r="2654" spans="100:100">
      <c r="CV2654" s="164" t="str">
        <f>'cmptces BO 2008'!C133</f>
        <v>Rédiger différents types de textes d’au moins deux paragraphes en veillant à :</v>
      </c>
    </row>
    <row r="2655" spans="100:100" ht="16.5" thickBot="1">
      <c r="CV2655" s="138" t="str">
        <f>'cmptces BO 2008'!C134</f>
        <v>- leur cohérence,</v>
      </c>
    </row>
    <row r="2656" spans="100:100" ht="16.5" thickBot="1">
      <c r="CV2656" s="138" t="str">
        <f>'cmptces BO 2008'!C135</f>
        <v>- en évitant les répétitions,</v>
      </c>
    </row>
    <row r="2657" spans="100:100" ht="16.5" thickBot="1">
      <c r="CV2657" s="138" t="str">
        <f>'cmptces BO 2008'!C136</f>
        <v>- en respectant les contraintes syntaxiques et orthographiques ainsi que la ponctuation.</v>
      </c>
    </row>
    <row r="2658" spans="100:100" ht="16.5" thickBot="1">
      <c r="CV2658" s="138" t="str">
        <f>'cmptces BO 2008'!C137</f>
        <v>Écrire un texte de type poétique en obéissant à une ou plusieurs consignes précises.</v>
      </c>
    </row>
    <row r="2659" spans="100:100">
      <c r="CV2659" s="170">
        <f>'cmptces BO 2008'!C138</f>
        <v>0</v>
      </c>
    </row>
    <row r="2660" spans="100:100">
      <c r="CV2660" s="170">
        <f>'cmptces BO 2008'!C139</f>
        <v>0</v>
      </c>
    </row>
    <row r="2661" spans="100:100">
      <c r="CV2661" s="170">
        <f>'cmptces BO 2008'!C140</f>
        <v>0</v>
      </c>
    </row>
    <row r="2662" spans="100:100">
      <c r="CV2662" s="170">
        <f>'cmptces BO 2008'!C141</f>
        <v>0</v>
      </c>
    </row>
    <row r="2663" spans="100:100">
      <c r="CV2663" s="170">
        <f>'cmptces BO 2008'!C142</f>
        <v>0</v>
      </c>
    </row>
    <row r="2664" spans="100:100" ht="16.5" thickBot="1">
      <c r="CV2664" s="105">
        <f>'cmptces BO 2008'!C143</f>
        <v>0</v>
      </c>
    </row>
    <row r="2665" spans="100:100">
      <c r="CV2665" s="125" t="str">
        <f>'cmptces BO 2008'!C144</f>
        <v>FRANÇAIS – Vocabulaire</v>
      </c>
    </row>
    <row r="2666" spans="100:100" ht="16.5" thickBot="1">
      <c r="CV2666" s="126" t="str">
        <f>'cmptces BO 2008'!C145</f>
        <v>Acquisition du vocabulaire</v>
      </c>
    </row>
    <row r="2667" spans="100:100" ht="16.5" thickBot="1">
      <c r="CV2667" s="138" t="str">
        <f>'cmptces BO 2008'!C146</f>
        <v>Utiliser à bon escient des termes appartenant aux lexiques des repères temporels, de la vie quotidienne et du travail scolaire.</v>
      </c>
    </row>
    <row r="2668" spans="100:100" ht="16.5" thickBot="1">
      <c r="CV2668" s="138" t="str">
        <f>'cmptces BO 2008'!C147</f>
        <v>Utiliser les termes exacts qui correspondent aux notions étudiées dans les divers domaines scolaires.</v>
      </c>
    </row>
    <row r="2669" spans="100:100" ht="16.5" thickBot="1">
      <c r="CV2669" s="138" t="str">
        <f>'cmptces BO 2008'!C148</f>
        <v>Savoir ce qu’est une abréviation (ex. “adj.” dans un article de dictionnaire).</v>
      </c>
    </row>
    <row r="2670" spans="100:100" ht="16.5" thickBot="1">
      <c r="CV2670" s="138" t="str">
        <f>'cmptces BO 2008'!C149</f>
        <v>Utiliser à bon escient des termes afférents aux actions, sensations et jugements.</v>
      </c>
    </row>
    <row r="2671" spans="100:100" ht="16.5" thickBot="1">
      <c r="CV2671" s="138" t="str">
        <f>'cmptces BO 2008'!C150</f>
        <v>Commencer à utiliser des termes renvoyant à des notions abstraites (émotions, sentiments, devoirs, droits).</v>
      </c>
    </row>
    <row r="2672" spans="100:100" ht="16.5" thickBot="1">
      <c r="CV2672" s="138" t="str">
        <f>'cmptces BO 2008'!C151</f>
        <v>Comprendre des sigles.</v>
      </c>
    </row>
    <row r="2673" spans="100:100">
      <c r="CV2673" s="170">
        <f>'cmptces BO 2008'!C152</f>
        <v>0</v>
      </c>
    </row>
    <row r="2674" spans="100:100">
      <c r="CV2674" s="170">
        <f>'cmptces BO 2008'!C153</f>
        <v>0</v>
      </c>
    </row>
    <row r="2675" spans="100:100">
      <c r="CV2675" s="170">
        <f>'cmptces BO 2008'!C154</f>
        <v>0</v>
      </c>
    </row>
    <row r="2676" spans="100:100">
      <c r="CV2676" s="170">
        <f>'cmptces BO 2008'!C155</f>
        <v>0</v>
      </c>
    </row>
    <row r="2677" spans="100:100">
      <c r="CV2677" s="170">
        <f>'cmptces BO 2008'!C156</f>
        <v>0</v>
      </c>
    </row>
    <row r="2678" spans="100:100" ht="16.5" thickBot="1">
      <c r="CV2678" s="105">
        <f>'cmptces BO 2008'!C157</f>
        <v>0</v>
      </c>
    </row>
    <row r="2679" spans="100:100">
      <c r="CV2679" s="513" t="str">
        <f>'cmptces BO 2008'!C158</f>
        <v>Maîtrise du sens des mots</v>
      </c>
    </row>
    <row r="2680" spans="100:100" ht="16.5" thickBot="1">
      <c r="CV2680" s="514">
        <f>'cmptces BO 2008'!C159</f>
        <v>0</v>
      </c>
    </row>
    <row r="2681" spans="100:100" ht="16.5" thickBot="1">
      <c r="CV2681" s="138" t="str">
        <f>'cmptces BO 2008'!C160</f>
        <v>Dans un texte, relever les mots d’un même domaine.</v>
      </c>
    </row>
    <row r="2682" spans="100:100" ht="16.5" thickBot="1">
      <c r="CV2682" s="138" t="str">
        <f>'cmptces BO 2008'!C161</f>
        <v>Utiliser des synonymes et des mots de sens contraire dans les activités d’expression orale et écrite.</v>
      </c>
    </row>
    <row r="2683" spans="100:100" ht="16.5" thickBot="1">
      <c r="CV2683" s="138" t="str">
        <f>'cmptces BO 2008'!C162</f>
        <v>Préciser, dans son contexte, le sens d’un mot connu.</v>
      </c>
    </row>
    <row r="2684" spans="100:100" ht="16.5" thickBot="1">
      <c r="CV2684" s="138" t="str">
        <f>'cmptces BO 2008'!C163</f>
        <v>Le distinguer d’autres sens possibles.</v>
      </c>
    </row>
    <row r="2685" spans="100:100" ht="16.5" thickBot="1">
      <c r="CV2685" s="138" t="str">
        <f>'cmptces BO 2008'!C164</f>
        <v>Utiliser le contexte pour comprendre un mot inconnu.</v>
      </c>
    </row>
    <row r="2686" spans="100:100" ht="16.5" thickBot="1">
      <c r="CV2686" s="138" t="str">
        <f>'cmptces BO 2008'!C165</f>
        <v>Vérifier son sens dans le dictionnaire.</v>
      </c>
    </row>
    <row r="2687" spans="100:100" ht="16.5" thickBot="1">
      <c r="CV2687" s="138" t="str">
        <f>'cmptces BO 2008'!C166</f>
        <v>Définir un mot connu en utilisant un terme générique adéquat (mots concrets : ex. un pommier est un arbre fruitier).</v>
      </c>
    </row>
    <row r="2688" spans="100:100" ht="16.5" thickBot="1">
      <c r="CV2688" s="138" t="str">
        <f>'cmptces BO 2008'!C167</f>
        <v>Commencer à identifier les différents niveaux de langue.</v>
      </c>
    </row>
    <row r="2689" spans="100:100" ht="16.5" thickBot="1">
      <c r="CV2689" s="138" t="str">
        <f>'cmptces BO 2008'!C168</f>
        <v>Distinguer les différents sens d’un verbe selon sa construction (ex. jouer, jouer quelque chose, jouer à, jouer de, jouer sur).</v>
      </c>
    </row>
    <row r="2690" spans="100:100" ht="16.5" thickBot="1">
      <c r="CV2690" s="138" t="str">
        <f>'cmptces BO 2008'!C169</f>
        <v>Identifier l’utilisation d’un mot ou d’une expression au sens figuré.</v>
      </c>
    </row>
    <row r="2691" spans="100:100" ht="16.5" thickBot="1">
      <c r="CV2691" s="138" t="str">
        <f>'cmptces BO 2008'!C170</f>
        <v>Classer des mots de sens voisin en repérant les variations d’intensité (ex. bon, délicieux, succulent).</v>
      </c>
    </row>
    <row r="2692" spans="100:100" ht="16.5" thickBot="1">
      <c r="CV2692" s="138" t="str">
        <f>'cmptces BO 2008'!C171</f>
        <v>Définir un mot connu en utilisant un terme générique adéquat et en y ajoutant les précisions spécifiques à l’objet défini.</v>
      </c>
    </row>
    <row r="2693" spans="100:100">
      <c r="CV2693" s="170">
        <f>'cmptces BO 2008'!C172</f>
        <v>0</v>
      </c>
    </row>
    <row r="2694" spans="100:100">
      <c r="CV2694" s="170">
        <f>'cmptces BO 2008'!C173</f>
        <v>0</v>
      </c>
    </row>
    <row r="2695" spans="100:100">
      <c r="CV2695" s="170">
        <f>'cmptces BO 2008'!C174</f>
        <v>0</v>
      </c>
    </row>
    <row r="2696" spans="100:100">
      <c r="CV2696" s="170">
        <f>'cmptces BO 2008'!C175</f>
        <v>0</v>
      </c>
    </row>
    <row r="2697" spans="100:100">
      <c r="CV2697" s="170">
        <f>'cmptces BO 2008'!C176</f>
        <v>0</v>
      </c>
    </row>
    <row r="2698" spans="100:100" ht="16.5" thickBot="1">
      <c r="CV2698" s="105">
        <f>'cmptces BO 2008'!C177</f>
        <v>0</v>
      </c>
    </row>
    <row r="2699" spans="100:100">
      <c r="CV2699" s="513" t="str">
        <f>'cmptces BO 2008'!C178</f>
        <v>Les familles de mots</v>
      </c>
    </row>
    <row r="2700" spans="100:100" ht="16.5" thickBot="1">
      <c r="CV2700" s="514">
        <f>'cmptces BO 2008'!C179</f>
        <v>0</v>
      </c>
    </row>
    <row r="2701" spans="100:100" ht="16.5" thickBot="1">
      <c r="CV2701" s="138" t="str">
        <f>'cmptces BO 2008'!C180</f>
        <v>Construire ou compléter des familles de mots.</v>
      </c>
    </row>
    <row r="2702" spans="100:100" ht="16.5" thickBot="1">
      <c r="CV2702" s="138" t="str">
        <f>'cmptces BO 2008'!C181</f>
        <v>Regrouper des mots selon le sens de leur préfixe.</v>
      </c>
    </row>
    <row r="2703" spans="100:100" ht="16.5" thickBot="1">
      <c r="CV2703" s="138" t="str">
        <f>'cmptces BO 2008'!C182</f>
        <v>Regrouper des mots selon le sens de leur suffixe.</v>
      </c>
    </row>
    <row r="2704" spans="100:100" ht="16.5" thickBot="1">
      <c r="CV2704" s="138" t="str">
        <f>'cmptces BO 2008'!C183</f>
        <v>Connaître et utiliser oralement le vocabulaire concernant la construction des mots (radical, préfixe, suffixe, famille).</v>
      </c>
    </row>
    <row r="2705" spans="100:100" ht="16.5" thickBot="1">
      <c r="CV2705" s="138" t="str">
        <f>'cmptces BO 2008'!C184</f>
        <v>Utiliser la construction d’un mot inconnu pour le comprendre.</v>
      </c>
    </row>
    <row r="2706" spans="100:100" ht="16.5" thickBot="1">
      <c r="CV2706" s="138" t="str">
        <f>'cmptces BO 2008'!C185</f>
        <v>Regrouper des mots selon leur radical.</v>
      </c>
    </row>
    <row r="2707" spans="100:100" ht="16.5" thickBot="1">
      <c r="CV2707" s="138" t="str">
        <f>'cmptces BO 2008'!C186</f>
        <v>Regrouper des mots selon le sens de leur préfixe et connaître ce sens, en particulier celui des principaux préfixes exprimant des idées de lieu ou de mouvement.</v>
      </c>
    </row>
    <row r="2708" spans="100:100" ht="16.5" thickBot="1">
      <c r="CV2708" s="138" t="str">
        <f>'cmptces BO 2008'!C187</f>
        <v>Regrouper des mots selon le sens de leur suffixe et connaître ce sens.</v>
      </c>
    </row>
    <row r="2709" spans="100:100" ht="16.5" thickBot="1">
      <c r="CV2709" s="138" t="str">
        <f>'cmptces BO 2008'!C188</f>
        <v>Pour un mot donné, fournir un ou plusieurs mots de la même famille en vérifiant qu’il(s) existe(nt).</v>
      </c>
    </row>
    <row r="2710" spans="100:100">
      <c r="CV2710" s="170">
        <f>'cmptces BO 2008'!C189</f>
        <v>0</v>
      </c>
    </row>
    <row r="2711" spans="100:100">
      <c r="CV2711" s="170">
        <f>'cmptces BO 2008'!C190</f>
        <v>0</v>
      </c>
    </row>
    <row r="2712" spans="100:100">
      <c r="CV2712" s="170">
        <f>'cmptces BO 2008'!C191</f>
        <v>0</v>
      </c>
    </row>
    <row r="2713" spans="100:100">
      <c r="CV2713" s="170">
        <f>'cmptces BO 2008'!C192</f>
        <v>0</v>
      </c>
    </row>
    <row r="2714" spans="100:100">
      <c r="CV2714" s="170">
        <f>'cmptces BO 2008'!C193</f>
        <v>0</v>
      </c>
    </row>
    <row r="2715" spans="100:100" ht="16.5" thickBot="1">
      <c r="CV2715" s="105">
        <f>'cmptces BO 2008'!C194</f>
        <v>0</v>
      </c>
    </row>
    <row r="2716" spans="100:100">
      <c r="CV2716" s="513" t="str">
        <f>'cmptces BO 2008'!C195</f>
        <v>Utilisation du dictionnaire</v>
      </c>
    </row>
    <row r="2717" spans="100:100" ht="16.5" thickBot="1">
      <c r="CV2717" s="514">
        <f>'cmptces BO 2008'!C196</f>
        <v>0</v>
      </c>
    </row>
    <row r="2718" spans="100:100" ht="16.5" thickBot="1">
      <c r="CV2718" s="138" t="str">
        <f>'cmptces BO 2008'!C197</f>
        <v>Savoir épeler un mot.</v>
      </c>
    </row>
    <row r="2719" spans="100:100" ht="16.5" thickBot="1">
      <c r="CV2719" s="138" t="str">
        <f>'cmptces BO 2008'!C198</f>
        <v>Connaître l’ordre alphabétique.</v>
      </c>
    </row>
    <row r="2720" spans="100:100" ht="16.5" thickBot="1">
      <c r="CV2720" s="138" t="str">
        <f>'cmptces BO 2008'!C199</f>
        <v>Savoir classer des mots par ordre alphabétique.</v>
      </c>
    </row>
    <row r="2721" spans="100:100" ht="16.5" thickBot="1">
      <c r="CV2721" s="138" t="str">
        <f>'cmptces BO 2008'!C200</f>
        <v>Utiliser le dictionnaire pour rechercher le sens d’un mot</v>
      </c>
    </row>
    <row r="2722" spans="100:100" ht="16.5" thickBot="1">
      <c r="CV2722" s="138" t="str">
        <f>'cmptces BO 2008'!C201</f>
        <v>Dans une définition de dictionnaire, identifier le terme générique.</v>
      </c>
    </row>
    <row r="2723" spans="100:100" ht="16.5" thickBot="1">
      <c r="CV2723" s="138" t="str">
        <f>'cmptces BO 2008'!C202</f>
        <v>Utiliser le dictionnaire pour vérifier le sens d’un mot (en particulier quand il en a plusieurs), ou sa classe, ou son orthographe, ou son niveau de langue.</v>
      </c>
    </row>
    <row r="2724" spans="100:100" ht="16.5" thickBot="1">
      <c r="CV2724" s="138" t="str">
        <f>'cmptces BO 2008'!C203</f>
        <v>Se servir des codes utilisés dans les articles de dictionnaire.</v>
      </c>
    </row>
    <row r="2725" spans="100:100" ht="16.5" thickBot="1">
      <c r="CV2725" s="138" t="str">
        <f>'cmptces BO 2008'!C204</f>
        <v>Utiliser avec aisance un dictionnaire.</v>
      </c>
    </row>
    <row r="2726" spans="100:100">
      <c r="CV2726" s="170">
        <f>'cmptces BO 2008'!C205</f>
        <v>0</v>
      </c>
    </row>
    <row r="2727" spans="100:100">
      <c r="CV2727" s="170">
        <f>'cmptces BO 2008'!C206</f>
        <v>0</v>
      </c>
    </row>
    <row r="2728" spans="100:100">
      <c r="CV2728" s="170">
        <f>'cmptces BO 2008'!C207</f>
        <v>0</v>
      </c>
    </row>
    <row r="2729" spans="100:100">
      <c r="CV2729" s="170">
        <f>'cmptces BO 2008'!C208</f>
        <v>0</v>
      </c>
    </row>
    <row r="2730" spans="100:100">
      <c r="CV2730" s="170">
        <f>'cmptces BO 2008'!C209</f>
        <v>0</v>
      </c>
    </row>
    <row r="2731" spans="100:100" ht="16.5" thickBot="1">
      <c r="CV2731" s="105">
        <f>'cmptces BO 2008'!C210</f>
        <v>0</v>
      </c>
    </row>
    <row r="2732" spans="100:100">
      <c r="CV2732" s="125" t="str">
        <f>'cmptces BO 2008'!C211</f>
        <v>FRANÇAIS –  Grammaire</v>
      </c>
    </row>
    <row r="2733" spans="100:100" ht="16.5" thickBot="1">
      <c r="CV2733" s="126" t="str">
        <f>'cmptces BO 2008'!C212</f>
        <v>La phrase</v>
      </c>
    </row>
    <row r="2734" spans="100:100" ht="16.5" thickBot="1">
      <c r="CV2734" s="165" t="str">
        <f>'cmptces BO 2008'!C213</f>
        <v>Transformer une phrase simple affirmative en phrase négative ou interrogative, ou inversement.</v>
      </c>
    </row>
    <row r="2735" spans="100:100" ht="16.5" thickBot="1">
      <c r="CV2735" s="138" t="str">
        <f>'cmptces BO 2008'!C214</f>
        <v>Identifier le verbe conjugué dans une phrase simple et fournir son infinitif.</v>
      </c>
    </row>
    <row r="2736" spans="100:100" ht="16.5" thickBot="1">
      <c r="CV2736" s="138" t="str">
        <f>'cmptces BO 2008'!C215</f>
        <v>Construire correctement des phrases négatives, interrogatives, injonctives.</v>
      </c>
    </row>
    <row r="2737" spans="100:100" ht="16.5" thickBot="1">
      <c r="CV2737" s="138" t="str">
        <f>'cmptces BO 2008'!C216</f>
        <v>Identifier les verbes conjugués dans des phrases complexes et fournir leurs infinitifs.</v>
      </c>
    </row>
    <row r="2738" spans="100:100" ht="16.5" thickBot="1">
      <c r="CV2738" s="138" t="str">
        <f>'cmptces BO 2008'!C217</f>
        <v>Construire correctement des phrases exclamatives.</v>
      </c>
    </row>
    <row r="2739" spans="100:100" ht="16.5" thickBot="1">
      <c r="CV2739" s="138" t="str">
        <f>'cmptces BO 2008'!C218</f>
        <v>Comprendre la distinction entre phrase simple et phrase complexe.</v>
      </c>
    </row>
    <row r="2740" spans="100:100" ht="16.5" thickBot="1">
      <c r="CV2740" s="138" t="str">
        <f>'cmptces BO 2008'!C219</f>
        <v>Reconnaître des propositions indépendantes coordonnées, juxtaposées.</v>
      </c>
    </row>
    <row r="2741" spans="100:100" ht="16.5" thickBot="1">
      <c r="CV2741" s="138" t="str">
        <f>'cmptces BO 2008'!C220</f>
        <v>Reconnaître la proposition relative (seulement la relative complément de nom).</v>
      </c>
    </row>
    <row r="2742" spans="100:100">
      <c r="CV2742" s="170">
        <f>'cmptces BO 2008'!C221</f>
        <v>0</v>
      </c>
    </row>
    <row r="2743" spans="100:100">
      <c r="CV2743" s="170">
        <f>'cmptces BO 2008'!C222</f>
        <v>0</v>
      </c>
    </row>
    <row r="2744" spans="100:100">
      <c r="CV2744" s="170">
        <f>'cmptces BO 2008'!C223</f>
        <v>0</v>
      </c>
    </row>
    <row r="2745" spans="100:100">
      <c r="CV2745" s="170">
        <f>'cmptces BO 2008'!C224</f>
        <v>0</v>
      </c>
    </row>
    <row r="2746" spans="100:100">
      <c r="CV2746" s="170">
        <f>'cmptces BO 2008'!C225</f>
        <v>0</v>
      </c>
    </row>
    <row r="2747" spans="100:100" ht="16.5" thickBot="1">
      <c r="CV2747" s="105">
        <f>'cmptces BO 2008'!C226</f>
        <v>0</v>
      </c>
    </row>
    <row r="2748" spans="100:100">
      <c r="CV2748" s="513" t="str">
        <f>'cmptces BO 2008'!C227</f>
        <v>Les classes de mots</v>
      </c>
    </row>
    <row r="2749" spans="100:100" ht="16.5" thickBot="1">
      <c r="CV2749" s="514">
        <f>'cmptces BO 2008'!C228</f>
        <v>0</v>
      </c>
    </row>
    <row r="2750" spans="100:100">
      <c r="CV2750" s="173" t="str">
        <f>'cmptces BO 2008'!C229</f>
        <v>Distinguer selon leur nature:</v>
      </c>
    </row>
    <row r="2751" spans="100:100" ht="16.5" thickBot="1">
      <c r="CV2751" s="138" t="str">
        <f>'cmptces BO 2008'!C230</f>
        <v>- le verbe,</v>
      </c>
    </row>
    <row r="2752" spans="100:100" ht="16.5" thickBot="1">
      <c r="CV2752" s="138" t="str">
        <f>'cmptces BO 2008'!C231</f>
        <v>- le nom (propre / commun),</v>
      </c>
    </row>
    <row r="2753" spans="100:100" ht="16.5" thickBot="1">
      <c r="CV2753" s="138" t="str">
        <f>'cmptces BO 2008'!C232</f>
        <v xml:space="preserve"> - les articles,</v>
      </c>
    </row>
    <row r="2754" spans="100:100" ht="16.5" thickBot="1">
      <c r="CV2754" s="138" t="str">
        <f>'cmptces BO 2008'!C233</f>
        <v>- les déterminants possessifs,</v>
      </c>
    </row>
    <row r="2755" spans="100:100" ht="16.5" thickBot="1">
      <c r="CV2755" s="138" t="str">
        <f>'cmptces BO 2008'!C234</f>
        <v>- les pronoms personnels (formes sujet),</v>
      </c>
    </row>
    <row r="2756" spans="100:100" ht="16.5" thickBot="1">
      <c r="CV2756" s="138" t="str">
        <f>'cmptces BO 2008'!C235</f>
        <v>- les adjectifs qualificatifs.</v>
      </c>
    </row>
    <row r="2757" spans="100:100">
      <c r="CV2757" s="164" t="str">
        <f>'cmptces BO 2008'!C236</f>
        <v>Approche de l’adverbe :</v>
      </c>
    </row>
    <row r="2758" spans="100:100" ht="16.5" thickBot="1">
      <c r="CV2758" s="138" t="str">
        <f>'cmptces BO 2008'!C237</f>
        <v>- modifier le sens d’un verbe en lui ajoutant un adverbe,</v>
      </c>
    </row>
    <row r="2759" spans="100:100" ht="16.5" thickBot="1">
      <c r="CV2759" s="138" t="str">
        <f>'cmptces BO 2008'!C238</f>
        <v>- relier des phrases simples par des mots de liaison temporelle (ex. les adverbes puis, alors...).</v>
      </c>
    </row>
    <row r="2760" spans="100:100">
      <c r="CV2760" s="164" t="str">
        <f>'cmptces BO 2008'!C239</f>
        <v>Distinguer selon leur nature :</v>
      </c>
    </row>
    <row r="2761" spans="100:100" ht="16.5" thickBot="1">
      <c r="CV2761" s="138" t="str">
        <f>'cmptces BO 2008'!C240</f>
        <v>- les mots des classes déjà connues,</v>
      </c>
    </row>
    <row r="2762" spans="100:100" ht="16.5" thickBot="1">
      <c r="CV2762" s="138" t="str">
        <f>'cmptces BO 2008'!C241</f>
        <v>- les déterminants démonstratifs, interrogatifs,</v>
      </c>
    </row>
    <row r="2763" spans="100:100" ht="16.5" thickBot="1">
      <c r="CV2763" s="138" t="str">
        <f>'cmptces BO 2008'!C242</f>
        <v>- les pronoms personnels (sauf en, y),</v>
      </c>
    </row>
    <row r="2764" spans="100:100" ht="16.5" thickBot="1">
      <c r="CV2764" s="138" t="str">
        <f>'cmptces BO 2008'!C243</f>
        <v>- les pronoms relatifs (qui, que),</v>
      </c>
    </row>
    <row r="2765" spans="100:100" ht="16.5" thickBot="1">
      <c r="CV2765" s="138" t="str">
        <f>'cmptces BO 2008'!C244</f>
        <v>- les adverbes (de lieu, de temps, de manière),</v>
      </c>
    </row>
    <row r="2766" spans="100:100" ht="16.5" thickBot="1">
      <c r="CV2766" s="138" t="str">
        <f>'cmptces BO 2008'!C245</f>
        <v>- les négations.</v>
      </c>
    </row>
    <row r="2767" spans="100:100">
      <c r="CV2767" s="164" t="str">
        <f>'cmptces BO 2008'!C246</f>
        <v>Distinguer selon leur nature :</v>
      </c>
    </row>
    <row r="2768" spans="100:100" ht="16.5" thickBot="1">
      <c r="CV2768" s="138" t="str">
        <f>'cmptces BO 2008'!C247</f>
        <v>- les mots des classes déjà connues,</v>
      </c>
    </row>
    <row r="2769" spans="100:100" ht="16.5" thickBot="1">
      <c r="CV2769" s="138" t="str">
        <f>'cmptces BO 2008'!C248</f>
        <v>- les pronoms possessifs, démonstratifs, interrogatifs et relatifs,</v>
      </c>
    </row>
    <row r="2770" spans="100:100" ht="16.5" thickBot="1">
      <c r="CV2770" s="138" t="str">
        <f>'cmptces BO 2008'!C249</f>
        <v>- les mots de liaison (conjonctions de coordination, adverbes ou locutions adverbiales exprimant le temps, le lieu, la cause et la conséquence),</v>
      </c>
    </row>
    <row r="2771" spans="100:100" ht="16.5" thickBot="1">
      <c r="CV2771" s="138" t="str">
        <f>'cmptces BO 2008'!C250</f>
        <v>- les prépositions (lieu, temps).</v>
      </c>
    </row>
    <row r="2772" spans="100:100" ht="16.5" thickBot="1">
      <c r="CV2772" s="138" t="str">
        <f>'cmptces BO 2008'!C251</f>
        <v>Connaître la distinction entre article défini et article indéfini et en comprendre le sens.</v>
      </c>
    </row>
    <row r="2773" spans="100:100" ht="16.5" thickBot="1">
      <c r="CV2773" s="138" t="str">
        <f>'cmptces BO 2008'!C252</f>
        <v>Reconnaître la forme élidée et les formes contractées de l’article défini.</v>
      </c>
    </row>
    <row r="2774" spans="100:100" ht="16.5" thickBot="1">
      <c r="CV2774" s="138" t="str">
        <f>'cmptces BO 2008'!C253</f>
        <v>Reconnaître et utiliser les degrés de l’adjectif et de l’adverbe (comparatif, superlatif).</v>
      </c>
    </row>
    <row r="2775" spans="100:100">
      <c r="CV2775" s="170">
        <f>'cmptces BO 2008'!C254</f>
        <v>0</v>
      </c>
    </row>
    <row r="2776" spans="100:100">
      <c r="CV2776" s="170">
        <f>'cmptces BO 2008'!C255</f>
        <v>0</v>
      </c>
    </row>
    <row r="2777" spans="100:100">
      <c r="CV2777" s="170">
        <f>'cmptces BO 2008'!C256</f>
        <v>0</v>
      </c>
    </row>
    <row r="2778" spans="100:100">
      <c r="CV2778" s="170">
        <f>'cmptces BO 2008'!C257</f>
        <v>0</v>
      </c>
    </row>
    <row r="2779" spans="100:100">
      <c r="CV2779" s="170">
        <f>'cmptces BO 2008'!C258</f>
        <v>0</v>
      </c>
    </row>
    <row r="2780" spans="100:100" ht="16.5" thickBot="1">
      <c r="CV2780" s="105">
        <f>'cmptces BO 2008'!C259</f>
        <v>0</v>
      </c>
    </row>
    <row r="2781" spans="100:100">
      <c r="CV2781" s="141" t="str">
        <f>'cmptces BO 2008'!C260</f>
        <v>Les fonctions</v>
      </c>
    </row>
    <row r="2782" spans="100:100" ht="16.5" thickBot="1">
      <c r="CV2782" s="153">
        <f>'cmptces BO 2008'!C261</f>
        <v>0</v>
      </c>
    </row>
    <row r="2783" spans="100:100" ht="16.5" thickBot="1">
      <c r="CV2783" s="138" t="str">
        <f>'cmptces BO 2008'!C262</f>
        <v>Comprendre la différence entre la nature d’un mot et sa fonction.</v>
      </c>
    </row>
    <row r="2784" spans="100:100" ht="16.5" thickBot="1">
      <c r="CV2784" s="138" t="str">
        <f>'cmptces BO 2008'!C263</f>
        <v>Connaître la distinction entre compléments du verbe et compléments du nom.</v>
      </c>
    </row>
    <row r="2785" spans="100:100">
      <c r="CV2785" s="164" t="str">
        <f>'cmptces BO 2008'!C264</f>
        <v>Dans une phrase simple où l’ordre sujet-verbe est respecté :</v>
      </c>
    </row>
    <row r="2786" spans="100:100" ht="16.5" thickBot="1">
      <c r="CV2786" s="138" t="str">
        <f>'cmptces BO 2008'!C265</f>
        <v>- identifier le verbe et le sujet (sous forme d’un nom propre, d’un groupe nominal ou d’un pronom personnel),</v>
      </c>
    </row>
    <row r="2787" spans="100:100" ht="16.5" thickBot="1">
      <c r="CV2787" s="138" t="str">
        <f>'cmptces BO 2008'!C266</f>
        <v>- reconnaître le complément d’objet (direct et indirect) du verbe,</v>
      </c>
    </row>
    <row r="2788" spans="100:100" ht="16.5" thickBot="1">
      <c r="CV2788" s="138" t="str">
        <f>'cmptces BO 2008'!C267</f>
        <v>- reconnaître le complément du nom.</v>
      </c>
    </row>
    <row r="2789" spans="100:100" ht="16.5" thickBot="1">
      <c r="CV2789" s="138" t="str">
        <f>'cmptces BO 2008'!C268</f>
        <v>Approche de la circonstance : savoir répondre oralement aux questions où ?, quand ?, comment ?, pourquoi ?</v>
      </c>
    </row>
    <row r="2790" spans="100:100">
      <c r="CV2790" s="164" t="str">
        <f>'cmptces BO 2008'!C269</f>
        <v>Le groupe nominal :</v>
      </c>
    </row>
    <row r="2791" spans="100:100" ht="16.5" thickBot="1">
      <c r="CV2791" s="138" t="str">
        <f>'cmptces BO 2008'!C270</f>
        <v>comprendre la fonction des éléments du GN : le nom (noyau du groupe nominal), le déterminant (article, déterminant possessif) qui le détermine, l’adjectif qualificatif qui le qualifie, le nom qui le complète</v>
      </c>
    </row>
    <row r="2792" spans="100:100" ht="16.5" thickBot="1">
      <c r="CV2792" s="138" t="str">
        <f>'cmptces BO 2008'!C271</f>
        <v>comprendre la fonction des éléments du GN : manipuler l’adjectif et le complément de nom (ajout, suppression, substitution de l’un à l’autre...)</v>
      </c>
    </row>
    <row r="2793" spans="100:100">
      <c r="CV2793" s="164" t="str">
        <f>'cmptces BO 2008'!C272</f>
        <v>Dans une phrase simple où l’ordre sujet-verbe est respecté :</v>
      </c>
    </row>
    <row r="2794" spans="100:100" ht="16.5" thickBot="1">
      <c r="CV2794" s="138" t="str">
        <f>'cmptces BO 2008'!C273</f>
        <v>- identifier le verbe et le sujet (nom propre, groupe nominal, pronom personnel, pronom relatif),</v>
      </c>
    </row>
    <row r="2795" spans="100:100" ht="16.5" thickBot="1">
      <c r="CV2795" s="138" t="str">
        <f>'cmptces BO 2008'!C274</f>
        <v>- reconnaître le complément d’objet second,</v>
      </c>
    </row>
    <row r="2796" spans="100:100" ht="16.5" thickBot="1">
      <c r="CV2796" s="138" t="str">
        <f>'cmptces BO 2008'!C275</f>
        <v>- reconnaître les compléments circonstanciels de lieu, de temps,</v>
      </c>
    </row>
    <row r="2797" spans="100:100" ht="16.5" thickBot="1">
      <c r="CV2797" s="138" t="str">
        <f>'cmptces BO 2008'!C276</f>
        <v>- reconnaître l’attribut du sujet.</v>
      </c>
    </row>
    <row r="2798" spans="100:100" ht="16.5" thickBot="1">
      <c r="CV2798" s="138" t="str">
        <f>'cmptces BO 2008'!C277</f>
        <v>Comprendre la notion de circonstance : la différence entre complément d’objet et complément circonstanciel (manipulations).</v>
      </c>
    </row>
    <row r="2799" spans="100:100" ht="16.5" thickBot="1">
      <c r="CV2799" s="138" t="str">
        <f>'cmptces BO 2008'!C278</f>
        <v>Le groupe nominal : manipulation de la proposition relative (ajout, suppression, substitution à l’adjectif ou au complément de nom et inver sement).</v>
      </c>
    </row>
    <row r="2800" spans="100:100" ht="16.5" thickBot="1">
      <c r="CV2800" s="138" t="str">
        <f>'cmptces BO 2008'!C279</f>
        <v>Connaître les fonctions de l’adjectif qualificatif : épithète, attribut du sujet.</v>
      </c>
    </row>
    <row r="2801" spans="100:100" ht="16.5" thickBot="1">
      <c r="CV2801" s="138" t="str">
        <f>'cmptces BO 2008'!C280</f>
        <v>Comprendre la distinction entre compléments essentiels (complément d’objet), et compléments circonstanciels (manipulations).</v>
      </c>
    </row>
    <row r="2802" spans="100:100" ht="16.5" thickBot="1">
      <c r="CV2802" s="138" t="str">
        <f>'cmptces BO 2008'!C281</f>
        <v>Comprendre la notion de groupe nominal : l’adjectif qualificatif épithète, le complément de nom et la proposition relative comme enrichissements du nom.</v>
      </c>
    </row>
    <row r="2803" spans="100:100">
      <c r="CV2803" s="170">
        <f>'cmptces BO 2008'!C282</f>
        <v>0</v>
      </c>
    </row>
    <row r="2804" spans="100:100">
      <c r="CV2804" s="170">
        <f>'cmptces BO 2008'!C283</f>
        <v>0</v>
      </c>
    </row>
    <row r="2805" spans="100:100">
      <c r="CV2805" s="170">
        <f>'cmptces BO 2008'!C284</f>
        <v>0</v>
      </c>
    </row>
    <row r="2806" spans="100:100">
      <c r="CV2806" s="170">
        <f>'cmptces BO 2008'!C285</f>
        <v>0</v>
      </c>
    </row>
    <row r="2807" spans="100:100">
      <c r="CV2807" s="170">
        <f>'cmptces BO 2008'!C286</f>
        <v>0</v>
      </c>
    </row>
    <row r="2808" spans="100:100" ht="16.5" thickBot="1">
      <c r="CV2808" s="105">
        <f>'cmptces BO 2008'!C287</f>
        <v>0</v>
      </c>
    </row>
    <row r="2809" spans="100:100">
      <c r="CV2809" s="513" t="str">
        <f>'cmptces BO 2008'!C288</f>
        <v>Le verbe</v>
      </c>
    </row>
    <row r="2810" spans="100:100" ht="16.5" thickBot="1">
      <c r="CV2810" s="514">
        <f>'cmptces BO 2008'!C289</f>
        <v>0</v>
      </c>
    </row>
    <row r="2811" spans="100:100" ht="16.5" thickBot="1">
      <c r="CV2811" s="138" t="str">
        <f>'cmptces BO 2008'!C290</f>
        <v>Comprendre les notions d’action passée, présente, future.</v>
      </c>
    </row>
    <row r="2812" spans="100:100" ht="16.5" thickBot="1">
      <c r="CV2812" s="138" t="str">
        <f>'cmptces BO 2008'!C291</f>
        <v>Connaître les personnes, les règles de formation et les terminaisons des temps simples étudiés (présent, futur, imparfait).</v>
      </c>
    </row>
    <row r="2813" spans="100:100">
      <c r="CV2813" s="164" t="str">
        <f>'cmptces BO 2008'!C292</f>
        <v>Conjuguer les verbes des premier et deuxième groupes, ainsi qu’être, avoir, aller, dire, faire, pouvoir, partir, prendre, venir, voir, vouloir :</v>
      </c>
    </row>
    <row r="2814" spans="100:100" ht="16.5" thickBot="1">
      <c r="CV2814" s="138" t="str">
        <f>'cmptces BO 2008'!C293</f>
        <v>- à l’indicatif présent,</v>
      </c>
    </row>
    <row r="2815" spans="100:100" ht="16.5" thickBot="1">
      <c r="CV2815" s="138" t="str">
        <f>'cmptces BO 2008'!C294</f>
        <v>- à l’indicatif futur,</v>
      </c>
    </row>
    <row r="2816" spans="100:100" ht="16.5" thickBot="1">
      <c r="CV2816" s="138" t="str">
        <f>'cmptces BO 2008'!C295</f>
        <v>- à l’indicatif imparfait.</v>
      </c>
    </row>
    <row r="2817" spans="100:100" ht="16.5" thickBot="1">
      <c r="CV2817" s="138" t="str">
        <f>'cmptces BO 2008'!C296</f>
        <v>Repérer dans un texte l’infinitif d’un verbe étudié.</v>
      </c>
    </row>
    <row r="2818" spans="100:100" ht="16.5" thickBot="1">
      <c r="CV2818" s="138" t="str">
        <f>'cmptces BO 2008'!C297</f>
        <v>Comprendre la notion d’antériorité d’un fait passé par rapport à un fait présent.</v>
      </c>
    </row>
    <row r="2819" spans="100:100">
      <c r="CV2819" s="164" t="str">
        <f>'cmptces BO 2008'!C298</f>
        <v>Connaître :</v>
      </c>
    </row>
    <row r="2820" spans="100:100" ht="16.5" thickBot="1">
      <c r="CV2820" s="138" t="str">
        <f>'cmptces BO 2008'!C299</f>
        <v>- la distinction entre temps simple et temps composé,</v>
      </c>
    </row>
    <row r="2821" spans="100:100" ht="16.5" thickBot="1">
      <c r="CV2821" s="138" t="str">
        <f>'cmptces BO 2008'!C300</f>
        <v>- la règle de formation des temps composés (passé composé),</v>
      </c>
    </row>
    <row r="2822" spans="100:100" ht="16.5" thickBot="1">
      <c r="CV2822" s="138" t="str">
        <f>'cmptces BO 2008'!C301</f>
        <v>- la notion d’auxiliaire.</v>
      </c>
    </row>
    <row r="2823" spans="100:100">
      <c r="CV2823" s="164" t="str">
        <f>'cmptces BO 2008'!C302</f>
        <v>Conjuguer les verbes déjà étudiés :</v>
      </c>
    </row>
    <row r="2824" spans="100:100" ht="16.5" thickBot="1">
      <c r="CV2824" s="138" t="str">
        <f>'cmptces BO 2008'!C303</f>
        <v>- aux temps déjà étudiés,</v>
      </c>
    </row>
    <row r="2825" spans="100:100" ht="16.5" thickBot="1">
      <c r="CV2825" s="138" t="str">
        <f>'cmptces BO 2008'!C304</f>
        <v>- à l’indicatif passé simple,</v>
      </c>
    </row>
    <row r="2826" spans="100:100" ht="16.5" thickBot="1">
      <c r="CV2826" s="138" t="str">
        <f>'cmptces BO 2008'!C305</f>
        <v>- au passé composé,</v>
      </c>
    </row>
    <row r="2827" spans="100:100" ht="16.5" thickBot="1">
      <c r="CV2827" s="138" t="str">
        <f>'cmptces BO 2008'!C306</f>
        <v>- à l’impératif présent.</v>
      </c>
    </row>
    <row r="2828" spans="100:100" ht="16.5" thickBot="1">
      <c r="CV2828" s="138" t="str">
        <f>'cmptces BO 2008'!C307</f>
        <v>Conjuguer des verbes non étudiés en appliquant les règles apprises.</v>
      </c>
    </row>
    <row r="2829" spans="100:100" ht="16.5" thickBot="1">
      <c r="CV2829" s="138" t="str">
        <f>'cmptces BO 2008'!C308</f>
        <v>Comprendre la notion d’antériorité relative d’un fait passé par rapport à un autre, d’un fait futur par rapport à un autre.</v>
      </c>
    </row>
    <row r="2830" spans="100:100">
      <c r="CV2830" s="164" t="str">
        <f>'cmptces BO 2008'!C309</f>
        <v>Conjuguer les verbes déjà étudiés :</v>
      </c>
    </row>
    <row r="2831" spans="100:100" ht="16.5" thickBot="1">
      <c r="CV2831" s="138" t="str">
        <f>'cmptces BO 2008'!C310</f>
        <v>- aux temps et modes déjà étudiés,</v>
      </c>
    </row>
    <row r="2832" spans="100:100" ht="16.5" thickBot="1">
      <c r="CV2832" s="138" t="str">
        <f>'cmptces BO 2008'!C311</f>
        <v>- à l’indicatif futur antérieur,</v>
      </c>
    </row>
    <row r="2833" spans="100:100" ht="16.5" thickBot="1">
      <c r="CV2833" s="138" t="str">
        <f>'cmptces BO 2008'!C312</f>
        <v>- plus-que-parfait,</v>
      </c>
    </row>
    <row r="2834" spans="100:100" ht="16.5" thickBot="1">
      <c r="CV2834" s="138" t="str">
        <f>'cmptces BO 2008'!C313</f>
        <v>- conditionnel présent,</v>
      </c>
    </row>
    <row r="2835" spans="100:100" ht="16.5" thickBot="1">
      <c r="CV2835" s="138" t="str">
        <f>'cmptces BO 2008'!C314</f>
        <v>- au participe présent et passé.</v>
      </c>
    </row>
    <row r="2836" spans="100:100" ht="16.5" thickBot="1">
      <c r="CV2836" s="138" t="str">
        <f>'cmptces BO 2008'!C315</f>
        <v>Conjuguer des verbes non étudiés en appliquant les règles apprises.</v>
      </c>
    </row>
    <row r="2837" spans="100:100">
      <c r="CV2837" s="170">
        <f>'cmptces BO 2008'!C316</f>
        <v>0</v>
      </c>
    </row>
    <row r="2838" spans="100:100">
      <c r="CV2838" s="170">
        <f>'cmptces BO 2008'!C317</f>
        <v>0</v>
      </c>
    </row>
    <row r="2839" spans="100:100">
      <c r="CV2839" s="170">
        <f>'cmptces BO 2008'!C318</f>
        <v>0</v>
      </c>
    </row>
    <row r="2840" spans="100:100">
      <c r="CV2840" s="170">
        <f>'cmptces BO 2008'!C319</f>
        <v>0</v>
      </c>
    </row>
    <row r="2841" spans="100:100">
      <c r="CV2841" s="170">
        <f>'cmptces BO 2008'!C320</f>
        <v>0</v>
      </c>
    </row>
    <row r="2842" spans="100:100" ht="16.5" thickBot="1">
      <c r="CV2842" s="105">
        <f>'cmptces BO 2008'!C321</f>
        <v>0</v>
      </c>
    </row>
    <row r="2843" spans="100:100">
      <c r="CV2843" s="513" t="str">
        <f>'cmptces BO 2008'!C322</f>
        <v>Les accords</v>
      </c>
    </row>
    <row r="2844" spans="100:100" ht="16.5" thickBot="1">
      <c r="CV2844" s="514">
        <f>'cmptces BO 2008'!C323</f>
        <v>0</v>
      </c>
    </row>
    <row r="2845" spans="100:100">
      <c r="CV2845" s="164" t="str">
        <f>'cmptces BO 2008'!C324</f>
        <v>Connaître les règles :</v>
      </c>
    </row>
    <row r="2846" spans="100:100" ht="16.5" thickBot="1">
      <c r="CV2846" s="138" t="str">
        <f>'cmptces BO 2008'!C325</f>
        <v>- de l’accord du verbe avec son sujet ;</v>
      </c>
    </row>
    <row r="2847" spans="100:100" ht="16.5" thickBot="1">
      <c r="CV2847" s="138" t="str">
        <f>'cmptces BO 2008'!C326</f>
        <v>- de l’accord entre déterminant et nom, nom et adjectif.</v>
      </c>
    </row>
    <row r="2848" spans="100:100" ht="16.5" thickBot="1">
      <c r="CV2848" s="138" t="str">
        <f>'cmptces BO 2008'!C327</f>
        <v>Connaître la règle de l’accord du participe passé dans les verbes construits avec être (non compris les verbes pronominaux).</v>
      </c>
    </row>
    <row r="2849" spans="100:100" ht="16.5" thickBot="1">
      <c r="CV2849" s="138" t="str">
        <f>'cmptces BO 2008'!C328</f>
        <v>Connaître la règle de l’accord de l’adjectif (épithète ou attribut) avec le nom.</v>
      </c>
    </row>
    <row r="2850" spans="100:100" ht="16.5" thickBot="1">
      <c r="CV2850" s="138" t="str">
        <f>'cmptces BO 2008'!C329</f>
        <v>Connaître la règle de l’accord du participe passé dans les verbes construits avec être et avoir (cas du complément d’objet direct posé après le verbe).</v>
      </c>
    </row>
    <row r="2851" spans="100:100">
      <c r="CV2851" s="170">
        <f>'cmptces BO 2008'!C330</f>
        <v>0</v>
      </c>
    </row>
    <row r="2852" spans="100:100">
      <c r="CV2852" s="170">
        <f>'cmptces BO 2008'!C331</f>
        <v>0</v>
      </c>
    </row>
    <row r="2853" spans="100:100">
      <c r="CV2853" s="170">
        <f>'cmptces BO 2008'!C332</f>
        <v>0</v>
      </c>
    </row>
    <row r="2854" spans="100:100">
      <c r="CV2854" s="170">
        <f>'cmptces BO 2008'!C333</f>
        <v>0</v>
      </c>
    </row>
    <row r="2855" spans="100:100">
      <c r="CV2855" s="170">
        <f>'cmptces BO 2008'!C334</f>
        <v>0</v>
      </c>
    </row>
    <row r="2856" spans="100:100" ht="16.5" thickBot="1">
      <c r="CV2856" s="105">
        <f>'cmptces BO 2008'!C335</f>
        <v>0</v>
      </c>
    </row>
    <row r="2857" spans="100:100">
      <c r="CV2857" s="529" t="str">
        <f>'cmptces BO 2008'!C336</f>
        <v>FRANÇAIS - Orthographe</v>
      </c>
    </row>
    <row r="2858" spans="100:100" ht="16.5" thickBot="1">
      <c r="CV2858" s="530">
        <f>'cmptces BO 2008'!C337</f>
        <v>0</v>
      </c>
    </row>
    <row r="2859" spans="100:100" ht="16.5" thickBot="1">
      <c r="CV2859" s="138" t="str">
        <f>'cmptces BO 2008'!C338</f>
        <v>Écrire sans erreur sous la dictée un texte d’au moins cinq lignes en mobilisant les connaissances acquises en vocabulaire, grammaire et orthographe.</v>
      </c>
    </row>
    <row r="2860" spans="100:100" ht="16.5" thickBot="1">
      <c r="CV2860" s="138" t="str">
        <f>'cmptces BO 2008'!C339</f>
        <v>Écrire sans erreur sous la dictée un texte d’une dizaine de lignes en mobilisant les connaissances acquises.</v>
      </c>
    </row>
    <row r="2861" spans="100:100" ht="16.5" thickBot="1">
      <c r="CV2861" s="138" t="str">
        <f>'cmptces BO 2008'!C340</f>
        <v>Écrire sans erreur sous la dictée un texte d’au moins dix lignes en mobilisant les connaissances acquises.</v>
      </c>
    </row>
    <row r="2862" spans="100:100">
      <c r="CV2862" s="170">
        <f>'cmptces BO 2008'!C341</f>
        <v>0</v>
      </c>
    </row>
    <row r="2863" spans="100:100">
      <c r="CV2863" s="170">
        <f>'cmptces BO 2008'!C342</f>
        <v>0</v>
      </c>
    </row>
    <row r="2864" spans="100:100">
      <c r="CV2864" s="170">
        <f>'cmptces BO 2008'!C343</f>
        <v>0</v>
      </c>
    </row>
    <row r="2865" spans="100:100">
      <c r="CV2865" s="170">
        <f>'cmptces BO 2008'!C344</f>
        <v>0</v>
      </c>
    </row>
    <row r="2866" spans="100:100">
      <c r="CV2866" s="170">
        <f>'cmptces BO 2008'!C345</f>
        <v>0</v>
      </c>
    </row>
    <row r="2867" spans="100:100" ht="16.5" thickBot="1">
      <c r="CV2867" s="105">
        <f>'cmptces BO 2008'!C346</f>
        <v>0</v>
      </c>
    </row>
    <row r="2868" spans="100:100">
      <c r="CV2868" s="513" t="str">
        <f>'cmptces BO 2008'!C347</f>
        <v>Compétences grapho-phoniques</v>
      </c>
    </row>
    <row r="2869" spans="100:100" ht="16.5" thickBot="1">
      <c r="CV2869" s="514">
        <f>'cmptces BO 2008'!C348</f>
        <v>0</v>
      </c>
    </row>
    <row r="2870" spans="100:100" ht="16.5" thickBot="1">
      <c r="CV2870" s="138" t="str">
        <f>'cmptces BO 2008'!C349</f>
        <v>Respecter les correspondances entre lettres et sons.</v>
      </c>
    </row>
    <row r="2871" spans="100:100" ht="16.5" thickBot="1">
      <c r="CV2871" s="138" t="str">
        <f>'cmptces BO 2008'!C350</f>
        <v>Respecter la valeur des lettres en fonction des voyelles placées à proximité (s/ss, c/ç, c/qu, g/gu/ge).</v>
      </c>
    </row>
    <row r="2872" spans="100:100" ht="16.5" thickBot="1">
      <c r="CV2872" s="138" t="str">
        <f>'cmptces BO 2008'!C351</f>
        <v>Respecter la valeur des lettres en fonction de la consonne suivante (n devenant m devant m, b, p).</v>
      </c>
    </row>
    <row r="2873" spans="100:100" ht="16.5" thickBot="1">
      <c r="CV2873" s="138" t="str">
        <f>'cmptces BO 2008'!C352</f>
        <v>Utiliser sans erreur les accents (é, è, ê).</v>
      </c>
    </row>
    <row r="2874" spans="100:100">
      <c r="CV2874" s="170">
        <f>'cmptces BO 2008'!C353</f>
        <v>0</v>
      </c>
    </row>
    <row r="2875" spans="100:100">
      <c r="CV2875" s="170">
        <f>'cmptces BO 2008'!C354</f>
        <v>0</v>
      </c>
    </row>
    <row r="2876" spans="100:100">
      <c r="CV2876" s="170">
        <f>'cmptces BO 2008'!C355</f>
        <v>0</v>
      </c>
    </row>
    <row r="2877" spans="100:100">
      <c r="CV2877" s="170">
        <f>'cmptces BO 2008'!C356</f>
        <v>0</v>
      </c>
    </row>
    <row r="2878" spans="100:100">
      <c r="CV2878" s="170">
        <f>'cmptces BO 2008'!C357</f>
        <v>0</v>
      </c>
    </row>
    <row r="2879" spans="100:100" ht="16.5" thickBot="1">
      <c r="CV2879" s="105">
        <f>'cmptces BO 2008'!C358</f>
        <v>0</v>
      </c>
    </row>
    <row r="2880" spans="100:100">
      <c r="CV2880" s="513" t="str">
        <f>'cmptces BO 2008'!C359</f>
        <v>Orthographe grammaticale</v>
      </c>
    </row>
    <row r="2881" spans="100:100" ht="16.5" thickBot="1">
      <c r="CV2881" s="514">
        <f>'cmptces BO 2008'!C360</f>
        <v>0</v>
      </c>
    </row>
    <row r="2882" spans="100:100" ht="16.5" thickBot="1">
      <c r="CV2882" s="138" t="str">
        <f>'cmptces BO 2008'!C361</f>
        <v>Écrire sans erreur les pluriels des noms se terminant par s, x, z ; par -al, par -ou.</v>
      </c>
    </row>
    <row r="2883" spans="100:100" ht="16.5" thickBot="1">
      <c r="CV2883" s="138" t="str">
        <f>'cmptces BO 2008'!C362</f>
        <v>Utiliser sans erreur les marques du pluriel et du féminin des adjectifs.</v>
      </c>
    </row>
    <row r="2884" spans="100:100" ht="16.5" thickBot="1">
      <c r="CV2884" s="138" t="str">
        <f>'cmptces BO 2008'!C363</f>
        <v>Écrire sans erreur les formes des verbes étudiés aux temps étudiés, sans confondre, en particulier, les terminaisons (-e, - es, - ent ; - ons et -ont ; - ez, - ais, - ait et -aient ; - ras, - ra).</v>
      </c>
    </row>
    <row r="2885" spans="100:100" ht="16.5" thickBot="1">
      <c r="CV2885" s="138" t="str">
        <f>'cmptces BO 2008'!C364</f>
        <v>Appliquer la règle de l’accord du verbe avec le sujet (y compris pronom personnel) dans les phrases où l’ordre sujet-verbe est respecté, et où le verbe est à un temps simple.</v>
      </c>
    </row>
    <row r="2886" spans="100:100" ht="16.5" thickBot="1">
      <c r="CV2886" s="138" t="str">
        <f>'cmptces BO 2008'!C365</f>
        <v>Accorder sans erreur le déterminant et le nom, le nom et l’adjectif (épithète).</v>
      </c>
    </row>
    <row r="2887" spans="100:100" ht="16.5" thickBot="1">
      <c r="CV2887" s="138" t="str">
        <f>'cmptces BO 2008'!C366</f>
        <v>Écrire sans erreur des homophones grammaticaux en liaison avec le programme de grammaire (a/à, ont/on, est/et, sont/son)</v>
      </c>
    </row>
    <row r="2888" spans="100:100" ht="16.5" thickBot="1">
      <c r="CV2888" s="138" t="str">
        <f>'cmptces BO 2008'!C367</f>
        <v>Écrire sans erreur le pluriel des noms se terminant par -eu, par -eau.</v>
      </c>
    </row>
    <row r="2889" spans="100:100" ht="16.5" thickBot="1">
      <c r="CV2889" s="138" t="str">
        <f>'cmptces BO 2008'!C368</f>
        <v>Le pluriel des noms en -au, -ail est en cours d’acquisition.</v>
      </c>
    </row>
    <row r="2890" spans="100:100" ht="16.5" thickBot="1">
      <c r="CV2890" s="138" t="str">
        <f>'cmptces BO 2008'!C369</f>
        <v>Écrire sans erreur les formes des verbes étudiés aux temps étudiés, dont les verbes du premier groupe en -cer, - ger, - guer.</v>
      </c>
    </row>
    <row r="2891" spans="100:100" ht="16.5" thickBot="1">
      <c r="CV2891" s="138" t="str">
        <f>'cmptces BO 2008'!C370</f>
        <v>Appliquer la règle de l’accord du verbe avec son sujet, y compris pour les verbes à un temps composé, et pour les sujets inversés.</v>
      </c>
    </row>
    <row r="2892" spans="100:100" ht="16.5" thickBot="1">
      <c r="CV2892" s="138" t="str">
        <f>'cmptces BO 2008'!C371</f>
        <v>Appliquer la règle de l’accord du participe passé avec être et avoir (cas du complément d’objet direct postposé).</v>
      </c>
    </row>
    <row r="2893" spans="100:100" ht="16.5" thickBot="1">
      <c r="CV2893" s="138" t="str">
        <f>'cmptces BO 2008'!C372</f>
        <v>Accorder sans erreur l’adjectif (épithète, apposé et attribut du sujet) avec le nom.</v>
      </c>
    </row>
    <row r="2894" spans="100:100" ht="16.5" thickBot="1">
      <c r="CV2894" s="138" t="str">
        <f>'cmptces BO 2008'!C373</f>
        <v>Écrire sans erreur les homophones grammaticaux déjà étudiés, ainsi que ses/ces, mes/mais, on/on n’, ce/se, c’/s’ (c’est/s’est, c’était/s’était), ou/où, la/l’a/l’as/là.</v>
      </c>
    </row>
    <row r="2895" spans="100:100" ht="16.5" thickBot="1">
      <c r="CV2895" s="138" t="str">
        <f>'cmptces BO 2008'!C374</f>
        <v>Écrire sans erreur les infinitifs de verbes du premier groupe après préposition (il me dit d’aller).</v>
      </c>
    </row>
    <row r="2896" spans="100:100" ht="16.5" thickBot="1">
      <c r="CV2896" s="138" t="str">
        <f>'cmptces BO 2008'!C375</f>
        <v>Orthographier correctement les verbes étudiés aux temps étudiés, dont les verbes du premier groupe en -yer, - eter, - eler.</v>
      </c>
    </row>
    <row r="2897" spans="100:100" ht="16.5" thickBot="1">
      <c r="CV2897" s="138" t="str">
        <f>'cmptces BO 2008'!C376</f>
        <v>Appliquer la règle de l’accord du verbe avec son sujet, y compris avec le sujet qui de 3ème personne.</v>
      </c>
    </row>
    <row r="2898" spans="100:100" ht="16.5" thickBot="1">
      <c r="CV2898" s="138" t="str">
        <f>'cmptces BO 2008'!C377</f>
        <v>Écrire sans erreur les homophones grammaticaux déjà étudiés, ainsi que on/on n’, d’on/dont/donc, quel(s)/quelle(s)/qu’elle(s), sans/s’en ; la distinction entre leur et leurs est en cours d’acquisition en fin de cycle.</v>
      </c>
    </row>
    <row r="2899" spans="100:100" ht="16.5" thickBot="1">
      <c r="CV2899" s="138" t="str">
        <f>'cmptces BO 2008'!C378</f>
        <v>Distinguer par le sens les formes verbales homophones de l’imparfait et du passé composé.</v>
      </c>
    </row>
    <row r="2900" spans="100:100">
      <c r="CV2900" s="170">
        <f>'cmptces BO 2008'!C379</f>
        <v>0</v>
      </c>
    </row>
    <row r="2901" spans="100:100">
      <c r="CV2901" s="170">
        <f>'cmptces BO 2008'!C380</f>
        <v>0</v>
      </c>
    </row>
    <row r="2902" spans="100:100">
      <c r="CV2902" s="170">
        <f>'cmptces BO 2008'!C381</f>
        <v>0</v>
      </c>
    </row>
    <row r="2903" spans="100:100">
      <c r="CV2903" s="170">
        <f>'cmptces BO 2008'!C382</f>
        <v>0</v>
      </c>
    </row>
    <row r="2904" spans="100:100">
      <c r="CV2904" s="170">
        <f>'cmptces BO 2008'!C383</f>
        <v>0</v>
      </c>
    </row>
    <row r="2905" spans="100:100" ht="16.5" thickBot="1">
      <c r="CV2905" s="105">
        <f>'cmptces BO 2008'!C384</f>
        <v>0</v>
      </c>
    </row>
    <row r="2906" spans="100:100">
      <c r="CV2906" s="513" t="str">
        <f>'cmptces BO 2008'!C385</f>
        <v>Orthographe lexicale</v>
      </c>
    </row>
    <row r="2907" spans="100:100" ht="16.5" thickBot="1">
      <c r="CV2907" s="514">
        <f>'cmptces BO 2008'!C386</f>
        <v>0</v>
      </c>
    </row>
    <row r="2908" spans="100:100" ht="16.5" thickBot="1">
      <c r="CV2908" s="138" t="str">
        <f>'cmptces BO 2008'!C387</f>
        <v>Écrire sans erreur des noms et des adjectifs se terminant par une consonne muette (ex. chant, cf. chanteur ; blond, cf. blonde...).</v>
      </c>
    </row>
    <row r="2909" spans="100:100" ht="16.5" thickBot="1">
      <c r="CV2909" s="138" t="str">
        <f>'cmptces BO 2008'!C388</f>
        <v>Écrire sans erreur les mots mémorisés et régulièrement révisés, en particulier les mots invariables acquis aux CP et CE1, des mots fréquents, des mots référents pour des sons.</v>
      </c>
    </row>
    <row r="2910" spans="100:100" ht="16.5" thickBot="1">
      <c r="CV2910" s="138" t="str">
        <f>'cmptces BO 2008'!C389</f>
        <v>Connaître la notion d’homonyme et écrire sans erreur un nombre croissant d’homonymes jusqu’à la fin du cycle.</v>
      </c>
    </row>
    <row r="2911" spans="100:100" ht="16.5" thickBot="1">
      <c r="CV2911" s="138" t="str">
        <f>'cmptces BO 2008'!C390</f>
        <v>Écrire sans erreur des mots invariables, en particulier les plus fréquents de ceux étudiés en grammaire.</v>
      </c>
    </row>
    <row r="2912" spans="100:100" ht="16.5" thickBot="1">
      <c r="CV2912" s="138" t="str">
        <f>'cmptces BO 2008'!C391</f>
        <v>S’appuyer sur sa connaissance des familles de mot pour écrire sans erreur des mots nouveaux (préfixe in-, im-, il- ou ir-, suffixe -tion...).</v>
      </c>
    </row>
    <row r="2913" spans="100:100" ht="16.5" thickBot="1">
      <c r="CV2913" s="138" t="str">
        <f>'cmptces BO 2008'!C392</f>
        <v>Mémoriser la graphie de la syllabe finale des noms terminés par -ail, -eil, -euil.</v>
      </c>
    </row>
    <row r="2914" spans="100:100" ht="16.5" thickBot="1">
      <c r="CV2914" s="138" t="str">
        <f>'cmptces BO 2008'!C393</f>
        <v>Écrire correctement (doublement de la consonne) le début des mots commençant par ap-, ac-, af-, ef- et of-.</v>
      </c>
    </row>
    <row r="2915" spans="100:100" ht="16.5" thickBot="1">
      <c r="CV2915" s="138" t="str">
        <f>'cmptces BO 2008'!C394</f>
        <v>Écrire correctement la syllabe finale des noms terminés par -ée ; par -té ou -tié ; par un e muet.</v>
      </c>
    </row>
    <row r="2916" spans="100:100" ht="16.5" thickBot="1">
      <c r="CV2916" s="138" t="str">
        <f>'cmptces BO 2008'!C395</f>
        <v>Respecter la convention de la coupe syllabique à la ligne.</v>
      </c>
    </row>
    <row r="2917" spans="100:100">
      <c r="CV2917" s="170">
        <f>'cmptces BO 2008'!C396</f>
        <v>0</v>
      </c>
    </row>
    <row r="2918" spans="100:100">
      <c r="CV2918" s="170">
        <f>'cmptces BO 2008'!C397</f>
        <v>0</v>
      </c>
    </row>
    <row r="2919" spans="100:100">
      <c r="CV2919" s="170">
        <f>'cmptces BO 2008'!C398</f>
        <v>0</v>
      </c>
    </row>
    <row r="2920" spans="100:100">
      <c r="CV2920" s="170">
        <f>'cmptces BO 2008'!C399</f>
        <v>0</v>
      </c>
    </row>
    <row r="2921" spans="100:100">
      <c r="CV2921" s="170">
        <f>'cmptces BO 2008'!C400</f>
        <v>0</v>
      </c>
    </row>
    <row r="2922" spans="100:100">
      <c r="CV2922" s="105">
        <f>'cmptces BO 2008'!C401</f>
        <v>0</v>
      </c>
    </row>
    <row r="2923" spans="100:100">
      <c r="CV2923" s="148">
        <f>'cmptces BO 2008'!C402</f>
        <v>0</v>
      </c>
    </row>
    <row r="2924" spans="100:100" ht="16.5" thickBot="1">
      <c r="CV2924" s="105">
        <f>'cmptces BO 2008'!C403</f>
        <v>0</v>
      </c>
    </row>
    <row r="2925" spans="100:100">
      <c r="CV2925" s="125" t="str">
        <f>'cmptces BO 2008'!C404</f>
        <v>MATHÉMATIQUES - Nombres et calcul</v>
      </c>
    </row>
    <row r="2926" spans="100:100" ht="16.5" thickBot="1">
      <c r="CV2926" s="126" t="str">
        <f>'cmptces BO 2008'!C405</f>
        <v>Les nombres entiers jusqu’au million</v>
      </c>
    </row>
    <row r="2927" spans="100:100" ht="16.5" thickBot="1">
      <c r="CV2927" s="138" t="str">
        <f>'cmptces BO 2008'!C406</f>
        <v>Connaître, savoir écrire et nommer les nombres entiers jusqu’au million.</v>
      </c>
    </row>
    <row r="2928" spans="100:100" ht="16.5" thickBot="1">
      <c r="CV2928" s="138" t="str">
        <f>'cmptces BO 2008'!C407</f>
        <v>Comparer, ranger, encadrer ces nombres.</v>
      </c>
    </row>
    <row r="2929" spans="100:100" ht="16.5" thickBot="1">
      <c r="CV2929" s="138" t="str">
        <f>'cmptces BO 2008'!C408</f>
        <v>Connaître et utiliser des expressions telles que : double, moitié ou demi, triple, quart d’un nombre entier.</v>
      </c>
    </row>
    <row r="2930" spans="100:100" ht="16.5" thickBot="1">
      <c r="CV2930" s="138" t="str">
        <f>'cmptces BO 2008'!C409</f>
        <v>Connaître et utiliser certaines relations entre des nombres d’usage courant : entre 5, 10, 25, 50, 100, entre 15, 30 et 60.</v>
      </c>
    </row>
    <row r="2931" spans="100:100">
      <c r="CV2931" s="170" t="str">
        <f>'cmptces BO 2008'!C410</f>
        <v>Repérer les classes dans un nombre</v>
      </c>
    </row>
    <row r="2932" spans="100:100">
      <c r="CV2932" s="170">
        <f>'cmptces BO 2008'!C411</f>
        <v>0</v>
      </c>
    </row>
    <row r="2933" spans="100:100">
      <c r="CV2933" s="170">
        <f>'cmptces BO 2008'!C412</f>
        <v>0</v>
      </c>
    </row>
    <row r="2934" spans="100:100">
      <c r="CV2934" s="170">
        <f>'cmptces BO 2008'!C413</f>
        <v>0</v>
      </c>
    </row>
    <row r="2935" spans="100:100">
      <c r="CV2935" s="170">
        <f>'cmptces BO 2008'!C414</f>
        <v>0</v>
      </c>
    </row>
    <row r="2936" spans="100:100" ht="16.5" thickBot="1">
      <c r="CV2936" s="105">
        <f>'cmptces BO 2008'!C415</f>
        <v>0</v>
      </c>
    </row>
    <row r="2937" spans="100:100">
      <c r="CV2937" s="513" t="str">
        <f>'cmptces BO 2008'!C416</f>
        <v>Les nombres entiers jusqu’au milliard</v>
      </c>
    </row>
    <row r="2938" spans="100:100" ht="16.5" thickBot="1">
      <c r="CV2938" s="514">
        <f>'cmptces BO 2008'!C417</f>
        <v>0</v>
      </c>
    </row>
    <row r="2939" spans="100:100" ht="16.5" thickBot="1">
      <c r="CV2939" s="138" t="str">
        <f>'cmptces BO 2008'!C418</f>
        <v>Connaître, savoir écrire et nommer les nombres entiers jusqu’au milliard.</v>
      </c>
    </row>
    <row r="2940" spans="100:100" ht="16.5" thickBot="1">
      <c r="CV2940" s="138" t="str">
        <f>'cmptces BO 2008'!C419</f>
        <v>Comparer, ranger, encadrer ces nombres.</v>
      </c>
    </row>
    <row r="2941" spans="100:100" ht="16.5" thickBot="1">
      <c r="CV2941" s="138" t="str">
        <f>'cmptces BO 2008'!C420</f>
        <v>La notion de multiple : reconnaître les multiples des nombres d’usage courant : 5, 10, 15, 20, 25, 50.</v>
      </c>
    </row>
    <row r="2942" spans="100:100">
      <c r="CV2942" s="170">
        <f>'cmptces BO 2008'!C421</f>
        <v>0</v>
      </c>
    </row>
    <row r="2943" spans="100:100">
      <c r="CV2943" s="170">
        <f>'cmptces BO 2008'!C422</f>
        <v>0</v>
      </c>
    </row>
    <row r="2944" spans="100:100">
      <c r="CV2944" s="170">
        <f>'cmptces BO 2008'!C423</f>
        <v>0</v>
      </c>
    </row>
    <row r="2945" spans="100:100">
      <c r="CV2945" s="170">
        <f>'cmptces BO 2008'!C424</f>
        <v>0</v>
      </c>
    </row>
    <row r="2946" spans="100:100">
      <c r="CV2946" s="170">
        <f>'cmptces BO 2008'!C425</f>
        <v>0</v>
      </c>
    </row>
    <row r="2947" spans="100:100" ht="16.5" thickBot="1">
      <c r="CV2947" s="105">
        <f>'cmptces BO 2008'!C426</f>
        <v>0</v>
      </c>
    </row>
    <row r="2948" spans="100:100">
      <c r="CV2948" s="513" t="str">
        <f>'cmptces BO 2008'!C427</f>
        <v>Fractions</v>
      </c>
    </row>
    <row r="2949" spans="100:100" ht="16.5" thickBot="1">
      <c r="CV2949" s="514">
        <f>'cmptces BO 2008'!C428</f>
        <v>0</v>
      </c>
    </row>
    <row r="2950" spans="100:100" ht="16.5" thickBot="1">
      <c r="CV2950" s="138" t="str">
        <f>'cmptces BO 2008'!C429</f>
        <v>Nommer les fractions simples et décimales en utilisant le vocabulaire : demi, tiers, quart, dixième, centième.</v>
      </c>
    </row>
    <row r="2951" spans="100:100" ht="16.5" thickBot="1">
      <c r="CV2951" s="138" t="str">
        <f>'cmptces BO 2008'!C430</f>
        <v>Utiliser ces fractions dans des cas simples de partage ou de codage de mesures de grandeurs.</v>
      </c>
    </row>
    <row r="2952" spans="100:100" ht="16.5" thickBot="1">
      <c r="CV2952" s="138" t="str">
        <f>'cmptces BO 2008'!C431</f>
        <v>Encadrer une fraction simple par deux entiers consécutifs.</v>
      </c>
    </row>
    <row r="2953" spans="100:100" ht="16.5" thickBot="1">
      <c r="CV2953" s="138" t="str">
        <f>'cmptces BO 2008'!C432</f>
        <v>Écrire une fraction sous forme de somme d’un entier et d’une fraction inférieure à 1.</v>
      </c>
    </row>
    <row r="2954" spans="100:100" ht="16.5" thickBot="1">
      <c r="CV2954" s="138" t="str">
        <f>'cmptces BO 2008'!C433</f>
        <v>Ajouter deux fractions décimales ou deux fractions simples de même dénominateur.</v>
      </c>
    </row>
    <row r="2955" spans="100:100">
      <c r="CV2955" s="170" t="str">
        <f>'cmptces BO 2008'!C434</f>
        <v>Connaître et utiliser les relations entre : 1/4 (ou 0,25) et 1/2 (ou 0,5) ; 1/100 et 1/10 ; 1/1000 et 1/100</v>
      </c>
    </row>
    <row r="2956" spans="100:100">
      <c r="CV2956" s="170">
        <f>'cmptces BO 2008'!C435</f>
        <v>0</v>
      </c>
    </row>
    <row r="2957" spans="100:100">
      <c r="CV2957" s="170">
        <f>'cmptces BO 2008'!C436</f>
        <v>0</v>
      </c>
    </row>
    <row r="2958" spans="100:100">
      <c r="CV2958" s="170">
        <f>'cmptces BO 2008'!C437</f>
        <v>0</v>
      </c>
    </row>
    <row r="2959" spans="100:100">
      <c r="CV2959" s="170">
        <f>'cmptces BO 2008'!C438</f>
        <v>0</v>
      </c>
    </row>
    <row r="2960" spans="100:100" ht="16.5" thickBot="1">
      <c r="CV2960" s="105">
        <f>'cmptces BO 2008'!C439</f>
        <v>0</v>
      </c>
    </row>
    <row r="2961" spans="100:100">
      <c r="CV2961" s="513" t="str">
        <f>'cmptces BO 2008'!C440</f>
        <v>Nombres décimaux</v>
      </c>
    </row>
    <row r="2962" spans="100:100">
      <c r="CV2962" s="523">
        <f>'cmptces BO 2008'!C441</f>
        <v>0</v>
      </c>
    </row>
    <row r="2963" spans="100:100" ht="16.5" thickBot="1">
      <c r="CV2963" s="138" t="str">
        <f>'cmptces BO 2008'!C442</f>
        <v>Connaître la valeur de chacun des chiffres de la partie décimale en fonction de sa position (jusqu’au 1/100ème).</v>
      </c>
    </row>
    <row r="2964" spans="100:100">
      <c r="CV2964" s="164" t="str">
        <f>'cmptces BO 2008'!C443</f>
        <v>Savoir :</v>
      </c>
    </row>
    <row r="2965" spans="100:100" ht="16.5" thickBot="1">
      <c r="CV2965" s="138" t="str">
        <f>'cmptces BO 2008'!C444</f>
        <v>- les repérer, les placer sur une droite graduée,</v>
      </c>
    </row>
    <row r="2966" spans="100:100" ht="16.5" thickBot="1">
      <c r="CV2966" s="138" t="str">
        <f>'cmptces BO 2008'!C445</f>
        <v>- les comparer, les ranger,</v>
      </c>
    </row>
    <row r="2967" spans="100:100" ht="16.5" thickBot="1">
      <c r="CV2967" s="138" t="str">
        <f>'cmptces BO 2008'!C446</f>
        <v>- les encadrer par deux nombres entiers consécutifs,</v>
      </c>
    </row>
    <row r="2968" spans="100:100" ht="16.5" thickBot="1">
      <c r="CV2968" s="138" t="str">
        <f>'cmptces BO 2008'!C447</f>
        <v>- passer d’une écriture fractionnaire à une écriture à virgule et réciproquement.</v>
      </c>
    </row>
    <row r="2969" spans="100:100" ht="16.5" thickBot="1">
      <c r="CV2969" s="138" t="str">
        <f>'cmptces BO 2008'!C448</f>
        <v>Connaître la valeur de chacun des chiffres de la partie décimale en fonction de sa position (jusqu’au 1/10 000ème).</v>
      </c>
    </row>
    <row r="2970" spans="100:100">
      <c r="CV2970" s="164" t="str">
        <f>'cmptces BO 2008'!C449</f>
        <v>Savoir :</v>
      </c>
    </row>
    <row r="2971" spans="100:100" ht="16.5" thickBot="1">
      <c r="CV2971" s="138" t="str">
        <f>'cmptces BO 2008'!C450</f>
        <v>- les repérer, les placer sur une droite graduée en conséquence,</v>
      </c>
    </row>
    <row r="2972" spans="100:100" ht="16.5" thickBot="1">
      <c r="CV2972" s="138" t="str">
        <f>'cmptces BO 2008'!C451</f>
        <v>- les comparer, les ranger,</v>
      </c>
    </row>
    <row r="2973" spans="100:100" ht="16.5" thickBot="1">
      <c r="CV2973" s="138" t="str">
        <f>'cmptces BO 2008'!C452</f>
        <v>- produire des décompositions liées à une écriture à virgule, en utilisant 10 ; 100 ; 1 000... et 0,1 ; 0,01 ; 0,001...</v>
      </c>
    </row>
    <row r="2974" spans="100:100" ht="16.5" thickBot="1">
      <c r="CV2974" s="138" t="str">
        <f>'cmptces BO 2008'!C453</f>
        <v>Donner une valeur approchée à l’unité près, au dixième ou au centième près.</v>
      </c>
    </row>
    <row r="2975" spans="100:100">
      <c r="CV2975" s="170">
        <f>'cmptces BO 2008'!C454</f>
        <v>0</v>
      </c>
    </row>
    <row r="2976" spans="100:100">
      <c r="CV2976" s="170">
        <f>'cmptces BO 2008'!C455</f>
        <v>0</v>
      </c>
    </row>
    <row r="2977" spans="100:100">
      <c r="CV2977" s="170">
        <f>'cmptces BO 2008'!C456</f>
        <v>0</v>
      </c>
    </row>
    <row r="2978" spans="100:100">
      <c r="CV2978" s="170">
        <f>'cmptces BO 2008'!C457</f>
        <v>0</v>
      </c>
    </row>
    <row r="2979" spans="100:100">
      <c r="CV2979" s="170">
        <f>'cmptces BO 2008'!C458</f>
        <v>0</v>
      </c>
    </row>
    <row r="2980" spans="100:100" ht="16.5" thickBot="1">
      <c r="CV2980" s="105">
        <f>'cmptces BO 2008'!C459</f>
        <v>0</v>
      </c>
    </row>
    <row r="2981" spans="100:100">
      <c r="CV2981" s="513" t="str">
        <f>'cmptces BO 2008'!C460</f>
        <v>Calcul sur des nombres entiers - Calculer mentalement</v>
      </c>
    </row>
    <row r="2982" spans="100:100" ht="16.5" thickBot="1">
      <c r="CV2982" s="514">
        <f>'cmptces BO 2008'!C461</f>
        <v>0</v>
      </c>
    </row>
    <row r="2983" spans="100:100" ht="16.5" thickBot="1">
      <c r="CV2983" s="138" t="str">
        <f>'cmptces BO 2008'!C462</f>
        <v>Mémoriser et mobiliser les résultats des tables d’addition et de multiplication.</v>
      </c>
    </row>
    <row r="2984" spans="100:100" ht="16.5" thickBot="1">
      <c r="CV2984" s="138" t="str">
        <f>'cmptces BO 2008'!C463</f>
        <v>Calculer mentalement des sommes, des différences, des produits.</v>
      </c>
    </row>
    <row r="2985" spans="100:100" ht="16.5" thickBot="1">
      <c r="CV2985" s="138" t="str">
        <f>'cmptces BO 2008'!C464</f>
        <v>Consolider les connaissances et capacités en calcul mental sur les nombres entiers.</v>
      </c>
    </row>
    <row r="2986" spans="100:100" ht="16.5" thickBot="1">
      <c r="CV2986" s="138" t="str">
        <f>'cmptces BO 2008'!C465</f>
        <v>Multiplier mentalement un nombre entier ou décimal par 10, 100, 1 000.</v>
      </c>
    </row>
    <row r="2987" spans="100:100" ht="16.5" thickBot="1">
      <c r="CV2987" s="138" t="str">
        <f>'cmptces BO 2008'!C466</f>
        <v>Estimer mentalement un ordre de grandeur du résultat.</v>
      </c>
    </row>
    <row r="2988" spans="100:100" ht="16.5" thickBot="1">
      <c r="CV2988" s="138" t="str">
        <f>'cmptces BO 2008'!C467</f>
        <v>Consolider les connaissances et capacités en calcul mental sur les nombres entiers et décimaux.</v>
      </c>
    </row>
    <row r="2989" spans="100:100" ht="16.5" thickBot="1">
      <c r="CV2989" s="138" t="str">
        <f>'cmptces BO 2008'!C468</f>
        <v>Diviser un nombre entier ou décimal par 10, 100, 1 000.</v>
      </c>
    </row>
    <row r="2990" spans="100:100">
      <c r="CV2990" s="170">
        <f>'cmptces BO 2008'!C469</f>
        <v>0</v>
      </c>
    </row>
    <row r="2991" spans="100:100">
      <c r="CV2991" s="170">
        <f>'cmptces BO 2008'!C470</f>
        <v>0</v>
      </c>
    </row>
    <row r="2992" spans="100:100">
      <c r="CV2992" s="170">
        <f>'cmptces BO 2008'!C471</f>
        <v>0</v>
      </c>
    </row>
    <row r="2993" spans="100:100">
      <c r="CV2993" s="170">
        <f>'cmptces BO 2008'!C472</f>
        <v>0</v>
      </c>
    </row>
    <row r="2994" spans="100:100">
      <c r="CV2994" s="170">
        <f>'cmptces BO 2008'!C473</f>
        <v>0</v>
      </c>
    </row>
    <row r="2995" spans="100:100" ht="16.5" thickBot="1">
      <c r="CV2995" s="105">
        <f>'cmptces BO 2008'!C474</f>
        <v>0</v>
      </c>
    </row>
    <row r="2996" spans="100:100">
      <c r="CV2996" s="513" t="str">
        <f>'cmptces BO 2008'!C475</f>
        <v>Calcul sur des nombres entiers - Effectuer un calcul posé</v>
      </c>
    </row>
    <row r="2997" spans="100:100" ht="16.5" thickBot="1">
      <c r="CV2997" s="514">
        <f>'cmptces BO 2008'!C476</f>
        <v>0</v>
      </c>
    </row>
    <row r="2998" spans="100:100" ht="16.5" thickBot="1">
      <c r="CV2998" s="138" t="str">
        <f>'cmptces BO 2008'!C477</f>
        <v>Addition, soustraction et multiplication.</v>
      </c>
    </row>
    <row r="2999" spans="100:100" ht="16.5" thickBot="1">
      <c r="CV2999" s="138" t="str">
        <f>'cmptces BO 2008'!C478</f>
        <v>Connaître une technique opératoire de la division et la mettre en œuvre avec un diviseur à un chiffre.</v>
      </c>
    </row>
    <row r="3000" spans="100:100" ht="16.5" thickBot="1">
      <c r="CV3000" s="138" t="str">
        <f>'cmptces BO 2008'!C479</f>
        <v>Organiser ses calculs pour trouver un résultat par calcul mental, posé, où à l’aide de la calculatrice.</v>
      </c>
    </row>
    <row r="3001" spans="100:100" ht="16.5" thickBot="1">
      <c r="CV3001" s="138" t="str">
        <f>'cmptces BO 2008'!C480</f>
        <v>Utiliser les touches des opérations de la calculatrice.</v>
      </c>
    </row>
    <row r="3002" spans="100:100" ht="16.5" thickBot="1">
      <c r="CV3002" s="138" t="str">
        <f>'cmptces BO 2008'!C481</f>
        <v>Addition et soustraction de deux nombres décimaux.</v>
      </c>
    </row>
    <row r="3003" spans="100:100" ht="16.5" thickBot="1">
      <c r="CV3003" s="138" t="str">
        <f>'cmptces BO 2008'!C482</f>
        <v>Multiplication d’un nombre décimal par un nombre entier.</v>
      </c>
    </row>
    <row r="3004" spans="100:100" ht="16.5" thickBot="1">
      <c r="CV3004" s="138" t="str">
        <f>'cmptces BO 2008'!C483</f>
        <v>Division euclidienne de deux entiers.</v>
      </c>
    </row>
    <row r="3005" spans="100:100" ht="16.5" thickBot="1">
      <c r="CV3005" s="138" t="str">
        <f>'cmptces BO 2008'!C484</f>
        <v>Division décimale de deux entiers.</v>
      </c>
    </row>
    <row r="3006" spans="100:100" ht="16.5" thickBot="1">
      <c r="CV3006" s="138" t="str">
        <f>'cmptces BO 2008'!C485</f>
        <v>Connaître quelques fonctionnalités de la calculatrice utiles pour effectuer une suite de calculs.</v>
      </c>
    </row>
    <row r="3007" spans="100:100" ht="16.5" thickBot="1">
      <c r="CV3007" s="138" t="str">
        <f>'cmptces BO 2008'!C486</f>
        <v>Addition, soustraction, multiplication de deux nombres entiers ou décimaux.</v>
      </c>
    </row>
    <row r="3008" spans="100:100" ht="16.5" thickBot="1">
      <c r="CV3008" s="138" t="str">
        <f>'cmptces BO 2008'!C487</f>
        <v>Division d’un nombre décimal par un nombre entier.</v>
      </c>
    </row>
    <row r="3009" spans="100:100" ht="16.5" thickBot="1">
      <c r="CV3009" s="138" t="str">
        <f>'cmptces BO 2008'!C488</f>
        <v>Utiliser sa calculatrice à bon escient.</v>
      </c>
    </row>
    <row r="3010" spans="100:100">
      <c r="CV3010" s="170" t="str">
        <f>'cmptces BO 2008'!C489</f>
        <v>Diviser par 10, 100 ou 1000</v>
      </c>
    </row>
    <row r="3011" spans="100:100">
      <c r="CV3011" s="170">
        <f>'cmptces BO 2008'!C490</f>
        <v>0</v>
      </c>
    </row>
    <row r="3012" spans="100:100">
      <c r="CV3012" s="170">
        <f>'cmptces BO 2008'!C491</f>
        <v>0</v>
      </c>
    </row>
    <row r="3013" spans="100:100">
      <c r="CV3013" s="170">
        <f>'cmptces BO 2008'!C492</f>
        <v>0</v>
      </c>
    </row>
    <row r="3014" spans="100:100">
      <c r="CV3014" s="170">
        <f>'cmptces BO 2008'!C493</f>
        <v>0</v>
      </c>
    </row>
    <row r="3015" spans="100:100" ht="16.5" thickBot="1">
      <c r="CV3015" s="105">
        <f>'cmptces BO 2008'!C494</f>
        <v>0</v>
      </c>
    </row>
    <row r="3016" spans="100:100">
      <c r="CV3016" s="513" t="str">
        <f>'cmptces BO 2008'!C495</f>
        <v>Calcul sur des nombres entiers - Problèmes</v>
      </c>
    </row>
    <row r="3017" spans="100:100" ht="16.5" thickBot="1">
      <c r="CV3017" s="514">
        <f>'cmptces BO 2008'!C496</f>
        <v>0</v>
      </c>
    </row>
    <row r="3018" spans="100:100" ht="16.5" thickBot="1">
      <c r="CV3018" s="138" t="str">
        <f>'cmptces BO 2008'!C497</f>
        <v>Résoudre des problèmes relevant des quatre opérations.</v>
      </c>
    </row>
    <row r="3019" spans="100:100" ht="16.5" thickBot="1">
      <c r="CV3019" s="138" t="str">
        <f>'cmptces BO 2008'!C498</f>
        <v>Résoudre des problèmes engageant une démarche à une ou plusieurs étapes.</v>
      </c>
    </row>
    <row r="3020" spans="100:100" ht="16.5" thickBot="1">
      <c r="CV3020" s="138" t="str">
        <f>'cmptces BO 2008'!C499</f>
        <v>Résoudre des problèmes de plus en plus complexes.</v>
      </c>
    </row>
    <row r="3021" spans="100:100">
      <c r="CV3021" s="170">
        <f>'cmptces BO 2008'!C500</f>
        <v>0</v>
      </c>
    </row>
    <row r="3022" spans="100:100">
      <c r="CV3022" s="170">
        <f>'cmptces BO 2008'!C501</f>
        <v>0</v>
      </c>
    </row>
    <row r="3023" spans="100:100">
      <c r="CV3023" s="170">
        <f>'cmptces BO 2008'!C502</f>
        <v>0</v>
      </c>
    </row>
    <row r="3024" spans="100:100">
      <c r="CV3024" s="170">
        <f>'cmptces BO 2008'!C503</f>
        <v>0</v>
      </c>
    </row>
    <row r="3025" spans="100:100">
      <c r="CV3025" s="170">
        <f>'cmptces BO 2008'!C504</f>
        <v>0</v>
      </c>
    </row>
    <row r="3026" spans="100:100" ht="16.5" thickBot="1">
      <c r="CV3026" s="105">
        <f>'cmptces BO 2008'!C505</f>
        <v>0</v>
      </c>
    </row>
    <row r="3027" spans="100:100">
      <c r="CV3027" s="125" t="str">
        <f>'cmptces BO 2008'!C506</f>
        <v>MATHÉMATIQUES -  Géométrie</v>
      </c>
    </row>
    <row r="3028" spans="100:100" ht="16.5" thickBot="1">
      <c r="CV3028" s="126" t="str">
        <f>'cmptces BO 2008'!C507</f>
        <v>Dans le plan</v>
      </c>
    </row>
    <row r="3029" spans="100:100" ht="16.5" thickBot="1">
      <c r="CV3029" s="138" t="str">
        <f>'cmptces BO 2008'!C508</f>
        <v>Reconnaître, décrire, nommer et reproduire, tracer des figures géométriques : carré, rectangle, losange, triangle rectangle.</v>
      </c>
    </row>
    <row r="3030" spans="100:100" ht="16.5" thickBot="1">
      <c r="CV3030" s="138" t="str">
        <f>'cmptces BO 2008'!C509</f>
        <v>Vérifier la nature d’une figure plane en utilisant la règle graduée et l’équerre.</v>
      </c>
    </row>
    <row r="3031" spans="100:100" ht="16.5" thickBot="1">
      <c r="CV3031" s="138" t="str">
        <f>'cmptces BO 2008'!C510</f>
        <v>Construire un cercle avec un compas.</v>
      </c>
    </row>
    <row r="3032" spans="100:100" ht="16.5" thickBot="1">
      <c r="CV3032" s="138" t="str">
        <f>'cmptces BO 2008'!C511</f>
        <v>Utiliser en situation le vocabulaire : côté, sommet, angle, milieu.</v>
      </c>
    </row>
    <row r="3033" spans="100:100" ht="16.5" thickBot="1">
      <c r="CV3033" s="138" t="str">
        <f>'cmptces BO 2008'!C512</f>
        <v>Reconnaître qu’une figure possède un ou plusieurs axes de symétrie, par pliage ou à l’aide du papier calque.</v>
      </c>
    </row>
    <row r="3034" spans="100:100" ht="16.5" thickBot="1">
      <c r="CV3034" s="138" t="str">
        <f>'cmptces BO 2008'!C513</f>
        <v>Tracer, sur papier quadrillé, la figure symétrique d’une figure donnée par rapport à une droite donnée.</v>
      </c>
    </row>
    <row r="3035" spans="100:100" ht="16.5" thickBot="1">
      <c r="CV3035" s="138" t="str">
        <f>'cmptces BO 2008'!C514</f>
        <v>Reconnaître que des droites sont parallèles.</v>
      </c>
    </row>
    <row r="3036" spans="100:100" ht="16.5" thickBot="1">
      <c r="CV3036" s="138" t="str">
        <f>'cmptces BO 2008'!C515</f>
        <v>Utiliser en situation le vocabulaire géométrique : points alignés, droite, droites perpendiculaires, droites parallèles, segment, milieu, angle, axe de symétrie, centre d’un cercle, rayon, diamètre.</v>
      </c>
    </row>
    <row r="3037" spans="100:100" ht="16.5" thickBot="1">
      <c r="CV3037" s="138" t="str">
        <f>'cmptces BO 2008'!C516</f>
        <v>Vérifier la nature d’une figure plane simple en utilisant la règle graduée, l’équerre, le compas.</v>
      </c>
    </row>
    <row r="3038" spans="100:100" ht="16.5" thickBot="1">
      <c r="CV3038" s="138" t="str">
        <f>'cmptces BO 2008'!C517</f>
        <v>Décrire une figure en vue de l’identifier parmi d’autres figures ou de la faire reproduire.</v>
      </c>
    </row>
    <row r="3039" spans="100:100" ht="16.5" thickBot="1">
      <c r="CV3039" s="138" t="str">
        <f>'cmptces BO 2008'!C518</f>
        <v>Utiliser les instruments pour vérifier le parallélisme de deux droites (règle et équerre) et pour tracer des droites parallèles.</v>
      </c>
    </row>
    <row r="3040" spans="100:100" ht="16.5" thickBot="1">
      <c r="CV3040" s="138" t="str">
        <f>'cmptces BO 2008'!C519</f>
        <v>Vérifier la nature d’une figure en ayant recours aux instruments.</v>
      </c>
    </row>
    <row r="3041" spans="100:100" ht="16.5" thickBot="1">
      <c r="CV3041" s="138" t="str">
        <f>'cmptces BO 2008'!C520</f>
        <v>Construire une hauteur d’un triangle.</v>
      </c>
    </row>
    <row r="3042" spans="100:100" ht="16.5" thickBot="1">
      <c r="CV3042" s="138" t="str">
        <f>'cmptces BO 2008'!C521</f>
        <v>Reproduire un triangle à l’aide d’instruments.</v>
      </c>
    </row>
    <row r="3043" spans="100:100">
      <c r="CV3043" s="170">
        <f>'cmptces BO 2008'!C522</f>
        <v>0</v>
      </c>
    </row>
    <row r="3044" spans="100:100">
      <c r="CV3044" s="170">
        <f>'cmptces BO 2008'!C523</f>
        <v>0</v>
      </c>
    </row>
    <row r="3045" spans="100:100">
      <c r="CV3045" s="170">
        <f>'cmptces BO 2008'!C524</f>
        <v>0</v>
      </c>
    </row>
    <row r="3046" spans="100:100">
      <c r="CV3046" s="170">
        <f>'cmptces BO 2008'!C525</f>
        <v>0</v>
      </c>
    </row>
    <row r="3047" spans="100:100">
      <c r="CV3047" s="170">
        <f>'cmptces BO 2008'!C526</f>
        <v>0</v>
      </c>
    </row>
    <row r="3048" spans="100:100" ht="16.5" thickBot="1">
      <c r="CV3048" s="105">
        <f>'cmptces BO 2008'!C527</f>
        <v>0</v>
      </c>
    </row>
    <row r="3049" spans="100:100">
      <c r="CV3049" s="513" t="str">
        <f>'cmptces BO 2008'!C528</f>
        <v>Dans l’espace</v>
      </c>
    </row>
    <row r="3050" spans="100:100" ht="16.5" thickBot="1">
      <c r="CV3050" s="514">
        <f>'cmptces BO 2008'!C529</f>
        <v>0</v>
      </c>
    </row>
    <row r="3051" spans="100:100" ht="16.5" thickBot="1">
      <c r="CV3051" s="138" t="str">
        <f>'cmptces BO 2008'!C530</f>
        <v>Reconnaître, décrire et nommer : un cube, un pavé droit.</v>
      </c>
    </row>
    <row r="3052" spans="100:100" ht="16.5" thickBot="1">
      <c r="CV3052" s="138" t="str">
        <f>'cmptces BO 2008'!C531</f>
        <v>Utiliser en situation le vocabulaire : face, arête, sommet.</v>
      </c>
    </row>
    <row r="3053" spans="100:100" ht="16.5" thickBot="1">
      <c r="CV3053" s="138" t="str">
        <f>'cmptces BO 2008'!C532</f>
        <v>Reconnaître, décrire et nommer les solides droits : cube, pavé, prisme.</v>
      </c>
    </row>
    <row r="3054" spans="100:100" ht="16.5" thickBot="1">
      <c r="CV3054" s="138" t="str">
        <f>'cmptces BO 2008'!C533</f>
        <v>Reconnaître ou compléter un patron de cube ou de pavé.</v>
      </c>
    </row>
    <row r="3055" spans="100:100" ht="16.5" thickBot="1">
      <c r="CV3055" s="138" t="str">
        <f>'cmptces BO 2008'!C534</f>
        <v>Reconnaître, décrire et nommer les solides droits : cube, pavé, cylindre, prisme.</v>
      </c>
    </row>
    <row r="3056" spans="100:100" ht="16.5" thickBot="1">
      <c r="CV3056" s="138" t="str">
        <f>'cmptces BO 2008'!C535</f>
        <v>Reconnaître ou compléter un patron de solide droit.</v>
      </c>
    </row>
    <row r="3057" spans="100:100">
      <c r="CV3057" s="170">
        <f>'cmptces BO 2008'!C536</f>
        <v>0</v>
      </c>
    </row>
    <row r="3058" spans="100:100">
      <c r="CV3058" s="170">
        <f>'cmptces BO 2008'!C537</f>
        <v>0</v>
      </c>
    </row>
    <row r="3059" spans="100:100">
      <c r="CV3059" s="170">
        <f>'cmptces BO 2008'!C538</f>
        <v>0</v>
      </c>
    </row>
    <row r="3060" spans="100:100">
      <c r="CV3060" s="170">
        <f>'cmptces BO 2008'!C539</f>
        <v>0</v>
      </c>
    </row>
    <row r="3061" spans="100:100">
      <c r="CV3061" s="170">
        <f>'cmptces BO 2008'!C540</f>
        <v>0</v>
      </c>
    </row>
    <row r="3062" spans="100:100" ht="16.5" thickBot="1">
      <c r="CV3062" s="105">
        <f>'cmptces BO 2008'!C541</f>
        <v>0</v>
      </c>
    </row>
    <row r="3063" spans="100:100">
      <c r="CV3063" s="513" t="str">
        <f>'cmptces BO 2008'!C542</f>
        <v>Problèmes de reproduction, de construction</v>
      </c>
    </row>
    <row r="3064" spans="100:100" ht="16.5" thickBot="1">
      <c r="CV3064" s="514">
        <f>'cmptces BO 2008'!C543</f>
        <v>0</v>
      </c>
    </row>
    <row r="3065" spans="100:100" ht="16.5" thickBot="1">
      <c r="CV3065" s="138" t="str">
        <f>'cmptces BO 2008'!C544</f>
        <v>Reproduire des figures (sur papier uni, quadrillé ou pointé), à partir d’un modèle.</v>
      </c>
    </row>
    <row r="3066" spans="100:100" ht="16.5" thickBot="1">
      <c r="CV3066" s="138" t="str">
        <f>'cmptces BO 2008'!C545</f>
        <v>Construire un carré ou un rectangle de dimensions données.</v>
      </c>
    </row>
    <row r="3067" spans="100:100" ht="16.5" thickBot="1">
      <c r="CV3067" s="138" t="str">
        <f>'cmptces BO 2008'!C546</f>
        <v>Compléter une figure par symétrie axiale.</v>
      </c>
    </row>
    <row r="3068" spans="100:100" ht="16.5" thickBot="1">
      <c r="CV3068" s="138" t="str">
        <f>'cmptces BO 2008'!C547</f>
        <v>Tracer une figure simple à partir d’un programme de construction ou en suivant des consignes.</v>
      </c>
    </row>
    <row r="3069" spans="100:100" ht="16.5" thickBot="1">
      <c r="CV3069" s="138" t="str">
        <f>'cmptces BO 2008'!C548</f>
        <v>Tracer une figure (sur papier uni, quadrillé ou pointé), à partir d’un programme de construction ou d’un dessin à main levée (avec des indications relatives aux propriétés et aux dimensions).</v>
      </c>
    </row>
    <row r="3070" spans="100:100">
      <c r="CV3070" s="170">
        <f>'cmptces BO 2008'!C549</f>
        <v>0</v>
      </c>
    </row>
    <row r="3071" spans="100:100">
      <c r="CV3071" s="170">
        <f>'cmptces BO 2008'!C550</f>
        <v>0</v>
      </c>
    </row>
    <row r="3072" spans="100:100">
      <c r="CV3072" s="170">
        <f>'cmptces BO 2008'!C551</f>
        <v>0</v>
      </c>
    </row>
    <row r="3073" spans="100:100">
      <c r="CV3073" s="170">
        <f>'cmptces BO 2008'!C552</f>
        <v>0</v>
      </c>
    </row>
    <row r="3074" spans="100:100">
      <c r="CV3074" s="170">
        <f>'cmptces BO 2008'!C553</f>
        <v>0</v>
      </c>
    </row>
    <row r="3075" spans="100:100" ht="16.5" thickBot="1">
      <c r="CV3075" s="105">
        <f>'cmptces BO 2008'!C554</f>
        <v>0</v>
      </c>
    </row>
    <row r="3076" spans="100:100">
      <c r="CV3076" s="529" t="str">
        <f>'cmptces BO 2008'!C555</f>
        <v>MATHÉMATIQUES - Grandeurs et mesure</v>
      </c>
    </row>
    <row r="3077" spans="100:100" ht="16.5" thickBot="1">
      <c r="CV3077" s="530">
        <f>'cmptces BO 2008'!C556</f>
        <v>0</v>
      </c>
    </row>
    <row r="3078" spans="100:100">
      <c r="CV3078" s="164" t="str">
        <f>'cmptces BO 2008'!C557</f>
        <v>Connaître les unités de mesure suivantes et les relations qui les lient :</v>
      </c>
    </row>
    <row r="3079" spans="100:100" ht="16.5" thickBot="1">
      <c r="CV3079" s="138" t="str">
        <f>'cmptces BO 2008'!C558</f>
        <v>- Longueur : le mètre, le kilomètre, le centimètre, le millimètre ;</v>
      </c>
    </row>
    <row r="3080" spans="100:100" ht="16.5" thickBot="1">
      <c r="CV3080" s="138" t="str">
        <f>'cmptces BO 2008'!C559</f>
        <v>- Masse : le kilogramme, le gramme ;</v>
      </c>
    </row>
    <row r="3081" spans="100:100" ht="16.5" thickBot="1">
      <c r="CV3081" s="138" t="str">
        <f>'cmptces BO 2008'!C560</f>
        <v>- Capacité : le litre, le centilitre ;</v>
      </c>
    </row>
    <row r="3082" spans="100:100" ht="16.5" thickBot="1">
      <c r="CV3082" s="138" t="str">
        <f>'cmptces BO 2008'!C561</f>
        <v>- Monnaie : l’euro et le centime ;</v>
      </c>
    </row>
    <row r="3083" spans="100:100" ht="16.5" thickBot="1">
      <c r="CV3083" s="138" t="str">
        <f>'cmptces BO 2008'!C562</f>
        <v>- Temps : l’heure, la minute, la seconde, le mois, l’année.</v>
      </c>
    </row>
    <row r="3084" spans="100:100" ht="16.5" thickBot="1">
      <c r="CV3084" s="138" t="str">
        <f>'cmptces BO 2008'!C563</f>
        <v>Utiliser des instruments pour mesurer des longueurs, des masses, des capacités.</v>
      </c>
    </row>
    <row r="3085" spans="100:100" ht="16.5" thickBot="1">
      <c r="CV3085" s="138" t="str">
        <f>'cmptces BO 2008'!C564</f>
        <v>Exprimer cette mesure par un nombre entier ou un encadrement par deux nombres entiers.</v>
      </c>
    </row>
    <row r="3086" spans="100:100" ht="16.5" thickBot="1">
      <c r="CV3086" s="138" t="str">
        <f>'cmptces BO 2008'!C565</f>
        <v>Vérifier qu’un angle est droit en utilisant l’équerre ou un gabarit.</v>
      </c>
    </row>
    <row r="3087" spans="100:100" ht="16.5" thickBot="1">
      <c r="CV3087" s="138" t="str">
        <f>'cmptces BO 2008'!C566</f>
        <v>Calculer le périmètre d’un polygone.</v>
      </c>
    </row>
    <row r="3088" spans="100:100" ht="16.5" thickBot="1">
      <c r="CV3088" s="138" t="str">
        <f>'cmptces BO 2008'!C567</f>
        <v>Lire l’heure sur une montre à aiguilles ou une horloge.</v>
      </c>
    </row>
    <row r="3089" spans="100:100">
      <c r="CV3089" s="164" t="str">
        <f>'cmptces BO 2008'!C568</f>
        <v>Connaître et utiliser :</v>
      </c>
    </row>
    <row r="3090" spans="100:100" ht="16.5" thickBot="1">
      <c r="CV3090" s="138" t="str">
        <f>'cmptces BO 2008'!C569</f>
        <v>- les unités usuelles de mesure des durées,</v>
      </c>
    </row>
    <row r="3091" spans="100:100" ht="16.5" thickBot="1">
      <c r="CV3091" s="138" t="str">
        <f>'cmptces BO 2008'!C570</f>
        <v>- les unités du système métrique pour les longueurs, les masses et les contenances, et leurs relations.</v>
      </c>
    </row>
    <row r="3092" spans="100:100" ht="16.5" thickBot="1">
      <c r="CV3092" s="138" t="str">
        <f>'cmptces BO 2008'!C571</f>
        <v>Reporter des longueurs à l’aide du compas.</v>
      </c>
    </row>
    <row r="3093" spans="100:100" ht="16.5" thickBot="1">
      <c r="CV3093" s="138" t="str">
        <f>'cmptces BO 2008'!C572</f>
        <v>Formules du périmètre du carré et du rectangle.</v>
      </c>
    </row>
    <row r="3094" spans="100:100" ht="16.5" thickBot="1">
      <c r="CV3094" s="138" t="str">
        <f>'cmptces BO 2008'!C573</f>
        <v>Calculer une durée à partir de la donnée de l’instant initial et de l’instant final.</v>
      </c>
    </row>
    <row r="3095" spans="100:100" ht="16.5" thickBot="1">
      <c r="CV3095" s="138" t="str">
        <f>'cmptces BO 2008'!C574</f>
        <v>Formule de la longueur d’un cercle.</v>
      </c>
    </row>
    <row r="3096" spans="100:100" ht="16.5" thickBot="1">
      <c r="CV3096" s="138" t="str">
        <f>'cmptces BO 2008'!C575</f>
        <v>Formule du volume du pavé droit (initiation à l’utilisation d’unités métriques de volume).</v>
      </c>
    </row>
    <row r="3097" spans="100:100">
      <c r="CV3097" s="170" t="str">
        <f>'cmptces BO 2008'!C576</f>
        <v>Mesurer des longueurs avec sa règle</v>
      </c>
    </row>
    <row r="3098" spans="100:100">
      <c r="CV3098" s="170">
        <f>'cmptces BO 2008'!C577</f>
        <v>0</v>
      </c>
    </row>
    <row r="3099" spans="100:100">
      <c r="CV3099" s="170">
        <f>'cmptces BO 2008'!C578</f>
        <v>0</v>
      </c>
    </row>
    <row r="3100" spans="100:100">
      <c r="CV3100" s="170">
        <f>'cmptces BO 2008'!C579</f>
        <v>0</v>
      </c>
    </row>
    <row r="3101" spans="100:100">
      <c r="CV3101" s="170">
        <f>'cmptces BO 2008'!C580</f>
        <v>0</v>
      </c>
    </row>
    <row r="3102" spans="100:100" ht="16.5" thickBot="1">
      <c r="CV3102" s="105">
        <f>'cmptces BO 2008'!C581</f>
        <v>0</v>
      </c>
    </row>
    <row r="3103" spans="100:100">
      <c r="CV3103" s="513" t="str">
        <f>'cmptces BO 2008'!C582</f>
        <v>Aires</v>
      </c>
    </row>
    <row r="3104" spans="100:100" ht="16.5" thickBot="1">
      <c r="CV3104" s="514">
        <f>'cmptces BO 2008'!C583</f>
        <v>0</v>
      </c>
    </row>
    <row r="3105" spans="100:100" ht="16.5" thickBot="1">
      <c r="CV3105" s="138" t="str">
        <f>'cmptces BO 2008'!C584</f>
        <v>Mesurer ou estimer l’aire d’une surface grâce à un pavage effectif à l’aide d’une surface de référence ou grâce à l’utilisation d’un réseau quadrillé.</v>
      </c>
    </row>
    <row r="3106" spans="100:100" ht="16.5" thickBot="1">
      <c r="CV3106" s="138" t="str">
        <f>'cmptces BO 2008'!C585</f>
        <v>Classer et ranger des surfaces selon leur aire.</v>
      </c>
    </row>
    <row r="3107" spans="100:100" ht="16.5" thickBot="1">
      <c r="CV3107" s="138" t="str">
        <f>'cmptces BO 2008'!C586</f>
        <v>Calculer l’aire d’un carré, d’un rectangle, d’un triangle en utilisant la formule appropriée.</v>
      </c>
    </row>
    <row r="3108" spans="100:100" ht="16.5" thickBot="1">
      <c r="CV3108" s="138" t="str">
        <f>'cmptces BO 2008'!C587</f>
        <v>Connaître et utiliser les unités d’aire usuelles (cm2, m2 et km2).</v>
      </c>
    </row>
    <row r="3109" spans="100:100">
      <c r="CV3109" s="170">
        <f>'cmptces BO 2008'!C588</f>
        <v>0</v>
      </c>
    </row>
    <row r="3110" spans="100:100">
      <c r="CV3110" s="170">
        <f>'cmptces BO 2008'!C589</f>
        <v>0</v>
      </c>
    </row>
    <row r="3111" spans="100:100">
      <c r="CV3111" s="170">
        <f>'cmptces BO 2008'!C590</f>
        <v>0</v>
      </c>
    </row>
    <row r="3112" spans="100:100">
      <c r="CV3112" s="170">
        <f>'cmptces BO 2008'!C591</f>
        <v>0</v>
      </c>
    </row>
    <row r="3113" spans="100:100">
      <c r="CV3113" s="170">
        <f>'cmptces BO 2008'!C592</f>
        <v>0</v>
      </c>
    </row>
    <row r="3114" spans="100:100" ht="16.5" thickBot="1">
      <c r="CV3114" s="105">
        <f>'cmptces BO 2008'!C593</f>
        <v>0</v>
      </c>
    </row>
    <row r="3115" spans="100:100">
      <c r="CV3115" s="513" t="str">
        <f>'cmptces BO 2008'!C594</f>
        <v>Angles</v>
      </c>
    </row>
    <row r="3116" spans="100:100" ht="16.5" thickBot="1">
      <c r="CV3116" s="514">
        <f>'cmptces BO 2008'!C595</f>
        <v>0</v>
      </c>
    </row>
    <row r="3117" spans="100:100" ht="16.5" thickBot="1">
      <c r="CV3117" s="138" t="str">
        <f>'cmptces BO 2008'!C596</f>
        <v>Comparer les angles d’une figure en utilisant un gabarit.</v>
      </c>
    </row>
    <row r="3118" spans="100:100" ht="16.5" thickBot="1">
      <c r="CV3118" s="138" t="str">
        <f>'cmptces BO 2008'!C597</f>
        <v>Estimer et vérifier en utilisant l’équerre, qu’un angle est droit, aigu ou obtus.</v>
      </c>
    </row>
    <row r="3119" spans="100:100" ht="16.5" thickBot="1">
      <c r="CV3119" s="138" t="str">
        <f>'cmptces BO 2008'!C598</f>
        <v>Reproduire un angle donné en utilisant un gabarit.</v>
      </c>
    </row>
    <row r="3120" spans="100:100">
      <c r="CV3120" s="170">
        <f>'cmptces BO 2008'!C599</f>
        <v>0</v>
      </c>
    </row>
    <row r="3121" spans="100:100">
      <c r="CV3121" s="170">
        <f>'cmptces BO 2008'!C600</f>
        <v>0</v>
      </c>
    </row>
    <row r="3122" spans="100:100">
      <c r="CV3122" s="170">
        <f>'cmptces BO 2008'!C601</f>
        <v>0</v>
      </c>
    </row>
    <row r="3123" spans="100:100">
      <c r="CV3123" s="170">
        <f>'cmptces BO 2008'!C602</f>
        <v>0</v>
      </c>
    </row>
    <row r="3124" spans="100:100">
      <c r="CV3124" s="170">
        <f>'cmptces BO 2008'!C603</f>
        <v>0</v>
      </c>
    </row>
    <row r="3125" spans="100:100" ht="16.5" thickBot="1">
      <c r="CV3125" s="105">
        <f>'cmptces BO 2008'!C604</f>
        <v>0</v>
      </c>
    </row>
    <row r="3126" spans="100:100">
      <c r="CV3126" s="513" t="str">
        <f>'cmptces BO 2008'!C605</f>
        <v>Problèmes</v>
      </c>
    </row>
    <row r="3127" spans="100:100" ht="16.5" thickBot="1">
      <c r="CV3127" s="514">
        <f>'cmptces BO 2008'!C606</f>
        <v>0</v>
      </c>
    </row>
    <row r="3128" spans="100:100" ht="16.5" thickBot="1">
      <c r="CV3128" s="138" t="str">
        <f>'cmptces BO 2008'!C607</f>
        <v>Résoudre des problèmes dont la résolution implique les grandeurs ci-dessus.</v>
      </c>
    </row>
    <row r="3129" spans="100:100" ht="16.5" thickBot="1">
      <c r="CV3129" s="138" t="str">
        <f>'cmptces BO 2008'!C608</f>
        <v>Résoudre des problèmes dont la résolution implique éventuellement des conversions.</v>
      </c>
    </row>
    <row r="3130" spans="100:100" ht="16.5" thickBot="1">
      <c r="CV3130" s="138" t="str">
        <f>'cmptces BO 2008'!C609</f>
        <v>Résoudre des problèmes dont la résolution implique des conversions.</v>
      </c>
    </row>
    <row r="3131" spans="100:100" ht="16.5" thickBot="1">
      <c r="CV3131" s="138" t="str">
        <f>'cmptces BO 2008'!C610</f>
        <v>Résoudre des problèmes dont la résolution implique simultanément des unités différentes de mesure.</v>
      </c>
    </row>
    <row r="3132" spans="100:100">
      <c r="CV3132" s="170">
        <f>'cmptces BO 2008'!C611</f>
        <v>0</v>
      </c>
    </row>
    <row r="3133" spans="100:100">
      <c r="CV3133" s="170">
        <f>'cmptces BO 2008'!C612</f>
        <v>0</v>
      </c>
    </row>
    <row r="3134" spans="100:100">
      <c r="CV3134" s="170">
        <f>'cmptces BO 2008'!C613</f>
        <v>0</v>
      </c>
    </row>
    <row r="3135" spans="100:100">
      <c r="CV3135" s="170">
        <f>'cmptces BO 2008'!C614</f>
        <v>0</v>
      </c>
    </row>
    <row r="3136" spans="100:100">
      <c r="CV3136" s="170">
        <f>'cmptces BO 2008'!C615</f>
        <v>0</v>
      </c>
    </row>
    <row r="3137" spans="100:100" ht="16.5" thickBot="1">
      <c r="CV3137" s="105">
        <f>'cmptces BO 2008'!C616</f>
        <v>0</v>
      </c>
    </row>
    <row r="3138" spans="100:100">
      <c r="CV3138" s="529" t="str">
        <f>'cmptces BO 2008'!C617</f>
        <v>MATHÉMATIQUES - Organisation et gestion de données</v>
      </c>
    </row>
    <row r="3139" spans="100:100" ht="16.5" thickBot="1">
      <c r="CV3139" s="530">
        <f>'cmptces BO 2008'!C618</f>
        <v>0</v>
      </c>
    </row>
    <row r="3140" spans="100:100" ht="16.5" thickBot="1">
      <c r="CV3140" s="138" t="str">
        <f>'cmptces BO 2008'!C619</f>
        <v>Savoir organiser les données d’un problème en vue de sa résolution.</v>
      </c>
    </row>
    <row r="3141" spans="100:100" ht="16.5" thickBot="1">
      <c r="CV3141" s="138" t="str">
        <f>'cmptces BO 2008'!C620</f>
        <v>Utiliser un tableau ou un graphique en vue d’un traitement des données.</v>
      </c>
    </row>
    <row r="3142" spans="100:100" ht="16.5" thickBot="1">
      <c r="CV3142" s="138" t="str">
        <f>'cmptces BO 2008'!C621</f>
        <v>Construire un tableau ou un graphique.</v>
      </c>
    </row>
    <row r="3143" spans="100:100" ht="16.5" thickBot="1">
      <c r="CV3143" s="138" t="str">
        <f>'cmptces BO 2008'!C622</f>
        <v>Interpréter un tableau ou un graphique.</v>
      </c>
    </row>
    <row r="3144" spans="100:100" ht="16.5" thickBot="1">
      <c r="CV3144" s="138" t="str">
        <f>'cmptces BO 2008'!C623</f>
        <v>Lire les coordonnées d’un point.</v>
      </c>
    </row>
    <row r="3145" spans="100:100" ht="16.5" thickBot="1">
      <c r="CV3145" s="138" t="str">
        <f>'cmptces BO 2008'!C624</f>
        <v>Placer un point dont on connaît les coordonnées.</v>
      </c>
    </row>
    <row r="3146" spans="100:100" ht="16.5" thickBot="1">
      <c r="CV3146" s="138" t="str">
        <f>'cmptces BO 2008'!C625</f>
        <v>Utiliser un tableau ou la “règle de trois” dans des situations très simples de proportionnalité.</v>
      </c>
    </row>
    <row r="3147" spans="100:100">
      <c r="CV3147" s="164" t="str">
        <f>'cmptces BO 2008'!C626</f>
        <v>Résoudre des problèmes relevant de la proportionnalité, en utilisant des procédures variées (dont la “règle de trois”), et notamment des problèmes relatifs :</v>
      </c>
    </row>
    <row r="3148" spans="100:100" ht="16.5" thickBot="1">
      <c r="CV3148" s="138" t="str">
        <f>'cmptces BO 2008'!C627</f>
        <v xml:space="preserve">- aux pourcentages,  </v>
      </c>
    </row>
    <row r="3149" spans="100:100" ht="16.5" thickBot="1">
      <c r="CV3149" s="138" t="str">
        <f>'cmptces BO 2008'!C628</f>
        <v>- aux échelles,</v>
      </c>
    </row>
    <row r="3150" spans="100:100" ht="16.5" thickBot="1">
      <c r="CV3150" s="138" t="str">
        <f>'cmptces BO 2008'!C629</f>
        <v>- aux vitesses moyennes</v>
      </c>
    </row>
    <row r="3151" spans="100:100" ht="16.5" thickBot="1">
      <c r="CV3151" s="138" t="str">
        <f>'cmptces BO 2008'!C630</f>
        <v>- aux conversions d’unité,</v>
      </c>
    </row>
    <row r="3152" spans="100:100">
      <c r="CV3152" s="170">
        <f>'cmptces BO 2008'!C631</f>
        <v>0</v>
      </c>
    </row>
    <row r="3153" spans="100:100">
      <c r="CV3153" s="170">
        <f>'cmptces BO 2008'!C632</f>
        <v>0</v>
      </c>
    </row>
    <row r="3154" spans="100:100">
      <c r="CV3154" s="170">
        <f>'cmptces BO 2008'!C633</f>
        <v>0</v>
      </c>
    </row>
    <row r="3155" spans="100:100">
      <c r="CV3155" s="170">
        <f>'cmptces BO 2008'!C634</f>
        <v>0</v>
      </c>
    </row>
    <row r="3156" spans="100:100">
      <c r="CV3156" s="170">
        <f>'cmptces BO 2008'!C635</f>
        <v>0</v>
      </c>
    </row>
    <row r="3157" spans="100:100">
      <c r="CV3157" s="105">
        <f>'cmptces BO 2008'!C636</f>
        <v>0</v>
      </c>
    </row>
    <row r="3158" spans="100:100">
      <c r="CV3158" s="148">
        <f>'cmptces BO 2008'!C637</f>
        <v>0</v>
      </c>
    </row>
    <row r="3159" spans="100:100" ht="16.5" thickBot="1">
      <c r="CV3159" s="105">
        <f>'cmptces BO 2008'!C638</f>
        <v>0</v>
      </c>
    </row>
    <row r="3160" spans="100:100">
      <c r="CV3160" s="125" t="str">
        <f>'cmptces BO 2008'!C639</f>
        <v>ÉDUCATION PHYSIQUE ET SPORTIVE</v>
      </c>
    </row>
    <row r="3161" spans="100:100" ht="16.5" thickBot="1">
      <c r="CV3161" s="145" t="str">
        <f>'cmptces BO 2008'!C640</f>
        <v>Réaliser une performance mesurée (en distance, en temps)</v>
      </c>
    </row>
    <row r="3162" spans="100:100">
      <c r="CV3162" s="164" t="str">
        <f>'cmptces BO 2008'!C641</f>
        <v>Activités athlétiques :</v>
      </c>
    </row>
    <row r="3163" spans="100:100" ht="16.5" thickBot="1">
      <c r="CV3163" s="138" t="str">
        <f>'cmptces BO 2008'!C642</f>
        <v>- courir vite,</v>
      </c>
    </row>
    <row r="3164" spans="100:100" ht="16.5" thickBot="1">
      <c r="CV3164" s="138" t="str">
        <f>'cmptces BO 2008'!C643</f>
        <v>- courir longtemps,</v>
      </c>
    </row>
    <row r="3165" spans="100:100" ht="16.5" thickBot="1">
      <c r="CV3165" s="138" t="str">
        <f>'cmptces BO 2008'!C644</f>
        <v>- courir en franchissant des obstacles,</v>
      </c>
    </row>
    <row r="3166" spans="100:100" ht="16.5" thickBot="1">
      <c r="CV3166" s="138" t="str">
        <f>'cmptces BO 2008'!C645</f>
        <v>- courir en relais,</v>
      </c>
    </row>
    <row r="3167" spans="100:100" ht="16.5" thickBot="1">
      <c r="CV3167" s="138" t="str">
        <f>'cmptces BO 2008'!C646</f>
        <v>- sauter loin,</v>
      </c>
    </row>
    <row r="3168" spans="100:100" ht="16.5" thickBot="1">
      <c r="CV3168" s="138" t="str">
        <f>'cmptces BO 2008'!C647</f>
        <v>- sauter haut,</v>
      </c>
    </row>
    <row r="3169" spans="100:100" ht="16.5" thickBot="1">
      <c r="CV3169" s="138" t="str">
        <f>'cmptces BO 2008'!C648</f>
        <v>- lancer loin.</v>
      </c>
    </row>
    <row r="3170" spans="100:100" ht="16.5" thickBot="1">
      <c r="CV3170" s="174" t="str">
        <f>'cmptces BO 2008'!C649</f>
        <v>Natation : se déplacer sur une trentaine de mètres.</v>
      </c>
    </row>
    <row r="3171" spans="100:100">
      <c r="CV3171" s="170">
        <f>'cmptces BO 2008'!C650</f>
        <v>0</v>
      </c>
    </row>
    <row r="3172" spans="100:100">
      <c r="CV3172" s="170">
        <f>'cmptces BO 2008'!C651</f>
        <v>0</v>
      </c>
    </row>
    <row r="3173" spans="100:100">
      <c r="CV3173" s="170">
        <f>'cmptces BO 2008'!C652</f>
        <v>0</v>
      </c>
    </row>
    <row r="3174" spans="100:100">
      <c r="CV3174" s="170">
        <f>'cmptces BO 2008'!C653</f>
        <v>0</v>
      </c>
    </row>
    <row r="3175" spans="100:100">
      <c r="CV3175" s="170">
        <f>'cmptces BO 2008'!C654</f>
        <v>0</v>
      </c>
    </row>
    <row r="3176" spans="100:100" ht="16.5" thickBot="1">
      <c r="CV3176" s="105">
        <f>'cmptces BO 2008'!C655</f>
        <v>0</v>
      </c>
    </row>
    <row r="3177" spans="100:100">
      <c r="CV3177" s="497" t="str">
        <f>'cmptces BO 2008'!C656</f>
        <v>Adapter ses déplacements à différents types d’environnement</v>
      </c>
    </row>
    <row r="3178" spans="100:100" ht="16.5" thickBot="1">
      <c r="CV3178" s="498">
        <f>'cmptces BO 2008'!C657</f>
        <v>0</v>
      </c>
    </row>
    <row r="3179" spans="100:100" ht="16.5" thickBot="1">
      <c r="CV3179" s="174" t="str">
        <f>'cmptces BO 2008'!C658</f>
        <v>Activités d’escalade : grimper et redescendre sur un trajet annoncé (mur équipé).</v>
      </c>
    </row>
    <row r="3180" spans="100:100">
      <c r="CV3180" s="164" t="str">
        <f>'cmptces BO 2008'!C659</f>
        <v>Activités aquatiques et nautiques :</v>
      </c>
    </row>
    <row r="3181" spans="100:100" ht="16.5" thickBot="1">
      <c r="CV3181" s="174" t="str">
        <f>'cmptces BO 2008'!C660</f>
        <v>- plonger,</v>
      </c>
    </row>
    <row r="3182" spans="100:100" ht="16.5" thickBot="1">
      <c r="CV3182" s="138" t="str">
        <f>'cmptces BO 2008'!C661</f>
        <v>- s’immerger,</v>
      </c>
    </row>
    <row r="3183" spans="100:100" ht="16.5" thickBot="1">
      <c r="CV3183" s="138" t="str">
        <f>'cmptces BO 2008'!C662</f>
        <v>- se déplacer.</v>
      </c>
    </row>
    <row r="3184" spans="100:100">
      <c r="CV3184" s="164" t="str">
        <f>'cmptces BO 2008'!C663</f>
        <v>Activités de roule et glisse : réaliser un parcours d’actions diverses :</v>
      </c>
    </row>
    <row r="3185" spans="100:100" ht="16.5" thickBot="1">
      <c r="CV3185" s="138" t="str">
        <f>'cmptces BO 2008'!C664</f>
        <v>- en roller,</v>
      </c>
    </row>
    <row r="3186" spans="100:100" ht="16.5" thickBot="1">
      <c r="CV3186" s="138" t="str">
        <f>'cmptces BO 2008'!C665</f>
        <v>- en vélo,</v>
      </c>
    </row>
    <row r="3187" spans="100:100" ht="16.5" thickBot="1">
      <c r="CV3187" s="138" t="str">
        <f>'cmptces BO 2008'!C666</f>
        <v>- en ski.</v>
      </c>
    </row>
    <row r="3188" spans="100:100" ht="16.5" thickBot="1">
      <c r="CV3188" s="174" t="str">
        <f>'cmptces BO 2008'!C667</f>
        <v>Activités d’orientation : retrouver plusieurs balises dans un espace semi-naturel en s’aidant d’une carte.</v>
      </c>
    </row>
    <row r="3189" spans="100:100">
      <c r="CV3189" s="170">
        <f>'cmptces BO 2008'!C668</f>
        <v>0</v>
      </c>
    </row>
    <row r="3190" spans="100:100">
      <c r="CV3190" s="170">
        <f>'cmptces BO 2008'!C669</f>
        <v>0</v>
      </c>
    </row>
    <row r="3191" spans="100:100">
      <c r="CV3191" s="170">
        <f>'cmptces BO 2008'!C670</f>
        <v>0</v>
      </c>
    </row>
    <row r="3192" spans="100:100">
      <c r="CV3192" s="170">
        <f>'cmptces BO 2008'!C671</f>
        <v>0</v>
      </c>
    </row>
    <row r="3193" spans="100:100">
      <c r="CV3193" s="170">
        <f>'cmptces BO 2008'!C672</f>
        <v>0</v>
      </c>
    </row>
    <row r="3194" spans="100:100" ht="16.5" thickBot="1">
      <c r="CV3194" s="105">
        <f>'cmptces BO 2008'!C673</f>
        <v>0</v>
      </c>
    </row>
    <row r="3195" spans="100:100">
      <c r="CV3195" s="497" t="str">
        <f>'cmptces BO 2008'!C674</f>
        <v>Coopérer et s’opposer individuellement et collectivement</v>
      </c>
    </row>
    <row r="3196" spans="100:100" ht="16.5" thickBot="1">
      <c r="CV3196" s="498">
        <f>'cmptces BO 2008'!C675</f>
        <v>0</v>
      </c>
    </row>
    <row r="3197" spans="100:100" ht="16.5" thickBot="1">
      <c r="CV3197" s="174" t="str">
        <f>'cmptces BO 2008'!C676</f>
        <v>Jeux de lutte : amener son adversaire au sol pour l’immobiliser.</v>
      </c>
    </row>
    <row r="3198" spans="100:100" ht="16.5" thickBot="1">
      <c r="CV3198" s="174" t="str">
        <f>'cmptces BO 2008'!C677</f>
        <v>Jeux de raquettes : marquer des points dans un match à deux.</v>
      </c>
    </row>
    <row r="3199" spans="100:100">
      <c r="CV3199" s="164" t="str">
        <f>'cmptces BO 2008'!C678</f>
        <v>Jeux sportifs collectifs (type handball, basket-ball, football, rugby, volley-ball...) :</v>
      </c>
    </row>
    <row r="3200" spans="100:100" ht="16.5" thickBot="1">
      <c r="CV3200" s="138" t="str">
        <f>'cmptces BO 2008'!C679</f>
        <v>- coopérer avec ses partenaires pour affronter collectivement des adversaires,</v>
      </c>
    </row>
    <row r="3201" spans="100:100" ht="16.5" thickBot="1">
      <c r="CV3201" s="138" t="str">
        <f>'cmptces BO 2008'!C680</f>
        <v>- respecter des règles,</v>
      </c>
    </row>
    <row r="3202" spans="100:100" ht="16.5" thickBot="1">
      <c r="CV3202" s="138" t="str">
        <f>'cmptces BO 2008'!C681</f>
        <v>- assurer des rôles différents (attaquant, défenseur, arbitre).</v>
      </c>
    </row>
    <row r="3203" spans="100:100">
      <c r="CV3203" s="170">
        <f>'cmptces BO 2008'!C682</f>
        <v>0</v>
      </c>
    </row>
    <row r="3204" spans="100:100">
      <c r="CV3204" s="170">
        <f>'cmptces BO 2008'!C683</f>
        <v>0</v>
      </c>
    </row>
    <row r="3205" spans="100:100">
      <c r="CV3205" s="170">
        <f>'cmptces BO 2008'!C684</f>
        <v>0</v>
      </c>
    </row>
    <row r="3206" spans="100:100">
      <c r="CV3206" s="170">
        <f>'cmptces BO 2008'!C685</f>
        <v>0</v>
      </c>
    </row>
    <row r="3207" spans="100:100">
      <c r="CV3207" s="170">
        <f>'cmptces BO 2008'!C686</f>
        <v>0</v>
      </c>
    </row>
    <row r="3208" spans="100:100" ht="16.5" thickBot="1">
      <c r="CV3208" s="105">
        <f>'cmptces BO 2008'!C687</f>
        <v>0</v>
      </c>
    </row>
    <row r="3209" spans="100:100">
      <c r="CV3209" s="146" t="str">
        <f>'cmptces BO 2008'!C688</f>
        <v>Concevoir et réaliser des actions à visées expressive, artistique, esthétique</v>
      </c>
    </row>
    <row r="3210" spans="100:100" ht="16.5" thickBot="1">
      <c r="CV3210" s="145">
        <f>'cmptces BO 2008'!C689</f>
        <v>0</v>
      </c>
    </row>
    <row r="3211" spans="100:100">
      <c r="CV3211" s="164" t="str">
        <f>'cmptces BO 2008'!C690</f>
        <v>Danse : construire à plusieurs une phrase dansée (chorégraphie de 5 éléments au moins)</v>
      </c>
    </row>
    <row r="3212" spans="100:100" ht="16.5" thickBot="1">
      <c r="CV3212" s="138" t="str">
        <f>'cmptces BO 2008'!C691</f>
        <v xml:space="preserve"> exprimer corporellement des personnages,  des images, des sentiments</v>
      </c>
    </row>
    <row r="3213" spans="100:100" ht="16.5" thickBot="1">
      <c r="CV3213" s="138" t="str">
        <f>'cmptces BO 2008'!C692</f>
        <v>Construire à plusieurs une phrase dansée pour communiquer des émotions, sur des supports sonores divers.</v>
      </c>
    </row>
    <row r="3214" spans="100:100" ht="16.5" thickBot="1">
      <c r="CV3214" s="138" t="str">
        <f>'cmptces BO 2008'!C693</f>
        <v>Activités gymniques : construire et réaliser un enchaînement de 4 ou 5 éléments “acrobatiques” sur divers engins (barres, moutons, poutres, tapis).</v>
      </c>
    </row>
    <row r="3215" spans="100:100" ht="16.5" thickBot="1">
      <c r="CV3215" s="138">
        <f>'cmptces BO 2008'!C694</f>
        <v>0</v>
      </c>
    </row>
    <row r="3216" spans="100:100" ht="16.5" thickBot="1">
      <c r="CV3216" s="174">
        <f>'cmptces BO 2008'!C695</f>
        <v>0</v>
      </c>
    </row>
    <row r="3217" spans="100:100">
      <c r="CV3217" s="170">
        <f>'cmptces BO 2008'!C696</f>
        <v>0</v>
      </c>
    </row>
    <row r="3218" spans="100:100">
      <c r="CV3218" s="170">
        <f>'cmptces BO 2008'!C697</f>
        <v>0</v>
      </c>
    </row>
    <row r="3219" spans="100:100">
      <c r="CV3219" s="170">
        <f>'cmptces BO 2008'!C698</f>
        <v>0</v>
      </c>
    </row>
    <row r="3220" spans="100:100">
      <c r="CV3220" s="170">
        <f>'cmptces BO 2008'!C699</f>
        <v>0</v>
      </c>
    </row>
    <row r="3221" spans="100:100">
      <c r="CV3221" s="170">
        <f>'cmptces BO 2008'!C700</f>
        <v>0</v>
      </c>
    </row>
    <row r="3222" spans="100:100">
      <c r="CV3222" s="105">
        <f>'cmptces BO 2008'!C701</f>
        <v>0</v>
      </c>
    </row>
    <row r="3223" spans="100:100">
      <c r="CV3223" s="148">
        <f>'cmptces BO 2008'!C702</f>
        <v>0</v>
      </c>
    </row>
    <row r="3224" spans="100:100" ht="16.5" thickBot="1">
      <c r="CV3224" s="105">
        <f>'cmptces BO 2008'!C703</f>
        <v>0</v>
      </c>
    </row>
    <row r="3225" spans="100:100">
      <c r="CV3225" s="513" t="str">
        <f>'cmptces BO 2008'!C704</f>
        <v>LANGUE VIVANTE</v>
      </c>
    </row>
    <row r="3226" spans="100:100" ht="16.5" thickBot="1">
      <c r="CV3226" s="514">
        <f>'cmptces BO 2008'!C705</f>
        <v>0</v>
      </c>
    </row>
    <row r="3227" spans="100:100" ht="16.5" thickBot="1">
      <c r="CV3227" s="138" t="str">
        <f>'cmptces BO 2008'!C706</f>
        <v>Avoir acquis les compétences nécessaires à la communication élémentaire définie par le niveau A1 du Cadre européen commun de référence pour les langues.</v>
      </c>
    </row>
    <row r="3228" spans="100:100">
      <c r="CV3228" s="164" t="str">
        <f>'cmptces BO 2008'!C707</f>
        <v>Utiliser les composantes sonores de la langue :</v>
      </c>
    </row>
    <row r="3229" spans="100:100" ht="16.5" thickBot="1">
      <c r="CV3229" s="138" t="str">
        <f>'cmptces BO 2008'!C708</f>
        <v>- accentuation,</v>
      </c>
    </row>
    <row r="3230" spans="100:100" ht="16.5" thickBot="1">
      <c r="CV3230" s="138" t="str">
        <f>'cmptces BO 2008'!C709</f>
        <v>- mélodies,</v>
      </c>
    </row>
    <row r="3231" spans="100:100" ht="16.5" thickBot="1">
      <c r="CV3231" s="138" t="str">
        <f>'cmptces BO 2008'!C710</f>
        <v>- rythmes propres à la langue apprise.</v>
      </c>
    </row>
    <row r="3232" spans="100:100">
      <c r="CV3232" s="164" t="str">
        <f>'cmptces BO 2008'!C711</f>
        <v>Utiliser des formes élémentaires :</v>
      </c>
    </row>
    <row r="3233" spans="100:100" ht="16.5" thickBot="1">
      <c r="CV3233" s="138" t="str">
        <f>'cmptces BO 2008'!C712</f>
        <v>- phrase simple</v>
      </c>
    </row>
    <row r="3234" spans="100:100" ht="16.5" thickBot="1">
      <c r="CV3234" s="138" t="str">
        <f>'cmptces BO 2008'!C713</f>
        <v>- conjonctions de coordination.</v>
      </c>
    </row>
    <row r="3235" spans="100:100" ht="16.5" thickBot="1">
      <c r="CV3235" s="138" t="str">
        <f>'cmptces BO 2008'!C714</f>
        <v>Connaître l’orthographe des mots utilisés.</v>
      </c>
    </row>
    <row r="3236" spans="100:100" ht="16.5" thickBot="1">
      <c r="CV3236" s="138" t="str">
        <f>'cmptces BO 2008'!C715</f>
        <v>Connaître les modes de vie du pays.</v>
      </c>
    </row>
    <row r="3237" spans="100:100">
      <c r="CV3237" s="170">
        <f>'cmptces BO 2008'!C716</f>
        <v>0</v>
      </c>
    </row>
    <row r="3238" spans="100:100">
      <c r="CV3238" s="170">
        <f>'cmptces BO 2008'!C717</f>
        <v>0</v>
      </c>
    </row>
    <row r="3239" spans="100:100">
      <c r="CV3239" s="170">
        <f>'cmptces BO 2008'!C718</f>
        <v>0</v>
      </c>
    </row>
    <row r="3240" spans="100:100">
      <c r="CV3240" s="170">
        <f>'cmptces BO 2008'!C719</f>
        <v>0</v>
      </c>
    </row>
    <row r="3241" spans="100:100">
      <c r="CV3241" s="170">
        <f>'cmptces BO 2008'!C720</f>
        <v>0</v>
      </c>
    </row>
    <row r="3242" spans="100:100">
      <c r="CV3242" s="105">
        <f>'cmptces BO 2008'!C721</f>
        <v>0</v>
      </c>
    </row>
    <row r="3243" spans="100:100">
      <c r="CV3243" s="148">
        <f>'cmptces BO 2008'!C722</f>
        <v>0</v>
      </c>
    </row>
    <row r="3244" spans="100:100" ht="16.5" thickBot="1">
      <c r="CV3244" s="105">
        <f>'cmptces BO 2008'!C723</f>
        <v>0</v>
      </c>
    </row>
    <row r="3245" spans="100:100">
      <c r="CV3245" s="513" t="str">
        <f>'cmptces BO 2008'!C724</f>
        <v>SCIENCES EXPÉRIMENTALES ET TECHNOLOGIE</v>
      </c>
    </row>
    <row r="3246" spans="100:100" ht="16.5" thickBot="1">
      <c r="CV3246" s="514">
        <f>'cmptces BO 2008'!C725</f>
        <v>0</v>
      </c>
    </row>
    <row r="3247" spans="100:100" ht="16.5" thickBot="1">
      <c r="CV3247" s="147" t="str">
        <f>'cmptces BO 2008'!C726</f>
        <v>Le ciel et la Terre</v>
      </c>
    </row>
    <row r="3248" spans="100:100" ht="16.5" thickBot="1">
      <c r="CV3248" s="138" t="str">
        <f>'cmptces BO 2008'!C727</f>
        <v>Le mouvement de la Terre (et des planètes) autour du Soleil, la rotation de la Terre sur elle-même.</v>
      </c>
    </row>
    <row r="3249" spans="100:100" ht="16.5" thickBot="1">
      <c r="CV3249" s="138" t="str">
        <f>'cmptces BO 2008'!C728</f>
        <v>La durée du jour et son changement au cours des saisons.</v>
      </c>
    </row>
    <row r="3250" spans="100:100" ht="16.5" thickBot="1">
      <c r="CV3250" s="138" t="str">
        <f>'cmptces BO 2008'!C729</f>
        <v>Le mouvement de la Lune autour de la Terre.</v>
      </c>
    </row>
    <row r="3251" spans="100:100" ht="16.5" thickBot="1">
      <c r="CV3251" s="138" t="str">
        <f>'cmptces BO 2008'!C730</f>
        <v>Lumières et ombres.</v>
      </c>
    </row>
    <row r="3252" spans="100:100" ht="16.5" thickBot="1">
      <c r="CV3252" s="138" t="str">
        <f>'cmptces BO 2008'!C731</f>
        <v>Volcans et séismes, les risques pour les sociétés humaines.</v>
      </c>
    </row>
    <row r="3253" spans="100:100">
      <c r="CV3253" s="170">
        <f>'cmptces BO 2008'!C732</f>
        <v>0</v>
      </c>
    </row>
    <row r="3254" spans="100:100">
      <c r="CV3254" s="170">
        <f>'cmptces BO 2008'!C733</f>
        <v>0</v>
      </c>
    </row>
    <row r="3255" spans="100:100" ht="16.5" thickBot="1">
      <c r="CV3255" s="170">
        <f>'cmptces BO 2008'!C734</f>
        <v>0</v>
      </c>
    </row>
    <row r="3256" spans="100:100" ht="16.5" thickBot="1">
      <c r="CV3256" s="169" t="str">
        <f>'cmptces BO 2008'!C735</f>
        <v>La matière</v>
      </c>
    </row>
    <row r="3257" spans="100:100" ht="16.5" thickBot="1">
      <c r="CV3257" s="138" t="str">
        <f>'cmptces BO 2008'!C736</f>
        <v>L’eau : une ressource.</v>
      </c>
    </row>
    <row r="3258" spans="100:100" ht="16.5" thickBot="1">
      <c r="CV3258" s="138" t="str">
        <f>'cmptces BO 2008'!C737</f>
        <v>Les états et changements d’état.</v>
      </c>
    </row>
    <row r="3259" spans="100:100" ht="16.5" thickBot="1">
      <c r="CV3259" s="138" t="str">
        <f>'cmptces BO 2008'!C738</f>
        <v>Le trajet de l’eau dans la nature.</v>
      </c>
    </row>
    <row r="3260" spans="100:100" ht="16.5" thickBot="1">
      <c r="CV3260" s="138" t="str">
        <f>'cmptces BO 2008'!C739</f>
        <v>Le maintien de sa qualité pour ses utilisations.</v>
      </c>
    </row>
    <row r="3261" spans="100:100" ht="16.5" thickBot="1">
      <c r="CV3261" s="138" t="str">
        <f>'cmptces BO 2008'!C740</f>
        <v>L’air et les pollutions de l’air.</v>
      </c>
    </row>
    <row r="3262" spans="100:100" ht="16.5" thickBot="1">
      <c r="CV3262" s="138" t="str">
        <f>'cmptces BO 2008'!C741</f>
        <v>Mélanges et solutions.</v>
      </c>
    </row>
    <row r="3263" spans="100:100" ht="16.5" thickBot="1">
      <c r="CV3263" s="138" t="str">
        <f>'cmptces BO 2008'!C742</f>
        <v>Les déchets : réduire, réutiliser, recycler.</v>
      </c>
    </row>
    <row r="3264" spans="100:100">
      <c r="CV3264" s="170">
        <f>'cmptces BO 2008'!C743</f>
        <v>0</v>
      </c>
    </row>
    <row r="3265" spans="100:100">
      <c r="CV3265" s="170">
        <f>'cmptces BO 2008'!C744</f>
        <v>0</v>
      </c>
    </row>
    <row r="3266" spans="100:100" ht="16.5" thickBot="1">
      <c r="CV3266" s="170">
        <f>'cmptces BO 2008'!C745</f>
        <v>0</v>
      </c>
    </row>
    <row r="3267" spans="100:100" ht="16.5" thickBot="1">
      <c r="CV3267" s="169" t="str">
        <f>'cmptces BO 2008'!C746</f>
        <v>L’énergie</v>
      </c>
    </row>
    <row r="3268" spans="100:100" ht="16.5" thickBot="1">
      <c r="CV3268" s="138" t="str">
        <f>'cmptces BO 2008'!C747</f>
        <v>Exemples simples de sources d’énergies (fossiles ou renouvelables).</v>
      </c>
    </row>
    <row r="3269" spans="100:100" ht="16.5" thickBot="1">
      <c r="CV3269" s="138" t="str">
        <f>'cmptces BO 2008'!C748</f>
        <v>Besoins en énergie, consommation et économie d’énergie.</v>
      </c>
    </row>
    <row r="3270" spans="100:100">
      <c r="CV3270" s="170">
        <f>'cmptces BO 2008'!C749</f>
        <v>0</v>
      </c>
    </row>
    <row r="3271" spans="100:100">
      <c r="CV3271" s="170">
        <f>'cmptces BO 2008'!C750</f>
        <v>0</v>
      </c>
    </row>
    <row r="3272" spans="100:100" ht="16.5" thickBot="1">
      <c r="CV3272" s="170">
        <f>'cmptces BO 2008'!C751</f>
        <v>0</v>
      </c>
    </row>
    <row r="3273" spans="100:100" ht="16.5" thickBot="1">
      <c r="CV3273" s="169" t="str">
        <f>'cmptces BO 2008'!C752</f>
        <v>L’unité et la diversité du vivant</v>
      </c>
    </row>
    <row r="3274" spans="100:100" ht="16.5" thickBot="1">
      <c r="CV3274" s="138" t="str">
        <f>'cmptces BO 2008'!C753</f>
        <v>Présentation de la biodiversité : recherche de différences entre espèces vivantes.</v>
      </c>
    </row>
    <row r="3275" spans="100:100" ht="16.5" thickBot="1">
      <c r="CV3275" s="138" t="str">
        <f>'cmptces BO 2008'!C754</f>
        <v>Présentation de l’unité du vivant : recherche de points communs entre espèces vivantes.</v>
      </c>
    </row>
    <row r="3276" spans="100:100" ht="16.5" thickBot="1">
      <c r="CV3276" s="138" t="str">
        <f>'cmptces BO 2008'!C755</f>
        <v>Présentation de la classification du vivant : interprétation de ressemblances et différences en termes de parenté.</v>
      </c>
    </row>
    <row r="3277" spans="100:100">
      <c r="CV3277" s="170">
        <f>'cmptces BO 2008'!C756</f>
        <v>0</v>
      </c>
    </row>
    <row r="3278" spans="100:100">
      <c r="CV3278" s="170">
        <f>'cmptces BO 2008'!C757</f>
        <v>0</v>
      </c>
    </row>
    <row r="3279" spans="100:100" ht="16.5" thickBot="1">
      <c r="CV3279" s="170">
        <f>'cmptces BO 2008'!C758</f>
        <v>0</v>
      </c>
    </row>
    <row r="3280" spans="100:100" ht="16.5" thickBot="1">
      <c r="CV3280" s="169" t="str">
        <f>'cmptces BO 2008'!C759</f>
        <v>Le fonctionnement du vivant</v>
      </c>
    </row>
    <row r="3281" spans="100:100" ht="16.5" thickBot="1">
      <c r="CV3281" s="138" t="str">
        <f>'cmptces BO 2008'!C760</f>
        <v>Les stades du développement d’un être vivant (végétal ou animal).</v>
      </c>
    </row>
    <row r="3282" spans="100:100" ht="16.5" thickBot="1">
      <c r="CV3282" s="138" t="str">
        <f>'cmptces BO 2008'!C761</f>
        <v>Les conditions de développement des végétaux et des animaux.</v>
      </c>
    </row>
    <row r="3283" spans="100:100" ht="16.5" thickBot="1">
      <c r="CV3283" s="138" t="str">
        <f>'cmptces BO 2008'!C762</f>
        <v>Les modes de reproduction des êtres vivants.</v>
      </c>
    </row>
    <row r="3284" spans="100:100">
      <c r="CV3284" s="170">
        <f>'cmptces BO 2008'!C763</f>
        <v>0</v>
      </c>
    </row>
    <row r="3285" spans="100:100">
      <c r="CV3285" s="170">
        <f>'cmptces BO 2008'!C764</f>
        <v>0</v>
      </c>
    </row>
    <row r="3286" spans="100:100" ht="16.5" thickBot="1">
      <c r="CV3286" s="170">
        <f>'cmptces BO 2008'!C765</f>
        <v>0</v>
      </c>
    </row>
    <row r="3287" spans="100:100" ht="16.5" thickBot="1">
      <c r="CV3287" s="169" t="str">
        <f>'cmptces BO 2008'!C766</f>
        <v>Le fonctionnement du corps humain et la santé</v>
      </c>
    </row>
    <row r="3288" spans="100:100" ht="16.5" thickBot="1">
      <c r="CV3288" s="138" t="str">
        <f>'cmptces BO 2008'!C767</f>
        <v>Les mouvements corporels (les muscles, les os du squelette, les articulations).</v>
      </c>
    </row>
    <row r="3289" spans="100:100" ht="16.5" thickBot="1">
      <c r="CV3289" s="138" t="str">
        <f>'cmptces BO 2008'!C768</f>
        <v>Première approche des fonctions de nutrition : digestion, respiration et circulation sanguine.</v>
      </c>
    </row>
    <row r="3290" spans="100:100" ht="16.5" thickBot="1">
      <c r="CV3290" s="138" t="str">
        <f>'cmptces BO 2008'!C769</f>
        <v>Reproduction de l’Homme et éducation à la sexualité.</v>
      </c>
    </row>
    <row r="3291" spans="100:100" ht="16.5" thickBot="1">
      <c r="CV3291" s="138" t="str">
        <f>'cmptces BO 2008'!C770</f>
        <v>Hygiène et santé : actions bénéfiques ou nocives de nos comportements, notamment dans le domaine du sport, de l’alimentation, du sommeil.</v>
      </c>
    </row>
    <row r="3292" spans="100:100">
      <c r="CV3292" s="170">
        <f>'cmptces BO 2008'!C771</f>
        <v>0</v>
      </c>
    </row>
    <row r="3293" spans="100:100">
      <c r="CV3293" s="170">
        <f>'cmptces BO 2008'!C772</f>
        <v>0</v>
      </c>
    </row>
    <row r="3294" spans="100:100" ht="16.5" thickBot="1">
      <c r="CV3294" s="170">
        <f>'cmptces BO 2008'!C773</f>
        <v>0</v>
      </c>
    </row>
    <row r="3295" spans="100:100" ht="16.5" thickBot="1">
      <c r="CV3295" s="169" t="str">
        <f>'cmptces BO 2008'!C774</f>
        <v>Les êtres vivants dans leur environnement</v>
      </c>
    </row>
    <row r="3296" spans="100:100" ht="16.5" thickBot="1">
      <c r="CV3296" s="138" t="str">
        <f>'cmptces BO 2008'!C775</f>
        <v>L’adaptation des êtres vivants aux conditions du milieu.</v>
      </c>
    </row>
    <row r="3297" spans="100:100" ht="16.5" thickBot="1">
      <c r="CV3297" s="138" t="str">
        <f>'cmptces BO 2008'!C776</f>
        <v>Places et rôles des êtres vivants ; notions de chaînes et de réseaux alimentaires.</v>
      </c>
    </row>
    <row r="3298" spans="100:100" ht="16.5" thickBot="1">
      <c r="CV3298" s="138" t="str">
        <f>'cmptces BO 2008'!C777</f>
        <v>L’évolution d’un environnement géré par l’Homme : la forêt ; importance de la biodiversité.</v>
      </c>
    </row>
    <row r="3299" spans="100:100">
      <c r="CV3299" s="170">
        <f>'cmptces BO 2008'!C778</f>
        <v>0</v>
      </c>
    </row>
    <row r="3300" spans="100:100">
      <c r="CV3300" s="170">
        <f>'cmptces BO 2008'!C779</f>
        <v>0</v>
      </c>
    </row>
    <row r="3301" spans="100:100" ht="16.5" thickBot="1">
      <c r="CV3301" s="170">
        <f>'cmptces BO 2008'!C780</f>
        <v>0</v>
      </c>
    </row>
    <row r="3302" spans="100:100" ht="16.5" thickBot="1">
      <c r="CV3302" s="169" t="str">
        <f>'cmptces BO 2008'!C781</f>
        <v>Les objets techniques</v>
      </c>
    </row>
    <row r="3303" spans="100:100" ht="16.5" thickBot="1">
      <c r="CV3303" s="138" t="str">
        <f>'cmptces BO 2008'!C782</f>
        <v>Circuits électriques alimentés par des piles.</v>
      </c>
    </row>
    <row r="3304" spans="100:100" ht="16.5" thickBot="1">
      <c r="CV3304" s="138" t="str">
        <f>'cmptces BO 2008'!C783</f>
        <v>Règles de sécurité, dangers de l’électricité.</v>
      </c>
    </row>
    <row r="3305" spans="100:100" ht="16.5" thickBot="1">
      <c r="CV3305" s="138" t="str">
        <f>'cmptces BO 2008'!C784</f>
        <v>Leviers et balances, équilibres.</v>
      </c>
    </row>
    <row r="3306" spans="100:100" ht="16.5" thickBot="1">
      <c r="CV3306" s="138" t="str">
        <f>'cmptces BO 2008'!C785</f>
        <v>Objets mécaniques, transmission de mouvements.</v>
      </c>
    </row>
    <row r="3307" spans="100:100">
      <c r="CV3307" s="170">
        <f>'cmptces BO 2008'!C786</f>
        <v>0</v>
      </c>
    </row>
    <row r="3308" spans="100:100">
      <c r="CV3308" s="170">
        <f>'cmptces BO 2008'!C787</f>
        <v>0</v>
      </c>
    </row>
    <row r="3309" spans="100:100">
      <c r="CV3309" s="170">
        <f>'cmptces BO 2008'!C788</f>
        <v>0</v>
      </c>
    </row>
    <row r="3310" spans="100:100">
      <c r="CV3310" s="170">
        <f>'cmptces BO 2008'!C789</f>
        <v>0</v>
      </c>
    </row>
    <row r="3311" spans="100:100">
      <c r="CV3311" s="170">
        <f>'cmptces BO 2008'!C790</f>
        <v>0</v>
      </c>
    </row>
    <row r="3312" spans="100:100">
      <c r="CV3312" s="105">
        <f>'cmptces BO 2008'!C791</f>
        <v>0</v>
      </c>
    </row>
    <row r="3313" spans="100:100">
      <c r="CV3313" s="151">
        <f>'cmptces BO 2008'!C792</f>
        <v>0</v>
      </c>
    </row>
    <row r="3314" spans="100:100" ht="16.5" thickBot="1">
      <c r="CV3314" s="105">
        <f>'cmptces BO 2008'!C793</f>
        <v>0</v>
      </c>
    </row>
    <row r="3315" spans="100:100">
      <c r="CV3315" s="141" t="str">
        <f>'cmptces BO 2008'!C794</f>
        <v>CULTURE HUMANISTE - Histoire et géographie</v>
      </c>
    </row>
    <row r="3316" spans="100:100" ht="16.5" thickBot="1">
      <c r="CV3316" s="126" t="str">
        <f>'cmptces BO 2008'!C795</f>
        <v>HISTOIRE</v>
      </c>
    </row>
    <row r="3317" spans="100:100" ht="16.5" thickBot="1">
      <c r="CV3317" s="147" t="str">
        <f>'cmptces BO 2008'!C796</f>
        <v>La Préhistoire</v>
      </c>
    </row>
    <row r="3318" spans="100:100" ht="16.5" thickBot="1">
      <c r="CV3318" s="138" t="str">
        <f>'cmptces BO 2008'!C797</f>
        <v>Les premières traces de vie humaine, la maîtrise du feu et les débuts de l’agriculture, l’apparition de l’art.</v>
      </c>
    </row>
    <row r="3319" spans="100:100" ht="16.5" thickBot="1">
      <c r="CV3319" s="138" t="str">
        <f>'cmptces BO 2008'!C798</f>
        <v>L’homme de Tautavel il y a près de 500 000 ans ; Lascaux il y a 17 000 ans.</v>
      </c>
    </row>
    <row r="3320" spans="100:100">
      <c r="CV3320" s="170">
        <f>'cmptces BO 2008'!C799</f>
        <v>0</v>
      </c>
    </row>
    <row r="3321" spans="100:100">
      <c r="CV3321" s="170">
        <f>'cmptces BO 2008'!C800</f>
        <v>0</v>
      </c>
    </row>
    <row r="3322" spans="100:100" ht="16.5" thickBot="1">
      <c r="CV3322" s="170">
        <f>'cmptces BO 2008'!C801</f>
        <v>0</v>
      </c>
    </row>
    <row r="3323" spans="100:100" ht="16.5" thickBot="1">
      <c r="CV3323" s="169" t="str">
        <f>'cmptces BO 2008'!C802</f>
        <v>L’Antiquité</v>
      </c>
    </row>
    <row r="3324" spans="100:100" ht="16.5" thickBot="1">
      <c r="CV3324" s="138" t="str">
        <f>'cmptces BO 2008'!C803</f>
        <v>Les Gaulois, la romanisation de la Gaule et la christianisation du monde gallo-romain.</v>
      </c>
    </row>
    <row r="3325" spans="100:100" ht="16.5" thickBot="1">
      <c r="CV3325" s="138" t="str">
        <f>'cmptces BO 2008'!C804</f>
        <v>- Jules César et Vercingétorix ;</v>
      </c>
    </row>
    <row r="3326" spans="100:100" ht="16.5" thickBot="1">
      <c r="CV3326" s="138" t="str">
        <f>'cmptces BO 2008'!C805</f>
        <v>- 52 avant notre ère : Alésia.</v>
      </c>
    </row>
    <row r="3327" spans="100:100">
      <c r="CV3327" s="170">
        <f>'cmptces BO 2008'!C806</f>
        <v>0</v>
      </c>
    </row>
    <row r="3328" spans="100:100">
      <c r="CV3328" s="170">
        <f>'cmptces BO 2008'!C807</f>
        <v>0</v>
      </c>
    </row>
    <row r="3329" spans="100:100" ht="16.5" thickBot="1">
      <c r="CV3329" s="170">
        <f>'cmptces BO 2008'!C808</f>
        <v>0</v>
      </c>
    </row>
    <row r="3330" spans="100:100" ht="16.5" thickBot="1">
      <c r="CV3330" s="169" t="str">
        <f>'cmptces BO 2008'!C809</f>
        <v>Le Moyen Âge</v>
      </c>
    </row>
    <row r="3331" spans="100:100" ht="16.5" thickBot="1">
      <c r="CV3331" s="138" t="str">
        <f>'cmptces BO 2008'!C810</f>
        <v>Après les invasions, la naissance et le développement du royaume de France.</v>
      </c>
    </row>
    <row r="3332" spans="100:100" ht="16.5" thickBot="1">
      <c r="CV3332" s="138" t="str">
        <f>'cmptces BO 2008'!C811</f>
        <v>Les relations entre seigneurs et paysans, le rôle de l’Église.</v>
      </c>
    </row>
    <row r="3333" spans="100:100" ht="16.5" thickBot="1">
      <c r="CV3333" s="138" t="str">
        <f>'cmptces BO 2008'!C812</f>
        <v>Conflits et échanges en Méditerranée : les Croisades, la découverte d’une autre civilisation, l’Islam.</v>
      </c>
    </row>
    <row r="3334" spans="100:100" ht="16.5" thickBot="1">
      <c r="CV3334" s="138" t="str">
        <f>'cmptces BO 2008'!C813</f>
        <v>La guerre de Cent Ans.</v>
      </c>
    </row>
    <row r="3335" spans="100:100" ht="16.5" thickBot="1">
      <c r="CV3335" s="138" t="str">
        <f>'cmptces BO 2008'!C814</f>
        <v>- 496 : baptême de Clovis ;</v>
      </c>
    </row>
    <row r="3336" spans="100:100" ht="16.5" thickBot="1">
      <c r="CV3336" s="138" t="str">
        <f>'cmptces BO 2008'!C815</f>
        <v>- 800 : couronnement de Charlemagne ;</v>
      </c>
    </row>
    <row r="3337" spans="100:100" ht="16.5" thickBot="1">
      <c r="CV3337" s="138" t="str">
        <f>'cmptces BO 2008'!C816</f>
        <v>- 987 : Hugues Capet, roi de France ;</v>
      </c>
    </row>
    <row r="3338" spans="100:100" ht="16.5" thickBot="1">
      <c r="CV3338" s="138" t="str">
        <f>'cmptces BO 2008'!C817</f>
        <v>- Saint Louis ;</v>
      </c>
    </row>
    <row r="3339" spans="100:100" ht="16.5" thickBot="1">
      <c r="CV3339" s="138" t="str">
        <f>'cmptces BO 2008'!C818</f>
        <v>- Jeanne d’Arc.</v>
      </c>
    </row>
    <row r="3340" spans="100:100">
      <c r="CV3340" s="170">
        <f>'cmptces BO 2008'!C819</f>
        <v>0</v>
      </c>
    </row>
    <row r="3341" spans="100:100">
      <c r="CV3341" s="170">
        <f>'cmptces BO 2008'!C820</f>
        <v>0</v>
      </c>
    </row>
    <row r="3342" spans="100:100" ht="16.5" thickBot="1">
      <c r="CV3342" s="170">
        <f>'cmptces BO 2008'!C821</f>
        <v>0</v>
      </c>
    </row>
    <row r="3343" spans="100:100" ht="16.5" thickBot="1">
      <c r="CV3343" s="169" t="str">
        <f>'cmptces BO 2008'!C822</f>
        <v>Les Temps modernes</v>
      </c>
    </row>
    <row r="3344" spans="100:100" ht="16.5" thickBot="1">
      <c r="CV3344" s="138" t="str">
        <f>'cmptces BO 2008'!C823</f>
        <v>Le temps des Découvertes et des premiers empires coloniaux, la traite des Noirs et l’esclavage.</v>
      </c>
    </row>
    <row r="3345" spans="100:100" ht="16.5" thickBot="1">
      <c r="CV3345" s="138" t="str">
        <f>'cmptces BO 2008'!C824</f>
        <v>La Renaissance : les arts, quelques découvertes scientifiques, catholiques et protestants.</v>
      </c>
    </row>
    <row r="3346" spans="100:100" ht="16.5" thickBot="1">
      <c r="CV3346" s="138" t="str">
        <f>'cmptces BO 2008'!C825</f>
        <v>Louis XIV un monarque absolu.</v>
      </c>
    </row>
    <row r="3347" spans="100:100" ht="16.5" thickBot="1">
      <c r="CV3347" s="138" t="str">
        <f>'cmptces BO 2008'!C826</f>
        <v>Les Lumières.</v>
      </c>
    </row>
    <row r="3348" spans="100:100" ht="16.5" thickBot="1">
      <c r="CV3348" s="138" t="str">
        <f>'cmptces BO 2008'!C827</f>
        <v>- Gutenberg ;</v>
      </c>
    </row>
    <row r="3349" spans="100:100" ht="16.5" thickBot="1">
      <c r="CV3349" s="138" t="str">
        <f>'cmptces BO 2008'!C828</f>
        <v>- 1492 : Christophe Colomb en Amérique ;</v>
      </c>
    </row>
    <row r="3350" spans="100:100" ht="16.5" thickBot="1">
      <c r="CV3350" s="138" t="str">
        <f>'cmptces BO 2008'!C829</f>
        <v>- François Ier ;</v>
      </c>
    </row>
    <row r="3351" spans="100:100" ht="16.5" thickBot="1">
      <c r="CV3351" s="138" t="str">
        <f>'cmptces BO 2008'!C830</f>
        <v>- Copernic ;</v>
      </c>
    </row>
    <row r="3352" spans="100:100" ht="16.5" thickBot="1">
      <c r="CV3352" s="138" t="str">
        <f>'cmptces BO 2008'!C831</f>
        <v>- Galilée ;</v>
      </c>
    </row>
    <row r="3353" spans="100:100" ht="16.5" thickBot="1">
      <c r="CV3353" s="138" t="str">
        <f>'cmptces BO 2008'!C832</f>
        <v>- Henri IV et l’édit de Nantes ;</v>
      </c>
    </row>
    <row r="3354" spans="100:100" ht="16.5" thickBot="1">
      <c r="CV3354" s="138" t="str">
        <f>'cmptces BO 2008'!C833</f>
        <v>- Richelieu ;</v>
      </c>
    </row>
    <row r="3355" spans="100:100" ht="16.5" thickBot="1">
      <c r="CV3355" s="138" t="str">
        <f>'cmptces BO 2008'!C834</f>
        <v>- Louis XIV, Voltaire, Rousseau.</v>
      </c>
    </row>
    <row r="3356" spans="100:100">
      <c r="CV3356" s="170">
        <f>'cmptces BO 2008'!C835</f>
        <v>0</v>
      </c>
    </row>
    <row r="3357" spans="100:100">
      <c r="CV3357" s="170">
        <f>'cmptces BO 2008'!C836</f>
        <v>0</v>
      </c>
    </row>
    <row r="3358" spans="100:100" ht="16.5" thickBot="1">
      <c r="CV3358" s="170">
        <f>'cmptces BO 2008'!C837</f>
        <v>0</v>
      </c>
    </row>
    <row r="3359" spans="100:100" ht="16.5" thickBot="1">
      <c r="CV3359" s="169" t="str">
        <f>'cmptces BO 2008'!C838</f>
        <v>La Révolution française et le XIXème siècle</v>
      </c>
    </row>
    <row r="3360" spans="100:100" ht="16.5" thickBot="1">
      <c r="CV3360" s="138" t="str">
        <f>'cmptces BO 2008'!C839</f>
        <v>La Révolution française et le Premier empire : l’aspiration à la liberté et à l’égalité, la Terreur, les grandes réformes de Napoléon Bonaparte.</v>
      </c>
    </row>
    <row r="3361" spans="100:100" ht="16.5" thickBot="1">
      <c r="CV3361" s="138" t="str">
        <f>'cmptces BO 2008'!C840</f>
        <v>La France dans une Europe en expansion industrielle et urbaine : le temps du travail en usine, des progrès techniques, des colonies et de l’émigration.</v>
      </c>
    </row>
    <row r="3362" spans="100:100" ht="16.5" thickBot="1">
      <c r="CV3362" s="138" t="str">
        <f>'cmptces BO 2008'!C841</f>
        <v>L’installation de la démocratie et de la République.</v>
      </c>
    </row>
    <row r="3363" spans="100:100" ht="16.5" thickBot="1">
      <c r="CV3363" s="138" t="str">
        <f>'cmptces BO 2008'!C842</f>
        <v>- Louis XVI ;</v>
      </c>
    </row>
    <row r="3364" spans="100:100" ht="16.5" thickBot="1">
      <c r="CV3364" s="138" t="str">
        <f>'cmptces BO 2008'!C843</f>
        <v>- 14 juillet 1789 : prise de la Bastille ;</v>
      </c>
    </row>
    <row r="3365" spans="100:100" ht="16.5" thickBot="1">
      <c r="CV3365" s="138" t="str">
        <f>'cmptces BO 2008'!C844</f>
        <v>- 26 août 1789 : Déclaration des droits de l’Homme et  du citoyen ;</v>
      </c>
    </row>
    <row r="3366" spans="100:100" ht="16.5" thickBot="1">
      <c r="CV3366" s="138" t="str">
        <f>'cmptces BO 2008'!C845</f>
        <v>- 22 septembre 1792 : proclamation de la République ;</v>
      </c>
    </row>
    <row r="3367" spans="100:100" ht="16.5" thickBot="1">
      <c r="CV3367" s="138" t="str">
        <f>'cmptces BO 2008'!C846</f>
        <v>- 1804 : Napoléon Ier, empereur des Français ;</v>
      </c>
    </row>
    <row r="3368" spans="100:100" ht="16.5" thickBot="1">
      <c r="CV3368" s="138" t="str">
        <f>'cmptces BO 2008'!C847</f>
        <v>- 1848 : suffrage universel masculin et abolition de l’esclavage ;</v>
      </c>
    </row>
    <row r="3369" spans="100:100" ht="16.5" thickBot="1">
      <c r="CV3369" s="138" t="str">
        <f>'cmptces BO 2008'!C848</f>
        <v>- 1882 : Jules Ferry et l’école gratuite, laïque et obligatoire ;</v>
      </c>
    </row>
    <row r="3370" spans="100:100" ht="16.5" thickBot="1">
      <c r="CV3370" s="138" t="str">
        <f>'cmptces BO 2008'!C849</f>
        <v>- Pasteur ;</v>
      </c>
    </row>
    <row r="3371" spans="100:100" ht="16.5" thickBot="1">
      <c r="CV3371" s="138" t="str">
        <f>'cmptces BO 2008'!C850</f>
        <v>- Marie Curie ;</v>
      </c>
    </row>
    <row r="3372" spans="100:100" ht="16.5" thickBot="1">
      <c r="CV3372" s="138" t="str">
        <f>'cmptces BO 2008'!C851</f>
        <v>- 1905 : loi de séparation des Églises et de l’État.</v>
      </c>
    </row>
    <row r="3373" spans="100:100">
      <c r="CV3373" s="170">
        <f>'cmptces BO 2008'!C852</f>
        <v>0</v>
      </c>
    </row>
    <row r="3374" spans="100:100">
      <c r="CV3374" s="170">
        <f>'cmptces BO 2008'!C853</f>
        <v>0</v>
      </c>
    </row>
    <row r="3375" spans="100:100" ht="16.5" thickBot="1">
      <c r="CV3375" s="170">
        <f>'cmptces BO 2008'!C854</f>
        <v>0</v>
      </c>
    </row>
    <row r="3376" spans="100:100" ht="16.5" thickBot="1">
      <c r="CV3376" s="169" t="str">
        <f>'cmptces BO 2008'!C855</f>
        <v>Le XXème siècle et notre époque</v>
      </c>
    </row>
    <row r="3377" spans="100:100">
      <c r="CV3377" s="149" t="str">
        <f>'cmptces BO 2008'!C856</f>
        <v>La violence du XXème siècle :</v>
      </c>
    </row>
    <row r="3378" spans="100:100" ht="16.5" thickBot="1">
      <c r="CV3378" s="138" t="str">
        <f>'cmptces BO 2008'!C857</f>
        <v>- les deux conflits mondiaux ;</v>
      </c>
    </row>
    <row r="3379" spans="100:100" ht="16.5" thickBot="1">
      <c r="CV3379" s="138" t="str">
        <f>'cmptces BO 2008'!C858</f>
        <v>- l’extermination des Juifs et des Tziganes par les nazis : un crime contre l’humanité.</v>
      </c>
    </row>
    <row r="3380" spans="100:100" ht="16.5" thickBot="1">
      <c r="CV3380" s="138" t="str">
        <f>'cmptces BO 2008'!C859</f>
        <v>La révolution scientifique et technologique, la société de consommation.</v>
      </c>
    </row>
    <row r="3381" spans="100:100" ht="16.5" thickBot="1">
      <c r="CV3381" s="138" t="str">
        <f>'cmptces BO 2008'!C860</f>
        <v>La Vème République.</v>
      </c>
    </row>
    <row r="3382" spans="100:100" ht="16.5" thickBot="1">
      <c r="CV3382" s="138" t="str">
        <f>'cmptces BO 2008'!C861</f>
        <v>La construction européenne.</v>
      </c>
    </row>
    <row r="3383" spans="100:100" ht="16.5" thickBot="1">
      <c r="CV3383" s="138" t="str">
        <f>'cmptces BO 2008'!C862</f>
        <v>- 1916 : bataille de Verdun ;</v>
      </c>
    </row>
    <row r="3384" spans="100:100" ht="16.5" thickBot="1">
      <c r="CV3384" s="138" t="str">
        <f>'cmptces BO 2008'!C863</f>
        <v>- Clemenceau ;</v>
      </c>
    </row>
    <row r="3385" spans="100:100" ht="16.5" thickBot="1">
      <c r="CV3385" s="138" t="str">
        <f>'cmptces BO 2008'!C864</f>
        <v>- 11 novembre 1918 : armistice de la Grande Guerre ;</v>
      </c>
    </row>
    <row r="3386" spans="100:100" ht="16.5" thickBot="1">
      <c r="CV3386" s="138" t="str">
        <f>'cmptces BO 2008'!C865</f>
        <v>- 18 juin 1940 : appel du général de Gaulle ;</v>
      </c>
    </row>
    <row r="3387" spans="100:100" ht="16.5" thickBot="1">
      <c r="CV3387" s="138" t="str">
        <f>'cmptces BO 2008'!C866</f>
        <v>-Jean Moulin ;</v>
      </c>
    </row>
    <row r="3388" spans="100:100" ht="16.5" thickBot="1">
      <c r="CV3388" s="138" t="str">
        <f>'cmptces BO 2008'!C867</f>
        <v>- 8 mai 1945 : fin de la Seconde Guerre mondiale en Europe ;</v>
      </c>
    </row>
    <row r="3389" spans="100:100" ht="16.5" thickBot="1">
      <c r="CV3389" s="138" t="str">
        <f>'cmptces BO 2008'!C868</f>
        <v>- 1945 : droit de vote des femmes en France ;</v>
      </c>
    </row>
    <row r="3390" spans="100:100" ht="16.5" thickBot="1">
      <c r="CV3390" s="138" t="str">
        <f>'cmptces BO 2008'!C869</f>
        <v>- 1957 : traité de Rome ;</v>
      </c>
    </row>
    <row r="3391" spans="100:100" ht="16.5" thickBot="1">
      <c r="CV3391" s="138" t="str">
        <f>'cmptces BO 2008'!C870</f>
        <v>- 1958 : Charles de Gaulle et la fondation de la Vème République ;</v>
      </c>
    </row>
    <row r="3392" spans="100:100" ht="16.5" thickBot="1">
      <c r="CV3392" s="138" t="str">
        <f>'cmptces BO 2008'!C871</f>
        <v>- 1989 : chute du mur de Berlin ;</v>
      </c>
    </row>
    <row r="3393" spans="100:100" ht="16.5" thickBot="1">
      <c r="CV3393" s="138" t="str">
        <f>'cmptces BO 2008'!C872</f>
        <v>- 2002 : l’euro, monnaie européenne.</v>
      </c>
    </row>
    <row r="3394" spans="100:100">
      <c r="CV3394" s="170">
        <f>'cmptces BO 2008'!C873</f>
        <v>0</v>
      </c>
    </row>
    <row r="3395" spans="100:100">
      <c r="CV3395" s="170">
        <f>'cmptces BO 2008'!C874</f>
        <v>0</v>
      </c>
    </row>
    <row r="3396" spans="100:100">
      <c r="CV3396" s="170">
        <f>'cmptces BO 2008'!C875</f>
        <v>0</v>
      </c>
    </row>
    <row r="3397" spans="100:100" ht="16.5" thickBot="1">
      <c r="CV3397" s="105">
        <f>'cmptces BO 2008'!C876</f>
        <v>0</v>
      </c>
    </row>
    <row r="3398" spans="100:100">
      <c r="CV3398" s="141" t="str">
        <f>'cmptces BO 2008'!C877</f>
        <v>CULTURE HUMANISTE - Histoire et géographie</v>
      </c>
    </row>
    <row r="3399" spans="100:100" ht="16.5" thickBot="1">
      <c r="CV3399" s="126" t="str">
        <f>'cmptces BO 2008'!C878</f>
        <v>GÉOGRAPHIE</v>
      </c>
    </row>
    <row r="3400" spans="100:100" ht="16.5" thickBot="1">
      <c r="CV3400" s="147" t="str">
        <f>'cmptces BO 2008'!C879</f>
        <v>Des réalités géographiques locales à la région où vivent les élèves</v>
      </c>
    </row>
    <row r="3401" spans="100:100" ht="16.5" thickBot="1">
      <c r="CV3401" s="138" t="str">
        <f>'cmptces BO 2008'!C880</f>
        <v>Les paysages de village, de ville ou de quartier, la circulation des hommes et des biens, les principales activités économiques ;</v>
      </c>
    </row>
    <row r="3402" spans="100:100" ht="16.5" thickBot="1">
      <c r="CV3402" s="138" t="str">
        <f>'cmptces BO 2008'!C881</f>
        <v>Un sujet d’étude au choix permettant une première approche du développement durable : l’eau dans la commune (besoins et traitement) ou les déchets (réduction et recyclage) ;</v>
      </c>
    </row>
    <row r="3403" spans="100:100" ht="16.5" thickBot="1">
      <c r="CV3403" s="138" t="str">
        <f>'cmptces BO 2008'!C882</f>
        <v>Le département et la région.</v>
      </c>
    </row>
    <row r="3404" spans="100:100">
      <c r="CV3404" s="170">
        <f>'cmptces BO 2008'!C883</f>
        <v>0</v>
      </c>
    </row>
    <row r="3405" spans="100:100">
      <c r="CV3405" s="170">
        <f>'cmptces BO 2008'!C884</f>
        <v>0</v>
      </c>
    </row>
    <row r="3406" spans="100:100" ht="16.5" thickBot="1">
      <c r="CV3406" s="170">
        <f>'cmptces BO 2008'!C885</f>
        <v>0</v>
      </c>
    </row>
    <row r="3407" spans="100:100" ht="16.5" thickBot="1">
      <c r="CV3407" s="147" t="str">
        <f>'cmptces BO 2008'!C886</f>
        <v>Le territoire français dans l’Union européenne</v>
      </c>
    </row>
    <row r="3408" spans="100:100" ht="16.5" thickBot="1">
      <c r="CV3408" s="138" t="str">
        <f>'cmptces BO 2008'!C887</f>
        <v>Les grands types de paysages ;</v>
      </c>
    </row>
    <row r="3409" spans="100:100" ht="16.5" thickBot="1">
      <c r="CV3409" s="138" t="str">
        <f>'cmptces BO 2008'!C888</f>
        <v>La diversité des régions françaises ;</v>
      </c>
    </row>
    <row r="3410" spans="100:100" ht="16.5" thickBot="1">
      <c r="CV3410" s="138" t="str">
        <f>'cmptces BO 2008'!C889</f>
        <v>Les frontières de la France et les pays de l’Union européenne.</v>
      </c>
    </row>
    <row r="3411" spans="100:100" ht="16.5" thickBot="1">
      <c r="CV3411" s="138" t="str">
        <f>'cmptces BO 2008'!C890</f>
        <v>Principaux caractères du relief, de l’hydrographie et du climat en France et en Europe : étude de cartes.</v>
      </c>
    </row>
    <row r="3412" spans="100:100" ht="16.5" thickBot="1">
      <c r="CV3412" s="138" t="str">
        <f>'cmptces BO 2008'!C891</f>
        <v>Le découpage administratif de la France (départements, régions) : étude de cartes.</v>
      </c>
    </row>
    <row r="3413" spans="100:100" ht="16.5" thickBot="1">
      <c r="CV3413" s="138" t="str">
        <f>'cmptces BO 2008'!C892</f>
        <v>Les pays de l’Union européenne : étude de cartes.</v>
      </c>
    </row>
    <row r="3414" spans="100:100">
      <c r="CV3414" s="170">
        <f>'cmptces BO 2008'!C893</f>
        <v>0</v>
      </c>
    </row>
    <row r="3415" spans="100:100">
      <c r="CV3415" s="170">
        <f>'cmptces BO 2008'!C894</f>
        <v>0</v>
      </c>
    </row>
    <row r="3416" spans="100:100" ht="16.5" thickBot="1">
      <c r="CV3416" s="170">
        <f>'cmptces BO 2008'!C895</f>
        <v>0</v>
      </c>
    </row>
    <row r="3417" spans="100:100" ht="16.5" thickBot="1">
      <c r="CV3417" s="147" t="str">
        <f>'cmptces BO 2008'!C896</f>
        <v>Les Français dans le contexte européen</v>
      </c>
    </row>
    <row r="3418" spans="100:100" ht="16.5" thickBot="1">
      <c r="CV3418" s="138" t="str">
        <f>'cmptces BO 2008'!C897</f>
        <v>La répartition de la population sur le territoire national et en Europe.</v>
      </c>
    </row>
    <row r="3419" spans="100:100" ht="16.5" thickBot="1">
      <c r="CV3419" s="138" t="str">
        <f>'cmptces BO 2008'!C898</f>
        <v>Les principales villes en France et en Europe.</v>
      </c>
    </row>
    <row r="3420" spans="100:100" ht="16.5" thickBot="1">
      <c r="CV3420" s="138" t="str">
        <f>'cmptces BO 2008'!C899</f>
        <v>Répartition de la population et localisation des principales villes : étude de cartes.</v>
      </c>
    </row>
    <row r="3421" spans="100:100">
      <c r="CV3421" s="170">
        <f>'cmptces BO 2008'!C900</f>
        <v>0</v>
      </c>
    </row>
    <row r="3422" spans="100:100">
      <c r="CV3422" s="170">
        <f>'cmptces BO 2008'!C901</f>
        <v>0</v>
      </c>
    </row>
    <row r="3423" spans="100:100" ht="16.5" thickBot="1">
      <c r="CV3423" s="170">
        <f>'cmptces BO 2008'!C902</f>
        <v>0</v>
      </c>
    </row>
    <row r="3424" spans="100:100" ht="16.5" thickBot="1">
      <c r="CV3424" s="147" t="str">
        <f>'cmptces BO 2008'!C903</f>
        <v>Se déplacer en France et en Europe</v>
      </c>
    </row>
    <row r="3425" spans="100:100" ht="16.5" thickBot="1">
      <c r="CV3425" s="138" t="str">
        <f>'cmptces BO 2008'!C904</f>
        <v>Un aéroport.</v>
      </c>
    </row>
    <row r="3426" spans="100:100" ht="16.5" thickBot="1">
      <c r="CV3426" s="138" t="str">
        <f>'cmptces BO 2008'!C905</f>
        <v>Le réseau autoroutier et le réseau TGV.</v>
      </c>
    </row>
    <row r="3427" spans="100:100" ht="16.5" thickBot="1">
      <c r="CV3427" s="138" t="str">
        <f>'cmptces BO 2008'!C906</f>
        <v>Le réseau ferré à grande vitesse en Europe : étude de cartes.</v>
      </c>
    </row>
    <row r="3428" spans="100:100">
      <c r="CV3428" s="170">
        <f>'cmptces BO 2008'!C907</f>
        <v>0</v>
      </c>
    </row>
    <row r="3429" spans="100:100">
      <c r="CV3429" s="170">
        <f>'cmptces BO 2008'!C908</f>
        <v>0</v>
      </c>
    </row>
    <row r="3430" spans="100:100" ht="16.5" thickBot="1">
      <c r="CV3430" s="170">
        <f>'cmptces BO 2008'!C909</f>
        <v>0</v>
      </c>
    </row>
    <row r="3431" spans="100:100" ht="16.5" thickBot="1">
      <c r="CV3431" s="147" t="str">
        <f>'cmptces BO 2008'!C910</f>
        <v>Produire en France</v>
      </c>
    </row>
    <row r="3432" spans="100:100" ht="16.5" thickBot="1">
      <c r="CV3432" s="138" t="str">
        <f>'cmptces BO 2008'!C911</f>
        <v>Quatre types d’espaces d’activités : une zone industrialo-portuaire, un centre tertiaire, un espace agricole et une zone de tourisme.</v>
      </c>
    </row>
    <row r="3433" spans="100:100">
      <c r="CV3433" s="170">
        <f>'cmptces BO 2008'!C912</f>
        <v>0</v>
      </c>
    </row>
    <row r="3434" spans="100:100">
      <c r="CV3434" s="170">
        <f>'cmptces BO 2008'!C913</f>
        <v>0</v>
      </c>
    </row>
    <row r="3435" spans="100:100" ht="16.5" thickBot="1">
      <c r="CV3435" s="170">
        <f>'cmptces BO 2008'!C914</f>
        <v>0</v>
      </c>
    </row>
    <row r="3436" spans="100:100" ht="16.5" thickBot="1">
      <c r="CV3436" s="147" t="str">
        <f>'cmptces BO 2008'!C915</f>
        <v>La France dans le monde</v>
      </c>
    </row>
    <row r="3437" spans="100:100" ht="16.5" thickBot="1">
      <c r="CV3437" s="138" t="str">
        <f>'cmptces BO 2008'!C916</f>
        <v>Les territoires français dans le monde.</v>
      </c>
    </row>
    <row r="3438" spans="100:100" ht="16.5" thickBot="1">
      <c r="CV3438" s="138" t="str">
        <f>'cmptces BO 2008'!C917</f>
        <v>La langue française dans le monde.</v>
      </c>
    </row>
    <row r="3439" spans="100:100">
      <c r="CV3439" s="170">
        <f>'cmptces BO 2008'!C918</f>
        <v>0</v>
      </c>
    </row>
    <row r="3440" spans="100:100">
      <c r="CV3440" s="170">
        <f>'cmptces BO 2008'!C919</f>
        <v>0</v>
      </c>
    </row>
    <row r="3441" spans="100:100">
      <c r="CV3441" s="170">
        <f>'cmptces BO 2008'!C920</f>
        <v>0</v>
      </c>
    </row>
    <row r="3442" spans="100:100" ht="16.5" thickBot="1">
      <c r="CV3442" s="105">
        <f>'cmptces BO 2008'!C921</f>
        <v>0</v>
      </c>
    </row>
    <row r="3443" spans="100:100">
      <c r="CV3443" s="175" t="str">
        <f>'cmptces BO 2008'!C922</f>
        <v>CULTURE HUMANISTE - Pratiques artistiques et histoire des arts</v>
      </c>
    </row>
    <row r="3444" spans="100:100" ht="16.5" thickBot="1">
      <c r="CV3444" s="126" t="str">
        <f>'cmptces BO 2008'!C923</f>
        <v>PRATIQUES ARTISTIQUES</v>
      </c>
    </row>
    <row r="3445" spans="100:100" ht="16.5" thickBot="1">
      <c r="CV3445" s="147" t="str">
        <f>'cmptces BO 2008'!C924</f>
        <v>Arts visuels</v>
      </c>
    </row>
    <row r="3446" spans="100:100" ht="16.5" thickBot="1">
      <c r="CV3446" s="138" t="str">
        <f>'cmptces BO 2008'!C925</f>
        <v>Acquérir des savoirs et des techniques spécifiques.</v>
      </c>
    </row>
    <row r="3447" spans="100:100" ht="16.5" thickBot="1">
      <c r="CV3447" s="138" t="str">
        <f>'cmptces BO 2008'!C926</f>
        <v>Cerner la notion d’œuvre d’art.</v>
      </c>
    </row>
    <row r="3448" spans="100:100" ht="16.5" thickBot="1">
      <c r="CV3448" s="138" t="str">
        <f>'cmptces BO 2008'!C927</f>
        <v>Distinguer la valeur d’usage de la valeur esthétique des objets étudiés.</v>
      </c>
    </row>
    <row r="3449" spans="100:100">
      <c r="CV3449" s="170">
        <f>'cmptces BO 2008'!C928</f>
        <v>0</v>
      </c>
    </row>
    <row r="3450" spans="100:100">
      <c r="CV3450" s="170">
        <f>'cmptces BO 2008'!C929</f>
        <v>0</v>
      </c>
    </row>
    <row r="3451" spans="100:100" ht="16.5" thickBot="1">
      <c r="CV3451" s="170">
        <f>'cmptces BO 2008'!C930</f>
        <v>0</v>
      </c>
    </row>
    <row r="3452" spans="100:100" ht="16.5" thickBot="1">
      <c r="CV3452" s="147" t="str">
        <f>'cmptces BO 2008'!C931</f>
        <v>Éducation musicale</v>
      </c>
    </row>
    <row r="3453" spans="100:100" ht="16.5" thickBot="1">
      <c r="CV3453" s="138" t="str">
        <f>'cmptces BO 2008'!C932</f>
        <v>S’exercer à comparer des œuvres musicales.</v>
      </c>
    </row>
    <row r="3454" spans="100:100" ht="16.5" thickBot="1">
      <c r="CV3454" s="138" t="str">
        <f>'cmptces BO 2008'!C933</f>
        <v>Découvrir la variété des genres et des styles selon les époques et les cultures.</v>
      </c>
    </row>
    <row r="3455" spans="100:100" ht="16.5" thickBot="1">
      <c r="CV3455" s="138" t="str">
        <f>'cmptces BO 2008'!C934</f>
        <v>Percevoir et identifier des éléments musicaux caractéristiques de la musique écoutée.</v>
      </c>
    </row>
    <row r="3456" spans="100:100">
      <c r="CV3456" s="170">
        <f>'cmptces BO 2008'!C935</f>
        <v>0</v>
      </c>
    </row>
    <row r="3457" spans="100:100">
      <c r="CV3457" s="170">
        <f>'cmptces BO 2008'!C936</f>
        <v>0</v>
      </c>
    </row>
    <row r="3458" spans="100:100">
      <c r="CV3458" s="170">
        <f>'cmptces BO 2008'!C937</f>
        <v>0</v>
      </c>
    </row>
    <row r="3459" spans="100:100" ht="16.5" thickBot="1">
      <c r="CV3459" s="105">
        <f>'cmptces BO 2008'!C938</f>
        <v>0</v>
      </c>
    </row>
    <row r="3460" spans="100:100">
      <c r="CV3460" s="175" t="str">
        <f>'cmptces BO 2008'!C939</f>
        <v>CULTURE HUMANISTE - Pratiques artistiques et histoire des arts</v>
      </c>
    </row>
    <row r="3461" spans="100:100" ht="16.5" thickBot="1">
      <c r="CV3461" s="126" t="str">
        <f>'cmptces BO 2008'!C940</f>
        <v>HISTOIRE DE L'ART</v>
      </c>
    </row>
    <row r="3462" spans="100:100" ht="16.5" thickBot="1">
      <c r="CV3462" s="138" t="str">
        <f>'cmptces BO 2008'!C941</f>
        <v>Se situer parmi les productions artistiques de l’humanité et les différentes cultures considérées dans le temps et dans l’espace.</v>
      </c>
    </row>
    <row r="3463" spans="100:100" ht="16.5" thickBot="1">
      <c r="CV3463" s="138" t="str">
        <f>'cmptces BO 2008'!C942</f>
        <v>Découvrir les richesses, la permanence et l’universalité de la création artistique.</v>
      </c>
    </row>
    <row r="3464" spans="100:100" ht="16.5" thickBot="1">
      <c r="CV3464" s="138" t="str">
        <f>'cmptces BO 2008'!C943</f>
        <v>Éveiller sa curiosité pour les chefs-d’œuvre ou les activités artistiques de leur ville ou de leur région.</v>
      </c>
    </row>
    <row r="3465" spans="100:100">
      <c r="CV3465" s="170">
        <f>'cmptces BO 2008'!C944</f>
        <v>0</v>
      </c>
    </row>
    <row r="3466" spans="100:100">
      <c r="CV3466" s="170">
        <f>'cmptces BO 2008'!C945</f>
        <v>0</v>
      </c>
    </row>
    <row r="3467" spans="100:100" ht="16.5" thickBot="1">
      <c r="CV3467" s="170">
        <f>'cmptces BO 2008'!C946</f>
        <v>0</v>
      </c>
    </row>
    <row r="3468" spans="100:100" ht="16.5" thickBot="1">
      <c r="CV3468" s="147" t="str">
        <f>'cmptces BO 2008'!C947</f>
        <v>La Préhistoire et l’Antiquité gallo-romaine</v>
      </c>
    </row>
    <row r="3469" spans="100:100" ht="16.5" thickBot="1">
      <c r="CV3469" s="138" t="str">
        <f>'cmptces BO 2008'!C948</f>
        <v>Architecture préhistorique (un ensemble mégalithique) et antique (des monuments gallo-romains).</v>
      </c>
    </row>
    <row r="3470" spans="100:100" ht="16.5" thickBot="1">
      <c r="CV3470" s="138" t="str">
        <f>'cmptces BO 2008'!C949</f>
        <v>Une mosaïque gallo-romaine.</v>
      </c>
    </row>
    <row r="3471" spans="100:100" ht="16.5" thickBot="1">
      <c r="CV3471" s="138" t="str">
        <f>'cmptces BO 2008'!C950</f>
        <v>Peintures de Lascaux ; une sculpture antique.</v>
      </c>
    </row>
    <row r="3472" spans="100:100">
      <c r="CV3472" s="170">
        <f>'cmptces BO 2008'!C951</f>
        <v>0</v>
      </c>
    </row>
    <row r="3473" spans="100:100">
      <c r="CV3473" s="170">
        <f>'cmptces BO 2008'!C952</f>
        <v>0</v>
      </c>
    </row>
    <row r="3474" spans="100:100" ht="16.5" thickBot="1">
      <c r="CV3474" s="170">
        <f>'cmptces BO 2008'!C953</f>
        <v>0</v>
      </c>
    </row>
    <row r="3475" spans="100:100" ht="16.5" thickBot="1">
      <c r="CV3475" s="147" t="str">
        <f>'cmptces BO 2008'!C954</f>
        <v>Le Moyen Âge</v>
      </c>
    </row>
    <row r="3476" spans="100:100" ht="16.5" thickBot="1">
      <c r="CV3476" s="138" t="str">
        <f>'cmptces BO 2008'!C955</f>
        <v>Architecture religieuse (une église romane ; une église gothique ; une mosquée ; une abbaye) ; bâtiments et sites militaires et civils (un château fort ; une cité fortifiée ; une maison à colombage).</v>
      </c>
    </row>
    <row r="3477" spans="100:100" ht="16.5" thickBot="1">
      <c r="CV3477" s="138" t="str">
        <f>'cmptces BO 2008'!C956</f>
        <v>Un extrait d’un roman de chevalerie.</v>
      </c>
    </row>
    <row r="3478" spans="100:100" ht="16.5" thickBot="1">
      <c r="CV3478" s="138" t="str">
        <f>'cmptces BO 2008'!C957</f>
        <v>Un costume, un vitrail, une tapisserie.</v>
      </c>
    </row>
    <row r="3479" spans="100:100" ht="16.5" thickBot="1">
      <c r="CV3479" s="138" t="str">
        <f>'cmptces BO 2008'!C958</f>
        <v>Musique religieuse (un chant grégorien) et musique profane (une chanson de troubadour).</v>
      </c>
    </row>
    <row r="3480" spans="100:100" ht="16.5" thickBot="1">
      <c r="CV3480" s="138" t="str">
        <f>'cmptces BO 2008'!C959</f>
        <v>Une fête et un spectacle de la culture populaire et nobiliaire (le carnaval, le tournoi).</v>
      </c>
    </row>
    <row r="3481" spans="100:100" ht="16.5" thickBot="1">
      <c r="CV3481" s="138" t="str">
        <f>'cmptces BO 2008'!C960</f>
        <v>Une fresque ; une sculpture romane ; une sculpture gothique ; un manuscrit enluminé.</v>
      </c>
    </row>
    <row r="3482" spans="100:100">
      <c r="CV3482" s="170">
        <f>'cmptces BO 2008'!C961</f>
        <v>0</v>
      </c>
    </row>
    <row r="3483" spans="100:100">
      <c r="CV3483" s="170">
        <f>'cmptces BO 2008'!C962</f>
        <v>0</v>
      </c>
    </row>
    <row r="3484" spans="100:100" ht="16.5" thickBot="1">
      <c r="CV3484" s="170">
        <f>'cmptces BO 2008'!C963</f>
        <v>0</v>
      </c>
    </row>
    <row r="3485" spans="100:100" ht="16.5" thickBot="1">
      <c r="CV3485" s="147" t="str">
        <f>'cmptces BO 2008'!C964</f>
        <v>Les Temps modernes</v>
      </c>
    </row>
    <row r="3486" spans="100:100" ht="16.5" thickBot="1">
      <c r="CV3486" s="138" t="str">
        <f>'cmptces BO 2008'!C965</f>
        <v>Une architecture royale (un château de la Loire, Versailles), une architecture militaire (une fortification) ; une place urbaine ; un jardin à la française.</v>
      </c>
    </row>
    <row r="3487" spans="100:100" ht="16.5" thickBot="1">
      <c r="CV3487" s="138" t="str">
        <f>'cmptces BO 2008'!C966</f>
        <v>Des poésies de la Renaissance ; un conte ou une fable de l’époque classique.</v>
      </c>
    </row>
    <row r="3488" spans="100:100" ht="16.5" thickBot="1">
      <c r="CV3488" s="138" t="str">
        <f>'cmptces BO 2008'!C967</f>
        <v>Une pièce de mobilier et de costume ; un moyen de transport ; une tapisserie.</v>
      </c>
    </row>
    <row r="3489" spans="100:100" ht="16.5" thickBot="1">
      <c r="CV3489" s="138" t="str">
        <f>'cmptces BO 2008'!C968</f>
        <v>Musique instrumentale et vocale du répertoire baroque et classique (une symphonie ; une œuvre vocale religieuse).</v>
      </c>
    </row>
    <row r="3490" spans="100:100" ht="16.5" thickBot="1">
      <c r="CV3490" s="138" t="str">
        <f>'cmptces BO 2008'!C969</f>
        <v>Une chanson du répertoire populaire.</v>
      </c>
    </row>
    <row r="3491" spans="100:100" ht="16.5" thickBot="1">
      <c r="CV3491" s="138" t="str">
        <f>'cmptces BO 2008'!C970</f>
        <v>Un extrait de pièce de théâtre.</v>
      </c>
    </row>
    <row r="3492" spans="100:100" ht="16.5" thickBot="1">
      <c r="CV3492" s="138" t="str">
        <f>'cmptces BO 2008'!C971</f>
        <v>Des peintures et sculptures de la Renaissance, des XVIIème et XVIIIème siècles (Italie, Flandres, France).</v>
      </c>
    </row>
    <row r="3493" spans="100:100">
      <c r="CV3493" s="170">
        <f>'cmptces BO 2008'!C972</f>
        <v>0</v>
      </c>
    </row>
    <row r="3494" spans="100:100">
      <c r="CV3494" s="170">
        <f>'cmptces BO 2008'!C973</f>
        <v>0</v>
      </c>
    </row>
    <row r="3495" spans="100:100" ht="16.5" thickBot="1">
      <c r="CV3495" s="170">
        <f>'cmptces BO 2008'!C974</f>
        <v>0</v>
      </c>
    </row>
    <row r="3496" spans="100:100" ht="16.5" thickBot="1">
      <c r="CV3496" s="147" t="str">
        <f>'cmptces BO 2008'!C975</f>
        <v>Le XIXème siècle</v>
      </c>
    </row>
    <row r="3497" spans="100:100" ht="16.5" thickBot="1">
      <c r="CV3497" s="138" t="str">
        <f>'cmptces BO 2008'!C976</f>
        <v>Une architecture industrielle (une gare).</v>
      </c>
    </row>
    <row r="3498" spans="100:100" ht="16.5" thickBot="1">
      <c r="CV3498" s="138" t="str">
        <f>'cmptces BO 2008'!C977</f>
        <v>Urbanisme : un plan de ville.</v>
      </c>
    </row>
    <row r="3499" spans="100:100" ht="16.5" thickBot="1">
      <c r="CV3499" s="138" t="str">
        <f>'cmptces BO 2008'!C978</f>
        <v>Des récits, des poésies.</v>
      </c>
    </row>
    <row r="3500" spans="100:100" ht="16.5" thickBot="1">
      <c r="CV3500" s="138" t="str">
        <f>'cmptces BO 2008'!C979</f>
        <v>Des éléments de mobilier et de décoration et d’arts de la table (Sèvres, Limoges).</v>
      </c>
    </row>
    <row r="3501" spans="100:100" ht="16.5" thickBot="1">
      <c r="CV3501" s="138" t="str">
        <f>'cmptces BO 2008'!C980</f>
        <v>Extraits musicaux de l’époque romantique (symphonie, opéra).</v>
      </c>
    </row>
    <row r="3502" spans="100:100" ht="16.5" thickBot="1">
      <c r="CV3502" s="138" t="str">
        <f>'cmptces BO 2008'!C981</f>
        <v>Un extrait de pièce de théâtre, de ballet.</v>
      </c>
    </row>
    <row r="3503" spans="100:100" ht="18.75" thickBot="1">
      <c r="CV3503" s="138" t="str">
        <f>'cmptces BO 2008'!C982</f>
        <v>Quelques œuvres illustrant les principaux mouvements picturaux (romantisme, réalisme, impressionnisme) ; un maître de la sculpture ; un court-métrage des débuts du cinématographe ; des photographies d’époque.</v>
      </c>
    </row>
    <row r="3504" spans="100:100">
      <c r="CV3504" s="170">
        <f>'cmptces BO 2008'!C983</f>
        <v>0</v>
      </c>
    </row>
    <row r="3505" spans="100:100">
      <c r="CV3505" s="170">
        <f>'cmptces BO 2008'!C984</f>
        <v>0</v>
      </c>
    </row>
    <row r="3506" spans="100:100" ht="16.5" thickBot="1">
      <c r="CV3506" s="170">
        <f>'cmptces BO 2008'!C985</f>
        <v>0</v>
      </c>
    </row>
    <row r="3507" spans="100:100" ht="16.5" thickBot="1">
      <c r="CV3507" s="147" t="str">
        <f>'cmptces BO 2008'!C986</f>
        <v>Le XXème siècle et notre époque</v>
      </c>
    </row>
    <row r="3508" spans="100:100" ht="16.5" thickBot="1">
      <c r="CV3508" s="138" t="str">
        <f>'cmptces BO 2008'!C987</f>
        <v>Architecture : ouvrages d’art et habitat.</v>
      </c>
    </row>
    <row r="3509" spans="100:100" ht="16.5" thickBot="1">
      <c r="CV3509" s="138" t="str">
        <f>'cmptces BO 2008'!C988</f>
        <v>Des récits, nouvelles, récits illustrés, poésies.</v>
      </c>
    </row>
    <row r="3510" spans="100:100" ht="16.5" thickBot="1">
      <c r="CV3510" s="138" t="str">
        <f>'cmptces BO 2008'!C989</f>
        <v>Design graphique (une affiche) ; design de transport (un train).</v>
      </c>
    </row>
    <row r="3511" spans="100:100" ht="16.5" thickBot="1">
      <c r="CV3511" s="138" t="str">
        <f>'cmptces BO 2008'!C990</f>
        <v>Des musiques du XXème siècle (dont jazz, musiques de films, chansons).</v>
      </c>
    </row>
    <row r="3512" spans="100:100" ht="16.5" thickBot="1">
      <c r="CV3512" s="138" t="str">
        <f>'cmptces BO 2008'!C991</f>
        <v>Spectacle de mime, de cirque, de théâtre ; un extrait d’un spectacle de danse moderne ou contemporaine.</v>
      </c>
    </row>
    <row r="3513" spans="100:100" ht="18.75" thickBot="1">
      <c r="CV3513" s="138" t="str">
        <f>'cmptces BO 2008'!C992</f>
        <v>Quelques œuvres illustrant les principaux mouvements picturaux contemporains ; une sculpture ; des œuvres cinématographiques (dont le cinéma muet) et photographiques ; des œuvres cinématographiques illustrant les différentes périodes historiques.</v>
      </c>
    </row>
    <row r="3514" spans="100:100">
      <c r="CV3514" s="170">
        <f>'cmptces BO 2008'!C993</f>
        <v>0</v>
      </c>
    </row>
    <row r="3515" spans="100:100">
      <c r="CV3515" s="170">
        <f>'cmptces BO 2008'!C994</f>
        <v>0</v>
      </c>
    </row>
    <row r="3516" spans="100:100">
      <c r="CV3516" s="170">
        <f>'cmptces BO 2008'!C995</f>
        <v>0</v>
      </c>
    </row>
    <row r="3517" spans="100:100">
      <c r="CV3517" s="105">
        <f>'cmptces BO 2008'!C996</f>
        <v>0</v>
      </c>
    </row>
    <row r="3518" spans="100:100">
      <c r="CV3518" s="148">
        <f>'cmptces BO 2008'!C997</f>
        <v>0</v>
      </c>
    </row>
    <row r="3519" spans="100:100" ht="16.5" thickBot="1">
      <c r="CV3519" s="105">
        <f>'cmptces BO 2008'!C998</f>
        <v>0</v>
      </c>
    </row>
    <row r="3520" spans="100:100">
      <c r="CV3520" s="141" t="str">
        <f>'cmptces BO 2008'!C999</f>
        <v>TECHNIQUES USUELLES DE L’INFORMATION</v>
      </c>
    </row>
    <row r="3521" spans="100:100" ht="16.5" thickBot="1">
      <c r="CV3521" s="126" t="str">
        <f>'cmptces BO 2008'!C1000</f>
        <v>ET DE LA COMMUNICATION</v>
      </c>
    </row>
    <row r="3522" spans="100:100" ht="16.5" thickBot="1">
      <c r="CV3522" s="138" t="str">
        <f>'cmptces BO 2008'!C1001</f>
        <v>S’approprier un environnement informatique de travail.</v>
      </c>
    </row>
    <row r="3523" spans="100:100" ht="16.5" thickBot="1">
      <c r="CV3523" s="138" t="str">
        <f>'cmptces BO 2008'!C1002</f>
        <v>Adopter une attitude responsable.</v>
      </c>
    </row>
    <row r="3524" spans="100:100" ht="16.5" thickBot="1">
      <c r="CV3524" s="138" t="str">
        <f>'cmptces BO 2008'!C1003</f>
        <v>Créer, produire, traiter, exploiter des données.</v>
      </c>
    </row>
    <row r="3525" spans="100:100" ht="16.5" thickBot="1">
      <c r="CV3525" s="138" t="str">
        <f>'cmptces BO 2008'!C1004</f>
        <v>S’informer, se documenter.</v>
      </c>
    </row>
    <row r="3526" spans="100:100" ht="16.5" thickBot="1">
      <c r="CV3526" s="138" t="str">
        <f>'cmptces BO 2008'!C1005</f>
        <v>Communiquer, échanger.</v>
      </c>
    </row>
    <row r="3527" spans="100:100">
      <c r="CV3527" s="164" t="str">
        <f>'cmptces BO 2008'!C1006</f>
        <v>Maîtriser les fonctions de base d’un ordinateur :</v>
      </c>
    </row>
    <row r="3528" spans="100:100" ht="16.5" thickBot="1">
      <c r="CV3528" s="138" t="str">
        <f>'cmptces BO 2008'!C1007</f>
        <v>- fonction des différents éléments,</v>
      </c>
    </row>
    <row r="3529" spans="100:100" ht="16.5" thickBot="1">
      <c r="CV3529" s="138" t="str">
        <f>'cmptces BO 2008'!C1008</f>
        <v>- utilisation de la souris, du clavier.</v>
      </c>
    </row>
    <row r="3530" spans="100:100" ht="16.5" thickBot="1">
      <c r="CV3530" s="138" t="str">
        <f>'cmptces BO 2008'!C1009</f>
        <v>Utiliser un traitement de texte.</v>
      </c>
    </row>
    <row r="3531" spans="100:100" ht="16.5" thickBot="1">
      <c r="CV3531" s="138" t="str">
        <f>'cmptces BO 2008'!C1010</f>
        <v>Écrire un document numérique.</v>
      </c>
    </row>
    <row r="3532" spans="100:100" ht="16.5" thickBot="1">
      <c r="CV3532" s="138" t="str">
        <f>'cmptces BO 2008'!C1011</f>
        <v>Envoyer et recevoir des messages.</v>
      </c>
    </row>
    <row r="3533" spans="100:100" ht="16.5" thickBot="1">
      <c r="CV3533" s="138" t="str">
        <f>'cmptces BO 2008'!C1012</f>
        <v>Effectuer une recherche en ligne.</v>
      </c>
    </row>
    <row r="3534" spans="100:100" ht="16.5" thickBot="1">
      <c r="CV3534" s="138" t="str">
        <f>'cmptces BO 2008'!C1013</f>
        <v>Identifier et trier des informations.</v>
      </c>
    </row>
    <row r="3535" spans="100:100">
      <c r="CV3535" s="170">
        <f>'cmptces BO 2008'!C1014</f>
        <v>0</v>
      </c>
    </row>
    <row r="3536" spans="100:100">
      <c r="CV3536" s="170">
        <f>'cmptces BO 2008'!C1015</f>
        <v>0</v>
      </c>
    </row>
    <row r="3537" spans="100:100">
      <c r="CV3537" s="170">
        <f>'cmptces BO 2008'!C1016</f>
        <v>0</v>
      </c>
    </row>
    <row r="3538" spans="100:100">
      <c r="CV3538" s="170">
        <f>'cmptces BO 2008'!C1017</f>
        <v>0</v>
      </c>
    </row>
    <row r="3539" spans="100:100">
      <c r="CV3539" s="149">
        <f>'cmptces BO 2008'!C1018</f>
        <v>0</v>
      </c>
    </row>
    <row r="3540" spans="100:100">
      <c r="CV3540" s="151">
        <f>'cmptces BO 2008'!C1019</f>
        <v>0</v>
      </c>
    </row>
    <row r="3541" spans="100:100" ht="16.5" thickBot="1">
      <c r="CV3541" s="105">
        <f>'cmptces BO 2008'!C1020</f>
        <v>0</v>
      </c>
    </row>
    <row r="3542" spans="100:100">
      <c r="CV3542" s="513" t="str">
        <f>'cmptces BO 2008'!C1021</f>
        <v>INSTRUCTION CIVIQUE ET MORALE</v>
      </c>
    </row>
    <row r="3543" spans="100:100" ht="16.5" thickBot="1">
      <c r="CV3543" s="514">
        <f>'cmptces BO 2008'!C1022</f>
        <v>0</v>
      </c>
    </row>
    <row r="3544" spans="100:100" ht="16.5" thickBot="1">
      <c r="CV3544" s="138" t="str">
        <f>'cmptces BO 2008'!C1023</f>
        <v>S’intégrer à la collectivité de la classe et de l’école.</v>
      </c>
    </row>
    <row r="3545" spans="100:100" ht="16.5" thickBot="1">
      <c r="CV3545" s="138" t="str">
        <f>'cmptces BO 2008'!C1024</f>
        <v>Réfléchir sur les problèmes concrets posés par sa vie d’écolier.</v>
      </c>
    </row>
    <row r="3546" spans="100:100">
      <c r="CV3546" s="164" t="str">
        <f>'cmptces BO 2008'!C1025</f>
        <v>Prendre conscience de manière plus explicite des fondements même de la morale :</v>
      </c>
    </row>
    <row r="3547" spans="100:100" ht="16.5" thickBot="1">
      <c r="CV3547" s="138" t="str">
        <f>'cmptces BO 2008'!C1026</f>
        <v>- les liens qui existent entre la liberté personnelle et les contraintes de la vie sociale,</v>
      </c>
    </row>
    <row r="3548" spans="100:100" ht="16.5" thickBot="1">
      <c r="CV3548" s="138" t="str">
        <f>'cmptces BO 2008'!C1027</f>
        <v>- la responsabilité de ses actes ou de son comportement,</v>
      </c>
    </row>
    <row r="3549" spans="100:100" ht="16.5" thickBot="1">
      <c r="CV3549" s="138" t="str">
        <f>'cmptces BO 2008'!C1028</f>
        <v>- le respect de valeurs partagées,</v>
      </c>
    </row>
    <row r="3550" spans="100:100" ht="16.5" thickBot="1">
      <c r="CV3550" s="138" t="str">
        <f>'cmptces BO 2008'!C1029</f>
        <v>- l’importance de la politesse et du respect d’autrui.</v>
      </c>
    </row>
    <row r="3551" spans="100:100" ht="16.5" thickBot="1">
      <c r="CV3551" s="138" t="str">
        <f>'cmptces BO 2008'!C1030</f>
        <v>Identifier et comprendre l’importance des valeurs, des textes fondateurs, des symboles de la République française et de l’Union européenne, notamment la Déclaration des droits de l’Homme et du citoyen.</v>
      </c>
    </row>
    <row r="3552" spans="100:100">
      <c r="CV3552" s="170" t="str">
        <f>'cmptces BO 2008'!C1031</f>
        <v>Le role des élus municipaux dans la commune</v>
      </c>
    </row>
    <row r="3553" spans="100:100">
      <c r="CV3553" s="170">
        <f>'cmptces BO 2008'!C1032</f>
        <v>0</v>
      </c>
    </row>
    <row r="3554" spans="100:100">
      <c r="CV3554" s="170">
        <f>'cmptces BO 2008'!C1033</f>
        <v>0</v>
      </c>
    </row>
    <row r="3555" spans="100:100">
      <c r="CV3555" s="170">
        <f>'cmptces BO 2008'!C1034</f>
        <v>0</v>
      </c>
    </row>
  </sheetData>
  <mergeCells count="22726">
    <mergeCell ref="BO930:BO932"/>
    <mergeCell ref="BP930:BP932"/>
    <mergeCell ref="BQ930:BQ932"/>
    <mergeCell ref="BG930:BG932"/>
    <mergeCell ref="BH930:BH932"/>
    <mergeCell ref="BI930:BI932"/>
    <mergeCell ref="BJ930:BJ932"/>
    <mergeCell ref="BL930:BL932"/>
    <mergeCell ref="BF930:BF932"/>
    <mergeCell ref="BM930:BM932"/>
    <mergeCell ref="BN930:BN932"/>
    <mergeCell ref="AW930:AW932"/>
    <mergeCell ref="AX930:AX932"/>
    <mergeCell ref="AY930:AY932"/>
    <mergeCell ref="AZ930:AZ932"/>
    <mergeCell ref="BK930:BK932"/>
    <mergeCell ref="BA930:BA932"/>
    <mergeCell ref="BB930:BB932"/>
    <mergeCell ref="C2280:D2281"/>
    <mergeCell ref="C8:C10"/>
    <mergeCell ref="C11:C13"/>
    <mergeCell ref="C14:C16"/>
    <mergeCell ref="C17:C19"/>
    <mergeCell ref="C20:C22"/>
    <mergeCell ref="C23:C25"/>
    <mergeCell ref="C32:C34"/>
    <mergeCell ref="D776:D778"/>
    <mergeCell ref="C1280:C1282"/>
    <mergeCell ref="BP924:BP926"/>
    <mergeCell ref="BQ924:BQ926"/>
    <mergeCell ref="B927:B929"/>
    <mergeCell ref="C927:C929"/>
    <mergeCell ref="D927:D929"/>
    <mergeCell ref="AM927:AM929"/>
    <mergeCell ref="AN927:AN929"/>
    <mergeCell ref="AO927:AO929"/>
    <mergeCell ref="AP927:AP929"/>
    <mergeCell ref="BA927:BA929"/>
    <mergeCell ref="AQ927:AQ929"/>
    <mergeCell ref="AR927:AR929"/>
    <mergeCell ref="AS927:AS929"/>
    <mergeCell ref="AT927:AT929"/>
    <mergeCell ref="AU927:AU929"/>
    <mergeCell ref="AV927:AV929"/>
    <mergeCell ref="BN927:BN929"/>
    <mergeCell ref="BC927:BC929"/>
    <mergeCell ref="BD927:BD929"/>
    <mergeCell ref="BE927:BE929"/>
    <mergeCell ref="BF927:BF929"/>
    <mergeCell ref="BG927:BG929"/>
    <mergeCell ref="BH927:BH929"/>
    <mergeCell ref="BI927:BI929"/>
    <mergeCell ref="BJ927:BJ929"/>
    <mergeCell ref="BK927:BK929"/>
    <mergeCell ref="BL927:BL929"/>
    <mergeCell ref="BM927:BM929"/>
    <mergeCell ref="AW927:AW929"/>
    <mergeCell ref="AX927:AX929"/>
    <mergeCell ref="AY927:AY929"/>
    <mergeCell ref="AZ927:AZ929"/>
    <mergeCell ref="BB927:BB929"/>
    <mergeCell ref="BO927:BO929"/>
    <mergeCell ref="BP927:BP929"/>
    <mergeCell ref="BQ927:BQ929"/>
    <mergeCell ref="D867:D869"/>
    <mergeCell ref="AM867:AM869"/>
    <mergeCell ref="BG864:BG866"/>
    <mergeCell ref="BH864:BH866"/>
    <mergeCell ref="BI864:BI866"/>
    <mergeCell ref="A924:A932"/>
    <mergeCell ref="B924:B926"/>
    <mergeCell ref="C924:C926"/>
    <mergeCell ref="D924:D926"/>
    <mergeCell ref="AM924:AM926"/>
    <mergeCell ref="AN924:AN926"/>
    <mergeCell ref="AO924:AO926"/>
    <mergeCell ref="AP924:AP926"/>
    <mergeCell ref="AQ924:AQ926"/>
    <mergeCell ref="AR924:AR926"/>
    <mergeCell ref="AS924:AS926"/>
    <mergeCell ref="AT924:AT926"/>
    <mergeCell ref="AU924:AU926"/>
    <mergeCell ref="AV924:AV926"/>
    <mergeCell ref="AW924:AW926"/>
    <mergeCell ref="AX924:AX926"/>
    <mergeCell ref="AY924:AY926"/>
    <mergeCell ref="AZ924:AZ926"/>
    <mergeCell ref="BA924:BA926"/>
    <mergeCell ref="BB924:BB926"/>
    <mergeCell ref="BC924:BC926"/>
    <mergeCell ref="BD924:BD926"/>
    <mergeCell ref="BE924:BE926"/>
    <mergeCell ref="BF924:BF926"/>
    <mergeCell ref="BG924:BG926"/>
    <mergeCell ref="BH924:BH926"/>
    <mergeCell ref="BI924:BI926"/>
    <mergeCell ref="BJ924:BJ926"/>
    <mergeCell ref="B930:B932"/>
    <mergeCell ref="C930:C932"/>
    <mergeCell ref="D930:D932"/>
    <mergeCell ref="AM930:AM932"/>
    <mergeCell ref="AN930:AN932"/>
    <mergeCell ref="AO930:AO932"/>
    <mergeCell ref="AP930:AP932"/>
    <mergeCell ref="BC930:BC932"/>
    <mergeCell ref="BD930:BD932"/>
    <mergeCell ref="BE930:BE932"/>
    <mergeCell ref="AQ930:AQ932"/>
    <mergeCell ref="AR930:AR932"/>
    <mergeCell ref="AS930:AS932"/>
    <mergeCell ref="AT930:AT932"/>
    <mergeCell ref="AU930:AU932"/>
    <mergeCell ref="AV930:AV932"/>
    <mergeCell ref="D740:D742"/>
    <mergeCell ref="AM740:AM742"/>
    <mergeCell ref="BG725:BG727"/>
    <mergeCell ref="BH725:BH727"/>
    <mergeCell ref="BI725:BI727"/>
    <mergeCell ref="AM776:AM778"/>
    <mergeCell ref="D746:D748"/>
    <mergeCell ref="E746:AH748"/>
    <mergeCell ref="AM746:AM748"/>
    <mergeCell ref="AN858:AN860"/>
    <mergeCell ref="AM849:AM857"/>
    <mergeCell ref="AM858:AM866"/>
    <mergeCell ref="AN849:AN851"/>
    <mergeCell ref="AN852:AN854"/>
    <mergeCell ref="AN792:AN794"/>
    <mergeCell ref="AO858:AO860"/>
    <mergeCell ref="AP858:AP860"/>
    <mergeCell ref="AQ858:AQ860"/>
    <mergeCell ref="AR858:AR860"/>
    <mergeCell ref="AR861:AR863"/>
    <mergeCell ref="AV858:AV860"/>
    <mergeCell ref="AU861:AU863"/>
    <mergeCell ref="AV861:AV863"/>
    <mergeCell ref="AT858:AT860"/>
    <mergeCell ref="AW858:AW860"/>
    <mergeCell ref="AX858:AX860"/>
    <mergeCell ref="AY858:AY860"/>
    <mergeCell ref="AZ858:AZ860"/>
    <mergeCell ref="BB858:BB860"/>
    <mergeCell ref="BC858:BC860"/>
    <mergeCell ref="BA858:BA860"/>
    <mergeCell ref="BD858:BD860"/>
    <mergeCell ref="BE858:BE860"/>
    <mergeCell ref="BF858:BF860"/>
    <mergeCell ref="BG858:BG860"/>
    <mergeCell ref="BH858:BH860"/>
    <mergeCell ref="BI858:BI860"/>
    <mergeCell ref="AN861:AN863"/>
    <mergeCell ref="AO861:AO863"/>
    <mergeCell ref="AP861:AP863"/>
    <mergeCell ref="AQ861:AQ863"/>
    <mergeCell ref="AS861:AS863"/>
    <mergeCell ref="AT861:AT863"/>
    <mergeCell ref="AW861:AW863"/>
    <mergeCell ref="AX861:AX863"/>
    <mergeCell ref="AY861:AY863"/>
    <mergeCell ref="AZ861:AZ863"/>
    <mergeCell ref="BA861:BA863"/>
    <mergeCell ref="BB861:BB863"/>
    <mergeCell ref="BC861:BC863"/>
    <mergeCell ref="BD861:BD863"/>
    <mergeCell ref="BE861:BE863"/>
    <mergeCell ref="BF861:BF863"/>
    <mergeCell ref="BG861:BG863"/>
    <mergeCell ref="BH861:BH863"/>
    <mergeCell ref="BI861:BI863"/>
    <mergeCell ref="AN864:AN866"/>
    <mergeCell ref="AO864:AO866"/>
    <mergeCell ref="AP864:AP866"/>
    <mergeCell ref="AQ864:AQ866"/>
    <mergeCell ref="AR864:AR866"/>
    <mergeCell ref="AS864:AS866"/>
    <mergeCell ref="AT864:AT866"/>
    <mergeCell ref="AU864:AU866"/>
    <mergeCell ref="AW722:AW724"/>
    <mergeCell ref="AX722:AX724"/>
    <mergeCell ref="AY722:AY724"/>
    <mergeCell ref="AZ722:AZ724"/>
    <mergeCell ref="BA722:BA724"/>
    <mergeCell ref="BB722:BB724"/>
    <mergeCell ref="BC722:BC724"/>
    <mergeCell ref="BD722:BD724"/>
    <mergeCell ref="BE722:BE724"/>
    <mergeCell ref="BF722:BF724"/>
    <mergeCell ref="BG722:BG724"/>
    <mergeCell ref="BH722:BH724"/>
    <mergeCell ref="BI722:BI724"/>
    <mergeCell ref="BJ722:BJ724"/>
    <mergeCell ref="BK722:BK724"/>
    <mergeCell ref="BL722:BL724"/>
    <mergeCell ref="BM722:BM724"/>
    <mergeCell ref="BN722:BN724"/>
    <mergeCell ref="BO722:BO724"/>
    <mergeCell ref="BP722:BP724"/>
    <mergeCell ref="BQ722:BQ724"/>
    <mergeCell ref="B725:B727"/>
    <mergeCell ref="C725:C727"/>
    <mergeCell ref="AN725:AN727"/>
    <mergeCell ref="AO725:AO727"/>
    <mergeCell ref="AP725:AP727"/>
    <mergeCell ref="AQ725:AQ727"/>
    <mergeCell ref="AR725:AR727"/>
    <mergeCell ref="AS725:AS727"/>
    <mergeCell ref="AT725:AT727"/>
    <mergeCell ref="AU725:AU727"/>
    <mergeCell ref="AV725:AV727"/>
    <mergeCell ref="AW725:AW727"/>
    <mergeCell ref="AX725:AX727"/>
    <mergeCell ref="AY725:AY727"/>
    <mergeCell ref="AZ725:AZ727"/>
    <mergeCell ref="BJ725:BJ727"/>
    <mergeCell ref="BK725:BK727"/>
    <mergeCell ref="BL725:BL727"/>
    <mergeCell ref="BA725:BA727"/>
    <mergeCell ref="BB725:BB727"/>
    <mergeCell ref="BC725:BC727"/>
    <mergeCell ref="BD725:BD727"/>
    <mergeCell ref="BE725:BE727"/>
    <mergeCell ref="BF725:BF727"/>
    <mergeCell ref="BM725:BM727"/>
    <mergeCell ref="BN725:BN727"/>
    <mergeCell ref="BO725:BO727"/>
    <mergeCell ref="BP725:BP727"/>
    <mergeCell ref="BQ725:BQ727"/>
    <mergeCell ref="AZ575:AZ577"/>
    <mergeCell ref="BB575:BB577"/>
    <mergeCell ref="BL575:BL577"/>
    <mergeCell ref="BM575:BM577"/>
    <mergeCell ref="BN575:BN577"/>
    <mergeCell ref="BC575:BC577"/>
    <mergeCell ref="BD575:BD577"/>
    <mergeCell ref="BE575:BE577"/>
    <mergeCell ref="BF575:BF577"/>
    <mergeCell ref="BG575:BG577"/>
    <mergeCell ref="BH575:BH577"/>
    <mergeCell ref="BO575:BO577"/>
    <mergeCell ref="BP575:BP577"/>
    <mergeCell ref="BQ575:BQ577"/>
    <mergeCell ref="D653:D655"/>
    <mergeCell ref="AM653:AM655"/>
    <mergeCell ref="BI575:BI577"/>
    <mergeCell ref="BJ575:BJ577"/>
    <mergeCell ref="BK575:BK577"/>
    <mergeCell ref="BA575:BA577"/>
    <mergeCell ref="A719:A727"/>
    <mergeCell ref="B719:B721"/>
    <mergeCell ref="C719:C721"/>
    <mergeCell ref="D719:D726"/>
    <mergeCell ref="AN719:AN721"/>
    <mergeCell ref="AP719:AP721"/>
    <mergeCell ref="AQ719:AQ721"/>
    <mergeCell ref="AR719:AR721"/>
    <mergeCell ref="AS719:AS721"/>
    <mergeCell ref="AT719:AT721"/>
    <mergeCell ref="AU719:AU721"/>
    <mergeCell ref="AV719:AV721"/>
    <mergeCell ref="AW719:AW721"/>
    <mergeCell ref="AX719:AX721"/>
    <mergeCell ref="AY719:AY721"/>
    <mergeCell ref="AZ719:AZ721"/>
    <mergeCell ref="BA719:BA721"/>
    <mergeCell ref="BB719:BB721"/>
    <mergeCell ref="BC719:BC721"/>
    <mergeCell ref="BD719:BD721"/>
    <mergeCell ref="BE719:BE721"/>
    <mergeCell ref="BF719:BF721"/>
    <mergeCell ref="BG719:BG721"/>
    <mergeCell ref="BH719:BH721"/>
    <mergeCell ref="BI719:BI721"/>
    <mergeCell ref="BJ719:BJ721"/>
    <mergeCell ref="BK719:BK721"/>
    <mergeCell ref="BL719:BL721"/>
    <mergeCell ref="BM719:BM721"/>
    <mergeCell ref="BN719:BN721"/>
    <mergeCell ref="BO719:BO721"/>
    <mergeCell ref="BP719:BP721"/>
    <mergeCell ref="BQ719:BQ721"/>
    <mergeCell ref="B722:B724"/>
    <mergeCell ref="C722:C724"/>
    <mergeCell ref="AN722:AN724"/>
    <mergeCell ref="AO722:AO724"/>
    <mergeCell ref="AP722:AP724"/>
    <mergeCell ref="AQ722:AQ724"/>
    <mergeCell ref="AR722:AR724"/>
    <mergeCell ref="AS722:AS724"/>
    <mergeCell ref="AT722:AT724"/>
    <mergeCell ref="AU722:AU724"/>
    <mergeCell ref="AV722:AV724"/>
    <mergeCell ref="A569:A577"/>
    <mergeCell ref="B569:B571"/>
    <mergeCell ref="C569:C571"/>
    <mergeCell ref="D569:D576"/>
    <mergeCell ref="D659:D661"/>
    <mergeCell ref="AM659:AM661"/>
    <mergeCell ref="A626:A634"/>
    <mergeCell ref="B626:B628"/>
    <mergeCell ref="C626:C628"/>
    <mergeCell ref="D656:D658"/>
    <mergeCell ref="BA569:BA571"/>
    <mergeCell ref="BB569:BB571"/>
    <mergeCell ref="BC569:BC571"/>
    <mergeCell ref="BD569:BD571"/>
    <mergeCell ref="BE569:BE571"/>
    <mergeCell ref="BF569:BF571"/>
    <mergeCell ref="BH569:BH571"/>
    <mergeCell ref="BI569:BI571"/>
    <mergeCell ref="BJ569:BJ571"/>
    <mergeCell ref="BK569:BK571"/>
    <mergeCell ref="BL569:BL571"/>
    <mergeCell ref="BM569:BM571"/>
    <mergeCell ref="BN569:BN571"/>
    <mergeCell ref="BO569:BO571"/>
    <mergeCell ref="BP569:BP571"/>
    <mergeCell ref="BQ569:BQ571"/>
    <mergeCell ref="B572:B574"/>
    <mergeCell ref="C572:C574"/>
    <mergeCell ref="AN572:AN574"/>
    <mergeCell ref="AO572:AO574"/>
    <mergeCell ref="AP572:AP574"/>
    <mergeCell ref="AQ572:AQ574"/>
    <mergeCell ref="AR572:AR574"/>
    <mergeCell ref="AS572:AS574"/>
    <mergeCell ref="AT572:AT574"/>
    <mergeCell ref="AU572:AU574"/>
    <mergeCell ref="AV572:AV574"/>
    <mergeCell ref="AW572:AW574"/>
    <mergeCell ref="AX572:AX574"/>
    <mergeCell ref="AY572:AY574"/>
    <mergeCell ref="AZ572:AZ574"/>
    <mergeCell ref="BA572:BA574"/>
    <mergeCell ref="BB572:BB574"/>
    <mergeCell ref="BC572:BC574"/>
    <mergeCell ref="BD572:BD574"/>
    <mergeCell ref="BE572:BE574"/>
    <mergeCell ref="BF572:BF574"/>
    <mergeCell ref="BG572:BG574"/>
    <mergeCell ref="BH572:BH574"/>
    <mergeCell ref="BI572:BI574"/>
    <mergeCell ref="BJ572:BJ574"/>
    <mergeCell ref="BK572:BK574"/>
    <mergeCell ref="BL572:BL574"/>
    <mergeCell ref="BM572:BM574"/>
    <mergeCell ref="BN572:BN574"/>
    <mergeCell ref="BO572:BO574"/>
    <mergeCell ref="BP572:BP574"/>
    <mergeCell ref="BQ572:BQ574"/>
    <mergeCell ref="B575:B577"/>
    <mergeCell ref="C575:C577"/>
    <mergeCell ref="AN575:AN577"/>
    <mergeCell ref="AO575:AO577"/>
    <mergeCell ref="AP575:AP577"/>
    <mergeCell ref="AQ575:AQ577"/>
    <mergeCell ref="AM2197:AM2204"/>
    <mergeCell ref="AM2257:AM2264"/>
    <mergeCell ref="BF404:BF406"/>
    <mergeCell ref="AS569:AS571"/>
    <mergeCell ref="AT569:AT571"/>
    <mergeCell ref="AU569:AU571"/>
    <mergeCell ref="AV569:AV571"/>
    <mergeCell ref="AW569:AW571"/>
    <mergeCell ref="AX569:AX571"/>
    <mergeCell ref="AY569:AY571"/>
    <mergeCell ref="AZ569:AZ571"/>
    <mergeCell ref="BJ404:BJ406"/>
    <mergeCell ref="AR410:AR412"/>
    <mergeCell ref="AS410:AS412"/>
    <mergeCell ref="AT410:AT412"/>
    <mergeCell ref="AM677:AM679"/>
    <mergeCell ref="BK404:BK406"/>
    <mergeCell ref="BE407:BE409"/>
    <mergeCell ref="BF407:BF409"/>
    <mergeCell ref="BG407:BG409"/>
    <mergeCell ref="BH407:BH409"/>
    <mergeCell ref="BL404:BL406"/>
    <mergeCell ref="BM404:BM406"/>
    <mergeCell ref="BN404:BN406"/>
    <mergeCell ref="BO404:BO406"/>
    <mergeCell ref="BP404:BP406"/>
    <mergeCell ref="BQ404:BQ406"/>
    <mergeCell ref="BI407:BI409"/>
    <mergeCell ref="BJ407:BJ409"/>
    <mergeCell ref="BK407:BK409"/>
    <mergeCell ref="BL407:BL409"/>
    <mergeCell ref="BM407:BM409"/>
    <mergeCell ref="BN407:BN409"/>
    <mergeCell ref="BO407:BO409"/>
    <mergeCell ref="BP407:BP409"/>
    <mergeCell ref="BQ407:BQ409"/>
    <mergeCell ref="AN410:AN412"/>
    <mergeCell ref="AO410:AO412"/>
    <mergeCell ref="AP410:AP412"/>
    <mergeCell ref="AQ410:AQ412"/>
    <mergeCell ref="BN410:BN412"/>
    <mergeCell ref="BO410:BO412"/>
    <mergeCell ref="BP410:BP412"/>
    <mergeCell ref="BE410:BE412"/>
    <mergeCell ref="BF410:BF412"/>
    <mergeCell ref="BG410:BG412"/>
    <mergeCell ref="BH410:BH412"/>
    <mergeCell ref="BI410:BI412"/>
    <mergeCell ref="BJ410:BJ412"/>
    <mergeCell ref="BQ410:BQ412"/>
    <mergeCell ref="AM521:AM523"/>
    <mergeCell ref="AM524:AM526"/>
    <mergeCell ref="AM527:AM529"/>
    <mergeCell ref="BK410:BK412"/>
    <mergeCell ref="BL410:BL412"/>
    <mergeCell ref="BM410:BM412"/>
    <mergeCell ref="AR575:AR577"/>
    <mergeCell ref="AS575:AS577"/>
    <mergeCell ref="AT575:AT577"/>
    <mergeCell ref="AU575:AU577"/>
    <mergeCell ref="AV575:AV577"/>
    <mergeCell ref="AW575:AW577"/>
    <mergeCell ref="AX575:AX577"/>
    <mergeCell ref="AY575:AY577"/>
    <mergeCell ref="AM1569:AM1577"/>
    <mergeCell ref="AM1590:AM1598"/>
    <mergeCell ref="AM1806:AM1808"/>
    <mergeCell ref="AM1866:AM1873"/>
    <mergeCell ref="AM1878:AM1885"/>
    <mergeCell ref="AM1924:AM1931"/>
    <mergeCell ref="AM1933:AM1940"/>
    <mergeCell ref="AM1942:AM1949"/>
    <mergeCell ref="AM1915:AM1922"/>
    <mergeCell ref="AM1902:AM1910"/>
    <mergeCell ref="AM1960:AM1967"/>
    <mergeCell ref="AM1987:AM1994"/>
    <mergeCell ref="AM1996:AM2003"/>
    <mergeCell ref="AM2008:AM2015"/>
    <mergeCell ref="AM2017:AM2024"/>
    <mergeCell ref="AM2026:AM2033"/>
    <mergeCell ref="AM2038:AM2045"/>
    <mergeCell ref="AM2047:AM2054"/>
    <mergeCell ref="AM2056:AM2063"/>
    <mergeCell ref="AM2072:AM2074"/>
    <mergeCell ref="AM2075:AM2077"/>
    <mergeCell ref="AM2078:AM2080"/>
    <mergeCell ref="AM2084:AM2086"/>
    <mergeCell ref="AM2087:AM2089"/>
    <mergeCell ref="AM2090:AM2092"/>
    <mergeCell ref="AM2096:AM2098"/>
    <mergeCell ref="AM2099:AM2101"/>
    <mergeCell ref="AM2102:AM2104"/>
    <mergeCell ref="AM2145:AM2152"/>
    <mergeCell ref="AM2154:AM2161"/>
    <mergeCell ref="AM2163:AM2170"/>
    <mergeCell ref="AM2172:AM2179"/>
    <mergeCell ref="AM2188:AM2195"/>
    <mergeCell ref="AU214:AU216"/>
    <mergeCell ref="AR214:AR216"/>
    <mergeCell ref="AS214:AS216"/>
    <mergeCell ref="AT214:AT216"/>
    <mergeCell ref="AV217:AV219"/>
    <mergeCell ref="AW217:AW219"/>
    <mergeCell ref="AX217:AX219"/>
    <mergeCell ref="AY217:AY219"/>
    <mergeCell ref="AZ217:AZ219"/>
    <mergeCell ref="BA217:BA219"/>
    <mergeCell ref="BB217:BB219"/>
    <mergeCell ref="BC217:BC219"/>
    <mergeCell ref="BM217:BM219"/>
    <mergeCell ref="BN217:BN219"/>
    <mergeCell ref="BO217:BO219"/>
    <mergeCell ref="BD217:BD219"/>
    <mergeCell ref="BE217:BE219"/>
    <mergeCell ref="BF217:BF219"/>
    <mergeCell ref="BG217:BG219"/>
    <mergeCell ref="BH217:BH219"/>
    <mergeCell ref="BI217:BI219"/>
    <mergeCell ref="BP217:BP219"/>
    <mergeCell ref="BQ217:BQ219"/>
    <mergeCell ref="D172:D174"/>
    <mergeCell ref="D175:D177"/>
    <mergeCell ref="D178:D180"/>
    <mergeCell ref="AM172:AM174"/>
    <mergeCell ref="AM175:AM177"/>
    <mergeCell ref="BJ217:BJ219"/>
    <mergeCell ref="BK217:BK219"/>
    <mergeCell ref="BL217:BL219"/>
    <mergeCell ref="AO404:AO406"/>
    <mergeCell ref="AP404:AP406"/>
    <mergeCell ref="AQ404:AQ406"/>
    <mergeCell ref="AR404:AR406"/>
    <mergeCell ref="AS404:AS406"/>
    <mergeCell ref="AT404:AT406"/>
    <mergeCell ref="BG404:BG406"/>
    <mergeCell ref="BH404:BH406"/>
    <mergeCell ref="BI404:BI406"/>
    <mergeCell ref="D404:D411"/>
    <mergeCell ref="AN404:AN406"/>
    <mergeCell ref="AN407:AN409"/>
    <mergeCell ref="AM404:AM412"/>
    <mergeCell ref="A211:A219"/>
    <mergeCell ref="B211:B213"/>
    <mergeCell ref="C211:C213"/>
    <mergeCell ref="D211:D218"/>
    <mergeCell ref="AN211:AN213"/>
    <mergeCell ref="AX211:AX213"/>
    <mergeCell ref="AY211:AY213"/>
    <mergeCell ref="AZ211:AZ213"/>
    <mergeCell ref="BA211:BA213"/>
    <mergeCell ref="BB211:BB213"/>
    <mergeCell ref="BC211:BC213"/>
    <mergeCell ref="BD211:BD213"/>
    <mergeCell ref="BO211:BO213"/>
    <mergeCell ref="BP211:BP213"/>
    <mergeCell ref="BE211:BE213"/>
    <mergeCell ref="BF211:BF213"/>
    <mergeCell ref="BG211:BG213"/>
    <mergeCell ref="BH211:BH213"/>
    <mergeCell ref="BI211:BI213"/>
    <mergeCell ref="BJ211:BJ213"/>
    <mergeCell ref="B214:B216"/>
    <mergeCell ref="C214:C216"/>
    <mergeCell ref="AN214:AN216"/>
    <mergeCell ref="AO214:AO216"/>
    <mergeCell ref="AP214:AP216"/>
    <mergeCell ref="AQ214:AQ216"/>
    <mergeCell ref="AV214:AV216"/>
    <mergeCell ref="AW214:AW216"/>
    <mergeCell ref="AX214:AX216"/>
    <mergeCell ref="AY214:AY216"/>
    <mergeCell ref="AZ214:AZ216"/>
    <mergeCell ref="BQ211:BQ213"/>
    <mergeCell ref="BK211:BK213"/>
    <mergeCell ref="BL211:BL213"/>
    <mergeCell ref="BM211:BM213"/>
    <mergeCell ref="BN211:BN213"/>
    <mergeCell ref="BA214:BA216"/>
    <mergeCell ref="BB214:BB216"/>
    <mergeCell ref="BC214:BC216"/>
    <mergeCell ref="BD214:BD216"/>
    <mergeCell ref="BE214:BE216"/>
    <mergeCell ref="BF214:BF216"/>
    <mergeCell ref="BG214:BG216"/>
    <mergeCell ref="BH214:BH216"/>
    <mergeCell ref="BI214:BI216"/>
    <mergeCell ref="BJ214:BJ216"/>
    <mergeCell ref="BK214:BK216"/>
    <mergeCell ref="BL214:BL216"/>
    <mergeCell ref="BM214:BM216"/>
    <mergeCell ref="BN214:BN216"/>
    <mergeCell ref="BO214:BO216"/>
    <mergeCell ref="BP214:BP216"/>
    <mergeCell ref="BQ214:BQ216"/>
    <mergeCell ref="AO217:AO219"/>
    <mergeCell ref="AP217:AP219"/>
    <mergeCell ref="AQ217:AQ219"/>
    <mergeCell ref="AR217:AR219"/>
    <mergeCell ref="AS217:AS219"/>
    <mergeCell ref="AR211:AR213"/>
    <mergeCell ref="AS211:AS213"/>
    <mergeCell ref="AO211:AO213"/>
    <mergeCell ref="AP211:AP213"/>
    <mergeCell ref="AT217:AT219"/>
    <mergeCell ref="AU217:AU219"/>
    <mergeCell ref="BJ205:BJ207"/>
    <mergeCell ref="BK205:BK207"/>
    <mergeCell ref="BL205:BL207"/>
    <mergeCell ref="BM205:BM207"/>
    <mergeCell ref="BN205:BN207"/>
    <mergeCell ref="BO205:BO207"/>
    <mergeCell ref="BP205:BP207"/>
    <mergeCell ref="BQ205:BQ207"/>
    <mergeCell ref="AN208:AN210"/>
    <mergeCell ref="AO208:AO210"/>
    <mergeCell ref="AP208:AP210"/>
    <mergeCell ref="AQ208:AQ210"/>
    <mergeCell ref="AR208:AR210"/>
    <mergeCell ref="BC208:BC210"/>
    <mergeCell ref="BD208:BD210"/>
    <mergeCell ref="AS208:AS210"/>
    <mergeCell ref="AT208:AT210"/>
    <mergeCell ref="AU208:AU210"/>
    <mergeCell ref="AV208:AV210"/>
    <mergeCell ref="AW208:AW210"/>
    <mergeCell ref="AX208:AX210"/>
    <mergeCell ref="BO208:BO210"/>
    <mergeCell ref="BP208:BP210"/>
    <mergeCell ref="BE208:BE210"/>
    <mergeCell ref="BF208:BF210"/>
    <mergeCell ref="BG208:BG210"/>
    <mergeCell ref="BH208:BH210"/>
    <mergeCell ref="BI208:BI210"/>
    <mergeCell ref="BJ208:BJ210"/>
    <mergeCell ref="AQ211:AQ213"/>
    <mergeCell ref="BK208:BK210"/>
    <mergeCell ref="BL208:BL210"/>
    <mergeCell ref="BM208:BM210"/>
    <mergeCell ref="BN208:BN210"/>
    <mergeCell ref="AY208:AY210"/>
    <mergeCell ref="AZ208:AZ210"/>
    <mergeCell ref="BA208:BA210"/>
    <mergeCell ref="BB208:BB210"/>
    <mergeCell ref="AT211:AT213"/>
    <mergeCell ref="AU211:AU213"/>
    <mergeCell ref="AV211:AV213"/>
    <mergeCell ref="AW211:AW213"/>
    <mergeCell ref="BQ208:BQ210"/>
    <mergeCell ref="BK235:BK237"/>
    <mergeCell ref="BL235:BL237"/>
    <mergeCell ref="BM235:BM237"/>
    <mergeCell ref="BN235:BN237"/>
    <mergeCell ref="BO235:BO237"/>
    <mergeCell ref="BP235:BP237"/>
    <mergeCell ref="BQ235:BQ237"/>
    <mergeCell ref="A202:A210"/>
    <mergeCell ref="B202:B204"/>
    <mergeCell ref="C202:C204"/>
    <mergeCell ref="D202:D209"/>
    <mergeCell ref="AO202:AO204"/>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BF202:BF204"/>
    <mergeCell ref="BG202:BG204"/>
    <mergeCell ref="BH202:BH204"/>
    <mergeCell ref="BI202:BI204"/>
    <mergeCell ref="BJ202:BJ204"/>
    <mergeCell ref="BK202:BK204"/>
    <mergeCell ref="BL202:BL204"/>
    <mergeCell ref="BM202:BM204"/>
    <mergeCell ref="BN202:BN204"/>
    <mergeCell ref="BO202:BO204"/>
    <mergeCell ref="BP202:BP204"/>
    <mergeCell ref="BQ202:BQ204"/>
    <mergeCell ref="B205:B207"/>
    <mergeCell ref="C205:C207"/>
    <mergeCell ref="AN205:AN207"/>
    <mergeCell ref="AO205:AO207"/>
    <mergeCell ref="AP205:AP207"/>
    <mergeCell ref="AQ205:AQ207"/>
    <mergeCell ref="AR205:AR207"/>
    <mergeCell ref="AS205:AS207"/>
    <mergeCell ref="AT205:AT207"/>
    <mergeCell ref="AU205:AU207"/>
    <mergeCell ref="AV205:AV207"/>
    <mergeCell ref="AW205:AW207"/>
    <mergeCell ref="AX205:AX207"/>
    <mergeCell ref="AY205:AY207"/>
    <mergeCell ref="AZ205:AZ207"/>
    <mergeCell ref="BA205:BA207"/>
    <mergeCell ref="BB205:BB207"/>
    <mergeCell ref="BC205:BC207"/>
    <mergeCell ref="BD205:BD207"/>
    <mergeCell ref="BE205:BE207"/>
    <mergeCell ref="BF205:BF207"/>
    <mergeCell ref="BG205:BG207"/>
    <mergeCell ref="BH205:BH207"/>
    <mergeCell ref="BI205:BI207"/>
    <mergeCell ref="BP229:BP231"/>
    <mergeCell ref="BQ229:BQ231"/>
    <mergeCell ref="C232:C234"/>
    <mergeCell ref="AN232:AN234"/>
    <mergeCell ref="AO232:AO234"/>
    <mergeCell ref="AP232:AP234"/>
    <mergeCell ref="AQ232:AQ234"/>
    <mergeCell ref="AR232:AR234"/>
    <mergeCell ref="AN229:AN231"/>
    <mergeCell ref="AO229:AO231"/>
    <mergeCell ref="AP229:AP231"/>
    <mergeCell ref="AS232:AS234"/>
    <mergeCell ref="AT232:AT234"/>
    <mergeCell ref="AR229:AR231"/>
    <mergeCell ref="AS229:AS231"/>
    <mergeCell ref="AT229:AT231"/>
    <mergeCell ref="AQ229:AQ231"/>
    <mergeCell ref="AU232:AU234"/>
    <mergeCell ref="AV232:AV234"/>
    <mergeCell ref="AW232:AW234"/>
    <mergeCell ref="AX232:AX234"/>
    <mergeCell ref="AY232:AY234"/>
    <mergeCell ref="AZ232:AZ234"/>
    <mergeCell ref="BA232:BA234"/>
    <mergeCell ref="BB232:BB234"/>
    <mergeCell ref="BC232:BC234"/>
    <mergeCell ref="BD232:BD234"/>
    <mergeCell ref="BE232:BE234"/>
    <mergeCell ref="BF232:BF234"/>
    <mergeCell ref="BG232:BG234"/>
    <mergeCell ref="BH232:BH234"/>
    <mergeCell ref="BI232:BI234"/>
    <mergeCell ref="BJ232:BJ234"/>
    <mergeCell ref="BK232:BK234"/>
    <mergeCell ref="BL232:BL234"/>
    <mergeCell ref="BM232:BM234"/>
    <mergeCell ref="BN232:BN234"/>
    <mergeCell ref="BO232:BO234"/>
    <mergeCell ref="BP232:BP234"/>
    <mergeCell ref="BQ232:BQ234"/>
    <mergeCell ref="A229:A237"/>
    <mergeCell ref="B229:B231"/>
    <mergeCell ref="C229:C231"/>
    <mergeCell ref="D229:D236"/>
    <mergeCell ref="BG226:BG228"/>
    <mergeCell ref="BH226:BH228"/>
    <mergeCell ref="BI226:BI228"/>
    <mergeCell ref="BJ226:BJ228"/>
    <mergeCell ref="BM226:BM228"/>
    <mergeCell ref="BN226:BN228"/>
    <mergeCell ref="BO226:BO228"/>
    <mergeCell ref="BK226:BK228"/>
    <mergeCell ref="BL226:BL228"/>
    <mergeCell ref="BA226:BA228"/>
    <mergeCell ref="BB226:BB228"/>
    <mergeCell ref="BC226:BC228"/>
    <mergeCell ref="BD226:BD228"/>
    <mergeCell ref="BE226:BE228"/>
    <mergeCell ref="AU229:AU231"/>
    <mergeCell ref="AV229:AV231"/>
    <mergeCell ref="AW229:AW231"/>
    <mergeCell ref="AX229:AX231"/>
    <mergeCell ref="AY229:AY231"/>
    <mergeCell ref="AZ229:AZ231"/>
    <mergeCell ref="BA229:BA231"/>
    <mergeCell ref="BB229:BB231"/>
    <mergeCell ref="BC229:BC231"/>
    <mergeCell ref="BD229:BD231"/>
    <mergeCell ref="BE229:BE231"/>
    <mergeCell ref="BF229:BF231"/>
    <mergeCell ref="BG229:BG231"/>
    <mergeCell ref="BH229:BH231"/>
    <mergeCell ref="BI229:BI231"/>
    <mergeCell ref="BJ229:BJ231"/>
    <mergeCell ref="BK229:BK231"/>
    <mergeCell ref="BL229:BL231"/>
    <mergeCell ref="BM229:BM231"/>
    <mergeCell ref="BN229:BN231"/>
    <mergeCell ref="BO229:BO231"/>
    <mergeCell ref="B235:B237"/>
    <mergeCell ref="C235:C237"/>
    <mergeCell ref="AN235:AN237"/>
    <mergeCell ref="AO235:AO237"/>
    <mergeCell ref="AP235:AP237"/>
    <mergeCell ref="AQ235:AQ237"/>
    <mergeCell ref="AR235:AR237"/>
    <mergeCell ref="AS235:AS237"/>
    <mergeCell ref="AT235:AT237"/>
    <mergeCell ref="AU235:AU237"/>
    <mergeCell ref="AV235:AV237"/>
    <mergeCell ref="AW235:AW237"/>
    <mergeCell ref="AX235:AX237"/>
    <mergeCell ref="AY235:AY237"/>
    <mergeCell ref="AZ235:AZ237"/>
    <mergeCell ref="BA235:BA237"/>
    <mergeCell ref="BB235:BB237"/>
    <mergeCell ref="BC235:BC237"/>
    <mergeCell ref="BD235:BD237"/>
    <mergeCell ref="BE235:BE237"/>
    <mergeCell ref="BF235:BF237"/>
    <mergeCell ref="BG235:BG237"/>
    <mergeCell ref="BH235:BH237"/>
    <mergeCell ref="BI235:BI237"/>
    <mergeCell ref="BJ235:BJ237"/>
    <mergeCell ref="AU223:AU225"/>
    <mergeCell ref="AV223:AV225"/>
    <mergeCell ref="AW223:AW225"/>
    <mergeCell ref="AX223:AX225"/>
    <mergeCell ref="AY223:AY225"/>
    <mergeCell ref="AZ223:AZ225"/>
    <mergeCell ref="BE223:BE225"/>
    <mergeCell ref="BF223:BF225"/>
    <mergeCell ref="BG223:BG225"/>
    <mergeCell ref="BH223:BH225"/>
    <mergeCell ref="BI223:BI225"/>
    <mergeCell ref="BJ223:BJ225"/>
    <mergeCell ref="BK223:BK225"/>
    <mergeCell ref="BL223:BL225"/>
    <mergeCell ref="BM223:BM225"/>
    <mergeCell ref="BN223:BN225"/>
    <mergeCell ref="BO223:BO225"/>
    <mergeCell ref="BP223:BP225"/>
    <mergeCell ref="BQ223:BQ225"/>
    <mergeCell ref="B226:B228"/>
    <mergeCell ref="C226:C228"/>
    <mergeCell ref="AN226:AN228"/>
    <mergeCell ref="AO226:AO228"/>
    <mergeCell ref="AP226:AP228"/>
    <mergeCell ref="AQ226:AQ228"/>
    <mergeCell ref="AR226:AR228"/>
    <mergeCell ref="AS226:AS228"/>
    <mergeCell ref="AT226:AT228"/>
    <mergeCell ref="BF226:BF228"/>
    <mergeCell ref="AU226:AU228"/>
    <mergeCell ref="AV226:AV228"/>
    <mergeCell ref="AW226:AW228"/>
    <mergeCell ref="AX226:AX228"/>
    <mergeCell ref="AY226:AY228"/>
    <mergeCell ref="AZ226:AZ228"/>
    <mergeCell ref="BP226:BP228"/>
    <mergeCell ref="BQ226:BQ228"/>
    <mergeCell ref="B401:B403"/>
    <mergeCell ref="C401:C403"/>
    <mergeCell ref="AN401:AN403"/>
    <mergeCell ref="AO401:AO403"/>
    <mergeCell ref="AP401:AP403"/>
    <mergeCell ref="AQ401:AQ403"/>
    <mergeCell ref="AR401:AR403"/>
    <mergeCell ref="AS401:AS403"/>
    <mergeCell ref="AT401:AT403"/>
    <mergeCell ref="AU401:AU403"/>
    <mergeCell ref="AV401:AV403"/>
    <mergeCell ref="AW401:AW403"/>
    <mergeCell ref="AX401:AX403"/>
    <mergeCell ref="AY401:AY403"/>
    <mergeCell ref="AZ401:AZ403"/>
    <mergeCell ref="BA401:BA403"/>
    <mergeCell ref="BB401:BB403"/>
    <mergeCell ref="BC401:BC403"/>
    <mergeCell ref="BD401:BD403"/>
    <mergeCell ref="BE401:BE403"/>
    <mergeCell ref="BF401:BF403"/>
    <mergeCell ref="BG401:BG403"/>
    <mergeCell ref="BH401:BH403"/>
    <mergeCell ref="BI401:BI403"/>
    <mergeCell ref="BJ401:BJ403"/>
    <mergeCell ref="BK401:BK403"/>
    <mergeCell ref="BL401:BL403"/>
    <mergeCell ref="BM401:BM403"/>
    <mergeCell ref="BN401:BN403"/>
    <mergeCell ref="BO401:BO403"/>
    <mergeCell ref="BP401:BP403"/>
    <mergeCell ref="BQ401:BQ403"/>
    <mergeCell ref="A422:A430"/>
    <mergeCell ref="B422:B424"/>
    <mergeCell ref="C422:C424"/>
    <mergeCell ref="D422:D429"/>
    <mergeCell ref="AN422:AN424"/>
    <mergeCell ref="AO422:AO424"/>
    <mergeCell ref="AM422:AM430"/>
    <mergeCell ref="AP422:AP424"/>
    <mergeCell ref="AQ422:AQ424"/>
    <mergeCell ref="A404:A412"/>
    <mergeCell ref="B404:B406"/>
    <mergeCell ref="C404:C406"/>
    <mergeCell ref="B407:B409"/>
    <mergeCell ref="C407:C409"/>
    <mergeCell ref="B410:B412"/>
    <mergeCell ref="C410:C412"/>
    <mergeCell ref="AS395:AS397"/>
    <mergeCell ref="AT395:AT397"/>
    <mergeCell ref="AU395:AU397"/>
    <mergeCell ref="AV395:AV397"/>
    <mergeCell ref="AW395:AW397"/>
    <mergeCell ref="AX395:AX397"/>
    <mergeCell ref="AY395:AY397"/>
    <mergeCell ref="AZ395:AZ397"/>
    <mergeCell ref="BA395:BA397"/>
    <mergeCell ref="BB395:BB397"/>
    <mergeCell ref="BC395:BC397"/>
    <mergeCell ref="BD395:BD397"/>
    <mergeCell ref="BE395:BE397"/>
    <mergeCell ref="BF395:BF397"/>
    <mergeCell ref="BG395:BG397"/>
    <mergeCell ref="BH395:BH397"/>
    <mergeCell ref="BI395:BI397"/>
    <mergeCell ref="BJ395:BJ397"/>
    <mergeCell ref="BK395:BK397"/>
    <mergeCell ref="BL395:BL397"/>
    <mergeCell ref="BM395:BM397"/>
    <mergeCell ref="BN395:BN397"/>
    <mergeCell ref="BO395:BO397"/>
    <mergeCell ref="BP395:BP397"/>
    <mergeCell ref="BQ395:BQ397"/>
    <mergeCell ref="B398:B400"/>
    <mergeCell ref="C398:C400"/>
    <mergeCell ref="AN398:AN400"/>
    <mergeCell ref="AO398:AO400"/>
    <mergeCell ref="AP398:AP400"/>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BG398:BG400"/>
    <mergeCell ref="BH398:BH400"/>
    <mergeCell ref="BI398:BI400"/>
    <mergeCell ref="BJ398:BJ400"/>
    <mergeCell ref="BK398:BK400"/>
    <mergeCell ref="BL398:BL400"/>
    <mergeCell ref="BM398:BM400"/>
    <mergeCell ref="BN398:BN400"/>
    <mergeCell ref="BO398:BO400"/>
    <mergeCell ref="BP398:BP400"/>
    <mergeCell ref="BQ398:BQ400"/>
    <mergeCell ref="BN416:BN418"/>
    <mergeCell ref="BO416:BO418"/>
    <mergeCell ref="BP416:BP418"/>
    <mergeCell ref="BQ416:BQ418"/>
    <mergeCell ref="AN419:AN421"/>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BF419:BF421"/>
    <mergeCell ref="BG419:BG421"/>
    <mergeCell ref="BH419:BH421"/>
    <mergeCell ref="BI419:BI421"/>
    <mergeCell ref="BJ419:BJ421"/>
    <mergeCell ref="BK419:BK421"/>
    <mergeCell ref="BL419:BL421"/>
    <mergeCell ref="BM419:BM421"/>
    <mergeCell ref="BN419:BN421"/>
    <mergeCell ref="BO419:BO421"/>
    <mergeCell ref="BP419:BP421"/>
    <mergeCell ref="BQ419:BQ421"/>
    <mergeCell ref="A220:A228"/>
    <mergeCell ref="A413:A421"/>
    <mergeCell ref="B413:B415"/>
    <mergeCell ref="C413:C415"/>
    <mergeCell ref="D413:D420"/>
    <mergeCell ref="B416:B418"/>
    <mergeCell ref="C416:C418"/>
    <mergeCell ref="B419:B421"/>
    <mergeCell ref="AP413:AP415"/>
    <mergeCell ref="AQ413:AQ415"/>
    <mergeCell ref="AR413:AR415"/>
    <mergeCell ref="AM413:AM421"/>
    <mergeCell ref="AS413:AS415"/>
    <mergeCell ref="AT413:AT415"/>
    <mergeCell ref="AU413:AU415"/>
    <mergeCell ref="AV413:AV415"/>
    <mergeCell ref="AW413:AW415"/>
    <mergeCell ref="AX413:AX415"/>
    <mergeCell ref="AY413:AY415"/>
    <mergeCell ref="AZ413:AZ415"/>
    <mergeCell ref="BA413:BA415"/>
    <mergeCell ref="BB413:BB415"/>
    <mergeCell ref="BC413:BC415"/>
    <mergeCell ref="BD413:BD415"/>
    <mergeCell ref="BE413:BE415"/>
    <mergeCell ref="BF413:BF415"/>
    <mergeCell ref="BG413:BG415"/>
    <mergeCell ref="BH413:BH415"/>
    <mergeCell ref="BI413:BI415"/>
    <mergeCell ref="BJ413:BJ415"/>
    <mergeCell ref="BK413:BK415"/>
    <mergeCell ref="BL413:BL415"/>
    <mergeCell ref="BM413:BM415"/>
    <mergeCell ref="AN416:AN418"/>
    <mergeCell ref="AO416:AO418"/>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BD416:BD418"/>
    <mergeCell ref="BE416:BE418"/>
    <mergeCell ref="BF416:BF418"/>
    <mergeCell ref="BG416:BG418"/>
    <mergeCell ref="BH416:BH418"/>
    <mergeCell ref="BI416:BI418"/>
    <mergeCell ref="BJ416:BJ418"/>
    <mergeCell ref="BK416:BK418"/>
    <mergeCell ref="BL416:BL418"/>
    <mergeCell ref="BM416:BM418"/>
    <mergeCell ref="A395:A403"/>
    <mergeCell ref="B395:B397"/>
    <mergeCell ref="C395:C397"/>
    <mergeCell ref="D395:D402"/>
    <mergeCell ref="AN395:AN397"/>
    <mergeCell ref="B428:B430"/>
    <mergeCell ref="C428:C430"/>
    <mergeCell ref="AN428:AN430"/>
    <mergeCell ref="AO428:AO430"/>
    <mergeCell ref="AP428:AP430"/>
    <mergeCell ref="AQ428:AQ430"/>
    <mergeCell ref="AR428:AR430"/>
    <mergeCell ref="BI425:BI427"/>
    <mergeCell ref="BJ425:BJ427"/>
    <mergeCell ref="BK425:BK427"/>
    <mergeCell ref="BL425:BL427"/>
    <mergeCell ref="BM425:BM427"/>
    <mergeCell ref="BN425:BN427"/>
    <mergeCell ref="BC425:BC427"/>
    <mergeCell ref="BD425:BD427"/>
    <mergeCell ref="BE425:BE427"/>
    <mergeCell ref="BF425:BF427"/>
    <mergeCell ref="BG425:BG427"/>
    <mergeCell ref="BH425:BH427"/>
    <mergeCell ref="AW425:AW427"/>
    <mergeCell ref="AX425:AX427"/>
    <mergeCell ref="AY425:AY427"/>
    <mergeCell ref="AZ425:AZ427"/>
    <mergeCell ref="BA425:BA427"/>
    <mergeCell ref="BB425:BB427"/>
    <mergeCell ref="AQ425:AQ427"/>
    <mergeCell ref="AR425:AR427"/>
    <mergeCell ref="AS425:AS427"/>
    <mergeCell ref="AT425:AT427"/>
    <mergeCell ref="AU425:AU427"/>
    <mergeCell ref="AV425:AV427"/>
    <mergeCell ref="BM422:BM424"/>
    <mergeCell ref="BN422:BN424"/>
    <mergeCell ref="B425:B427"/>
    <mergeCell ref="C425:C427"/>
    <mergeCell ref="AN425:AN427"/>
    <mergeCell ref="AO425:AO427"/>
    <mergeCell ref="AP425:AP427"/>
    <mergeCell ref="BG422:BG424"/>
    <mergeCell ref="BH422:BH424"/>
    <mergeCell ref="BI422:BI424"/>
    <mergeCell ref="BJ422:BJ424"/>
    <mergeCell ref="BK422:BK424"/>
    <mergeCell ref="BL422:BL424"/>
    <mergeCell ref="BA422:BA424"/>
    <mergeCell ref="BB422:BB424"/>
    <mergeCell ref="BC422:BC424"/>
    <mergeCell ref="BD422:BD424"/>
    <mergeCell ref="BE422:BE424"/>
    <mergeCell ref="BF422:BF424"/>
    <mergeCell ref="AU422:AU424"/>
    <mergeCell ref="AV422:AV424"/>
    <mergeCell ref="AW422:AW424"/>
    <mergeCell ref="AX422:AX424"/>
    <mergeCell ref="AY422:AY424"/>
    <mergeCell ref="AZ422:AZ424"/>
    <mergeCell ref="AR422:AR424"/>
    <mergeCell ref="AS422:AS424"/>
    <mergeCell ref="AT422:AT424"/>
    <mergeCell ref="A431:A439"/>
    <mergeCell ref="B431:B433"/>
    <mergeCell ref="C431:C433"/>
    <mergeCell ref="D431:D438"/>
    <mergeCell ref="AN431:AN433"/>
    <mergeCell ref="AO431:AO433"/>
    <mergeCell ref="B434:B436"/>
    <mergeCell ref="C434:C436"/>
    <mergeCell ref="AN434:AN436"/>
    <mergeCell ref="AO434:AO436"/>
    <mergeCell ref="AP431:AP433"/>
    <mergeCell ref="AM431:AM439"/>
    <mergeCell ref="BP1091:BP1093"/>
    <mergeCell ref="BQ1091:BQ1093"/>
    <mergeCell ref="B1094:B1096"/>
    <mergeCell ref="C1094:C1096"/>
    <mergeCell ref="AN1094:AN1096"/>
    <mergeCell ref="AO1094:AO1096"/>
    <mergeCell ref="AP1094:AP1096"/>
    <mergeCell ref="AQ1094:AQ1096"/>
    <mergeCell ref="BE1094:BE1096"/>
    <mergeCell ref="AT1094:AT1096"/>
    <mergeCell ref="AU1094:AU1096"/>
    <mergeCell ref="AV1094:AV1096"/>
    <mergeCell ref="AW1094:AW1096"/>
    <mergeCell ref="AX1094:AX1096"/>
    <mergeCell ref="AY1094:AY1096"/>
    <mergeCell ref="AM443:AM451"/>
    <mergeCell ref="AM452:AM460"/>
    <mergeCell ref="AM470:AM478"/>
    <mergeCell ref="BF1094:BF1096"/>
    <mergeCell ref="BG1094:BG1096"/>
    <mergeCell ref="BH1094:BH1096"/>
    <mergeCell ref="AZ1094:AZ1096"/>
    <mergeCell ref="BA1094:BA1096"/>
    <mergeCell ref="BB1094:BB1096"/>
    <mergeCell ref="BC1094:BC1096"/>
    <mergeCell ref="AM656:AM658"/>
    <mergeCell ref="AM743:AM745"/>
    <mergeCell ref="BN1094:BN1096"/>
    <mergeCell ref="BO1094:BO1096"/>
    <mergeCell ref="BP1094:BP1096"/>
    <mergeCell ref="BQ1094:BQ1096"/>
    <mergeCell ref="BI1094:BI1096"/>
    <mergeCell ref="BJ1094:BJ1096"/>
    <mergeCell ref="BK1094:BK1096"/>
    <mergeCell ref="BD1094:BD1096"/>
    <mergeCell ref="AM897:AM905"/>
    <mergeCell ref="AM906:AM914"/>
    <mergeCell ref="AM977:AM985"/>
    <mergeCell ref="AM986:AM994"/>
    <mergeCell ref="AM503:AM511"/>
    <mergeCell ref="AM512:AM520"/>
    <mergeCell ref="AM551:AM559"/>
    <mergeCell ref="AM569:AM577"/>
    <mergeCell ref="AM587:AM595"/>
    <mergeCell ref="AM840:AM848"/>
    <mergeCell ref="AM995:AM1003"/>
    <mergeCell ref="AM1007:AM1015"/>
    <mergeCell ref="AM1037:AM1045"/>
    <mergeCell ref="AM1046:AM1054"/>
    <mergeCell ref="AM1070:AM1078"/>
    <mergeCell ref="AM1079:AM1087"/>
    <mergeCell ref="AM1034:AM1036"/>
    <mergeCell ref="B220:B222"/>
    <mergeCell ref="AO32:AO34"/>
    <mergeCell ref="E392:AH394"/>
    <mergeCell ref="AM392:AM394"/>
    <mergeCell ref="AN413:AN415"/>
    <mergeCell ref="AO413:AO415"/>
    <mergeCell ref="AM333:AM341"/>
    <mergeCell ref="AM342:AM350"/>
    <mergeCell ref="AM395:AM403"/>
    <mergeCell ref="AO395:AO397"/>
    <mergeCell ref="AT32:AT34"/>
    <mergeCell ref="AU32:AU34"/>
    <mergeCell ref="AV32:AV34"/>
    <mergeCell ref="AW32:AW34"/>
    <mergeCell ref="AX32:AX34"/>
    <mergeCell ref="AY32:AY34"/>
    <mergeCell ref="AZ32:AZ34"/>
    <mergeCell ref="BA32:BA34"/>
    <mergeCell ref="BB32:BB34"/>
    <mergeCell ref="BC32:BC34"/>
    <mergeCell ref="BD32:BD34"/>
    <mergeCell ref="BE32:BE34"/>
    <mergeCell ref="BF32:BF34"/>
    <mergeCell ref="BG32:BG34"/>
    <mergeCell ref="BH32:BH34"/>
    <mergeCell ref="BI32:BI34"/>
    <mergeCell ref="BJ32:BJ34"/>
    <mergeCell ref="BK32:BK34"/>
    <mergeCell ref="BP431:BP433"/>
    <mergeCell ref="BQ431:BQ433"/>
    <mergeCell ref="BL32:BL34"/>
    <mergeCell ref="BM32:BM34"/>
    <mergeCell ref="BN32:BN34"/>
    <mergeCell ref="BO32:BO34"/>
    <mergeCell ref="BP32:BP34"/>
    <mergeCell ref="BQ32:BQ34"/>
    <mergeCell ref="BQ38:BQ40"/>
    <mergeCell ref="BM41:BM43"/>
    <mergeCell ref="BO431:BO433"/>
    <mergeCell ref="BL431:BL433"/>
    <mergeCell ref="BM431:BM433"/>
    <mergeCell ref="AW431:AW433"/>
    <mergeCell ref="AX431:AX433"/>
    <mergeCell ref="AY431:AY433"/>
    <mergeCell ref="AZ431:AZ433"/>
    <mergeCell ref="BA431:BA433"/>
    <mergeCell ref="BB431:BB433"/>
    <mergeCell ref="BN431:BN433"/>
    <mergeCell ref="BC431:BC433"/>
    <mergeCell ref="BD431:BD433"/>
    <mergeCell ref="BE431:BE433"/>
    <mergeCell ref="BF431:BF433"/>
    <mergeCell ref="BG431:BG433"/>
    <mergeCell ref="BH431:BH433"/>
    <mergeCell ref="BI431:BI433"/>
    <mergeCell ref="BJ431:BJ433"/>
    <mergeCell ref="BK431:BK433"/>
    <mergeCell ref="AQ431:AQ433"/>
    <mergeCell ref="AR431:AR433"/>
    <mergeCell ref="AS431:AS433"/>
    <mergeCell ref="AT431:AT433"/>
    <mergeCell ref="AU431:AU433"/>
    <mergeCell ref="AV431:AV433"/>
    <mergeCell ref="BQ428:BQ430"/>
    <mergeCell ref="AN29:AN31"/>
    <mergeCell ref="AO29:AO31"/>
    <mergeCell ref="AP29:AP31"/>
    <mergeCell ref="AQ29:AQ31"/>
    <mergeCell ref="AR29:AR31"/>
    <mergeCell ref="AS29:AS31"/>
    <mergeCell ref="AT29:AT31"/>
    <mergeCell ref="BK26:BK28"/>
    <mergeCell ref="AU29:AU31"/>
    <mergeCell ref="AV29:AV31"/>
    <mergeCell ref="AW29:AW31"/>
    <mergeCell ref="AX29:AX31"/>
    <mergeCell ref="AY29:AY31"/>
    <mergeCell ref="AZ29:AZ31"/>
    <mergeCell ref="BA29:BA31"/>
    <mergeCell ref="BB29:BB31"/>
    <mergeCell ref="BC29:BC31"/>
    <mergeCell ref="BD29:BD31"/>
    <mergeCell ref="BE29:BE31"/>
    <mergeCell ref="BF29:BF31"/>
    <mergeCell ref="BG29:BG31"/>
    <mergeCell ref="BH29:BH31"/>
    <mergeCell ref="BI29:BI31"/>
    <mergeCell ref="BJ29:BJ31"/>
    <mergeCell ref="BK29:BK31"/>
    <mergeCell ref="BL29:BL31"/>
    <mergeCell ref="BM29:BM31"/>
    <mergeCell ref="BN29:BN31"/>
    <mergeCell ref="BO29:BO31"/>
    <mergeCell ref="BP29:BP31"/>
    <mergeCell ref="BQ29:BQ31"/>
    <mergeCell ref="AN437:AN439"/>
    <mergeCell ref="AP32:AP34"/>
    <mergeCell ref="AQ32:AQ34"/>
    <mergeCell ref="AR32:AR34"/>
    <mergeCell ref="AS32:AS34"/>
    <mergeCell ref="BI434:BI436"/>
    <mergeCell ref="BJ434:BJ436"/>
    <mergeCell ref="BQ434:BQ436"/>
    <mergeCell ref="BK434:BK436"/>
    <mergeCell ref="BL434:BL436"/>
    <mergeCell ref="BM434:BM436"/>
    <mergeCell ref="BN434:BN436"/>
    <mergeCell ref="BO434:BO436"/>
    <mergeCell ref="BP434:BP436"/>
    <mergeCell ref="BC434:BC436"/>
    <mergeCell ref="BD434:BD436"/>
    <mergeCell ref="BE434:BE436"/>
    <mergeCell ref="BF434:BF436"/>
    <mergeCell ref="BG434:BG436"/>
    <mergeCell ref="BH434:BH436"/>
    <mergeCell ref="AW434:AW436"/>
    <mergeCell ref="AX434:AX436"/>
    <mergeCell ref="AY434:AY436"/>
    <mergeCell ref="AZ434:AZ436"/>
    <mergeCell ref="BA434:BA436"/>
    <mergeCell ref="BB434:BB436"/>
    <mergeCell ref="AP434:AP436"/>
    <mergeCell ref="AQ434:AQ436"/>
    <mergeCell ref="AS434:AS436"/>
    <mergeCell ref="AT434:AT436"/>
    <mergeCell ref="AU434:AU436"/>
    <mergeCell ref="AV434:AV436"/>
    <mergeCell ref="AR434:AR436"/>
    <mergeCell ref="BG569:BG571"/>
    <mergeCell ref="BO437:BO439"/>
    <mergeCell ref="BP437:BP439"/>
    <mergeCell ref="BQ437:BQ439"/>
    <mergeCell ref="BK1091:BK1093"/>
    <mergeCell ref="BL1091:BL1093"/>
    <mergeCell ref="BM1091:BM1093"/>
    <mergeCell ref="BN1091:BN1093"/>
    <mergeCell ref="BO1091:BO1093"/>
    <mergeCell ref="BK437:BK439"/>
    <mergeCell ref="BL437:BL439"/>
    <mergeCell ref="BA437:BA439"/>
    <mergeCell ref="BB437:BB439"/>
    <mergeCell ref="BC437:BC439"/>
    <mergeCell ref="BD437:BD439"/>
    <mergeCell ref="BE437:BE439"/>
    <mergeCell ref="BF437:BF439"/>
    <mergeCell ref="AU437:AU439"/>
    <mergeCell ref="AV437:AV439"/>
    <mergeCell ref="AW437:AW439"/>
    <mergeCell ref="AX437:AX439"/>
    <mergeCell ref="AY437:AY439"/>
    <mergeCell ref="AZ437:AZ439"/>
    <mergeCell ref="AP437:AP439"/>
    <mergeCell ref="AQ437:AQ439"/>
    <mergeCell ref="AR437:AR439"/>
    <mergeCell ref="AS437:AS439"/>
    <mergeCell ref="AT437:AT439"/>
    <mergeCell ref="B26:B28"/>
    <mergeCell ref="AN26:AN28"/>
    <mergeCell ref="AO26:AO28"/>
    <mergeCell ref="AP26:AP28"/>
    <mergeCell ref="C38:C40"/>
    <mergeCell ref="AQ26:AQ28"/>
    <mergeCell ref="AM26:AM33"/>
    <mergeCell ref="B32:B34"/>
    <mergeCell ref="AN32:AN34"/>
    <mergeCell ref="AR26:AR28"/>
    <mergeCell ref="C35:C37"/>
    <mergeCell ref="AP35:AP37"/>
    <mergeCell ref="AM35:AM42"/>
    <mergeCell ref="AQ35:AQ37"/>
    <mergeCell ref="AR35:AR37"/>
    <mergeCell ref="AS26:AS28"/>
    <mergeCell ref="AT26:AT28"/>
    <mergeCell ref="AU26:AU28"/>
    <mergeCell ref="AV26:AV28"/>
    <mergeCell ref="AW26:AW28"/>
    <mergeCell ref="AX26:AX28"/>
    <mergeCell ref="BJ26:BJ28"/>
    <mergeCell ref="AY26:AY28"/>
    <mergeCell ref="AZ26:AZ28"/>
    <mergeCell ref="BA26:BA28"/>
    <mergeCell ref="BB26:BB28"/>
    <mergeCell ref="BC26:BC28"/>
    <mergeCell ref="BD26:BD28"/>
    <mergeCell ref="BL26:BL28"/>
    <mergeCell ref="BM26:BM28"/>
    <mergeCell ref="BN26:BN28"/>
    <mergeCell ref="BO26:BO28"/>
    <mergeCell ref="BP26:BP28"/>
    <mergeCell ref="BE26:BE28"/>
    <mergeCell ref="BF26:BF28"/>
    <mergeCell ref="BG26:BG28"/>
    <mergeCell ref="BJ1554:BJ1556"/>
    <mergeCell ref="BK1554:BK1556"/>
    <mergeCell ref="BL1554:BL1556"/>
    <mergeCell ref="BM1554:BM1556"/>
    <mergeCell ref="BN1554:BN1556"/>
    <mergeCell ref="BO1554:BO1556"/>
    <mergeCell ref="BP1554:BP1556"/>
    <mergeCell ref="BQ1554:BQ1556"/>
    <mergeCell ref="BO1085:BO1087"/>
    <mergeCell ref="BP1085:BP1087"/>
    <mergeCell ref="BQ1085:BQ1087"/>
    <mergeCell ref="BO1088:BO1090"/>
    <mergeCell ref="BP1088:BP1090"/>
    <mergeCell ref="BQ1088:BQ1090"/>
    <mergeCell ref="BP1551:BP1553"/>
    <mergeCell ref="A1088:A1096"/>
    <mergeCell ref="AS1088:AS1090"/>
    <mergeCell ref="AT1088:AT1090"/>
    <mergeCell ref="AV1088:AV1090"/>
    <mergeCell ref="BA1088:BA1090"/>
    <mergeCell ref="BB1088:BB1090"/>
    <mergeCell ref="AN1091:AN1093"/>
    <mergeCell ref="AP1091:AP1093"/>
    <mergeCell ref="AQ1091:AQ1093"/>
    <mergeCell ref="AR1091:AR1093"/>
    <mergeCell ref="BG1088:BG1090"/>
    <mergeCell ref="BH1088:BH1090"/>
    <mergeCell ref="BI1088:BI1090"/>
    <mergeCell ref="BJ1088:BJ1090"/>
    <mergeCell ref="BK1088:BK1090"/>
    <mergeCell ref="BL1088:BL1090"/>
    <mergeCell ref="AV1091:AV1093"/>
    <mergeCell ref="AW1091:AW1093"/>
    <mergeCell ref="AX1091:AX1093"/>
    <mergeCell ref="AY1091:AY1093"/>
    <mergeCell ref="AZ1091:AZ1093"/>
    <mergeCell ref="BA1091:BA1093"/>
    <mergeCell ref="BB1091:BB1093"/>
    <mergeCell ref="BC1091:BC1093"/>
    <mergeCell ref="BD1091:BD1093"/>
    <mergeCell ref="BE1091:BE1093"/>
    <mergeCell ref="BF1091:BF1093"/>
    <mergeCell ref="BG1091:BG1093"/>
    <mergeCell ref="BH1091:BH1093"/>
    <mergeCell ref="BI1091:BI1093"/>
    <mergeCell ref="BJ1091:BJ1093"/>
    <mergeCell ref="AM1141:AM1143"/>
    <mergeCell ref="AM1295:AM1302"/>
    <mergeCell ref="AM1304:AM1311"/>
    <mergeCell ref="AM1313:AM1320"/>
    <mergeCell ref="AM1453:AM1455"/>
    <mergeCell ref="AM1447:AM1449"/>
    <mergeCell ref="AM1411:AM1419"/>
    <mergeCell ref="AM1420:AM1428"/>
    <mergeCell ref="AM1322:AM1329"/>
    <mergeCell ref="AM1340:AM1347"/>
    <mergeCell ref="AM1088:AM1096"/>
    <mergeCell ref="AM1370:AM1377"/>
    <mergeCell ref="AM1518:AM1520"/>
    <mergeCell ref="C220:C222"/>
    <mergeCell ref="D220:D227"/>
    <mergeCell ref="AN220:AN222"/>
    <mergeCell ref="C223:C225"/>
    <mergeCell ref="AN223:AN225"/>
    <mergeCell ref="AN202:AN204"/>
    <mergeCell ref="C217:C219"/>
    <mergeCell ref="AN217:AN219"/>
    <mergeCell ref="C208:C210"/>
    <mergeCell ref="BO41:BO43"/>
    <mergeCell ref="BP41:BP43"/>
    <mergeCell ref="BQ41:BQ43"/>
    <mergeCell ref="BN71:BN73"/>
    <mergeCell ref="BP71:BP73"/>
    <mergeCell ref="BQ71:BQ73"/>
    <mergeCell ref="BO71:BO73"/>
    <mergeCell ref="BN68:BN70"/>
    <mergeCell ref="BP68:BP70"/>
    <mergeCell ref="BQ68:BQ70"/>
    <mergeCell ref="BI41:BI43"/>
    <mergeCell ref="BJ41:BJ43"/>
    <mergeCell ref="BK41:BK43"/>
    <mergeCell ref="BL41:BL43"/>
    <mergeCell ref="BA41:BA43"/>
    <mergeCell ref="BB41:BB43"/>
    <mergeCell ref="BC41:BC43"/>
    <mergeCell ref="BD41:BD43"/>
    <mergeCell ref="BE41:BE43"/>
    <mergeCell ref="BF41:BF43"/>
    <mergeCell ref="AU41:AU43"/>
    <mergeCell ref="AV41:AV43"/>
    <mergeCell ref="AW41:AW43"/>
    <mergeCell ref="AX41:AX43"/>
    <mergeCell ref="AY41:AY43"/>
    <mergeCell ref="AZ41:AZ43"/>
    <mergeCell ref="AO41:AO43"/>
    <mergeCell ref="AP41:AP43"/>
    <mergeCell ref="AQ41:AQ43"/>
    <mergeCell ref="AR41:AR43"/>
    <mergeCell ref="AS41:AS43"/>
    <mergeCell ref="AT41:AT43"/>
    <mergeCell ref="D35:D42"/>
    <mergeCell ref="AN35:AN37"/>
    <mergeCell ref="AO35:AO37"/>
    <mergeCell ref="C41:C43"/>
    <mergeCell ref="AN41:AN43"/>
    <mergeCell ref="BF220:BF222"/>
    <mergeCell ref="BG220:BG222"/>
    <mergeCell ref="BH220:BH222"/>
    <mergeCell ref="BI220:BI222"/>
    <mergeCell ref="BA223:BA225"/>
    <mergeCell ref="BB223:BB225"/>
    <mergeCell ref="BC223:BC225"/>
    <mergeCell ref="BD223:BD225"/>
    <mergeCell ref="BJ220:BJ222"/>
    <mergeCell ref="BK220:BK222"/>
    <mergeCell ref="BL220:BL222"/>
    <mergeCell ref="BM220:BM222"/>
    <mergeCell ref="BN220:BN222"/>
    <mergeCell ref="BO220:BO222"/>
    <mergeCell ref="BP220:BP222"/>
    <mergeCell ref="BQ220:BQ222"/>
    <mergeCell ref="AS223:AS225"/>
    <mergeCell ref="AT223:AT225"/>
    <mergeCell ref="BC220:BC222"/>
    <mergeCell ref="BM1551:BM1553"/>
    <mergeCell ref="BN1551:BN1553"/>
    <mergeCell ref="BO1551:BO1553"/>
    <mergeCell ref="BC1088:BC1090"/>
    <mergeCell ref="BD1088:BD1090"/>
    <mergeCell ref="BE1088:BE1090"/>
    <mergeCell ref="BF1088:BF1090"/>
    <mergeCell ref="BE1551:BE1553"/>
    <mergeCell ref="BQ1551:BQ1553"/>
    <mergeCell ref="BK1085:BK1087"/>
    <mergeCell ref="BL1085:BL1087"/>
    <mergeCell ref="BM1085:BM1087"/>
    <mergeCell ref="BN1085:BN1087"/>
    <mergeCell ref="BN1088:BN1090"/>
    <mergeCell ref="BM1088:BM1090"/>
    <mergeCell ref="BL1094:BL1096"/>
    <mergeCell ref="BM1094:BM1096"/>
    <mergeCell ref="BK1551:BK1553"/>
    <mergeCell ref="AV220:AV222"/>
    <mergeCell ref="AW220:AW222"/>
    <mergeCell ref="AX220:AX222"/>
    <mergeCell ref="AY220:AY222"/>
    <mergeCell ref="AZ220:AZ222"/>
    <mergeCell ref="BA220:BA222"/>
    <mergeCell ref="BB220:BB222"/>
    <mergeCell ref="AM8:AM15"/>
    <mergeCell ref="AO220:AO222"/>
    <mergeCell ref="AP220:AP222"/>
    <mergeCell ref="AQ220:AQ222"/>
    <mergeCell ref="AR220:AR222"/>
    <mergeCell ref="AS220:AS222"/>
    <mergeCell ref="AO175:AO177"/>
    <mergeCell ref="AP175:AP177"/>
    <mergeCell ref="AS175:AS177"/>
    <mergeCell ref="AP172:AP174"/>
    <mergeCell ref="BK38:BK40"/>
    <mergeCell ref="BL38:BL40"/>
    <mergeCell ref="BM38:BM40"/>
    <mergeCell ref="BN38:BN40"/>
    <mergeCell ref="BO38:BO40"/>
    <mergeCell ref="BP38:BP40"/>
    <mergeCell ref="BE38:BE40"/>
    <mergeCell ref="BF38:BF40"/>
    <mergeCell ref="BG38:BG40"/>
    <mergeCell ref="BH38:BH40"/>
    <mergeCell ref="BI38:BI40"/>
    <mergeCell ref="BJ38:BJ40"/>
    <mergeCell ref="AY38:AY40"/>
    <mergeCell ref="AZ38:AZ40"/>
    <mergeCell ref="BA38:BA40"/>
    <mergeCell ref="BB38:BB40"/>
    <mergeCell ref="BC38:BC40"/>
    <mergeCell ref="BD38:BD40"/>
    <mergeCell ref="AT38:AT40"/>
    <mergeCell ref="AU38:AU40"/>
    <mergeCell ref="AV38:AV40"/>
    <mergeCell ref="AW38:AW40"/>
    <mergeCell ref="AX38:AX40"/>
    <mergeCell ref="BO35:BO37"/>
    <mergeCell ref="BJ35:BJ37"/>
    <mergeCell ref="BK35:BK37"/>
    <mergeCell ref="BL35:BL37"/>
    <mergeCell ref="BM35:BM37"/>
    <mergeCell ref="A1548:A1556"/>
    <mergeCell ref="B1548:B1550"/>
    <mergeCell ref="C1548:C1550"/>
    <mergeCell ref="AR1548:AR1550"/>
    <mergeCell ref="AS1548:AS1550"/>
    <mergeCell ref="AT1548:AT1550"/>
    <mergeCell ref="AO1551:AO1553"/>
    <mergeCell ref="AP1551:AP1553"/>
    <mergeCell ref="AQ1551:AQ1553"/>
    <mergeCell ref="AR1551:AR1553"/>
    <mergeCell ref="AY1548:AY1550"/>
    <mergeCell ref="AZ1548:AZ1550"/>
    <mergeCell ref="BA1548:BA1550"/>
    <mergeCell ref="BB1548:BB1550"/>
    <mergeCell ref="BC1548:BC1550"/>
    <mergeCell ref="BD1548:BD1550"/>
    <mergeCell ref="BE1548:BE1550"/>
    <mergeCell ref="BF1548:BF1550"/>
    <mergeCell ref="BG1548:BG1550"/>
    <mergeCell ref="BH1548:BH1550"/>
    <mergeCell ref="BI1548:BI1550"/>
    <mergeCell ref="BJ1548:BJ1550"/>
    <mergeCell ref="BK1548:BK1550"/>
    <mergeCell ref="BL1548:BL1550"/>
    <mergeCell ref="BM1548:BM1550"/>
    <mergeCell ref="BN1548:BN1550"/>
    <mergeCell ref="BO1548:BO1550"/>
    <mergeCell ref="BP1548:BP1550"/>
    <mergeCell ref="BQ1548:BQ1550"/>
    <mergeCell ref="B1551:B1553"/>
    <mergeCell ref="C1551:C1553"/>
    <mergeCell ref="D1551:D1553"/>
    <mergeCell ref="AM1551:AM1553"/>
    <mergeCell ref="AN1551:AN1553"/>
    <mergeCell ref="BD1551:BD1553"/>
    <mergeCell ref="AS1551:AS1553"/>
    <mergeCell ref="AT1551:AT1553"/>
    <mergeCell ref="AU1551:AU1553"/>
    <mergeCell ref="AW1551:AW1553"/>
    <mergeCell ref="AX1551:AX1553"/>
    <mergeCell ref="BF1551:BF1553"/>
    <mergeCell ref="BG1551:BG1553"/>
    <mergeCell ref="BH1551:BH1553"/>
    <mergeCell ref="BI1551:BI1553"/>
    <mergeCell ref="BJ1551:BJ1553"/>
    <mergeCell ref="AY1551:AY1553"/>
    <mergeCell ref="AZ1551:AZ1553"/>
    <mergeCell ref="BA1551:BA1553"/>
    <mergeCell ref="BB1551:BB1553"/>
    <mergeCell ref="BC1551:BC1553"/>
    <mergeCell ref="BL1551:BL1553"/>
    <mergeCell ref="AP1554:AP1556"/>
    <mergeCell ref="B1554:B1556"/>
    <mergeCell ref="C1554:C1556"/>
    <mergeCell ref="D1554:D1556"/>
    <mergeCell ref="AM1554:AM1556"/>
    <mergeCell ref="AN1554:AN1556"/>
    <mergeCell ref="AO1554:AO1556"/>
    <mergeCell ref="AQ1554:AQ1556"/>
    <mergeCell ref="AR1554:AR1556"/>
    <mergeCell ref="AS1554:AS1556"/>
    <mergeCell ref="AT1554:AT1556"/>
    <mergeCell ref="AU1554:AU1556"/>
    <mergeCell ref="AV1554:AV1556"/>
    <mergeCell ref="B1173:B1175"/>
    <mergeCell ref="C1173:C1175"/>
    <mergeCell ref="AN1173:AN1175"/>
    <mergeCell ref="AO1173:AO1175"/>
    <mergeCell ref="AP1173:AP1175"/>
    <mergeCell ref="AQ1173:AQ1175"/>
    <mergeCell ref="AT1173:AT1175"/>
    <mergeCell ref="AU1173:AU1175"/>
    <mergeCell ref="AV1173:AV1175"/>
    <mergeCell ref="AN1167:AN1169"/>
    <mergeCell ref="AO1167:AO1169"/>
    <mergeCell ref="AP1167:AP1169"/>
    <mergeCell ref="AR1173:AR1175"/>
    <mergeCell ref="AR1167:AR1169"/>
    <mergeCell ref="AS1173:AS1175"/>
    <mergeCell ref="AS1170:AS1172"/>
    <mergeCell ref="AR1170:AR1172"/>
    <mergeCell ref="AW1173:AW1175"/>
    <mergeCell ref="BI1173:BI1175"/>
    <mergeCell ref="AX1173:AX1175"/>
    <mergeCell ref="AY1173:AY1175"/>
    <mergeCell ref="AZ1173:AZ1175"/>
    <mergeCell ref="BA1173:BA1175"/>
    <mergeCell ref="BB1173:BB1175"/>
    <mergeCell ref="BC1173:BC1175"/>
    <mergeCell ref="BK1173:BK1175"/>
    <mergeCell ref="BL1173:BL1175"/>
    <mergeCell ref="BM1173:BM1175"/>
    <mergeCell ref="BN1173:BN1175"/>
    <mergeCell ref="BO1173:BO1175"/>
    <mergeCell ref="BD1173:BD1175"/>
    <mergeCell ref="BE1173:BE1175"/>
    <mergeCell ref="BF1173:BF1175"/>
    <mergeCell ref="BG1173:BG1175"/>
    <mergeCell ref="BH1173:BH1175"/>
    <mergeCell ref="BJ1173:BJ1175"/>
    <mergeCell ref="BA1277:BA1279"/>
    <mergeCell ref="BB1277:BB1279"/>
    <mergeCell ref="AS1280:AS1282"/>
    <mergeCell ref="AT1280:AT1282"/>
    <mergeCell ref="BF1280:BF1282"/>
    <mergeCell ref="AU1280:AU1282"/>
    <mergeCell ref="AV1280:AV1282"/>
    <mergeCell ref="AW1280:AW1282"/>
    <mergeCell ref="AX1280:AX1282"/>
    <mergeCell ref="AY1280:AY1282"/>
    <mergeCell ref="AZ1280:AZ1282"/>
    <mergeCell ref="BA1280:BA1282"/>
    <mergeCell ref="BB1280:BB1282"/>
    <mergeCell ref="BP1280:BP1282"/>
    <mergeCell ref="BQ1280:BQ1282"/>
    <mergeCell ref="A1167:A1175"/>
    <mergeCell ref="B1167:B1169"/>
    <mergeCell ref="C1167:C1169"/>
    <mergeCell ref="D1167:D1174"/>
    <mergeCell ref="BG1280:BG1282"/>
    <mergeCell ref="BH1280:BH1282"/>
    <mergeCell ref="BB1167:BB1169"/>
    <mergeCell ref="BM1280:BM1282"/>
    <mergeCell ref="BN1280:BN1282"/>
    <mergeCell ref="BO1280:BO1282"/>
    <mergeCell ref="BK1280:BK1282"/>
    <mergeCell ref="BL1280:BL1282"/>
    <mergeCell ref="BI1280:BI1282"/>
    <mergeCell ref="BJ1280:BJ1282"/>
    <mergeCell ref="BD1280:BD1282"/>
    <mergeCell ref="BE1280:BE1282"/>
    <mergeCell ref="BM1167:BM1169"/>
    <mergeCell ref="AT1167:AT1169"/>
    <mergeCell ref="BC1280:BC1282"/>
    <mergeCell ref="AU1167:AU1169"/>
    <mergeCell ref="AV1167:AV1169"/>
    <mergeCell ref="AW1167:AW1169"/>
    <mergeCell ref="AX1167:AX1169"/>
    <mergeCell ref="AY1167:AY1169"/>
    <mergeCell ref="BP1167:BP1169"/>
    <mergeCell ref="BQ1167:BQ1169"/>
    <mergeCell ref="B1170:B1172"/>
    <mergeCell ref="C1170:C1172"/>
    <mergeCell ref="AN1170:AN1172"/>
    <mergeCell ref="AO1170:AO1172"/>
    <mergeCell ref="AP1170:AP1172"/>
    <mergeCell ref="AQ1170:AQ1172"/>
    <mergeCell ref="BD1167:BD1169"/>
    <mergeCell ref="AT1170:AT1172"/>
    <mergeCell ref="AU1170:AU1172"/>
    <mergeCell ref="AV1170:AV1172"/>
    <mergeCell ref="AW1170:AW1172"/>
    <mergeCell ref="AX1170:AX1172"/>
    <mergeCell ref="BD1170:BD1172"/>
    <mergeCell ref="AZ1167:AZ1169"/>
    <mergeCell ref="BA1167:BA1169"/>
    <mergeCell ref="BO1167:BO1169"/>
    <mergeCell ref="BE1167:BE1169"/>
    <mergeCell ref="BJ1167:BJ1169"/>
    <mergeCell ref="BK1167:BK1169"/>
    <mergeCell ref="BL1167:BL1169"/>
    <mergeCell ref="AY1170:AY1172"/>
    <mergeCell ref="AZ1170:AZ1172"/>
    <mergeCell ref="BA1170:BA1172"/>
    <mergeCell ref="A1274:A1282"/>
    <mergeCell ref="B1274:B1276"/>
    <mergeCell ref="C1274:C1276"/>
    <mergeCell ref="D1274:D1281"/>
    <mergeCell ref="BG1319:BG1321"/>
    <mergeCell ref="AN1274:AN1276"/>
    <mergeCell ref="AO1274:AO1276"/>
    <mergeCell ref="AP1274:AP1276"/>
    <mergeCell ref="AQ1274:AQ1276"/>
    <mergeCell ref="AR1274:AR1276"/>
    <mergeCell ref="AS1274:AS1276"/>
    <mergeCell ref="AT1274:AT1276"/>
    <mergeCell ref="AU1274:AU1276"/>
    <mergeCell ref="AV1274:AV1276"/>
    <mergeCell ref="AW1274:AW1276"/>
    <mergeCell ref="AX1274:AX1276"/>
    <mergeCell ref="AY1274:AY1276"/>
    <mergeCell ref="AZ1274:AZ1276"/>
    <mergeCell ref="BA1274:BA1276"/>
    <mergeCell ref="BB1274:BB1276"/>
    <mergeCell ref="BC1274:BC1276"/>
    <mergeCell ref="BD1274:BD1276"/>
    <mergeCell ref="BE1274:BE1276"/>
    <mergeCell ref="BF1274:BF1276"/>
    <mergeCell ref="BG1274:BG1276"/>
    <mergeCell ref="BH1274:BH1276"/>
    <mergeCell ref="BI1274:BI1276"/>
    <mergeCell ref="BJ1274:BJ1276"/>
    <mergeCell ref="BK1274:BK1276"/>
    <mergeCell ref="BL1274:BL1276"/>
    <mergeCell ref="BM1274:BM1276"/>
    <mergeCell ref="BN1274:BN1276"/>
    <mergeCell ref="BO1274:BO1276"/>
    <mergeCell ref="AN1277:AN1279"/>
    <mergeCell ref="AO1277:AO1279"/>
    <mergeCell ref="AP1277:AP1279"/>
    <mergeCell ref="AQ1277:AQ1279"/>
    <mergeCell ref="AR1277:AR1279"/>
    <mergeCell ref="AS1277:AS1279"/>
    <mergeCell ref="BC1277:BC1279"/>
    <mergeCell ref="BD1277:BD1279"/>
    <mergeCell ref="BE1277:BE1279"/>
    <mergeCell ref="AT1277:AT1279"/>
    <mergeCell ref="AU1277:AU1279"/>
    <mergeCell ref="AV1277:AV1279"/>
    <mergeCell ref="AW1277:AW1279"/>
    <mergeCell ref="AX1277:AX1279"/>
    <mergeCell ref="AY1277:AY1279"/>
    <mergeCell ref="BM1277:BM1279"/>
    <mergeCell ref="BN1277:BN1279"/>
    <mergeCell ref="BO1277:BO1279"/>
    <mergeCell ref="BF1277:BF1279"/>
    <mergeCell ref="BG1277:BG1279"/>
    <mergeCell ref="BH1277:BH1279"/>
    <mergeCell ref="BI1277:BI1279"/>
    <mergeCell ref="BJ1277:BJ1279"/>
    <mergeCell ref="AN1280:AN1282"/>
    <mergeCell ref="AO1280:AO1282"/>
    <mergeCell ref="AP1280:AP1282"/>
    <mergeCell ref="AQ1280:AQ1282"/>
    <mergeCell ref="AR1280:AR1282"/>
    <mergeCell ref="BL1277:BL1279"/>
    <mergeCell ref="BK1277:BK1279"/>
    <mergeCell ref="AZ1277:AZ1279"/>
    <mergeCell ref="AS1316:AS1318"/>
    <mergeCell ref="AT1316:AT1318"/>
    <mergeCell ref="AU1316:AU1318"/>
    <mergeCell ref="AV1316:AV1318"/>
    <mergeCell ref="AW1316:AW1318"/>
    <mergeCell ref="AX1316:AX1318"/>
    <mergeCell ref="AY1316:AY1318"/>
    <mergeCell ref="AZ1316:AZ1318"/>
    <mergeCell ref="BA1316:BA1318"/>
    <mergeCell ref="BB1316:BB1318"/>
    <mergeCell ref="BC1316:BC1318"/>
    <mergeCell ref="BD1316:BD1318"/>
    <mergeCell ref="BE1316:BE1318"/>
    <mergeCell ref="BF1316:BF1318"/>
    <mergeCell ref="BG1316:BG1318"/>
    <mergeCell ref="BH1316:BH1318"/>
    <mergeCell ref="BI1316:BI1318"/>
    <mergeCell ref="BJ1316:BJ1318"/>
    <mergeCell ref="BK1316:BK1318"/>
    <mergeCell ref="BL1316:BL1318"/>
    <mergeCell ref="BM1316:BM1318"/>
    <mergeCell ref="BN1316:BN1318"/>
    <mergeCell ref="BO1316:BO1318"/>
    <mergeCell ref="BP1316:BP1318"/>
    <mergeCell ref="BQ1316:BQ1318"/>
    <mergeCell ref="C1319:C1321"/>
    <mergeCell ref="AN1319:AN1321"/>
    <mergeCell ref="AO1319:AO1321"/>
    <mergeCell ref="AP1319:AP1321"/>
    <mergeCell ref="AQ1319:AQ1321"/>
    <mergeCell ref="AR1319:AR1321"/>
    <mergeCell ref="AS1319:AS1321"/>
    <mergeCell ref="AT1319:AT1321"/>
    <mergeCell ref="BF1319:BF1321"/>
    <mergeCell ref="AU1319:AU1321"/>
    <mergeCell ref="AV1319:AV1321"/>
    <mergeCell ref="AW1319:AW1321"/>
    <mergeCell ref="AX1319:AX1321"/>
    <mergeCell ref="AY1319:AY1321"/>
    <mergeCell ref="AZ1319:AZ1321"/>
    <mergeCell ref="BH1319:BH1321"/>
    <mergeCell ref="BI1319:BI1321"/>
    <mergeCell ref="BJ1319:BJ1321"/>
    <mergeCell ref="BK1319:BK1321"/>
    <mergeCell ref="BL1319:BL1321"/>
    <mergeCell ref="BA1319:BA1321"/>
    <mergeCell ref="BB1319:BB1321"/>
    <mergeCell ref="BC1319:BC1321"/>
    <mergeCell ref="BD1319:BD1321"/>
    <mergeCell ref="BE1319:BE1321"/>
    <mergeCell ref="BM1319:BM1321"/>
    <mergeCell ref="BN1319:BN1321"/>
    <mergeCell ref="BO1319:BO1321"/>
    <mergeCell ref="BP1319:BP1321"/>
    <mergeCell ref="BQ1319:BQ1321"/>
    <mergeCell ref="B1310:B1312"/>
    <mergeCell ref="C1310:C1312"/>
    <mergeCell ref="AN1310:AN1312"/>
    <mergeCell ref="AO1310:AO1312"/>
    <mergeCell ref="AP1310:AP1312"/>
    <mergeCell ref="AQ1310:AQ1312"/>
    <mergeCell ref="AR1310:AR1312"/>
    <mergeCell ref="AS1310:AS1312"/>
    <mergeCell ref="AT1310:AT1312"/>
    <mergeCell ref="BF1310:BF1312"/>
    <mergeCell ref="AU1310:AU1312"/>
    <mergeCell ref="AV1310:AV1312"/>
    <mergeCell ref="AW1310:AW1312"/>
    <mergeCell ref="AX1310:AX1312"/>
    <mergeCell ref="AY1310:AY1312"/>
    <mergeCell ref="AZ1310:AZ1312"/>
    <mergeCell ref="BH1310:BH1312"/>
    <mergeCell ref="BI1310:BI1312"/>
    <mergeCell ref="BJ1310:BJ1312"/>
    <mergeCell ref="BK1310:BK1312"/>
    <mergeCell ref="BL1310:BL1312"/>
    <mergeCell ref="BA1310:BA1312"/>
    <mergeCell ref="BB1310:BB1312"/>
    <mergeCell ref="BC1310:BC1312"/>
    <mergeCell ref="BD1310:BD1312"/>
    <mergeCell ref="BE1310:BE1312"/>
    <mergeCell ref="BM1310:BM1312"/>
    <mergeCell ref="BN1310:BN1312"/>
    <mergeCell ref="BO1310:BO1312"/>
    <mergeCell ref="BP1310:BP1312"/>
    <mergeCell ref="BQ1310:BQ1312"/>
    <mergeCell ref="A1313:A1321"/>
    <mergeCell ref="B1313:B1315"/>
    <mergeCell ref="C1313:C1315"/>
    <mergeCell ref="D1313:D1320"/>
    <mergeCell ref="BG1310:BG1312"/>
    <mergeCell ref="AN1313:AN1315"/>
    <mergeCell ref="AO1313:AO1315"/>
    <mergeCell ref="AP1313:AP1315"/>
    <mergeCell ref="AQ1313:AQ1315"/>
    <mergeCell ref="AR1313:AR1315"/>
    <mergeCell ref="AS1313:AS1315"/>
    <mergeCell ref="AT1313:AT1315"/>
    <mergeCell ref="AU1313:AU1315"/>
    <mergeCell ref="AV1313:AV1315"/>
    <mergeCell ref="AW1313:AW1315"/>
    <mergeCell ref="AX1313:AX1315"/>
    <mergeCell ref="AY1313:AY1315"/>
    <mergeCell ref="AZ1313:AZ1315"/>
    <mergeCell ref="BA1313:BA1315"/>
    <mergeCell ref="BB1313:BB1315"/>
    <mergeCell ref="BC1313:BC1315"/>
    <mergeCell ref="BD1313:BD1315"/>
    <mergeCell ref="BE1313:BE1315"/>
    <mergeCell ref="BF1313:BF1315"/>
    <mergeCell ref="BG1313:BG1315"/>
    <mergeCell ref="BH1313:BH1315"/>
    <mergeCell ref="BI1313:BI1315"/>
    <mergeCell ref="BJ1313:BJ1315"/>
    <mergeCell ref="BK1313:BK1315"/>
    <mergeCell ref="BL1313:BL1315"/>
    <mergeCell ref="BM1313:BM1315"/>
    <mergeCell ref="BN1313:BN1315"/>
    <mergeCell ref="BO1313:BO1315"/>
    <mergeCell ref="C1295:C1297"/>
    <mergeCell ref="D1295:D1302"/>
    <mergeCell ref="AN1295:AN1297"/>
    <mergeCell ref="B1298:B1300"/>
    <mergeCell ref="C1298:C1300"/>
    <mergeCell ref="AN1298:AN1300"/>
    <mergeCell ref="B1301:B1303"/>
    <mergeCell ref="C1301:C1303"/>
    <mergeCell ref="AO1304:AO1306"/>
    <mergeCell ref="AP1304:AP1306"/>
    <mergeCell ref="AQ1304:AQ1306"/>
    <mergeCell ref="AR1304:AR1306"/>
    <mergeCell ref="AS1304:AS1306"/>
    <mergeCell ref="AT1304:AT1306"/>
    <mergeCell ref="AV1304:AV1306"/>
    <mergeCell ref="AW1304:AW1306"/>
    <mergeCell ref="AX1304:AX1306"/>
    <mergeCell ref="AY1304:AY1306"/>
    <mergeCell ref="AZ1304:AZ1306"/>
    <mergeCell ref="BA1304:BA1306"/>
    <mergeCell ref="BC1304:BC1306"/>
    <mergeCell ref="BD1304:BD1306"/>
    <mergeCell ref="BE1304:BE1306"/>
    <mergeCell ref="BF1304:BF1306"/>
    <mergeCell ref="BG1304:BG1306"/>
    <mergeCell ref="BH1304:BH1306"/>
    <mergeCell ref="BK1304:BK1306"/>
    <mergeCell ref="BL1304:BL1306"/>
    <mergeCell ref="BM1304:BM1306"/>
    <mergeCell ref="C1307:C1309"/>
    <mergeCell ref="AN1307:AN1309"/>
    <mergeCell ref="AO1307:AO1309"/>
    <mergeCell ref="AP1307:AP1309"/>
    <mergeCell ref="AQ1307:AQ1309"/>
    <mergeCell ref="AR1307:AR1309"/>
    <mergeCell ref="AS1307:AS1309"/>
    <mergeCell ref="AU1307:AU1309"/>
    <mergeCell ref="AV1307:AV1309"/>
    <mergeCell ref="AW1307:AW1309"/>
    <mergeCell ref="AX1307:AX1309"/>
    <mergeCell ref="AY1307:AY1309"/>
    <mergeCell ref="AZ1307:AZ1309"/>
    <mergeCell ref="BA1307:BA1309"/>
    <mergeCell ref="BB1307:BB1309"/>
    <mergeCell ref="BC1307:BC1309"/>
    <mergeCell ref="BD1307:BD1309"/>
    <mergeCell ref="BE1307:BE1309"/>
    <mergeCell ref="BF1307:BF1309"/>
    <mergeCell ref="BG1307:BG1309"/>
    <mergeCell ref="BH1307:BH1309"/>
    <mergeCell ref="BI1307:BI1309"/>
    <mergeCell ref="BJ1307:BJ1309"/>
    <mergeCell ref="BK1307:BK1309"/>
    <mergeCell ref="BL1307:BL1309"/>
    <mergeCell ref="BM1307:BM1309"/>
    <mergeCell ref="AT1298:AT1300"/>
    <mergeCell ref="AU1298:AU1300"/>
    <mergeCell ref="AV1298:AV1300"/>
    <mergeCell ref="AW1298:AW1300"/>
    <mergeCell ref="AX1298:AX1300"/>
    <mergeCell ref="AY1298:AY1300"/>
    <mergeCell ref="AZ1298:AZ1300"/>
    <mergeCell ref="BN1295:BN1297"/>
    <mergeCell ref="BO1295:BO1297"/>
    <mergeCell ref="BP1295:BP1297"/>
    <mergeCell ref="BQ1295:BQ1297"/>
    <mergeCell ref="BH1295:BH1297"/>
    <mergeCell ref="BI1295:BI1297"/>
    <mergeCell ref="BJ1295:BJ1297"/>
    <mergeCell ref="BK1295:BK1297"/>
    <mergeCell ref="BL1295:BL1297"/>
    <mergeCell ref="AO1298:AO1300"/>
    <mergeCell ref="AP1298:AP1300"/>
    <mergeCell ref="AQ1298:AQ1300"/>
    <mergeCell ref="AR1298:AR1300"/>
    <mergeCell ref="AS1298:AS1300"/>
    <mergeCell ref="BG1295:BG1297"/>
    <mergeCell ref="AU1295:AU1297"/>
    <mergeCell ref="AV1295:AV1297"/>
    <mergeCell ref="AW1295:AW1297"/>
    <mergeCell ref="AX1295:AX1297"/>
    <mergeCell ref="BA1295:BA1297"/>
    <mergeCell ref="BB1295:BB1297"/>
    <mergeCell ref="BC1295:BC1297"/>
    <mergeCell ref="BD1295:BD1297"/>
    <mergeCell ref="BE1295:BE1297"/>
    <mergeCell ref="BF1295:BF1297"/>
    <mergeCell ref="AY1295:AY1297"/>
    <mergeCell ref="AZ1295:AZ1297"/>
    <mergeCell ref="AO1295:AO1297"/>
    <mergeCell ref="AP1295:AP1297"/>
    <mergeCell ref="AQ1295:AQ1297"/>
    <mergeCell ref="AR1295:AR1297"/>
    <mergeCell ref="AS1295:AS1297"/>
    <mergeCell ref="AT1295:AT1297"/>
    <mergeCell ref="B392:C394"/>
    <mergeCell ref="B605:C607"/>
    <mergeCell ref="B680:C682"/>
    <mergeCell ref="B746:C748"/>
    <mergeCell ref="B837:C839"/>
    <mergeCell ref="B437:B439"/>
    <mergeCell ref="B819:B821"/>
    <mergeCell ref="C819:C821"/>
    <mergeCell ref="B1034:C1036"/>
    <mergeCell ref="D1034:D1036"/>
    <mergeCell ref="B876:C878"/>
    <mergeCell ref="B974:C976"/>
    <mergeCell ref="D974:D976"/>
    <mergeCell ref="AQ1453:AQ1455"/>
    <mergeCell ref="B1088:B1090"/>
    <mergeCell ref="C1088:C1090"/>
    <mergeCell ref="B1091:B1093"/>
    <mergeCell ref="C1091:C1093"/>
    <mergeCell ref="AM1102:AM1104"/>
    <mergeCell ref="B1304:B1306"/>
    <mergeCell ref="AR1453:AR1455"/>
    <mergeCell ref="AS1453:AS1455"/>
    <mergeCell ref="AT1453:AT1455"/>
    <mergeCell ref="AU1453:AU1455"/>
    <mergeCell ref="AM1215:AM1223"/>
    <mergeCell ref="C1304:C1306"/>
    <mergeCell ref="D1304:D1311"/>
    <mergeCell ref="AN1301:AN1303"/>
    <mergeCell ref="D1518:D1520"/>
    <mergeCell ref="E1518:AH1520"/>
    <mergeCell ref="C1316:C1318"/>
    <mergeCell ref="B1319:B1321"/>
    <mergeCell ref="BL1301:BL1303"/>
    <mergeCell ref="BJ1301:BJ1303"/>
    <mergeCell ref="BK1301:BK1303"/>
    <mergeCell ref="BB1301:BB1303"/>
    <mergeCell ref="BC1301:BC1303"/>
    <mergeCell ref="AV1453:AV1455"/>
    <mergeCell ref="AW1453:AW1455"/>
    <mergeCell ref="AX1453:AX1455"/>
    <mergeCell ref="AY1453:AY1455"/>
    <mergeCell ref="AZ1453:AZ1455"/>
    <mergeCell ref="BF1301:BF1303"/>
    <mergeCell ref="BG1301:BG1303"/>
    <mergeCell ref="BH1301:BH1303"/>
    <mergeCell ref="BI1301:BI1303"/>
    <mergeCell ref="BD1301:BD1303"/>
    <mergeCell ref="BE1301:BE1303"/>
    <mergeCell ref="AT1301:AT1303"/>
    <mergeCell ref="AU1301:AU1303"/>
    <mergeCell ref="AV1301:AV1303"/>
    <mergeCell ref="AW1301:AW1303"/>
    <mergeCell ref="AX1301:AX1303"/>
    <mergeCell ref="AY1301:AY1303"/>
    <mergeCell ref="AZ1301:AZ1303"/>
    <mergeCell ref="BA1301:BA1303"/>
    <mergeCell ref="AQ1301:AQ1303"/>
    <mergeCell ref="AR1301:AR1303"/>
    <mergeCell ref="AS1301:AS1303"/>
    <mergeCell ref="BL1298:BL1300"/>
    <mergeCell ref="BA1298:BA1300"/>
    <mergeCell ref="BB1298:BB1300"/>
    <mergeCell ref="BC1298:BC1300"/>
    <mergeCell ref="BD1298:BD1300"/>
    <mergeCell ref="B782:B784"/>
    <mergeCell ref="C782:C784"/>
    <mergeCell ref="AN782:AN784"/>
    <mergeCell ref="AO782:AO784"/>
    <mergeCell ref="AP782:AP784"/>
    <mergeCell ref="AQ782:AQ784"/>
    <mergeCell ref="AR782:AR784"/>
    <mergeCell ref="AS782:AS784"/>
    <mergeCell ref="BO782:BO784"/>
    <mergeCell ref="BN782:BN784"/>
    <mergeCell ref="AT782:AT784"/>
    <mergeCell ref="AU782:AU784"/>
    <mergeCell ref="AV782:AV784"/>
    <mergeCell ref="AW782:AW784"/>
    <mergeCell ref="AX782:AX784"/>
    <mergeCell ref="AY782:AY784"/>
    <mergeCell ref="BF782:BF784"/>
    <mergeCell ref="BG782:BG784"/>
    <mergeCell ref="BP782:BP784"/>
    <mergeCell ref="BE782:BE784"/>
    <mergeCell ref="BH782:BH784"/>
    <mergeCell ref="BI782:BI784"/>
    <mergeCell ref="BJ782:BJ784"/>
    <mergeCell ref="AZ782:AZ784"/>
    <mergeCell ref="BA782:BA784"/>
    <mergeCell ref="BB782:BB784"/>
    <mergeCell ref="BC782:BC784"/>
    <mergeCell ref="BD782:BD784"/>
    <mergeCell ref="E1034:AH1036"/>
    <mergeCell ref="D1031:D1033"/>
    <mergeCell ref="B822:B824"/>
    <mergeCell ref="BQ782:BQ784"/>
    <mergeCell ref="D837:D839"/>
    <mergeCell ref="E837:AH839"/>
    <mergeCell ref="AM837:AM839"/>
    <mergeCell ref="BK782:BK784"/>
    <mergeCell ref="BL782:BL784"/>
    <mergeCell ref="BM782:BM784"/>
    <mergeCell ref="B1004:C1006"/>
    <mergeCell ref="D1004:D1006"/>
    <mergeCell ref="E1004:AH1006"/>
    <mergeCell ref="AM1004:AM1006"/>
    <mergeCell ref="D1007:D1014"/>
    <mergeCell ref="B1028:B1030"/>
    <mergeCell ref="C1028:C1030"/>
    <mergeCell ref="AM1016:AM1024"/>
    <mergeCell ref="E974:AH976"/>
    <mergeCell ref="AM1031:AM1033"/>
    <mergeCell ref="BJ858:BJ860"/>
    <mergeCell ref="BK858:BK860"/>
    <mergeCell ref="BL858:BL860"/>
    <mergeCell ref="BM858:BM860"/>
    <mergeCell ref="BN858:BN860"/>
    <mergeCell ref="BO858:BO860"/>
    <mergeCell ref="BP858:BP860"/>
    <mergeCell ref="BQ858:BQ860"/>
    <mergeCell ref="B861:B863"/>
    <mergeCell ref="C861:C863"/>
    <mergeCell ref="BJ861:BJ863"/>
    <mergeCell ref="BK861:BK863"/>
    <mergeCell ref="BL861:BL863"/>
    <mergeCell ref="BM861:BM863"/>
    <mergeCell ref="BN861:BN863"/>
    <mergeCell ref="BO861:BO863"/>
    <mergeCell ref="BK776:BK778"/>
    <mergeCell ref="BL776:BL778"/>
    <mergeCell ref="BM776:BM778"/>
    <mergeCell ref="BN776:BN778"/>
    <mergeCell ref="BO776:BO778"/>
    <mergeCell ref="BP776:BP778"/>
    <mergeCell ref="BQ776:BQ778"/>
    <mergeCell ref="B779:B781"/>
    <mergeCell ref="C779:C781"/>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G779:BG781"/>
    <mergeCell ref="BH779:BH781"/>
    <mergeCell ref="BI779:BI781"/>
    <mergeCell ref="BJ779:BJ781"/>
    <mergeCell ref="BK779:BK781"/>
    <mergeCell ref="BL779:BL781"/>
    <mergeCell ref="BM779:BM781"/>
    <mergeCell ref="BN779:BN781"/>
    <mergeCell ref="BO779:BO781"/>
    <mergeCell ref="BP779:BP781"/>
    <mergeCell ref="BQ779:BQ781"/>
    <mergeCell ref="B773:B775"/>
    <mergeCell ref="C773:C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BC773:BC775"/>
    <mergeCell ref="BD773:BD775"/>
    <mergeCell ref="BE773:BE775"/>
    <mergeCell ref="BF773:BF775"/>
    <mergeCell ref="BG773:BG775"/>
    <mergeCell ref="BH773:BH775"/>
    <mergeCell ref="BI773:BI775"/>
    <mergeCell ref="BJ773:BJ775"/>
    <mergeCell ref="BK773:BK775"/>
    <mergeCell ref="BL773:BL775"/>
    <mergeCell ref="BM773:BM775"/>
    <mergeCell ref="BN773:BN775"/>
    <mergeCell ref="BO773:BO775"/>
    <mergeCell ref="BP773:BP775"/>
    <mergeCell ref="BQ773:BQ775"/>
    <mergeCell ref="A776:A784"/>
    <mergeCell ref="B776:B778"/>
    <mergeCell ref="C776:C778"/>
    <mergeCell ref="AN776:AN778"/>
    <mergeCell ref="AO776:AO778"/>
    <mergeCell ref="D779:D781"/>
    <mergeCell ref="AM779:AM781"/>
    <mergeCell ref="D782:D784"/>
    <mergeCell ref="AP776:AP778"/>
    <mergeCell ref="AN779:AN781"/>
    <mergeCell ref="AO779:AO781"/>
    <mergeCell ref="AP779:AP781"/>
    <mergeCell ref="AQ776:AQ778"/>
    <mergeCell ref="AR776:AR778"/>
    <mergeCell ref="AS776:AS778"/>
    <mergeCell ref="AT776:AT778"/>
    <mergeCell ref="AU776:AU778"/>
    <mergeCell ref="AV776:AV778"/>
    <mergeCell ref="AW776:AW778"/>
    <mergeCell ref="AX776:AX778"/>
    <mergeCell ref="AY776:AY778"/>
    <mergeCell ref="AZ776:AZ778"/>
    <mergeCell ref="BA776:BA778"/>
    <mergeCell ref="BB776:BB778"/>
    <mergeCell ref="BC776:BC778"/>
    <mergeCell ref="BD776:BD778"/>
    <mergeCell ref="BE776:BE778"/>
    <mergeCell ref="BF776:BF778"/>
    <mergeCell ref="BG776:BG778"/>
    <mergeCell ref="BH776:BH778"/>
    <mergeCell ref="BI776:BI778"/>
    <mergeCell ref="BJ776:BJ778"/>
    <mergeCell ref="AX767:AX769"/>
    <mergeCell ref="AY767:AY769"/>
    <mergeCell ref="AZ767:AZ769"/>
    <mergeCell ref="BA767:BA769"/>
    <mergeCell ref="BB767:BB769"/>
    <mergeCell ref="BC767:BC769"/>
    <mergeCell ref="BD767:BD769"/>
    <mergeCell ref="BE767:BE769"/>
    <mergeCell ref="BF767:BF769"/>
    <mergeCell ref="BG767:BG769"/>
    <mergeCell ref="BH767:BH769"/>
    <mergeCell ref="BI767:BI769"/>
    <mergeCell ref="BJ767:BJ769"/>
    <mergeCell ref="BK767:BK769"/>
    <mergeCell ref="BL767:BL769"/>
    <mergeCell ref="BM767:BM769"/>
    <mergeCell ref="BN767:BN769"/>
    <mergeCell ref="BO767:BO769"/>
    <mergeCell ref="BP767:BP769"/>
    <mergeCell ref="BQ767:BQ769"/>
    <mergeCell ref="B770:B772"/>
    <mergeCell ref="C770:C772"/>
    <mergeCell ref="AQ770:AQ772"/>
    <mergeCell ref="AR770:AR772"/>
    <mergeCell ref="AS770:AS772"/>
    <mergeCell ref="AT770:AT772"/>
    <mergeCell ref="AV770:AV772"/>
    <mergeCell ref="AW770:AW772"/>
    <mergeCell ref="AX770:AX772"/>
    <mergeCell ref="AY770:AY772"/>
    <mergeCell ref="AZ770:AZ772"/>
    <mergeCell ref="BA770:BA772"/>
    <mergeCell ref="BB770:BB772"/>
    <mergeCell ref="BC770:BC772"/>
    <mergeCell ref="BD770:BD772"/>
    <mergeCell ref="BE770:BE772"/>
    <mergeCell ref="BF770:BF772"/>
    <mergeCell ref="BG770:BG772"/>
    <mergeCell ref="BH770:BH772"/>
    <mergeCell ref="BI770:BI772"/>
    <mergeCell ref="BJ770:BJ772"/>
    <mergeCell ref="BK770:BK772"/>
    <mergeCell ref="BL770:BL772"/>
    <mergeCell ref="BM770:BM772"/>
    <mergeCell ref="BN770:BN772"/>
    <mergeCell ref="BO770:BO772"/>
    <mergeCell ref="BP770:BP772"/>
    <mergeCell ref="BQ770:BQ772"/>
    <mergeCell ref="BP758:BP760"/>
    <mergeCell ref="BQ758:BQ760"/>
    <mergeCell ref="B761:B763"/>
    <mergeCell ref="C761:C763"/>
    <mergeCell ref="AQ761:AQ763"/>
    <mergeCell ref="AR761:AR763"/>
    <mergeCell ref="AS761:AS763"/>
    <mergeCell ref="AT761:AT763"/>
    <mergeCell ref="AU761:AU763"/>
    <mergeCell ref="AV761:AV763"/>
    <mergeCell ref="AW761:AW763"/>
    <mergeCell ref="AY761:AY763"/>
    <mergeCell ref="AZ761:AZ763"/>
    <mergeCell ref="BA761:BA763"/>
    <mergeCell ref="BB761:BB763"/>
    <mergeCell ref="BC761:BC763"/>
    <mergeCell ref="BD761:BD763"/>
    <mergeCell ref="BE761:BE763"/>
    <mergeCell ref="BF761:BF763"/>
    <mergeCell ref="BG761:BG763"/>
    <mergeCell ref="BH761:BH763"/>
    <mergeCell ref="BI761:BI763"/>
    <mergeCell ref="BJ761:BJ763"/>
    <mergeCell ref="BK761:BK763"/>
    <mergeCell ref="BL761:BL763"/>
    <mergeCell ref="BM761:BM763"/>
    <mergeCell ref="BN761:BN763"/>
    <mergeCell ref="BO761:BO763"/>
    <mergeCell ref="BP761:BP763"/>
    <mergeCell ref="BQ761:BQ763"/>
    <mergeCell ref="AN764:AN766"/>
    <mergeCell ref="AO764:AO766"/>
    <mergeCell ref="AP764:AP766"/>
    <mergeCell ref="AQ764:AQ766"/>
    <mergeCell ref="AR764:AR766"/>
    <mergeCell ref="AS764:AS766"/>
    <mergeCell ref="AT764:AT766"/>
    <mergeCell ref="AU764:AU766"/>
    <mergeCell ref="AV764:AV766"/>
    <mergeCell ref="AY764:AY766"/>
    <mergeCell ref="AZ764:AZ766"/>
    <mergeCell ref="BA764:BA766"/>
    <mergeCell ref="BB764:BB766"/>
    <mergeCell ref="BC764:BC766"/>
    <mergeCell ref="BD764:BD766"/>
    <mergeCell ref="BE764:BE766"/>
    <mergeCell ref="BF764:BF766"/>
    <mergeCell ref="BG764:BG766"/>
    <mergeCell ref="BH764:BH766"/>
    <mergeCell ref="BI764:BI766"/>
    <mergeCell ref="BJ764:BJ766"/>
    <mergeCell ref="BK764:BK766"/>
    <mergeCell ref="BL764:BL766"/>
    <mergeCell ref="BM764:BM766"/>
    <mergeCell ref="BN764:BN766"/>
    <mergeCell ref="BO764:BO766"/>
    <mergeCell ref="BP764:BP766"/>
    <mergeCell ref="BQ764:BQ766"/>
    <mergeCell ref="BJ755:BJ757"/>
    <mergeCell ref="AY755:AY757"/>
    <mergeCell ref="AZ755:AZ757"/>
    <mergeCell ref="BA755:BA757"/>
    <mergeCell ref="BB755:BB757"/>
    <mergeCell ref="BC755:BC757"/>
    <mergeCell ref="BD755:BD757"/>
    <mergeCell ref="BL755:BL757"/>
    <mergeCell ref="BM755:BM757"/>
    <mergeCell ref="BN755:BN757"/>
    <mergeCell ref="BO755:BO757"/>
    <mergeCell ref="BP755:BP757"/>
    <mergeCell ref="BE755:BE757"/>
    <mergeCell ref="BF755:BF757"/>
    <mergeCell ref="BG755:BG757"/>
    <mergeCell ref="BH755:BH757"/>
    <mergeCell ref="BI755:BI757"/>
    <mergeCell ref="B758:B760"/>
    <mergeCell ref="C758:C760"/>
    <mergeCell ref="B935:C937"/>
    <mergeCell ref="D935:D937"/>
    <mergeCell ref="E935:AH937"/>
    <mergeCell ref="AQ758:AQ760"/>
    <mergeCell ref="AO819:AO821"/>
    <mergeCell ref="AP819:AP821"/>
    <mergeCell ref="C822:C824"/>
    <mergeCell ref="AN822:AN824"/>
    <mergeCell ref="AO758:AO760"/>
    <mergeCell ref="AP758:AP760"/>
    <mergeCell ref="AN761:AN763"/>
    <mergeCell ref="AO761:AO763"/>
    <mergeCell ref="AP761:AP763"/>
    <mergeCell ref="BQ755:BQ757"/>
    <mergeCell ref="AR758:AR760"/>
    <mergeCell ref="AS758:AS760"/>
    <mergeCell ref="AT758:AT760"/>
    <mergeCell ref="BK755:BK757"/>
    <mergeCell ref="B764:B766"/>
    <mergeCell ref="C764:C766"/>
    <mergeCell ref="AU758:AU760"/>
    <mergeCell ref="AV758:AV760"/>
    <mergeCell ref="AW758:AW760"/>
    <mergeCell ref="AX758:AX760"/>
    <mergeCell ref="AX761:AX763"/>
    <mergeCell ref="AW764:AW766"/>
    <mergeCell ref="AX764:AX766"/>
    <mergeCell ref="AN758:AN760"/>
    <mergeCell ref="AY758:AY760"/>
    <mergeCell ref="AZ758:AZ760"/>
    <mergeCell ref="BA758:BA760"/>
    <mergeCell ref="BB758:BB760"/>
    <mergeCell ref="BC758:BC760"/>
    <mergeCell ref="BD758:BD760"/>
    <mergeCell ref="BE758:BE760"/>
    <mergeCell ref="BF758:BF760"/>
    <mergeCell ref="BG758:BG760"/>
    <mergeCell ref="BH758:BH760"/>
    <mergeCell ref="BI758:BI760"/>
    <mergeCell ref="BJ758:BJ760"/>
    <mergeCell ref="BK758:BK760"/>
    <mergeCell ref="BL758:BL760"/>
    <mergeCell ref="BM758:BM760"/>
    <mergeCell ref="BN758:BN760"/>
    <mergeCell ref="BO758:BO760"/>
    <mergeCell ref="BJ749:BJ751"/>
    <mergeCell ref="BK749:BK751"/>
    <mergeCell ref="BL749:BL751"/>
    <mergeCell ref="BM749:BM751"/>
    <mergeCell ref="BN749:BN751"/>
    <mergeCell ref="BO749:BO751"/>
    <mergeCell ref="BP749:BP751"/>
    <mergeCell ref="BQ749:BQ751"/>
    <mergeCell ref="B752:B754"/>
    <mergeCell ref="C752:C754"/>
    <mergeCell ref="AP752:AP754"/>
    <mergeCell ref="AQ752:AQ754"/>
    <mergeCell ref="AR752:AR754"/>
    <mergeCell ref="AS752:AS754"/>
    <mergeCell ref="AT752:AT754"/>
    <mergeCell ref="AU752:AU754"/>
    <mergeCell ref="AV752:AV754"/>
    <mergeCell ref="AW752:AW754"/>
    <mergeCell ref="AX752:AX754"/>
    <mergeCell ref="AY752:AY754"/>
    <mergeCell ref="AZ752:AZ754"/>
    <mergeCell ref="BA752:BA754"/>
    <mergeCell ref="BB752:BB754"/>
    <mergeCell ref="BC752:BC754"/>
    <mergeCell ref="BD752:BD754"/>
    <mergeCell ref="BE752:BE754"/>
    <mergeCell ref="BF752:BF754"/>
    <mergeCell ref="BG752:BG754"/>
    <mergeCell ref="BH752:BH754"/>
    <mergeCell ref="BI752:BI754"/>
    <mergeCell ref="BJ752:BJ754"/>
    <mergeCell ref="BK752:BK754"/>
    <mergeCell ref="BL752:BL754"/>
    <mergeCell ref="BM752:BM754"/>
    <mergeCell ref="BN752:BN754"/>
    <mergeCell ref="BO752:BO754"/>
    <mergeCell ref="BP752:BP754"/>
    <mergeCell ref="BQ752:BQ754"/>
    <mergeCell ref="A749:A757"/>
    <mergeCell ref="B749:B751"/>
    <mergeCell ref="C749:C751"/>
    <mergeCell ref="D749:D756"/>
    <mergeCell ref="AN749:AN751"/>
    <mergeCell ref="A819:A827"/>
    <mergeCell ref="D819:D826"/>
    <mergeCell ref="AN819:AN821"/>
    <mergeCell ref="A801:A809"/>
    <mergeCell ref="A758:A766"/>
    <mergeCell ref="AO749:AO751"/>
    <mergeCell ref="AN752:AN754"/>
    <mergeCell ref="AO752:AO754"/>
    <mergeCell ref="AP749:AP751"/>
    <mergeCell ref="AQ749:AQ751"/>
    <mergeCell ref="AR749:AR751"/>
    <mergeCell ref="AS749:AS751"/>
    <mergeCell ref="AT749:AT751"/>
    <mergeCell ref="AU749:AU751"/>
    <mergeCell ref="AV749:AV751"/>
    <mergeCell ref="AW749:AW751"/>
    <mergeCell ref="AX749:AX751"/>
    <mergeCell ref="AY749:AY751"/>
    <mergeCell ref="AZ749:AZ751"/>
    <mergeCell ref="BA749:BA751"/>
    <mergeCell ref="BB749:BB751"/>
    <mergeCell ref="BC749:BC751"/>
    <mergeCell ref="BD749:BD751"/>
    <mergeCell ref="BE749:BE751"/>
    <mergeCell ref="BF749:BF751"/>
    <mergeCell ref="BG749:BG751"/>
    <mergeCell ref="BH749:BH751"/>
    <mergeCell ref="BI749:BI751"/>
    <mergeCell ref="B755:B757"/>
    <mergeCell ref="C755:C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767:A775"/>
    <mergeCell ref="B767:B769"/>
    <mergeCell ref="C767:C769"/>
    <mergeCell ref="D767:D774"/>
    <mergeCell ref="AN767:AN769"/>
    <mergeCell ref="AO767:AO769"/>
    <mergeCell ref="AP767:AP769"/>
    <mergeCell ref="AN770:AN772"/>
    <mergeCell ref="AO770:AO772"/>
    <mergeCell ref="AP770:AP772"/>
    <mergeCell ref="AQ767:AQ769"/>
    <mergeCell ref="AR767:AR769"/>
    <mergeCell ref="AS767:AS769"/>
    <mergeCell ref="AT767:AT769"/>
    <mergeCell ref="AU767:AU769"/>
    <mergeCell ref="AU770:AU772"/>
    <mergeCell ref="AV767:AV769"/>
    <mergeCell ref="AW767:AW769"/>
    <mergeCell ref="B743:B745"/>
    <mergeCell ref="C743:C745"/>
    <mergeCell ref="AN743:AN745"/>
    <mergeCell ref="AO743:AO745"/>
    <mergeCell ref="AP743:AP745"/>
    <mergeCell ref="AQ743:AQ745"/>
    <mergeCell ref="AR743:AR745"/>
    <mergeCell ref="AS743:AS745"/>
    <mergeCell ref="AT743:AT745"/>
    <mergeCell ref="AU743:AU745"/>
    <mergeCell ref="AV743:AV745"/>
    <mergeCell ref="AW743:AW745"/>
    <mergeCell ref="AX743:AX745"/>
    <mergeCell ref="AY743:AY745"/>
    <mergeCell ref="AZ743:AZ745"/>
    <mergeCell ref="BA743:BA745"/>
    <mergeCell ref="BB743:BB745"/>
    <mergeCell ref="BC743:BC745"/>
    <mergeCell ref="BD743:BD745"/>
    <mergeCell ref="BE743:BE745"/>
    <mergeCell ref="BF743:BF745"/>
    <mergeCell ref="BG743:BG745"/>
    <mergeCell ref="BH743:BH745"/>
    <mergeCell ref="BI743:BI745"/>
    <mergeCell ref="BJ743:BJ745"/>
    <mergeCell ref="BK743:BK745"/>
    <mergeCell ref="BL743:BL745"/>
    <mergeCell ref="BM743:BM745"/>
    <mergeCell ref="BN743:BN745"/>
    <mergeCell ref="BO743:BO745"/>
    <mergeCell ref="BP743:BP745"/>
    <mergeCell ref="BQ743:BQ745"/>
    <mergeCell ref="BL825:BL827"/>
    <mergeCell ref="BM825:BM827"/>
    <mergeCell ref="BN825:BN827"/>
    <mergeCell ref="BO825:BO827"/>
    <mergeCell ref="BP825:BP827"/>
    <mergeCell ref="BQ825:BQ827"/>
    <mergeCell ref="AX825:AX827"/>
    <mergeCell ref="AY825:AY827"/>
    <mergeCell ref="BJ825:BJ827"/>
    <mergeCell ref="BK825:BK827"/>
    <mergeCell ref="AZ825:AZ827"/>
    <mergeCell ref="BA825:BA827"/>
    <mergeCell ref="BB825:BB827"/>
    <mergeCell ref="BC825:BC827"/>
    <mergeCell ref="BD825:BD827"/>
    <mergeCell ref="BE825:BE827"/>
    <mergeCell ref="AR825:AR827"/>
    <mergeCell ref="AS825:AS827"/>
    <mergeCell ref="AT825:AT827"/>
    <mergeCell ref="AU825:AU827"/>
    <mergeCell ref="AV825:AV827"/>
    <mergeCell ref="AW825:AW827"/>
    <mergeCell ref="BN822:BN824"/>
    <mergeCell ref="BO822:BO824"/>
    <mergeCell ref="BP822:BP824"/>
    <mergeCell ref="BQ822:BQ824"/>
    <mergeCell ref="B825:B827"/>
    <mergeCell ref="C825:C827"/>
    <mergeCell ref="AN825:AN827"/>
    <mergeCell ref="AO825:AO827"/>
    <mergeCell ref="AP825:AP827"/>
    <mergeCell ref="AQ825:AQ827"/>
    <mergeCell ref="BL737:BL739"/>
    <mergeCell ref="BM737:BM739"/>
    <mergeCell ref="BN737:BN739"/>
    <mergeCell ref="BO737:BO739"/>
    <mergeCell ref="BP737:BP739"/>
    <mergeCell ref="BQ737:BQ739"/>
    <mergeCell ref="AU740:AU742"/>
    <mergeCell ref="AV740:AV742"/>
    <mergeCell ref="AW740:AW742"/>
    <mergeCell ref="AT737:AT739"/>
    <mergeCell ref="AU737:AU739"/>
    <mergeCell ref="AV737:AV739"/>
    <mergeCell ref="AW737:AW739"/>
    <mergeCell ref="AX740:AX742"/>
    <mergeCell ref="AY740:AY742"/>
    <mergeCell ref="AZ740:AZ742"/>
    <mergeCell ref="BA740:BA742"/>
    <mergeCell ref="BB740:BB742"/>
    <mergeCell ref="BC740:BC742"/>
    <mergeCell ref="BD740:BD742"/>
    <mergeCell ref="BE740:BE742"/>
    <mergeCell ref="BF740:BF742"/>
    <mergeCell ref="BG740:BG742"/>
    <mergeCell ref="BH740:BH742"/>
    <mergeCell ref="BI740:BI742"/>
    <mergeCell ref="BJ740:BJ742"/>
    <mergeCell ref="BK740:BK742"/>
    <mergeCell ref="BL740:BL742"/>
    <mergeCell ref="BM740:BM742"/>
    <mergeCell ref="BN740:BN742"/>
    <mergeCell ref="BO740:BO742"/>
    <mergeCell ref="BP740:BP742"/>
    <mergeCell ref="BQ740:BQ742"/>
    <mergeCell ref="B734:B736"/>
    <mergeCell ref="C734:C736"/>
    <mergeCell ref="AN734:AN736"/>
    <mergeCell ref="AO734:AO736"/>
    <mergeCell ref="AP734:AP736"/>
    <mergeCell ref="AQ734:AQ736"/>
    <mergeCell ref="AR734:AR736"/>
    <mergeCell ref="AS734:AS736"/>
    <mergeCell ref="AT734:AT736"/>
    <mergeCell ref="AU734:AU736"/>
    <mergeCell ref="AV734:AV736"/>
    <mergeCell ref="AW734:AW736"/>
    <mergeCell ref="AX734:AX736"/>
    <mergeCell ref="AY734:AY736"/>
    <mergeCell ref="AZ734:AZ736"/>
    <mergeCell ref="BA734:BA736"/>
    <mergeCell ref="BB734:BB736"/>
    <mergeCell ref="BC734:BC736"/>
    <mergeCell ref="BD734:BD736"/>
    <mergeCell ref="BE734:BE736"/>
    <mergeCell ref="BF734:BF736"/>
    <mergeCell ref="BG734:BG736"/>
    <mergeCell ref="BH734:BH736"/>
    <mergeCell ref="BI734:BI736"/>
    <mergeCell ref="BJ734:BJ736"/>
    <mergeCell ref="BK734:BK736"/>
    <mergeCell ref="BL734:BL736"/>
    <mergeCell ref="BM734:BM736"/>
    <mergeCell ref="BN734:BN736"/>
    <mergeCell ref="BO734:BO736"/>
    <mergeCell ref="BP734:BP736"/>
    <mergeCell ref="BQ734:BQ736"/>
    <mergeCell ref="A737:A745"/>
    <mergeCell ref="B737:B739"/>
    <mergeCell ref="C737:C739"/>
    <mergeCell ref="AO737:AO739"/>
    <mergeCell ref="AP737:AP739"/>
    <mergeCell ref="AQ737:AQ739"/>
    <mergeCell ref="B740:B742"/>
    <mergeCell ref="C740:C742"/>
    <mergeCell ref="AN740:AN742"/>
    <mergeCell ref="AN737:AN739"/>
    <mergeCell ref="AX737:AX739"/>
    <mergeCell ref="AY737:AY739"/>
    <mergeCell ref="AR737:AR739"/>
    <mergeCell ref="AO740:AO742"/>
    <mergeCell ref="AP740:AP742"/>
    <mergeCell ref="AQ740:AQ742"/>
    <mergeCell ref="AR740:AR742"/>
    <mergeCell ref="AS737:AS739"/>
    <mergeCell ref="AS740:AS742"/>
    <mergeCell ref="AT740:AT742"/>
    <mergeCell ref="AZ737:AZ739"/>
    <mergeCell ref="BA737:BA739"/>
    <mergeCell ref="BB737:BB739"/>
    <mergeCell ref="BC737:BC739"/>
    <mergeCell ref="BD737:BD739"/>
    <mergeCell ref="BE737:BE739"/>
    <mergeCell ref="BF737:BF739"/>
    <mergeCell ref="BG737:BG739"/>
    <mergeCell ref="BH737:BH739"/>
    <mergeCell ref="BI737:BI739"/>
    <mergeCell ref="BJ737:BJ739"/>
    <mergeCell ref="BK737:BK739"/>
    <mergeCell ref="AS728:AS730"/>
    <mergeCell ref="AT728:AT730"/>
    <mergeCell ref="AU728:AU730"/>
    <mergeCell ref="AV728:AV730"/>
    <mergeCell ref="AW728:AW730"/>
    <mergeCell ref="AX728:AX730"/>
    <mergeCell ref="AY728:AY730"/>
    <mergeCell ref="AZ728:AZ730"/>
    <mergeCell ref="BA728:BA730"/>
    <mergeCell ref="BB728:BB730"/>
    <mergeCell ref="BC728:BC730"/>
    <mergeCell ref="BD728:BD730"/>
    <mergeCell ref="BE728:BE730"/>
    <mergeCell ref="BF728:BF730"/>
    <mergeCell ref="BG728:BG730"/>
    <mergeCell ref="BH728:BH730"/>
    <mergeCell ref="BI728:BI730"/>
    <mergeCell ref="BJ728:BJ730"/>
    <mergeCell ref="BK728:BK730"/>
    <mergeCell ref="BL728:BL730"/>
    <mergeCell ref="BM728:BM730"/>
    <mergeCell ref="BN728:BN730"/>
    <mergeCell ref="BO728:BO730"/>
    <mergeCell ref="BP728:BP730"/>
    <mergeCell ref="BQ728:BQ730"/>
    <mergeCell ref="B731:B733"/>
    <mergeCell ref="C731:C733"/>
    <mergeCell ref="AN731:AN733"/>
    <mergeCell ref="AN728:AN730"/>
    <mergeCell ref="AS731:AS733"/>
    <mergeCell ref="AT731:AT733"/>
    <mergeCell ref="AU731:AU733"/>
    <mergeCell ref="AV731:AV733"/>
    <mergeCell ref="AW731:AW733"/>
    <mergeCell ref="AX731:AX733"/>
    <mergeCell ref="AY731:AY733"/>
    <mergeCell ref="AZ731:AZ733"/>
    <mergeCell ref="BA731:BA733"/>
    <mergeCell ref="BB731:BB733"/>
    <mergeCell ref="BC731:BC733"/>
    <mergeCell ref="BD731:BD733"/>
    <mergeCell ref="BE731:BE733"/>
    <mergeCell ref="BF731:BF733"/>
    <mergeCell ref="BG731:BG733"/>
    <mergeCell ref="BH731:BH733"/>
    <mergeCell ref="BI731:BI733"/>
    <mergeCell ref="BJ731:BJ733"/>
    <mergeCell ref="BK731:BK733"/>
    <mergeCell ref="BL731:BL733"/>
    <mergeCell ref="BM731:BM733"/>
    <mergeCell ref="BN731:BN733"/>
    <mergeCell ref="BO731:BO733"/>
    <mergeCell ref="BP731:BP733"/>
    <mergeCell ref="BQ731:BQ733"/>
    <mergeCell ref="BJ629:BJ631"/>
    <mergeCell ref="BK629:BK631"/>
    <mergeCell ref="BL629:BL631"/>
    <mergeCell ref="BM629:BM631"/>
    <mergeCell ref="BN629:BN631"/>
    <mergeCell ref="BO629:BO631"/>
    <mergeCell ref="BP629:BP631"/>
    <mergeCell ref="BQ629:BQ631"/>
    <mergeCell ref="B632:B634"/>
    <mergeCell ref="C632:C634"/>
    <mergeCell ref="AN632:AN634"/>
    <mergeCell ref="AO632:AO634"/>
    <mergeCell ref="AP632:AP634"/>
    <mergeCell ref="AQ632:AQ634"/>
    <mergeCell ref="AR632:AR634"/>
    <mergeCell ref="AS632:AS634"/>
    <mergeCell ref="AT632:AT634"/>
    <mergeCell ref="AU632:AU634"/>
    <mergeCell ref="AV632:AV634"/>
    <mergeCell ref="AW632:AW634"/>
    <mergeCell ref="AX632:AX634"/>
    <mergeCell ref="AY632:AY634"/>
    <mergeCell ref="AZ632:AZ634"/>
    <mergeCell ref="BA632:BA634"/>
    <mergeCell ref="BB632:BB634"/>
    <mergeCell ref="BC632:BC634"/>
    <mergeCell ref="BD632:BD634"/>
    <mergeCell ref="BE632:BE634"/>
    <mergeCell ref="BF632:BF634"/>
    <mergeCell ref="BG632:BG634"/>
    <mergeCell ref="BH632:BH634"/>
    <mergeCell ref="BI632:BI634"/>
    <mergeCell ref="BJ632:BJ634"/>
    <mergeCell ref="BK632:BK634"/>
    <mergeCell ref="BL632:BL634"/>
    <mergeCell ref="BM632:BM634"/>
    <mergeCell ref="BN632:BN634"/>
    <mergeCell ref="BO632:BO634"/>
    <mergeCell ref="BP632:BP634"/>
    <mergeCell ref="BQ632:BQ634"/>
    <mergeCell ref="BM623:BM625"/>
    <mergeCell ref="BN623:BN625"/>
    <mergeCell ref="BO623:BO625"/>
    <mergeCell ref="BP623:BP625"/>
    <mergeCell ref="BQ623:BQ625"/>
    <mergeCell ref="BF623:BF625"/>
    <mergeCell ref="BG623:BG625"/>
    <mergeCell ref="BH623:BH625"/>
    <mergeCell ref="BI623:BI625"/>
    <mergeCell ref="BJ623:BJ625"/>
    <mergeCell ref="BL623:BL625"/>
    <mergeCell ref="BK623:BK625"/>
    <mergeCell ref="AZ623:AZ625"/>
    <mergeCell ref="BA623:BA625"/>
    <mergeCell ref="BB623:BB625"/>
    <mergeCell ref="BC623:BC625"/>
    <mergeCell ref="BD623:BD625"/>
    <mergeCell ref="BE623:BE625"/>
    <mergeCell ref="AP626:AP628"/>
    <mergeCell ref="AQ626:AQ628"/>
    <mergeCell ref="AR626:AR628"/>
    <mergeCell ref="AO629:AO631"/>
    <mergeCell ref="AP629:AP631"/>
    <mergeCell ref="AQ629:AQ631"/>
    <mergeCell ref="AR629:AR631"/>
    <mergeCell ref="AS626:AS628"/>
    <mergeCell ref="AT626:AT628"/>
    <mergeCell ref="AU626:AU628"/>
    <mergeCell ref="AV626:AV628"/>
    <mergeCell ref="AW626:AW628"/>
    <mergeCell ref="AX626:AX628"/>
    <mergeCell ref="AY626:AY628"/>
    <mergeCell ref="AZ626:AZ628"/>
    <mergeCell ref="BA626:BA628"/>
    <mergeCell ref="BB626:BB628"/>
    <mergeCell ref="BC626:BC628"/>
    <mergeCell ref="BD626:BD628"/>
    <mergeCell ref="BE626:BE628"/>
    <mergeCell ref="BF626:BF628"/>
    <mergeCell ref="BG626:BG628"/>
    <mergeCell ref="BH626:BH628"/>
    <mergeCell ref="BI626:BI628"/>
    <mergeCell ref="BJ626:BJ628"/>
    <mergeCell ref="BK626:BK628"/>
    <mergeCell ref="BL626:BL628"/>
    <mergeCell ref="BM626:BM628"/>
    <mergeCell ref="BN626:BN628"/>
    <mergeCell ref="BO626:BO628"/>
    <mergeCell ref="BP626:BP628"/>
    <mergeCell ref="BQ626:BQ628"/>
    <mergeCell ref="AS629:AS631"/>
    <mergeCell ref="AT629:AT631"/>
    <mergeCell ref="AU629:AU631"/>
    <mergeCell ref="AV629:AV631"/>
    <mergeCell ref="AW629:AW631"/>
    <mergeCell ref="AX629:AX631"/>
    <mergeCell ref="AY629:AY631"/>
    <mergeCell ref="AZ629:AZ631"/>
    <mergeCell ref="BA629:BA631"/>
    <mergeCell ref="BB629:BB631"/>
    <mergeCell ref="BC629:BC631"/>
    <mergeCell ref="BD629:BD631"/>
    <mergeCell ref="BE629:BE631"/>
    <mergeCell ref="BF629:BF631"/>
    <mergeCell ref="BJ617:BJ619"/>
    <mergeCell ref="BK617:BK619"/>
    <mergeCell ref="BL617:BL619"/>
    <mergeCell ref="BM617:BM619"/>
    <mergeCell ref="BN617:BN619"/>
    <mergeCell ref="BO617:BO619"/>
    <mergeCell ref="BP617:BP619"/>
    <mergeCell ref="BQ617:BQ619"/>
    <mergeCell ref="B620:B622"/>
    <mergeCell ref="C620:C622"/>
    <mergeCell ref="AN620:AN622"/>
    <mergeCell ref="AN617:AN619"/>
    <mergeCell ref="AS620:AS622"/>
    <mergeCell ref="AT620:AT622"/>
    <mergeCell ref="AU620:AU622"/>
    <mergeCell ref="AV620:AV622"/>
    <mergeCell ref="AW620:AW622"/>
    <mergeCell ref="AX620:AX622"/>
    <mergeCell ref="AY620:AY622"/>
    <mergeCell ref="AZ620:AZ622"/>
    <mergeCell ref="BA620:BA622"/>
    <mergeCell ref="BB620:BB622"/>
    <mergeCell ref="BC620:BC622"/>
    <mergeCell ref="BD620:BD622"/>
    <mergeCell ref="BE620:BE622"/>
    <mergeCell ref="BF620:BF622"/>
    <mergeCell ref="BG620:BG622"/>
    <mergeCell ref="BH620:BH622"/>
    <mergeCell ref="BI620:BI622"/>
    <mergeCell ref="BJ620:BJ622"/>
    <mergeCell ref="BK620:BK622"/>
    <mergeCell ref="BL620:BL622"/>
    <mergeCell ref="BM620:BM622"/>
    <mergeCell ref="BN620:BN622"/>
    <mergeCell ref="BO620:BO622"/>
    <mergeCell ref="BP620:BP622"/>
    <mergeCell ref="BQ620:BQ622"/>
    <mergeCell ref="B617:B619"/>
    <mergeCell ref="C617:C619"/>
    <mergeCell ref="D617:D624"/>
    <mergeCell ref="AO617:AO619"/>
    <mergeCell ref="AM1539:AM1547"/>
    <mergeCell ref="D626:D633"/>
    <mergeCell ref="AO626:AO628"/>
    <mergeCell ref="A728:A736"/>
    <mergeCell ref="B728:B730"/>
    <mergeCell ref="AP617:AP619"/>
    <mergeCell ref="AQ617:AQ619"/>
    <mergeCell ref="AR617:AR619"/>
    <mergeCell ref="AO620:AO622"/>
    <mergeCell ref="AP620:AP622"/>
    <mergeCell ref="AQ620:AQ622"/>
    <mergeCell ref="AR620:AR622"/>
    <mergeCell ref="AS617:AS619"/>
    <mergeCell ref="AT617:AT619"/>
    <mergeCell ref="AU617:AU619"/>
    <mergeCell ref="AV617:AV619"/>
    <mergeCell ref="AW617:AW619"/>
    <mergeCell ref="AX617:AX619"/>
    <mergeCell ref="AY617:AY619"/>
    <mergeCell ref="AZ617:AZ619"/>
    <mergeCell ref="BA617:BA619"/>
    <mergeCell ref="BB617:BB619"/>
    <mergeCell ref="BC617:BC619"/>
    <mergeCell ref="BD617:BD619"/>
    <mergeCell ref="BE617:BE619"/>
    <mergeCell ref="BF617:BF619"/>
    <mergeCell ref="BG617:BG619"/>
    <mergeCell ref="BH617:BH619"/>
    <mergeCell ref="BI617:BI619"/>
    <mergeCell ref="B623:B625"/>
    <mergeCell ref="C623:C625"/>
    <mergeCell ref="AN623:AN625"/>
    <mergeCell ref="AO623:AO625"/>
    <mergeCell ref="AP623:AP625"/>
    <mergeCell ref="AQ623:AQ625"/>
    <mergeCell ref="AR623:AR625"/>
    <mergeCell ref="AS623:AS625"/>
    <mergeCell ref="AT623:AT625"/>
    <mergeCell ref="AU623:AU625"/>
    <mergeCell ref="AV623:AV625"/>
    <mergeCell ref="AW623:AW625"/>
    <mergeCell ref="AX623:AX625"/>
    <mergeCell ref="AY623:AY625"/>
    <mergeCell ref="B629:B631"/>
    <mergeCell ref="C629:C631"/>
    <mergeCell ref="AN629:AN631"/>
    <mergeCell ref="AN626:AN628"/>
    <mergeCell ref="BG629:BG631"/>
    <mergeCell ref="BH629:BH631"/>
    <mergeCell ref="BI629:BI631"/>
    <mergeCell ref="C728:C730"/>
    <mergeCell ref="D728:D735"/>
    <mergeCell ref="AO728:AO730"/>
    <mergeCell ref="AP728:AP730"/>
    <mergeCell ref="AQ728:AQ730"/>
    <mergeCell ref="AR728:AR730"/>
    <mergeCell ref="AO731:AO733"/>
    <mergeCell ref="AP731:AP733"/>
    <mergeCell ref="AQ731:AQ733"/>
    <mergeCell ref="AR731:AR733"/>
    <mergeCell ref="BJ581:BJ583"/>
    <mergeCell ref="BK581:BK583"/>
    <mergeCell ref="BL581:BL583"/>
    <mergeCell ref="BM581:BM583"/>
    <mergeCell ref="BN581:BN583"/>
    <mergeCell ref="BO581:BO583"/>
    <mergeCell ref="BP581:BP583"/>
    <mergeCell ref="BQ581:BQ583"/>
    <mergeCell ref="B584:B586"/>
    <mergeCell ref="C584:C586"/>
    <mergeCell ref="AN584:AN586"/>
    <mergeCell ref="AO584:AO586"/>
    <mergeCell ref="AP584:AP586"/>
    <mergeCell ref="AQ584:AQ586"/>
    <mergeCell ref="AR584:AR586"/>
    <mergeCell ref="AS584:AS586"/>
    <mergeCell ref="AT584:AT586"/>
    <mergeCell ref="AU584:AU586"/>
    <mergeCell ref="AV584:AV586"/>
    <mergeCell ref="AW584:AW586"/>
    <mergeCell ref="AX584:AX586"/>
    <mergeCell ref="AY584:AY586"/>
    <mergeCell ref="AZ584:AZ586"/>
    <mergeCell ref="BA584:BA586"/>
    <mergeCell ref="BB584:BB586"/>
    <mergeCell ref="BC584:BC586"/>
    <mergeCell ref="BD584:BD586"/>
    <mergeCell ref="BE584:BE586"/>
    <mergeCell ref="BF584:BF586"/>
    <mergeCell ref="BG584:BG586"/>
    <mergeCell ref="BH584:BH586"/>
    <mergeCell ref="BI584:BI586"/>
    <mergeCell ref="BJ584:BJ586"/>
    <mergeCell ref="BK584:BK586"/>
    <mergeCell ref="BL584:BL586"/>
    <mergeCell ref="BM584:BM586"/>
    <mergeCell ref="BN584:BN586"/>
    <mergeCell ref="BO584:BO586"/>
    <mergeCell ref="BP584:BP586"/>
    <mergeCell ref="BQ584:BQ586"/>
    <mergeCell ref="BM566:BM568"/>
    <mergeCell ref="BN566:BN568"/>
    <mergeCell ref="BO566:BO568"/>
    <mergeCell ref="BP566:BP568"/>
    <mergeCell ref="BQ566:BQ568"/>
    <mergeCell ref="A578:A586"/>
    <mergeCell ref="B578:B580"/>
    <mergeCell ref="C578:C580"/>
    <mergeCell ref="D578:D585"/>
    <mergeCell ref="AO578:AO580"/>
    <mergeCell ref="AP578:AP580"/>
    <mergeCell ref="AM578:AM586"/>
    <mergeCell ref="AQ578:AQ580"/>
    <mergeCell ref="AR578:AR580"/>
    <mergeCell ref="AO581:AO583"/>
    <mergeCell ref="AP581:AP583"/>
    <mergeCell ref="AQ581:AQ583"/>
    <mergeCell ref="AR581:AR583"/>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BF578:BF580"/>
    <mergeCell ref="BG578:BG580"/>
    <mergeCell ref="BH578:BH580"/>
    <mergeCell ref="BI578:BI580"/>
    <mergeCell ref="BJ578:BJ580"/>
    <mergeCell ref="BK578:BK580"/>
    <mergeCell ref="BL578:BL580"/>
    <mergeCell ref="BM578:BM580"/>
    <mergeCell ref="BN578:BN580"/>
    <mergeCell ref="BO578:BO580"/>
    <mergeCell ref="BP578:BP580"/>
    <mergeCell ref="BQ578:BQ580"/>
    <mergeCell ref="B581:B583"/>
    <mergeCell ref="C581:C583"/>
    <mergeCell ref="AN581:AN583"/>
    <mergeCell ref="AN578:AN580"/>
    <mergeCell ref="AS581:AS583"/>
    <mergeCell ref="AT581:AT583"/>
    <mergeCell ref="AU581:AU583"/>
    <mergeCell ref="AV581:AV583"/>
    <mergeCell ref="AW581:AW583"/>
    <mergeCell ref="AX581:AX583"/>
    <mergeCell ref="AY581:AY583"/>
    <mergeCell ref="AZ581:AZ583"/>
    <mergeCell ref="BA581:BA583"/>
    <mergeCell ref="BB581:BB583"/>
    <mergeCell ref="BC581:BC583"/>
    <mergeCell ref="BD581:BD583"/>
    <mergeCell ref="BE581:BE583"/>
    <mergeCell ref="BF581:BF583"/>
    <mergeCell ref="BG581:BG583"/>
    <mergeCell ref="BH581:BH583"/>
    <mergeCell ref="BI581:BI583"/>
    <mergeCell ref="BM560:BM562"/>
    <mergeCell ref="BN560:BN562"/>
    <mergeCell ref="BO560:BO562"/>
    <mergeCell ref="BP560:BP562"/>
    <mergeCell ref="BQ560:BQ562"/>
    <mergeCell ref="B563:B565"/>
    <mergeCell ref="C563:C565"/>
    <mergeCell ref="AN563:AN565"/>
    <mergeCell ref="AN560:AN562"/>
    <mergeCell ref="AS563:AS565"/>
    <mergeCell ref="AT563:AT565"/>
    <mergeCell ref="AU563:AU565"/>
    <mergeCell ref="AV563:AV565"/>
    <mergeCell ref="AW563:AW565"/>
    <mergeCell ref="AX563:AX565"/>
    <mergeCell ref="AY563:AY565"/>
    <mergeCell ref="AZ563:AZ565"/>
    <mergeCell ref="BA563:BA565"/>
    <mergeCell ref="BB563:BB565"/>
    <mergeCell ref="BC563:BC565"/>
    <mergeCell ref="BD563:BD565"/>
    <mergeCell ref="BE563:BE565"/>
    <mergeCell ref="BF563:BF565"/>
    <mergeCell ref="BG563:BG565"/>
    <mergeCell ref="BH563:BH565"/>
    <mergeCell ref="BI563:BI565"/>
    <mergeCell ref="BJ563:BJ565"/>
    <mergeCell ref="BK563:BK565"/>
    <mergeCell ref="BL563:BL565"/>
    <mergeCell ref="BM563:BM565"/>
    <mergeCell ref="BN563:BN565"/>
    <mergeCell ref="BO563:BO565"/>
    <mergeCell ref="BP563:BP565"/>
    <mergeCell ref="BQ563:BQ565"/>
    <mergeCell ref="A560:A568"/>
    <mergeCell ref="B560:B562"/>
    <mergeCell ref="C560:C562"/>
    <mergeCell ref="D560:D567"/>
    <mergeCell ref="AO560:AO562"/>
    <mergeCell ref="AP560:AP562"/>
    <mergeCell ref="AM560:AM568"/>
    <mergeCell ref="AQ560:AQ562"/>
    <mergeCell ref="AR560:AR562"/>
    <mergeCell ref="AO563:AO565"/>
    <mergeCell ref="AP563:AP565"/>
    <mergeCell ref="AQ563:AQ565"/>
    <mergeCell ref="AR563:AR565"/>
    <mergeCell ref="AS560:AS562"/>
    <mergeCell ref="AT560:AT562"/>
    <mergeCell ref="AU560:AU562"/>
    <mergeCell ref="AV560:AV562"/>
    <mergeCell ref="AW560:AW562"/>
    <mergeCell ref="AX560:AX562"/>
    <mergeCell ref="AY560:AY562"/>
    <mergeCell ref="AZ560:AZ562"/>
    <mergeCell ref="BA560:BA562"/>
    <mergeCell ref="BB560:BB562"/>
    <mergeCell ref="BC560:BC562"/>
    <mergeCell ref="BD560:BD562"/>
    <mergeCell ref="BE560:BE562"/>
    <mergeCell ref="BF560:BF562"/>
    <mergeCell ref="BG560:BG562"/>
    <mergeCell ref="BH560:BH562"/>
    <mergeCell ref="BI560:BI562"/>
    <mergeCell ref="BJ560:BJ562"/>
    <mergeCell ref="BK560:BK562"/>
    <mergeCell ref="BL560:BL562"/>
    <mergeCell ref="B566:B568"/>
    <mergeCell ref="C566:C568"/>
    <mergeCell ref="AN566:AN568"/>
    <mergeCell ref="AO566:AO568"/>
    <mergeCell ref="AP566:AP568"/>
    <mergeCell ref="AQ566:AQ568"/>
    <mergeCell ref="AR566:AR568"/>
    <mergeCell ref="AS566:AS568"/>
    <mergeCell ref="AT566:AT568"/>
    <mergeCell ref="AU566:AU568"/>
    <mergeCell ref="AV566:AV568"/>
    <mergeCell ref="AW566:AW568"/>
    <mergeCell ref="AX566:AX568"/>
    <mergeCell ref="AY566:AY568"/>
    <mergeCell ref="AZ566:AZ568"/>
    <mergeCell ref="BA566:BA568"/>
    <mergeCell ref="BB566:BB568"/>
    <mergeCell ref="BC566:BC568"/>
    <mergeCell ref="BD566:BD568"/>
    <mergeCell ref="BE566:BE568"/>
    <mergeCell ref="BF566:BF568"/>
    <mergeCell ref="BG566:BG568"/>
    <mergeCell ref="BH566:BH568"/>
    <mergeCell ref="BI566:BI568"/>
    <mergeCell ref="BJ566:BJ568"/>
    <mergeCell ref="BK566:BK568"/>
    <mergeCell ref="BL566:BL568"/>
    <mergeCell ref="AS713:AS715"/>
    <mergeCell ref="AT713:AT715"/>
    <mergeCell ref="AU713:AU715"/>
    <mergeCell ref="AV713:AV715"/>
    <mergeCell ref="AW713:AW715"/>
    <mergeCell ref="AX713:AX715"/>
    <mergeCell ref="AY713:AY715"/>
    <mergeCell ref="AZ713:AZ715"/>
    <mergeCell ref="BA713:BA715"/>
    <mergeCell ref="BB713:BB715"/>
    <mergeCell ref="BC713:BC715"/>
    <mergeCell ref="BD713:BD715"/>
    <mergeCell ref="BE713:BE715"/>
    <mergeCell ref="BF713:BF715"/>
    <mergeCell ref="BG713:BG715"/>
    <mergeCell ref="BH713:BH715"/>
    <mergeCell ref="BI713:BI715"/>
    <mergeCell ref="BJ713:BJ715"/>
    <mergeCell ref="BK713:BK715"/>
    <mergeCell ref="BL713:BL715"/>
    <mergeCell ref="BM713:BM715"/>
    <mergeCell ref="BN713:BN715"/>
    <mergeCell ref="BO713:BO715"/>
    <mergeCell ref="BP713:BP715"/>
    <mergeCell ref="BQ713:BQ715"/>
    <mergeCell ref="B716:B718"/>
    <mergeCell ref="C716:C718"/>
    <mergeCell ref="AN716:AN718"/>
    <mergeCell ref="AO716:AO718"/>
    <mergeCell ref="AP716:AP718"/>
    <mergeCell ref="AQ716:AQ718"/>
    <mergeCell ref="AR716:AR718"/>
    <mergeCell ref="AS716:AS718"/>
    <mergeCell ref="AT716:AT718"/>
    <mergeCell ref="AU716:AU718"/>
    <mergeCell ref="AV716:AV718"/>
    <mergeCell ref="AW716:AW718"/>
    <mergeCell ref="AX716:AX718"/>
    <mergeCell ref="AY716:AY718"/>
    <mergeCell ref="AZ716:AZ718"/>
    <mergeCell ref="BA716:BA718"/>
    <mergeCell ref="BB716:BB718"/>
    <mergeCell ref="BC716:BC718"/>
    <mergeCell ref="BD716:BD718"/>
    <mergeCell ref="BE716:BE718"/>
    <mergeCell ref="BF716:BF718"/>
    <mergeCell ref="BG716:BG718"/>
    <mergeCell ref="BH716:BH718"/>
    <mergeCell ref="BI716:BI718"/>
    <mergeCell ref="BJ716:BJ718"/>
    <mergeCell ref="BK716:BK718"/>
    <mergeCell ref="BL716:BL718"/>
    <mergeCell ref="BM716:BM718"/>
    <mergeCell ref="BN716:BN718"/>
    <mergeCell ref="BO716:BO718"/>
    <mergeCell ref="BP716:BP718"/>
    <mergeCell ref="BQ716:BQ718"/>
    <mergeCell ref="AS707:AS709"/>
    <mergeCell ref="AT707:AT709"/>
    <mergeCell ref="AU707:AU709"/>
    <mergeCell ref="AV707:AV709"/>
    <mergeCell ref="AW707:AW709"/>
    <mergeCell ref="AX707:AX709"/>
    <mergeCell ref="AY707:AY709"/>
    <mergeCell ref="AZ707:AZ709"/>
    <mergeCell ref="BA707:BA709"/>
    <mergeCell ref="BB707:BB709"/>
    <mergeCell ref="BC707:BC709"/>
    <mergeCell ref="BD707:BD709"/>
    <mergeCell ref="BE707:BE709"/>
    <mergeCell ref="BF707:BF709"/>
    <mergeCell ref="BG707:BG709"/>
    <mergeCell ref="BH707:BH709"/>
    <mergeCell ref="BI707:BI709"/>
    <mergeCell ref="BJ707:BJ709"/>
    <mergeCell ref="BK707:BK709"/>
    <mergeCell ref="BL707:BL709"/>
    <mergeCell ref="BM707:BM709"/>
    <mergeCell ref="BN707:BN709"/>
    <mergeCell ref="BO707:BO709"/>
    <mergeCell ref="BP707:BP709"/>
    <mergeCell ref="BQ707:BQ709"/>
    <mergeCell ref="A710:A718"/>
    <mergeCell ref="B710:B712"/>
    <mergeCell ref="C710:C712"/>
    <mergeCell ref="D710:D717"/>
    <mergeCell ref="AO710:AO712"/>
    <mergeCell ref="AP710:AP712"/>
    <mergeCell ref="AQ710:AQ712"/>
    <mergeCell ref="AR710:AR712"/>
    <mergeCell ref="AO713:AO715"/>
    <mergeCell ref="AP713:AP715"/>
    <mergeCell ref="AQ713:AQ715"/>
    <mergeCell ref="AR713:AR715"/>
    <mergeCell ref="AS710:AS712"/>
    <mergeCell ref="AT710:AT712"/>
    <mergeCell ref="AU710:AU712"/>
    <mergeCell ref="AV710:AV712"/>
    <mergeCell ref="AW710:AW712"/>
    <mergeCell ref="AX710:AX712"/>
    <mergeCell ref="AY710:AY712"/>
    <mergeCell ref="AZ710:AZ712"/>
    <mergeCell ref="BA710:BA712"/>
    <mergeCell ref="BB710:BB712"/>
    <mergeCell ref="BC710:BC712"/>
    <mergeCell ref="BD710:BD712"/>
    <mergeCell ref="BE710:BE712"/>
    <mergeCell ref="BF710:BF712"/>
    <mergeCell ref="BG710:BG712"/>
    <mergeCell ref="BH710:BH712"/>
    <mergeCell ref="BI710:BI712"/>
    <mergeCell ref="BJ710:BJ712"/>
    <mergeCell ref="BK710:BK712"/>
    <mergeCell ref="BL710:BL712"/>
    <mergeCell ref="BM710:BM712"/>
    <mergeCell ref="BN710:BN712"/>
    <mergeCell ref="BO710:BO712"/>
    <mergeCell ref="BP710:BP712"/>
    <mergeCell ref="BQ710:BQ712"/>
    <mergeCell ref="B713:B715"/>
    <mergeCell ref="C713:C715"/>
    <mergeCell ref="BD701:BD703"/>
    <mergeCell ref="BE701:BE703"/>
    <mergeCell ref="BF701:BF703"/>
    <mergeCell ref="BG701:BG703"/>
    <mergeCell ref="BH701:BH703"/>
    <mergeCell ref="BI701:BI703"/>
    <mergeCell ref="BJ701:BJ703"/>
    <mergeCell ref="BK701:BK703"/>
    <mergeCell ref="BL701:BL703"/>
    <mergeCell ref="BM701:BM703"/>
    <mergeCell ref="BN701:BN703"/>
    <mergeCell ref="BO701:BO703"/>
    <mergeCell ref="BP701:BP703"/>
    <mergeCell ref="BQ701:BQ703"/>
    <mergeCell ref="AN704:AN706"/>
    <mergeCell ref="AO704:AO706"/>
    <mergeCell ref="AP704:AP706"/>
    <mergeCell ref="AQ704:AQ706"/>
    <mergeCell ref="AR704:AR706"/>
    <mergeCell ref="AS704:AS706"/>
    <mergeCell ref="AT704:AT706"/>
    <mergeCell ref="AU704:AU706"/>
    <mergeCell ref="AV704:AV706"/>
    <mergeCell ref="AW704:AW706"/>
    <mergeCell ref="AX704:AX706"/>
    <mergeCell ref="AY704:AY706"/>
    <mergeCell ref="AZ704:AZ706"/>
    <mergeCell ref="BA704:BA706"/>
    <mergeCell ref="BB704:BB706"/>
    <mergeCell ref="BC704:BC706"/>
    <mergeCell ref="BD704:BD706"/>
    <mergeCell ref="BE704:BE706"/>
    <mergeCell ref="BF704:BF706"/>
    <mergeCell ref="BG704:BG706"/>
    <mergeCell ref="BH704:BH706"/>
    <mergeCell ref="BI704:BI706"/>
    <mergeCell ref="BJ704:BJ706"/>
    <mergeCell ref="BK704:BK706"/>
    <mergeCell ref="BL704:BL706"/>
    <mergeCell ref="BM704:BM706"/>
    <mergeCell ref="BN704:BN706"/>
    <mergeCell ref="BO704:BO706"/>
    <mergeCell ref="BP704:BP706"/>
    <mergeCell ref="BQ704:BQ706"/>
    <mergeCell ref="BL596:BL598"/>
    <mergeCell ref="BM596:BM598"/>
    <mergeCell ref="BN596:BN598"/>
    <mergeCell ref="BO596:BO598"/>
    <mergeCell ref="BP596:BP598"/>
    <mergeCell ref="BQ596:BQ598"/>
    <mergeCell ref="BF596:BF598"/>
    <mergeCell ref="BG596:BG598"/>
    <mergeCell ref="BH596:BH598"/>
    <mergeCell ref="BI596:BI598"/>
    <mergeCell ref="BJ596:BJ598"/>
    <mergeCell ref="BK596:BK598"/>
    <mergeCell ref="AZ596:AZ598"/>
    <mergeCell ref="BA596:BA598"/>
    <mergeCell ref="BB596:BB598"/>
    <mergeCell ref="BC596:BC598"/>
    <mergeCell ref="BD596:BD598"/>
    <mergeCell ref="BE596:BE598"/>
    <mergeCell ref="AT596:AT598"/>
    <mergeCell ref="AU596:AU598"/>
    <mergeCell ref="AV596:AV598"/>
    <mergeCell ref="AW596:AW598"/>
    <mergeCell ref="AX596:AX598"/>
    <mergeCell ref="AY596:AY598"/>
    <mergeCell ref="AN596:AN598"/>
    <mergeCell ref="AO596:AO598"/>
    <mergeCell ref="AP596:AP598"/>
    <mergeCell ref="AQ596:AQ598"/>
    <mergeCell ref="AR596:AR598"/>
    <mergeCell ref="AS596:AS598"/>
    <mergeCell ref="AM596:AM598"/>
    <mergeCell ref="A596:A604"/>
    <mergeCell ref="B596:B598"/>
    <mergeCell ref="C596:C598"/>
    <mergeCell ref="B599:B601"/>
    <mergeCell ref="C599:C601"/>
    <mergeCell ref="B602:B604"/>
    <mergeCell ref="BQ599:BQ601"/>
    <mergeCell ref="C602:C604"/>
    <mergeCell ref="AM602:AM604"/>
    <mergeCell ref="BK599:BK601"/>
    <mergeCell ref="BL599:BL601"/>
    <mergeCell ref="BM599:BM601"/>
    <mergeCell ref="BN599:BN601"/>
    <mergeCell ref="BO599:BO601"/>
    <mergeCell ref="BP599:BP601"/>
    <mergeCell ref="BE599:BE601"/>
    <mergeCell ref="BF599:BF601"/>
    <mergeCell ref="BG599:BG601"/>
    <mergeCell ref="BH599:BH601"/>
    <mergeCell ref="BI599:BI601"/>
    <mergeCell ref="BJ599:BJ601"/>
    <mergeCell ref="AY599:AY601"/>
    <mergeCell ref="AZ599:AZ601"/>
    <mergeCell ref="BA599:BA601"/>
    <mergeCell ref="BB599:BB601"/>
    <mergeCell ref="BC599:BC601"/>
    <mergeCell ref="BD599:BD601"/>
    <mergeCell ref="AS599:AS601"/>
    <mergeCell ref="AT599:AT601"/>
    <mergeCell ref="AU599:AU601"/>
    <mergeCell ref="AV599:AV601"/>
    <mergeCell ref="AW599:AW601"/>
    <mergeCell ref="AX599:AX601"/>
    <mergeCell ref="AN599:AN601"/>
    <mergeCell ref="AO599:AO601"/>
    <mergeCell ref="AP599:AP601"/>
    <mergeCell ref="AQ599:AQ601"/>
    <mergeCell ref="AR599:AR601"/>
    <mergeCell ref="AM599:AM601"/>
    <mergeCell ref="BN602:BN604"/>
    <mergeCell ref="BO602:BO604"/>
    <mergeCell ref="BP602:BP604"/>
    <mergeCell ref="BQ602:BQ604"/>
    <mergeCell ref="D605:D607"/>
    <mergeCell ref="E605:AH607"/>
    <mergeCell ref="AM605:AM607"/>
    <mergeCell ref="BH602:BH604"/>
    <mergeCell ref="BI602:BI604"/>
    <mergeCell ref="BJ602:BJ604"/>
    <mergeCell ref="BK602:BK604"/>
    <mergeCell ref="BL602:BL604"/>
    <mergeCell ref="BM602:BM604"/>
    <mergeCell ref="BB602:BB604"/>
    <mergeCell ref="BC602:BC604"/>
    <mergeCell ref="BD602:BD604"/>
    <mergeCell ref="BE602:BE604"/>
    <mergeCell ref="BF602:BF604"/>
    <mergeCell ref="BG602:BG604"/>
    <mergeCell ref="AV602:AV604"/>
    <mergeCell ref="AW602:AW604"/>
    <mergeCell ref="AX602:AX604"/>
    <mergeCell ref="AY602:AY604"/>
    <mergeCell ref="AZ602:AZ604"/>
    <mergeCell ref="BA602:BA604"/>
    <mergeCell ref="AP602:AP604"/>
    <mergeCell ref="AQ602:AQ604"/>
    <mergeCell ref="AR602:AR604"/>
    <mergeCell ref="AS602:AS604"/>
    <mergeCell ref="AT602:AT604"/>
    <mergeCell ref="AU602:AU604"/>
    <mergeCell ref="AN602:AN604"/>
    <mergeCell ref="AO602:AO604"/>
    <mergeCell ref="BO608:BO610"/>
    <mergeCell ref="BP608:BP610"/>
    <mergeCell ref="BQ608:BQ610"/>
    <mergeCell ref="B611:B613"/>
    <mergeCell ref="C611:C613"/>
    <mergeCell ref="BI608:BI610"/>
    <mergeCell ref="BJ608:BJ610"/>
    <mergeCell ref="BK608:BK610"/>
    <mergeCell ref="BL608:BL610"/>
    <mergeCell ref="AQ611:AQ613"/>
    <mergeCell ref="BM608:BM610"/>
    <mergeCell ref="BN608:BN610"/>
    <mergeCell ref="BC608:BC610"/>
    <mergeCell ref="BD608:BD610"/>
    <mergeCell ref="BE608:BE610"/>
    <mergeCell ref="BF608:BF610"/>
    <mergeCell ref="BG608:BG610"/>
    <mergeCell ref="BH608:BH610"/>
    <mergeCell ref="AW608:AW610"/>
    <mergeCell ref="AX608:AX610"/>
    <mergeCell ref="AY608:AY610"/>
    <mergeCell ref="AZ608:AZ610"/>
    <mergeCell ref="BA608:BA610"/>
    <mergeCell ref="BB608:BB610"/>
    <mergeCell ref="AQ608:AQ610"/>
    <mergeCell ref="AR608:AR610"/>
    <mergeCell ref="AS608:AS610"/>
    <mergeCell ref="AT608:AT610"/>
    <mergeCell ref="AU608:AU610"/>
    <mergeCell ref="AV608:AV610"/>
    <mergeCell ref="AN608:AN610"/>
    <mergeCell ref="AO608:AO610"/>
    <mergeCell ref="AP608:AP610"/>
    <mergeCell ref="AN611:AN613"/>
    <mergeCell ref="AO611:AO613"/>
    <mergeCell ref="B608:B610"/>
    <mergeCell ref="C608:C610"/>
    <mergeCell ref="D608:D615"/>
    <mergeCell ref="AP611:AP613"/>
    <mergeCell ref="A635:A643"/>
    <mergeCell ref="B635:B637"/>
    <mergeCell ref="C635:C637"/>
    <mergeCell ref="D635:D642"/>
    <mergeCell ref="BL614:BL616"/>
    <mergeCell ref="BM614:BM616"/>
    <mergeCell ref="AZ614:AZ616"/>
    <mergeCell ref="BA614:BA616"/>
    <mergeCell ref="BB614:BB616"/>
    <mergeCell ref="BC614:BC616"/>
    <mergeCell ref="BN614:BN616"/>
    <mergeCell ref="BO614:BO616"/>
    <mergeCell ref="BP614:BP616"/>
    <mergeCell ref="BQ614:BQ616"/>
    <mergeCell ref="BF614:BF616"/>
    <mergeCell ref="BG614:BG616"/>
    <mergeCell ref="BH614:BH616"/>
    <mergeCell ref="BI614:BI616"/>
    <mergeCell ref="BJ614:BJ616"/>
    <mergeCell ref="BK614:BK616"/>
    <mergeCell ref="AT614:AT616"/>
    <mergeCell ref="AU614:AU616"/>
    <mergeCell ref="AV614:AV616"/>
    <mergeCell ref="AW614:AW616"/>
    <mergeCell ref="AX614:AX616"/>
    <mergeCell ref="AY614:AY616"/>
    <mergeCell ref="BL611:BL613"/>
    <mergeCell ref="BM611:BM613"/>
    <mergeCell ref="AN614:AN616"/>
    <mergeCell ref="AO614:AO616"/>
    <mergeCell ref="AP614:AP616"/>
    <mergeCell ref="AQ614:AQ616"/>
    <mergeCell ref="AR614:AR616"/>
    <mergeCell ref="AS614:AS616"/>
    <mergeCell ref="BD614:BD616"/>
    <mergeCell ref="BE614:BE616"/>
    <mergeCell ref="BG611:BG613"/>
    <mergeCell ref="BH611:BH613"/>
    <mergeCell ref="BO611:BO613"/>
    <mergeCell ref="BP611:BP613"/>
    <mergeCell ref="BQ611:BQ613"/>
    <mergeCell ref="B614:B616"/>
    <mergeCell ref="C614:C616"/>
    <mergeCell ref="BI611:BI613"/>
    <mergeCell ref="BJ611:BJ613"/>
    <mergeCell ref="BK611:BK613"/>
    <mergeCell ref="AX611:AX613"/>
    <mergeCell ref="AY611:AY613"/>
    <mergeCell ref="AZ611:AZ613"/>
    <mergeCell ref="BA611:BA613"/>
    <mergeCell ref="BB611:BB613"/>
    <mergeCell ref="BN611:BN613"/>
    <mergeCell ref="BC611:BC613"/>
    <mergeCell ref="BD611:BD613"/>
    <mergeCell ref="BE611:BE613"/>
    <mergeCell ref="BF611:BF613"/>
    <mergeCell ref="AR611:AR613"/>
    <mergeCell ref="AS611:AS613"/>
    <mergeCell ref="AT611:AT613"/>
    <mergeCell ref="AU611:AU613"/>
    <mergeCell ref="AV611:AV613"/>
    <mergeCell ref="AW611:AW613"/>
    <mergeCell ref="A608:A616"/>
    <mergeCell ref="A617:A625"/>
    <mergeCell ref="B641:B643"/>
    <mergeCell ref="C641:C643"/>
    <mergeCell ref="BI638:BI640"/>
    <mergeCell ref="BJ638:BJ640"/>
    <mergeCell ref="BK638:BK640"/>
    <mergeCell ref="AX638:AX640"/>
    <mergeCell ref="AY638:AY640"/>
    <mergeCell ref="BN638:BN640"/>
    <mergeCell ref="BC638:BC640"/>
    <mergeCell ref="BD638:BD640"/>
    <mergeCell ref="BE638:BE640"/>
    <mergeCell ref="BF638:BF640"/>
    <mergeCell ref="AR638:AR640"/>
    <mergeCell ref="AS638:AS640"/>
    <mergeCell ref="AT638:AT640"/>
    <mergeCell ref="AU638:AU640"/>
    <mergeCell ref="AV638:AV640"/>
    <mergeCell ref="AW635:AW637"/>
    <mergeCell ref="AW638:AW640"/>
    <mergeCell ref="BO635:BO637"/>
    <mergeCell ref="BP635:BP637"/>
    <mergeCell ref="BQ635:BQ637"/>
    <mergeCell ref="B638:B640"/>
    <mergeCell ref="C638:C640"/>
    <mergeCell ref="BI635:BI637"/>
    <mergeCell ref="BJ635:BJ637"/>
    <mergeCell ref="BK635:BK637"/>
    <mergeCell ref="BM635:BM637"/>
    <mergeCell ref="BN635:BN637"/>
    <mergeCell ref="BC635:BC637"/>
    <mergeCell ref="BD635:BD637"/>
    <mergeCell ref="BE635:BE637"/>
    <mergeCell ref="BF635:BF637"/>
    <mergeCell ref="BG635:BG637"/>
    <mergeCell ref="BH635:BH637"/>
    <mergeCell ref="BL635:BL637"/>
    <mergeCell ref="AX635:AX637"/>
    <mergeCell ref="AY635:AY637"/>
    <mergeCell ref="AZ635:AZ637"/>
    <mergeCell ref="BA635:BA637"/>
    <mergeCell ref="BB635:BB637"/>
    <mergeCell ref="AQ635:AQ637"/>
    <mergeCell ref="AR635:AR637"/>
    <mergeCell ref="AS635:AS637"/>
    <mergeCell ref="AT635:AT637"/>
    <mergeCell ref="AU635:AU637"/>
    <mergeCell ref="AV635:AV637"/>
    <mergeCell ref="AN635:AN637"/>
    <mergeCell ref="AO635:AO637"/>
    <mergeCell ref="AP635:AP637"/>
    <mergeCell ref="AN638:AN640"/>
    <mergeCell ref="AO638:AO640"/>
    <mergeCell ref="AP638:AP640"/>
    <mergeCell ref="AQ638:AQ640"/>
    <mergeCell ref="BL641:BL643"/>
    <mergeCell ref="BK641:BK643"/>
    <mergeCell ref="AZ641:AZ643"/>
    <mergeCell ref="BA641:BA643"/>
    <mergeCell ref="BB641:BB643"/>
    <mergeCell ref="BE641:BE643"/>
    <mergeCell ref="AT641:AT643"/>
    <mergeCell ref="BM641:BM643"/>
    <mergeCell ref="BN641:BN643"/>
    <mergeCell ref="BO641:BO643"/>
    <mergeCell ref="BP641:BP643"/>
    <mergeCell ref="BQ641:BQ643"/>
    <mergeCell ref="BF641:BF643"/>
    <mergeCell ref="BG641:BG643"/>
    <mergeCell ref="BH641:BH643"/>
    <mergeCell ref="BI641:BI643"/>
    <mergeCell ref="BJ641:BJ643"/>
    <mergeCell ref="AU641:AU643"/>
    <mergeCell ref="AV641:AV643"/>
    <mergeCell ref="AW641:AW643"/>
    <mergeCell ref="AX641:AX643"/>
    <mergeCell ref="AY641:AY643"/>
    <mergeCell ref="BL638:BL640"/>
    <mergeCell ref="BH638:BH640"/>
    <mergeCell ref="AZ638:AZ640"/>
    <mergeCell ref="BA638:BA640"/>
    <mergeCell ref="BB638:BB640"/>
    <mergeCell ref="BM638:BM640"/>
    <mergeCell ref="AN641:AN643"/>
    <mergeCell ref="AO641:AO643"/>
    <mergeCell ref="AP641:AP643"/>
    <mergeCell ref="AQ641:AQ643"/>
    <mergeCell ref="AR641:AR643"/>
    <mergeCell ref="AS641:AS643"/>
    <mergeCell ref="BC641:BC643"/>
    <mergeCell ref="BD641:BD643"/>
    <mergeCell ref="BG638:BG640"/>
    <mergeCell ref="BO638:BO640"/>
    <mergeCell ref="BP638:BP640"/>
    <mergeCell ref="BQ638:BQ640"/>
    <mergeCell ref="BO665:BO667"/>
    <mergeCell ref="BP665:BP667"/>
    <mergeCell ref="BQ665:BQ667"/>
    <mergeCell ref="B668:B670"/>
    <mergeCell ref="C668:C670"/>
    <mergeCell ref="BI665:BI667"/>
    <mergeCell ref="BJ665:BJ667"/>
    <mergeCell ref="BK665:BK667"/>
    <mergeCell ref="BL665:BL667"/>
    <mergeCell ref="BM665:BM667"/>
    <mergeCell ref="BA665:BA667"/>
    <mergeCell ref="BB665:BB667"/>
    <mergeCell ref="BN665:BN667"/>
    <mergeCell ref="BC665:BC667"/>
    <mergeCell ref="BD665:BD667"/>
    <mergeCell ref="BE665:BE667"/>
    <mergeCell ref="BF665:BF667"/>
    <mergeCell ref="BG665:BG667"/>
    <mergeCell ref="BH665:BH667"/>
    <mergeCell ref="AU665:AU667"/>
    <mergeCell ref="AV665:AV667"/>
    <mergeCell ref="AW665:AW667"/>
    <mergeCell ref="AX665:AX667"/>
    <mergeCell ref="AY665:AY667"/>
    <mergeCell ref="AZ665:AZ667"/>
    <mergeCell ref="BO662:BO664"/>
    <mergeCell ref="BP662:BP664"/>
    <mergeCell ref="BQ662:BQ664"/>
    <mergeCell ref="B665:B667"/>
    <mergeCell ref="C665:C667"/>
    <mergeCell ref="BI662:BI664"/>
    <mergeCell ref="BJ662:BJ664"/>
    <mergeCell ref="BK662:BK664"/>
    <mergeCell ref="BL662:BL664"/>
    <mergeCell ref="AQ665:AQ667"/>
    <mergeCell ref="BB662:BB664"/>
    <mergeCell ref="BM662:BM664"/>
    <mergeCell ref="BN662:BN664"/>
    <mergeCell ref="BC662:BC664"/>
    <mergeCell ref="BD662:BD664"/>
    <mergeCell ref="BE662:BE664"/>
    <mergeCell ref="BF662:BF664"/>
    <mergeCell ref="BG662:BG664"/>
    <mergeCell ref="BH662:BH664"/>
    <mergeCell ref="AV662:AV664"/>
    <mergeCell ref="AW662:AW664"/>
    <mergeCell ref="AX662:AX664"/>
    <mergeCell ref="AY662:AY664"/>
    <mergeCell ref="AZ662:AZ664"/>
    <mergeCell ref="BA662:BA664"/>
    <mergeCell ref="AM668:AM670"/>
    <mergeCell ref="AQ662:AQ664"/>
    <mergeCell ref="AR662:AR664"/>
    <mergeCell ref="AS662:AS664"/>
    <mergeCell ref="AT662:AT664"/>
    <mergeCell ref="AU662:AU664"/>
    <mergeCell ref="AP665:AP667"/>
    <mergeCell ref="AR665:AR667"/>
    <mergeCell ref="AS665:AS667"/>
    <mergeCell ref="AT665:AT667"/>
    <mergeCell ref="AN662:AN664"/>
    <mergeCell ref="AO662:AO664"/>
    <mergeCell ref="AP662:AP664"/>
    <mergeCell ref="AN665:AN667"/>
    <mergeCell ref="A671:A679"/>
    <mergeCell ref="B671:B673"/>
    <mergeCell ref="C671:C673"/>
    <mergeCell ref="A701:A709"/>
    <mergeCell ref="B701:B703"/>
    <mergeCell ref="AM1521:AM1529"/>
    <mergeCell ref="C701:C703"/>
    <mergeCell ref="D701:D708"/>
    <mergeCell ref="B704:B706"/>
    <mergeCell ref="C704:C706"/>
    <mergeCell ref="BL668:BL670"/>
    <mergeCell ref="BM668:BM670"/>
    <mergeCell ref="BN668:BN670"/>
    <mergeCell ref="BO668:BO670"/>
    <mergeCell ref="BP668:BP670"/>
    <mergeCell ref="BQ668:BQ670"/>
    <mergeCell ref="BF668:BF670"/>
    <mergeCell ref="BG668:BG670"/>
    <mergeCell ref="BH668:BH670"/>
    <mergeCell ref="BI668:BI670"/>
    <mergeCell ref="BJ668:BJ670"/>
    <mergeCell ref="BK668:BK670"/>
    <mergeCell ref="AZ668:AZ670"/>
    <mergeCell ref="BA668:BA670"/>
    <mergeCell ref="BB668:BB670"/>
    <mergeCell ref="BC668:BC670"/>
    <mergeCell ref="BD668:BD670"/>
    <mergeCell ref="BE668:BE670"/>
    <mergeCell ref="AT668:AT670"/>
    <mergeCell ref="AU668:AU670"/>
    <mergeCell ref="AV668:AV670"/>
    <mergeCell ref="AW668:AW670"/>
    <mergeCell ref="AX668:AX670"/>
    <mergeCell ref="AY668:AY670"/>
    <mergeCell ref="AN668:AN670"/>
    <mergeCell ref="AO668:AO670"/>
    <mergeCell ref="AP668:AP670"/>
    <mergeCell ref="AQ668:AQ670"/>
    <mergeCell ref="AR668:AR670"/>
    <mergeCell ref="AS668:AS670"/>
    <mergeCell ref="A662:A670"/>
    <mergeCell ref="B662:B664"/>
    <mergeCell ref="C662:C664"/>
    <mergeCell ref="AN701:AN703"/>
    <mergeCell ref="AO701:AO703"/>
    <mergeCell ref="B707:B709"/>
    <mergeCell ref="C707:C709"/>
    <mergeCell ref="AN707:AN709"/>
    <mergeCell ref="AO707:AO709"/>
    <mergeCell ref="AM701:AM709"/>
    <mergeCell ref="AP701:AP703"/>
    <mergeCell ref="AQ701:AQ703"/>
    <mergeCell ref="AR701:AR703"/>
    <mergeCell ref="AS701:AS703"/>
    <mergeCell ref="AT701:AT703"/>
    <mergeCell ref="AU701:AU703"/>
    <mergeCell ref="AV701:AV703"/>
    <mergeCell ref="AW701:AW703"/>
    <mergeCell ref="AX701:AX703"/>
    <mergeCell ref="AY701:AY703"/>
    <mergeCell ref="AZ701:AZ703"/>
    <mergeCell ref="BA701:BA703"/>
    <mergeCell ref="BB701:BB703"/>
    <mergeCell ref="BC701:BC703"/>
    <mergeCell ref="BO671:BO673"/>
    <mergeCell ref="BP671:BP673"/>
    <mergeCell ref="BQ671:BQ673"/>
    <mergeCell ref="B674:B676"/>
    <mergeCell ref="C674:C676"/>
    <mergeCell ref="BI671:BI673"/>
    <mergeCell ref="BJ671:BJ673"/>
    <mergeCell ref="BK671:BK673"/>
    <mergeCell ref="BL671:BL673"/>
    <mergeCell ref="AQ674:AQ676"/>
    <mergeCell ref="BM671:BM673"/>
    <mergeCell ref="BN671:BN673"/>
    <mergeCell ref="BC671:BC673"/>
    <mergeCell ref="BD671:BD673"/>
    <mergeCell ref="BE671:BE673"/>
    <mergeCell ref="BF671:BF673"/>
    <mergeCell ref="BG671:BG673"/>
    <mergeCell ref="BH671:BH673"/>
    <mergeCell ref="AW671:AW673"/>
    <mergeCell ref="AX671:AX673"/>
    <mergeCell ref="AY671:AY673"/>
    <mergeCell ref="AZ671:AZ673"/>
    <mergeCell ref="BA671:BA673"/>
    <mergeCell ref="BB671:BB673"/>
    <mergeCell ref="AQ671:AQ673"/>
    <mergeCell ref="AR671:AR673"/>
    <mergeCell ref="AS671:AS673"/>
    <mergeCell ref="AT671:AT673"/>
    <mergeCell ref="AU671:AU673"/>
    <mergeCell ref="AV671:AV673"/>
    <mergeCell ref="AN671:AN673"/>
    <mergeCell ref="AO671:AO673"/>
    <mergeCell ref="AP671:AP673"/>
    <mergeCell ref="AN674:AN676"/>
    <mergeCell ref="AO674:AO676"/>
    <mergeCell ref="AM671:AM673"/>
    <mergeCell ref="AM674:AM676"/>
    <mergeCell ref="AP674:AP676"/>
    <mergeCell ref="BN677:BN679"/>
    <mergeCell ref="BO677:BO679"/>
    <mergeCell ref="BP677:BP679"/>
    <mergeCell ref="BQ677:BQ679"/>
    <mergeCell ref="B686:B688"/>
    <mergeCell ref="C686:C688"/>
    <mergeCell ref="AN683:AN685"/>
    <mergeCell ref="AO683:AO685"/>
    <mergeCell ref="AP683:AP685"/>
    <mergeCell ref="AQ683:AQ685"/>
    <mergeCell ref="BH677:BH679"/>
    <mergeCell ref="BI677:BI679"/>
    <mergeCell ref="BJ677:BJ679"/>
    <mergeCell ref="BK677:BK679"/>
    <mergeCell ref="BL677:BL679"/>
    <mergeCell ref="BM677:BM679"/>
    <mergeCell ref="BB677:BB679"/>
    <mergeCell ref="BC677:BC679"/>
    <mergeCell ref="BD677:BD679"/>
    <mergeCell ref="BE677:BE679"/>
    <mergeCell ref="BF677:BF679"/>
    <mergeCell ref="BG677:BG679"/>
    <mergeCell ref="AV677:AV679"/>
    <mergeCell ref="AW677:AW679"/>
    <mergeCell ref="AX677:AX679"/>
    <mergeCell ref="AY677:AY679"/>
    <mergeCell ref="AZ677:AZ679"/>
    <mergeCell ref="BA677:BA679"/>
    <mergeCell ref="BL674:BL676"/>
    <mergeCell ref="BM674:BM676"/>
    <mergeCell ref="AN677:AN679"/>
    <mergeCell ref="AO677:AO679"/>
    <mergeCell ref="AP677:AP679"/>
    <mergeCell ref="AQ677:AQ679"/>
    <mergeCell ref="AR677:AR679"/>
    <mergeCell ref="AS677:AS679"/>
    <mergeCell ref="AT677:AT679"/>
    <mergeCell ref="AU677:AU679"/>
    <mergeCell ref="BG674:BG676"/>
    <mergeCell ref="BH674:BH676"/>
    <mergeCell ref="BO674:BO676"/>
    <mergeCell ref="BP674:BP676"/>
    <mergeCell ref="BQ674:BQ676"/>
    <mergeCell ref="B677:B679"/>
    <mergeCell ref="C677:C679"/>
    <mergeCell ref="BI674:BI676"/>
    <mergeCell ref="BJ674:BJ676"/>
    <mergeCell ref="BK674:BK676"/>
    <mergeCell ref="AX674:AX676"/>
    <mergeCell ref="AY674:AY676"/>
    <mergeCell ref="AZ674:AZ676"/>
    <mergeCell ref="BA674:BA676"/>
    <mergeCell ref="BB674:BB676"/>
    <mergeCell ref="BN674:BN676"/>
    <mergeCell ref="BC674:BC676"/>
    <mergeCell ref="BD674:BD676"/>
    <mergeCell ref="BE674:BE676"/>
    <mergeCell ref="BF674:BF676"/>
    <mergeCell ref="AR674:AR676"/>
    <mergeCell ref="AS674:AS676"/>
    <mergeCell ref="AT674:AT676"/>
    <mergeCell ref="AU674:AU676"/>
    <mergeCell ref="AV674:AV676"/>
    <mergeCell ref="AW674:AW676"/>
    <mergeCell ref="BL683:BL685"/>
    <mergeCell ref="BM683:BM685"/>
    <mergeCell ref="BN683:BN685"/>
    <mergeCell ref="BO683:BO685"/>
    <mergeCell ref="BP683:BP685"/>
    <mergeCell ref="AZ683:AZ685"/>
    <mergeCell ref="BA683:BA685"/>
    <mergeCell ref="BB683:BB685"/>
    <mergeCell ref="BC683:BC685"/>
    <mergeCell ref="BQ683:BQ685"/>
    <mergeCell ref="BF683:BF685"/>
    <mergeCell ref="BG683:BG685"/>
    <mergeCell ref="BH683:BH685"/>
    <mergeCell ref="BI683:BI685"/>
    <mergeCell ref="BJ683:BJ685"/>
    <mergeCell ref="BK683:BK685"/>
    <mergeCell ref="AR683:AR685"/>
    <mergeCell ref="AS683:AS685"/>
    <mergeCell ref="BD683:BD685"/>
    <mergeCell ref="BE683:BE685"/>
    <mergeCell ref="AT683:AT685"/>
    <mergeCell ref="AU683:AU685"/>
    <mergeCell ref="AV683:AV685"/>
    <mergeCell ref="AW683:AW685"/>
    <mergeCell ref="AX683:AX685"/>
    <mergeCell ref="AY683:AY685"/>
    <mergeCell ref="B689:B691"/>
    <mergeCell ref="E680:AH682"/>
    <mergeCell ref="AM680:AM682"/>
    <mergeCell ref="A683:A691"/>
    <mergeCell ref="B683:B685"/>
    <mergeCell ref="C683:C685"/>
    <mergeCell ref="D683:D690"/>
    <mergeCell ref="D680:D682"/>
    <mergeCell ref="BL689:BL691"/>
    <mergeCell ref="BK689:BK691"/>
    <mergeCell ref="AZ689:AZ691"/>
    <mergeCell ref="BA689:BA691"/>
    <mergeCell ref="BB689:BB691"/>
    <mergeCell ref="BM689:BM691"/>
    <mergeCell ref="BN689:BN691"/>
    <mergeCell ref="BO689:BO691"/>
    <mergeCell ref="BP689:BP691"/>
    <mergeCell ref="BQ689:BQ691"/>
    <mergeCell ref="BF689:BF691"/>
    <mergeCell ref="BG689:BG691"/>
    <mergeCell ref="BH689:BH691"/>
    <mergeCell ref="BI689:BI691"/>
    <mergeCell ref="BJ689:BJ691"/>
    <mergeCell ref="BC689:BC691"/>
    <mergeCell ref="BD689:BD691"/>
    <mergeCell ref="BE689:BE691"/>
    <mergeCell ref="AT689:AT691"/>
    <mergeCell ref="AU689:AU691"/>
    <mergeCell ref="AV689:AV691"/>
    <mergeCell ref="AW689:AW691"/>
    <mergeCell ref="AX689:AX691"/>
    <mergeCell ref="AY689:AY691"/>
    <mergeCell ref="AN689:AN691"/>
    <mergeCell ref="AO689:AO691"/>
    <mergeCell ref="AP689:AP691"/>
    <mergeCell ref="AQ689:AQ691"/>
    <mergeCell ref="AR689:AR691"/>
    <mergeCell ref="AS689:AS691"/>
    <mergeCell ref="BM686:BM688"/>
    <mergeCell ref="BN686:BN688"/>
    <mergeCell ref="BO686:BO688"/>
    <mergeCell ref="BP686:BP688"/>
    <mergeCell ref="BQ686:BQ688"/>
    <mergeCell ref="BG686:BG688"/>
    <mergeCell ref="BH686:BH688"/>
    <mergeCell ref="BI686:BI688"/>
    <mergeCell ref="BJ686:BJ688"/>
    <mergeCell ref="BK686:BK688"/>
    <mergeCell ref="BL686:BL688"/>
    <mergeCell ref="BA686:BA688"/>
    <mergeCell ref="BB686:BB688"/>
    <mergeCell ref="BC686:BC688"/>
    <mergeCell ref="BD686:BD688"/>
    <mergeCell ref="BE686:BE688"/>
    <mergeCell ref="BF686:BF688"/>
    <mergeCell ref="AU686:AU688"/>
    <mergeCell ref="AV686:AV688"/>
    <mergeCell ref="AW686:AW688"/>
    <mergeCell ref="AX686:AX688"/>
    <mergeCell ref="AY686:AY688"/>
    <mergeCell ref="AZ686:AZ688"/>
    <mergeCell ref="AO686:AO688"/>
    <mergeCell ref="AP686:AP688"/>
    <mergeCell ref="AQ686:AQ688"/>
    <mergeCell ref="AR686:AR688"/>
    <mergeCell ref="AS686:AS688"/>
    <mergeCell ref="AT686:AT688"/>
    <mergeCell ref="AN686:AN688"/>
    <mergeCell ref="BL692:BL694"/>
    <mergeCell ref="AZ692:AZ694"/>
    <mergeCell ref="BA692:BA694"/>
    <mergeCell ref="BB692:BB694"/>
    <mergeCell ref="BC692:BC694"/>
    <mergeCell ref="BN692:BN694"/>
    <mergeCell ref="BO692:BO694"/>
    <mergeCell ref="BP692:BP694"/>
    <mergeCell ref="BQ692:BQ694"/>
    <mergeCell ref="BF692:BF694"/>
    <mergeCell ref="BG692:BG694"/>
    <mergeCell ref="BH692:BH694"/>
    <mergeCell ref="BI692:BI694"/>
    <mergeCell ref="BJ692:BJ694"/>
    <mergeCell ref="BK692:BK694"/>
    <mergeCell ref="BD692:BD694"/>
    <mergeCell ref="BE692:BE694"/>
    <mergeCell ref="AT692:AT694"/>
    <mergeCell ref="AU692:AU694"/>
    <mergeCell ref="AV692:AV694"/>
    <mergeCell ref="AW692:AW694"/>
    <mergeCell ref="AX692:AX694"/>
    <mergeCell ref="AY692:AY694"/>
    <mergeCell ref="AN692:AN694"/>
    <mergeCell ref="AO692:AO694"/>
    <mergeCell ref="AP692:AP694"/>
    <mergeCell ref="AQ692:AQ694"/>
    <mergeCell ref="AR692:AR694"/>
    <mergeCell ref="AS692:AS694"/>
    <mergeCell ref="B692:B694"/>
    <mergeCell ref="C692:C694"/>
    <mergeCell ref="D692:D699"/>
    <mergeCell ref="B695:B697"/>
    <mergeCell ref="C695:C697"/>
    <mergeCell ref="BJ698:BJ700"/>
    <mergeCell ref="BK698:BK700"/>
    <mergeCell ref="BL698:BL700"/>
    <mergeCell ref="BM698:BM700"/>
    <mergeCell ref="BN698:BN700"/>
    <mergeCell ref="BA698:BA700"/>
    <mergeCell ref="BB698:BB700"/>
    <mergeCell ref="BC698:BC700"/>
    <mergeCell ref="BD698:BD700"/>
    <mergeCell ref="BE698:BE700"/>
    <mergeCell ref="BF698:BF700"/>
    <mergeCell ref="AU698:AU700"/>
    <mergeCell ref="AV698:AV700"/>
    <mergeCell ref="AW698:AW700"/>
    <mergeCell ref="AX698:AX700"/>
    <mergeCell ref="AY698:AY700"/>
    <mergeCell ref="AZ698:AZ700"/>
    <mergeCell ref="AP698:AP700"/>
    <mergeCell ref="AQ698:AQ700"/>
    <mergeCell ref="AR698:AR700"/>
    <mergeCell ref="AS698:AS700"/>
    <mergeCell ref="AT698:AT700"/>
    <mergeCell ref="AN698:AN700"/>
    <mergeCell ref="BQ695:BQ697"/>
    <mergeCell ref="B698:B700"/>
    <mergeCell ref="C698:C700"/>
    <mergeCell ref="BK695:BK697"/>
    <mergeCell ref="BL695:BL697"/>
    <mergeCell ref="BM695:BM697"/>
    <mergeCell ref="BN695:BN697"/>
    <mergeCell ref="BO695:BO697"/>
    <mergeCell ref="BP695:BP697"/>
    <mergeCell ref="BE695:BE697"/>
    <mergeCell ref="BF695:BF697"/>
    <mergeCell ref="BG695:BG697"/>
    <mergeCell ref="BH695:BH697"/>
    <mergeCell ref="BI695:BI697"/>
    <mergeCell ref="BJ695:BJ697"/>
    <mergeCell ref="AY695:AY697"/>
    <mergeCell ref="AZ695:AZ697"/>
    <mergeCell ref="BA695:BA697"/>
    <mergeCell ref="BB695:BB697"/>
    <mergeCell ref="BC695:BC697"/>
    <mergeCell ref="BD695:BD697"/>
    <mergeCell ref="AS695:AS697"/>
    <mergeCell ref="AT695:AT697"/>
    <mergeCell ref="AU695:AU697"/>
    <mergeCell ref="AV695:AV697"/>
    <mergeCell ref="AW695:AW697"/>
    <mergeCell ref="AX695:AX697"/>
    <mergeCell ref="AN695:AN697"/>
    <mergeCell ref="AO695:AO697"/>
    <mergeCell ref="AP695:AP697"/>
    <mergeCell ref="AQ695:AQ697"/>
    <mergeCell ref="AR695:AR697"/>
    <mergeCell ref="AU590:AU592"/>
    <mergeCell ref="AV590:AV592"/>
    <mergeCell ref="AW590:AW592"/>
    <mergeCell ref="AX590:AX592"/>
    <mergeCell ref="AY590:AY592"/>
    <mergeCell ref="AZ590:AZ592"/>
    <mergeCell ref="BA590:BA592"/>
    <mergeCell ref="BB590:BB592"/>
    <mergeCell ref="BC590:BC592"/>
    <mergeCell ref="BD590:BD592"/>
    <mergeCell ref="BE590:BE592"/>
    <mergeCell ref="BF590:BF592"/>
    <mergeCell ref="BG590:BG592"/>
    <mergeCell ref="BH590:BH592"/>
    <mergeCell ref="BI590:BI592"/>
    <mergeCell ref="BJ590:BJ592"/>
    <mergeCell ref="BK590:BK592"/>
    <mergeCell ref="BL590:BL592"/>
    <mergeCell ref="BM590:BM592"/>
    <mergeCell ref="BN590:BN592"/>
    <mergeCell ref="BO590:BO592"/>
    <mergeCell ref="BP590:BP592"/>
    <mergeCell ref="BQ590:BQ592"/>
    <mergeCell ref="B593:B595"/>
    <mergeCell ref="C593:C595"/>
    <mergeCell ref="AN593:AN595"/>
    <mergeCell ref="AO593:AO595"/>
    <mergeCell ref="AP593:AP595"/>
    <mergeCell ref="AQ593:AQ595"/>
    <mergeCell ref="AR593:AR595"/>
    <mergeCell ref="AS593:AS595"/>
    <mergeCell ref="AT593:AT595"/>
    <mergeCell ref="AU593:AU595"/>
    <mergeCell ref="AV593:AV595"/>
    <mergeCell ref="AW593:AW595"/>
    <mergeCell ref="AX593:AX595"/>
    <mergeCell ref="AY593:AY595"/>
    <mergeCell ref="AZ593:AZ595"/>
    <mergeCell ref="BA593:BA595"/>
    <mergeCell ref="BB593:BB595"/>
    <mergeCell ref="BC593:BC595"/>
    <mergeCell ref="BD593:BD595"/>
    <mergeCell ref="BE593:BE595"/>
    <mergeCell ref="BF593:BF595"/>
    <mergeCell ref="BG593:BG595"/>
    <mergeCell ref="BH593:BH595"/>
    <mergeCell ref="BI593:BI595"/>
    <mergeCell ref="BJ593:BJ595"/>
    <mergeCell ref="BK593:BK595"/>
    <mergeCell ref="BL593:BL595"/>
    <mergeCell ref="BM593:BM595"/>
    <mergeCell ref="BN593:BN595"/>
    <mergeCell ref="BO593:BO595"/>
    <mergeCell ref="BP593:BP595"/>
    <mergeCell ref="BQ593:BQ595"/>
    <mergeCell ref="AU557:AU559"/>
    <mergeCell ref="AV557:AV559"/>
    <mergeCell ref="AW557:AW559"/>
    <mergeCell ref="AX557:AX559"/>
    <mergeCell ref="AY557:AY559"/>
    <mergeCell ref="AZ557:AZ559"/>
    <mergeCell ref="BA557:BA559"/>
    <mergeCell ref="BB557:BB559"/>
    <mergeCell ref="BC557:BC559"/>
    <mergeCell ref="BD557:BD559"/>
    <mergeCell ref="BE557:BE559"/>
    <mergeCell ref="BF557:BF559"/>
    <mergeCell ref="BG557:BG559"/>
    <mergeCell ref="BH557:BH559"/>
    <mergeCell ref="BI557:BI559"/>
    <mergeCell ref="BJ557:BJ559"/>
    <mergeCell ref="BK557:BK559"/>
    <mergeCell ref="BL557:BL559"/>
    <mergeCell ref="BM557:BM559"/>
    <mergeCell ref="BN557:BN559"/>
    <mergeCell ref="BO557:BO559"/>
    <mergeCell ref="BP557:BP559"/>
    <mergeCell ref="BQ557:BQ559"/>
    <mergeCell ref="A587:A595"/>
    <mergeCell ref="B587:B589"/>
    <mergeCell ref="C587:C589"/>
    <mergeCell ref="D587:D594"/>
    <mergeCell ref="AN587:AN589"/>
    <mergeCell ref="AO587:AO589"/>
    <mergeCell ref="AN590:AN592"/>
    <mergeCell ref="AP587:AP589"/>
    <mergeCell ref="AQ587:AQ589"/>
    <mergeCell ref="AR587:AR589"/>
    <mergeCell ref="AS587:AS589"/>
    <mergeCell ref="AT587:AT589"/>
    <mergeCell ref="AU587:AU589"/>
    <mergeCell ref="AV587:AV589"/>
    <mergeCell ref="AW587:AW589"/>
    <mergeCell ref="AX587:AX589"/>
    <mergeCell ref="AY587:AY589"/>
    <mergeCell ref="AZ587:AZ589"/>
    <mergeCell ref="BA587:BA589"/>
    <mergeCell ref="BB587:BB589"/>
    <mergeCell ref="BC587:BC589"/>
    <mergeCell ref="BD587:BD589"/>
    <mergeCell ref="BE587:BE589"/>
    <mergeCell ref="BF587:BF589"/>
    <mergeCell ref="BG587:BG589"/>
    <mergeCell ref="BH587:BH589"/>
    <mergeCell ref="BI587:BI589"/>
    <mergeCell ref="BJ587:BJ589"/>
    <mergeCell ref="BK587:BK589"/>
    <mergeCell ref="BL587:BL589"/>
    <mergeCell ref="BM587:BM589"/>
    <mergeCell ref="BN587:BN589"/>
    <mergeCell ref="BO587:BO589"/>
    <mergeCell ref="BP587:BP589"/>
    <mergeCell ref="BQ587:BQ589"/>
    <mergeCell ref="C590:C592"/>
    <mergeCell ref="AP590:AP592"/>
    <mergeCell ref="AQ590:AQ592"/>
    <mergeCell ref="AR590:AR592"/>
    <mergeCell ref="AS590:AS592"/>
    <mergeCell ref="AT590:AT592"/>
    <mergeCell ref="A551:A559"/>
    <mergeCell ref="B551:B553"/>
    <mergeCell ref="C551:C553"/>
    <mergeCell ref="D551:D558"/>
    <mergeCell ref="AN551:AN553"/>
    <mergeCell ref="AO551:AO553"/>
    <mergeCell ref="AN554:AN556"/>
    <mergeCell ref="AO554:AO556"/>
    <mergeCell ref="AQ551:AQ553"/>
    <mergeCell ref="AR551:AR553"/>
    <mergeCell ref="AS551:AS553"/>
    <mergeCell ref="AT551:AT553"/>
    <mergeCell ref="AS554:AS556"/>
    <mergeCell ref="AT554:AT556"/>
    <mergeCell ref="AU551:AU553"/>
    <mergeCell ref="AV551:AV553"/>
    <mergeCell ref="AW551:AW553"/>
    <mergeCell ref="AX551:AX553"/>
    <mergeCell ref="AY551:AY553"/>
    <mergeCell ref="AZ551:AZ553"/>
    <mergeCell ref="BA551:BA553"/>
    <mergeCell ref="BB551:BB553"/>
    <mergeCell ref="BC551:BC553"/>
    <mergeCell ref="BD551:BD553"/>
    <mergeCell ref="BE551:BE553"/>
    <mergeCell ref="BF551:BF553"/>
    <mergeCell ref="BH551:BH553"/>
    <mergeCell ref="BI551:BI553"/>
    <mergeCell ref="BJ551:BJ553"/>
    <mergeCell ref="BK551:BK553"/>
    <mergeCell ref="BL551:BL553"/>
    <mergeCell ref="BM551:BM553"/>
    <mergeCell ref="BN551:BN553"/>
    <mergeCell ref="B554:B556"/>
    <mergeCell ref="C554:C556"/>
    <mergeCell ref="AP554:AP556"/>
    <mergeCell ref="AQ554:AQ556"/>
    <mergeCell ref="AR554:AR556"/>
    <mergeCell ref="AU554:AU556"/>
    <mergeCell ref="AV554:AV556"/>
    <mergeCell ref="AW554:AW556"/>
    <mergeCell ref="AX554:AX556"/>
    <mergeCell ref="AY554:AY556"/>
    <mergeCell ref="AZ554:AZ556"/>
    <mergeCell ref="BA554:BA556"/>
    <mergeCell ref="BB554:BB556"/>
    <mergeCell ref="BC554:BC556"/>
    <mergeCell ref="BD554:BD556"/>
    <mergeCell ref="BE554:BE556"/>
    <mergeCell ref="BF554:BF556"/>
    <mergeCell ref="BG554:BG556"/>
    <mergeCell ref="BH554:BH556"/>
    <mergeCell ref="BI554:BI556"/>
    <mergeCell ref="BJ554:BJ556"/>
    <mergeCell ref="BK554:BK556"/>
    <mergeCell ref="BL554:BL556"/>
    <mergeCell ref="BM554:BM556"/>
    <mergeCell ref="BN554:BN556"/>
    <mergeCell ref="B557:B559"/>
    <mergeCell ref="C557:C559"/>
    <mergeCell ref="AN557:AN559"/>
    <mergeCell ref="AO557:AO559"/>
    <mergeCell ref="AP557:AP559"/>
    <mergeCell ref="AQ557:AQ559"/>
    <mergeCell ref="CV3063:CV3064"/>
    <mergeCell ref="CV3076:CV3077"/>
    <mergeCell ref="CV3103:CV3104"/>
    <mergeCell ref="CV3115:CV3116"/>
    <mergeCell ref="CV3126:CV3127"/>
    <mergeCell ref="CV3138:CV3139"/>
    <mergeCell ref="CV3177:CV3178"/>
    <mergeCell ref="CV3195:CV3196"/>
    <mergeCell ref="CV3225:CV3226"/>
    <mergeCell ref="CV3245:CV3246"/>
    <mergeCell ref="AS312:AS314"/>
    <mergeCell ref="AT312:AT314"/>
    <mergeCell ref="AU312:AU314"/>
    <mergeCell ref="AV312:AV314"/>
    <mergeCell ref="AW312:AW314"/>
    <mergeCell ref="A542:A550"/>
    <mergeCell ref="B542:B544"/>
    <mergeCell ref="C542:C544"/>
    <mergeCell ref="A494:A502"/>
    <mergeCell ref="B473:B475"/>
    <mergeCell ref="B476:B478"/>
    <mergeCell ref="C521:C523"/>
    <mergeCell ref="A521:A529"/>
    <mergeCell ref="B521:B523"/>
    <mergeCell ref="B482:B484"/>
    <mergeCell ref="AV542:AV544"/>
    <mergeCell ref="AW542:AW544"/>
    <mergeCell ref="BE542:BE544"/>
    <mergeCell ref="BF542:BF544"/>
    <mergeCell ref="BG542:BG544"/>
    <mergeCell ref="BI542:BI544"/>
    <mergeCell ref="BJ542:BJ544"/>
    <mergeCell ref="BK542:BK544"/>
    <mergeCell ref="BL542:BL544"/>
    <mergeCell ref="BM542:BM544"/>
    <mergeCell ref="BN542:BN544"/>
    <mergeCell ref="BO542:BO544"/>
    <mergeCell ref="BP542:BP544"/>
    <mergeCell ref="BQ542:BQ544"/>
    <mergeCell ref="B545:B547"/>
    <mergeCell ref="C545:C547"/>
    <mergeCell ref="AP545:AP547"/>
    <mergeCell ref="AQ545:AQ547"/>
    <mergeCell ref="AR545:AR547"/>
    <mergeCell ref="AS545:AS547"/>
    <mergeCell ref="AM542:AM550"/>
    <mergeCell ref="AT545:AT547"/>
    <mergeCell ref="AU545:AU547"/>
    <mergeCell ref="AV545:AV547"/>
    <mergeCell ref="AW545:AW547"/>
    <mergeCell ref="AX545:AX547"/>
    <mergeCell ref="AY545:AY547"/>
    <mergeCell ref="AZ545:AZ547"/>
    <mergeCell ref="BC545:BC547"/>
    <mergeCell ref="BD545:BD547"/>
    <mergeCell ref="BE545:BE547"/>
    <mergeCell ref="BF545:BF547"/>
    <mergeCell ref="BG545:BG547"/>
    <mergeCell ref="BH545:BH547"/>
    <mergeCell ref="BJ545:BJ547"/>
    <mergeCell ref="BK545:BK547"/>
    <mergeCell ref="BL545:BL547"/>
    <mergeCell ref="BM545:BM547"/>
    <mergeCell ref="BN545:BN547"/>
    <mergeCell ref="CV2634:CV2635"/>
    <mergeCell ref="D539:D541"/>
    <mergeCell ref="E539:AH541"/>
    <mergeCell ref="B491:C493"/>
    <mergeCell ref="B539:C541"/>
    <mergeCell ref="BN1450:BN1452"/>
    <mergeCell ref="BO1450:BO1452"/>
    <mergeCell ref="BP1450:BP1452"/>
    <mergeCell ref="BQ1450:BQ1452"/>
    <mergeCell ref="AP1453:AP1455"/>
    <mergeCell ref="CV2679:CV2680"/>
    <mergeCell ref="CV2699:CV2700"/>
    <mergeCell ref="CV2716:CV2717"/>
    <mergeCell ref="CV2748:CV2749"/>
    <mergeCell ref="CV2809:CV2810"/>
    <mergeCell ref="CV2843:CV2844"/>
    <mergeCell ref="CV2857:CV2858"/>
    <mergeCell ref="CV2868:CV2869"/>
    <mergeCell ref="CV2880:CV2881"/>
    <mergeCell ref="CV2906:CV2907"/>
    <mergeCell ref="CV2937:CV2938"/>
    <mergeCell ref="CV2948:CV2949"/>
    <mergeCell ref="CV2961:CV2962"/>
    <mergeCell ref="CV2981:CV2982"/>
    <mergeCell ref="CV2996:CV2997"/>
    <mergeCell ref="CV3016:CV3017"/>
    <mergeCell ref="AN312:AN314"/>
    <mergeCell ref="AO312:AO314"/>
    <mergeCell ref="AP312:AP314"/>
    <mergeCell ref="AQ312:AQ314"/>
    <mergeCell ref="AR312:AR314"/>
    <mergeCell ref="AN542:AN544"/>
    <mergeCell ref="CV3049:CV3050"/>
    <mergeCell ref="BO545:BO547"/>
    <mergeCell ref="BP545:BP547"/>
    <mergeCell ref="BQ545:BQ547"/>
    <mergeCell ref="AP548:AP550"/>
    <mergeCell ref="AQ548:AQ550"/>
    <mergeCell ref="AR548:AR550"/>
    <mergeCell ref="AS548:AS550"/>
    <mergeCell ref="AT548:AT550"/>
    <mergeCell ref="AU548:AU550"/>
    <mergeCell ref="AV548:AV550"/>
    <mergeCell ref="AW548:AW550"/>
    <mergeCell ref="AX548:AX550"/>
    <mergeCell ref="AY548:AY550"/>
    <mergeCell ref="AZ548:AZ550"/>
    <mergeCell ref="BA548:BA550"/>
    <mergeCell ref="BB548:BB550"/>
    <mergeCell ref="BC548:BC550"/>
    <mergeCell ref="BD548:BD550"/>
    <mergeCell ref="BE548:BE550"/>
    <mergeCell ref="BF548:BF550"/>
    <mergeCell ref="BG548:BG550"/>
    <mergeCell ref="BH548:BH550"/>
    <mergeCell ref="BI548:BI550"/>
    <mergeCell ref="BJ548:BJ550"/>
    <mergeCell ref="BK548:BK550"/>
    <mergeCell ref="BL548:BL550"/>
    <mergeCell ref="BM548:BM550"/>
    <mergeCell ref="BN548:BN550"/>
    <mergeCell ref="BO548:BO550"/>
    <mergeCell ref="BP548:BP550"/>
    <mergeCell ref="BQ548:BQ550"/>
    <mergeCell ref="D2206:D2208"/>
    <mergeCell ref="D2257:D2264"/>
    <mergeCell ref="D2154:D2161"/>
    <mergeCell ref="D2163:D2170"/>
    <mergeCell ref="D2172:D2179"/>
    <mergeCell ref="D2188:D2195"/>
    <mergeCell ref="D2209:D2216"/>
    <mergeCell ref="D1987:D1994"/>
    <mergeCell ref="D1984:D1986"/>
    <mergeCell ref="AO590:AO592"/>
    <mergeCell ref="AO1453:AO1455"/>
    <mergeCell ref="D1548:D1550"/>
    <mergeCell ref="AM758:AM766"/>
    <mergeCell ref="AM767:AM775"/>
    <mergeCell ref="AM828:AM836"/>
    <mergeCell ref="AM1489:AM1497"/>
    <mergeCell ref="AM1498:AM1506"/>
    <mergeCell ref="AO698:AO700"/>
    <mergeCell ref="AN461:AN463"/>
    <mergeCell ref="AO461:AO463"/>
    <mergeCell ref="AP461:AP463"/>
    <mergeCell ref="AQ461:AQ463"/>
    <mergeCell ref="D461:D468"/>
    <mergeCell ref="AM461:AM469"/>
    <mergeCell ref="AU461:AU463"/>
    <mergeCell ref="AV461:AV463"/>
    <mergeCell ref="AW461:AW463"/>
    <mergeCell ref="AX461:AX463"/>
    <mergeCell ref="AY461:AY463"/>
    <mergeCell ref="AZ461:AZ463"/>
    <mergeCell ref="BA461:BA463"/>
    <mergeCell ref="BB461:BB463"/>
    <mergeCell ref="BC461:BC463"/>
    <mergeCell ref="AN464:AN466"/>
    <mergeCell ref="AO464:AO466"/>
    <mergeCell ref="AP464:AP466"/>
    <mergeCell ref="AQ464:AQ466"/>
    <mergeCell ref="AR464:AR466"/>
    <mergeCell ref="AS464:AS466"/>
    <mergeCell ref="AT464:AT466"/>
    <mergeCell ref="AU464:AU466"/>
    <mergeCell ref="AV464:AV466"/>
    <mergeCell ref="AW464:AW466"/>
    <mergeCell ref="AX464:AX466"/>
    <mergeCell ref="AY464:AY466"/>
    <mergeCell ref="AZ464:AZ466"/>
    <mergeCell ref="BA464:BA466"/>
    <mergeCell ref="BB464:BB466"/>
    <mergeCell ref="BC464:BC466"/>
    <mergeCell ref="AN467:AN469"/>
    <mergeCell ref="AO467:AO469"/>
    <mergeCell ref="AP467:AP469"/>
    <mergeCell ref="AQ467:AQ469"/>
    <mergeCell ref="AR467:AR469"/>
    <mergeCell ref="AS467:AS469"/>
    <mergeCell ref="AT467:AT469"/>
    <mergeCell ref="AU467:AU469"/>
    <mergeCell ref="AV467:AV469"/>
    <mergeCell ref="AW467:AW469"/>
    <mergeCell ref="AX467:AX469"/>
    <mergeCell ref="AY467:AY469"/>
    <mergeCell ref="AZ467:AZ469"/>
    <mergeCell ref="BA467:BA469"/>
    <mergeCell ref="BB467:BB469"/>
    <mergeCell ref="AQ223:AQ225"/>
    <mergeCell ref="AR223:AR225"/>
    <mergeCell ref="D494:D501"/>
    <mergeCell ref="D915:D922"/>
    <mergeCell ref="D530:D532"/>
    <mergeCell ref="D533:D535"/>
    <mergeCell ref="D536:D538"/>
    <mergeCell ref="D542:D549"/>
    <mergeCell ref="D737:D739"/>
    <mergeCell ref="D677:D679"/>
    <mergeCell ref="D758:D765"/>
    <mergeCell ref="D743:D745"/>
    <mergeCell ref="D1046:D1053"/>
    <mergeCell ref="D1105:D1112"/>
    <mergeCell ref="D1114:D1121"/>
    <mergeCell ref="D1123:D1130"/>
    <mergeCell ref="D938:D945"/>
    <mergeCell ref="D947:D954"/>
    <mergeCell ref="D977:D984"/>
    <mergeCell ref="D986:D993"/>
    <mergeCell ref="D1102:D1104"/>
    <mergeCell ref="D1088:D1095"/>
    <mergeCell ref="D1176:D1183"/>
    <mergeCell ref="D1141:D1143"/>
    <mergeCell ref="D1224:D1231"/>
    <mergeCell ref="D1247:D1254"/>
    <mergeCell ref="D1322:D1329"/>
    <mergeCell ref="D1144:D1151"/>
    <mergeCell ref="D1233:D1235"/>
    <mergeCell ref="D1283:D1285"/>
    <mergeCell ref="D1384:D1391"/>
    <mergeCell ref="D1361:D1368"/>
    <mergeCell ref="D1633:D1640"/>
    <mergeCell ref="D1459:D1466"/>
    <mergeCell ref="D1477:D1484"/>
    <mergeCell ref="D1498:D1505"/>
    <mergeCell ref="D1370:D1377"/>
    <mergeCell ref="AR557:AR559"/>
    <mergeCell ref="AO665:AO667"/>
    <mergeCell ref="AM662:AM664"/>
    <mergeCell ref="AM665:AM667"/>
    <mergeCell ref="AP707:AP709"/>
    <mergeCell ref="AQ707:AQ709"/>
    <mergeCell ref="AR707:AR709"/>
    <mergeCell ref="AN713:AN715"/>
    <mergeCell ref="AN710:AN712"/>
    <mergeCell ref="AQ822:AQ824"/>
    <mergeCell ref="AR822:AR824"/>
    <mergeCell ref="AO822:AO824"/>
    <mergeCell ref="AP822:AP824"/>
    <mergeCell ref="AQ819:AQ821"/>
    <mergeCell ref="AR819:AR821"/>
    <mergeCell ref="AN1316:AN1318"/>
    <mergeCell ref="AO1316:AO1318"/>
    <mergeCell ref="AP1316:AP1318"/>
    <mergeCell ref="AQ1316:AQ1318"/>
    <mergeCell ref="AR1316:AR1318"/>
    <mergeCell ref="AO437:AO439"/>
    <mergeCell ref="AM1055:AM1057"/>
    <mergeCell ref="AP395:AP397"/>
    <mergeCell ref="AQ395:AQ397"/>
    <mergeCell ref="AR395:AR397"/>
    <mergeCell ref="AM1557:AM1559"/>
    <mergeCell ref="AM1560:AM1568"/>
    <mergeCell ref="E268:AH270"/>
    <mergeCell ref="D268:D270"/>
    <mergeCell ref="E106:AH108"/>
    <mergeCell ref="BQ280:BQ282"/>
    <mergeCell ref="C283:C285"/>
    <mergeCell ref="AQ283:AQ285"/>
    <mergeCell ref="AR283:AR285"/>
    <mergeCell ref="BN283:BN285"/>
    <mergeCell ref="BG283:BG285"/>
    <mergeCell ref="AZ283:AZ285"/>
    <mergeCell ref="AP283:AP285"/>
    <mergeCell ref="BI283:BI285"/>
    <mergeCell ref="BH283:BH285"/>
    <mergeCell ref="BP283:BP285"/>
    <mergeCell ref="BQ283:BQ285"/>
    <mergeCell ref="C286:C288"/>
    <mergeCell ref="AN286:AN288"/>
    <mergeCell ref="AO286:AO288"/>
    <mergeCell ref="AN283:AN285"/>
    <mergeCell ref="AO283:AO285"/>
    <mergeCell ref="AR286:AR288"/>
    <mergeCell ref="AS286:AS288"/>
    <mergeCell ref="AT286:AT288"/>
    <mergeCell ref="AU286:AU288"/>
    <mergeCell ref="AU283:AU285"/>
    <mergeCell ref="AS283:AS285"/>
    <mergeCell ref="AY286:AY288"/>
    <mergeCell ref="AZ286:AZ288"/>
    <mergeCell ref="AV283:AV285"/>
    <mergeCell ref="AW283:AW285"/>
    <mergeCell ref="AX283:AX285"/>
    <mergeCell ref="AY283:AY285"/>
    <mergeCell ref="BE283:BE285"/>
    <mergeCell ref="BH286:BH288"/>
    <mergeCell ref="BI286:BI288"/>
    <mergeCell ref="BJ286:BJ288"/>
    <mergeCell ref="BK286:BK288"/>
    <mergeCell ref="BL286:BL288"/>
    <mergeCell ref="BF283:BF285"/>
    <mergeCell ref="BL283:BL285"/>
    <mergeCell ref="BA286:BA288"/>
    <mergeCell ref="BB286:BB288"/>
    <mergeCell ref="BC286:BC288"/>
    <mergeCell ref="BD286:BD288"/>
    <mergeCell ref="BE286:BE288"/>
    <mergeCell ref="BN286:BN288"/>
    <mergeCell ref="BO286:BO288"/>
    <mergeCell ref="BP286:BP288"/>
    <mergeCell ref="BQ286:BQ288"/>
    <mergeCell ref="D163:D170"/>
    <mergeCell ref="D271:D278"/>
    <mergeCell ref="D280:D287"/>
    <mergeCell ref="D181:D183"/>
    <mergeCell ref="BG286:BG288"/>
    <mergeCell ref="BE220:BE222"/>
    <mergeCell ref="AM178:AM180"/>
    <mergeCell ref="D109:D116"/>
    <mergeCell ref="D238:D240"/>
    <mergeCell ref="D118:D125"/>
    <mergeCell ref="D184:D186"/>
    <mergeCell ref="D187:D189"/>
    <mergeCell ref="BD220:BD222"/>
    <mergeCell ref="AO223:AO225"/>
    <mergeCell ref="AP223:AP225"/>
    <mergeCell ref="BD175:BD177"/>
    <mergeCell ref="BE175:BE177"/>
    <mergeCell ref="BF175:BF177"/>
    <mergeCell ref="BP175:BP177"/>
    <mergeCell ref="BF178:BF180"/>
    <mergeCell ref="AR178:AR180"/>
    <mergeCell ref="AS178:AS180"/>
    <mergeCell ref="BB178:BB180"/>
    <mergeCell ref="BC178:BC180"/>
    <mergeCell ref="BD178:BD180"/>
    <mergeCell ref="BE178:BE180"/>
    <mergeCell ref="BG175:BG177"/>
    <mergeCell ref="BH175:BH177"/>
    <mergeCell ref="BQ175:BQ177"/>
    <mergeCell ref="BN178:BN180"/>
    <mergeCell ref="BO178:BO180"/>
    <mergeCell ref="BJ178:BJ180"/>
    <mergeCell ref="BK178:BK180"/>
    <mergeCell ref="BG178:BG180"/>
    <mergeCell ref="BP178:BP180"/>
    <mergeCell ref="BQ178:BQ180"/>
    <mergeCell ref="BN175:BN177"/>
    <mergeCell ref="BO175:BO177"/>
    <mergeCell ref="AY178:AY180"/>
    <mergeCell ref="AZ178:AZ180"/>
    <mergeCell ref="BA178:BA180"/>
    <mergeCell ref="BL178:BL180"/>
    <mergeCell ref="BM178:BM180"/>
    <mergeCell ref="BH178:BH180"/>
    <mergeCell ref="BI178:BI180"/>
    <mergeCell ref="D145:D152"/>
    <mergeCell ref="D154:D161"/>
    <mergeCell ref="AT178:AT180"/>
    <mergeCell ref="AU178:AU180"/>
    <mergeCell ref="AV178:AV180"/>
    <mergeCell ref="AW178:AW180"/>
    <mergeCell ref="AV175:AV177"/>
    <mergeCell ref="AW175:AW177"/>
    <mergeCell ref="AR175:AR177"/>
    <mergeCell ref="AN175:AN177"/>
    <mergeCell ref="BP166:BP168"/>
    <mergeCell ref="BQ166:BQ168"/>
    <mergeCell ref="AN169:AN171"/>
    <mergeCell ref="AT169:AT171"/>
    <mergeCell ref="AU169:AU171"/>
    <mergeCell ref="AV169:AV171"/>
    <mergeCell ref="AW169:AW171"/>
    <mergeCell ref="AX169:AX171"/>
    <mergeCell ref="AN178:AN180"/>
    <mergeCell ref="AO178:AO180"/>
    <mergeCell ref="AP178:AP180"/>
    <mergeCell ref="AQ178:AQ180"/>
    <mergeCell ref="BI169:BI171"/>
    <mergeCell ref="BJ169:BJ171"/>
    <mergeCell ref="BC169:BC171"/>
    <mergeCell ref="BD169:BD171"/>
    <mergeCell ref="BE169:BE171"/>
    <mergeCell ref="BF169:BF171"/>
    <mergeCell ref="AN172:AN174"/>
    <mergeCell ref="BO169:BO171"/>
    <mergeCell ref="BP169:BP171"/>
    <mergeCell ref="BQ169:BQ171"/>
    <mergeCell ref="C172:C174"/>
    <mergeCell ref="AO172:AO174"/>
    <mergeCell ref="BK169:BK171"/>
    <mergeCell ref="BL169:BL171"/>
    <mergeCell ref="BM169:BM171"/>
    <mergeCell ref="BN169:BN171"/>
    <mergeCell ref="BD172:BD174"/>
    <mergeCell ref="BE172:BE174"/>
    <mergeCell ref="AT172:AT174"/>
    <mergeCell ref="AT175:AT177"/>
    <mergeCell ref="AQ172:AQ174"/>
    <mergeCell ref="AR172:AR174"/>
    <mergeCell ref="AQ175:AQ177"/>
    <mergeCell ref="AU172:AU174"/>
    <mergeCell ref="AU175:AU177"/>
    <mergeCell ref="AS172:AS174"/>
    <mergeCell ref="BO172:BO174"/>
    <mergeCell ref="BP172:BP174"/>
    <mergeCell ref="BQ172:BQ174"/>
    <mergeCell ref="BF172:BF174"/>
    <mergeCell ref="BG172:BG174"/>
    <mergeCell ref="BH172:BH174"/>
    <mergeCell ref="BI172:BI174"/>
    <mergeCell ref="BJ172:BJ174"/>
    <mergeCell ref="BK172:BK174"/>
    <mergeCell ref="AX175:AX177"/>
    <mergeCell ref="AY175:AY177"/>
    <mergeCell ref="AZ175:AZ177"/>
    <mergeCell ref="BL172:BL174"/>
    <mergeCell ref="BM172:BM174"/>
    <mergeCell ref="BN172:BN174"/>
    <mergeCell ref="AZ172:AZ174"/>
    <mergeCell ref="BA172:BA174"/>
    <mergeCell ref="BB172:BB174"/>
    <mergeCell ref="BC172:BC174"/>
    <mergeCell ref="BI175:BI177"/>
    <mergeCell ref="BK175:BK177"/>
    <mergeCell ref="BL175:BL177"/>
    <mergeCell ref="BM175:BM177"/>
    <mergeCell ref="BA175:BA177"/>
    <mergeCell ref="BB175:BB177"/>
    <mergeCell ref="BC175:BC177"/>
    <mergeCell ref="AO166:AO168"/>
    <mergeCell ref="AN166:AN168"/>
    <mergeCell ref="AO169:AO171"/>
    <mergeCell ref="AP166:AP168"/>
    <mergeCell ref="AQ166:AQ168"/>
    <mergeCell ref="AP169:AP171"/>
    <mergeCell ref="AQ169:AQ171"/>
    <mergeCell ref="AR166:AR168"/>
    <mergeCell ref="AV166:AV168"/>
    <mergeCell ref="AW166:AW168"/>
    <mergeCell ref="AX166:AX168"/>
    <mergeCell ref="AS166:AS168"/>
    <mergeCell ref="AR169:AR171"/>
    <mergeCell ref="AS169:AS171"/>
    <mergeCell ref="AT166:AT168"/>
    <mergeCell ref="AU166:AU168"/>
    <mergeCell ref="BN166:BN168"/>
    <mergeCell ref="BO166:BO168"/>
    <mergeCell ref="BC166:BC168"/>
    <mergeCell ref="BD166:BD168"/>
    <mergeCell ref="BE166:BE168"/>
    <mergeCell ref="BF166:BF168"/>
    <mergeCell ref="BG166:BG168"/>
    <mergeCell ref="BH166:BH168"/>
    <mergeCell ref="AY169:AY171"/>
    <mergeCell ref="BB169:BB171"/>
    <mergeCell ref="BJ166:BJ168"/>
    <mergeCell ref="BK166:BK168"/>
    <mergeCell ref="BL166:BL168"/>
    <mergeCell ref="BM166:BM168"/>
    <mergeCell ref="AZ166:AZ168"/>
    <mergeCell ref="BA166:BA168"/>
    <mergeCell ref="BB166:BB168"/>
    <mergeCell ref="AY166:AY168"/>
    <mergeCell ref="BG169:BG171"/>
    <mergeCell ref="BH169:BH171"/>
    <mergeCell ref="AS160:AS162"/>
    <mergeCell ref="AQ160:AQ162"/>
    <mergeCell ref="AR160:AR162"/>
    <mergeCell ref="AW160:AW162"/>
    <mergeCell ref="AX160:AX162"/>
    <mergeCell ref="AY160:AY162"/>
    <mergeCell ref="AZ160:AZ162"/>
    <mergeCell ref="BA160:BA162"/>
    <mergeCell ref="BB160:BB162"/>
    <mergeCell ref="BC160:BC162"/>
    <mergeCell ref="BD160:BD162"/>
    <mergeCell ref="BM160:BM162"/>
    <mergeCell ref="BN160:BN162"/>
    <mergeCell ref="BO160:BO162"/>
    <mergeCell ref="BP160:BP162"/>
    <mergeCell ref="BE160:BE162"/>
    <mergeCell ref="BF160:BF162"/>
    <mergeCell ref="BG160:BG162"/>
    <mergeCell ref="BH160:BH162"/>
    <mergeCell ref="BI160:BI162"/>
    <mergeCell ref="BJ160:BJ162"/>
    <mergeCell ref="AN163:AN165"/>
    <mergeCell ref="AO163:AO165"/>
    <mergeCell ref="AP163:AP165"/>
    <mergeCell ref="AQ163:AQ165"/>
    <mergeCell ref="AR163:AR165"/>
    <mergeCell ref="AU163:AU165"/>
    <mergeCell ref="AS163:AS165"/>
    <mergeCell ref="BE163:BE165"/>
    <mergeCell ref="BF163:BF165"/>
    <mergeCell ref="BG163:BG165"/>
    <mergeCell ref="BH163:BH165"/>
    <mergeCell ref="BQ160:BQ162"/>
    <mergeCell ref="AT163:AT165"/>
    <mergeCell ref="BM163:BM165"/>
    <mergeCell ref="BN163:BN165"/>
    <mergeCell ref="BK160:BK162"/>
    <mergeCell ref="BL160:BL162"/>
    <mergeCell ref="BB163:BB165"/>
    <mergeCell ref="BQ163:BQ165"/>
    <mergeCell ref="BI163:BI165"/>
    <mergeCell ref="BJ163:BJ165"/>
    <mergeCell ref="BO163:BO165"/>
    <mergeCell ref="BP163:BP165"/>
    <mergeCell ref="BK163:BK165"/>
    <mergeCell ref="BL163:BL165"/>
    <mergeCell ref="BC163:BC165"/>
    <mergeCell ref="BD163:BD165"/>
    <mergeCell ref="AV163:AV165"/>
    <mergeCell ref="BQ151:BQ153"/>
    <mergeCell ref="AN154:AN156"/>
    <mergeCell ref="AO154:AO156"/>
    <mergeCell ref="AP154:AP156"/>
    <mergeCell ref="AQ154:AQ156"/>
    <mergeCell ref="AR154:AR156"/>
    <mergeCell ref="AT154:AT156"/>
    <mergeCell ref="AR157:AR159"/>
    <mergeCell ref="AO160:AO162"/>
    <mergeCell ref="AP160:AP162"/>
    <mergeCell ref="AS154:AS156"/>
    <mergeCell ref="AP157:AP159"/>
    <mergeCell ref="AQ157:AQ159"/>
    <mergeCell ref="AS157:AS159"/>
    <mergeCell ref="AU154:AU156"/>
    <mergeCell ref="AV154:AV156"/>
    <mergeCell ref="AT160:AT162"/>
    <mergeCell ref="AU160:AU162"/>
    <mergeCell ref="AV160:AV162"/>
    <mergeCell ref="AT157:AT159"/>
    <mergeCell ref="AU157:AU159"/>
    <mergeCell ref="AV157:AV159"/>
    <mergeCell ref="AW154:AW156"/>
    <mergeCell ref="AX154:AX156"/>
    <mergeCell ref="AY154:AY156"/>
    <mergeCell ref="AZ154:AZ156"/>
    <mergeCell ref="BA154:BA156"/>
    <mergeCell ref="BB154:BB156"/>
    <mergeCell ref="BC154:BC156"/>
    <mergeCell ref="BD154:BD156"/>
    <mergeCell ref="BE154:BE156"/>
    <mergeCell ref="BF154:BF156"/>
    <mergeCell ref="BG154:BG156"/>
    <mergeCell ref="BH154:BH156"/>
    <mergeCell ref="BK154:BK156"/>
    <mergeCell ref="BL154:BL156"/>
    <mergeCell ref="BM154:BM156"/>
    <mergeCell ref="BN154:BN156"/>
    <mergeCell ref="BO154:BO156"/>
    <mergeCell ref="BP154:BP156"/>
    <mergeCell ref="BQ154:BQ156"/>
    <mergeCell ref="AN157:AN159"/>
    <mergeCell ref="AO157:AO159"/>
    <mergeCell ref="AW157:AW159"/>
    <mergeCell ref="AX157:AX159"/>
    <mergeCell ref="AY157:AY159"/>
    <mergeCell ref="AZ157:AZ159"/>
    <mergeCell ref="BA157:BA159"/>
    <mergeCell ref="BB157:BB159"/>
    <mergeCell ref="BC157:BC159"/>
    <mergeCell ref="BD157:BD159"/>
    <mergeCell ref="BE157:BE159"/>
    <mergeCell ref="BF157:BF159"/>
    <mergeCell ref="BG157:BG159"/>
    <mergeCell ref="BH157:BH159"/>
    <mergeCell ref="BI157:BI159"/>
    <mergeCell ref="BK157:BK159"/>
    <mergeCell ref="BL157:BL159"/>
    <mergeCell ref="BM157:BM159"/>
    <mergeCell ref="BN157:BN159"/>
    <mergeCell ref="BO157:BO159"/>
    <mergeCell ref="BQ157:BQ159"/>
    <mergeCell ref="BP157:BP159"/>
    <mergeCell ref="AN160:AN162"/>
    <mergeCell ref="AN148:AN150"/>
    <mergeCell ref="AS148:AS150"/>
    <mergeCell ref="AT148:AT150"/>
    <mergeCell ref="AW148:AW150"/>
    <mergeCell ref="AQ148:AQ150"/>
    <mergeCell ref="AR148:AR150"/>
    <mergeCell ref="AX148:AX150"/>
    <mergeCell ref="AY148:AY150"/>
    <mergeCell ref="AU148:AU150"/>
    <mergeCell ref="AV148:AV150"/>
    <mergeCell ref="AZ148:AZ150"/>
    <mergeCell ref="BA148:BA150"/>
    <mergeCell ref="BB148:BB150"/>
    <mergeCell ref="BC148:BC150"/>
    <mergeCell ref="BD148:BD150"/>
    <mergeCell ref="BE148:BE150"/>
    <mergeCell ref="BF148:BF150"/>
    <mergeCell ref="BG148:BG150"/>
    <mergeCell ref="BH148:BH150"/>
    <mergeCell ref="BK148:BK150"/>
    <mergeCell ref="BL148:BL150"/>
    <mergeCell ref="BM148:BM150"/>
    <mergeCell ref="BP148:BP150"/>
    <mergeCell ref="AN151:AN153"/>
    <mergeCell ref="AO151:AO153"/>
    <mergeCell ref="AP151:AP153"/>
    <mergeCell ref="AQ151:AQ153"/>
    <mergeCell ref="AR151:AR153"/>
    <mergeCell ref="AS151:AS153"/>
    <mergeCell ref="AT151:AT153"/>
    <mergeCell ref="AV151:AV153"/>
    <mergeCell ref="AW151:AW153"/>
    <mergeCell ref="AX151:AX153"/>
    <mergeCell ref="AY151:AY153"/>
    <mergeCell ref="AZ151:AZ153"/>
    <mergeCell ref="BA151:BA153"/>
    <mergeCell ref="BB151:BB153"/>
    <mergeCell ref="BC151:BC153"/>
    <mergeCell ref="BD151:BD153"/>
    <mergeCell ref="BE151:BE153"/>
    <mergeCell ref="BF151:BF153"/>
    <mergeCell ref="BG151:BG153"/>
    <mergeCell ref="BH151:BH153"/>
    <mergeCell ref="BK151:BK153"/>
    <mergeCell ref="BL151:BL153"/>
    <mergeCell ref="BM151:BM153"/>
    <mergeCell ref="BN151:BN153"/>
    <mergeCell ref="BO151:BO153"/>
    <mergeCell ref="BP151:BP153"/>
    <mergeCell ref="AO124:AO126"/>
    <mergeCell ref="AP124:AP126"/>
    <mergeCell ref="AQ124:AQ126"/>
    <mergeCell ref="BO124:BO126"/>
    <mergeCell ref="BP124:BP126"/>
    <mergeCell ref="BQ124:BQ126"/>
    <mergeCell ref="BF124:BF126"/>
    <mergeCell ref="BG124:BG126"/>
    <mergeCell ref="BH124:BH126"/>
    <mergeCell ref="AN124:AN126"/>
    <mergeCell ref="BD124:BD126"/>
    <mergeCell ref="BE124:BE126"/>
    <mergeCell ref="AT124:AT126"/>
    <mergeCell ref="AU124:AU126"/>
    <mergeCell ref="AV124:AV126"/>
    <mergeCell ref="AW124:AW126"/>
    <mergeCell ref="AX124:AX126"/>
    <mergeCell ref="AY124:AY126"/>
    <mergeCell ref="AS124:AS126"/>
    <mergeCell ref="AZ145:AZ147"/>
    <mergeCell ref="AY145:AY147"/>
    <mergeCell ref="BF145:BF147"/>
    <mergeCell ref="BG145:BG147"/>
    <mergeCell ref="BB145:BB147"/>
    <mergeCell ref="BH145:BH147"/>
    <mergeCell ref="BM124:BM126"/>
    <mergeCell ref="BN124:BN126"/>
    <mergeCell ref="AZ124:AZ126"/>
    <mergeCell ref="BA124:BA126"/>
    <mergeCell ref="BB124:BB126"/>
    <mergeCell ref="BC124:BC126"/>
    <mergeCell ref="BI124:BI126"/>
    <mergeCell ref="BJ124:BJ126"/>
    <mergeCell ref="BK124:BK126"/>
    <mergeCell ref="BL124:BL126"/>
    <mergeCell ref="BI145:BI147"/>
    <mergeCell ref="BJ145:BJ147"/>
    <mergeCell ref="BK145:BK147"/>
    <mergeCell ref="BC145:BC147"/>
    <mergeCell ref="BD145:BD147"/>
    <mergeCell ref="BE145:BE147"/>
    <mergeCell ref="BL145:BL147"/>
    <mergeCell ref="BM145:BM147"/>
    <mergeCell ref="BN145:BN147"/>
    <mergeCell ref="BO145:BO147"/>
    <mergeCell ref="BP145:BP147"/>
    <mergeCell ref="BQ145:BQ147"/>
    <mergeCell ref="AU121:AU123"/>
    <mergeCell ref="AV121:AV123"/>
    <mergeCell ref="AW121:AW123"/>
    <mergeCell ref="AX121:AX123"/>
    <mergeCell ref="AZ118:AZ120"/>
    <mergeCell ref="BA118:BA120"/>
    <mergeCell ref="BB118:BB120"/>
    <mergeCell ref="BC118:BC120"/>
    <mergeCell ref="BD118:BD120"/>
    <mergeCell ref="BE118:BE120"/>
    <mergeCell ref="BF118:BF120"/>
    <mergeCell ref="BG118:BG120"/>
    <mergeCell ref="BH118:BH120"/>
    <mergeCell ref="BI118:BI120"/>
    <mergeCell ref="BJ118:BJ120"/>
    <mergeCell ref="BO118:BO120"/>
    <mergeCell ref="BP118:BP120"/>
    <mergeCell ref="BL118:BL120"/>
    <mergeCell ref="BM118:BM120"/>
    <mergeCell ref="BN118:BN120"/>
    <mergeCell ref="BK118:BK120"/>
    <mergeCell ref="BQ118:BQ120"/>
    <mergeCell ref="AN121:AN123"/>
    <mergeCell ref="AO121:AO123"/>
    <mergeCell ref="AY121:AY123"/>
    <mergeCell ref="AZ121:AZ123"/>
    <mergeCell ref="BA121:BA123"/>
    <mergeCell ref="BB121:BB123"/>
    <mergeCell ref="AT121:AT123"/>
    <mergeCell ref="BC121:BC123"/>
    <mergeCell ref="BD121:BD123"/>
    <mergeCell ref="BE121:BE123"/>
    <mergeCell ref="BF121:BF123"/>
    <mergeCell ref="BG121:BG123"/>
    <mergeCell ref="BH121:BH123"/>
    <mergeCell ref="BI121:BI123"/>
    <mergeCell ref="BJ121:BJ123"/>
    <mergeCell ref="BK121:BK123"/>
    <mergeCell ref="BL121:BL123"/>
    <mergeCell ref="BM121:BM123"/>
    <mergeCell ref="BN121:BN123"/>
    <mergeCell ref="BO121:BO123"/>
    <mergeCell ref="BP121:BP123"/>
    <mergeCell ref="BQ121:BQ123"/>
    <mergeCell ref="AO115:AO117"/>
    <mergeCell ref="AP115:AP117"/>
    <mergeCell ref="AQ115:AQ117"/>
    <mergeCell ref="AR115:AR117"/>
    <mergeCell ref="AS115:AS117"/>
    <mergeCell ref="AT115:AT117"/>
    <mergeCell ref="AZ115:AZ117"/>
    <mergeCell ref="BA115:BA117"/>
    <mergeCell ref="BB115:BB117"/>
    <mergeCell ref="BC115:BC117"/>
    <mergeCell ref="BD115:BD117"/>
    <mergeCell ref="BE115:BE117"/>
    <mergeCell ref="BF115:BF117"/>
    <mergeCell ref="BG115:BG117"/>
    <mergeCell ref="BH115:BH117"/>
    <mergeCell ref="BI115:BI117"/>
    <mergeCell ref="BJ115:BJ117"/>
    <mergeCell ref="BK115:BK117"/>
    <mergeCell ref="BL115:BL117"/>
    <mergeCell ref="BM115:BM117"/>
    <mergeCell ref="BN115:BN117"/>
    <mergeCell ref="BO115:BO117"/>
    <mergeCell ref="BP115:BP117"/>
    <mergeCell ref="BQ115:BQ117"/>
    <mergeCell ref="AN118:AN120"/>
    <mergeCell ref="AO118:AO120"/>
    <mergeCell ref="AQ118:AQ120"/>
    <mergeCell ref="AR118:AR120"/>
    <mergeCell ref="AP118:AP120"/>
    <mergeCell ref="AS118:AS120"/>
    <mergeCell ref="AT118:AT120"/>
    <mergeCell ref="AY118:AY120"/>
    <mergeCell ref="AU118:AU120"/>
    <mergeCell ref="AV118:AV120"/>
    <mergeCell ref="AW118:AW120"/>
    <mergeCell ref="AX118:AX120"/>
    <mergeCell ref="AQ112:AQ114"/>
    <mergeCell ref="AR112:AR114"/>
    <mergeCell ref="AN109:AN111"/>
    <mergeCell ref="AX109:AX111"/>
    <mergeCell ref="AY109:AY111"/>
    <mergeCell ref="AZ109:AZ111"/>
    <mergeCell ref="BA109:BA111"/>
    <mergeCell ref="BB109:BB111"/>
    <mergeCell ref="BC109:BC111"/>
    <mergeCell ref="BD109:BD111"/>
    <mergeCell ref="BE109:BE111"/>
    <mergeCell ref="BH109:BH111"/>
    <mergeCell ref="BI109:BI111"/>
    <mergeCell ref="BG109:BG111"/>
    <mergeCell ref="BF109:BF111"/>
    <mergeCell ref="BJ109:BJ111"/>
    <mergeCell ref="BK109:BK111"/>
    <mergeCell ref="BL109:BL111"/>
    <mergeCell ref="BM109:BM111"/>
    <mergeCell ref="BQ109:BQ111"/>
    <mergeCell ref="BN109:BN111"/>
    <mergeCell ref="BO109:BO111"/>
    <mergeCell ref="BP109:BP111"/>
    <mergeCell ref="AT112:AT114"/>
    <mergeCell ref="AU112:AU114"/>
    <mergeCell ref="AV112:AV114"/>
    <mergeCell ref="AW112:AW114"/>
    <mergeCell ref="AX112:AX114"/>
    <mergeCell ref="AY112:AY114"/>
    <mergeCell ref="AZ112:AZ114"/>
    <mergeCell ref="BA112:BA114"/>
    <mergeCell ref="BB112:BB114"/>
    <mergeCell ref="BE112:BE114"/>
    <mergeCell ref="BF112:BF114"/>
    <mergeCell ref="BC112:BC114"/>
    <mergeCell ref="BD112:BD114"/>
    <mergeCell ref="BG112:BG114"/>
    <mergeCell ref="BH112:BH114"/>
    <mergeCell ref="BI112:BI114"/>
    <mergeCell ref="BJ112:BJ114"/>
    <mergeCell ref="BM112:BM114"/>
    <mergeCell ref="BK112:BK114"/>
    <mergeCell ref="BL112:BL114"/>
    <mergeCell ref="BN112:BN114"/>
    <mergeCell ref="BO112:BO114"/>
    <mergeCell ref="BP112:BP114"/>
    <mergeCell ref="BQ112:BQ114"/>
    <mergeCell ref="BN133:BN135"/>
    <mergeCell ref="BO133:BO135"/>
    <mergeCell ref="BP133:BP135"/>
    <mergeCell ref="BQ133:BQ135"/>
    <mergeCell ref="D136:D143"/>
    <mergeCell ref="AN136:AN138"/>
    <mergeCell ref="AO136:AO138"/>
    <mergeCell ref="AP136:AP138"/>
    <mergeCell ref="AQ136:AQ138"/>
    <mergeCell ref="AR136:AR138"/>
    <mergeCell ref="AS136:AS138"/>
    <mergeCell ref="AT136:AT138"/>
    <mergeCell ref="AU136:AU138"/>
    <mergeCell ref="AV136:AV138"/>
    <mergeCell ref="AW136:AW138"/>
    <mergeCell ref="AX136:AX138"/>
    <mergeCell ref="AY136:AY138"/>
    <mergeCell ref="AZ136:AZ138"/>
    <mergeCell ref="BA136:BA138"/>
    <mergeCell ref="BB136:BB138"/>
    <mergeCell ref="BC136:BC138"/>
    <mergeCell ref="BD136:BD138"/>
    <mergeCell ref="BE136:BE138"/>
    <mergeCell ref="BF136:BF138"/>
    <mergeCell ref="BG136:BG138"/>
    <mergeCell ref="BH136:BH138"/>
    <mergeCell ref="BI136:BI138"/>
    <mergeCell ref="BJ136:BJ138"/>
    <mergeCell ref="BK136:BK138"/>
    <mergeCell ref="BL136:BL138"/>
    <mergeCell ref="BM136:BM138"/>
    <mergeCell ref="BN136:BN138"/>
    <mergeCell ref="BO136:BO138"/>
    <mergeCell ref="BP136:BP138"/>
    <mergeCell ref="BQ136:BQ138"/>
    <mergeCell ref="AN139:AN141"/>
    <mergeCell ref="AO139:AO141"/>
    <mergeCell ref="AP139:AP141"/>
    <mergeCell ref="AQ139:AQ141"/>
    <mergeCell ref="AR139:AR141"/>
    <mergeCell ref="AS139:AS141"/>
    <mergeCell ref="AT139:AT141"/>
    <mergeCell ref="AU139:AU141"/>
    <mergeCell ref="AV139:AV141"/>
    <mergeCell ref="AW139:AW141"/>
    <mergeCell ref="AX139:AX141"/>
    <mergeCell ref="AY139:AY141"/>
    <mergeCell ref="AZ139:AZ141"/>
    <mergeCell ref="BA139:BA141"/>
    <mergeCell ref="BB139:BB141"/>
    <mergeCell ref="BC139:BC141"/>
    <mergeCell ref="BD139:BD141"/>
    <mergeCell ref="BE139:BE141"/>
    <mergeCell ref="BF139:BF141"/>
    <mergeCell ref="BG139:BG141"/>
    <mergeCell ref="BH139:BH141"/>
    <mergeCell ref="BI139:BI141"/>
    <mergeCell ref="AO71:AO73"/>
    <mergeCell ref="AP71:AP73"/>
    <mergeCell ref="AQ71:AQ73"/>
    <mergeCell ref="AR71:AR73"/>
    <mergeCell ref="AS71:AS73"/>
    <mergeCell ref="BA71:BA73"/>
    <mergeCell ref="BB71:BB73"/>
    <mergeCell ref="BC71:BC73"/>
    <mergeCell ref="BD71:BD73"/>
    <mergeCell ref="BE71:BE73"/>
    <mergeCell ref="BF71:BF73"/>
    <mergeCell ref="BG71:BG73"/>
    <mergeCell ref="BI71:BI73"/>
    <mergeCell ref="BJ71:BJ73"/>
    <mergeCell ref="BK71:BK73"/>
    <mergeCell ref="BL71:BL73"/>
    <mergeCell ref="BM71:BM73"/>
    <mergeCell ref="BH71:BH73"/>
    <mergeCell ref="AN133:AN135"/>
    <mergeCell ref="AO133:AO135"/>
    <mergeCell ref="AP133:AP135"/>
    <mergeCell ref="AQ133:AQ135"/>
    <mergeCell ref="AR133:AR135"/>
    <mergeCell ref="AS133:AS135"/>
    <mergeCell ref="AU133:AU135"/>
    <mergeCell ref="AV133:AV135"/>
    <mergeCell ref="AW133:AW135"/>
    <mergeCell ref="AX133:AX135"/>
    <mergeCell ref="AY133:AY135"/>
    <mergeCell ref="AZ133:AZ135"/>
    <mergeCell ref="BA133:BA135"/>
    <mergeCell ref="BB133:BB135"/>
    <mergeCell ref="BC133:BC135"/>
    <mergeCell ref="BD133:BD135"/>
    <mergeCell ref="BE133:BE135"/>
    <mergeCell ref="BF133:BF135"/>
    <mergeCell ref="BG133:BG135"/>
    <mergeCell ref="BH133:BH135"/>
    <mergeCell ref="BI133:BI135"/>
    <mergeCell ref="BJ133:BJ135"/>
    <mergeCell ref="BK133:BK135"/>
    <mergeCell ref="BL133:BL135"/>
    <mergeCell ref="BM133:BM135"/>
    <mergeCell ref="AN115:AN117"/>
    <mergeCell ref="AU115:AU117"/>
    <mergeCell ref="AV115:AV117"/>
    <mergeCell ref="AW115:AW117"/>
    <mergeCell ref="AX115:AX117"/>
    <mergeCell ref="AY115:AY117"/>
    <mergeCell ref="AR124:AR126"/>
    <mergeCell ref="AP121:AP123"/>
    <mergeCell ref="AQ121:AQ123"/>
    <mergeCell ref="AR121:AR123"/>
    <mergeCell ref="AP109:AP111"/>
    <mergeCell ref="AQ109:AQ111"/>
    <mergeCell ref="AR109:AR111"/>
    <mergeCell ref="AS109:AS111"/>
    <mergeCell ref="AT109:AT111"/>
    <mergeCell ref="AU109:AU111"/>
    <mergeCell ref="AV109:AV111"/>
    <mergeCell ref="AW109:AW111"/>
    <mergeCell ref="AN112:AN114"/>
    <mergeCell ref="AO112:AO114"/>
    <mergeCell ref="AP112:AP114"/>
    <mergeCell ref="BQ127:BQ129"/>
    <mergeCell ref="AQ130:AQ132"/>
    <mergeCell ref="AR130:AR132"/>
    <mergeCell ref="AS130:AS132"/>
    <mergeCell ref="AW130:AW132"/>
    <mergeCell ref="AX130:AX132"/>
    <mergeCell ref="AY130:AY132"/>
    <mergeCell ref="AT130:AT132"/>
    <mergeCell ref="BO130:BO132"/>
    <mergeCell ref="BP130:BP132"/>
    <mergeCell ref="BQ130:BQ132"/>
    <mergeCell ref="BF130:BF132"/>
    <mergeCell ref="BG130:BG132"/>
    <mergeCell ref="BH130:BH132"/>
    <mergeCell ref="BI130:BI132"/>
    <mergeCell ref="BJ130:BJ132"/>
    <mergeCell ref="BK130:BK132"/>
    <mergeCell ref="BL130:BL132"/>
    <mergeCell ref="BM130:BM132"/>
    <mergeCell ref="BN130:BN132"/>
    <mergeCell ref="AZ130:AZ132"/>
    <mergeCell ref="BA130:BA132"/>
    <mergeCell ref="BB130:BB132"/>
    <mergeCell ref="BC130:BC132"/>
    <mergeCell ref="AV68:AV70"/>
    <mergeCell ref="AW68:AW70"/>
    <mergeCell ref="AX68:AX70"/>
    <mergeCell ref="AY68:AY70"/>
    <mergeCell ref="AZ68:AZ70"/>
    <mergeCell ref="AV71:AV73"/>
    <mergeCell ref="AQ65:AQ67"/>
    <mergeCell ref="AR65:AR67"/>
    <mergeCell ref="BM65:BM67"/>
    <mergeCell ref="BH65:BH67"/>
    <mergeCell ref="BA65:BA67"/>
    <mergeCell ref="BB65:BB67"/>
    <mergeCell ref="BC65:BC67"/>
    <mergeCell ref="BD65:BD67"/>
    <mergeCell ref="BE65:BE67"/>
    <mergeCell ref="BF65:BF67"/>
    <mergeCell ref="BG65:BG67"/>
    <mergeCell ref="BI65:BI67"/>
    <mergeCell ref="BJ65:BJ67"/>
    <mergeCell ref="BK65:BK67"/>
    <mergeCell ref="BL65:BL67"/>
    <mergeCell ref="AW65:AW67"/>
    <mergeCell ref="AX65:AX67"/>
    <mergeCell ref="AY65:AY67"/>
    <mergeCell ref="AZ65:AZ67"/>
    <mergeCell ref="BN65:BN67"/>
    <mergeCell ref="BP65:BP67"/>
    <mergeCell ref="BQ65:BQ67"/>
    <mergeCell ref="AQ68:AQ70"/>
    <mergeCell ref="AR68:AR70"/>
    <mergeCell ref="AS68:AS70"/>
    <mergeCell ref="AT68:AT70"/>
    <mergeCell ref="BM68:BM70"/>
    <mergeCell ref="BH68:BH70"/>
    <mergeCell ref="BA68:BA70"/>
    <mergeCell ref="BB68:BB70"/>
    <mergeCell ref="BC68:BC70"/>
    <mergeCell ref="BD68:BD70"/>
    <mergeCell ref="BE68:BE70"/>
    <mergeCell ref="BF68:BF70"/>
    <mergeCell ref="AS112:AS114"/>
    <mergeCell ref="AS121:AS123"/>
    <mergeCell ref="BJ127:BJ129"/>
    <mergeCell ref="AU127:AU129"/>
    <mergeCell ref="AR127:AR129"/>
    <mergeCell ref="AM17:AM24"/>
    <mergeCell ref="AM44:AM51"/>
    <mergeCell ref="AN65:AN67"/>
    <mergeCell ref="AV65:AV67"/>
    <mergeCell ref="AS65:AS67"/>
    <mergeCell ref="D44:D51"/>
    <mergeCell ref="D17:D24"/>
    <mergeCell ref="C65:C67"/>
    <mergeCell ref="C71:C73"/>
    <mergeCell ref="C44:C46"/>
    <mergeCell ref="C47:C49"/>
    <mergeCell ref="C50:C52"/>
    <mergeCell ref="C53:C55"/>
    <mergeCell ref="C26:C28"/>
    <mergeCell ref="C29:C31"/>
    <mergeCell ref="D8:D15"/>
    <mergeCell ref="AN8:AN10"/>
    <mergeCell ref="AO8:AO10"/>
    <mergeCell ref="AW127:AW129"/>
    <mergeCell ref="AX127:AX129"/>
    <mergeCell ref="AY127:AY129"/>
    <mergeCell ref="AO109:AO111"/>
    <mergeCell ref="AO127:AO129"/>
    <mergeCell ref="AP127:AP129"/>
    <mergeCell ref="AT127:AT129"/>
    <mergeCell ref="BO127:BO129"/>
    <mergeCell ref="BP127:BP129"/>
    <mergeCell ref="BI1085:BI1087"/>
    <mergeCell ref="BJ1085:BJ1087"/>
    <mergeCell ref="BB127:BB129"/>
    <mergeCell ref="BC127:BC129"/>
    <mergeCell ref="BD127:BD129"/>
    <mergeCell ref="BE127:BE129"/>
    <mergeCell ref="BF127:BF129"/>
    <mergeCell ref="BG127:BG129"/>
    <mergeCell ref="AU130:AU132"/>
    <mergeCell ref="AV130:AV132"/>
    <mergeCell ref="BK127:BK129"/>
    <mergeCell ref="BL127:BL129"/>
    <mergeCell ref="BM127:BM129"/>
    <mergeCell ref="BN127:BN129"/>
    <mergeCell ref="BH127:BH129"/>
    <mergeCell ref="BI127:BI129"/>
    <mergeCell ref="BD130:BD132"/>
    <mergeCell ref="BE130:BE132"/>
    <mergeCell ref="AN68:AN70"/>
    <mergeCell ref="AO68:AO70"/>
    <mergeCell ref="AP68:AP70"/>
    <mergeCell ref="AT71:AT73"/>
    <mergeCell ref="BG68:BG70"/>
    <mergeCell ref="BI68:BI70"/>
    <mergeCell ref="BJ68:BJ70"/>
    <mergeCell ref="BK68:BK70"/>
    <mergeCell ref="BL68:BL70"/>
    <mergeCell ref="AW71:AW73"/>
    <mergeCell ref="AX71:AX73"/>
    <mergeCell ref="AY71:AY73"/>
    <mergeCell ref="AZ71:AZ73"/>
    <mergeCell ref="AN71:AN73"/>
    <mergeCell ref="AP56:AP58"/>
    <mergeCell ref="AQ56:AQ58"/>
    <mergeCell ref="AR56:AR58"/>
    <mergeCell ref="AS56:AS58"/>
    <mergeCell ref="BE53:BE55"/>
    <mergeCell ref="AZ56:AZ58"/>
    <mergeCell ref="BA56:BA58"/>
    <mergeCell ref="AZ53:AZ55"/>
    <mergeCell ref="BA53:BA55"/>
    <mergeCell ref="BB53:BB55"/>
    <mergeCell ref="BB56:BB58"/>
    <mergeCell ref="BC56:BC58"/>
    <mergeCell ref="BD56:BD58"/>
    <mergeCell ref="BE56:BE58"/>
    <mergeCell ref="BF56:BF58"/>
    <mergeCell ref="BG56:BG58"/>
    <mergeCell ref="BP56:BP58"/>
    <mergeCell ref="BQ56:BQ58"/>
    <mergeCell ref="AN59:AN61"/>
    <mergeCell ref="AO59:AO61"/>
    <mergeCell ref="AP59:AP61"/>
    <mergeCell ref="AQ59:AQ61"/>
    <mergeCell ref="AR59:AR61"/>
    <mergeCell ref="AS59:AS61"/>
    <mergeCell ref="AT59:AT61"/>
    <mergeCell ref="BH56:BH58"/>
    <mergeCell ref="BO56:BO58"/>
    <mergeCell ref="BI56:BI58"/>
    <mergeCell ref="BJ56:BJ58"/>
    <mergeCell ref="BK56:BK58"/>
    <mergeCell ref="BL56:BL58"/>
    <mergeCell ref="BE59:BE61"/>
    <mergeCell ref="BF59:BF61"/>
    <mergeCell ref="BM56:BM58"/>
    <mergeCell ref="BI59:BI61"/>
    <mergeCell ref="BJ59:BJ61"/>
    <mergeCell ref="BQ59:BQ61"/>
    <mergeCell ref="BM59:BM61"/>
    <mergeCell ref="BN59:BN61"/>
    <mergeCell ref="BO59:BO61"/>
    <mergeCell ref="BP59:BP61"/>
    <mergeCell ref="BB59:BB61"/>
    <mergeCell ref="BC59:BC61"/>
    <mergeCell ref="BD59:BD61"/>
    <mergeCell ref="BG59:BG61"/>
    <mergeCell ref="BH59:BH61"/>
    <mergeCell ref="AV59:AV61"/>
    <mergeCell ref="AW59:AW61"/>
    <mergeCell ref="AX59:AX61"/>
    <mergeCell ref="AY59:AY61"/>
    <mergeCell ref="AZ59:AZ61"/>
    <mergeCell ref="AV56:AV58"/>
    <mergeCell ref="AW56:AW58"/>
    <mergeCell ref="AX56:AX58"/>
    <mergeCell ref="AY56:AY58"/>
    <mergeCell ref="AN23:AN25"/>
    <mergeCell ref="AO23:AO25"/>
    <mergeCell ref="AP23:AP25"/>
    <mergeCell ref="AQ23:AQ25"/>
    <mergeCell ref="AR23:AR25"/>
    <mergeCell ref="AS23:AS25"/>
    <mergeCell ref="AT23:AT25"/>
    <mergeCell ref="BM20:BM22"/>
    <mergeCell ref="BN20:BN22"/>
    <mergeCell ref="BO23:BO25"/>
    <mergeCell ref="BD23:BD25"/>
    <mergeCell ref="BE23:BE25"/>
    <mergeCell ref="BF23:BF25"/>
    <mergeCell ref="BG23:BG25"/>
    <mergeCell ref="BH23:BH25"/>
    <mergeCell ref="BI23:BI25"/>
    <mergeCell ref="BJ23:BJ25"/>
    <mergeCell ref="BK23:BK25"/>
    <mergeCell ref="BL23:BL25"/>
    <mergeCell ref="BM23:BM25"/>
    <mergeCell ref="BN23:BN25"/>
    <mergeCell ref="AX23:AX25"/>
    <mergeCell ref="AY23:AY25"/>
    <mergeCell ref="AZ23:AZ25"/>
    <mergeCell ref="BA23:BA25"/>
    <mergeCell ref="BB23:BB25"/>
    <mergeCell ref="BC23:BC25"/>
    <mergeCell ref="BP23:BP25"/>
    <mergeCell ref="BQ23:BQ25"/>
    <mergeCell ref="AX53:AX55"/>
    <mergeCell ref="AY53:AY55"/>
    <mergeCell ref="BD53:BD55"/>
    <mergeCell ref="BP53:BP55"/>
    <mergeCell ref="BQ53:BQ55"/>
    <mergeCell ref="BC53:BC55"/>
    <mergeCell ref="BN41:BN43"/>
    <mergeCell ref="BH35:BH37"/>
    <mergeCell ref="BP35:BP37"/>
    <mergeCell ref="BQ35:BQ37"/>
    <mergeCell ref="AN38:AN40"/>
    <mergeCell ref="AO38:AO40"/>
    <mergeCell ref="AP38:AP40"/>
    <mergeCell ref="AQ38:AQ40"/>
    <mergeCell ref="AR38:AR40"/>
    <mergeCell ref="BI35:BI37"/>
    <mergeCell ref="AY35:AY37"/>
    <mergeCell ref="AZ35:AZ37"/>
    <mergeCell ref="BA35:BA37"/>
    <mergeCell ref="BB35:BB37"/>
    <mergeCell ref="BN35:BN37"/>
    <mergeCell ref="BC35:BC37"/>
    <mergeCell ref="BD35:BD37"/>
    <mergeCell ref="BE35:BE37"/>
    <mergeCell ref="BF35:BF37"/>
    <mergeCell ref="BG35:BG37"/>
    <mergeCell ref="AS35:AS37"/>
    <mergeCell ref="AT35:AT37"/>
    <mergeCell ref="AU35:AU37"/>
    <mergeCell ref="AV35:AV37"/>
    <mergeCell ref="AW35:AW37"/>
    <mergeCell ref="AX35:AX37"/>
    <mergeCell ref="BH26:BH28"/>
    <mergeCell ref="BI26:BI28"/>
    <mergeCell ref="BQ26:BQ28"/>
    <mergeCell ref="AN11:AN13"/>
    <mergeCell ref="AN14:AN16"/>
    <mergeCell ref="BH14:BH16"/>
    <mergeCell ref="BI14:BI16"/>
    <mergeCell ref="BJ14:BJ16"/>
    <mergeCell ref="BK14:BK16"/>
    <mergeCell ref="AZ14:AZ16"/>
    <mergeCell ref="BA14:BA16"/>
    <mergeCell ref="AU14:AU16"/>
    <mergeCell ref="AV14:AV16"/>
    <mergeCell ref="BC14:BC16"/>
    <mergeCell ref="BD14:BD16"/>
    <mergeCell ref="BE14:BE16"/>
    <mergeCell ref="BF14:BF16"/>
    <mergeCell ref="BG14:BG16"/>
    <mergeCell ref="BQ17:BQ19"/>
    <mergeCell ref="BH17:BH19"/>
    <mergeCell ref="BO17:BO19"/>
    <mergeCell ref="BP17:BP19"/>
    <mergeCell ref="BN17:BN19"/>
    <mergeCell ref="AN20:AN22"/>
    <mergeCell ref="AO20:AO22"/>
    <mergeCell ref="AP20:AP22"/>
    <mergeCell ref="AQ20:AQ22"/>
    <mergeCell ref="AR20:AR22"/>
    <mergeCell ref="BC17:BC19"/>
    <mergeCell ref="AY20:AY22"/>
    <mergeCell ref="AZ20:AZ22"/>
    <mergeCell ref="AV20:AV22"/>
    <mergeCell ref="AU20:AU22"/>
    <mergeCell ref="BL17:BL19"/>
    <mergeCell ref="BM17:BM19"/>
    <mergeCell ref="BG17:BG19"/>
    <mergeCell ref="BF17:BF19"/>
    <mergeCell ref="BP20:BP22"/>
    <mergeCell ref="BK20:BK22"/>
    <mergeCell ref="BL20:BL22"/>
    <mergeCell ref="BJ20:BJ22"/>
    <mergeCell ref="BI17:BI19"/>
    <mergeCell ref="BO20:BO22"/>
    <mergeCell ref="BA20:BA22"/>
    <mergeCell ref="BB20:BB22"/>
    <mergeCell ref="AX20:AX22"/>
    <mergeCell ref="BC20:BC22"/>
    <mergeCell ref="BD20:BD22"/>
    <mergeCell ref="BQ20:BQ22"/>
    <mergeCell ref="BE20:BE22"/>
    <mergeCell ref="BF20:BF22"/>
    <mergeCell ref="BG20:BG22"/>
    <mergeCell ref="BH20:BH22"/>
    <mergeCell ref="AR8:AR10"/>
    <mergeCell ref="AS8:AS10"/>
    <mergeCell ref="BK2154:BK2156"/>
    <mergeCell ref="BI2154:BI2156"/>
    <mergeCell ref="BJ2154:BJ2156"/>
    <mergeCell ref="BH2154:BH2156"/>
    <mergeCell ref="BD2154:BD2156"/>
    <mergeCell ref="BE2154:BE2156"/>
    <mergeCell ref="AT8:AT10"/>
    <mergeCell ref="AU8:AU10"/>
    <mergeCell ref="AV8:AV10"/>
    <mergeCell ref="AW8:AW10"/>
    <mergeCell ref="AX8:AX10"/>
    <mergeCell ref="AY8:AY10"/>
    <mergeCell ref="AZ8:AZ10"/>
    <mergeCell ref="BA8:BA10"/>
    <mergeCell ref="BB8:BB10"/>
    <mergeCell ref="BC8:BC10"/>
    <mergeCell ref="BD8:BD10"/>
    <mergeCell ref="BE8:BE10"/>
    <mergeCell ref="BL8:BL10"/>
    <mergeCell ref="BM8:BM10"/>
    <mergeCell ref="BN8:BN10"/>
    <mergeCell ref="BO8:BO10"/>
    <mergeCell ref="BP8:BP10"/>
    <mergeCell ref="BQ8:BQ10"/>
    <mergeCell ref="AO11:AO13"/>
    <mergeCell ref="AP11:AP13"/>
    <mergeCell ref="AQ11:AQ13"/>
    <mergeCell ref="AR11:AR13"/>
    <mergeCell ref="AS11:AS13"/>
    <mergeCell ref="AT11:AT13"/>
    <mergeCell ref="AU11:AU13"/>
    <mergeCell ref="AV11:AV13"/>
    <mergeCell ref="AW11:AW13"/>
    <mergeCell ref="AX11:AX13"/>
    <mergeCell ref="AY11:AY13"/>
    <mergeCell ref="AZ11:AZ13"/>
    <mergeCell ref="BA11:BA13"/>
    <mergeCell ref="BB11:BB13"/>
    <mergeCell ref="BJ11:BJ13"/>
    <mergeCell ref="BK11:BK13"/>
    <mergeCell ref="BL11:BL13"/>
    <mergeCell ref="BM11:BM13"/>
    <mergeCell ref="BG11:BG13"/>
    <mergeCell ref="BH11:BH13"/>
    <mergeCell ref="BI11:BI13"/>
    <mergeCell ref="BE11:BE13"/>
    <mergeCell ref="BN11:BN13"/>
    <mergeCell ref="BO11:BO13"/>
    <mergeCell ref="BP11:BP13"/>
    <mergeCell ref="BQ11:BQ13"/>
    <mergeCell ref="AO14:AO16"/>
    <mergeCell ref="AP14:AP16"/>
    <mergeCell ref="AQ14:AQ16"/>
    <mergeCell ref="AR14:AR16"/>
    <mergeCell ref="AS14:AS16"/>
    <mergeCell ref="AT14:AT16"/>
    <mergeCell ref="AW14:AW16"/>
    <mergeCell ref="AX14:AX16"/>
    <mergeCell ref="AY14:AY16"/>
    <mergeCell ref="BQ14:BQ16"/>
    <mergeCell ref="BL14:BL16"/>
    <mergeCell ref="BN14:BN16"/>
    <mergeCell ref="BP1691:BP1693"/>
    <mergeCell ref="AP1633:AP1635"/>
    <mergeCell ref="BQ1691:BQ1693"/>
    <mergeCell ref="B1694:B1696"/>
    <mergeCell ref="C1694:C1696"/>
    <mergeCell ref="AT1691:AT1693"/>
    <mergeCell ref="AT1694:AT1696"/>
    <mergeCell ref="AU1694:AU1696"/>
    <mergeCell ref="AR1688:AR1690"/>
    <mergeCell ref="AN1694:AN1696"/>
    <mergeCell ref="AS1673:AS1675"/>
    <mergeCell ref="AO1694:AO1696"/>
    <mergeCell ref="AQ1694:AQ1696"/>
    <mergeCell ref="AR1691:AR1693"/>
    <mergeCell ref="AS1691:AS1693"/>
    <mergeCell ref="AN1688:AN1690"/>
    <mergeCell ref="AR1673:AR1675"/>
    <mergeCell ref="AQ1673:AQ1675"/>
    <mergeCell ref="AO1688:AO1690"/>
    <mergeCell ref="BF1694:BF1696"/>
    <mergeCell ref="AU1691:AU1693"/>
    <mergeCell ref="AY1694:AY1696"/>
    <mergeCell ref="BB1694:BB1696"/>
    <mergeCell ref="BC1694:BC1696"/>
    <mergeCell ref="BB1691:BB1693"/>
    <mergeCell ref="BC1691:BC1693"/>
    <mergeCell ref="BF1691:BF1693"/>
    <mergeCell ref="AZ1694:AZ1696"/>
    <mergeCell ref="BA1694:BA1696"/>
    <mergeCell ref="AP1694:AP1696"/>
    <mergeCell ref="AX1694:AX1696"/>
    <mergeCell ref="AR1694:AR1696"/>
    <mergeCell ref="AS1694:AS1696"/>
    <mergeCell ref="AW1694:AW1696"/>
    <mergeCell ref="D1651:D1658"/>
    <mergeCell ref="D1667:D1674"/>
    <mergeCell ref="D1688:D1695"/>
    <mergeCell ref="AM1667:AM1675"/>
    <mergeCell ref="AM1676:AM1684"/>
    <mergeCell ref="AM1664:AM1666"/>
    <mergeCell ref="AM1651:AM1659"/>
    <mergeCell ref="AN1691:AN1693"/>
    <mergeCell ref="AO1691:AO1693"/>
    <mergeCell ref="AW1673:AW1675"/>
    <mergeCell ref="AT1673:AT1675"/>
    <mergeCell ref="AP1688:AP1690"/>
    <mergeCell ref="BO1572:BO1574"/>
    <mergeCell ref="BE1572:BE1574"/>
    <mergeCell ref="BF1572:BF1574"/>
    <mergeCell ref="BM1688:BM1690"/>
    <mergeCell ref="AS1688:AS1690"/>
    <mergeCell ref="AW1489:AW1491"/>
    <mergeCell ref="AS1489:AS1491"/>
    <mergeCell ref="AT1489:AT1491"/>
    <mergeCell ref="AN1673:AN1675"/>
    <mergeCell ref="AO1673:AO1675"/>
    <mergeCell ref="AX1673:AX1675"/>
    <mergeCell ref="AO1572:AO1574"/>
    <mergeCell ref="AW1572:AW1574"/>
    <mergeCell ref="AN1627:AN1629"/>
    <mergeCell ref="AN1596:AN1598"/>
    <mergeCell ref="AX1624:AX1626"/>
    <mergeCell ref="AY1624:AY1626"/>
    <mergeCell ref="AY1627:AY1629"/>
    <mergeCell ref="AQ1691:AQ1693"/>
    <mergeCell ref="AV1682:AV1684"/>
    <mergeCell ref="AX1691:AX1693"/>
    <mergeCell ref="AY1691:AY1693"/>
    <mergeCell ref="AW1691:AW1693"/>
    <mergeCell ref="AW1688:AW1690"/>
    <mergeCell ref="AX1688:AX1690"/>
    <mergeCell ref="AP1691:AP1693"/>
    <mergeCell ref="AV1673:AV1675"/>
    <mergeCell ref="AV1691:AV1693"/>
    <mergeCell ref="AU1688:AU1690"/>
    <mergeCell ref="AS1670:AS1672"/>
    <mergeCell ref="BM1691:BM1693"/>
    <mergeCell ref="BG1688:BG1690"/>
    <mergeCell ref="BH1688:BH1690"/>
    <mergeCell ref="AP1673:AP1675"/>
    <mergeCell ref="BK1691:BK1693"/>
    <mergeCell ref="BN1691:BN1693"/>
    <mergeCell ref="AZ1691:AZ1693"/>
    <mergeCell ref="BA1691:BA1693"/>
    <mergeCell ref="BD1691:BD1693"/>
    <mergeCell ref="BE1691:BE1693"/>
    <mergeCell ref="BI1691:BI1693"/>
    <mergeCell ref="BJ1691:BJ1693"/>
    <mergeCell ref="BG1691:BG1693"/>
    <mergeCell ref="BH1691:BH1693"/>
    <mergeCell ref="BL1691:BL1693"/>
    <mergeCell ref="BO1691:BO1693"/>
    <mergeCell ref="AW1554:AW1556"/>
    <mergeCell ref="AX1554:AX1556"/>
    <mergeCell ref="AY1554:AY1556"/>
    <mergeCell ref="AZ1554:AZ1556"/>
    <mergeCell ref="BA1554:BA1556"/>
    <mergeCell ref="BB1554:BB1556"/>
    <mergeCell ref="BC1554:BC1556"/>
    <mergeCell ref="BD1554:BD1556"/>
    <mergeCell ref="BE1554:BE1556"/>
    <mergeCell ref="BF1554:BF1556"/>
    <mergeCell ref="BG1554:BG1556"/>
    <mergeCell ref="BH1554:BH1556"/>
    <mergeCell ref="BI1554:BI1556"/>
    <mergeCell ref="AO542:AO544"/>
    <mergeCell ref="AN545:AN547"/>
    <mergeCell ref="AO545:AO547"/>
    <mergeCell ref="AP542:AP544"/>
    <mergeCell ref="AR542:AR544"/>
    <mergeCell ref="AS542:AS544"/>
    <mergeCell ref="AT542:AT544"/>
    <mergeCell ref="BP365:BP367"/>
    <mergeCell ref="BO368:BO370"/>
    <mergeCell ref="BJ503:BJ505"/>
    <mergeCell ref="BK503:BK505"/>
    <mergeCell ref="BL503:BL505"/>
    <mergeCell ref="BG977:BG979"/>
    <mergeCell ref="BJ461:BJ463"/>
    <mergeCell ref="BK461:BK463"/>
    <mergeCell ref="BL461:BL463"/>
    <mergeCell ref="BM461:BM463"/>
    <mergeCell ref="AR461:AR463"/>
    <mergeCell ref="AS461:AS463"/>
    <mergeCell ref="AT461:AT463"/>
    <mergeCell ref="BG1489:BG1491"/>
    <mergeCell ref="BA1572:BA1574"/>
    <mergeCell ref="BH1489:BH1491"/>
    <mergeCell ref="BC1492:BC1494"/>
    <mergeCell ref="AV1489:AV1491"/>
    <mergeCell ref="AZ1572:AZ1574"/>
    <mergeCell ref="AS1572:AS1574"/>
    <mergeCell ref="BD1569:BD1571"/>
    <mergeCell ref="BM1566:BM1568"/>
    <mergeCell ref="BN1566:BN1568"/>
    <mergeCell ref="BI1569:BI1571"/>
    <mergeCell ref="BJ1572:BJ1574"/>
    <mergeCell ref="BL1569:BL1571"/>
    <mergeCell ref="BN1572:BN1574"/>
    <mergeCell ref="BL1572:BL1574"/>
    <mergeCell ref="BK1572:BK1574"/>
    <mergeCell ref="BE1569:BE1571"/>
    <mergeCell ref="BD461:BD463"/>
    <mergeCell ref="BE461:BE463"/>
    <mergeCell ref="BI461:BI463"/>
    <mergeCell ref="BO461:BO463"/>
    <mergeCell ref="BP461:BP463"/>
    <mergeCell ref="BD464:BD466"/>
    <mergeCell ref="BE464:BE466"/>
    <mergeCell ref="BF464:BF466"/>
    <mergeCell ref="BI464:BI466"/>
    <mergeCell ref="BJ464:BJ466"/>
    <mergeCell ref="BK464:BK466"/>
    <mergeCell ref="BL464:BL466"/>
    <mergeCell ref="BM464:BM466"/>
    <mergeCell ref="BN464:BN466"/>
    <mergeCell ref="BO464:BO466"/>
    <mergeCell ref="BP464:BP466"/>
    <mergeCell ref="BK467:BK469"/>
    <mergeCell ref="BC467:BC469"/>
    <mergeCell ref="BD467:BD469"/>
    <mergeCell ref="BE467:BE469"/>
    <mergeCell ref="BF467:BF469"/>
    <mergeCell ref="BM467:BM469"/>
    <mergeCell ref="BN467:BN469"/>
    <mergeCell ref="BO467:BO469"/>
    <mergeCell ref="BP467:BP469"/>
    <mergeCell ref="BG467:BG469"/>
    <mergeCell ref="BH467:BH469"/>
    <mergeCell ref="AN443:AN445"/>
    <mergeCell ref="AN500:AN502"/>
    <mergeCell ref="BB500:BB502"/>
    <mergeCell ref="BE497:BE499"/>
    <mergeCell ref="BE500:BE502"/>
    <mergeCell ref="BD497:BD499"/>
    <mergeCell ref="BC500:BC502"/>
    <mergeCell ref="BM383:BM385"/>
    <mergeCell ref="BN383:BN385"/>
    <mergeCell ref="BL500:BL502"/>
    <mergeCell ref="BH389:BH391"/>
    <mergeCell ref="BN368:BN370"/>
    <mergeCell ref="BF494:BF496"/>
    <mergeCell ref="BF500:BF502"/>
    <mergeCell ref="BM500:BM502"/>
    <mergeCell ref="BM371:BM373"/>
    <mergeCell ref="BK371:BK373"/>
    <mergeCell ref="BO497:BO499"/>
    <mergeCell ref="BF461:BF463"/>
    <mergeCell ref="BG461:BG463"/>
    <mergeCell ref="BH461:BH463"/>
    <mergeCell ref="BO374:BO376"/>
    <mergeCell ref="BO386:BO388"/>
    <mergeCell ref="BO389:BO391"/>
    <mergeCell ref="BM494:BM496"/>
    <mergeCell ref="BL497:BL499"/>
    <mergeCell ref="BN374:BN376"/>
    <mergeCell ref="BN386:BN388"/>
    <mergeCell ref="BF497:BF499"/>
    <mergeCell ref="BK494:BK496"/>
    <mergeCell ref="BG494:BG496"/>
    <mergeCell ref="BN494:BN496"/>
    <mergeCell ref="BM503:BM505"/>
    <mergeCell ref="BN503:BN505"/>
    <mergeCell ref="BN461:BN463"/>
    <mergeCell ref="BG464:BG466"/>
    <mergeCell ref="BH464:BH466"/>
    <mergeCell ref="BM497:BM499"/>
    <mergeCell ref="BN497:BN499"/>
    <mergeCell ref="BI467:BI469"/>
    <mergeCell ref="BJ467:BJ469"/>
    <mergeCell ref="BL467:BL469"/>
    <mergeCell ref="BM437:BM439"/>
    <mergeCell ref="BN437:BN439"/>
    <mergeCell ref="BG437:BG439"/>
    <mergeCell ref="BH437:BH439"/>
    <mergeCell ref="BI437:BI439"/>
    <mergeCell ref="BJ437:BJ439"/>
    <mergeCell ref="BK428:BK430"/>
    <mergeCell ref="BL428:BL430"/>
    <mergeCell ref="BM428:BM430"/>
    <mergeCell ref="BN428:BN430"/>
    <mergeCell ref="BO428:BO430"/>
    <mergeCell ref="BE428:BE430"/>
    <mergeCell ref="BF428:BF430"/>
    <mergeCell ref="BG428:BG430"/>
    <mergeCell ref="BH428:BH430"/>
    <mergeCell ref="BI428:BI430"/>
    <mergeCell ref="BJ428:BJ430"/>
    <mergeCell ref="AY428:AY430"/>
    <mergeCell ref="AZ428:AZ430"/>
    <mergeCell ref="BA428:BA430"/>
    <mergeCell ref="BB428:BB430"/>
    <mergeCell ref="BC428:BC430"/>
    <mergeCell ref="AN1147:AN1149"/>
    <mergeCell ref="AP1150:AP1152"/>
    <mergeCell ref="AP1147:AP1149"/>
    <mergeCell ref="AQ1135:AQ1137"/>
    <mergeCell ref="AO1135:AO1137"/>
    <mergeCell ref="AP1138:AP1140"/>
    <mergeCell ref="AN1150:AN1152"/>
    <mergeCell ref="AO1150:AO1152"/>
    <mergeCell ref="AN1144:AN1146"/>
    <mergeCell ref="AP1135:AP1137"/>
    <mergeCell ref="AR1088:AR1090"/>
    <mergeCell ref="AO1091:AO1093"/>
    <mergeCell ref="AR1094:AR1096"/>
    <mergeCell ref="AP1114:AP1116"/>
    <mergeCell ref="AR1111:AR1113"/>
    <mergeCell ref="AR1123:AR1125"/>
    <mergeCell ref="AO1105:AO1107"/>
    <mergeCell ref="AQ1105:AQ1107"/>
    <mergeCell ref="AQ1114:AQ1116"/>
    <mergeCell ref="AQ1123:AQ1125"/>
    <mergeCell ref="AX1144:AX1146"/>
    <mergeCell ref="BE1138:BE1140"/>
    <mergeCell ref="BF1150:BF1152"/>
    <mergeCell ref="BF1147:BF1149"/>
    <mergeCell ref="AX1138:AX1140"/>
    <mergeCell ref="AZ1138:AZ1140"/>
    <mergeCell ref="BD1147:BD1149"/>
    <mergeCell ref="BE1147:BE1149"/>
    <mergeCell ref="BB1138:BB1140"/>
    <mergeCell ref="BC1138:BC1140"/>
    <mergeCell ref="BN1138:BN1140"/>
    <mergeCell ref="BJ1138:BJ1140"/>
    <mergeCell ref="A17:A25"/>
    <mergeCell ref="A383:A391"/>
    <mergeCell ref="A443:A451"/>
    <mergeCell ref="A503:A511"/>
    <mergeCell ref="A906:A914"/>
    <mergeCell ref="AZ1135:AZ1137"/>
    <mergeCell ref="AR1138:AR1140"/>
    <mergeCell ref="AR1135:AR1137"/>
    <mergeCell ref="C175:C177"/>
    <mergeCell ref="A461:A469"/>
    <mergeCell ref="B461:B463"/>
    <mergeCell ref="A172:A180"/>
    <mergeCell ref="B467:B469"/>
    <mergeCell ref="C467:C469"/>
    <mergeCell ref="B494:B496"/>
    <mergeCell ref="B497:B499"/>
    <mergeCell ref="BN365:BN367"/>
    <mergeCell ref="BL383:BL385"/>
    <mergeCell ref="BC503:BC505"/>
    <mergeCell ref="AY497:AY499"/>
    <mergeCell ref="BB503:BB505"/>
    <mergeCell ref="BL1138:BL1140"/>
    <mergeCell ref="BM1138:BM1140"/>
    <mergeCell ref="BD500:BD502"/>
    <mergeCell ref="BD503:BD505"/>
    <mergeCell ref="BG500:BG502"/>
    <mergeCell ref="BG503:BG505"/>
    <mergeCell ref="BH503:BH505"/>
    <mergeCell ref="BN500:BN502"/>
    <mergeCell ref="BJ500:BJ502"/>
    <mergeCell ref="BK500:BK502"/>
    <mergeCell ref="AN368:AN370"/>
    <mergeCell ref="A2197:A2205"/>
    <mergeCell ref="D1960:D1967"/>
    <mergeCell ref="B2154:B2156"/>
    <mergeCell ref="A1468:A1476"/>
    <mergeCell ref="A1633:A1641"/>
    <mergeCell ref="D1560:D1567"/>
    <mergeCell ref="C1688:C1690"/>
    <mergeCell ref="D1775:D1782"/>
    <mergeCell ref="D1763:D1770"/>
    <mergeCell ref="A1590:A1598"/>
    <mergeCell ref="BO1138:BO1140"/>
    <mergeCell ref="BJ1459:BJ1461"/>
    <mergeCell ref="AU1138:AU1140"/>
    <mergeCell ref="AV1138:AV1140"/>
    <mergeCell ref="D2197:D2204"/>
    <mergeCell ref="AS1138:AS1140"/>
    <mergeCell ref="BH1138:BH1140"/>
    <mergeCell ref="AN1138:AN1140"/>
    <mergeCell ref="AO1138:AO1140"/>
    <mergeCell ref="AO1147:AO1149"/>
    <mergeCell ref="BP1135:BP1137"/>
    <mergeCell ref="BQ1138:BQ1140"/>
    <mergeCell ref="BH1135:BH1137"/>
    <mergeCell ref="BG1135:BG1137"/>
    <mergeCell ref="BJ1135:BJ1137"/>
    <mergeCell ref="AW1138:AW1140"/>
    <mergeCell ref="BA1138:BA1140"/>
    <mergeCell ref="BG1138:BG1140"/>
    <mergeCell ref="BK1138:BK1140"/>
    <mergeCell ref="BI1138:BI1140"/>
    <mergeCell ref="AO47:AO49"/>
    <mergeCell ref="AP47:AP49"/>
    <mergeCell ref="AW494:AW496"/>
    <mergeCell ref="AR906:AR908"/>
    <mergeCell ref="AU404:AU406"/>
    <mergeCell ref="AT506:AT508"/>
    <mergeCell ref="AT840:AT842"/>
    <mergeCell ref="AU497:AU499"/>
    <mergeCell ref="AT500:AT502"/>
    <mergeCell ref="BB494:BB496"/>
    <mergeCell ref="AV500:AV502"/>
    <mergeCell ref="AW497:AW499"/>
    <mergeCell ref="AY500:AY502"/>
    <mergeCell ref="AT494:AT496"/>
    <mergeCell ref="AU494:AU496"/>
    <mergeCell ref="AZ497:AZ499"/>
    <mergeCell ref="AV494:AV496"/>
    <mergeCell ref="BA500:BA502"/>
    <mergeCell ref="AZ494:AZ496"/>
    <mergeCell ref="BG497:BG499"/>
    <mergeCell ref="AV503:AV505"/>
    <mergeCell ref="AR500:AR502"/>
    <mergeCell ref="AS500:AS502"/>
    <mergeCell ref="AW500:AW502"/>
    <mergeCell ref="AX500:AX502"/>
    <mergeCell ref="AT497:AT499"/>
    <mergeCell ref="BC497:BC499"/>
    <mergeCell ref="AX503:AX505"/>
    <mergeCell ref="BE503:BE505"/>
    <mergeCell ref="BE494:BE496"/>
    <mergeCell ref="AN1135:AN1137"/>
    <mergeCell ref="BH497:BH499"/>
    <mergeCell ref="BI497:BI499"/>
    <mergeCell ref="AU500:AU502"/>
    <mergeCell ref="BB1688:BB1690"/>
    <mergeCell ref="AV1688:AV1690"/>
    <mergeCell ref="AU1673:AU1675"/>
    <mergeCell ref="AT1682:AT1684"/>
    <mergeCell ref="AU1682:AU1684"/>
    <mergeCell ref="BA1688:BA1690"/>
    <mergeCell ref="AW1682:AW1684"/>
    <mergeCell ref="AX1682:AX1684"/>
    <mergeCell ref="AY1682:AY1684"/>
    <mergeCell ref="BP1688:BP1690"/>
    <mergeCell ref="BE1688:BE1690"/>
    <mergeCell ref="AY1688:AY1690"/>
    <mergeCell ref="AZ1688:AZ1690"/>
    <mergeCell ref="BC1688:BC1690"/>
    <mergeCell ref="BF1688:BF1690"/>
    <mergeCell ref="BN1688:BN1690"/>
    <mergeCell ref="BO1688:BO1690"/>
    <mergeCell ref="BL1688:BL1690"/>
    <mergeCell ref="BJ1688:BJ1690"/>
    <mergeCell ref="BQ1688:BQ1690"/>
    <mergeCell ref="B1691:B1693"/>
    <mergeCell ref="C1691:C1693"/>
    <mergeCell ref="AQ1688:AQ1690"/>
    <mergeCell ref="AM62:AM64"/>
    <mergeCell ref="BB1147:BB1149"/>
    <mergeCell ref="AQ1138:AQ1140"/>
    <mergeCell ref="BM1135:BM1137"/>
    <mergeCell ref="BN1135:BN1137"/>
    <mergeCell ref="BL1450:BL1452"/>
    <mergeCell ref="AY1135:AY1137"/>
    <mergeCell ref="AU23:AU25"/>
    <mergeCell ref="AU44:AU46"/>
    <mergeCell ref="AP17:AP19"/>
    <mergeCell ref="AZ44:AZ46"/>
    <mergeCell ref="AZ500:AZ502"/>
    <mergeCell ref="AY1129:AY1131"/>
    <mergeCell ref="AS1129:AS1131"/>
    <mergeCell ref="AR1129:AR1131"/>
    <mergeCell ref="AT1132:AT1134"/>
    <mergeCell ref="BE1135:BE1137"/>
    <mergeCell ref="BA1135:BA1137"/>
    <mergeCell ref="BB1135:BB1137"/>
    <mergeCell ref="BD1135:BD1137"/>
    <mergeCell ref="BA17:BA19"/>
    <mergeCell ref="AT17:AT19"/>
    <mergeCell ref="BA1132:BA1134"/>
    <mergeCell ref="BD1129:BD1131"/>
    <mergeCell ref="BE1129:BE1131"/>
    <mergeCell ref="BA1129:BA1131"/>
    <mergeCell ref="AP1459:AP1461"/>
    <mergeCell ref="AS1459:AS1461"/>
    <mergeCell ref="AY1444:AY1446"/>
    <mergeCell ref="BF1138:BF1140"/>
    <mergeCell ref="BD1138:BD1140"/>
    <mergeCell ref="AW1459:AW1461"/>
    <mergeCell ref="BB1459:BB1461"/>
    <mergeCell ref="BE1444:BE1446"/>
    <mergeCell ref="AX1147:AX1149"/>
    <mergeCell ref="AY1138:AY1140"/>
    <mergeCell ref="AV44:AV46"/>
    <mergeCell ref="AS20:AS22"/>
    <mergeCell ref="AR17:AR19"/>
    <mergeCell ref="AS17:AS19"/>
    <mergeCell ref="AR44:AR46"/>
    <mergeCell ref="BC1667:BC1669"/>
    <mergeCell ref="BC1627:BC1629"/>
    <mergeCell ref="BD1624:BD1626"/>
    <mergeCell ref="AU1572:AU1574"/>
    <mergeCell ref="AV1572:AV1574"/>
    <mergeCell ref="BD1575:BD1577"/>
    <mergeCell ref="AU1624:AU1626"/>
    <mergeCell ref="AX1667:AX1669"/>
    <mergeCell ref="AY1572:AY1574"/>
    <mergeCell ref="BB1624:BB1626"/>
    <mergeCell ref="BC1630:BC1632"/>
    <mergeCell ref="BB1670:BB1672"/>
    <mergeCell ref="BC1670:BC1672"/>
    <mergeCell ref="BJ1670:BJ1672"/>
    <mergeCell ref="BD1667:BD1669"/>
    <mergeCell ref="BB1667:BB1669"/>
    <mergeCell ref="BB1630:BB1632"/>
    <mergeCell ref="BD1630:BD1632"/>
    <mergeCell ref="BH1667:BH1669"/>
    <mergeCell ref="BI1667:BI1669"/>
    <mergeCell ref="BM1593:BM1595"/>
    <mergeCell ref="BM1670:BM1672"/>
    <mergeCell ref="BI1673:BI1675"/>
    <mergeCell ref="BE1670:BE1672"/>
    <mergeCell ref="BD1670:BD1672"/>
    <mergeCell ref="BF1667:BF1669"/>
    <mergeCell ref="BE1667:BE1669"/>
    <mergeCell ref="BJ1667:BJ1669"/>
    <mergeCell ref="BJ1633:BJ1635"/>
    <mergeCell ref="BD1627:BD1629"/>
    <mergeCell ref="BQ1673:BQ1675"/>
    <mergeCell ref="BG1673:BG1675"/>
    <mergeCell ref="BF1673:BF1675"/>
    <mergeCell ref="BN1673:BN1675"/>
    <mergeCell ref="BC1673:BC1675"/>
    <mergeCell ref="BK1673:BK1675"/>
    <mergeCell ref="BL1673:BL1675"/>
    <mergeCell ref="BP1670:BP1672"/>
    <mergeCell ref="BO1673:BO1675"/>
    <mergeCell ref="BP1673:BP1675"/>
    <mergeCell ref="BM1673:BM1675"/>
    <mergeCell ref="BD1673:BD1675"/>
    <mergeCell ref="AZ1673:AZ1675"/>
    <mergeCell ref="BA1673:BA1675"/>
    <mergeCell ref="BH1673:BH1675"/>
    <mergeCell ref="BJ1673:BJ1675"/>
    <mergeCell ref="BE1673:BE1675"/>
    <mergeCell ref="AY1673:AY1675"/>
    <mergeCell ref="AN1569:AN1571"/>
    <mergeCell ref="BG1569:BG1571"/>
    <mergeCell ref="BH1569:BH1571"/>
    <mergeCell ref="BJ1569:BJ1571"/>
    <mergeCell ref="BK1569:BK1571"/>
    <mergeCell ref="AN1572:AN1574"/>
    <mergeCell ref="AO1569:AO1571"/>
    <mergeCell ref="AT1569:AT1571"/>
    <mergeCell ref="AP1575:AP1577"/>
    <mergeCell ref="BF1569:BF1571"/>
    <mergeCell ref="AQ1569:AQ1571"/>
    <mergeCell ref="AY1569:AY1571"/>
    <mergeCell ref="AU1569:AU1571"/>
    <mergeCell ref="BC1569:BC1571"/>
    <mergeCell ref="AQ1572:AQ1574"/>
    <mergeCell ref="AX1572:AX1574"/>
    <mergeCell ref="BK1575:BK1577"/>
    <mergeCell ref="BG1572:BG1574"/>
    <mergeCell ref="AN1575:AN1577"/>
    <mergeCell ref="AN1636:AN1638"/>
    <mergeCell ref="AN1611:AN1613"/>
    <mergeCell ref="AN1614:AN1616"/>
    <mergeCell ref="AN1624:AN1626"/>
    <mergeCell ref="AN1587:AN1589"/>
    <mergeCell ref="AN1608:AN1610"/>
    <mergeCell ref="AP1572:AP1574"/>
    <mergeCell ref="BB1572:BB1574"/>
    <mergeCell ref="AW1575:AW1577"/>
    <mergeCell ref="AT1572:AT1574"/>
    <mergeCell ref="BI1572:BI1574"/>
    <mergeCell ref="BJ1575:BJ1577"/>
    <mergeCell ref="AR1572:AR1574"/>
    <mergeCell ref="AX1575:AX1577"/>
    <mergeCell ref="BF1575:BF1577"/>
    <mergeCell ref="BG1575:BG1577"/>
    <mergeCell ref="AV1575:AV1577"/>
    <mergeCell ref="BH1581:BH1583"/>
    <mergeCell ref="BI1581:BI1583"/>
    <mergeCell ref="BC1575:BC1577"/>
    <mergeCell ref="BC1624:BC1626"/>
    <mergeCell ref="BH1572:BH1574"/>
    <mergeCell ref="BD1572:BD1574"/>
    <mergeCell ref="BI1590:BI1592"/>
    <mergeCell ref="BE1575:BE1577"/>
    <mergeCell ref="BC1572:BC1574"/>
    <mergeCell ref="BH1575:BH1577"/>
    <mergeCell ref="AW1560:AW1562"/>
    <mergeCell ref="AY1560:AY1562"/>
    <mergeCell ref="BP1572:BP1574"/>
    <mergeCell ref="BQ1572:BQ1574"/>
    <mergeCell ref="BI1563:BI1565"/>
    <mergeCell ref="BG1566:BG1568"/>
    <mergeCell ref="BH1566:BH1568"/>
    <mergeCell ref="BL1563:BL1565"/>
    <mergeCell ref="BG1563:BG1565"/>
    <mergeCell ref="BQ1566:BQ1568"/>
    <mergeCell ref="BP1566:BP1568"/>
    <mergeCell ref="BQ1569:BQ1571"/>
    <mergeCell ref="AV1566:AV1568"/>
    <mergeCell ref="AS1569:AS1571"/>
    <mergeCell ref="AO1566:AO1568"/>
    <mergeCell ref="AX1569:AX1571"/>
    <mergeCell ref="BC1563:BC1565"/>
    <mergeCell ref="AT1566:AT1568"/>
    <mergeCell ref="AU1566:AU1568"/>
    <mergeCell ref="AS1566:AS1568"/>
    <mergeCell ref="AP1566:AP1568"/>
    <mergeCell ref="AR1569:AR1571"/>
    <mergeCell ref="BO1569:BO1571"/>
    <mergeCell ref="BP1569:BP1571"/>
    <mergeCell ref="BN1569:BN1571"/>
    <mergeCell ref="BD1566:BD1568"/>
    <mergeCell ref="BE1566:BE1568"/>
    <mergeCell ref="AW1569:AW1571"/>
    <mergeCell ref="BC1566:BC1568"/>
    <mergeCell ref="BB1569:BB1571"/>
    <mergeCell ref="AZ1569:AZ1571"/>
    <mergeCell ref="BA1569:BA1571"/>
    <mergeCell ref="AO1575:AO1577"/>
    <mergeCell ref="AR1441:AR1443"/>
    <mergeCell ref="AQ1441:AQ1443"/>
    <mergeCell ref="AO1444:AO1446"/>
    <mergeCell ref="AN1444:AN1446"/>
    <mergeCell ref="AW1444:AW1446"/>
    <mergeCell ref="AU1444:AU1446"/>
    <mergeCell ref="AS1444:AS1446"/>
    <mergeCell ref="AR1444:AR1446"/>
    <mergeCell ref="BP1444:BP1446"/>
    <mergeCell ref="BQ1444:BQ1446"/>
    <mergeCell ref="BK1444:BK1446"/>
    <mergeCell ref="BI1444:BI1446"/>
    <mergeCell ref="AZ1444:AZ1446"/>
    <mergeCell ref="BA1444:BA1446"/>
    <mergeCell ref="BL1444:BL1446"/>
    <mergeCell ref="BM1444:BM1446"/>
    <mergeCell ref="BN1444:BN1446"/>
    <mergeCell ref="BO1444:BO1446"/>
    <mergeCell ref="BF1444:BF1446"/>
    <mergeCell ref="BJ1444:BJ1446"/>
    <mergeCell ref="BG1444:BG1446"/>
    <mergeCell ref="BL1459:BL1461"/>
    <mergeCell ref="BM1459:BM1461"/>
    <mergeCell ref="BH1453:BH1455"/>
    <mergeCell ref="BI1453:BI1455"/>
    <mergeCell ref="BJ1453:BJ1455"/>
    <mergeCell ref="BK1453:BK1455"/>
    <mergeCell ref="BK1450:BK1452"/>
    <mergeCell ref="BC1459:BC1461"/>
    <mergeCell ref="BE1459:BE1461"/>
    <mergeCell ref="BF1459:BF1461"/>
    <mergeCell ref="AU1477:AU1479"/>
    <mergeCell ref="AU1483:AU1485"/>
    <mergeCell ref="AX1477:AX1479"/>
    <mergeCell ref="BA1459:BA1461"/>
    <mergeCell ref="AV1459:AV1461"/>
    <mergeCell ref="AX1459:AX1461"/>
    <mergeCell ref="AY1459:AY1461"/>
    <mergeCell ref="BA1465:BA1467"/>
    <mergeCell ref="AY1471:AY1473"/>
    <mergeCell ref="BD1471:BD1473"/>
    <mergeCell ref="BA1471:BA1473"/>
    <mergeCell ref="BA1462:BA1464"/>
    <mergeCell ref="BB1462:BB1464"/>
    <mergeCell ref="AW1462:AW1464"/>
    <mergeCell ref="BD1444:BD1446"/>
    <mergeCell ref="AU1459:AU1461"/>
    <mergeCell ref="BB1444:BB1446"/>
    <mergeCell ref="BC1444:BC1446"/>
    <mergeCell ref="AX1444:AX1446"/>
    <mergeCell ref="AP1462:AP1464"/>
    <mergeCell ref="AQ1462:AQ1464"/>
    <mergeCell ref="AR1462:AR1464"/>
    <mergeCell ref="AS1462:AS1464"/>
    <mergeCell ref="AT1462:AT1464"/>
    <mergeCell ref="AQ1444:AQ1446"/>
    <mergeCell ref="AS1441:AS1443"/>
    <mergeCell ref="BP1459:BP1461"/>
    <mergeCell ref="BQ1459:BQ1461"/>
    <mergeCell ref="BH1459:BH1461"/>
    <mergeCell ref="AZ1459:AZ1461"/>
    <mergeCell ref="BM1450:BM1452"/>
    <mergeCell ref="BA1453:BA1455"/>
    <mergeCell ref="BB1453:BB1455"/>
    <mergeCell ref="AW1670:AW1672"/>
    <mergeCell ref="AX1670:AX1672"/>
    <mergeCell ref="BM1945:BM1947"/>
    <mergeCell ref="BQ1179:BQ1181"/>
    <mergeCell ref="BN1150:BN1152"/>
    <mergeCell ref="BL1150:BL1152"/>
    <mergeCell ref="BQ1150:BQ1152"/>
    <mergeCell ref="BP1150:BP1152"/>
    <mergeCell ref="BF1167:BF1169"/>
    <mergeCell ref="BG1167:BG1169"/>
    <mergeCell ref="BH1167:BH1169"/>
    <mergeCell ref="BN1167:BN1169"/>
    <mergeCell ref="BM1150:BM1152"/>
    <mergeCell ref="AO1182:AO1184"/>
    <mergeCell ref="AR1179:AR1181"/>
    <mergeCell ref="AV1176:AV1178"/>
    <mergeCell ref="AQ1176:AQ1178"/>
    <mergeCell ref="AQ1179:AQ1181"/>
    <mergeCell ref="AT1176:AT1178"/>
    <mergeCell ref="AS1176:AS1178"/>
    <mergeCell ref="AU1182:AU1184"/>
    <mergeCell ref="AS1182:AS1184"/>
    <mergeCell ref="AT1182:AT1184"/>
    <mergeCell ref="BB1182:BB1184"/>
    <mergeCell ref="BC1182:BC1184"/>
    <mergeCell ref="BQ1182:BQ1184"/>
    <mergeCell ref="BP1182:BP1184"/>
    <mergeCell ref="BI1182:BI1184"/>
    <mergeCell ref="BL1182:BL1184"/>
    <mergeCell ref="BG1182:BG1184"/>
    <mergeCell ref="BD1182:BD1184"/>
    <mergeCell ref="BF1182:BF1184"/>
    <mergeCell ref="BE1182:BE1184"/>
    <mergeCell ref="BH1182:BH1184"/>
    <mergeCell ref="AY1441:AY1443"/>
    <mergeCell ref="AU1441:AU1443"/>
    <mergeCell ref="AU1390:AU1392"/>
    <mergeCell ref="AT1438:AT1440"/>
    <mergeCell ref="AU1438:AU1440"/>
    <mergeCell ref="AR1438:AR1440"/>
    <mergeCell ref="AP1224:AP1226"/>
    <mergeCell ref="BA1441:BA1443"/>
    <mergeCell ref="AW1441:AW1443"/>
    <mergeCell ref="AX1441:AX1443"/>
    <mergeCell ref="AZ1441:AZ1443"/>
    <mergeCell ref="BP1441:BP1443"/>
    <mergeCell ref="BI1441:BI1443"/>
    <mergeCell ref="BL1441:BL1443"/>
    <mergeCell ref="BM1441:BM1443"/>
    <mergeCell ref="BN1441:BN1443"/>
    <mergeCell ref="BD1441:BD1443"/>
    <mergeCell ref="BB1441:BB1443"/>
    <mergeCell ref="BE1438:BE1440"/>
    <mergeCell ref="BO1438:BO1440"/>
    <mergeCell ref="BC1441:BC1443"/>
    <mergeCell ref="BH1441:BH1443"/>
    <mergeCell ref="BJ1441:BJ1443"/>
    <mergeCell ref="BO1441:BO1443"/>
    <mergeCell ref="BE1441:BE1443"/>
    <mergeCell ref="BD1438:BD1440"/>
    <mergeCell ref="BG1441:BG1443"/>
    <mergeCell ref="BF1441:BF1443"/>
    <mergeCell ref="BC1438:BC1440"/>
    <mergeCell ref="AO1441:AO1443"/>
    <mergeCell ref="AN1123:AN1125"/>
    <mergeCell ref="AR843:AR845"/>
    <mergeCell ref="AP906:AP908"/>
    <mergeCell ref="AQ906:AQ908"/>
    <mergeCell ref="AP1129:AP1131"/>
    <mergeCell ref="AO1123:AO1125"/>
    <mergeCell ref="AO1129:AO1131"/>
    <mergeCell ref="BQ1129:BQ1131"/>
    <mergeCell ref="BG1129:BG1131"/>
    <mergeCell ref="BO1129:BO1131"/>
    <mergeCell ref="BH1129:BH1131"/>
    <mergeCell ref="BN1129:BN1131"/>
    <mergeCell ref="AN1132:AN1134"/>
    <mergeCell ref="BC1132:BC1134"/>
    <mergeCell ref="AX1132:AX1134"/>
    <mergeCell ref="AZ1132:AZ1134"/>
    <mergeCell ref="AY1132:AY1134"/>
    <mergeCell ref="AQ1132:AQ1134"/>
    <mergeCell ref="AS1132:AS1134"/>
    <mergeCell ref="AR1132:AR1134"/>
    <mergeCell ref="BB1132:BB1134"/>
    <mergeCell ref="BQ1132:BQ1134"/>
    <mergeCell ref="BH1132:BH1134"/>
    <mergeCell ref="BJ1132:BJ1134"/>
    <mergeCell ref="BK1132:BK1134"/>
    <mergeCell ref="BM1132:BM1134"/>
    <mergeCell ref="AV1132:AV1134"/>
    <mergeCell ref="BG1132:BG1134"/>
    <mergeCell ref="BD1132:BD1134"/>
    <mergeCell ref="BE1132:BE1134"/>
    <mergeCell ref="BF1135:BF1137"/>
    <mergeCell ref="AS1135:AS1137"/>
    <mergeCell ref="AT1135:AT1137"/>
    <mergeCell ref="AU1135:AU1137"/>
    <mergeCell ref="AV1135:AV1137"/>
    <mergeCell ref="AW1135:AW1137"/>
    <mergeCell ref="AX1135:AX1137"/>
    <mergeCell ref="BC1135:BC1137"/>
    <mergeCell ref="AO906:AO908"/>
    <mergeCell ref="BQ1135:BQ1137"/>
    <mergeCell ref="AN989:AN991"/>
    <mergeCell ref="BP861:BP863"/>
    <mergeCell ref="BQ861:BQ863"/>
    <mergeCell ref="AV864:AV866"/>
    <mergeCell ref="AW864:AW866"/>
    <mergeCell ref="AX864:AX866"/>
    <mergeCell ref="AY864:AY866"/>
    <mergeCell ref="AZ864:AZ866"/>
    <mergeCell ref="BJ864:BJ866"/>
    <mergeCell ref="BK864:BK866"/>
    <mergeCell ref="BL864:BL866"/>
    <mergeCell ref="BA864:BA866"/>
    <mergeCell ref="BB864:BB866"/>
    <mergeCell ref="BC864:BC866"/>
    <mergeCell ref="BD864:BD866"/>
    <mergeCell ref="BE864:BE866"/>
    <mergeCell ref="BF864:BF866"/>
    <mergeCell ref="BM864:BM866"/>
    <mergeCell ref="BN864:BN866"/>
    <mergeCell ref="BO864:BO866"/>
    <mergeCell ref="BP864:BP866"/>
    <mergeCell ref="BQ864:BQ866"/>
    <mergeCell ref="BK924:BK926"/>
    <mergeCell ref="BL924:BL926"/>
    <mergeCell ref="AT1670:AT1672"/>
    <mergeCell ref="AT1688:AT1690"/>
    <mergeCell ref="BK1999:BK2001"/>
    <mergeCell ref="BJ1942:BJ1944"/>
    <mergeCell ref="BJ1945:BJ1947"/>
    <mergeCell ref="BK1945:BK1947"/>
    <mergeCell ref="BQ44:BQ46"/>
    <mergeCell ref="BQ271:BQ273"/>
    <mergeCell ref="BN148:BN150"/>
    <mergeCell ref="BO148:BO150"/>
    <mergeCell ref="BQ148:BQ150"/>
    <mergeCell ref="BP271:BP273"/>
    <mergeCell ref="AN50:AN52"/>
    <mergeCell ref="AQ50:AQ52"/>
    <mergeCell ref="BB44:BB46"/>
    <mergeCell ref="AW44:AW46"/>
    <mergeCell ref="AQ47:AQ49"/>
    <mergeCell ref="AO50:AO52"/>
    <mergeCell ref="AP50:AP52"/>
    <mergeCell ref="AY44:AY46"/>
    <mergeCell ref="AT44:AT46"/>
    <mergeCell ref="AN47:AN49"/>
    <mergeCell ref="BL271:BL273"/>
    <mergeCell ref="AX271:AX273"/>
    <mergeCell ref="AY271:AY273"/>
    <mergeCell ref="AZ271:AZ273"/>
    <mergeCell ref="AW47:AW49"/>
    <mergeCell ref="BA47:BA49"/>
    <mergeCell ref="BB47:BB49"/>
    <mergeCell ref="BC47:BC49"/>
    <mergeCell ref="AX47:AX49"/>
    <mergeCell ref="BD271:BD273"/>
    <mergeCell ref="AN53:AN55"/>
    <mergeCell ref="BM271:BM273"/>
    <mergeCell ref="BN271:BN273"/>
    <mergeCell ref="BO271:BO273"/>
    <mergeCell ref="BG271:BG273"/>
    <mergeCell ref="AU71:AU73"/>
    <mergeCell ref="AU68:AU70"/>
    <mergeCell ref="AU56:AU58"/>
    <mergeCell ref="AV172:AV174"/>
    <mergeCell ref="AQ271:AQ273"/>
    <mergeCell ref="BE271:BE273"/>
    <mergeCell ref="BF271:BF273"/>
    <mergeCell ref="AN145:AN147"/>
    <mergeCell ref="AR271:AR273"/>
    <mergeCell ref="AO271:AO273"/>
    <mergeCell ref="AV145:AV147"/>
    <mergeCell ref="AW145:AW147"/>
    <mergeCell ref="BA145:BA147"/>
    <mergeCell ref="AX145:AX147"/>
    <mergeCell ref="AO148:AO150"/>
    <mergeCell ref="BI148:BI150"/>
    <mergeCell ref="BJ148:BJ150"/>
    <mergeCell ref="BI151:BI153"/>
    <mergeCell ref="BJ151:BJ153"/>
    <mergeCell ref="BI271:BI273"/>
    <mergeCell ref="BJ271:BJ273"/>
    <mergeCell ref="BI154:BI156"/>
    <mergeCell ref="BJ154:BJ156"/>
    <mergeCell ref="BI166:BI168"/>
    <mergeCell ref="BJ256:BJ258"/>
    <mergeCell ref="BK843:BK845"/>
    <mergeCell ref="BN843:BN845"/>
    <mergeCell ref="BQ1670:BQ1672"/>
    <mergeCell ref="BQ1667:BQ1669"/>
    <mergeCell ref="BM1667:BM1669"/>
    <mergeCell ref="BO1667:BO1669"/>
    <mergeCell ref="BO1575:BO1577"/>
    <mergeCell ref="BG1608:BG1610"/>
    <mergeCell ref="BH1608:BH1610"/>
    <mergeCell ref="BN1670:BN1672"/>
    <mergeCell ref="BH1627:BH1629"/>
    <mergeCell ref="BJ1590:BJ1592"/>
    <mergeCell ref="BM1575:BM1577"/>
    <mergeCell ref="BN1575:BN1577"/>
    <mergeCell ref="BM1581:BM1583"/>
    <mergeCell ref="BO1670:BO1672"/>
    <mergeCell ref="BN1590:BN1592"/>
    <mergeCell ref="BL1593:BL1595"/>
    <mergeCell ref="BN1667:BN1669"/>
    <mergeCell ref="BN1624:BN1626"/>
    <mergeCell ref="BL1581:BL1583"/>
    <mergeCell ref="BL1575:BL1577"/>
    <mergeCell ref="BG1670:BG1672"/>
    <mergeCell ref="BK1670:BK1672"/>
    <mergeCell ref="BL1670:BL1672"/>
    <mergeCell ref="AX1730:AX1732"/>
    <mergeCell ref="AX1775:AX1777"/>
    <mergeCell ref="BI1670:BI1672"/>
    <mergeCell ref="BF1670:BF1672"/>
    <mergeCell ref="BB1673:BB1675"/>
    <mergeCell ref="BI1688:BI1690"/>
    <mergeCell ref="AY1670:AY1672"/>
    <mergeCell ref="BA44:BA46"/>
    <mergeCell ref="BK1942:BK1944"/>
    <mergeCell ref="BL1942:BL1944"/>
    <mergeCell ref="BM1942:BM1944"/>
    <mergeCell ref="BO843:BO845"/>
    <mergeCell ref="BH843:BH845"/>
    <mergeCell ref="BL843:BL845"/>
    <mergeCell ref="BE843:BE845"/>
    <mergeCell ref="BJ843:BJ845"/>
    <mergeCell ref="AY503:AY505"/>
    <mergeCell ref="AZ503:AZ505"/>
    <mergeCell ref="BH840:BH842"/>
    <mergeCell ref="BF503:BF505"/>
    <mergeCell ref="AY542:AY544"/>
    <mergeCell ref="AZ542:AZ544"/>
    <mergeCell ref="BA542:BA544"/>
    <mergeCell ref="BA545:BA547"/>
    <mergeCell ref="BB545:BB547"/>
    <mergeCell ref="BF1129:BF1131"/>
    <mergeCell ref="BB1126:BB1128"/>
    <mergeCell ref="BB1129:BB1131"/>
    <mergeCell ref="BC1129:BC1131"/>
    <mergeCell ref="AX1129:AX1131"/>
    <mergeCell ref="BP1147:BP1149"/>
    <mergeCell ref="BQ1147:BQ1149"/>
    <mergeCell ref="BO1150:BO1152"/>
    <mergeCell ref="AX1489:AX1491"/>
    <mergeCell ref="AY1489:AY1491"/>
    <mergeCell ref="AZ1489:AZ1491"/>
    <mergeCell ref="BA1489:BA1491"/>
    <mergeCell ref="AX1548:AX1550"/>
    <mergeCell ref="BO1563:BO1565"/>
    <mergeCell ref="BH1563:BH1565"/>
    <mergeCell ref="AX1563:AX1565"/>
    <mergeCell ref="BK271:BK273"/>
    <mergeCell ref="AT271:AT273"/>
    <mergeCell ref="AU271:AU273"/>
    <mergeCell ref="AW506:AW508"/>
    <mergeCell ref="AV497:AV499"/>
    <mergeCell ref="BH271:BH273"/>
    <mergeCell ref="AU274:AU276"/>
    <mergeCell ref="BD494:BD496"/>
    <mergeCell ref="BB497:BB499"/>
    <mergeCell ref="AX494:AX496"/>
    <mergeCell ref="BN1179:BN1181"/>
    <mergeCell ref="BJ1566:BJ1568"/>
    <mergeCell ref="BK1566:BK1568"/>
    <mergeCell ref="BL1566:BL1568"/>
    <mergeCell ref="BK1182:BK1184"/>
    <mergeCell ref="BJ1188:BJ1190"/>
    <mergeCell ref="BM1179:BM1181"/>
    <mergeCell ref="BJ1182:BJ1184"/>
    <mergeCell ref="BK1441:BK1443"/>
    <mergeCell ref="BM1295:BM1297"/>
    <mergeCell ref="BO1179:BO1181"/>
    <mergeCell ref="BP1179:BP1181"/>
    <mergeCell ref="BM1182:BM1184"/>
    <mergeCell ref="BN1182:BN1184"/>
    <mergeCell ref="BO1182:BO1184"/>
    <mergeCell ref="BM1390:BM1392"/>
    <mergeCell ref="BN1390:BN1392"/>
    <mergeCell ref="BO1390:BO1392"/>
    <mergeCell ref="BP1390:BP1392"/>
    <mergeCell ref="BO1188:BO1190"/>
    <mergeCell ref="BQ1441:BQ1443"/>
    <mergeCell ref="BO1176:BO1178"/>
    <mergeCell ref="BP1176:BP1178"/>
    <mergeCell ref="BF1438:BF1440"/>
    <mergeCell ref="BG1438:BG1440"/>
    <mergeCell ref="BH1438:BH1440"/>
    <mergeCell ref="BJ1438:BJ1440"/>
    <mergeCell ref="BL1438:BL1440"/>
    <mergeCell ref="BM1438:BM1440"/>
    <mergeCell ref="BP1438:BP1440"/>
    <mergeCell ref="BQ1438:BQ1440"/>
    <mergeCell ref="AW1566:AW1568"/>
    <mergeCell ref="AX1566:AX1568"/>
    <mergeCell ref="AY1566:AY1568"/>
    <mergeCell ref="AZ1566:AZ1568"/>
    <mergeCell ref="BA1566:BA1568"/>
    <mergeCell ref="BB1566:BB1568"/>
    <mergeCell ref="BI1459:BI1461"/>
    <mergeCell ref="BN1438:BN1440"/>
    <mergeCell ref="AW1438:AW1440"/>
    <mergeCell ref="AW840:AW842"/>
    <mergeCell ref="AW1126:AW1128"/>
    <mergeCell ref="AU1126:AU1128"/>
    <mergeCell ref="AV1129:AV1131"/>
    <mergeCell ref="AW1129:AW1131"/>
    <mergeCell ref="AU986:AU988"/>
    <mergeCell ref="AT1498:AT1500"/>
    <mergeCell ref="AU1489:AU1491"/>
    <mergeCell ref="AV1492:AV1494"/>
    <mergeCell ref="AW1492:AW1494"/>
    <mergeCell ref="AU1548:AU1550"/>
    <mergeCell ref="AV1548:AV1550"/>
    <mergeCell ref="AW1548:AW1550"/>
    <mergeCell ref="AU1563:AU1565"/>
    <mergeCell ref="C139:C141"/>
    <mergeCell ref="C130:C132"/>
    <mergeCell ref="A109:A117"/>
    <mergeCell ref="A44:A52"/>
    <mergeCell ref="A136:A144"/>
    <mergeCell ref="B139:B141"/>
    <mergeCell ref="A145:A153"/>
    <mergeCell ref="A154:A162"/>
    <mergeCell ref="A118:A126"/>
    <mergeCell ref="B109:B111"/>
    <mergeCell ref="B112:B114"/>
    <mergeCell ref="B115:B117"/>
    <mergeCell ref="AO130:AO132"/>
    <mergeCell ref="AV127:AV129"/>
    <mergeCell ref="AS127:AS129"/>
    <mergeCell ref="AT133:AT135"/>
    <mergeCell ref="A8:A16"/>
    <mergeCell ref="A53:A61"/>
    <mergeCell ref="A65:A73"/>
    <mergeCell ref="AT50:AT52"/>
    <mergeCell ref="AU50:AU52"/>
    <mergeCell ref="B44:B46"/>
    <mergeCell ref="AP65:AP67"/>
    <mergeCell ref="C136:C138"/>
    <mergeCell ref="AN130:AN132"/>
    <mergeCell ref="AP130:AP132"/>
    <mergeCell ref="AO65:AO67"/>
    <mergeCell ref="AW271:AW273"/>
    <mergeCell ref="AV271:AV273"/>
    <mergeCell ref="AP271:AP273"/>
    <mergeCell ref="AS271:AS273"/>
    <mergeCell ref="AQ127:AQ129"/>
    <mergeCell ref="AW383:AW385"/>
    <mergeCell ref="C59:C61"/>
    <mergeCell ref="C68:C70"/>
    <mergeCell ref="AP145:AP147"/>
    <mergeCell ref="AP148:AP150"/>
    <mergeCell ref="C112:C114"/>
    <mergeCell ref="E62:AH64"/>
    <mergeCell ref="D62:D64"/>
    <mergeCell ref="AN127:AN129"/>
    <mergeCell ref="AT274:AT276"/>
    <mergeCell ref="AR47:AR49"/>
    <mergeCell ref="AS47:AS49"/>
    <mergeCell ref="AT47:AT49"/>
    <mergeCell ref="AU47:AU49"/>
    <mergeCell ref="AN44:AN46"/>
    <mergeCell ref="AO44:AO46"/>
    <mergeCell ref="AQ17:AQ19"/>
    <mergeCell ref="AN17:AN19"/>
    <mergeCell ref="AS44:AS46"/>
    <mergeCell ref="AS38:AS40"/>
    <mergeCell ref="AW17:AW19"/>
    <mergeCell ref="AQ44:AQ46"/>
    <mergeCell ref="AP44:AP46"/>
    <mergeCell ref="AV23:AV25"/>
    <mergeCell ref="AW23:AW25"/>
    <mergeCell ref="AU17:AU19"/>
    <mergeCell ref="AV17:AV19"/>
    <mergeCell ref="AW20:AW22"/>
    <mergeCell ref="AT20:AT22"/>
    <mergeCell ref="AO17:AO19"/>
    <mergeCell ref="AP8:AP10"/>
    <mergeCell ref="AQ8:AQ10"/>
    <mergeCell ref="C178:C180"/>
    <mergeCell ref="C274:C276"/>
    <mergeCell ref="A163:A171"/>
    <mergeCell ref="B151:B153"/>
    <mergeCell ref="A365:A373"/>
    <mergeCell ref="A374:A382"/>
    <mergeCell ref="C166:C168"/>
    <mergeCell ref="C169:C171"/>
    <mergeCell ref="B2050:B2052"/>
    <mergeCell ref="C2050:C2052"/>
    <mergeCell ref="A470:A478"/>
    <mergeCell ref="B500:B502"/>
    <mergeCell ref="C500:C502"/>
    <mergeCell ref="A915:A923"/>
    <mergeCell ref="A1996:A2004"/>
    <mergeCell ref="C1176:C1178"/>
    <mergeCell ref="A1203:A1211"/>
    <mergeCell ref="B1206:B1208"/>
    <mergeCell ref="D1996:D2003"/>
    <mergeCell ref="A271:A279"/>
    <mergeCell ref="B1673:B1675"/>
    <mergeCell ref="C1673:C1675"/>
    <mergeCell ref="C1182:C1184"/>
    <mergeCell ref="B464:B466"/>
    <mergeCell ref="A1322:A1330"/>
    <mergeCell ref="A280:A288"/>
    <mergeCell ref="A995:A1003"/>
    <mergeCell ref="A1037:A1045"/>
    <mergeCell ref="C148:C150"/>
    <mergeCell ref="C151:C153"/>
    <mergeCell ref="C145:C147"/>
    <mergeCell ref="C157:C159"/>
    <mergeCell ref="B154:B156"/>
    <mergeCell ref="A1176:A1184"/>
    <mergeCell ref="B1200:B1202"/>
    <mergeCell ref="B1203:B1205"/>
    <mergeCell ref="A1304:A1312"/>
    <mergeCell ref="B1307:B1309"/>
    <mergeCell ref="A1295:A1303"/>
    <mergeCell ref="B1295:B1297"/>
    <mergeCell ref="A1215:A1223"/>
    <mergeCell ref="A1224:A1232"/>
    <mergeCell ref="B1233:B1235"/>
    <mergeCell ref="B1289:B1291"/>
    <mergeCell ref="B1316:B1318"/>
    <mergeCell ref="B1277:B1279"/>
    <mergeCell ref="A1624:A1632"/>
    <mergeCell ref="A1498:A1506"/>
    <mergeCell ref="D1569:D1576"/>
    <mergeCell ref="D1581:D1588"/>
    <mergeCell ref="D1590:D1597"/>
    <mergeCell ref="D1611:D1618"/>
    <mergeCell ref="D1624:D1631"/>
    <mergeCell ref="A1602:A1610"/>
    <mergeCell ref="B1575:B1577"/>
    <mergeCell ref="B1518:B1520"/>
    <mergeCell ref="C1518:C1520"/>
    <mergeCell ref="C1203:C1205"/>
    <mergeCell ref="C1206:C1208"/>
    <mergeCell ref="D1438:D1445"/>
    <mergeCell ref="D1727:D1734"/>
    <mergeCell ref="D1821:D1828"/>
    <mergeCell ref="D1830:D1837"/>
    <mergeCell ref="D1915:D1922"/>
    <mergeCell ref="A2236:A2244"/>
    <mergeCell ref="A2218:A2226"/>
    <mergeCell ref="A2188:A2196"/>
    <mergeCell ref="B2127:B2129"/>
    <mergeCell ref="B2096:B2098"/>
    <mergeCell ref="A2084:A2092"/>
    <mergeCell ref="A2096:A2104"/>
    <mergeCell ref="A2124:A2132"/>
    <mergeCell ref="C2096:C2098"/>
    <mergeCell ref="C1384:C1386"/>
    <mergeCell ref="B1387:B1389"/>
    <mergeCell ref="C1438:C1440"/>
    <mergeCell ref="C1390:C1392"/>
    <mergeCell ref="A2257:A2265"/>
    <mergeCell ref="A2227:A2235"/>
    <mergeCell ref="A1924:A1932"/>
    <mergeCell ref="C2206:C2208"/>
    <mergeCell ref="C1667:C1669"/>
    <mergeCell ref="A1667:A1675"/>
    <mergeCell ref="A1727:A1735"/>
    <mergeCell ref="A1775:A1783"/>
    <mergeCell ref="A1247:A1255"/>
    <mergeCell ref="B1444:B1446"/>
    <mergeCell ref="C1444:C1446"/>
    <mergeCell ref="A1384:A1392"/>
    <mergeCell ref="B1390:B1392"/>
    <mergeCell ref="B1384:B1386"/>
    <mergeCell ref="C1441:C1443"/>
    <mergeCell ref="A1688:A1696"/>
    <mergeCell ref="A2047:A2055"/>
    <mergeCell ref="A1560:A1568"/>
    <mergeCell ref="A1569:A1577"/>
    <mergeCell ref="A1581:A1589"/>
    <mergeCell ref="A1960:A1968"/>
    <mergeCell ref="A1942:A1950"/>
    <mergeCell ref="A1611:A1619"/>
    <mergeCell ref="A1812:A1820"/>
    <mergeCell ref="A1821:A1829"/>
    <mergeCell ref="A2133:A2141"/>
    <mergeCell ref="A2145:A2153"/>
    <mergeCell ref="A2163:A2171"/>
    <mergeCell ref="A2154:A2162"/>
    <mergeCell ref="A1915:A1923"/>
    <mergeCell ref="A1830:A1838"/>
    <mergeCell ref="A2038:A2046"/>
    <mergeCell ref="A1987:A1995"/>
    <mergeCell ref="A1951:A1959"/>
    <mergeCell ref="A2008:A2016"/>
    <mergeCell ref="A1651:A1659"/>
    <mergeCell ref="B1667:B1669"/>
    <mergeCell ref="A1459:A1467"/>
    <mergeCell ref="A1361:A1369"/>
    <mergeCell ref="A1438:A1446"/>
    <mergeCell ref="B1459:B1461"/>
    <mergeCell ref="C1459:C1461"/>
    <mergeCell ref="B1957:B1959"/>
    <mergeCell ref="C1957:C1959"/>
    <mergeCell ref="B1569:B1571"/>
    <mergeCell ref="B1688:B1690"/>
    <mergeCell ref="C2035:C2037"/>
    <mergeCell ref="B2038:B2040"/>
    <mergeCell ref="B1453:B1455"/>
    <mergeCell ref="C1453:C1455"/>
    <mergeCell ref="C2038:C2040"/>
    <mergeCell ref="A1123:A1131"/>
    <mergeCell ref="B1126:B1128"/>
    <mergeCell ref="C1141:C1143"/>
    <mergeCell ref="B1123:B1125"/>
    <mergeCell ref="A1105:A1113"/>
    <mergeCell ref="A1114:A1122"/>
    <mergeCell ref="B1108:B1110"/>
    <mergeCell ref="C1108:C1110"/>
    <mergeCell ref="C1111:C1113"/>
    <mergeCell ref="B1105:B1107"/>
    <mergeCell ref="B1474:B1476"/>
    <mergeCell ref="B1563:B1565"/>
    <mergeCell ref="E3:AH3"/>
    <mergeCell ref="C1123:C1125"/>
    <mergeCell ref="C846:C848"/>
    <mergeCell ref="B1438:B1440"/>
    <mergeCell ref="B548:B550"/>
    <mergeCell ref="C548:C550"/>
    <mergeCell ref="B918:B920"/>
    <mergeCell ref="D362:D364"/>
    <mergeCell ref="A1132:A1140"/>
    <mergeCell ref="B1129:B1131"/>
    <mergeCell ref="B1120:B1122"/>
    <mergeCell ref="A1933:A1941"/>
    <mergeCell ref="B1144:B1146"/>
    <mergeCell ref="A1763:A1771"/>
    <mergeCell ref="B1135:B1137"/>
    <mergeCell ref="A1153:A1161"/>
    <mergeCell ref="A1144:A1152"/>
    <mergeCell ref="B1912:B1914"/>
    <mergeCell ref="A1477:A1485"/>
    <mergeCell ref="A2209:A2217"/>
    <mergeCell ref="A1489:A1497"/>
    <mergeCell ref="A1370:A1378"/>
    <mergeCell ref="A1878:A1886"/>
    <mergeCell ref="A1866:A1874"/>
    <mergeCell ref="A2056:A2064"/>
    <mergeCell ref="A1745:A1753"/>
    <mergeCell ref="A2017:A2025"/>
    <mergeCell ref="A1842:A1850"/>
    <mergeCell ref="A2172:A2180"/>
    <mergeCell ref="A2072:A2080"/>
    <mergeCell ref="B1114:B1116"/>
    <mergeCell ref="B1179:B1181"/>
    <mergeCell ref="A1233:A1241"/>
    <mergeCell ref="A1185:A1193"/>
    <mergeCell ref="A1194:A1202"/>
    <mergeCell ref="A938:A946"/>
    <mergeCell ref="B1138:B1140"/>
    <mergeCell ref="C1138:C1140"/>
    <mergeCell ref="B1111:B1113"/>
    <mergeCell ref="C1135:C1137"/>
    <mergeCell ref="B1147:B1149"/>
    <mergeCell ref="B1188:B1190"/>
    <mergeCell ref="B1185:B1187"/>
    <mergeCell ref="C1129:C1131"/>
    <mergeCell ref="C1120:C1122"/>
    <mergeCell ref="B1132:B1134"/>
    <mergeCell ref="C1132:C1134"/>
    <mergeCell ref="B1141:B1143"/>
    <mergeCell ref="C1153:C1155"/>
    <mergeCell ref="B1150:B1152"/>
    <mergeCell ref="B1153:B1155"/>
    <mergeCell ref="B1156:B1158"/>
    <mergeCell ref="BL44:BL46"/>
    <mergeCell ref="BP50:BP52"/>
    <mergeCell ref="BP44:BP46"/>
    <mergeCell ref="BM44:BM46"/>
    <mergeCell ref="BN44:BN46"/>
    <mergeCell ref="BO44:BO46"/>
    <mergeCell ref="BP47:BP49"/>
    <mergeCell ref="BI44:BI46"/>
    <mergeCell ref="BJ47:BJ49"/>
    <mergeCell ref="BK47:BK49"/>
    <mergeCell ref="BL47:BL49"/>
    <mergeCell ref="BH8:BH10"/>
    <mergeCell ref="BI8:BI10"/>
    <mergeCell ref="BJ44:BJ46"/>
    <mergeCell ref="BJ8:BJ10"/>
    <mergeCell ref="BK8:BK10"/>
    <mergeCell ref="BK44:BK46"/>
    <mergeCell ref="BF11:BF13"/>
    <mergeCell ref="BD47:BD49"/>
    <mergeCell ref="BE47:BE49"/>
    <mergeCell ref="BF47:BF49"/>
    <mergeCell ref="BG47:BG49"/>
    <mergeCell ref="BH47:BH49"/>
    <mergeCell ref="BG44:BG46"/>
    <mergeCell ref="BH44:BH46"/>
    <mergeCell ref="BG41:BG43"/>
    <mergeCell ref="BH41:BH43"/>
    <mergeCell ref="AW53:AW55"/>
    <mergeCell ref="AT56:AT58"/>
    <mergeCell ref="BF8:BF10"/>
    <mergeCell ref="BG8:BG10"/>
    <mergeCell ref="BC44:BC46"/>
    <mergeCell ref="BD44:BD46"/>
    <mergeCell ref="BE44:BE46"/>
    <mergeCell ref="BF44:BF46"/>
    <mergeCell ref="BC11:BC13"/>
    <mergeCell ref="BD11:BD13"/>
    <mergeCell ref="AW50:AW52"/>
    <mergeCell ref="AV47:AV49"/>
    <mergeCell ref="AY47:AY49"/>
    <mergeCell ref="AT53:AT55"/>
    <mergeCell ref="AU53:AU55"/>
    <mergeCell ref="AX50:AX52"/>
    <mergeCell ref="AY50:AY52"/>
    <mergeCell ref="AX17:AX19"/>
    <mergeCell ref="AX44:AX46"/>
    <mergeCell ref="BK17:BK19"/>
    <mergeCell ref="AY17:AY19"/>
    <mergeCell ref="AZ17:AZ19"/>
    <mergeCell ref="BI20:BI22"/>
    <mergeCell ref="BD17:BD19"/>
    <mergeCell ref="BE17:BE19"/>
    <mergeCell ref="BJ17:BJ19"/>
    <mergeCell ref="BB17:BB19"/>
    <mergeCell ref="BO14:BO16"/>
    <mergeCell ref="BP14:BP16"/>
    <mergeCell ref="BM14:BM16"/>
    <mergeCell ref="BB14:BB16"/>
    <mergeCell ref="AN1129:AN1131"/>
    <mergeCell ref="AN569:AN571"/>
    <mergeCell ref="AN497:AN499"/>
    <mergeCell ref="AO1126:AO1128"/>
    <mergeCell ref="AN1117:AN1119"/>
    <mergeCell ref="AN1114:AN1116"/>
    <mergeCell ref="AN1120:AN1122"/>
    <mergeCell ref="AP1120:AP1122"/>
    <mergeCell ref="AP551:AP553"/>
    <mergeCell ref="AW163:AW165"/>
    <mergeCell ref="AX163:AX165"/>
    <mergeCell ref="AY163:AY165"/>
    <mergeCell ref="AX178:AX180"/>
    <mergeCell ref="BA163:BA165"/>
    <mergeCell ref="AZ169:AZ171"/>
    <mergeCell ref="BA169:BA171"/>
    <mergeCell ref="AW172:AW174"/>
    <mergeCell ref="AX172:AX174"/>
    <mergeCell ref="AY172:AY174"/>
    <mergeCell ref="AZ163:AZ165"/>
    <mergeCell ref="BK53:BK55"/>
    <mergeCell ref="BI53:BI55"/>
    <mergeCell ref="BG53:BG55"/>
    <mergeCell ref="AZ127:AZ129"/>
    <mergeCell ref="BA127:BA129"/>
    <mergeCell ref="BH53:BH55"/>
    <mergeCell ref="BJ157:BJ159"/>
    <mergeCell ref="BK59:BK61"/>
    <mergeCell ref="BA59:BA61"/>
    <mergeCell ref="BQ47:BQ49"/>
    <mergeCell ref="AZ50:AZ52"/>
    <mergeCell ref="BA50:BA52"/>
    <mergeCell ref="BB50:BB52"/>
    <mergeCell ref="BC50:BC52"/>
    <mergeCell ref="BD50:BD52"/>
    <mergeCell ref="BE50:BE52"/>
    <mergeCell ref="BF50:BF52"/>
    <mergeCell ref="BH50:BH52"/>
    <mergeCell ref="BK50:BK52"/>
    <mergeCell ref="AZ47:AZ49"/>
    <mergeCell ref="BO50:BO52"/>
    <mergeCell ref="AV53:AV55"/>
    <mergeCell ref="BM53:BM55"/>
    <mergeCell ref="BN53:BN55"/>
    <mergeCell ref="BO53:BO55"/>
    <mergeCell ref="BF53:BF55"/>
    <mergeCell ref="BJ50:BJ52"/>
    <mergeCell ref="BJ53:BJ55"/>
    <mergeCell ref="AV50:AV52"/>
    <mergeCell ref="BG50:BG52"/>
    <mergeCell ref="BO47:BO49"/>
    <mergeCell ref="BI50:BI52"/>
    <mergeCell ref="BL50:BL52"/>
    <mergeCell ref="BM50:BM52"/>
    <mergeCell ref="BN50:BN52"/>
    <mergeCell ref="BN47:BN49"/>
    <mergeCell ref="BM47:BM49"/>
    <mergeCell ref="BI47:BI49"/>
    <mergeCell ref="AU65:AU67"/>
    <mergeCell ref="AU59:AU61"/>
    <mergeCell ref="AT65:AT67"/>
    <mergeCell ref="AR50:AR52"/>
    <mergeCell ref="AS50:AS52"/>
    <mergeCell ref="AP1126:AP1128"/>
    <mergeCell ref="AW503:AW505"/>
    <mergeCell ref="AW274:AW276"/>
    <mergeCell ref="AW280:AW282"/>
    <mergeCell ref="AV277:AV279"/>
    <mergeCell ref="AW303:AW305"/>
    <mergeCell ref="AV377:AV379"/>
    <mergeCell ref="AW371:AW373"/>
    <mergeCell ref="AW286:AW288"/>
    <mergeCell ref="AW277:AW279"/>
    <mergeCell ref="AV280:AV282"/>
    <mergeCell ref="BE277:BE279"/>
    <mergeCell ref="AZ277:AZ279"/>
    <mergeCell ref="AY277:AY279"/>
    <mergeCell ref="AS277:AS279"/>
    <mergeCell ref="AT277:AT279"/>
    <mergeCell ref="AR274:AR276"/>
    <mergeCell ref="BE274:BE276"/>
    <mergeCell ref="AQ494:AQ496"/>
    <mergeCell ref="AV286:AV288"/>
    <mergeCell ref="AR840:AR842"/>
    <mergeCell ref="AU509:AU511"/>
    <mergeCell ref="AQ497:AQ499"/>
    <mergeCell ref="AV383:AV385"/>
    <mergeCell ref="AR497:AR499"/>
    <mergeCell ref="AU503:AU505"/>
    <mergeCell ref="AR503:AR505"/>
    <mergeCell ref="AR377:AR379"/>
    <mergeCell ref="AV1150:AV1152"/>
    <mergeCell ref="AU1150:AU1152"/>
    <mergeCell ref="AU1132:AU1134"/>
    <mergeCell ref="AU1129:AU1131"/>
    <mergeCell ref="AW1150:AW1152"/>
    <mergeCell ref="AU506:AU508"/>
    <mergeCell ref="AU1088:AU1090"/>
    <mergeCell ref="AV1111:AV1113"/>
    <mergeCell ref="AU840:AU842"/>
    <mergeCell ref="AU542:AU544"/>
    <mergeCell ref="AT1150:AT1152"/>
    <mergeCell ref="AT852:AT854"/>
    <mergeCell ref="AU852:AU854"/>
    <mergeCell ref="AU1147:AU1149"/>
    <mergeCell ref="AT1129:AT1131"/>
    <mergeCell ref="AU1091:AU1093"/>
    <mergeCell ref="AT1111:AT1113"/>
    <mergeCell ref="AS906:AS908"/>
    <mergeCell ref="AS1126:AS1128"/>
    <mergeCell ref="AQ512:AQ514"/>
    <mergeCell ref="AR494:AR496"/>
    <mergeCell ref="AW386:AW388"/>
    <mergeCell ref="AX274:AX276"/>
    <mergeCell ref="BA274:BA276"/>
    <mergeCell ref="AY274:AY276"/>
    <mergeCell ref="AZ274:AZ276"/>
    <mergeCell ref="AQ843:AQ845"/>
    <mergeCell ref="AQ1126:AQ1128"/>
    <mergeCell ref="AR1126:AR1128"/>
    <mergeCell ref="AQ1147:AQ1149"/>
    <mergeCell ref="AS1147:AS1149"/>
    <mergeCell ref="BA497:BA499"/>
    <mergeCell ref="AX497:AX499"/>
    <mergeCell ref="BA494:BA496"/>
    <mergeCell ref="AY494:AY496"/>
    <mergeCell ref="AS557:AS559"/>
    <mergeCell ref="AT557:AT559"/>
    <mergeCell ref="BQ277:BQ279"/>
    <mergeCell ref="BO277:BO279"/>
    <mergeCell ref="BP277:BP279"/>
    <mergeCell ref="BM277:BM279"/>
    <mergeCell ref="BO365:BO367"/>
    <mergeCell ref="BH365:BH367"/>
    <mergeCell ref="BK368:BK370"/>
    <mergeCell ref="BN277:BN279"/>
    <mergeCell ref="BO283:BO285"/>
    <mergeCell ref="BL277:BL279"/>
    <mergeCell ref="BD277:BD279"/>
    <mergeCell ref="BH277:BH279"/>
    <mergeCell ref="BB277:BB279"/>
    <mergeCell ref="AX277:AX279"/>
    <mergeCell ref="BC277:BC279"/>
    <mergeCell ref="BK277:BK279"/>
    <mergeCell ref="BI277:BI279"/>
    <mergeCell ref="BJ277:BJ279"/>
    <mergeCell ref="BN274:BN276"/>
    <mergeCell ref="BO274:BO276"/>
    <mergeCell ref="BP274:BP276"/>
    <mergeCell ref="BQ274:BQ276"/>
    <mergeCell ref="C277:C279"/>
    <mergeCell ref="BI274:BI276"/>
    <mergeCell ref="BK274:BK276"/>
    <mergeCell ref="BL274:BL276"/>
    <mergeCell ref="BM274:BM276"/>
    <mergeCell ref="BD274:BD276"/>
    <mergeCell ref="BF274:BF276"/>
    <mergeCell ref="BG274:BG276"/>
    <mergeCell ref="BH274:BH276"/>
    <mergeCell ref="AV274:AV276"/>
    <mergeCell ref="AW292:AW294"/>
    <mergeCell ref="BB274:BB276"/>
    <mergeCell ref="BC274:BC276"/>
    <mergeCell ref="BF286:BF288"/>
    <mergeCell ref="AX286:AX288"/>
    <mergeCell ref="AZ280:AZ282"/>
    <mergeCell ref="AN277:AN279"/>
    <mergeCell ref="AO277:AO279"/>
    <mergeCell ref="AP277:AP279"/>
    <mergeCell ref="AX542:AX544"/>
    <mergeCell ref="BB542:BB544"/>
    <mergeCell ref="BC542:BC544"/>
    <mergeCell ref="BD542:BD544"/>
    <mergeCell ref="BD915:BD917"/>
    <mergeCell ref="BB843:BB845"/>
    <mergeCell ref="BD509:BD511"/>
    <mergeCell ref="BA506:BA508"/>
    <mergeCell ref="BA503:BA505"/>
    <mergeCell ref="BF843:BF845"/>
    <mergeCell ref="BF509:BF511"/>
    <mergeCell ref="BB512:BB514"/>
    <mergeCell ref="BC512:BC514"/>
    <mergeCell ref="BA515:BA517"/>
    <mergeCell ref="BA843:BA845"/>
    <mergeCell ref="BJ849:BJ851"/>
    <mergeCell ref="BH383:BH385"/>
    <mergeCell ref="BK386:BK388"/>
    <mergeCell ref="BL386:BL388"/>
    <mergeCell ref="BK383:BK385"/>
    <mergeCell ref="BJ383:BJ385"/>
    <mergeCell ref="BH500:BH502"/>
    <mergeCell ref="BK497:BK499"/>
    <mergeCell ref="BI500:BI502"/>
    <mergeCell ref="BL506:BL508"/>
    <mergeCell ref="BH494:BH496"/>
    <mergeCell ref="BI494:BI496"/>
    <mergeCell ref="BJ494:BJ496"/>
    <mergeCell ref="BQ843:BQ845"/>
    <mergeCell ref="BL494:BL496"/>
    <mergeCell ref="BP497:BP499"/>
    <mergeCell ref="BM843:BM845"/>
    <mergeCell ref="BJ840:BJ842"/>
    <mergeCell ref="BQ840:BQ842"/>
    <mergeCell ref="BN840:BN842"/>
    <mergeCell ref="BP843:BP845"/>
    <mergeCell ref="BQ494:BQ496"/>
    <mergeCell ref="BO494:BO496"/>
    <mergeCell ref="BP494:BP496"/>
    <mergeCell ref="BO840:BO842"/>
    <mergeCell ref="BI840:BI842"/>
    <mergeCell ref="BI843:BI845"/>
    <mergeCell ref="BQ497:BQ499"/>
    <mergeCell ref="BC494:BC496"/>
    <mergeCell ref="BP500:BP502"/>
    <mergeCell ref="BO503:BO505"/>
    <mergeCell ref="BO500:BO502"/>
    <mergeCell ref="BQ500:BQ502"/>
    <mergeCell ref="BQ461:BQ463"/>
    <mergeCell ref="BQ464:BQ466"/>
    <mergeCell ref="BQ467:BQ469"/>
    <mergeCell ref="BO551:BO553"/>
    <mergeCell ref="BP551:BP553"/>
    <mergeCell ref="BQ551:BQ553"/>
    <mergeCell ref="BO554:BO556"/>
    <mergeCell ref="BP554:BP556"/>
    <mergeCell ref="BQ554:BQ556"/>
    <mergeCell ref="BO698:BO700"/>
    <mergeCell ref="BP698:BP700"/>
    <mergeCell ref="BQ698:BQ700"/>
    <mergeCell ref="BM692:BM694"/>
    <mergeCell ref="BG698:BG700"/>
    <mergeCell ref="BH698:BH700"/>
    <mergeCell ref="BI698:BI700"/>
    <mergeCell ref="BQ1126:BQ1128"/>
    <mergeCell ref="BL1126:BL1128"/>
    <mergeCell ref="BN1123:BN1125"/>
    <mergeCell ref="BN1126:BN1128"/>
    <mergeCell ref="BQ1123:BQ1125"/>
    <mergeCell ref="BP1123:BP1125"/>
    <mergeCell ref="BA1123:BA1125"/>
    <mergeCell ref="C1126:C1128"/>
    <mergeCell ref="AW846:AW848"/>
    <mergeCell ref="AX846:AX848"/>
    <mergeCell ref="AY846:AY848"/>
    <mergeCell ref="AN1111:AN1113"/>
    <mergeCell ref="AO855:AO857"/>
    <mergeCell ref="AO1010:AO1012"/>
    <mergeCell ref="AN986:AN988"/>
    <mergeCell ref="AP1111:AP1113"/>
    <mergeCell ref="AY840:AY842"/>
    <mergeCell ref="AV843:AV845"/>
    <mergeCell ref="AP843:AP845"/>
    <mergeCell ref="AX843:AX845"/>
    <mergeCell ref="AY843:AY845"/>
    <mergeCell ref="AT843:AT845"/>
    <mergeCell ref="AS843:AS845"/>
    <mergeCell ref="AP840:AP842"/>
    <mergeCell ref="BJ506:BJ508"/>
    <mergeCell ref="BF506:BF508"/>
    <mergeCell ref="BP840:BP842"/>
    <mergeCell ref="BE840:BE842"/>
    <mergeCell ref="BK840:BK842"/>
    <mergeCell ref="BJ512:BJ514"/>
    <mergeCell ref="BG506:BG508"/>
    <mergeCell ref="BK506:BK508"/>
    <mergeCell ref="BH542:BH544"/>
    <mergeCell ref="BN506:BN508"/>
    <mergeCell ref="BC843:BC845"/>
    <mergeCell ref="BD840:BD842"/>
    <mergeCell ref="BC840:BC842"/>
    <mergeCell ref="BF840:BF842"/>
    <mergeCell ref="AU843:AU845"/>
    <mergeCell ref="AY849:AY851"/>
    <mergeCell ref="BD849:BD851"/>
    <mergeCell ref="BA840:BA842"/>
    <mergeCell ref="BE849:BE851"/>
    <mergeCell ref="BD843:BD845"/>
    <mergeCell ref="AN1088:AN1090"/>
    <mergeCell ref="AO1088:AO1090"/>
    <mergeCell ref="AP1088:AP1090"/>
    <mergeCell ref="AS1091:AS1093"/>
    <mergeCell ref="AT1091:AT1093"/>
    <mergeCell ref="AS1094:AS1096"/>
    <mergeCell ref="AQ1088:AQ1090"/>
    <mergeCell ref="BH506:BH508"/>
    <mergeCell ref="BG846:BG848"/>
    <mergeCell ref="BI506:BI508"/>
    <mergeCell ref="BI879:BI881"/>
    <mergeCell ref="BG843:BG845"/>
    <mergeCell ref="BG551:BG553"/>
    <mergeCell ref="BG840:BG842"/>
    <mergeCell ref="BG849:BG851"/>
    <mergeCell ref="BI545:BI547"/>
    <mergeCell ref="BC1126:BC1128"/>
    <mergeCell ref="AX1126:AX1128"/>
    <mergeCell ref="AQ1111:AQ1113"/>
    <mergeCell ref="AO1111:AO1113"/>
    <mergeCell ref="BM1126:BM1128"/>
    <mergeCell ref="BD1156:BD1158"/>
    <mergeCell ref="BC1156:BC1158"/>
    <mergeCell ref="BE1126:BE1128"/>
    <mergeCell ref="BF1126:BF1128"/>
    <mergeCell ref="AZ1129:AZ1131"/>
    <mergeCell ref="BF1132:BF1134"/>
    <mergeCell ref="BJ1144:BJ1146"/>
    <mergeCell ref="BJ1129:BJ1131"/>
    <mergeCell ref="BK1129:BK1131"/>
    <mergeCell ref="BL1129:BL1131"/>
    <mergeCell ref="BP1129:BP1131"/>
    <mergeCell ref="BL1132:BL1134"/>
    <mergeCell ref="BN1132:BN1134"/>
    <mergeCell ref="BO1132:BO1134"/>
    <mergeCell ref="BP1132:BP1134"/>
    <mergeCell ref="BP1138:BP1140"/>
    <mergeCell ref="BO1135:BO1137"/>
    <mergeCell ref="BL1135:BL1137"/>
    <mergeCell ref="BJ1123:BJ1125"/>
    <mergeCell ref="BK1123:BK1125"/>
    <mergeCell ref="BL1123:BL1125"/>
    <mergeCell ref="BM1123:BM1125"/>
    <mergeCell ref="BO1126:BO1128"/>
    <mergeCell ref="BO1123:BO1125"/>
    <mergeCell ref="BM1129:BM1131"/>
    <mergeCell ref="BI1135:BI1137"/>
    <mergeCell ref="BB1123:BB1125"/>
    <mergeCell ref="BG1126:BG1128"/>
    <mergeCell ref="BJ1126:BJ1128"/>
    <mergeCell ref="BH1123:BH1125"/>
    <mergeCell ref="BC1123:BC1125"/>
    <mergeCell ref="BD1123:BD1125"/>
    <mergeCell ref="BG1123:BG1125"/>
    <mergeCell ref="BI1132:BI1134"/>
    <mergeCell ref="BF1123:BF1125"/>
    <mergeCell ref="BP1126:BP1128"/>
    <mergeCell ref="BD1126:BD1128"/>
    <mergeCell ref="BH1126:BH1128"/>
    <mergeCell ref="BI1126:BI1128"/>
    <mergeCell ref="BO1147:BO1149"/>
    <mergeCell ref="BN1147:BN1149"/>
    <mergeCell ref="BP1144:BP1146"/>
    <mergeCell ref="BK1144:BK1146"/>
    <mergeCell ref="BL1144:BL1146"/>
    <mergeCell ref="BI1150:BI1152"/>
    <mergeCell ref="BJ1150:BJ1152"/>
    <mergeCell ref="BK1150:BK1152"/>
    <mergeCell ref="BL1147:BL1149"/>
    <mergeCell ref="BI1144:BI1146"/>
    <mergeCell ref="BK1159:BK1161"/>
    <mergeCell ref="BI1167:BI1169"/>
    <mergeCell ref="BC1150:BC1152"/>
    <mergeCell ref="BD1150:BD1152"/>
    <mergeCell ref="BC1167:BC1169"/>
    <mergeCell ref="BQ1144:BQ1146"/>
    <mergeCell ref="BM1144:BM1146"/>
    <mergeCell ref="BN1144:BN1146"/>
    <mergeCell ref="BO1144:BO1146"/>
    <mergeCell ref="BM1147:BM1149"/>
    <mergeCell ref="BG1147:BG1149"/>
    <mergeCell ref="BI1179:BI1181"/>
    <mergeCell ref="BI1147:BI1149"/>
    <mergeCell ref="BJ1147:BJ1149"/>
    <mergeCell ref="BI1176:BI1178"/>
    <mergeCell ref="BE1176:BE1178"/>
    <mergeCell ref="BE1170:BE1172"/>
    <mergeCell ref="BF1170:BF1172"/>
    <mergeCell ref="BG1170:BG1172"/>
    <mergeCell ref="BH1170:BH1172"/>
    <mergeCell ref="BD1153:BD1155"/>
    <mergeCell ref="BE1153:BE1155"/>
    <mergeCell ref="AV1444:AV1446"/>
    <mergeCell ref="AY1147:AY1149"/>
    <mergeCell ref="AZ1147:AZ1149"/>
    <mergeCell ref="BA1147:BA1149"/>
    <mergeCell ref="AX1150:AX1152"/>
    <mergeCell ref="BA1150:BA1152"/>
    <mergeCell ref="AY1150:AY1152"/>
    <mergeCell ref="AZ1150:AZ1152"/>
    <mergeCell ref="BA1153:BA1155"/>
    <mergeCell ref="AX1179:AX1181"/>
    <mergeCell ref="BA1182:BA1184"/>
    <mergeCell ref="AY1185:AY1187"/>
    <mergeCell ref="AY1233:AY1235"/>
    <mergeCell ref="AY1438:AY1440"/>
    <mergeCell ref="AY1194:AY1196"/>
    <mergeCell ref="BA1438:BA1440"/>
    <mergeCell ref="AZ1438:AZ1440"/>
    <mergeCell ref="AX1176:AX1178"/>
    <mergeCell ref="AX1185:AX1187"/>
    <mergeCell ref="AV1390:AV1392"/>
    <mergeCell ref="AW1384:AW1386"/>
    <mergeCell ref="AV1179:AV1181"/>
    <mergeCell ref="AV1438:AV1440"/>
    <mergeCell ref="AV1441:AV1443"/>
    <mergeCell ref="BQ1203:BQ1205"/>
    <mergeCell ref="BN1301:BN1303"/>
    <mergeCell ref="BM1301:BM1303"/>
    <mergeCell ref="BP1301:BP1303"/>
    <mergeCell ref="BM1298:BM1300"/>
    <mergeCell ref="BN1298:BN1300"/>
    <mergeCell ref="BO1298:BO1300"/>
    <mergeCell ref="BP1298:BP1300"/>
    <mergeCell ref="AX1387:AX1389"/>
    <mergeCell ref="BI1322:BI1324"/>
    <mergeCell ref="BA1384:BA1386"/>
    <mergeCell ref="AX1390:AX1392"/>
    <mergeCell ref="BC1390:BC1392"/>
    <mergeCell ref="AR1390:AR1392"/>
    <mergeCell ref="AW1387:AW1389"/>
    <mergeCell ref="AS1384:AS1386"/>
    <mergeCell ref="AR1384:AR1386"/>
    <mergeCell ref="BF1384:BF1386"/>
    <mergeCell ref="BJ1179:BJ1181"/>
    <mergeCell ref="AQ1438:AQ1440"/>
    <mergeCell ref="AN1387:AN1389"/>
    <mergeCell ref="AQ1188:AQ1190"/>
    <mergeCell ref="BF1179:BF1181"/>
    <mergeCell ref="BA1176:BA1178"/>
    <mergeCell ref="BD1176:BD1178"/>
    <mergeCell ref="BD1179:BD1181"/>
    <mergeCell ref="AR1176:AR1178"/>
    <mergeCell ref="AQ1185:AQ1187"/>
    <mergeCell ref="BE1156:BE1158"/>
    <mergeCell ref="BH1179:BH1181"/>
    <mergeCell ref="BC1179:BC1181"/>
    <mergeCell ref="BL1176:BL1178"/>
    <mergeCell ref="BB1179:BB1181"/>
    <mergeCell ref="AZ1176:AZ1178"/>
    <mergeCell ref="BH1176:BH1178"/>
    <mergeCell ref="BL1179:BL1181"/>
    <mergeCell ref="BA1179:BA1181"/>
    <mergeCell ref="BK1176:BK1178"/>
    <mergeCell ref="AY1144:AY1146"/>
    <mergeCell ref="BC1144:BC1146"/>
    <mergeCell ref="BB1144:BB1146"/>
    <mergeCell ref="BE1150:BE1152"/>
    <mergeCell ref="BG1150:BG1152"/>
    <mergeCell ref="BA1144:BA1146"/>
    <mergeCell ref="AZ1144:AZ1146"/>
    <mergeCell ref="BE1144:BE1146"/>
    <mergeCell ref="BB1150:BB1152"/>
    <mergeCell ref="BC1147:BC1149"/>
    <mergeCell ref="BL1153:BL1155"/>
    <mergeCell ref="BL1159:BL1161"/>
    <mergeCell ref="BK1147:BK1149"/>
    <mergeCell ref="BB1153:BB1155"/>
    <mergeCell ref="BF1144:BF1146"/>
    <mergeCell ref="BG1144:BG1146"/>
    <mergeCell ref="BD1144:BD1146"/>
    <mergeCell ref="BH1147:BH1149"/>
    <mergeCell ref="BH1150:BH1152"/>
    <mergeCell ref="BH1144:BH1146"/>
    <mergeCell ref="AS1179:AS1181"/>
    <mergeCell ref="AP1390:AP1392"/>
    <mergeCell ref="AQ1239:AQ1241"/>
    <mergeCell ref="AU1384:AU1386"/>
    <mergeCell ref="AR1197:AR1199"/>
    <mergeCell ref="AR1209:AR1211"/>
    <mergeCell ref="AT1209:AT1211"/>
    <mergeCell ref="AU1209:AU1211"/>
    <mergeCell ref="AU1188:AU1190"/>
    <mergeCell ref="AT1185:AT1187"/>
    <mergeCell ref="AR1206:AR1208"/>
    <mergeCell ref="AT1206:AT1208"/>
    <mergeCell ref="AS1206:AS1208"/>
    <mergeCell ref="AQ1182:AQ1184"/>
    <mergeCell ref="AP1387:AP1389"/>
    <mergeCell ref="AP1384:AP1386"/>
    <mergeCell ref="AN1209:AN1211"/>
    <mergeCell ref="AO1387:AO1389"/>
    <mergeCell ref="AN1384:AN1386"/>
    <mergeCell ref="AN1390:AN1392"/>
    <mergeCell ref="AP1230:AP1232"/>
    <mergeCell ref="AP1361:AP1363"/>
    <mergeCell ref="AP1444:AP1446"/>
    <mergeCell ref="AQ1387:AQ1389"/>
    <mergeCell ref="AO1301:AO1303"/>
    <mergeCell ref="AP1301:AP1303"/>
    <mergeCell ref="AO1132:AO1134"/>
    <mergeCell ref="AN1126:AN1128"/>
    <mergeCell ref="AN1179:AN1181"/>
    <mergeCell ref="AQ1203:AQ1205"/>
    <mergeCell ref="AP1215:AP1217"/>
    <mergeCell ref="AN1156:AN1158"/>
    <mergeCell ref="AQ1215:AQ1217"/>
    <mergeCell ref="AW1144:AW1146"/>
    <mergeCell ref="AT1123:AT1125"/>
    <mergeCell ref="AV1147:AV1149"/>
    <mergeCell ref="AW1147:AW1149"/>
    <mergeCell ref="AV1123:AV1125"/>
    <mergeCell ref="AW1132:AW1134"/>
    <mergeCell ref="AT1138:AT1140"/>
    <mergeCell ref="AU1144:AU1146"/>
    <mergeCell ref="AU1123:AU1125"/>
    <mergeCell ref="AS1215:AS1217"/>
    <mergeCell ref="AS1233:AS1235"/>
    <mergeCell ref="AS1197:AS1199"/>
    <mergeCell ref="AR1215:AR1217"/>
    <mergeCell ref="AT1307:AT1309"/>
    <mergeCell ref="AV1144:AV1146"/>
    <mergeCell ref="AV1194:AV1196"/>
    <mergeCell ref="AS1167:AS1169"/>
    <mergeCell ref="AT1159:AT1161"/>
    <mergeCell ref="AV1182:AV1184"/>
    <mergeCell ref="AT1215:AT1217"/>
    <mergeCell ref="AT1197:AT1199"/>
    <mergeCell ref="AT1387:AT1389"/>
    <mergeCell ref="AS1438:AS1440"/>
    <mergeCell ref="AT1384:AT1386"/>
    <mergeCell ref="AQ1390:AQ1392"/>
    <mergeCell ref="AS1390:AS1392"/>
    <mergeCell ref="AT1390:AT1392"/>
    <mergeCell ref="AW1390:AW1392"/>
    <mergeCell ref="AS1194:AS1196"/>
    <mergeCell ref="AS1188:AS1190"/>
    <mergeCell ref="AR1194:AR1196"/>
    <mergeCell ref="AR1182:AR1184"/>
    <mergeCell ref="AU1387:AU1389"/>
    <mergeCell ref="AT1441:AT1443"/>
    <mergeCell ref="AT1126:AT1128"/>
    <mergeCell ref="AV1126:AV1128"/>
    <mergeCell ref="AU1206:AU1208"/>
    <mergeCell ref="AT1179:AT1181"/>
    <mergeCell ref="AU1176:AU1178"/>
    <mergeCell ref="AP1159:AP1161"/>
    <mergeCell ref="AO1215:AO1217"/>
    <mergeCell ref="AP1194:AP1196"/>
    <mergeCell ref="AP1441:AP1443"/>
    <mergeCell ref="AP1182:AP1184"/>
    <mergeCell ref="AP1176:AP1178"/>
    <mergeCell ref="AN1670:AN1672"/>
    <mergeCell ref="AO1670:AO1672"/>
    <mergeCell ref="AO1667:AO1669"/>
    <mergeCell ref="AN1617:AN1619"/>
    <mergeCell ref="AO1617:AO1619"/>
    <mergeCell ref="AO1630:AO1632"/>
    <mergeCell ref="AN1667:AN1669"/>
    <mergeCell ref="AM1611:AM1619"/>
    <mergeCell ref="AM1633:AM1641"/>
    <mergeCell ref="AP1670:AP1672"/>
    <mergeCell ref="AN1630:AN1632"/>
    <mergeCell ref="AR1563:AR1565"/>
    <mergeCell ref="AP1560:AP1562"/>
    <mergeCell ref="AR1566:AR1568"/>
    <mergeCell ref="AN1560:AN1562"/>
    <mergeCell ref="AQ1563:AQ1565"/>
    <mergeCell ref="AO1563:AO1565"/>
    <mergeCell ref="AN1566:AN1568"/>
    <mergeCell ref="AP1569:AP1571"/>
    <mergeCell ref="BQ1563:BQ1565"/>
    <mergeCell ref="B1566:B1568"/>
    <mergeCell ref="C1566:C1568"/>
    <mergeCell ref="BF1563:BF1565"/>
    <mergeCell ref="AZ1563:AZ1565"/>
    <mergeCell ref="BJ1563:BJ1565"/>
    <mergeCell ref="BD1563:BD1565"/>
    <mergeCell ref="BN1563:BN1565"/>
    <mergeCell ref="BO1566:BO1568"/>
    <mergeCell ref="AY1563:AY1565"/>
    <mergeCell ref="AO1390:AO1392"/>
    <mergeCell ref="AP1438:AP1440"/>
    <mergeCell ref="AP1563:AP1565"/>
    <mergeCell ref="AN1563:AN1565"/>
    <mergeCell ref="AO1438:AO1440"/>
    <mergeCell ref="AN1438:AN1440"/>
    <mergeCell ref="AN1441:AN1443"/>
    <mergeCell ref="AO1560:AO1562"/>
    <mergeCell ref="AN1462:AN1464"/>
    <mergeCell ref="AP1450:AP1452"/>
    <mergeCell ref="AN1468:AN1470"/>
    <mergeCell ref="AZ1390:AZ1392"/>
    <mergeCell ref="BA1390:BA1392"/>
    <mergeCell ref="BB1390:BB1392"/>
    <mergeCell ref="BQ1390:BQ1392"/>
    <mergeCell ref="BL1390:BL1392"/>
    <mergeCell ref="AX1438:AX1440"/>
    <mergeCell ref="AY1390:AY1392"/>
    <mergeCell ref="BB1438:BB1440"/>
    <mergeCell ref="BI1438:BI1440"/>
    <mergeCell ref="AW1667:AW1669"/>
    <mergeCell ref="AY1667:AY1669"/>
    <mergeCell ref="BA1670:BA1672"/>
    <mergeCell ref="BA1667:BA1669"/>
    <mergeCell ref="AZ1670:AZ1672"/>
    <mergeCell ref="AV1670:AV1672"/>
    <mergeCell ref="AV1624:AV1626"/>
    <mergeCell ref="AT1471:AT1473"/>
    <mergeCell ref="AU1471:AU1473"/>
    <mergeCell ref="AV1569:AV1571"/>
    <mergeCell ref="AV1551:AV1553"/>
    <mergeCell ref="BJ1450:BJ1452"/>
    <mergeCell ref="D1453:D1455"/>
    <mergeCell ref="AN1453:AN1455"/>
    <mergeCell ref="BG1667:BG1669"/>
    <mergeCell ref="BF1951:BF1953"/>
    <mergeCell ref="BF1954:BF1956"/>
    <mergeCell ref="BA1951:BA1953"/>
    <mergeCell ref="AV1815:AV1817"/>
    <mergeCell ref="AW1815:AW1817"/>
    <mergeCell ref="AX1815:AX1817"/>
    <mergeCell ref="BA1815:BA1817"/>
    <mergeCell ref="AX1818:AX1820"/>
    <mergeCell ref="BA1827:BA1829"/>
    <mergeCell ref="AW1830:AW1832"/>
    <mergeCell ref="BF1085:BF1087"/>
    <mergeCell ref="AW1088:AW1090"/>
    <mergeCell ref="AX1088:AX1090"/>
    <mergeCell ref="AY1088:AY1090"/>
    <mergeCell ref="AZ1088:AZ1090"/>
    <mergeCell ref="AZ1727:AZ1729"/>
    <mergeCell ref="BA1630:BA1632"/>
    <mergeCell ref="AY1630:AY1632"/>
    <mergeCell ref="BA1563:BA1565"/>
    <mergeCell ref="AO1627:AO1629"/>
    <mergeCell ref="AP1627:AP1629"/>
    <mergeCell ref="AQ1627:AQ1629"/>
    <mergeCell ref="AQ1624:AQ1626"/>
    <mergeCell ref="AR1627:AR1629"/>
    <mergeCell ref="AO1624:AO1626"/>
    <mergeCell ref="AP1624:AP1626"/>
    <mergeCell ref="AS1563:AS1565"/>
    <mergeCell ref="AW1624:AW1626"/>
    <mergeCell ref="AR1670:AR1672"/>
    <mergeCell ref="AZ1667:AZ1669"/>
    <mergeCell ref="AV1667:AV1669"/>
    <mergeCell ref="AV1630:AV1632"/>
    <mergeCell ref="AS1636:AS1638"/>
    <mergeCell ref="AT1636:AT1638"/>
    <mergeCell ref="AV1633:AV1635"/>
    <mergeCell ref="AY1633:AY1635"/>
    <mergeCell ref="AT1630:AT1632"/>
    <mergeCell ref="AR1667:AR1669"/>
    <mergeCell ref="AU1633:AU1635"/>
    <mergeCell ref="AR1630:AR1632"/>
    <mergeCell ref="AU1639:AU1641"/>
    <mergeCell ref="AS1651:AS1653"/>
    <mergeCell ref="AT1651:AT1653"/>
    <mergeCell ref="AU1651:AU1653"/>
    <mergeCell ref="AR1633:AR1635"/>
    <mergeCell ref="AR1642:AR1644"/>
    <mergeCell ref="AS1642:AS1644"/>
    <mergeCell ref="AT1642:AT1644"/>
    <mergeCell ref="AS1667:AS1669"/>
    <mergeCell ref="AP1667:AP1669"/>
    <mergeCell ref="AU1670:AU1672"/>
    <mergeCell ref="AU1667:AU1669"/>
    <mergeCell ref="AR1651:AR1653"/>
    <mergeCell ref="AS1657:AS1659"/>
    <mergeCell ref="AT1657:AT1659"/>
    <mergeCell ref="AU1657:AU1659"/>
    <mergeCell ref="AT1667:AT1669"/>
    <mergeCell ref="AR1657:AR1659"/>
    <mergeCell ref="AP1639:AP1641"/>
    <mergeCell ref="AQ1639:AQ1641"/>
    <mergeCell ref="AP1630:AP1632"/>
    <mergeCell ref="AQ1633:AQ1635"/>
    <mergeCell ref="AP1651:AP1653"/>
    <mergeCell ref="AQ1651:AQ1653"/>
    <mergeCell ref="BA1833:BA1835"/>
    <mergeCell ref="BE1694:BE1696"/>
    <mergeCell ref="AZ1812:AZ1814"/>
    <mergeCell ref="BA1812:BA1814"/>
    <mergeCell ref="AZ1766:AZ1768"/>
    <mergeCell ref="BA1733:BA1735"/>
    <mergeCell ref="BC1763:BC1765"/>
    <mergeCell ref="BA1727:BA1729"/>
    <mergeCell ref="BD1769:BD1771"/>
    <mergeCell ref="AZ1827:AZ1829"/>
    <mergeCell ref="AY1727:AY1729"/>
    <mergeCell ref="AY1730:AY1732"/>
    <mergeCell ref="BB1733:BB1735"/>
    <mergeCell ref="BB1730:BB1732"/>
    <mergeCell ref="AY1733:AY1735"/>
    <mergeCell ref="AY2084:AY2086"/>
    <mergeCell ref="AZ2084:AZ2086"/>
    <mergeCell ref="AY1833:AY1835"/>
    <mergeCell ref="AZ1987:AZ1989"/>
    <mergeCell ref="AY1827:AY1829"/>
    <mergeCell ref="BA2127:BA2129"/>
    <mergeCell ref="BB2127:BB2129"/>
    <mergeCell ref="BC2127:BC2129"/>
    <mergeCell ref="BA2154:BA2156"/>
    <mergeCell ref="BB2154:BB2156"/>
    <mergeCell ref="BA2084:BA2086"/>
    <mergeCell ref="BB2084:BB2086"/>
    <mergeCell ref="BC2084:BC2086"/>
    <mergeCell ref="BA2090:BA2092"/>
    <mergeCell ref="BB2090:BB2092"/>
    <mergeCell ref="BA2172:BA2174"/>
    <mergeCell ref="BB2172:BB2174"/>
    <mergeCell ref="AQ1996:AQ1998"/>
    <mergeCell ref="AR1996:AR1998"/>
    <mergeCell ref="AS1996:AS1998"/>
    <mergeCell ref="AW1996:AW1998"/>
    <mergeCell ref="AW2084:AW2086"/>
    <mergeCell ref="AX2084:AX2086"/>
    <mergeCell ref="BA1999:BA2001"/>
    <mergeCell ref="BA2041:BA2043"/>
    <mergeCell ref="AQ1999:AQ2001"/>
    <mergeCell ref="AR1999:AR2001"/>
    <mergeCell ref="AZ1996:AZ1998"/>
    <mergeCell ref="AU1999:AU2001"/>
    <mergeCell ref="AT1999:AT2001"/>
    <mergeCell ref="AV1999:AV2001"/>
    <mergeCell ref="AY1996:AY1998"/>
    <mergeCell ref="AX1996:AX1998"/>
    <mergeCell ref="BC1960:BC1962"/>
    <mergeCell ref="BC1996:BC1998"/>
    <mergeCell ref="BC2172:BC2174"/>
    <mergeCell ref="BA1996:BA1998"/>
    <mergeCell ref="BB1996:BB1998"/>
    <mergeCell ref="BE2047:BE2049"/>
    <mergeCell ref="BD2050:BD2052"/>
    <mergeCell ref="BB2050:BB2052"/>
    <mergeCell ref="BE2002:BE2004"/>
    <mergeCell ref="BB2041:BB2043"/>
    <mergeCell ref="BC1951:BC1953"/>
    <mergeCell ref="BE1951:BE1953"/>
    <mergeCell ref="AY1987:AY1989"/>
    <mergeCell ref="AS2160:AS2162"/>
    <mergeCell ref="AT2154:AT2156"/>
    <mergeCell ref="AR2157:AR2159"/>
    <mergeCell ref="BP1120:BP1122"/>
    <mergeCell ref="BC1120:BC1122"/>
    <mergeCell ref="AR1117:AR1119"/>
    <mergeCell ref="AT1120:AT1122"/>
    <mergeCell ref="AU1117:AU1119"/>
    <mergeCell ref="BA1120:BA1122"/>
    <mergeCell ref="BQ1120:BQ1122"/>
    <mergeCell ref="BD1120:BD1122"/>
    <mergeCell ref="BE1120:BE1122"/>
    <mergeCell ref="BM1120:BM1122"/>
    <mergeCell ref="BN1120:BN1122"/>
    <mergeCell ref="BO1120:BO1122"/>
    <mergeCell ref="BK1120:BK1122"/>
    <mergeCell ref="BF1120:BF1122"/>
    <mergeCell ref="BG1120:BG1122"/>
    <mergeCell ref="BH1120:BH1122"/>
    <mergeCell ref="AV1120:AV1122"/>
    <mergeCell ref="AW1120:AW1122"/>
    <mergeCell ref="AZ1120:AZ1122"/>
    <mergeCell ref="AX1123:AX1125"/>
    <mergeCell ref="AW1123:AW1125"/>
    <mergeCell ref="AY1123:AY1125"/>
    <mergeCell ref="AZ1123:AZ1125"/>
    <mergeCell ref="BE1769:BE1771"/>
    <mergeCell ref="BE1733:BE1735"/>
    <mergeCell ref="BD1688:BD1690"/>
    <mergeCell ref="BD1694:BD1696"/>
    <mergeCell ref="AX1120:AX1122"/>
    <mergeCell ref="BE1123:BE1125"/>
    <mergeCell ref="BE1384:BE1386"/>
    <mergeCell ref="AX1560:AX1562"/>
    <mergeCell ref="BE1563:BE1565"/>
    <mergeCell ref="AY1120:AY1122"/>
    <mergeCell ref="AW1206:AW1208"/>
    <mergeCell ref="AW1563:AW1565"/>
    <mergeCell ref="AV1563:AV1565"/>
    <mergeCell ref="AT1560:AT1562"/>
    <mergeCell ref="AT1563:AT1565"/>
    <mergeCell ref="AU1194:AU1196"/>
    <mergeCell ref="AV1387:AV1389"/>
    <mergeCell ref="AT1444:AT1446"/>
    <mergeCell ref="AT1459:AT1461"/>
    <mergeCell ref="AV1352:AV1354"/>
    <mergeCell ref="BC1384:BC1386"/>
    <mergeCell ref="AY1387:AY1389"/>
    <mergeCell ref="BF1197:BF1199"/>
    <mergeCell ref="BA1387:BA1389"/>
    <mergeCell ref="BG1203:BG1205"/>
    <mergeCell ref="AY1179:AY1181"/>
    <mergeCell ref="BH1185:BH1187"/>
    <mergeCell ref="BE1185:BE1187"/>
    <mergeCell ref="AY1384:AY1386"/>
    <mergeCell ref="BH1203:BH1205"/>
    <mergeCell ref="BA1361:BA1363"/>
    <mergeCell ref="BF1191:BF1193"/>
    <mergeCell ref="BL1387:BL1389"/>
    <mergeCell ref="BN1387:BN1389"/>
    <mergeCell ref="BG1387:BG1389"/>
    <mergeCell ref="BH1387:BH1389"/>
    <mergeCell ref="BM1384:BM1386"/>
    <mergeCell ref="BN1384:BN1386"/>
    <mergeCell ref="BJ1387:BJ1389"/>
    <mergeCell ref="BG1384:BG1386"/>
    <mergeCell ref="BN1352:BN1354"/>
    <mergeCell ref="BQ50:BQ52"/>
    <mergeCell ref="AN503:AN505"/>
    <mergeCell ref="AS497:AS499"/>
    <mergeCell ref="AS494:AS496"/>
    <mergeCell ref="AN446:AN448"/>
    <mergeCell ref="AO446:AO448"/>
    <mergeCell ref="AO470:AO472"/>
    <mergeCell ref="A692:A700"/>
    <mergeCell ref="AN494:AN496"/>
    <mergeCell ref="B590:B592"/>
    <mergeCell ref="AP494:AP496"/>
    <mergeCell ref="AP500:AP502"/>
    <mergeCell ref="AO500:AO502"/>
    <mergeCell ref="AO497:AO499"/>
    <mergeCell ref="AO494:AO496"/>
    <mergeCell ref="AP497:AP499"/>
    <mergeCell ref="AO503:AO505"/>
    <mergeCell ref="AW1114:AW1116"/>
    <mergeCell ref="AX1114:AX1116"/>
    <mergeCell ref="AY1117:AY1119"/>
    <mergeCell ref="A512:A520"/>
    <mergeCell ref="A849:A857"/>
    <mergeCell ref="B849:B851"/>
    <mergeCell ref="C849:C851"/>
    <mergeCell ref="B840:B842"/>
    <mergeCell ref="D840:D847"/>
    <mergeCell ref="D512:D519"/>
    <mergeCell ref="BH1450:BH1452"/>
    <mergeCell ref="BI1450:BI1452"/>
    <mergeCell ref="BC1085:BC1087"/>
    <mergeCell ref="BD1085:BD1087"/>
    <mergeCell ref="BE1085:BE1087"/>
    <mergeCell ref="BI1117:BI1119"/>
    <mergeCell ref="BG1114:BG1116"/>
    <mergeCell ref="BF1108:BF1110"/>
    <mergeCell ref="BC1114:BC1116"/>
    <mergeCell ref="BI1129:BI1131"/>
    <mergeCell ref="A879:A887"/>
    <mergeCell ref="A840:A848"/>
    <mergeCell ref="C852:C854"/>
    <mergeCell ref="B843:B845"/>
    <mergeCell ref="C840:C842"/>
    <mergeCell ref="A1055:A1063"/>
    <mergeCell ref="C843:C845"/>
    <mergeCell ref="B846:B848"/>
    <mergeCell ref="B855:B857"/>
    <mergeCell ref="C855:C857"/>
    <mergeCell ref="BP1117:BP1119"/>
    <mergeCell ref="BQ1117:BQ1119"/>
    <mergeCell ref="BJ1117:BJ1119"/>
    <mergeCell ref="BK1117:BK1119"/>
    <mergeCell ref="BB1117:BB1119"/>
    <mergeCell ref="BC1117:BC1119"/>
    <mergeCell ref="BD1117:BD1119"/>
    <mergeCell ref="BE1117:BE1119"/>
    <mergeCell ref="BM1117:BM1119"/>
    <mergeCell ref="BF1117:BF1119"/>
    <mergeCell ref="BO1117:BO1119"/>
    <mergeCell ref="BJ1114:BJ1116"/>
    <mergeCell ref="BA938:BA940"/>
    <mergeCell ref="BB938:BB940"/>
    <mergeCell ref="BC938:BC940"/>
    <mergeCell ref="BN1117:BN1119"/>
    <mergeCell ref="BA1117:BA1119"/>
    <mergeCell ref="BQ1114:BQ1116"/>
    <mergeCell ref="AS1114:AS1116"/>
    <mergeCell ref="AT1114:AT1116"/>
    <mergeCell ref="BP1114:BP1116"/>
    <mergeCell ref="AU1114:AU1116"/>
    <mergeCell ref="BH1114:BH1116"/>
    <mergeCell ref="AY1114:AY1116"/>
    <mergeCell ref="AZ1114:AZ1116"/>
    <mergeCell ref="BN1114:BN1116"/>
    <mergeCell ref="BE1114:BE1116"/>
    <mergeCell ref="BB1085:BB1087"/>
    <mergeCell ref="AT512:AT514"/>
    <mergeCell ref="AN515:AN517"/>
    <mergeCell ref="AR512:AR514"/>
    <mergeCell ref="D849:D856"/>
    <mergeCell ref="B852:B854"/>
    <mergeCell ref="B515:B517"/>
    <mergeCell ref="B858:B860"/>
    <mergeCell ref="AN855:AN857"/>
    <mergeCell ref="C515:C517"/>
    <mergeCell ref="AO840:AO842"/>
    <mergeCell ref="AQ840:AQ842"/>
    <mergeCell ref="AO1114:AO1116"/>
    <mergeCell ref="AO512:AO514"/>
    <mergeCell ref="AN509:AN511"/>
    <mergeCell ref="D906:D913"/>
    <mergeCell ref="AP1105:AP1107"/>
    <mergeCell ref="AO882:AO884"/>
    <mergeCell ref="AN912:AN914"/>
    <mergeCell ref="AO912:AO914"/>
    <mergeCell ref="AO280:AO282"/>
    <mergeCell ref="AQ503:AQ505"/>
    <mergeCell ref="AO506:AO508"/>
    <mergeCell ref="AP506:AP508"/>
    <mergeCell ref="AN512:AN514"/>
    <mergeCell ref="BF1114:BF1116"/>
    <mergeCell ref="AQ506:AQ508"/>
    <mergeCell ref="AN506:AN508"/>
    <mergeCell ref="AS512:AS514"/>
    <mergeCell ref="AP512:AP514"/>
    <mergeCell ref="AS377:AS379"/>
    <mergeCell ref="AN449:AN451"/>
    <mergeCell ref="AQ509:AQ511"/>
    <mergeCell ref="AN518:AN520"/>
    <mergeCell ref="AO518:AO520"/>
    <mergeCell ref="AP518:AP520"/>
    <mergeCell ref="AN386:AN388"/>
    <mergeCell ref="AO386:AO388"/>
    <mergeCell ref="AP386:AP388"/>
    <mergeCell ref="AQ386:AQ388"/>
    <mergeCell ref="AT280:AT282"/>
    <mergeCell ref="AU280:AU282"/>
    <mergeCell ref="AV404:AV406"/>
    <mergeCell ref="AQ500:AQ502"/>
    <mergeCell ref="AQ280:AQ282"/>
    <mergeCell ref="AT283:AT285"/>
    <mergeCell ref="AV380:AV382"/>
    <mergeCell ref="AQ286:AQ288"/>
    <mergeCell ref="AS380:AS382"/>
    <mergeCell ref="AO365:AO367"/>
    <mergeCell ref="AO473:AO475"/>
    <mergeCell ref="AP503:AP505"/>
    <mergeCell ref="BK1114:BK1116"/>
    <mergeCell ref="BI1114:BI1116"/>
    <mergeCell ref="AS1144:AS1146"/>
    <mergeCell ref="AS1123:AS1125"/>
    <mergeCell ref="AP1123:AP1125"/>
    <mergeCell ref="BL1120:BL1122"/>
    <mergeCell ref="AR1150:AR1152"/>
    <mergeCell ref="BI1123:BI1125"/>
    <mergeCell ref="BK1135:BK1137"/>
    <mergeCell ref="BI1120:BI1122"/>
    <mergeCell ref="AR1144:AR1146"/>
    <mergeCell ref="AT1147:AT1149"/>
    <mergeCell ref="BK1126:BK1128"/>
    <mergeCell ref="AO1144:AO1146"/>
    <mergeCell ref="AR1147:AR1149"/>
    <mergeCell ref="AQ1150:AQ1152"/>
    <mergeCell ref="AT1144:AT1146"/>
    <mergeCell ref="AP1144:AP1146"/>
    <mergeCell ref="AQ1129:AQ1131"/>
    <mergeCell ref="AS1150:AS1152"/>
    <mergeCell ref="AV1114:AV1116"/>
    <mergeCell ref="BD1114:BD1116"/>
    <mergeCell ref="AX1117:AX1119"/>
    <mergeCell ref="AV1117:AV1119"/>
    <mergeCell ref="AR1114:AR1116"/>
    <mergeCell ref="AO1117:AO1119"/>
    <mergeCell ref="AP1117:AP1119"/>
    <mergeCell ref="BB1114:BB1116"/>
    <mergeCell ref="BA1114:BA1116"/>
    <mergeCell ref="AQ1117:AQ1119"/>
    <mergeCell ref="AV1108:AV1110"/>
    <mergeCell ref="AU1111:AU1113"/>
    <mergeCell ref="AU1108:AU1110"/>
    <mergeCell ref="AR1108:AR1110"/>
    <mergeCell ref="BC1108:BC1110"/>
    <mergeCell ref="AY1111:AY1113"/>
    <mergeCell ref="BA1108:BA1110"/>
    <mergeCell ref="AZ1108:AZ1110"/>
    <mergeCell ref="BB1120:BB1122"/>
    <mergeCell ref="AT1117:AT1119"/>
    <mergeCell ref="AQ1120:AQ1122"/>
    <mergeCell ref="AZ1117:AZ1119"/>
    <mergeCell ref="AU1120:AU1122"/>
    <mergeCell ref="AW1117:AW1119"/>
    <mergeCell ref="BH1117:BH1119"/>
    <mergeCell ref="BG1117:BG1119"/>
    <mergeCell ref="AR1120:AR1122"/>
    <mergeCell ref="AS1120:AS1122"/>
    <mergeCell ref="AZ1126:AZ1128"/>
    <mergeCell ref="BA1126:BA1128"/>
    <mergeCell ref="AS1117:AS1119"/>
    <mergeCell ref="AY1126:AY1128"/>
    <mergeCell ref="AP1132:AP1134"/>
    <mergeCell ref="AO1120:AO1122"/>
    <mergeCell ref="BQ1304:BQ1306"/>
    <mergeCell ref="BI1384:BI1386"/>
    <mergeCell ref="BK1384:BK1386"/>
    <mergeCell ref="BJ1384:BJ1386"/>
    <mergeCell ref="BI1352:BI1354"/>
    <mergeCell ref="BI1304:BI1306"/>
    <mergeCell ref="BJ1304:BJ1306"/>
    <mergeCell ref="BB1304:BB1306"/>
    <mergeCell ref="BO1301:BO1303"/>
    <mergeCell ref="BQ1197:BQ1199"/>
    <mergeCell ref="BO1197:BO1199"/>
    <mergeCell ref="BP1197:BP1199"/>
    <mergeCell ref="BM1203:BM1205"/>
    <mergeCell ref="BN1203:BN1205"/>
    <mergeCell ref="BP1203:BP1205"/>
    <mergeCell ref="BQ1301:BQ1303"/>
    <mergeCell ref="BO1206:BO1208"/>
    <mergeCell ref="BP1206:BP1208"/>
    <mergeCell ref="BI1194:BI1196"/>
    <mergeCell ref="BN1322:BN1324"/>
    <mergeCell ref="BQ1384:BQ1386"/>
    <mergeCell ref="BO1384:BO1386"/>
    <mergeCell ref="BN1194:BN1196"/>
    <mergeCell ref="BP1200:BP1202"/>
    <mergeCell ref="BQ1200:BQ1202"/>
    <mergeCell ref="BQ1194:BQ1196"/>
    <mergeCell ref="BN1197:BN1199"/>
    <mergeCell ref="BN1200:BN1202"/>
    <mergeCell ref="BJ1194:BJ1196"/>
    <mergeCell ref="BK1194:BK1196"/>
    <mergeCell ref="BL1194:BL1196"/>
    <mergeCell ref="BM1188:BM1190"/>
    <mergeCell ref="BN1188:BN1190"/>
    <mergeCell ref="BJ1191:BJ1193"/>
    <mergeCell ref="BK1191:BK1193"/>
    <mergeCell ref="BM1194:BM1196"/>
    <mergeCell ref="BL1197:BL1199"/>
    <mergeCell ref="BO1194:BO1196"/>
    <mergeCell ref="BN1191:BN1193"/>
    <mergeCell ref="BO1191:BO1193"/>
    <mergeCell ref="BP1191:BP1193"/>
    <mergeCell ref="BP1194:BP1196"/>
    <mergeCell ref="BQ1188:BQ1190"/>
    <mergeCell ref="BI1191:BI1193"/>
    <mergeCell ref="BP1384:BP1386"/>
    <mergeCell ref="BL1384:BL1386"/>
    <mergeCell ref="BQ1298:BQ1300"/>
    <mergeCell ref="BF1298:BF1300"/>
    <mergeCell ref="BG1298:BG1300"/>
    <mergeCell ref="BH1298:BH1300"/>
    <mergeCell ref="BI1298:BI1300"/>
    <mergeCell ref="BJ1298:BJ1300"/>
    <mergeCell ref="BK1298:BK1300"/>
    <mergeCell ref="BE1298:BE1300"/>
    <mergeCell ref="BN1307:BN1309"/>
    <mergeCell ref="BO1307:BO1309"/>
    <mergeCell ref="BP1307:BP1309"/>
    <mergeCell ref="BQ1307:BQ1309"/>
    <mergeCell ref="BP1313:BP1315"/>
    <mergeCell ref="BQ1313:BQ1315"/>
    <mergeCell ref="BP1274:BP1276"/>
    <mergeCell ref="BQ1274:BQ1276"/>
    <mergeCell ref="BP1277:BP1279"/>
    <mergeCell ref="BQ1277:BQ1279"/>
    <mergeCell ref="BO2172:BO2174"/>
    <mergeCell ref="BL2154:BL2156"/>
    <mergeCell ref="BM2154:BM2156"/>
    <mergeCell ref="BN2154:BN2156"/>
    <mergeCell ref="BO2154:BO2156"/>
    <mergeCell ref="BN2236:BN2238"/>
    <mergeCell ref="BO2236:BO2238"/>
    <mergeCell ref="BN2218:BN2220"/>
    <mergeCell ref="BO2218:BO2220"/>
    <mergeCell ref="BN2160:BN2162"/>
    <mergeCell ref="BO2160:BO2162"/>
    <mergeCell ref="BO2169:BO2171"/>
    <mergeCell ref="BN2169:BN2171"/>
    <mergeCell ref="BO2224:BO2226"/>
    <mergeCell ref="BN2224:BN2226"/>
    <mergeCell ref="BN2212:BN2214"/>
    <mergeCell ref="BL2218:BL2220"/>
    <mergeCell ref="BN2221:BN2223"/>
    <mergeCell ref="BO2221:BO2223"/>
    <mergeCell ref="BL2215:BL2217"/>
    <mergeCell ref="E2254:AH2256"/>
    <mergeCell ref="AM2209:AM2216"/>
    <mergeCell ref="AM2218:AM2225"/>
    <mergeCell ref="AM2227:AM2234"/>
    <mergeCell ref="AM2236:AM2243"/>
    <mergeCell ref="D2254:D2256"/>
    <mergeCell ref="D2218:D2225"/>
    <mergeCell ref="B2124:B2126"/>
    <mergeCell ref="B2160:B2162"/>
    <mergeCell ref="B2254:B2256"/>
    <mergeCell ref="C2254:C2256"/>
    <mergeCell ref="B2148:B2150"/>
    <mergeCell ref="C2148:C2150"/>
    <mergeCell ref="B2185:B2187"/>
    <mergeCell ref="D2145:D2152"/>
    <mergeCell ref="C2185:C2187"/>
    <mergeCell ref="D2185:D2187"/>
    <mergeCell ref="E2185:AH2187"/>
    <mergeCell ref="C2160:C2162"/>
    <mergeCell ref="E2206:AH2208"/>
    <mergeCell ref="B2178:B2180"/>
    <mergeCell ref="C2178:C2180"/>
    <mergeCell ref="B2172:B2174"/>
    <mergeCell ref="C2172:C2174"/>
    <mergeCell ref="B2206:B2208"/>
    <mergeCell ref="AM2254:AM2256"/>
    <mergeCell ref="AM2206:AM2208"/>
    <mergeCell ref="AM2185:AM2187"/>
    <mergeCell ref="BB2209:BB2211"/>
    <mergeCell ref="AW2209:AW2211"/>
    <mergeCell ref="AX2209:AX2211"/>
    <mergeCell ref="AY2209:AY2211"/>
    <mergeCell ref="AZ2209:AZ2211"/>
    <mergeCell ref="BA2212:BA2214"/>
    <mergeCell ref="AX2212:AX2214"/>
    <mergeCell ref="AT2209:AT2211"/>
    <mergeCell ref="AS2157:AS2159"/>
    <mergeCell ref="C2154:C2156"/>
    <mergeCell ref="AP2154:AP2156"/>
    <mergeCell ref="AS2154:AS2156"/>
    <mergeCell ref="AO2154:AO2156"/>
    <mergeCell ref="AN2154:AN2156"/>
    <mergeCell ref="AP2157:AP2159"/>
    <mergeCell ref="AQ2154:AQ2156"/>
    <mergeCell ref="AM1912:AM1914"/>
    <mergeCell ref="B1806:B1808"/>
    <mergeCell ref="BP1468:BP1470"/>
    <mergeCell ref="BP1471:BP1473"/>
    <mergeCell ref="BN1474:BN1476"/>
    <mergeCell ref="BO1474:BO1476"/>
    <mergeCell ref="BJ1468:BJ1470"/>
    <mergeCell ref="BO1581:BO1583"/>
    <mergeCell ref="B2035:B2037"/>
    <mergeCell ref="B1984:B1986"/>
    <mergeCell ref="C1984:C1986"/>
    <mergeCell ref="BO1763:BO1765"/>
    <mergeCell ref="BN1763:BN1765"/>
    <mergeCell ref="BO1924:BO1926"/>
    <mergeCell ref="AU1821:AU1823"/>
    <mergeCell ref="AY1775:AY1777"/>
    <mergeCell ref="E1984:AH1986"/>
    <mergeCell ref="AM1830:AM1838"/>
    <mergeCell ref="BP1924:BP1926"/>
    <mergeCell ref="BM1927:BM1929"/>
    <mergeCell ref="BN1927:BN1929"/>
    <mergeCell ref="AZ1769:AZ1771"/>
    <mergeCell ref="BA1769:BA1771"/>
    <mergeCell ref="AZ1730:AZ1732"/>
    <mergeCell ref="BA1730:BA1732"/>
    <mergeCell ref="BF1730:BF1732"/>
    <mergeCell ref="BG1730:BG1732"/>
    <mergeCell ref="BH1730:BH1732"/>
    <mergeCell ref="BL2099:BL2101"/>
    <mergeCell ref="BM2099:BM2101"/>
    <mergeCell ref="BN2099:BN2101"/>
    <mergeCell ref="BN2084:BN2086"/>
    <mergeCell ref="BO2084:BO2086"/>
    <mergeCell ref="AZ1560:AZ1562"/>
    <mergeCell ref="AV1560:AV1562"/>
    <mergeCell ref="AR1560:AR1562"/>
    <mergeCell ref="AS1560:AS1562"/>
    <mergeCell ref="AU1815:AU1817"/>
    <mergeCell ref="AQ1812:AQ1814"/>
    <mergeCell ref="AS1627:AS1629"/>
    <mergeCell ref="AT1627:AT1629"/>
    <mergeCell ref="AU1627:AU1629"/>
    <mergeCell ref="AQ1584:AQ1586"/>
    <mergeCell ref="AM1984:AM1986"/>
    <mergeCell ref="BA1624:BA1626"/>
    <mergeCell ref="AM2035:AM2037"/>
    <mergeCell ref="AS1624:AS1626"/>
    <mergeCell ref="AS1630:AS1632"/>
    <mergeCell ref="AZ1833:AZ1835"/>
    <mergeCell ref="AM1624:AM1632"/>
    <mergeCell ref="BM1560:BM1562"/>
    <mergeCell ref="BO1560:BO1562"/>
    <mergeCell ref="BN1560:BN1562"/>
    <mergeCell ref="BJ1560:BJ1562"/>
    <mergeCell ref="BA1560:BA1562"/>
    <mergeCell ref="BB1560:BB1562"/>
    <mergeCell ref="BC1560:BC1562"/>
    <mergeCell ref="BD1560:BD1562"/>
    <mergeCell ref="BE1560:BE1562"/>
    <mergeCell ref="AZ1480:AZ1482"/>
    <mergeCell ref="BA1480:BA1482"/>
    <mergeCell ref="BB1489:BB1491"/>
    <mergeCell ref="BC1489:BC1491"/>
    <mergeCell ref="BB1477:BB1479"/>
    <mergeCell ref="AS1108:AS1110"/>
    <mergeCell ref="AQ1108:AQ1110"/>
    <mergeCell ref="AR1191:AR1193"/>
    <mergeCell ref="AU1105:AU1107"/>
    <mergeCell ref="BH1188:BH1190"/>
    <mergeCell ref="BI938:BI940"/>
    <mergeCell ref="BJ938:BJ940"/>
    <mergeCell ref="AY1108:AY1110"/>
    <mergeCell ref="AV1085:AV1087"/>
    <mergeCell ref="AW1085:AW1087"/>
    <mergeCell ref="AX1085:AX1087"/>
    <mergeCell ref="AY1085:AY1087"/>
    <mergeCell ref="BE1188:BE1190"/>
    <mergeCell ref="BG1188:BG1190"/>
    <mergeCell ref="BC1194:BC1196"/>
    <mergeCell ref="AZ1387:AZ1389"/>
    <mergeCell ref="BB1387:BB1389"/>
    <mergeCell ref="BB1194:BB1196"/>
    <mergeCell ref="AN1197:AN1199"/>
    <mergeCell ref="AN906:AN908"/>
    <mergeCell ref="AN909:AN911"/>
    <mergeCell ref="AT906:AT908"/>
    <mergeCell ref="AZ1085:AZ1087"/>
    <mergeCell ref="BA1085:BA1087"/>
    <mergeCell ref="AO1384:AO1386"/>
    <mergeCell ref="AO1203:AO1205"/>
    <mergeCell ref="AZ1384:AZ1386"/>
    <mergeCell ref="AZ1194:AZ1196"/>
    <mergeCell ref="AZ1185:AZ1187"/>
    <mergeCell ref="BA1185:BA1187"/>
    <mergeCell ref="AZ1361:AZ1363"/>
    <mergeCell ref="BA1203:BA1205"/>
    <mergeCell ref="AQ1384:AQ1386"/>
    <mergeCell ref="AX1384:AX1386"/>
    <mergeCell ref="AZ1239:AZ1241"/>
    <mergeCell ref="BG1185:BG1187"/>
    <mergeCell ref="BH1197:BH1199"/>
    <mergeCell ref="BF1188:BF1190"/>
    <mergeCell ref="BI1188:BI1190"/>
    <mergeCell ref="BD1197:BD1199"/>
    <mergeCell ref="BF1194:BF1196"/>
    <mergeCell ref="BE1191:BE1193"/>
    <mergeCell ref="BH1191:BH1193"/>
    <mergeCell ref="AS1387:AS1389"/>
    <mergeCell ref="AR1387:AR1389"/>
    <mergeCell ref="BC1387:BC1389"/>
    <mergeCell ref="BB1384:BB1386"/>
    <mergeCell ref="AV1384:AV1386"/>
    <mergeCell ref="BD1384:BD1386"/>
    <mergeCell ref="BJ1185:BJ1187"/>
    <mergeCell ref="BA1194:BA1196"/>
    <mergeCell ref="AT1194:AT1196"/>
    <mergeCell ref="AO1194:AO1196"/>
    <mergeCell ref="AO1197:AO1199"/>
    <mergeCell ref="AP1197:AP1199"/>
    <mergeCell ref="AQ1197:AQ1199"/>
    <mergeCell ref="AV1197:AV1199"/>
    <mergeCell ref="AU1197:AU1199"/>
    <mergeCell ref="BJ1120:BJ1122"/>
    <mergeCell ref="AS1191:AS1193"/>
    <mergeCell ref="AX1194:AX1196"/>
    <mergeCell ref="AW1194:AW1196"/>
    <mergeCell ref="AS1153:AS1155"/>
    <mergeCell ref="AQ1144:AQ1146"/>
    <mergeCell ref="AW1111:AW1113"/>
    <mergeCell ref="BP1111:BP1113"/>
    <mergeCell ref="BA1111:BA1113"/>
    <mergeCell ref="BB1111:BB1113"/>
    <mergeCell ref="BC1111:BC1113"/>
    <mergeCell ref="AZ1111:AZ1113"/>
    <mergeCell ref="BM906:BM908"/>
    <mergeCell ref="BO915:BO917"/>
    <mergeCell ref="BO906:BO908"/>
    <mergeCell ref="BO909:BO911"/>
    <mergeCell ref="BM924:BM926"/>
    <mergeCell ref="BM888:BM890"/>
    <mergeCell ref="BN888:BN890"/>
    <mergeCell ref="BO888:BO890"/>
    <mergeCell ref="BN891:BN893"/>
    <mergeCell ref="BO924:BO926"/>
    <mergeCell ref="BL879:BL881"/>
    <mergeCell ref="BM879:BM881"/>
    <mergeCell ref="BN879:BN881"/>
    <mergeCell ref="BM909:BM911"/>
    <mergeCell ref="BL912:BL914"/>
    <mergeCell ref="BM912:BM914"/>
    <mergeCell ref="BN912:BN914"/>
    <mergeCell ref="BN909:BN911"/>
    <mergeCell ref="BN906:BN908"/>
    <mergeCell ref="BN882:BN884"/>
    <mergeCell ref="BO882:BO884"/>
    <mergeCell ref="BM885:BM887"/>
    <mergeCell ref="BN885:BN887"/>
    <mergeCell ref="BB1450:BB1452"/>
    <mergeCell ref="BC1450:BC1452"/>
    <mergeCell ref="BD1450:BD1452"/>
    <mergeCell ref="BE1450:BE1452"/>
    <mergeCell ref="BF1450:BF1452"/>
    <mergeCell ref="BG1450:BG1452"/>
    <mergeCell ref="BL938:BL940"/>
    <mergeCell ref="BO1114:BO1116"/>
    <mergeCell ref="BL1117:BL1119"/>
    <mergeCell ref="BL1114:BL1116"/>
    <mergeCell ref="BM1114:BM1116"/>
    <mergeCell ref="BF1111:BF1113"/>
    <mergeCell ref="BG1108:BG1110"/>
    <mergeCell ref="BO879:BO881"/>
    <mergeCell ref="BN1185:BN1187"/>
    <mergeCell ref="BK1188:BK1190"/>
    <mergeCell ref="BL1188:BL1190"/>
    <mergeCell ref="BL1191:BL1193"/>
    <mergeCell ref="BM1191:BM1193"/>
    <mergeCell ref="AY1450:AY1452"/>
    <mergeCell ref="AZ1450:AZ1452"/>
    <mergeCell ref="BA1450:BA1452"/>
    <mergeCell ref="AZ1447:AZ1449"/>
    <mergeCell ref="BA1447:BA1449"/>
    <mergeCell ref="BB1447:BB1449"/>
    <mergeCell ref="BC1447:BC1449"/>
    <mergeCell ref="BO1200:BO1202"/>
    <mergeCell ref="BM1325:BM1327"/>
    <mergeCell ref="BO1203:BO1205"/>
    <mergeCell ref="BM1447:BM1449"/>
    <mergeCell ref="BN1447:BN1449"/>
    <mergeCell ref="BO1447:BO1449"/>
    <mergeCell ref="BN1304:BN1306"/>
    <mergeCell ref="BO1304:BO1306"/>
    <mergeCell ref="BP1304:BP1306"/>
    <mergeCell ref="AX1108:AX1110"/>
    <mergeCell ref="BB977:BB979"/>
    <mergeCell ref="BC977:BC979"/>
    <mergeCell ref="BC1105:BC1107"/>
    <mergeCell ref="BD1108:BD1110"/>
    <mergeCell ref="BB1108:BB1110"/>
    <mergeCell ref="BB1105:BB1107"/>
    <mergeCell ref="BL1108:BL1110"/>
    <mergeCell ref="BJ1108:BJ1110"/>
    <mergeCell ref="BE1108:BE1110"/>
    <mergeCell ref="BI1108:BI1110"/>
    <mergeCell ref="BK1108:BK1110"/>
    <mergeCell ref="BG1105:BG1107"/>
    <mergeCell ref="BE1105:BE1107"/>
    <mergeCell ref="BF1105:BF1107"/>
    <mergeCell ref="BN941:BN943"/>
    <mergeCell ref="BD1111:BD1113"/>
    <mergeCell ref="BE1111:BE1113"/>
    <mergeCell ref="BD1105:BD1107"/>
    <mergeCell ref="BI1105:BI1107"/>
    <mergeCell ref="BG1111:BG1113"/>
    <mergeCell ref="BM1108:BM1110"/>
    <mergeCell ref="BI1111:BI1113"/>
    <mergeCell ref="BN971:BN973"/>
    <mergeCell ref="BM1105:BM1107"/>
    <mergeCell ref="BJ1111:BJ1113"/>
    <mergeCell ref="BJ1105:BJ1107"/>
    <mergeCell ref="BQ1111:BQ1113"/>
    <mergeCell ref="BQ1108:BQ1110"/>
    <mergeCell ref="BH1108:BH1110"/>
    <mergeCell ref="BH1111:BH1113"/>
    <mergeCell ref="BO1111:BO1113"/>
    <mergeCell ref="BO1108:BO1110"/>
    <mergeCell ref="BN1108:BN1110"/>
    <mergeCell ref="BP1108:BP1110"/>
    <mergeCell ref="AX1111:AX1113"/>
    <mergeCell ref="BI986:BI988"/>
    <mergeCell ref="BJ283:BJ285"/>
    <mergeCell ref="BM295:BM297"/>
    <mergeCell ref="BJ303:BJ305"/>
    <mergeCell ref="BI289:BI291"/>
    <mergeCell ref="BK321:BK323"/>
    <mergeCell ref="BL321:BL323"/>
    <mergeCell ref="BL312:BL314"/>
    <mergeCell ref="BM312:BM314"/>
    <mergeCell ref="BJ315:BJ317"/>
    <mergeCell ref="BE280:BE282"/>
    <mergeCell ref="BA277:BA279"/>
    <mergeCell ref="BJ365:BJ367"/>
    <mergeCell ref="BK365:BK367"/>
    <mergeCell ref="BL365:BL367"/>
    <mergeCell ref="BF365:BF367"/>
    <mergeCell ref="BF280:BF282"/>
    <mergeCell ref="BH289:BH291"/>
    <mergeCell ref="BA289:BA291"/>
    <mergeCell ref="BI365:BI367"/>
    <mergeCell ref="BA280:BA282"/>
    <mergeCell ref="BB280:BB282"/>
    <mergeCell ref="BA283:BA285"/>
    <mergeCell ref="BB283:BB285"/>
    <mergeCell ref="BC283:BC285"/>
    <mergeCell ref="BD280:BD282"/>
    <mergeCell ref="AN280:AN282"/>
    <mergeCell ref="BO68:BO70"/>
    <mergeCell ref="AP53:AP55"/>
    <mergeCell ref="AQ53:AQ55"/>
    <mergeCell ref="AR53:AR55"/>
    <mergeCell ref="AS53:AS55"/>
    <mergeCell ref="BL53:BL55"/>
    <mergeCell ref="BN56:BN58"/>
    <mergeCell ref="BL59:BL61"/>
    <mergeCell ref="BI280:BI282"/>
    <mergeCell ref="BO65:BO67"/>
    <mergeCell ref="AO53:AO55"/>
    <mergeCell ref="AN56:AN58"/>
    <mergeCell ref="AO56:AO58"/>
    <mergeCell ref="AU220:AU222"/>
    <mergeCell ref="AP274:AP276"/>
    <mergeCell ref="AO181:AO183"/>
    <mergeCell ref="AQ277:AQ279"/>
    <mergeCell ref="AS274:AS276"/>
    <mergeCell ref="AU277:AU279"/>
    <mergeCell ref="AR277:AR279"/>
    <mergeCell ref="AO274:AO276"/>
    <mergeCell ref="AQ274:AQ276"/>
    <mergeCell ref="AT220:AT222"/>
    <mergeCell ref="AT145:AT147"/>
    <mergeCell ref="AU145:AU147"/>
    <mergeCell ref="AU151:AU153"/>
    <mergeCell ref="AN274:AN276"/>
    <mergeCell ref="AO145:AO147"/>
    <mergeCell ref="AP181:AP183"/>
    <mergeCell ref="AS145:AS147"/>
    <mergeCell ref="AQ145:AQ147"/>
    <mergeCell ref="AR145:AR147"/>
    <mergeCell ref="AN271:AN273"/>
    <mergeCell ref="BF277:BF279"/>
    <mergeCell ref="BG277:BG279"/>
    <mergeCell ref="BB271:BB273"/>
    <mergeCell ref="BC271:BC273"/>
    <mergeCell ref="BA271:BA273"/>
    <mergeCell ref="C1912:C1914"/>
    <mergeCell ref="C1664:C1666"/>
    <mergeCell ref="D1664:D1666"/>
    <mergeCell ref="E1664:AH1666"/>
    <mergeCell ref="C1575:C1577"/>
    <mergeCell ref="B1664:B1666"/>
    <mergeCell ref="C1806:C1808"/>
    <mergeCell ref="D1806:D1808"/>
    <mergeCell ref="E1806:AH1808"/>
    <mergeCell ref="B1670:B1672"/>
    <mergeCell ref="C1563:C1565"/>
    <mergeCell ref="C1569:C1571"/>
    <mergeCell ref="C1572:C1574"/>
    <mergeCell ref="B1560:B1562"/>
    <mergeCell ref="C1560:C1562"/>
    <mergeCell ref="B1572:B1574"/>
    <mergeCell ref="C1474:C1476"/>
    <mergeCell ref="B1477:B1479"/>
    <mergeCell ref="C1477:C1479"/>
    <mergeCell ref="C1387:C1389"/>
    <mergeCell ref="B1182:B1184"/>
    <mergeCell ref="C1188:C1190"/>
    <mergeCell ref="B1191:B1193"/>
    <mergeCell ref="C1191:C1193"/>
    <mergeCell ref="B1441:B1443"/>
    <mergeCell ref="B1450:B1452"/>
    <mergeCell ref="B449:B451"/>
    <mergeCell ref="C374:C376"/>
    <mergeCell ref="C383:C385"/>
    <mergeCell ref="C449:C451"/>
    <mergeCell ref="C497:C499"/>
    <mergeCell ref="C380:C382"/>
    <mergeCell ref="B389:B391"/>
    <mergeCell ref="B377:B379"/>
    <mergeCell ref="C377:C379"/>
    <mergeCell ref="B380:B382"/>
    <mergeCell ref="D479:D481"/>
    <mergeCell ref="D482:D484"/>
    <mergeCell ref="D485:D487"/>
    <mergeCell ref="D470:D477"/>
    <mergeCell ref="C419:C421"/>
    <mergeCell ref="D440:D442"/>
    <mergeCell ref="C437:C439"/>
    <mergeCell ref="C470:C472"/>
    <mergeCell ref="C458:C460"/>
    <mergeCell ref="C482:C484"/>
    <mergeCell ref="C443:C445"/>
    <mergeCell ref="C476:C478"/>
    <mergeCell ref="C446:C448"/>
    <mergeCell ref="C464:C466"/>
    <mergeCell ref="D392:D394"/>
    <mergeCell ref="C473:C475"/>
    <mergeCell ref="E1100:AH1100"/>
    <mergeCell ref="D1912:D1914"/>
    <mergeCell ref="E1912:AH1914"/>
    <mergeCell ref="C1670:C1672"/>
    <mergeCell ref="C1156:C1158"/>
    <mergeCell ref="C1114:C1116"/>
    <mergeCell ref="C1147:C1149"/>
    <mergeCell ref="C1150:C1152"/>
    <mergeCell ref="C1179:C1181"/>
    <mergeCell ref="B1236:B1238"/>
    <mergeCell ref="B1176:B1178"/>
    <mergeCell ref="C689:C691"/>
    <mergeCell ref="AW2257:AW2259"/>
    <mergeCell ref="AT2203:AT2205"/>
    <mergeCell ref="AU2203:AU2205"/>
    <mergeCell ref="AT2200:AT2202"/>
    <mergeCell ref="AU1581:AU1583"/>
    <mergeCell ref="AV1581:AV1583"/>
    <mergeCell ref="AU1602:AU1604"/>
    <mergeCell ref="AV1818:AV1820"/>
    <mergeCell ref="AT1818:AT1820"/>
    <mergeCell ref="AT2212:AT2214"/>
    <mergeCell ref="BN280:BN282"/>
    <mergeCell ref="BJ175:BJ177"/>
    <mergeCell ref="BJ274:BJ276"/>
    <mergeCell ref="BK280:BK282"/>
    <mergeCell ref="AX2197:AX2199"/>
    <mergeCell ref="AU2197:AU2199"/>
    <mergeCell ref="AV2197:AV2199"/>
    <mergeCell ref="AW2197:AW2199"/>
    <mergeCell ref="AW1818:AW1820"/>
    <mergeCell ref="BA2197:BA2199"/>
    <mergeCell ref="AS2209:AS2211"/>
    <mergeCell ref="AP2197:AP2199"/>
    <mergeCell ref="AU2200:AU2202"/>
    <mergeCell ref="AV2200:AV2202"/>
    <mergeCell ref="AV1821:AV1823"/>
    <mergeCell ref="AP2200:AP2202"/>
    <mergeCell ref="AU2209:AU2211"/>
    <mergeCell ref="AV2209:AV2211"/>
    <mergeCell ref="AP2160:AP2162"/>
    <mergeCell ref="AT2197:AT2199"/>
    <mergeCell ref="AS2200:AS2202"/>
    <mergeCell ref="AX1581:AX1583"/>
    <mergeCell ref="AW1584:AW1586"/>
    <mergeCell ref="AR2200:AR2202"/>
    <mergeCell ref="AW2200:AW2202"/>
    <mergeCell ref="AX1727:AX1729"/>
    <mergeCell ref="AX1833:AX1835"/>
    <mergeCell ref="AX1987:AX1989"/>
    <mergeCell ref="AX1915:AX1917"/>
    <mergeCell ref="AR1821:AR1823"/>
    <mergeCell ref="AR1584:AR1586"/>
    <mergeCell ref="AV1996:AV1998"/>
    <mergeCell ref="AR1818:AR1820"/>
    <mergeCell ref="AW1730:AW1732"/>
    <mergeCell ref="AT1812:AT1814"/>
    <mergeCell ref="AT1815:AT1817"/>
    <mergeCell ref="AR1812:AR1814"/>
    <mergeCell ref="AS1727:AS1729"/>
    <mergeCell ref="AW1915:AW1917"/>
    <mergeCell ref="AS1818:AS1820"/>
    <mergeCell ref="AP1498:AP1500"/>
    <mergeCell ref="AQ1498:AQ1500"/>
    <mergeCell ref="AQ1667:AQ1669"/>
    <mergeCell ref="AQ1670:AQ1672"/>
    <mergeCell ref="AQ1630:AQ1632"/>
    <mergeCell ref="AQ1636:AQ1638"/>
    <mergeCell ref="BK1111:BK1113"/>
    <mergeCell ref="BL1111:BL1113"/>
    <mergeCell ref="BM1111:BM1113"/>
    <mergeCell ref="BN1111:BN1113"/>
    <mergeCell ref="AY1105:AY1107"/>
    <mergeCell ref="AS1111:AS1113"/>
    <mergeCell ref="AY1153:AY1155"/>
    <mergeCell ref="AZ1153:AZ1155"/>
    <mergeCell ref="AN1108:AN1110"/>
    <mergeCell ref="AO1108:AO1110"/>
    <mergeCell ref="AP1108:AP1110"/>
    <mergeCell ref="BK1105:BK1107"/>
    <mergeCell ref="BL1105:BL1107"/>
    <mergeCell ref="BL280:BL282"/>
    <mergeCell ref="BG280:BG282"/>
    <mergeCell ref="BC280:BC282"/>
    <mergeCell ref="BM286:BM288"/>
    <mergeCell ref="AY280:AY282"/>
    <mergeCell ref="AZ371:AZ373"/>
    <mergeCell ref="BG365:BG367"/>
    <mergeCell ref="BD368:BD370"/>
    <mergeCell ref="BA371:BA373"/>
    <mergeCell ref="BH280:BH282"/>
    <mergeCell ref="BB371:BB373"/>
    <mergeCell ref="BD371:BD373"/>
    <mergeCell ref="BC371:BC373"/>
    <mergeCell ref="BG289:BG291"/>
    <mergeCell ref="AS2197:AS2199"/>
    <mergeCell ref="AV2203:AV2205"/>
    <mergeCell ref="AW2203:AW2205"/>
    <mergeCell ref="AT1108:AT1110"/>
    <mergeCell ref="AZ2197:AZ2199"/>
    <mergeCell ref="AU1304:AU1306"/>
    <mergeCell ref="AW1108:AW1110"/>
    <mergeCell ref="AV1450:AV1452"/>
    <mergeCell ref="AW1450:AW1452"/>
    <mergeCell ref="AX1450:AX1452"/>
    <mergeCell ref="AU2212:AU2214"/>
    <mergeCell ref="AV2212:AV2214"/>
    <mergeCell ref="AW2212:AW2214"/>
    <mergeCell ref="AU2215:AU2217"/>
    <mergeCell ref="AV2215:AV2217"/>
    <mergeCell ref="AW2215:AW2217"/>
    <mergeCell ref="AN1812:AN1814"/>
    <mergeCell ref="AO1812:AO1814"/>
    <mergeCell ref="AO1498:AO1500"/>
    <mergeCell ref="AN1498:AN1500"/>
    <mergeCell ref="AN1304:AN1306"/>
    <mergeCell ref="BM365:BM367"/>
    <mergeCell ref="AX506:AX508"/>
    <mergeCell ref="BE506:BE508"/>
    <mergeCell ref="BD506:BD508"/>
    <mergeCell ref="AY506:AY508"/>
    <mergeCell ref="AS1812:AS1814"/>
    <mergeCell ref="AN1100:BQ1100"/>
    <mergeCell ref="AU1560:AU1562"/>
    <mergeCell ref="AZ1105:AZ1107"/>
    <mergeCell ref="BA1105:BA1107"/>
    <mergeCell ref="BJ280:BJ282"/>
    <mergeCell ref="BJ497:BJ499"/>
    <mergeCell ref="AU512:AU514"/>
    <mergeCell ref="BL840:BL842"/>
    <mergeCell ref="BM840:BM842"/>
    <mergeCell ref="AW365:AW367"/>
    <mergeCell ref="AU368:AU370"/>
    <mergeCell ref="AY368:AY370"/>
    <mergeCell ref="AN489:BQ489"/>
    <mergeCell ref="BE365:BE367"/>
    <mergeCell ref="BJ327:BJ329"/>
    <mergeCell ref="AP286:AP288"/>
    <mergeCell ref="BM280:BM282"/>
    <mergeCell ref="BK283:BK285"/>
    <mergeCell ref="C503:C505"/>
    <mergeCell ref="C461:C463"/>
    <mergeCell ref="C494:C496"/>
    <mergeCell ref="BQ365:BQ367"/>
    <mergeCell ref="C368:C370"/>
    <mergeCell ref="AS365:AS367"/>
    <mergeCell ref="AP365:AP367"/>
    <mergeCell ref="AQ365:AQ367"/>
    <mergeCell ref="BM846:BM848"/>
    <mergeCell ref="BJ386:BJ388"/>
    <mergeCell ref="BQ1105:BQ1107"/>
    <mergeCell ref="AV1105:AV1107"/>
    <mergeCell ref="AW1105:AW1107"/>
    <mergeCell ref="AX1105:AX1107"/>
    <mergeCell ref="BH1105:BH1107"/>
    <mergeCell ref="BN1105:BN1107"/>
    <mergeCell ref="BO1105:BO1107"/>
    <mergeCell ref="BP1105:BP1107"/>
    <mergeCell ref="BC365:BC367"/>
    <mergeCell ref="BD365:BD367"/>
    <mergeCell ref="BP368:BP370"/>
    <mergeCell ref="BH371:BH373"/>
    <mergeCell ref="BI371:BI373"/>
    <mergeCell ref="BH368:BH370"/>
    <mergeCell ref="BO371:BO373"/>
    <mergeCell ref="BL368:BL370"/>
    <mergeCell ref="BM368:BM370"/>
    <mergeCell ref="BE368:BE370"/>
    <mergeCell ref="AX365:AX367"/>
    <mergeCell ref="BB365:BB367"/>
    <mergeCell ref="AY365:AY367"/>
    <mergeCell ref="AW368:AW370"/>
    <mergeCell ref="AX368:AX370"/>
    <mergeCell ref="BI368:BI370"/>
    <mergeCell ref="AZ368:AZ370"/>
    <mergeCell ref="BA368:BA370"/>
    <mergeCell ref="BB368:BB370"/>
    <mergeCell ref="D365:D372"/>
    <mergeCell ref="BN938:BN940"/>
    <mergeCell ref="BO938:BO940"/>
    <mergeCell ref="BN924:BN926"/>
    <mergeCell ref="AW852:AW854"/>
    <mergeCell ref="AR1105:AR1107"/>
    <mergeCell ref="AR855:AR857"/>
    <mergeCell ref="AT855:AT857"/>
    <mergeCell ref="AU855:AU857"/>
    <mergeCell ref="AS1105:AS1107"/>
    <mergeCell ref="AT1105:AT1107"/>
    <mergeCell ref="BI503:BI505"/>
    <mergeCell ref="AS858:AS860"/>
    <mergeCell ref="AP1010:AP1012"/>
    <mergeCell ref="AQ1010:AQ1012"/>
    <mergeCell ref="AU858:AU860"/>
    <mergeCell ref="AV986:AV988"/>
    <mergeCell ref="BI849:BI851"/>
    <mergeCell ref="BH846:BH848"/>
    <mergeCell ref="BH849:BH851"/>
    <mergeCell ref="BE915:BE917"/>
    <mergeCell ref="BB840:BB842"/>
    <mergeCell ref="AV840:AV842"/>
    <mergeCell ref="BE509:BE511"/>
    <mergeCell ref="BB506:BB508"/>
    <mergeCell ref="BC506:BC508"/>
    <mergeCell ref="AZ506:AZ508"/>
    <mergeCell ref="BQ371:BQ373"/>
    <mergeCell ref="BE371:BE373"/>
    <mergeCell ref="BF371:BF373"/>
    <mergeCell ref="BG371:BG373"/>
    <mergeCell ref="BN371:BN373"/>
    <mergeCell ref="BF368:BF370"/>
    <mergeCell ref="BG368:BG370"/>
    <mergeCell ref="BJ368:BJ370"/>
    <mergeCell ref="AR374:AR376"/>
    <mergeCell ref="AS374:AS376"/>
    <mergeCell ref="BL371:BL373"/>
    <mergeCell ref="BJ371:BJ373"/>
    <mergeCell ref="BD374:BD376"/>
    <mergeCell ref="BA374:BA376"/>
    <mergeCell ref="AV374:AV376"/>
    <mergeCell ref="BQ368:BQ370"/>
    <mergeCell ref="AP371:AP373"/>
    <mergeCell ref="AQ371:AQ373"/>
    <mergeCell ref="AR371:AR373"/>
    <mergeCell ref="AS371:AS373"/>
    <mergeCell ref="AT371:AT373"/>
    <mergeCell ref="AV368:AV370"/>
    <mergeCell ref="AU371:AU373"/>
    <mergeCell ref="AV371:AV373"/>
    <mergeCell ref="BC368:BC370"/>
    <mergeCell ref="BA365:BA367"/>
    <mergeCell ref="AY371:AY373"/>
    <mergeCell ref="AP368:AP370"/>
    <mergeCell ref="AQ368:AQ370"/>
    <mergeCell ref="AR368:AR370"/>
    <mergeCell ref="AS368:AS370"/>
    <mergeCell ref="AT368:AT370"/>
    <mergeCell ref="AX371:AX373"/>
    <mergeCell ref="AT365:AT367"/>
    <mergeCell ref="AU365:AU367"/>
    <mergeCell ref="AV365:AV367"/>
    <mergeCell ref="AZ365:AZ367"/>
    <mergeCell ref="AR365:AR367"/>
    <mergeCell ref="BQ374:BQ376"/>
    <mergeCell ref="BH374:BH376"/>
    <mergeCell ref="BI374:BI376"/>
    <mergeCell ref="BJ374:BJ376"/>
    <mergeCell ref="BK374:BK376"/>
    <mergeCell ref="BL374:BL376"/>
    <mergeCell ref="BM374:BM376"/>
    <mergeCell ref="BE374:BE376"/>
    <mergeCell ref="BF374:BF376"/>
    <mergeCell ref="BG374:BG376"/>
    <mergeCell ref="AT374:AT376"/>
    <mergeCell ref="AU374:AU376"/>
    <mergeCell ref="AX374:AX376"/>
    <mergeCell ref="AY374:AY376"/>
    <mergeCell ref="AZ374:AZ376"/>
    <mergeCell ref="BB374:BB376"/>
    <mergeCell ref="BC374:BC376"/>
    <mergeCell ref="AW374:AW376"/>
    <mergeCell ref="AP374:AP376"/>
    <mergeCell ref="AQ374:AQ376"/>
    <mergeCell ref="AP377:AP379"/>
    <mergeCell ref="AP380:AP382"/>
    <mergeCell ref="AO380:AO382"/>
    <mergeCell ref="AT380:AT382"/>
    <mergeCell ref="AU380:AU382"/>
    <mergeCell ref="AW380:AW382"/>
    <mergeCell ref="AT377:AT379"/>
    <mergeCell ref="AN374:AN376"/>
    <mergeCell ref="AO374:AO376"/>
    <mergeCell ref="AN377:AN379"/>
    <mergeCell ref="AO377:AO379"/>
    <mergeCell ref="AQ380:AQ382"/>
    <mergeCell ref="AR380:AR382"/>
    <mergeCell ref="AQ377:AQ379"/>
    <mergeCell ref="AN380:AN382"/>
    <mergeCell ref="BQ380:BQ382"/>
    <mergeCell ref="BP380:BP382"/>
    <mergeCell ref="AR383:AR385"/>
    <mergeCell ref="AY383:AY385"/>
    <mergeCell ref="BF383:BF385"/>
    <mergeCell ref="BG383:BG385"/>
    <mergeCell ref="BO383:BO385"/>
    <mergeCell ref="BP383:BP385"/>
    <mergeCell ref="BL380:BL382"/>
    <mergeCell ref="BN380:BN382"/>
    <mergeCell ref="BO380:BO382"/>
    <mergeCell ref="BJ380:BJ382"/>
    <mergeCell ref="BK380:BK382"/>
    <mergeCell ref="BD380:BD382"/>
    <mergeCell ref="BE380:BE382"/>
    <mergeCell ref="BF380:BF382"/>
    <mergeCell ref="BG380:BG382"/>
    <mergeCell ref="BH380:BH382"/>
    <mergeCell ref="BJ377:BJ379"/>
    <mergeCell ref="BO377:BO379"/>
    <mergeCell ref="BI380:BI382"/>
    <mergeCell ref="AX380:AX382"/>
    <mergeCell ref="AY380:AY382"/>
    <mergeCell ref="AZ380:AZ382"/>
    <mergeCell ref="BA380:BA382"/>
    <mergeCell ref="BB380:BB382"/>
    <mergeCell ref="BC380:BC382"/>
    <mergeCell ref="BM380:BM382"/>
    <mergeCell ref="BE377:BE379"/>
    <mergeCell ref="BF377:BF379"/>
    <mergeCell ref="BP377:BP379"/>
    <mergeCell ref="BQ377:BQ379"/>
    <mergeCell ref="BL377:BL379"/>
    <mergeCell ref="BM377:BM379"/>
    <mergeCell ref="BG377:BG379"/>
    <mergeCell ref="BH377:BH379"/>
    <mergeCell ref="BI377:BI379"/>
    <mergeCell ref="BK377:BK379"/>
    <mergeCell ref="AU377:AU379"/>
    <mergeCell ref="AX377:AX379"/>
    <mergeCell ref="AY377:AY379"/>
    <mergeCell ref="AZ377:AZ379"/>
    <mergeCell ref="AW377:AW379"/>
    <mergeCell ref="BN377:BN379"/>
    <mergeCell ref="BA377:BA379"/>
    <mergeCell ref="BB377:BB379"/>
    <mergeCell ref="BC377:BC379"/>
    <mergeCell ref="BD377:BD379"/>
    <mergeCell ref="BQ386:BQ388"/>
    <mergeCell ref="C389:C391"/>
    <mergeCell ref="BD386:BD388"/>
    <mergeCell ref="BE386:BE388"/>
    <mergeCell ref="BF386:BF388"/>
    <mergeCell ref="BG386:BG388"/>
    <mergeCell ref="BH386:BH388"/>
    <mergeCell ref="BM386:BM388"/>
    <mergeCell ref="BG389:BG391"/>
    <mergeCell ref="BI386:BI388"/>
    <mergeCell ref="AX386:AX388"/>
    <mergeCell ref="AY386:AY388"/>
    <mergeCell ref="AZ386:AZ388"/>
    <mergeCell ref="BA386:BA388"/>
    <mergeCell ref="BB386:BB388"/>
    <mergeCell ref="BC386:BC388"/>
    <mergeCell ref="AU386:AU388"/>
    <mergeCell ref="AV386:AV388"/>
    <mergeCell ref="AR389:AR391"/>
    <mergeCell ref="AS389:AS391"/>
    <mergeCell ref="AT389:AT391"/>
    <mergeCell ref="AU389:AU391"/>
    <mergeCell ref="AP389:AP391"/>
    <mergeCell ref="AQ389:AQ391"/>
    <mergeCell ref="AN389:AN391"/>
    <mergeCell ref="AR386:AR388"/>
    <mergeCell ref="AS386:AS388"/>
    <mergeCell ref="AT386:AT388"/>
    <mergeCell ref="BQ383:BQ385"/>
    <mergeCell ref="C386:C388"/>
    <mergeCell ref="BB383:BB385"/>
    <mergeCell ref="BC383:BC385"/>
    <mergeCell ref="BD383:BD385"/>
    <mergeCell ref="BE383:BE385"/>
    <mergeCell ref="BI383:BI385"/>
    <mergeCell ref="AZ383:AZ385"/>
    <mergeCell ref="BA383:BA385"/>
    <mergeCell ref="AS383:AS385"/>
    <mergeCell ref="AT383:AT385"/>
    <mergeCell ref="AU383:AU385"/>
    <mergeCell ref="AN383:AN385"/>
    <mergeCell ref="AO383:AO385"/>
    <mergeCell ref="AP383:AP385"/>
    <mergeCell ref="AQ383:AQ385"/>
    <mergeCell ref="AX383:AX385"/>
    <mergeCell ref="BQ443:BQ445"/>
    <mergeCell ref="BH443:BH445"/>
    <mergeCell ref="BI443:BI445"/>
    <mergeCell ref="BJ443:BJ445"/>
    <mergeCell ref="BK443:BK445"/>
    <mergeCell ref="BL443:BL445"/>
    <mergeCell ref="BM443:BM445"/>
    <mergeCell ref="BB443:BB445"/>
    <mergeCell ref="BC443:BC445"/>
    <mergeCell ref="BD443:BD445"/>
    <mergeCell ref="BE443:BE445"/>
    <mergeCell ref="BF443:BF445"/>
    <mergeCell ref="BG443:BG445"/>
    <mergeCell ref="AX443:AX445"/>
    <mergeCell ref="AY443:AY445"/>
    <mergeCell ref="AZ443:AZ445"/>
    <mergeCell ref="BA443:BA445"/>
    <mergeCell ref="AS443:AS445"/>
    <mergeCell ref="AT443:AT445"/>
    <mergeCell ref="AU443:AU445"/>
    <mergeCell ref="AV443:AV445"/>
    <mergeCell ref="AQ443:AQ445"/>
    <mergeCell ref="AR443:AR445"/>
    <mergeCell ref="AW443:AW445"/>
    <mergeCell ref="AO443:AO445"/>
    <mergeCell ref="AP443:AP445"/>
    <mergeCell ref="BQ389:BQ391"/>
    <mergeCell ref="BK389:BK391"/>
    <mergeCell ref="BL389:BL391"/>
    <mergeCell ref="BM389:BM391"/>
    <mergeCell ref="BN389:BN391"/>
    <mergeCell ref="BP389:BP391"/>
    <mergeCell ref="BB389:BB391"/>
    <mergeCell ref="BC389:BC391"/>
    <mergeCell ref="BD389:BD391"/>
    <mergeCell ref="BE389:BE391"/>
    <mergeCell ref="BF389:BF391"/>
    <mergeCell ref="BJ389:BJ391"/>
    <mergeCell ref="BI389:BI391"/>
    <mergeCell ref="BA389:BA391"/>
    <mergeCell ref="AO389:AO391"/>
    <mergeCell ref="AZ389:AZ391"/>
    <mergeCell ref="AV389:AV391"/>
    <mergeCell ref="AW389:AW391"/>
    <mergeCell ref="AX389:AX391"/>
    <mergeCell ref="AY389:AY391"/>
    <mergeCell ref="BP428:BP430"/>
    <mergeCell ref="BD428:BD430"/>
    <mergeCell ref="AS428:AS430"/>
    <mergeCell ref="AT428:AT430"/>
    <mergeCell ref="AU428:AU430"/>
    <mergeCell ref="AV428:AV430"/>
    <mergeCell ref="AW428:AW430"/>
    <mergeCell ref="AX428:AX430"/>
    <mergeCell ref="BO425:BO427"/>
    <mergeCell ref="BP425:BP427"/>
    <mergeCell ref="BQ425:BQ427"/>
    <mergeCell ref="BO422:BO424"/>
    <mergeCell ref="BP422:BP424"/>
    <mergeCell ref="BQ422:BQ424"/>
    <mergeCell ref="BN413:BN415"/>
    <mergeCell ref="BO413:BO415"/>
    <mergeCell ref="BP413:BP415"/>
    <mergeCell ref="BQ413:BQ415"/>
    <mergeCell ref="BQ449:BQ451"/>
    <mergeCell ref="BF449:BF451"/>
    <mergeCell ref="BG449:BG451"/>
    <mergeCell ref="BH449:BH451"/>
    <mergeCell ref="BI449:BI451"/>
    <mergeCell ref="BJ449:BJ451"/>
    <mergeCell ref="BK449:BK451"/>
    <mergeCell ref="BL449:BL451"/>
    <mergeCell ref="BM449:BM451"/>
    <mergeCell ref="BN449:BN451"/>
    <mergeCell ref="BP449:BP451"/>
    <mergeCell ref="BO449:BO451"/>
    <mergeCell ref="AZ449:AZ451"/>
    <mergeCell ref="BA449:BA451"/>
    <mergeCell ref="BB449:BB451"/>
    <mergeCell ref="BC449:BC451"/>
    <mergeCell ref="BD449:BD451"/>
    <mergeCell ref="BE449:BE451"/>
    <mergeCell ref="AT449:AT451"/>
    <mergeCell ref="AU449:AU451"/>
    <mergeCell ref="AV449:AV451"/>
    <mergeCell ref="AW449:AW451"/>
    <mergeCell ref="AX449:AX451"/>
    <mergeCell ref="AY449:AY451"/>
    <mergeCell ref="BM446:BM448"/>
    <mergeCell ref="BJ446:BJ448"/>
    <mergeCell ref="BN446:BN448"/>
    <mergeCell ref="BO446:BO448"/>
    <mergeCell ref="BP446:BP448"/>
    <mergeCell ref="BQ446:BQ448"/>
    <mergeCell ref="BF446:BF448"/>
    <mergeCell ref="BG446:BG448"/>
    <mergeCell ref="BH446:BH448"/>
    <mergeCell ref="BI446:BI448"/>
    <mergeCell ref="BK446:BK448"/>
    <mergeCell ref="BL446:BL448"/>
    <mergeCell ref="AZ446:AZ448"/>
    <mergeCell ref="BA446:BA448"/>
    <mergeCell ref="BB446:BB448"/>
    <mergeCell ref="BC446:BC448"/>
    <mergeCell ref="BD446:BD448"/>
    <mergeCell ref="BE446:BE448"/>
    <mergeCell ref="AT446:AT448"/>
    <mergeCell ref="AU446:AU448"/>
    <mergeCell ref="AV446:AV448"/>
    <mergeCell ref="AW446:AW448"/>
    <mergeCell ref="AX446:AX448"/>
    <mergeCell ref="AY446:AY448"/>
    <mergeCell ref="BQ473:BQ475"/>
    <mergeCell ref="BF473:BF475"/>
    <mergeCell ref="BG473:BG475"/>
    <mergeCell ref="BH473:BH475"/>
    <mergeCell ref="BI473:BI475"/>
    <mergeCell ref="BK473:BK475"/>
    <mergeCell ref="BL473:BL475"/>
    <mergeCell ref="AU473:AU475"/>
    <mergeCell ref="AV473:AV475"/>
    <mergeCell ref="AW473:AW475"/>
    <mergeCell ref="AX473:AX475"/>
    <mergeCell ref="AY473:AY475"/>
    <mergeCell ref="BN473:BN475"/>
    <mergeCell ref="BP470:BP472"/>
    <mergeCell ref="BK470:BK472"/>
    <mergeCell ref="BL470:BL472"/>
    <mergeCell ref="AX470:AX472"/>
    <mergeCell ref="BO470:BO472"/>
    <mergeCell ref="BC473:BC475"/>
    <mergeCell ref="BD473:BD475"/>
    <mergeCell ref="BE473:BE475"/>
    <mergeCell ref="BO473:BO475"/>
    <mergeCell ref="BP473:BP475"/>
    <mergeCell ref="BE470:BE472"/>
    <mergeCell ref="BF470:BF472"/>
    <mergeCell ref="AU470:AU472"/>
    <mergeCell ref="AV470:AV472"/>
    <mergeCell ref="AN473:AN475"/>
    <mergeCell ref="AP473:AP475"/>
    <mergeCell ref="AQ473:AQ475"/>
    <mergeCell ref="AR473:AR475"/>
    <mergeCell ref="AS473:AS475"/>
    <mergeCell ref="AT473:AT475"/>
    <mergeCell ref="BA470:BA472"/>
    <mergeCell ref="AN470:AN472"/>
    <mergeCell ref="AP470:AP472"/>
    <mergeCell ref="AQ470:AQ472"/>
    <mergeCell ref="AT470:AT472"/>
    <mergeCell ref="BQ470:BQ472"/>
    <mergeCell ref="BG470:BG472"/>
    <mergeCell ref="BM470:BM472"/>
    <mergeCell ref="BN470:BN472"/>
    <mergeCell ref="BJ470:BJ472"/>
    <mergeCell ref="BH470:BH472"/>
    <mergeCell ref="BI470:BI472"/>
    <mergeCell ref="BB470:BB472"/>
    <mergeCell ref="BC470:BC472"/>
    <mergeCell ref="AR470:AR472"/>
    <mergeCell ref="AS470:AS472"/>
    <mergeCell ref="BD470:BD472"/>
    <mergeCell ref="AZ470:AZ472"/>
    <mergeCell ref="AY470:AY472"/>
    <mergeCell ref="AW470:AW472"/>
    <mergeCell ref="B217:B219"/>
    <mergeCell ref="BL476:BL478"/>
    <mergeCell ref="AY476:AY478"/>
    <mergeCell ref="AZ476:AZ478"/>
    <mergeCell ref="BA476:BA478"/>
    <mergeCell ref="BB476:BB478"/>
    <mergeCell ref="BC476:BC478"/>
    <mergeCell ref="BD476:BD478"/>
    <mergeCell ref="BN476:BN478"/>
    <mergeCell ref="BO476:BO478"/>
    <mergeCell ref="BP476:BP478"/>
    <mergeCell ref="BE476:BE478"/>
    <mergeCell ref="BF476:BF478"/>
    <mergeCell ref="BG476:BG478"/>
    <mergeCell ref="BH476:BH478"/>
    <mergeCell ref="BI476:BI478"/>
    <mergeCell ref="BJ476:BJ478"/>
    <mergeCell ref="BK476:BK478"/>
    <mergeCell ref="AT476:AT478"/>
    <mergeCell ref="AU476:AU478"/>
    <mergeCell ref="AV476:AV478"/>
    <mergeCell ref="AW476:AW478"/>
    <mergeCell ref="AX476:AX478"/>
    <mergeCell ref="AN476:AN478"/>
    <mergeCell ref="AO476:AO478"/>
    <mergeCell ref="AP476:AP478"/>
    <mergeCell ref="AQ476:AQ478"/>
    <mergeCell ref="AR476:AR478"/>
    <mergeCell ref="BM473:BM475"/>
    <mergeCell ref="BJ473:BJ475"/>
    <mergeCell ref="AZ473:AZ475"/>
    <mergeCell ref="BA473:BA475"/>
    <mergeCell ref="BB473:BB475"/>
    <mergeCell ref="AR446:AR448"/>
    <mergeCell ref="AS446:AS448"/>
    <mergeCell ref="AO449:AO451"/>
    <mergeCell ref="AQ449:AQ451"/>
    <mergeCell ref="AR449:AR451"/>
    <mergeCell ref="AS449:AS451"/>
    <mergeCell ref="AP449:AP451"/>
    <mergeCell ref="AQ446:AQ448"/>
    <mergeCell ref="AP446:AP448"/>
    <mergeCell ref="BN443:BN445"/>
    <mergeCell ref="BP443:BP445"/>
    <mergeCell ref="BO443:BO445"/>
    <mergeCell ref="BP386:BP388"/>
    <mergeCell ref="BP374:BP376"/>
    <mergeCell ref="BP371:BP373"/>
    <mergeCell ref="AO368:AO370"/>
    <mergeCell ref="AN365:AN367"/>
    <mergeCell ref="AN371:AN373"/>
    <mergeCell ref="AO371:AO373"/>
    <mergeCell ref="BP280:BP282"/>
    <mergeCell ref="BO280:BO282"/>
    <mergeCell ref="E362:AH364"/>
    <mergeCell ref="C271:C273"/>
    <mergeCell ref="C280:C282"/>
    <mergeCell ref="AM362:AM364"/>
    <mergeCell ref="BD283:BD285"/>
    <mergeCell ref="AX280:AX282"/>
    <mergeCell ref="AR280:AR282"/>
    <mergeCell ref="AP280:AP282"/>
    <mergeCell ref="AS280:AS282"/>
    <mergeCell ref="BM283:BM285"/>
    <mergeCell ref="AW509:AW511"/>
    <mergeCell ref="AX509:AX511"/>
    <mergeCell ref="AY509:AY511"/>
    <mergeCell ref="AV506:AV508"/>
    <mergeCell ref="BB509:BB511"/>
    <mergeCell ref="AS503:AS505"/>
    <mergeCell ref="BQ503:BQ505"/>
    <mergeCell ref="B506:B508"/>
    <mergeCell ref="C506:C508"/>
    <mergeCell ref="B383:B385"/>
    <mergeCell ref="B386:B388"/>
    <mergeCell ref="BP503:BP505"/>
    <mergeCell ref="B440:C442"/>
    <mergeCell ref="BQ476:BQ478"/>
    <mergeCell ref="BM476:BM478"/>
    <mergeCell ref="B470:B472"/>
    <mergeCell ref="AM383:AM391"/>
    <mergeCell ref="B446:B448"/>
    <mergeCell ref="B175:B177"/>
    <mergeCell ref="B178:B180"/>
    <mergeCell ref="B280:B282"/>
    <mergeCell ref="B277:B279"/>
    <mergeCell ref="B365:B367"/>
    <mergeCell ref="AM292:AM294"/>
    <mergeCell ref="B458:B460"/>
    <mergeCell ref="B250:B252"/>
    <mergeCell ref="C250:C252"/>
    <mergeCell ref="B443:B445"/>
    <mergeCell ref="B118:B120"/>
    <mergeCell ref="B121:B123"/>
    <mergeCell ref="B271:B273"/>
    <mergeCell ref="B274:B276"/>
    <mergeCell ref="B374:B376"/>
    <mergeCell ref="B265:B267"/>
    <mergeCell ref="B362:C364"/>
    <mergeCell ref="B368:B370"/>
    <mergeCell ref="B371:B373"/>
    <mergeCell ref="B283:B285"/>
    <mergeCell ref="B286:B288"/>
    <mergeCell ref="B300:C302"/>
    <mergeCell ref="B354:B356"/>
    <mergeCell ref="C371:C373"/>
    <mergeCell ref="C365:C367"/>
    <mergeCell ref="B333:B335"/>
    <mergeCell ref="C333:C335"/>
    <mergeCell ref="B163:B165"/>
    <mergeCell ref="B124:B126"/>
    <mergeCell ref="B145:B147"/>
    <mergeCell ref="B133:B135"/>
    <mergeCell ref="B223:B225"/>
    <mergeCell ref="B232:B234"/>
    <mergeCell ref="C133:C135"/>
    <mergeCell ref="C163:C165"/>
    <mergeCell ref="C160:C162"/>
    <mergeCell ref="B208:B210"/>
    <mergeCell ref="B166:B168"/>
    <mergeCell ref="B169:B171"/>
    <mergeCell ref="B157:B159"/>
    <mergeCell ref="B172:B174"/>
    <mergeCell ref="C154:C156"/>
    <mergeCell ref="B160:B162"/>
    <mergeCell ref="AS476:AS478"/>
    <mergeCell ref="B148:B150"/>
    <mergeCell ref="B136:B138"/>
    <mergeCell ref="AY1447:AY1449"/>
    <mergeCell ref="AR1085:AR1087"/>
    <mergeCell ref="AS1085:AS1087"/>
    <mergeCell ref="AT1085:AT1087"/>
    <mergeCell ref="AU1085:AU1087"/>
    <mergeCell ref="AQ846:AQ848"/>
    <mergeCell ref="BL1447:BL1449"/>
    <mergeCell ref="AZ843:AZ845"/>
    <mergeCell ref="AV846:AV848"/>
    <mergeCell ref="AN846:AN848"/>
    <mergeCell ref="AM494:AM502"/>
    <mergeCell ref="AM719:AM727"/>
    <mergeCell ref="AM728:AM736"/>
    <mergeCell ref="AM749:AM757"/>
    <mergeCell ref="AT518:AT520"/>
    <mergeCell ref="AU518:AU520"/>
    <mergeCell ref="BP1447:BP1449"/>
    <mergeCell ref="BE1447:BE1449"/>
    <mergeCell ref="BD1447:BD1449"/>
    <mergeCell ref="BQ1447:BQ1449"/>
    <mergeCell ref="BF1447:BF1449"/>
    <mergeCell ref="BG1447:BG1449"/>
    <mergeCell ref="BH1447:BH1449"/>
    <mergeCell ref="BI1447:BI1449"/>
    <mergeCell ref="BJ1447:BJ1449"/>
    <mergeCell ref="BK1447:BK1449"/>
    <mergeCell ref="AQ1450:AQ1452"/>
    <mergeCell ref="AR1450:AR1452"/>
    <mergeCell ref="AS1450:AS1452"/>
    <mergeCell ref="AT1450:AT1452"/>
    <mergeCell ref="AU1450:AU1452"/>
    <mergeCell ref="C1450:C1452"/>
    <mergeCell ref="D1450:D1452"/>
    <mergeCell ref="AM1450:AM1452"/>
    <mergeCell ref="AN1450:AN1452"/>
    <mergeCell ref="AO1450:AO1452"/>
    <mergeCell ref="BQ518:BQ520"/>
    <mergeCell ref="BF518:BF520"/>
    <mergeCell ref="BG518:BG520"/>
    <mergeCell ref="BH518:BH520"/>
    <mergeCell ref="BI518:BI520"/>
    <mergeCell ref="BL518:BL520"/>
    <mergeCell ref="BM518:BM520"/>
    <mergeCell ref="BN518:BN520"/>
    <mergeCell ref="BJ518:BJ520"/>
    <mergeCell ref="BK518:BK520"/>
    <mergeCell ref="BO518:BO520"/>
    <mergeCell ref="BP518:BP520"/>
    <mergeCell ref="AZ518:AZ520"/>
    <mergeCell ref="BA518:BA520"/>
    <mergeCell ref="BB518:BB520"/>
    <mergeCell ref="BC518:BC520"/>
    <mergeCell ref="BD518:BD520"/>
    <mergeCell ref="AW518:AW520"/>
    <mergeCell ref="AX518:AX520"/>
    <mergeCell ref="AY518:AY520"/>
    <mergeCell ref="AQ518:AQ520"/>
    <mergeCell ref="BN515:BN517"/>
    <mergeCell ref="BO515:BO517"/>
    <mergeCell ref="BB515:BB517"/>
    <mergeCell ref="BD515:BD517"/>
    <mergeCell ref="BE515:BE517"/>
    <mergeCell ref="BF515:BF517"/>
    <mergeCell ref="AR518:AR520"/>
    <mergeCell ref="BO849:BO851"/>
    <mergeCell ref="BP849:BP851"/>
    <mergeCell ref="BB849:BB851"/>
    <mergeCell ref="AP849:AP851"/>
    <mergeCell ref="AQ849:AQ851"/>
    <mergeCell ref="BF849:BF851"/>
    <mergeCell ref="BA849:BA851"/>
    <mergeCell ref="AZ849:AZ851"/>
    <mergeCell ref="BP846:BP848"/>
    <mergeCell ref="BA846:BA848"/>
    <mergeCell ref="BB846:BB848"/>
    <mergeCell ref="BK846:BK848"/>
    <mergeCell ref="AR846:AR848"/>
    <mergeCell ref="BN846:BN848"/>
    <mergeCell ref="AS846:AS848"/>
    <mergeCell ref="BQ846:BQ848"/>
    <mergeCell ref="BC846:BC848"/>
    <mergeCell ref="BD846:BD848"/>
    <mergeCell ref="BE846:BE848"/>
    <mergeCell ref="BI846:BI848"/>
    <mergeCell ref="BL846:BL848"/>
    <mergeCell ref="BJ846:BJ848"/>
    <mergeCell ref="BF846:BF848"/>
    <mergeCell ref="BO846:BO848"/>
    <mergeCell ref="AS855:AS857"/>
    <mergeCell ref="AT846:AT848"/>
    <mergeCell ref="AZ846:AZ848"/>
    <mergeCell ref="AN840:AN842"/>
    <mergeCell ref="AS840:AS842"/>
    <mergeCell ref="AX840:AX842"/>
    <mergeCell ref="AZ840:AZ842"/>
    <mergeCell ref="AW843:AW845"/>
    <mergeCell ref="AP846:AP848"/>
    <mergeCell ref="AU846:AU848"/>
    <mergeCell ref="AR849:AR851"/>
    <mergeCell ref="AO846:AO848"/>
    <mergeCell ref="AN843:AN845"/>
    <mergeCell ref="AO843:AO845"/>
    <mergeCell ref="AN1447:AN1449"/>
    <mergeCell ref="AO1447:AO1449"/>
    <mergeCell ref="BH1355:BH1357"/>
    <mergeCell ref="BI1355:BI1357"/>
    <mergeCell ref="BJ1355:BJ1357"/>
    <mergeCell ref="BK1355:BK1357"/>
    <mergeCell ref="BB1355:BB1357"/>
    <mergeCell ref="BC1355:BC1357"/>
    <mergeCell ref="BD1355:BD1357"/>
    <mergeCell ref="BE1355:BE1357"/>
    <mergeCell ref="AP1447:AP1449"/>
    <mergeCell ref="AQ1447:AQ1449"/>
    <mergeCell ref="BN1355:BN1357"/>
    <mergeCell ref="BO1355:BO1357"/>
    <mergeCell ref="BP1355:BP1357"/>
    <mergeCell ref="BQ1355:BQ1357"/>
    <mergeCell ref="BL1355:BL1357"/>
    <mergeCell ref="BM1355:BM1357"/>
    <mergeCell ref="BF1355:BF1357"/>
    <mergeCell ref="BG1355:BG1357"/>
    <mergeCell ref="D1510:D1512"/>
    <mergeCell ref="AM1510:AM1512"/>
    <mergeCell ref="D1513:D1515"/>
    <mergeCell ref="AM1513:AM1515"/>
    <mergeCell ref="A1447:A1455"/>
    <mergeCell ref="B1447:B1449"/>
    <mergeCell ref="C1447:C1449"/>
    <mergeCell ref="D1507:D1509"/>
    <mergeCell ref="AM1507:AM1509"/>
    <mergeCell ref="D1447:D1449"/>
    <mergeCell ref="BM855:BM857"/>
    <mergeCell ref="AR1447:AR1449"/>
    <mergeCell ref="AS1447:AS1449"/>
    <mergeCell ref="AT1447:AT1449"/>
    <mergeCell ref="AU1447:AU1449"/>
    <mergeCell ref="AV1447:AV1449"/>
    <mergeCell ref="AW1447:AW1449"/>
    <mergeCell ref="AV1355:AV1357"/>
    <mergeCell ref="AW1355:AW1357"/>
    <mergeCell ref="AX1355:AX1357"/>
    <mergeCell ref="BE855:BE857"/>
    <mergeCell ref="BP855:BP857"/>
    <mergeCell ref="BQ855:BQ857"/>
    <mergeCell ref="BF855:BF857"/>
    <mergeCell ref="BG855:BG857"/>
    <mergeCell ref="BH855:BH857"/>
    <mergeCell ref="BI855:BI857"/>
    <mergeCell ref="BJ855:BJ857"/>
    <mergeCell ref="BK855:BK857"/>
    <mergeCell ref="BL855:BL857"/>
    <mergeCell ref="AW855:AW857"/>
    <mergeCell ref="AX855:AX857"/>
    <mergeCell ref="AY855:AY857"/>
    <mergeCell ref="BN855:BN857"/>
    <mergeCell ref="BO855:BO857"/>
    <mergeCell ref="AZ855:AZ857"/>
    <mergeCell ref="BA855:BA857"/>
    <mergeCell ref="BB855:BB857"/>
    <mergeCell ref="BC855:BC857"/>
    <mergeCell ref="BD855:BD857"/>
    <mergeCell ref="AV855:AV857"/>
    <mergeCell ref="AP855:AP857"/>
    <mergeCell ref="AQ855:AQ857"/>
    <mergeCell ref="AX1447:AX1449"/>
    <mergeCell ref="B1352:B1354"/>
    <mergeCell ref="C1352:C1354"/>
    <mergeCell ref="D1352:D1354"/>
    <mergeCell ref="AM1352:AM1354"/>
    <mergeCell ref="AN1352:AN1354"/>
    <mergeCell ref="AO1352:AO1354"/>
    <mergeCell ref="AT1352:AT1354"/>
    <mergeCell ref="AU1352:AU1354"/>
    <mergeCell ref="BE1349:BE1351"/>
    <mergeCell ref="AW1352:AW1354"/>
    <mergeCell ref="AX1352:AX1354"/>
    <mergeCell ref="AY1352:AY1354"/>
    <mergeCell ref="AZ1352:AZ1354"/>
    <mergeCell ref="BA1352:BA1354"/>
    <mergeCell ref="BP1349:BP1351"/>
    <mergeCell ref="BF1349:BF1351"/>
    <mergeCell ref="BG1349:BG1351"/>
    <mergeCell ref="BH1349:BH1351"/>
    <mergeCell ref="BI1349:BI1351"/>
    <mergeCell ref="BJ1352:BJ1354"/>
    <mergeCell ref="BK1352:BK1354"/>
    <mergeCell ref="BL1352:BL1354"/>
    <mergeCell ref="BM1352:BM1354"/>
    <mergeCell ref="BB1352:BB1354"/>
    <mergeCell ref="BC1352:BC1354"/>
    <mergeCell ref="BD1352:BD1354"/>
    <mergeCell ref="BE1352:BE1354"/>
    <mergeCell ref="BF1352:BF1354"/>
    <mergeCell ref="BG1352:BG1354"/>
    <mergeCell ref="BO1352:BO1354"/>
    <mergeCell ref="BP1352:BP1354"/>
    <mergeCell ref="BQ1352:BQ1354"/>
    <mergeCell ref="B1355:B1357"/>
    <mergeCell ref="C1355:C1357"/>
    <mergeCell ref="D1355:D1357"/>
    <mergeCell ref="AM1355:AM1357"/>
    <mergeCell ref="AN1355:AN1357"/>
    <mergeCell ref="AO1355:AO1357"/>
    <mergeCell ref="BH1352:BH1354"/>
    <mergeCell ref="AY1355:AY1357"/>
    <mergeCell ref="AZ1355:AZ1357"/>
    <mergeCell ref="BA1355:BA1357"/>
    <mergeCell ref="AP1355:AP1357"/>
    <mergeCell ref="AQ1355:AQ1357"/>
    <mergeCell ref="AR1355:AR1357"/>
    <mergeCell ref="AS1355:AS1357"/>
    <mergeCell ref="AT1355:AT1357"/>
    <mergeCell ref="AU1355:AU1357"/>
    <mergeCell ref="B795:B797"/>
    <mergeCell ref="C795:C797"/>
    <mergeCell ref="AN795:AN797"/>
    <mergeCell ref="AO795:AO797"/>
    <mergeCell ref="AP795:AP797"/>
    <mergeCell ref="AQ795:AQ797"/>
    <mergeCell ref="AR795:AR797"/>
    <mergeCell ref="AS795:AS797"/>
    <mergeCell ref="AT795:AT797"/>
    <mergeCell ref="AU795:AU797"/>
    <mergeCell ref="AV795:AV797"/>
    <mergeCell ref="AW795:AW797"/>
    <mergeCell ref="AX795:AX797"/>
    <mergeCell ref="AY795:AY797"/>
    <mergeCell ref="AZ795:AZ797"/>
    <mergeCell ref="BA795:BA797"/>
    <mergeCell ref="BB795:BB797"/>
    <mergeCell ref="BC795:BC797"/>
    <mergeCell ref="BD795:BD797"/>
    <mergeCell ref="BE795:BE797"/>
    <mergeCell ref="BF795:BF797"/>
    <mergeCell ref="BG795:BG797"/>
    <mergeCell ref="BH795:BH797"/>
    <mergeCell ref="BI795:BI797"/>
    <mergeCell ref="BJ795:BJ797"/>
    <mergeCell ref="BK795:BK797"/>
    <mergeCell ref="BL795:BL797"/>
    <mergeCell ref="BM795:BM797"/>
    <mergeCell ref="BN795:BN797"/>
    <mergeCell ref="BO795:BO797"/>
    <mergeCell ref="BP795:BP797"/>
    <mergeCell ref="BQ795:BQ797"/>
    <mergeCell ref="BK1349:BK1351"/>
    <mergeCell ref="BL1349:BL1351"/>
    <mergeCell ref="BM1349:BM1351"/>
    <mergeCell ref="BN1349:BN1351"/>
    <mergeCell ref="BO1349:BO1351"/>
    <mergeCell ref="BQ1349:BQ1351"/>
    <mergeCell ref="BN852:BN854"/>
    <mergeCell ref="BO852:BO854"/>
    <mergeCell ref="BL852:BL854"/>
    <mergeCell ref="BP852:BP854"/>
    <mergeCell ref="BQ852:BQ854"/>
    <mergeCell ref="BG852:BG854"/>
    <mergeCell ref="BH852:BH854"/>
    <mergeCell ref="BI852:BI854"/>
    <mergeCell ref="BF852:BF854"/>
    <mergeCell ref="BD852:BD854"/>
    <mergeCell ref="AX852:AX854"/>
    <mergeCell ref="AW849:AW851"/>
    <mergeCell ref="BC849:BC851"/>
    <mergeCell ref="BM852:BM854"/>
    <mergeCell ref="AV849:AV851"/>
    <mergeCell ref="AS849:AS851"/>
    <mergeCell ref="AT849:AT851"/>
    <mergeCell ref="AR852:AR854"/>
    <mergeCell ref="AS852:AS854"/>
    <mergeCell ref="BB852:BB854"/>
    <mergeCell ref="BA852:BA854"/>
    <mergeCell ref="AO849:AO851"/>
    <mergeCell ref="AV852:AV854"/>
    <mergeCell ref="BK849:BK851"/>
    <mergeCell ref="BL849:BL851"/>
    <mergeCell ref="BM849:BM851"/>
    <mergeCell ref="BF873:BF875"/>
    <mergeCell ref="AT879:AT881"/>
    <mergeCell ref="AU879:AU881"/>
    <mergeCell ref="AV879:AV881"/>
    <mergeCell ref="AW879:AW881"/>
    <mergeCell ref="AX879:AX881"/>
    <mergeCell ref="BH873:BH875"/>
    <mergeCell ref="BI873:BI875"/>
    <mergeCell ref="BJ873:BJ875"/>
    <mergeCell ref="BK873:BK875"/>
    <mergeCell ref="BL873:BL875"/>
    <mergeCell ref="BA873:BA875"/>
    <mergeCell ref="BB873:BB875"/>
    <mergeCell ref="BC873:BC875"/>
    <mergeCell ref="BD873:BD875"/>
    <mergeCell ref="BE873:BE875"/>
    <mergeCell ref="BM873:BM875"/>
    <mergeCell ref="BN873:BN875"/>
    <mergeCell ref="BO873:BO875"/>
    <mergeCell ref="BP873:BP875"/>
    <mergeCell ref="BQ873:BQ875"/>
    <mergeCell ref="D870:D872"/>
    <mergeCell ref="AM870:AM872"/>
    <mergeCell ref="D873:D875"/>
    <mergeCell ref="AM873:AM875"/>
    <mergeCell ref="BG873:BG875"/>
    <mergeCell ref="AS792:AS794"/>
    <mergeCell ref="AT792:AT794"/>
    <mergeCell ref="AU792:AU794"/>
    <mergeCell ref="AV792:AV794"/>
    <mergeCell ref="AW792:AW794"/>
    <mergeCell ref="AX792:AX794"/>
    <mergeCell ref="AY792:AY794"/>
    <mergeCell ref="AZ792:AZ794"/>
    <mergeCell ref="BA792:BA794"/>
    <mergeCell ref="BB792:BB794"/>
    <mergeCell ref="BC792:BC794"/>
    <mergeCell ref="BD792:BD794"/>
    <mergeCell ref="BE792:BE794"/>
    <mergeCell ref="BF792:BF794"/>
    <mergeCell ref="BG792:BG794"/>
    <mergeCell ref="BH792:BH794"/>
    <mergeCell ref="BI792:BI794"/>
    <mergeCell ref="BJ792:BJ794"/>
    <mergeCell ref="BK792:BK794"/>
    <mergeCell ref="BL792:BL794"/>
    <mergeCell ref="BM792:BM794"/>
    <mergeCell ref="BN792:BN794"/>
    <mergeCell ref="BO792:BO794"/>
    <mergeCell ref="BP792:BP794"/>
    <mergeCell ref="BQ792:BQ794"/>
    <mergeCell ref="AX849:AX851"/>
    <mergeCell ref="BE852:BE854"/>
    <mergeCell ref="AO852:AO854"/>
    <mergeCell ref="AU849:AU851"/>
    <mergeCell ref="BJ852:BJ854"/>
    <mergeCell ref="BK852:BK854"/>
    <mergeCell ref="AQ852:AQ854"/>
    <mergeCell ref="AP852:AP854"/>
    <mergeCell ref="BC852:BC854"/>
    <mergeCell ref="AY852:AY854"/>
    <mergeCell ref="AZ852:AZ854"/>
    <mergeCell ref="BQ849:BQ851"/>
    <mergeCell ref="BN849:BN851"/>
    <mergeCell ref="AP882:AP884"/>
    <mergeCell ref="AS885:AS887"/>
    <mergeCell ref="AR882:AR884"/>
    <mergeCell ref="AS882:AS884"/>
    <mergeCell ref="AX882:AX884"/>
    <mergeCell ref="AR879:AR881"/>
    <mergeCell ref="AS879:AS881"/>
    <mergeCell ref="AN885:AN887"/>
    <mergeCell ref="AO885:AO887"/>
    <mergeCell ref="AP885:AP887"/>
    <mergeCell ref="AQ885:AQ887"/>
    <mergeCell ref="AQ882:AQ884"/>
    <mergeCell ref="AQ879:AQ881"/>
    <mergeCell ref="AN879:AN881"/>
    <mergeCell ref="AN882:AN884"/>
    <mergeCell ref="BP882:BP884"/>
    <mergeCell ref="BQ882:BQ884"/>
    <mergeCell ref="B885:B887"/>
    <mergeCell ref="C885:C887"/>
    <mergeCell ref="BI882:BI884"/>
    <mergeCell ref="BJ882:BJ884"/>
    <mergeCell ref="BK882:BK884"/>
    <mergeCell ref="BL882:BL884"/>
    <mergeCell ref="BM882:BM884"/>
    <mergeCell ref="AR885:AR887"/>
    <mergeCell ref="BC882:BC884"/>
    <mergeCell ref="BD882:BD884"/>
    <mergeCell ref="BE882:BE884"/>
    <mergeCell ref="BF882:BF884"/>
    <mergeCell ref="BG882:BG884"/>
    <mergeCell ref="BH882:BH884"/>
    <mergeCell ref="AY882:AY884"/>
    <mergeCell ref="AZ882:AZ884"/>
    <mergeCell ref="BA882:BA884"/>
    <mergeCell ref="BB882:BB884"/>
    <mergeCell ref="AT882:AT884"/>
    <mergeCell ref="AU882:AU884"/>
    <mergeCell ref="AV882:AV884"/>
    <mergeCell ref="AW882:AW884"/>
    <mergeCell ref="BJ879:BJ881"/>
    <mergeCell ref="BK879:BK881"/>
    <mergeCell ref="BP879:BP881"/>
    <mergeCell ref="BQ879:BQ881"/>
    <mergeCell ref="B882:B884"/>
    <mergeCell ref="C882:C884"/>
    <mergeCell ref="BC879:BC881"/>
    <mergeCell ref="BD879:BD881"/>
    <mergeCell ref="BE879:BE881"/>
    <mergeCell ref="BF879:BF881"/>
    <mergeCell ref="B879:B881"/>
    <mergeCell ref="C879:C881"/>
    <mergeCell ref="BG879:BG881"/>
    <mergeCell ref="BH879:BH881"/>
    <mergeCell ref="AY879:AY881"/>
    <mergeCell ref="AZ879:AZ881"/>
    <mergeCell ref="BA879:BA881"/>
    <mergeCell ref="BB879:BB881"/>
    <mergeCell ref="AO879:AO881"/>
    <mergeCell ref="AP879:AP881"/>
    <mergeCell ref="B909:B911"/>
    <mergeCell ref="C909:C911"/>
    <mergeCell ref="BC906:BC908"/>
    <mergeCell ref="BH906:BH908"/>
    <mergeCell ref="BI906:BI908"/>
    <mergeCell ref="BJ906:BJ908"/>
    <mergeCell ref="B906:B908"/>
    <mergeCell ref="BC885:BC887"/>
    <mergeCell ref="BD885:BD887"/>
    <mergeCell ref="AY906:AY908"/>
    <mergeCell ref="AZ906:AZ908"/>
    <mergeCell ref="BA906:BA908"/>
    <mergeCell ref="BB906:BB908"/>
    <mergeCell ref="BC888:BC890"/>
    <mergeCell ref="BD888:BD890"/>
    <mergeCell ref="AY894:AY896"/>
    <mergeCell ref="AZ894:AZ896"/>
    <mergeCell ref="BK885:BK887"/>
    <mergeCell ref="BL885:BL887"/>
    <mergeCell ref="BP885:BP887"/>
    <mergeCell ref="BQ885:BQ887"/>
    <mergeCell ref="BI885:BI887"/>
    <mergeCell ref="BJ885:BJ887"/>
    <mergeCell ref="BO885:BO887"/>
    <mergeCell ref="C906:C908"/>
    <mergeCell ref="BE885:BE887"/>
    <mergeCell ref="BF885:BF887"/>
    <mergeCell ref="BG885:BG887"/>
    <mergeCell ref="BH885:BH887"/>
    <mergeCell ref="AY885:AY887"/>
    <mergeCell ref="AZ885:AZ887"/>
    <mergeCell ref="BA885:BA887"/>
    <mergeCell ref="BB885:BB887"/>
    <mergeCell ref="AT885:AT887"/>
    <mergeCell ref="AU885:AU887"/>
    <mergeCell ref="AV885:AV887"/>
    <mergeCell ref="AW885:AW887"/>
    <mergeCell ref="AX885:AX887"/>
    <mergeCell ref="BI909:BI911"/>
    <mergeCell ref="BH909:BH911"/>
    <mergeCell ref="AW909:AW911"/>
    <mergeCell ref="AX909:AX911"/>
    <mergeCell ref="AY909:AY911"/>
    <mergeCell ref="AQ912:AQ914"/>
    <mergeCell ref="AR912:AR914"/>
    <mergeCell ref="AT909:AT911"/>
    <mergeCell ref="BJ909:BJ911"/>
    <mergeCell ref="BK909:BK911"/>
    <mergeCell ref="BL909:BL911"/>
    <mergeCell ref="BP909:BP911"/>
    <mergeCell ref="BQ909:BQ911"/>
    <mergeCell ref="BC909:BC911"/>
    <mergeCell ref="BD909:BD911"/>
    <mergeCell ref="BE909:BE911"/>
    <mergeCell ref="BF909:BF911"/>
    <mergeCell ref="BP906:BP908"/>
    <mergeCell ref="BE906:BE908"/>
    <mergeCell ref="BF906:BF908"/>
    <mergeCell ref="BG906:BG908"/>
    <mergeCell ref="AX906:AX908"/>
    <mergeCell ref="AZ909:AZ911"/>
    <mergeCell ref="BA909:BA911"/>
    <mergeCell ref="BB909:BB911"/>
    <mergeCell ref="BG909:BG911"/>
    <mergeCell ref="BK906:BK908"/>
    <mergeCell ref="BL906:BL908"/>
    <mergeCell ref="BD906:BD908"/>
    <mergeCell ref="AO909:AO911"/>
    <mergeCell ref="AU909:AU911"/>
    <mergeCell ref="AV909:AV911"/>
    <mergeCell ref="AP909:AP911"/>
    <mergeCell ref="AQ909:AQ911"/>
    <mergeCell ref="AR909:AR911"/>
    <mergeCell ref="AS909:AS911"/>
    <mergeCell ref="AU906:AU908"/>
    <mergeCell ref="AV906:AV908"/>
    <mergeCell ref="AW906:AW908"/>
    <mergeCell ref="BQ906:BQ908"/>
    <mergeCell ref="B921:B923"/>
    <mergeCell ref="C921:C923"/>
    <mergeCell ref="B915:B917"/>
    <mergeCell ref="C915:C917"/>
    <mergeCell ref="AN921:AN923"/>
    <mergeCell ref="C918:C920"/>
    <mergeCell ref="AM915:AM923"/>
    <mergeCell ref="BK912:BK914"/>
    <mergeCell ref="BO912:BO914"/>
    <mergeCell ref="BP912:BP914"/>
    <mergeCell ref="BQ912:BQ914"/>
    <mergeCell ref="AN915:AN917"/>
    <mergeCell ref="AN918:AN920"/>
    <mergeCell ref="BC915:BC917"/>
    <mergeCell ref="AO915:AO917"/>
    <mergeCell ref="AP915:AP917"/>
    <mergeCell ref="AQ915:AQ917"/>
    <mergeCell ref="BE912:BE914"/>
    <mergeCell ref="BF912:BF914"/>
    <mergeCell ref="BG912:BG914"/>
    <mergeCell ref="BH912:BH914"/>
    <mergeCell ref="BI912:BI914"/>
    <mergeCell ref="BJ912:BJ914"/>
    <mergeCell ref="AY912:AY914"/>
    <mergeCell ref="AZ912:AZ914"/>
    <mergeCell ref="BA912:BA914"/>
    <mergeCell ref="BB912:BB914"/>
    <mergeCell ref="BC912:BC914"/>
    <mergeCell ref="BD912:BD914"/>
    <mergeCell ref="AS912:AS914"/>
    <mergeCell ref="AT912:AT914"/>
    <mergeCell ref="AU912:AU914"/>
    <mergeCell ref="AV912:AV914"/>
    <mergeCell ref="AW912:AW914"/>
    <mergeCell ref="AX912:AX914"/>
    <mergeCell ref="AP912:AP914"/>
    <mergeCell ref="B912:B914"/>
    <mergeCell ref="C912:C914"/>
    <mergeCell ref="AW918:AW920"/>
    <mergeCell ref="AZ918:AZ920"/>
    <mergeCell ref="BA918:BA920"/>
    <mergeCell ref="BB918:BB920"/>
    <mergeCell ref="AX918:AX920"/>
    <mergeCell ref="BK915:BK917"/>
    <mergeCell ref="BN915:BN917"/>
    <mergeCell ref="BL915:BL917"/>
    <mergeCell ref="AO918:AO920"/>
    <mergeCell ref="AP918:AP920"/>
    <mergeCell ref="AQ918:AQ920"/>
    <mergeCell ref="AR918:AR920"/>
    <mergeCell ref="AS918:AS920"/>
    <mergeCell ref="AT918:AT920"/>
    <mergeCell ref="BD918:BD920"/>
    <mergeCell ref="AZ915:AZ917"/>
    <mergeCell ref="BA915:BA917"/>
    <mergeCell ref="BB915:BB917"/>
    <mergeCell ref="AY918:AY920"/>
    <mergeCell ref="BP915:BP917"/>
    <mergeCell ref="BQ915:BQ917"/>
    <mergeCell ref="BG915:BG917"/>
    <mergeCell ref="BH915:BH917"/>
    <mergeCell ref="BI915:BI917"/>
    <mergeCell ref="BJ915:BJ917"/>
    <mergeCell ref="AR915:AR917"/>
    <mergeCell ref="AS915:AS917"/>
    <mergeCell ref="AT915:AT917"/>
    <mergeCell ref="BM915:BM917"/>
    <mergeCell ref="AU915:AU917"/>
    <mergeCell ref="AV915:AV917"/>
    <mergeCell ref="AW915:AW917"/>
    <mergeCell ref="AX915:AX917"/>
    <mergeCell ref="AY915:AY917"/>
    <mergeCell ref="BF915:BF917"/>
    <mergeCell ref="BQ834:BQ836"/>
    <mergeCell ref="BF834:BF836"/>
    <mergeCell ref="BG834:BG836"/>
    <mergeCell ref="BH834:BH836"/>
    <mergeCell ref="BI834:BI836"/>
    <mergeCell ref="BJ834:BJ836"/>
    <mergeCell ref="BK834:BK836"/>
    <mergeCell ref="A789:A797"/>
    <mergeCell ref="B789:B791"/>
    <mergeCell ref="C789:C791"/>
    <mergeCell ref="D789:D797"/>
    <mergeCell ref="B792:B794"/>
    <mergeCell ref="C792:C794"/>
    <mergeCell ref="AO792:AO794"/>
    <mergeCell ref="AP792:AP794"/>
    <mergeCell ref="BN921:BN923"/>
    <mergeCell ref="AZ921:AZ923"/>
    <mergeCell ref="BA921:BA923"/>
    <mergeCell ref="BB921:BB923"/>
    <mergeCell ref="BC921:BC923"/>
    <mergeCell ref="BK921:BK923"/>
    <mergeCell ref="BL921:BL923"/>
    <mergeCell ref="BN834:BN836"/>
    <mergeCell ref="AR792:AR794"/>
    <mergeCell ref="AX921:AX923"/>
    <mergeCell ref="AY921:AY923"/>
    <mergeCell ref="BO921:BO923"/>
    <mergeCell ref="BJ918:BJ920"/>
    <mergeCell ref="BK918:BK920"/>
    <mergeCell ref="BN918:BN920"/>
    <mergeCell ref="BC918:BC920"/>
    <mergeCell ref="BL834:BL836"/>
    <mergeCell ref="BM834:BM836"/>
    <mergeCell ref="BP921:BP923"/>
    <mergeCell ref="BQ921:BQ923"/>
    <mergeCell ref="BF921:BF923"/>
    <mergeCell ref="BG921:BG923"/>
    <mergeCell ref="BH921:BH923"/>
    <mergeCell ref="BI921:BI923"/>
    <mergeCell ref="BM921:BM923"/>
    <mergeCell ref="BJ921:BJ923"/>
    <mergeCell ref="AQ921:AQ923"/>
    <mergeCell ref="AR921:AR923"/>
    <mergeCell ref="AS921:AS923"/>
    <mergeCell ref="BD921:BD923"/>
    <mergeCell ref="BE921:BE923"/>
    <mergeCell ref="AT921:AT923"/>
    <mergeCell ref="AU921:AU923"/>
    <mergeCell ref="AV921:AV923"/>
    <mergeCell ref="AW921:AW923"/>
    <mergeCell ref="AO921:AO923"/>
    <mergeCell ref="BO918:BO920"/>
    <mergeCell ref="BP918:BP920"/>
    <mergeCell ref="BQ918:BQ920"/>
    <mergeCell ref="BL918:BL920"/>
    <mergeCell ref="BM918:BM920"/>
    <mergeCell ref="BG918:BG920"/>
    <mergeCell ref="BH918:BH920"/>
    <mergeCell ref="BI918:BI920"/>
    <mergeCell ref="AP921:AP923"/>
    <mergeCell ref="BE918:BE920"/>
    <mergeCell ref="BF918:BF920"/>
    <mergeCell ref="AU918:AU920"/>
    <mergeCell ref="AV918:AV920"/>
    <mergeCell ref="A810:A818"/>
    <mergeCell ref="BF825:BF827"/>
    <mergeCell ref="BG825:BG827"/>
    <mergeCell ref="BH825:BH827"/>
    <mergeCell ref="BI825:BI827"/>
    <mergeCell ref="BP831:BP833"/>
    <mergeCell ref="BK831:BK833"/>
    <mergeCell ref="BL831:BL833"/>
    <mergeCell ref="BM831:BM833"/>
    <mergeCell ref="BN831:BN833"/>
    <mergeCell ref="A828:A836"/>
    <mergeCell ref="AN834:AN836"/>
    <mergeCell ref="AO834:AO836"/>
    <mergeCell ref="AP834:AP836"/>
    <mergeCell ref="AQ834:AQ836"/>
    <mergeCell ref="AR834:AR836"/>
    <mergeCell ref="AR831:AR833"/>
    <mergeCell ref="AQ831:AQ833"/>
    <mergeCell ref="AN828:AN830"/>
    <mergeCell ref="AO828:AO830"/>
    <mergeCell ref="AS834:AS836"/>
    <mergeCell ref="AT834:AT836"/>
    <mergeCell ref="AU834:AU836"/>
    <mergeCell ref="AV834:AV836"/>
    <mergeCell ref="AW834:AW836"/>
    <mergeCell ref="AX834:AX836"/>
    <mergeCell ref="AY834:AY836"/>
    <mergeCell ref="AZ834:AZ836"/>
    <mergeCell ref="BA834:BA836"/>
    <mergeCell ref="BB834:BB836"/>
    <mergeCell ref="BC834:BC836"/>
    <mergeCell ref="BD834:BD836"/>
    <mergeCell ref="BE834:BE836"/>
    <mergeCell ref="BO834:BO836"/>
    <mergeCell ref="BP834:BP836"/>
    <mergeCell ref="BH822:BH824"/>
    <mergeCell ref="BI822:BI824"/>
    <mergeCell ref="BJ822:BJ824"/>
    <mergeCell ref="BK822:BK824"/>
    <mergeCell ref="BL822:BL824"/>
    <mergeCell ref="BM822:BM824"/>
    <mergeCell ref="BB822:BB824"/>
    <mergeCell ref="BC822:BC824"/>
    <mergeCell ref="BD822:BD824"/>
    <mergeCell ref="BE822:BE824"/>
    <mergeCell ref="BF822:BF824"/>
    <mergeCell ref="BG822:BG824"/>
    <mergeCell ref="AV822:AV824"/>
    <mergeCell ref="AW822:AW824"/>
    <mergeCell ref="AX822:AX824"/>
    <mergeCell ref="AY822:AY824"/>
    <mergeCell ref="AZ822:AZ824"/>
    <mergeCell ref="BA822:BA824"/>
    <mergeCell ref="BM819:BM821"/>
    <mergeCell ref="BN819:BN821"/>
    <mergeCell ref="BO819:BO821"/>
    <mergeCell ref="BP819:BP821"/>
    <mergeCell ref="AS822:AS824"/>
    <mergeCell ref="AT822:AT824"/>
    <mergeCell ref="AU822:AU824"/>
    <mergeCell ref="BG819:BG821"/>
    <mergeCell ref="BH819:BH821"/>
    <mergeCell ref="BI819:BI821"/>
    <mergeCell ref="BJ819:BJ821"/>
    <mergeCell ref="BN828:BN830"/>
    <mergeCell ref="BO828:BO830"/>
    <mergeCell ref="BP828:BP830"/>
    <mergeCell ref="BQ828:BQ830"/>
    <mergeCell ref="AS831:AS833"/>
    <mergeCell ref="AT831:AT833"/>
    <mergeCell ref="AU831:AU833"/>
    <mergeCell ref="AV831:AV833"/>
    <mergeCell ref="AW831:AW833"/>
    <mergeCell ref="B831:B833"/>
    <mergeCell ref="C831:C833"/>
    <mergeCell ref="AN831:AN833"/>
    <mergeCell ref="AO831:AO833"/>
    <mergeCell ref="AP831:AP833"/>
    <mergeCell ref="AX831:AX833"/>
    <mergeCell ref="AY831:AY833"/>
    <mergeCell ref="AZ831:AZ833"/>
    <mergeCell ref="BA831:BA833"/>
    <mergeCell ref="BB831:BB833"/>
    <mergeCell ref="BC831:BC833"/>
    <mergeCell ref="BO831:BO833"/>
    <mergeCell ref="BD831:BD833"/>
    <mergeCell ref="BE831:BE833"/>
    <mergeCell ref="BF831:BF833"/>
    <mergeCell ref="BG831:BG833"/>
    <mergeCell ref="BH831:BH833"/>
    <mergeCell ref="BI831:BI833"/>
    <mergeCell ref="BQ831:BQ833"/>
    <mergeCell ref="B798:C800"/>
    <mergeCell ref="D798:D800"/>
    <mergeCell ref="E798:AH800"/>
    <mergeCell ref="AM798:AM800"/>
    <mergeCell ref="D810:D817"/>
    <mergeCell ref="AS813:AS815"/>
    <mergeCell ref="D801:D809"/>
    <mergeCell ref="BJ831:BJ833"/>
    <mergeCell ref="B801:B803"/>
    <mergeCell ref="C801:C803"/>
    <mergeCell ref="B804:B806"/>
    <mergeCell ref="C804:C806"/>
    <mergeCell ref="BQ819:BQ821"/>
    <mergeCell ref="BK819:BK821"/>
    <mergeCell ref="BL819:BL821"/>
    <mergeCell ref="BA819:BA821"/>
    <mergeCell ref="BB819:BB821"/>
    <mergeCell ref="BC819:BC821"/>
    <mergeCell ref="BD819:BD821"/>
    <mergeCell ref="BE819:BE821"/>
    <mergeCell ref="BF819:BF821"/>
    <mergeCell ref="AU819:AU821"/>
    <mergeCell ref="AV819:AV821"/>
    <mergeCell ref="AW819:AW821"/>
    <mergeCell ref="AX819:AX821"/>
    <mergeCell ref="AY819:AY821"/>
    <mergeCell ref="AZ819:AZ821"/>
    <mergeCell ref="AS819:AS821"/>
    <mergeCell ref="AT819:AT821"/>
    <mergeCell ref="B828:B830"/>
    <mergeCell ref="C828:C830"/>
    <mergeCell ref="D828:D835"/>
    <mergeCell ref="B834:B836"/>
    <mergeCell ref="C834:C836"/>
    <mergeCell ref="BG816:BG818"/>
    <mergeCell ref="AP828:AP830"/>
    <mergeCell ref="AQ828:AQ830"/>
    <mergeCell ref="AR828:AR830"/>
    <mergeCell ref="AS828:AS830"/>
    <mergeCell ref="BJ816:BJ818"/>
    <mergeCell ref="BK816:BK818"/>
    <mergeCell ref="BL816:BL818"/>
    <mergeCell ref="AT828:AT830"/>
    <mergeCell ref="AU828:AU830"/>
    <mergeCell ref="AV828:AV830"/>
    <mergeCell ref="AW828:AW830"/>
    <mergeCell ref="AX828:AX830"/>
    <mergeCell ref="AY828:AY830"/>
    <mergeCell ref="AZ828:AZ830"/>
    <mergeCell ref="BA828:BA830"/>
    <mergeCell ref="BB828:BB830"/>
    <mergeCell ref="BC828:BC830"/>
    <mergeCell ref="BD828:BD830"/>
    <mergeCell ref="BE828:BE830"/>
    <mergeCell ref="BF828:BF830"/>
    <mergeCell ref="BG828:BG830"/>
    <mergeCell ref="BH828:BH830"/>
    <mergeCell ref="BI828:BI830"/>
    <mergeCell ref="BJ828:BJ830"/>
    <mergeCell ref="BK828:BK830"/>
    <mergeCell ref="BL828:BL830"/>
    <mergeCell ref="BM828:BM830"/>
    <mergeCell ref="AZ813:AZ815"/>
    <mergeCell ref="BA813:BA815"/>
    <mergeCell ref="BB813:BB815"/>
    <mergeCell ref="BC813:BC815"/>
    <mergeCell ref="BD813:BD815"/>
    <mergeCell ref="BE813:BE815"/>
    <mergeCell ref="BF813:BF815"/>
    <mergeCell ref="BG813:BG815"/>
    <mergeCell ref="BH813:BH815"/>
    <mergeCell ref="BI813:BI815"/>
    <mergeCell ref="BJ813:BJ815"/>
    <mergeCell ref="BK813:BK815"/>
    <mergeCell ref="BL813:BL815"/>
    <mergeCell ref="BM813:BM815"/>
    <mergeCell ref="BN813:BN815"/>
    <mergeCell ref="BO813:BO815"/>
    <mergeCell ref="BP813:BP815"/>
    <mergeCell ref="BQ813:BQ815"/>
    <mergeCell ref="B816:B818"/>
    <mergeCell ref="C816:C818"/>
    <mergeCell ref="AN816:AN818"/>
    <mergeCell ref="AO816:AO818"/>
    <mergeCell ref="AP816:AP818"/>
    <mergeCell ref="AQ816:AQ818"/>
    <mergeCell ref="AR816:AR818"/>
    <mergeCell ref="AS816:AS818"/>
    <mergeCell ref="AT816:AT818"/>
    <mergeCell ref="AU816:AU818"/>
    <mergeCell ref="AV816:AV818"/>
    <mergeCell ref="AW816:AW818"/>
    <mergeCell ref="AX816:AX818"/>
    <mergeCell ref="AY816:AY818"/>
    <mergeCell ref="AZ816:AZ818"/>
    <mergeCell ref="BA816:BA818"/>
    <mergeCell ref="BB816:BB818"/>
    <mergeCell ref="BC816:BC818"/>
    <mergeCell ref="BD816:BD818"/>
    <mergeCell ref="BE816:BE818"/>
    <mergeCell ref="BF816:BF818"/>
    <mergeCell ref="BO816:BO818"/>
    <mergeCell ref="BP816:BP818"/>
    <mergeCell ref="BQ816:BQ818"/>
    <mergeCell ref="BH816:BH818"/>
    <mergeCell ref="BM816:BM818"/>
    <mergeCell ref="BN816:BN818"/>
    <mergeCell ref="BI816:BI818"/>
    <mergeCell ref="BQ938:BQ940"/>
    <mergeCell ref="B941:B943"/>
    <mergeCell ref="C941:C943"/>
    <mergeCell ref="AY941:AY943"/>
    <mergeCell ref="BE938:BE940"/>
    <mergeCell ref="BD938:BD940"/>
    <mergeCell ref="BF938:BF940"/>
    <mergeCell ref="BG938:BG940"/>
    <mergeCell ref="BH938:BH940"/>
    <mergeCell ref="BP938:BP940"/>
    <mergeCell ref="BK938:BK940"/>
    <mergeCell ref="AQ938:AQ940"/>
    <mergeCell ref="AX938:AX940"/>
    <mergeCell ref="AY938:AY940"/>
    <mergeCell ref="AZ938:AZ940"/>
    <mergeCell ref="BM938:BM940"/>
    <mergeCell ref="AN938:AN940"/>
    <mergeCell ref="AO938:AO940"/>
    <mergeCell ref="AR941:AR943"/>
    <mergeCell ref="AP938:AP940"/>
    <mergeCell ref="AW938:AW940"/>
    <mergeCell ref="AX944:AX946"/>
    <mergeCell ref="AS941:AS943"/>
    <mergeCell ref="AU941:AU943"/>
    <mergeCell ref="AT941:AT943"/>
    <mergeCell ref="AS944:AS946"/>
    <mergeCell ref="AY944:AY946"/>
    <mergeCell ref="AR938:AR940"/>
    <mergeCell ref="AS938:AS940"/>
    <mergeCell ref="AT938:AT940"/>
    <mergeCell ref="AU938:AU940"/>
    <mergeCell ref="AW941:AW943"/>
    <mergeCell ref="AV938:AV940"/>
    <mergeCell ref="AV941:AV943"/>
    <mergeCell ref="AT944:AT946"/>
    <mergeCell ref="AW944:AW946"/>
    <mergeCell ref="BP944:BP946"/>
    <mergeCell ref="AO947:AO949"/>
    <mergeCell ref="AN950:AN952"/>
    <mergeCell ref="AO950:AO952"/>
    <mergeCell ref="AN953:AN955"/>
    <mergeCell ref="AO953:AO955"/>
    <mergeCell ref="AN947:AN949"/>
    <mergeCell ref="AP947:AP949"/>
    <mergeCell ref="AQ947:AQ949"/>
    <mergeCell ref="AR947:AR949"/>
    <mergeCell ref="BJ944:BJ946"/>
    <mergeCell ref="BQ944:BQ946"/>
    <mergeCell ref="A947:A955"/>
    <mergeCell ref="B947:B949"/>
    <mergeCell ref="C947:C949"/>
    <mergeCell ref="BK944:BK946"/>
    <mergeCell ref="BL944:BL946"/>
    <mergeCell ref="BM944:BM946"/>
    <mergeCell ref="BN944:BN946"/>
    <mergeCell ref="BO944:BO946"/>
    <mergeCell ref="BE944:BE946"/>
    <mergeCell ref="BF944:BF946"/>
    <mergeCell ref="BG944:BG946"/>
    <mergeCell ref="BH944:BH946"/>
    <mergeCell ref="BI944:BI946"/>
    <mergeCell ref="AZ944:AZ946"/>
    <mergeCell ref="BA944:BA946"/>
    <mergeCell ref="BB944:BB946"/>
    <mergeCell ref="BC944:BC946"/>
    <mergeCell ref="BD944:BD946"/>
    <mergeCell ref="AN944:AN946"/>
    <mergeCell ref="AN941:AN943"/>
    <mergeCell ref="AO941:AO943"/>
    <mergeCell ref="AQ941:AQ943"/>
    <mergeCell ref="AU944:AU946"/>
    <mergeCell ref="AV944:AV946"/>
    <mergeCell ref="AQ944:AQ946"/>
    <mergeCell ref="AR944:AR946"/>
    <mergeCell ref="AO944:AO946"/>
    <mergeCell ref="AP944:AP946"/>
    <mergeCell ref="BO941:BO943"/>
    <mergeCell ref="BP941:BP943"/>
    <mergeCell ref="BQ941:BQ943"/>
    <mergeCell ref="B944:B946"/>
    <mergeCell ref="C944:C946"/>
    <mergeCell ref="BH941:BH943"/>
    <mergeCell ref="BI941:BI943"/>
    <mergeCell ref="BJ941:BJ943"/>
    <mergeCell ref="BK941:BK943"/>
    <mergeCell ref="BL941:BL943"/>
    <mergeCell ref="BM941:BM943"/>
    <mergeCell ref="BB941:BB943"/>
    <mergeCell ref="BC941:BC943"/>
    <mergeCell ref="BD941:BD943"/>
    <mergeCell ref="BE941:BE943"/>
    <mergeCell ref="BF941:BF943"/>
    <mergeCell ref="BG941:BG943"/>
    <mergeCell ref="AZ941:AZ943"/>
    <mergeCell ref="AX941:AX943"/>
    <mergeCell ref="BA941:BA943"/>
    <mergeCell ref="AP941:AP943"/>
    <mergeCell ref="BK947:BK949"/>
    <mergeCell ref="AP950:AP952"/>
    <mergeCell ref="AQ950:AQ952"/>
    <mergeCell ref="AR950:AR952"/>
    <mergeCell ref="BC950:BC952"/>
    <mergeCell ref="BD950:BD952"/>
    <mergeCell ref="AS950:AS952"/>
    <mergeCell ref="AT950:AT952"/>
    <mergeCell ref="AU950:AU952"/>
    <mergeCell ref="AV950:AV952"/>
    <mergeCell ref="BG947:BG949"/>
    <mergeCell ref="BN947:BN949"/>
    <mergeCell ref="BO947:BO949"/>
    <mergeCell ref="BP947:BP949"/>
    <mergeCell ref="BQ947:BQ949"/>
    <mergeCell ref="B950:B952"/>
    <mergeCell ref="C950:C952"/>
    <mergeCell ref="BH947:BH949"/>
    <mergeCell ref="BI947:BI949"/>
    <mergeCell ref="BJ947:BJ949"/>
    <mergeCell ref="AY947:AY949"/>
    <mergeCell ref="AZ947:AZ949"/>
    <mergeCell ref="BA947:BA949"/>
    <mergeCell ref="BL947:BL949"/>
    <mergeCell ref="BM947:BM949"/>
    <mergeCell ref="BB947:BB949"/>
    <mergeCell ref="BC947:BC949"/>
    <mergeCell ref="BD947:BD949"/>
    <mergeCell ref="BE947:BE949"/>
    <mergeCell ref="BF947:BF949"/>
    <mergeCell ref="AS947:AS949"/>
    <mergeCell ref="AT947:AT949"/>
    <mergeCell ref="AU947:AU949"/>
    <mergeCell ref="AV947:AV949"/>
    <mergeCell ref="AW947:AW949"/>
    <mergeCell ref="AX947:AX949"/>
    <mergeCell ref="BM953:BM955"/>
    <mergeCell ref="AN965:AN967"/>
    <mergeCell ref="AO965:AO967"/>
    <mergeCell ref="AN968:AN970"/>
    <mergeCell ref="AO968:AO970"/>
    <mergeCell ref="AP965:AP967"/>
    <mergeCell ref="AQ965:AQ967"/>
    <mergeCell ref="AP968:AP970"/>
    <mergeCell ref="AQ968:AQ970"/>
    <mergeCell ref="AR965:AR967"/>
    <mergeCell ref="BG953:BG955"/>
    <mergeCell ref="BP953:BP955"/>
    <mergeCell ref="BQ953:BQ955"/>
    <mergeCell ref="A965:A973"/>
    <mergeCell ref="B965:B967"/>
    <mergeCell ref="C965:C967"/>
    <mergeCell ref="BI953:BI955"/>
    <mergeCell ref="BJ953:BJ955"/>
    <mergeCell ref="BK953:BK955"/>
    <mergeCell ref="BL953:BL955"/>
    <mergeCell ref="AX953:AX955"/>
    <mergeCell ref="AY953:AY955"/>
    <mergeCell ref="AZ953:AZ955"/>
    <mergeCell ref="BA953:BA955"/>
    <mergeCell ref="BB953:BB955"/>
    <mergeCell ref="BN953:BN955"/>
    <mergeCell ref="BC953:BC955"/>
    <mergeCell ref="BD953:BD955"/>
    <mergeCell ref="BE953:BE955"/>
    <mergeCell ref="BF953:BF955"/>
    <mergeCell ref="AP953:AP955"/>
    <mergeCell ref="BQ950:BQ952"/>
    <mergeCell ref="B953:B955"/>
    <mergeCell ref="C953:C955"/>
    <mergeCell ref="BK950:BK952"/>
    <mergeCell ref="BL950:BL952"/>
    <mergeCell ref="BM950:BM952"/>
    <mergeCell ref="AT953:AT955"/>
    <mergeCell ref="AU953:AU955"/>
    <mergeCell ref="AV953:AV955"/>
    <mergeCell ref="BO950:BO952"/>
    <mergeCell ref="AY950:AY952"/>
    <mergeCell ref="AZ950:AZ952"/>
    <mergeCell ref="BA950:BA952"/>
    <mergeCell ref="BB950:BB952"/>
    <mergeCell ref="AQ953:AQ955"/>
    <mergeCell ref="AR953:AR955"/>
    <mergeCell ref="AS953:AS955"/>
    <mergeCell ref="BH953:BH955"/>
    <mergeCell ref="AW953:AW955"/>
    <mergeCell ref="AW950:AW952"/>
    <mergeCell ref="AX950:AX952"/>
    <mergeCell ref="BP950:BP952"/>
    <mergeCell ref="BE950:BE952"/>
    <mergeCell ref="BF950:BF952"/>
    <mergeCell ref="BG950:BG952"/>
    <mergeCell ref="BH950:BH952"/>
    <mergeCell ref="BI950:BI952"/>
    <mergeCell ref="BJ950:BJ952"/>
    <mergeCell ref="BN950:BN952"/>
    <mergeCell ref="BP968:BP970"/>
    <mergeCell ref="BQ968:BQ970"/>
    <mergeCell ref="B971:B973"/>
    <mergeCell ref="C971:C973"/>
    <mergeCell ref="BI968:BI970"/>
    <mergeCell ref="BJ968:BJ970"/>
    <mergeCell ref="BK968:BK970"/>
    <mergeCell ref="BL968:BL970"/>
    <mergeCell ref="AW968:AW970"/>
    <mergeCell ref="AX968:AX970"/>
    <mergeCell ref="BO968:BO970"/>
    <mergeCell ref="BC968:BC970"/>
    <mergeCell ref="BD968:BD970"/>
    <mergeCell ref="BE968:BE970"/>
    <mergeCell ref="BF968:BF970"/>
    <mergeCell ref="BG968:BG970"/>
    <mergeCell ref="BH968:BH970"/>
    <mergeCell ref="BN968:BN970"/>
    <mergeCell ref="AU968:AU970"/>
    <mergeCell ref="AV968:AV970"/>
    <mergeCell ref="BA968:BA970"/>
    <mergeCell ref="BB968:BB970"/>
    <mergeCell ref="AY968:AY970"/>
    <mergeCell ref="AZ968:AZ970"/>
    <mergeCell ref="B968:B970"/>
    <mergeCell ref="C968:C970"/>
    <mergeCell ref="BJ965:BJ967"/>
    <mergeCell ref="BK965:BK967"/>
    <mergeCell ref="BL965:BL967"/>
    <mergeCell ref="BM965:BM967"/>
    <mergeCell ref="BM968:BM970"/>
    <mergeCell ref="AR968:AR970"/>
    <mergeCell ref="AS968:AS970"/>
    <mergeCell ref="AT968:AT970"/>
    <mergeCell ref="BE965:BE967"/>
    <mergeCell ref="BF965:BF967"/>
    <mergeCell ref="BG965:BG967"/>
    <mergeCell ref="BH965:BH967"/>
    <mergeCell ref="BI965:BI967"/>
    <mergeCell ref="BQ965:BQ967"/>
    <mergeCell ref="BP965:BP967"/>
    <mergeCell ref="BN965:BN967"/>
    <mergeCell ref="BO965:BO967"/>
    <mergeCell ref="AY965:AY967"/>
    <mergeCell ref="AZ965:AZ967"/>
    <mergeCell ref="BA965:BA967"/>
    <mergeCell ref="BB965:BB967"/>
    <mergeCell ref="BC965:BC967"/>
    <mergeCell ref="BD965:BD967"/>
    <mergeCell ref="AS965:AS967"/>
    <mergeCell ref="AT965:AT967"/>
    <mergeCell ref="AU965:AU967"/>
    <mergeCell ref="AV965:AV967"/>
    <mergeCell ref="AW965:AW967"/>
    <mergeCell ref="AX965:AX967"/>
    <mergeCell ref="BQ977:BQ979"/>
    <mergeCell ref="B980:B982"/>
    <mergeCell ref="C980:C982"/>
    <mergeCell ref="BK977:BK979"/>
    <mergeCell ref="BL977:BL979"/>
    <mergeCell ref="BM977:BM979"/>
    <mergeCell ref="BN977:BN979"/>
    <mergeCell ref="BO977:BO979"/>
    <mergeCell ref="BP977:BP979"/>
    <mergeCell ref="BD977:BD979"/>
    <mergeCell ref="BJ977:BJ979"/>
    <mergeCell ref="AV977:AV979"/>
    <mergeCell ref="AW977:AW979"/>
    <mergeCell ref="AX977:AX979"/>
    <mergeCell ref="AY977:AY979"/>
    <mergeCell ref="AZ977:AZ979"/>
    <mergeCell ref="AQ977:AQ979"/>
    <mergeCell ref="AP980:AP982"/>
    <mergeCell ref="AQ980:AQ982"/>
    <mergeCell ref="AU977:AU979"/>
    <mergeCell ref="AR980:AR982"/>
    <mergeCell ref="AR977:AR979"/>
    <mergeCell ref="AS977:AS979"/>
    <mergeCell ref="AT977:AT979"/>
    <mergeCell ref="AN977:AN979"/>
    <mergeCell ref="AO977:AO979"/>
    <mergeCell ref="AN980:AN982"/>
    <mergeCell ref="AN983:AN985"/>
    <mergeCell ref="BO971:BO973"/>
    <mergeCell ref="AU971:AU973"/>
    <mergeCell ref="AV971:AV973"/>
    <mergeCell ref="BA977:BA979"/>
    <mergeCell ref="AP977:AP979"/>
    <mergeCell ref="AO980:AO982"/>
    <mergeCell ref="BP971:BP973"/>
    <mergeCell ref="BQ971:BQ973"/>
    <mergeCell ref="B977:B979"/>
    <mergeCell ref="C977:C979"/>
    <mergeCell ref="BB971:BB973"/>
    <mergeCell ref="AQ971:AQ973"/>
    <mergeCell ref="AR971:AR973"/>
    <mergeCell ref="AS971:AS973"/>
    <mergeCell ref="AT971:AT973"/>
    <mergeCell ref="BN983:BN985"/>
    <mergeCell ref="BO983:BO985"/>
    <mergeCell ref="BP983:BP985"/>
    <mergeCell ref="BQ983:BQ985"/>
    <mergeCell ref="A986:A994"/>
    <mergeCell ref="B986:B988"/>
    <mergeCell ref="C986:C988"/>
    <mergeCell ref="BA983:BA985"/>
    <mergeCell ref="BC983:BC985"/>
    <mergeCell ref="BD983:BD985"/>
    <mergeCell ref="AW983:AW985"/>
    <mergeCell ref="AY983:AY985"/>
    <mergeCell ref="BB983:BB985"/>
    <mergeCell ref="AZ983:AZ985"/>
    <mergeCell ref="AX983:AX985"/>
    <mergeCell ref="BQ980:BQ982"/>
    <mergeCell ref="BM980:BM982"/>
    <mergeCell ref="BN980:BN982"/>
    <mergeCell ref="BO980:BO982"/>
    <mergeCell ref="BP980:BP982"/>
    <mergeCell ref="C983:C985"/>
    <mergeCell ref="BK980:BK982"/>
    <mergeCell ref="BL980:BL982"/>
    <mergeCell ref="AY980:AY982"/>
    <mergeCell ref="AZ980:AZ982"/>
    <mergeCell ref="BA980:BA982"/>
    <mergeCell ref="BB980:BB982"/>
    <mergeCell ref="BE980:BE982"/>
    <mergeCell ref="BF980:BF982"/>
    <mergeCell ref="BG980:BG982"/>
    <mergeCell ref="BJ980:BJ982"/>
    <mergeCell ref="BD980:BD982"/>
    <mergeCell ref="AS980:AS982"/>
    <mergeCell ref="AT980:AT982"/>
    <mergeCell ref="AU980:AU982"/>
    <mergeCell ref="AV980:AV982"/>
    <mergeCell ref="AW980:AW982"/>
    <mergeCell ref="AX980:AX982"/>
    <mergeCell ref="BC980:BC982"/>
    <mergeCell ref="BH980:BH982"/>
    <mergeCell ref="A977:A985"/>
    <mergeCell ref="BN989:BN991"/>
    <mergeCell ref="BO989:BO991"/>
    <mergeCell ref="BP989:BP991"/>
    <mergeCell ref="BQ989:BQ991"/>
    <mergeCell ref="B992:B994"/>
    <mergeCell ref="C992:C994"/>
    <mergeCell ref="BG989:BG991"/>
    <mergeCell ref="BH989:BH991"/>
    <mergeCell ref="BI989:BI991"/>
    <mergeCell ref="BJ989:BJ991"/>
    <mergeCell ref="BK989:BK991"/>
    <mergeCell ref="BL989:BL991"/>
    <mergeCell ref="BA989:BA991"/>
    <mergeCell ref="BB989:BB991"/>
    <mergeCell ref="BC989:BC991"/>
    <mergeCell ref="BD989:BD991"/>
    <mergeCell ref="BE989:BE991"/>
    <mergeCell ref="BF989:BF991"/>
    <mergeCell ref="AU989:AU991"/>
    <mergeCell ref="AV989:AV991"/>
    <mergeCell ref="AW989:AW991"/>
    <mergeCell ref="AX989:AX991"/>
    <mergeCell ref="AY989:AY991"/>
    <mergeCell ref="AZ989:AZ991"/>
    <mergeCell ref="AO989:AO991"/>
    <mergeCell ref="AP989:AP991"/>
    <mergeCell ref="AQ989:AQ991"/>
    <mergeCell ref="AR989:AR991"/>
    <mergeCell ref="AS989:AS991"/>
    <mergeCell ref="AT989:AT991"/>
    <mergeCell ref="BP986:BP988"/>
    <mergeCell ref="BQ986:BQ988"/>
    <mergeCell ref="B989:B991"/>
    <mergeCell ref="C989:C991"/>
    <mergeCell ref="BJ986:BJ988"/>
    <mergeCell ref="BK986:BK988"/>
    <mergeCell ref="BL986:BL988"/>
    <mergeCell ref="BM986:BM988"/>
    <mergeCell ref="BN986:BN988"/>
    <mergeCell ref="BO986:BO988"/>
    <mergeCell ref="BC986:BC988"/>
    <mergeCell ref="BD986:BD988"/>
    <mergeCell ref="BE986:BE988"/>
    <mergeCell ref="BF986:BF988"/>
    <mergeCell ref="BG986:BG988"/>
    <mergeCell ref="BH986:BH988"/>
    <mergeCell ref="AW986:AW988"/>
    <mergeCell ref="AX986:AX988"/>
    <mergeCell ref="AY986:AY988"/>
    <mergeCell ref="AZ986:AZ988"/>
    <mergeCell ref="BA986:BA988"/>
    <mergeCell ref="BB986:BB988"/>
    <mergeCell ref="AO986:AO988"/>
    <mergeCell ref="AP986:AP988"/>
    <mergeCell ref="AQ986:AQ988"/>
    <mergeCell ref="AR986:AR988"/>
    <mergeCell ref="AS986:AS988"/>
    <mergeCell ref="AT986:AT988"/>
    <mergeCell ref="BN995:BN997"/>
    <mergeCell ref="BO995:BO997"/>
    <mergeCell ref="BP995:BP997"/>
    <mergeCell ref="BQ995:BQ997"/>
    <mergeCell ref="BF995:BF997"/>
    <mergeCell ref="BG995:BG997"/>
    <mergeCell ref="BH995:BH997"/>
    <mergeCell ref="BI995:BI997"/>
    <mergeCell ref="BJ995:BJ997"/>
    <mergeCell ref="BC995:BC997"/>
    <mergeCell ref="BD995:BD997"/>
    <mergeCell ref="BE995:BE997"/>
    <mergeCell ref="AT995:AT997"/>
    <mergeCell ref="AU995:AU997"/>
    <mergeCell ref="AV995:AV997"/>
    <mergeCell ref="AW995:AW997"/>
    <mergeCell ref="AX995:AX997"/>
    <mergeCell ref="AY995:AY997"/>
    <mergeCell ref="AO995:AO997"/>
    <mergeCell ref="AP995:AP997"/>
    <mergeCell ref="AQ995:AQ997"/>
    <mergeCell ref="AR995:AR997"/>
    <mergeCell ref="AS995:AS997"/>
    <mergeCell ref="B995:B997"/>
    <mergeCell ref="C995:C997"/>
    <mergeCell ref="D995:D1002"/>
    <mergeCell ref="AO998:AO1000"/>
    <mergeCell ref="AP998:AP1000"/>
    <mergeCell ref="AZ992:AZ994"/>
    <mergeCell ref="BA992:BA994"/>
    <mergeCell ref="BB992:BB994"/>
    <mergeCell ref="BC992:BC994"/>
    <mergeCell ref="BD992:BD994"/>
    <mergeCell ref="BE992:BE994"/>
    <mergeCell ref="BN992:BN994"/>
    <mergeCell ref="BO992:BO994"/>
    <mergeCell ref="BP992:BP994"/>
    <mergeCell ref="BQ992:BQ994"/>
    <mergeCell ref="BF992:BF994"/>
    <mergeCell ref="BG992:BG994"/>
    <mergeCell ref="BH992:BH994"/>
    <mergeCell ref="BI992:BI994"/>
    <mergeCell ref="BJ992:BJ994"/>
    <mergeCell ref="BK992:BK994"/>
    <mergeCell ref="AT992:AT994"/>
    <mergeCell ref="AU992:AU994"/>
    <mergeCell ref="AV992:AV994"/>
    <mergeCell ref="AW992:AW994"/>
    <mergeCell ref="AX992:AX994"/>
    <mergeCell ref="AY992:AY994"/>
    <mergeCell ref="AN992:AN994"/>
    <mergeCell ref="AO992:AO994"/>
    <mergeCell ref="AP992:AP994"/>
    <mergeCell ref="AQ992:AQ994"/>
    <mergeCell ref="AR992:AR994"/>
    <mergeCell ref="AS992:AS994"/>
    <mergeCell ref="BO998:BO1000"/>
    <mergeCell ref="AX1001:AX1003"/>
    <mergeCell ref="AY1001:AY1003"/>
    <mergeCell ref="AZ1001:AZ1003"/>
    <mergeCell ref="AN1001:AN1003"/>
    <mergeCell ref="AO1001:AO1003"/>
    <mergeCell ref="AP1001:AP1003"/>
    <mergeCell ref="AQ1001:AQ1003"/>
    <mergeCell ref="BK1001:BK1003"/>
    <mergeCell ref="BL1001:BL1003"/>
    <mergeCell ref="BE998:BE1000"/>
    <mergeCell ref="BP998:BP1000"/>
    <mergeCell ref="BQ998:BQ1000"/>
    <mergeCell ref="B1001:B1003"/>
    <mergeCell ref="C1001:C1003"/>
    <mergeCell ref="BF998:BF1000"/>
    <mergeCell ref="BG998:BG1000"/>
    <mergeCell ref="BH998:BH1000"/>
    <mergeCell ref="BI998:BI1000"/>
    <mergeCell ref="BJ998:BJ1000"/>
    <mergeCell ref="AV998:AV1000"/>
    <mergeCell ref="AW998:AW1000"/>
    <mergeCell ref="AX998:AX1000"/>
    <mergeCell ref="AY998:AY1000"/>
    <mergeCell ref="BN998:BN1000"/>
    <mergeCell ref="AZ998:AZ1000"/>
    <mergeCell ref="BA998:BA1000"/>
    <mergeCell ref="BB998:BB1000"/>
    <mergeCell ref="BC998:BC1000"/>
    <mergeCell ref="BD998:BD1000"/>
    <mergeCell ref="AQ998:AQ1000"/>
    <mergeCell ref="AR998:AR1000"/>
    <mergeCell ref="AS998:AS1000"/>
    <mergeCell ref="AT998:AT1000"/>
    <mergeCell ref="AU998:AU1000"/>
    <mergeCell ref="BN1007:BN1009"/>
    <mergeCell ref="BO1007:BO1009"/>
    <mergeCell ref="BP1007:BP1009"/>
    <mergeCell ref="BQ1007:BQ1009"/>
    <mergeCell ref="B1010:B1012"/>
    <mergeCell ref="C1010:C1012"/>
    <mergeCell ref="BG1007:BG1009"/>
    <mergeCell ref="BH1007:BH1009"/>
    <mergeCell ref="BI1007:BI1009"/>
    <mergeCell ref="BL1007:BL1009"/>
    <mergeCell ref="BA1007:BA1009"/>
    <mergeCell ref="BB1007:BB1009"/>
    <mergeCell ref="BC1007:BC1009"/>
    <mergeCell ref="BD1007:BD1009"/>
    <mergeCell ref="BE1007:BE1009"/>
    <mergeCell ref="BF1007:BF1009"/>
    <mergeCell ref="AW1007:AW1009"/>
    <mergeCell ref="AX1007:AX1009"/>
    <mergeCell ref="AY1007:AY1009"/>
    <mergeCell ref="AZ1007:AZ1009"/>
    <mergeCell ref="BJ1007:BJ1009"/>
    <mergeCell ref="BK1007:BK1009"/>
    <mergeCell ref="AQ1007:AQ1009"/>
    <mergeCell ref="AR1007:AR1009"/>
    <mergeCell ref="AS1007:AS1009"/>
    <mergeCell ref="AT1007:AT1009"/>
    <mergeCell ref="AU1007:AU1009"/>
    <mergeCell ref="AV1007:AV1009"/>
    <mergeCell ref="BQ1001:BQ1003"/>
    <mergeCell ref="A1007:A1015"/>
    <mergeCell ref="B1007:B1009"/>
    <mergeCell ref="C1007:C1009"/>
    <mergeCell ref="BI1001:BI1003"/>
    <mergeCell ref="BN1001:BN1003"/>
    <mergeCell ref="BC1001:BC1003"/>
    <mergeCell ref="BD1001:BD1003"/>
    <mergeCell ref="AO1007:AO1009"/>
    <mergeCell ref="AP1007:AP1009"/>
    <mergeCell ref="BA1001:BA1003"/>
    <mergeCell ref="BB1001:BB1003"/>
    <mergeCell ref="BJ1001:BJ1003"/>
    <mergeCell ref="BO1001:BO1003"/>
    <mergeCell ref="BP1001:BP1003"/>
    <mergeCell ref="BM1001:BM1003"/>
    <mergeCell ref="AR1001:AR1003"/>
    <mergeCell ref="AS1001:AS1003"/>
    <mergeCell ref="AT1001:AT1003"/>
    <mergeCell ref="AU1001:AU1003"/>
    <mergeCell ref="AV1001:AV1003"/>
    <mergeCell ref="BH1001:BH1003"/>
    <mergeCell ref="AW1001:AW1003"/>
    <mergeCell ref="BE1001:BE1003"/>
    <mergeCell ref="BF1001:BF1003"/>
    <mergeCell ref="BG1001:BG1003"/>
    <mergeCell ref="A1025:A1033"/>
    <mergeCell ref="B1025:B1027"/>
    <mergeCell ref="C1025:C1027"/>
    <mergeCell ref="BJ1013:BJ1015"/>
    <mergeCell ref="BK1013:BK1015"/>
    <mergeCell ref="BL1013:BL1015"/>
    <mergeCell ref="BD1013:BD1015"/>
    <mergeCell ref="BE1013:BE1015"/>
    <mergeCell ref="BF1013:BF1015"/>
    <mergeCell ref="BG1013:BG1015"/>
    <mergeCell ref="BI1013:BI1015"/>
    <mergeCell ref="AX1013:AX1015"/>
    <mergeCell ref="AY1013:AY1015"/>
    <mergeCell ref="AZ1013:AZ1015"/>
    <mergeCell ref="BA1013:BA1015"/>
    <mergeCell ref="BB1013:BB1015"/>
    <mergeCell ref="BC1013:BC1015"/>
    <mergeCell ref="AV1013:AV1015"/>
    <mergeCell ref="AN1013:AN1015"/>
    <mergeCell ref="AO1013:AO1015"/>
    <mergeCell ref="AP1013:AP1015"/>
    <mergeCell ref="AT1013:AT1015"/>
    <mergeCell ref="AU1013:AU1015"/>
    <mergeCell ref="BN1010:BN1012"/>
    <mergeCell ref="BO1010:BO1012"/>
    <mergeCell ref="BP1010:BP1012"/>
    <mergeCell ref="BQ1010:BQ1012"/>
    <mergeCell ref="B1013:B1015"/>
    <mergeCell ref="C1013:C1015"/>
    <mergeCell ref="BG1010:BG1012"/>
    <mergeCell ref="BH1010:BH1012"/>
    <mergeCell ref="BI1010:BI1012"/>
    <mergeCell ref="BJ1010:BJ1012"/>
    <mergeCell ref="BL1010:BL1012"/>
    <mergeCell ref="BE1010:BE1012"/>
    <mergeCell ref="BF1010:BF1012"/>
    <mergeCell ref="AX1010:AX1012"/>
    <mergeCell ref="AY1010:AY1012"/>
    <mergeCell ref="AZ1010:AZ1012"/>
    <mergeCell ref="BA1010:BA1012"/>
    <mergeCell ref="BB1010:BB1012"/>
    <mergeCell ref="BC1010:BC1012"/>
    <mergeCell ref="BD1010:BD1012"/>
    <mergeCell ref="BN1025:BN1027"/>
    <mergeCell ref="BO1025:BO1027"/>
    <mergeCell ref="BP1025:BP1027"/>
    <mergeCell ref="BQ1025:BQ1027"/>
    <mergeCell ref="BH1025:BH1027"/>
    <mergeCell ref="BI1025:BI1027"/>
    <mergeCell ref="BJ1025:BJ1027"/>
    <mergeCell ref="BK1025:BK1027"/>
    <mergeCell ref="BL1025:BL1027"/>
    <mergeCell ref="BM1025:BM1027"/>
    <mergeCell ref="BB1025:BB1027"/>
    <mergeCell ref="BC1025:BC1027"/>
    <mergeCell ref="BD1025:BD1027"/>
    <mergeCell ref="BE1025:BE1027"/>
    <mergeCell ref="BF1025:BF1027"/>
    <mergeCell ref="BG1025:BG1027"/>
    <mergeCell ref="AV1025:AV1027"/>
    <mergeCell ref="AW1025:AW1027"/>
    <mergeCell ref="AX1025:AX1027"/>
    <mergeCell ref="AY1025:AY1027"/>
    <mergeCell ref="AZ1025:AZ1027"/>
    <mergeCell ref="BA1025:BA1027"/>
    <mergeCell ref="AP1025:AP1027"/>
    <mergeCell ref="AQ1025:AQ1027"/>
    <mergeCell ref="AR1025:AR1027"/>
    <mergeCell ref="AS1025:AS1027"/>
    <mergeCell ref="AT1025:AT1027"/>
    <mergeCell ref="AU1025:AU1027"/>
    <mergeCell ref="AN1025:AN1027"/>
    <mergeCell ref="AO1025:AO1027"/>
    <mergeCell ref="AN1028:AN1030"/>
    <mergeCell ref="AO1028:AO1030"/>
    <mergeCell ref="BP1013:BP1015"/>
    <mergeCell ref="BQ1013:BQ1015"/>
    <mergeCell ref="BM1013:BM1015"/>
    <mergeCell ref="BN1013:BN1015"/>
    <mergeCell ref="BO1013:BO1015"/>
    <mergeCell ref="BH1013:BH1015"/>
    <mergeCell ref="BN1031:BN1033"/>
    <mergeCell ref="BO1031:BO1033"/>
    <mergeCell ref="BP1031:BP1033"/>
    <mergeCell ref="BQ1031:BQ1033"/>
    <mergeCell ref="BF1031:BF1033"/>
    <mergeCell ref="BG1031:BG1033"/>
    <mergeCell ref="BH1031:BH1033"/>
    <mergeCell ref="BI1031:BI1033"/>
    <mergeCell ref="BJ1031:BJ1033"/>
    <mergeCell ref="BD1031:BD1033"/>
    <mergeCell ref="BE1031:BE1033"/>
    <mergeCell ref="AT1031:AT1033"/>
    <mergeCell ref="AU1031:AU1033"/>
    <mergeCell ref="AV1031:AV1033"/>
    <mergeCell ref="AW1031:AW1033"/>
    <mergeCell ref="AX1031:AX1033"/>
    <mergeCell ref="AY1031:AY1033"/>
    <mergeCell ref="AN1031:AN1033"/>
    <mergeCell ref="AO1031:AO1033"/>
    <mergeCell ref="AP1031:AP1033"/>
    <mergeCell ref="AQ1031:AQ1033"/>
    <mergeCell ref="AR1031:AR1033"/>
    <mergeCell ref="AS1031:AS1033"/>
    <mergeCell ref="BN1028:BN1030"/>
    <mergeCell ref="BO1028:BO1030"/>
    <mergeCell ref="BP1028:BP1030"/>
    <mergeCell ref="BQ1028:BQ1030"/>
    <mergeCell ref="B1031:B1033"/>
    <mergeCell ref="C1031:C1033"/>
    <mergeCell ref="BH1028:BH1030"/>
    <mergeCell ref="BI1028:BI1030"/>
    <mergeCell ref="BJ1028:BJ1030"/>
    <mergeCell ref="BK1028:BK1030"/>
    <mergeCell ref="BL1028:BL1030"/>
    <mergeCell ref="BM1028:BM1030"/>
    <mergeCell ref="BB1028:BB1030"/>
    <mergeCell ref="BC1028:BC1030"/>
    <mergeCell ref="BD1028:BD1030"/>
    <mergeCell ref="BE1028:BE1030"/>
    <mergeCell ref="BF1028:BF1030"/>
    <mergeCell ref="BG1028:BG1030"/>
    <mergeCell ref="AV1028:AV1030"/>
    <mergeCell ref="AW1028:AW1030"/>
    <mergeCell ref="AX1028:AX1030"/>
    <mergeCell ref="AY1028:AY1030"/>
    <mergeCell ref="AZ1028:AZ1030"/>
    <mergeCell ref="BA1028:BA1030"/>
    <mergeCell ref="AP1028:AP1030"/>
    <mergeCell ref="AQ1028:AQ1030"/>
    <mergeCell ref="AR1028:AR1030"/>
    <mergeCell ref="AS1028:AS1030"/>
    <mergeCell ref="AT1028:AT1030"/>
    <mergeCell ref="AU1028:AU1030"/>
    <mergeCell ref="BN1040:BN1042"/>
    <mergeCell ref="BO1040:BO1042"/>
    <mergeCell ref="BP1040:BP1042"/>
    <mergeCell ref="BQ1040:BQ1042"/>
    <mergeCell ref="B1043:B1045"/>
    <mergeCell ref="C1043:C1045"/>
    <mergeCell ref="BG1040:BG1042"/>
    <mergeCell ref="BH1040:BH1042"/>
    <mergeCell ref="BI1040:BI1042"/>
    <mergeCell ref="BJ1040:BJ1042"/>
    <mergeCell ref="BK1040:BK1042"/>
    <mergeCell ref="BL1040:BL1042"/>
    <mergeCell ref="BA1040:BA1042"/>
    <mergeCell ref="BB1040:BB1042"/>
    <mergeCell ref="BC1040:BC1042"/>
    <mergeCell ref="BD1040:BD1042"/>
    <mergeCell ref="BE1040:BE1042"/>
    <mergeCell ref="BF1040:BF1042"/>
    <mergeCell ref="AU1040:AU1042"/>
    <mergeCell ref="AV1040:AV1042"/>
    <mergeCell ref="AW1040:AW1042"/>
    <mergeCell ref="AX1040:AX1042"/>
    <mergeCell ref="AY1040:AY1042"/>
    <mergeCell ref="AZ1040:AZ1042"/>
    <mergeCell ref="BO1037:BO1039"/>
    <mergeCell ref="BP1037:BP1039"/>
    <mergeCell ref="AZ1037:AZ1039"/>
    <mergeCell ref="BA1037:BA1039"/>
    <mergeCell ref="BB1037:BB1039"/>
    <mergeCell ref="BC1037:BC1039"/>
    <mergeCell ref="BD1037:BD1039"/>
    <mergeCell ref="BE1037:BE1039"/>
    <mergeCell ref="BQ1037:BQ1039"/>
    <mergeCell ref="BF1037:BF1039"/>
    <mergeCell ref="BG1037:BG1039"/>
    <mergeCell ref="BH1037:BH1039"/>
    <mergeCell ref="BI1037:BI1039"/>
    <mergeCell ref="BJ1037:BJ1039"/>
    <mergeCell ref="BK1037:BK1039"/>
    <mergeCell ref="BL1037:BL1039"/>
    <mergeCell ref="BM1037:BM1039"/>
    <mergeCell ref="BN1037:BN1039"/>
    <mergeCell ref="AT1037:AT1039"/>
    <mergeCell ref="AU1037:AU1039"/>
    <mergeCell ref="AV1037:AV1039"/>
    <mergeCell ref="AW1037:AW1039"/>
    <mergeCell ref="AX1037:AX1039"/>
    <mergeCell ref="AY1037:AY1039"/>
    <mergeCell ref="AN1037:AN1039"/>
    <mergeCell ref="AO1037:AO1039"/>
    <mergeCell ref="AP1037:AP1039"/>
    <mergeCell ref="AQ1037:AQ1039"/>
    <mergeCell ref="AR1037:AR1039"/>
    <mergeCell ref="AS1037:AS1039"/>
    <mergeCell ref="C1037:C1039"/>
    <mergeCell ref="B1040:B1042"/>
    <mergeCell ref="C1040:C1042"/>
    <mergeCell ref="D1037:D1044"/>
    <mergeCell ref="AO1046:AO1048"/>
    <mergeCell ref="AP1046:AP1048"/>
    <mergeCell ref="AN1052:AN1054"/>
    <mergeCell ref="AO1052:AO1054"/>
    <mergeCell ref="AP1052:AP1054"/>
    <mergeCell ref="AN1049:AN1051"/>
    <mergeCell ref="AO1049:AO1051"/>
    <mergeCell ref="AP1049:AP1051"/>
    <mergeCell ref="BO1043:BO1045"/>
    <mergeCell ref="BP1043:BP1045"/>
    <mergeCell ref="BQ1043:BQ1045"/>
    <mergeCell ref="A1046:A1054"/>
    <mergeCell ref="B1046:B1048"/>
    <mergeCell ref="C1046:C1048"/>
    <mergeCell ref="BI1043:BI1045"/>
    <mergeCell ref="BJ1043:BJ1045"/>
    <mergeCell ref="BK1043:BK1045"/>
    <mergeCell ref="BL1043:BL1045"/>
    <mergeCell ref="BM1043:BM1045"/>
    <mergeCell ref="BN1043:BN1045"/>
    <mergeCell ref="BC1043:BC1045"/>
    <mergeCell ref="BD1043:BD1045"/>
    <mergeCell ref="BE1043:BE1045"/>
    <mergeCell ref="BF1043:BF1045"/>
    <mergeCell ref="BG1043:BG1045"/>
    <mergeCell ref="BH1043:BH1045"/>
    <mergeCell ref="AW1043:AW1045"/>
    <mergeCell ref="AX1043:AX1045"/>
    <mergeCell ref="AY1043:AY1045"/>
    <mergeCell ref="AZ1043:AZ1045"/>
    <mergeCell ref="BA1043:BA1045"/>
    <mergeCell ref="BB1043:BB1045"/>
    <mergeCell ref="AS1043:AS1045"/>
    <mergeCell ref="AT1043:AT1045"/>
    <mergeCell ref="AU1043:AU1045"/>
    <mergeCell ref="AV1043:AV1045"/>
    <mergeCell ref="AN1043:AN1045"/>
    <mergeCell ref="AO1043:AO1045"/>
    <mergeCell ref="C1105:C1107"/>
    <mergeCell ref="BP1052:BP1054"/>
    <mergeCell ref="BQ1052:BQ1054"/>
    <mergeCell ref="AN1105:AN1107"/>
    <mergeCell ref="BI1052:BI1054"/>
    <mergeCell ref="BJ1052:BJ1054"/>
    <mergeCell ref="BK1052:BK1054"/>
    <mergeCell ref="AT1052:AT1054"/>
    <mergeCell ref="AU1052:AU1054"/>
    <mergeCell ref="AS1055:AS1057"/>
    <mergeCell ref="BQ1049:BQ1051"/>
    <mergeCell ref="B1052:B1054"/>
    <mergeCell ref="C1052:C1054"/>
    <mergeCell ref="BI1049:BI1051"/>
    <mergeCell ref="BJ1049:BJ1051"/>
    <mergeCell ref="BK1049:BK1051"/>
    <mergeCell ref="AZ1052:AZ1054"/>
    <mergeCell ref="BN1052:BN1054"/>
    <mergeCell ref="BC1052:BC1054"/>
    <mergeCell ref="BD1052:BD1054"/>
    <mergeCell ref="BP1049:BP1051"/>
    <mergeCell ref="BE1052:BE1054"/>
    <mergeCell ref="BF1052:BF1054"/>
    <mergeCell ref="BG1052:BG1054"/>
    <mergeCell ref="BH1052:BH1054"/>
    <mergeCell ref="AZ1049:AZ1051"/>
    <mergeCell ref="BA1049:BA1051"/>
    <mergeCell ref="BB1049:BB1051"/>
    <mergeCell ref="BL1049:BL1051"/>
    <mergeCell ref="BM1049:BM1051"/>
    <mergeCell ref="BN1049:BN1051"/>
    <mergeCell ref="BC1049:BC1051"/>
    <mergeCell ref="BD1049:BD1051"/>
    <mergeCell ref="BE1049:BE1051"/>
    <mergeCell ref="BF1049:BF1051"/>
    <mergeCell ref="AT1049:AT1051"/>
    <mergeCell ref="AU1049:AU1051"/>
    <mergeCell ref="AV1049:AV1051"/>
    <mergeCell ref="AW1049:AW1051"/>
    <mergeCell ref="AX1049:AX1051"/>
    <mergeCell ref="B1049:B1051"/>
    <mergeCell ref="C1049:C1051"/>
    <mergeCell ref="AQ1049:AQ1051"/>
    <mergeCell ref="AR1049:AR1051"/>
    <mergeCell ref="AS1049:AS1051"/>
    <mergeCell ref="BK971:BK973"/>
    <mergeCell ref="BL971:BL973"/>
    <mergeCell ref="BM971:BM973"/>
    <mergeCell ref="BH971:BH973"/>
    <mergeCell ref="BI971:BI973"/>
    <mergeCell ref="BJ983:BJ985"/>
    <mergeCell ref="BK983:BK985"/>
    <mergeCell ref="BL983:BL985"/>
    <mergeCell ref="BM983:BM985"/>
    <mergeCell ref="BI980:BI982"/>
    <mergeCell ref="BG971:BG973"/>
    <mergeCell ref="AX971:AX973"/>
    <mergeCell ref="AY971:AY973"/>
    <mergeCell ref="AZ971:AZ973"/>
    <mergeCell ref="BA971:BA973"/>
    <mergeCell ref="BE977:BE979"/>
    <mergeCell ref="BF977:BF979"/>
    <mergeCell ref="BI977:BI979"/>
    <mergeCell ref="BH977:BH979"/>
    <mergeCell ref="BJ971:BJ973"/>
    <mergeCell ref="BO953:BO955"/>
    <mergeCell ref="D786:D788"/>
    <mergeCell ref="E786:AH788"/>
    <mergeCell ref="B938:B940"/>
    <mergeCell ref="BK870:BK872"/>
    <mergeCell ref="BL870:BL872"/>
    <mergeCell ref="BM870:BM872"/>
    <mergeCell ref="BN870:BN872"/>
    <mergeCell ref="AM810:AM818"/>
    <mergeCell ref="AM819:AM827"/>
    <mergeCell ref="BI1055:BI1057"/>
    <mergeCell ref="D876:D878"/>
    <mergeCell ref="E876:AH878"/>
    <mergeCell ref="AM876:AM878"/>
    <mergeCell ref="BD1055:BD1057"/>
    <mergeCell ref="AN971:AN973"/>
    <mergeCell ref="AO971:AO973"/>
    <mergeCell ref="AP971:AP973"/>
    <mergeCell ref="AW971:AW973"/>
    <mergeCell ref="AM888:AM896"/>
    <mergeCell ref="AR1052:AR1054"/>
    <mergeCell ref="AS1052:AS1054"/>
    <mergeCell ref="C938:C940"/>
    <mergeCell ref="BF1055:BF1057"/>
    <mergeCell ref="BG1055:BG1057"/>
    <mergeCell ref="AM935:AM937"/>
    <mergeCell ref="AT1055:AT1057"/>
    <mergeCell ref="AU1055:AU1057"/>
    <mergeCell ref="AV1055:AV1057"/>
    <mergeCell ref="BH1055:BH1057"/>
    <mergeCell ref="BC971:BC973"/>
    <mergeCell ref="BD971:BD973"/>
    <mergeCell ref="BE971:BE973"/>
    <mergeCell ref="BF971:BF973"/>
    <mergeCell ref="AW1052:AW1054"/>
    <mergeCell ref="AX1052:AX1054"/>
    <mergeCell ref="BG1049:BG1051"/>
    <mergeCell ref="BH1049:BH1051"/>
    <mergeCell ref="AY1046:AY1048"/>
    <mergeCell ref="AQ1052:AQ1054"/>
    <mergeCell ref="AM938:AM946"/>
    <mergeCell ref="AM947:AM955"/>
    <mergeCell ref="BA1052:BA1054"/>
    <mergeCell ref="BB1052:BB1054"/>
    <mergeCell ref="AQ1040:AQ1042"/>
    <mergeCell ref="AR1040:AR1042"/>
    <mergeCell ref="AS1040:AS1042"/>
    <mergeCell ref="AT1040:AT1042"/>
    <mergeCell ref="AP1043:AP1045"/>
    <mergeCell ref="AN1040:AN1042"/>
    <mergeCell ref="AO1040:AO1042"/>
    <mergeCell ref="AP1040:AP1042"/>
    <mergeCell ref="AQ1043:AQ1045"/>
    <mergeCell ref="AR1043:AR1045"/>
    <mergeCell ref="AW1013:AW1015"/>
    <mergeCell ref="AQ1013:AQ1015"/>
    <mergeCell ref="AR1013:AR1015"/>
    <mergeCell ref="AS1013:AS1015"/>
    <mergeCell ref="AR1010:AR1012"/>
    <mergeCell ref="AS1010:AS1012"/>
    <mergeCell ref="AT1010:AT1012"/>
    <mergeCell ref="AU1010:AU1012"/>
    <mergeCell ref="AV1010:AV1012"/>
    <mergeCell ref="AW1010:AW1012"/>
    <mergeCell ref="BK998:BK1000"/>
    <mergeCell ref="BL998:BL1000"/>
    <mergeCell ref="BM998:BM1000"/>
    <mergeCell ref="BG983:BG985"/>
    <mergeCell ref="BH983:BH985"/>
    <mergeCell ref="BI983:BI985"/>
    <mergeCell ref="BM995:BM997"/>
    <mergeCell ref="BL992:BL994"/>
    <mergeCell ref="BM992:BM994"/>
    <mergeCell ref="BM1010:BM1012"/>
    <mergeCell ref="BK1010:BK1012"/>
    <mergeCell ref="AO983:AO985"/>
    <mergeCell ref="AP983:AP985"/>
    <mergeCell ref="AQ983:AQ985"/>
    <mergeCell ref="AR983:AR985"/>
    <mergeCell ref="BE983:BE985"/>
    <mergeCell ref="BF983:BF985"/>
    <mergeCell ref="AS983:AS985"/>
    <mergeCell ref="AT983:AT985"/>
    <mergeCell ref="AV983:AV985"/>
    <mergeCell ref="AU983:AU985"/>
    <mergeCell ref="BM1040:BM1042"/>
    <mergeCell ref="BL1031:BL1033"/>
    <mergeCell ref="BK1031:BK1033"/>
    <mergeCell ref="AZ1031:AZ1033"/>
    <mergeCell ref="BA1031:BA1033"/>
    <mergeCell ref="BB1031:BB1033"/>
    <mergeCell ref="BC1031:BC1033"/>
    <mergeCell ref="BM1031:BM1033"/>
    <mergeCell ref="BM1007:BM1009"/>
    <mergeCell ref="BL995:BL997"/>
    <mergeCell ref="BK995:BK997"/>
    <mergeCell ref="AZ995:AZ997"/>
    <mergeCell ref="BA995:BA997"/>
    <mergeCell ref="BB995:BB997"/>
    <mergeCell ref="BM989:BM991"/>
    <mergeCell ref="BP1055:BP1057"/>
    <mergeCell ref="BQ1055:BQ1057"/>
    <mergeCell ref="B1058:B1060"/>
    <mergeCell ref="C1058:C1060"/>
    <mergeCell ref="BJ1055:BJ1057"/>
    <mergeCell ref="BK1055:BK1057"/>
    <mergeCell ref="BL1055:BL1057"/>
    <mergeCell ref="BM1055:BM1057"/>
    <mergeCell ref="BN1055:BN1057"/>
    <mergeCell ref="BO1055:BO1057"/>
    <mergeCell ref="AX1055:AX1057"/>
    <mergeCell ref="AY1055:AY1057"/>
    <mergeCell ref="AZ1055:AZ1057"/>
    <mergeCell ref="BA1055:BA1057"/>
    <mergeCell ref="BB1055:BB1057"/>
    <mergeCell ref="BC1055:BC1057"/>
    <mergeCell ref="AN1055:AN1057"/>
    <mergeCell ref="AO1055:AO1057"/>
    <mergeCell ref="AP1055:AP1057"/>
    <mergeCell ref="AQ1055:AQ1057"/>
    <mergeCell ref="AR1055:AR1057"/>
    <mergeCell ref="AN1058:AN1060"/>
    <mergeCell ref="AO1058:AO1060"/>
    <mergeCell ref="AP1058:AP1060"/>
    <mergeCell ref="AQ1058:AQ1060"/>
    <mergeCell ref="AR1058:AR1060"/>
    <mergeCell ref="BO1052:BO1054"/>
    <mergeCell ref="B1055:B1057"/>
    <mergeCell ref="C1055:C1057"/>
    <mergeCell ref="BO1046:BO1048"/>
    <mergeCell ref="BO1049:BO1051"/>
    <mergeCell ref="BL1052:BL1054"/>
    <mergeCell ref="BM1052:BM1054"/>
    <mergeCell ref="BE1055:BE1057"/>
    <mergeCell ref="AW1055:AW1057"/>
    <mergeCell ref="AY1052:AY1054"/>
    <mergeCell ref="AV1052:AV1054"/>
    <mergeCell ref="AY1049:AY1051"/>
    <mergeCell ref="AW1046:AW1048"/>
    <mergeCell ref="AX1046:AX1048"/>
    <mergeCell ref="BP1046:BP1048"/>
    <mergeCell ref="BQ1046:BQ1048"/>
    <mergeCell ref="BI1046:BI1048"/>
    <mergeCell ref="BJ1046:BJ1048"/>
    <mergeCell ref="BK1046:BK1048"/>
    <mergeCell ref="BL1046:BL1048"/>
    <mergeCell ref="BM1046:BM1048"/>
    <mergeCell ref="BN1046:BN1048"/>
    <mergeCell ref="BC1046:BC1048"/>
    <mergeCell ref="BD1046:BD1048"/>
    <mergeCell ref="BE1046:BE1048"/>
    <mergeCell ref="BF1046:BF1048"/>
    <mergeCell ref="BG1046:BG1048"/>
    <mergeCell ref="BH1046:BH1048"/>
    <mergeCell ref="AZ1046:AZ1048"/>
    <mergeCell ref="BA1046:BA1048"/>
    <mergeCell ref="BB1046:BB1048"/>
    <mergeCell ref="AQ1046:AQ1048"/>
    <mergeCell ref="AR1046:AR1048"/>
    <mergeCell ref="AS1046:AS1048"/>
    <mergeCell ref="AT1046:AT1048"/>
    <mergeCell ref="AU1046:AU1048"/>
    <mergeCell ref="AV1046:AV1048"/>
    <mergeCell ref="AN1046:AN1048"/>
    <mergeCell ref="BN1061:BN1063"/>
    <mergeCell ref="BO1061:BO1063"/>
    <mergeCell ref="BP1061:BP1063"/>
    <mergeCell ref="BQ1061:BQ1063"/>
    <mergeCell ref="BJ1061:BJ1063"/>
    <mergeCell ref="BK1061:BK1063"/>
    <mergeCell ref="BL1061:BL1063"/>
    <mergeCell ref="BE1061:BE1063"/>
    <mergeCell ref="BF1061:BF1063"/>
    <mergeCell ref="BM1061:BM1063"/>
    <mergeCell ref="BG1061:BG1063"/>
    <mergeCell ref="BH1061:BH1063"/>
    <mergeCell ref="BI1061:BI1063"/>
    <mergeCell ref="AX1061:AX1063"/>
    <mergeCell ref="AY1061:AY1063"/>
    <mergeCell ref="AZ1061:AZ1063"/>
    <mergeCell ref="BB1061:BB1063"/>
    <mergeCell ref="BC1061:BC1063"/>
    <mergeCell ref="BD1061:BD1063"/>
    <mergeCell ref="BA1061:BA1063"/>
    <mergeCell ref="AO1061:AO1063"/>
    <mergeCell ref="AP1061:AP1063"/>
    <mergeCell ref="AQ1061:AQ1063"/>
    <mergeCell ref="AR1061:AR1063"/>
    <mergeCell ref="AS1061:AS1063"/>
    <mergeCell ref="AT1061:AT1063"/>
    <mergeCell ref="AU1061:AU1063"/>
    <mergeCell ref="AV1061:AV1063"/>
    <mergeCell ref="AW1061:AW1063"/>
    <mergeCell ref="AN1061:AN1063"/>
    <mergeCell ref="BQ1058:BQ1060"/>
    <mergeCell ref="B1061:B1063"/>
    <mergeCell ref="C1061:C1063"/>
    <mergeCell ref="BK1058:BK1060"/>
    <mergeCell ref="BL1058:BL1060"/>
    <mergeCell ref="BM1058:BM1060"/>
    <mergeCell ref="BN1058:BN1060"/>
    <mergeCell ref="BO1058:BO1060"/>
    <mergeCell ref="BP1058:BP1060"/>
    <mergeCell ref="BE1058:BE1060"/>
    <mergeCell ref="BF1058:BF1060"/>
    <mergeCell ref="BG1058:BG1060"/>
    <mergeCell ref="BH1058:BH1060"/>
    <mergeCell ref="BI1058:BI1060"/>
    <mergeCell ref="BJ1058:BJ1060"/>
    <mergeCell ref="AY1058:AY1060"/>
    <mergeCell ref="AZ1058:AZ1060"/>
    <mergeCell ref="BA1058:BA1060"/>
    <mergeCell ref="BB1058:BB1060"/>
    <mergeCell ref="BC1058:BC1060"/>
    <mergeCell ref="BD1058:BD1060"/>
    <mergeCell ref="AS1058:AS1060"/>
    <mergeCell ref="AT1058:AT1060"/>
    <mergeCell ref="AU1058:AU1060"/>
    <mergeCell ref="AV1058:AV1060"/>
    <mergeCell ref="AW1058:AW1060"/>
    <mergeCell ref="AX1058:AX1060"/>
    <mergeCell ref="B1159:B1161"/>
    <mergeCell ref="C1159:C1161"/>
    <mergeCell ref="AO1159:AO1161"/>
    <mergeCell ref="BL1156:BL1158"/>
    <mergeCell ref="BM1156:BM1158"/>
    <mergeCell ref="BN1156:BN1158"/>
    <mergeCell ref="BA1156:BA1158"/>
    <mergeCell ref="BJ1156:BJ1158"/>
    <mergeCell ref="BK1156:BK1158"/>
    <mergeCell ref="BO1156:BO1158"/>
    <mergeCell ref="BI1156:BI1158"/>
    <mergeCell ref="BF1156:BF1158"/>
    <mergeCell ref="BG1156:BG1158"/>
    <mergeCell ref="BM1153:BM1155"/>
    <mergeCell ref="BN1153:BN1155"/>
    <mergeCell ref="BO1153:BO1155"/>
    <mergeCell ref="BP1153:BP1155"/>
    <mergeCell ref="AV1156:AV1158"/>
    <mergeCell ref="BF1153:BF1155"/>
    <mergeCell ref="BG1153:BG1155"/>
    <mergeCell ref="BH1153:BH1155"/>
    <mergeCell ref="AX1156:AX1158"/>
    <mergeCell ref="AY1156:AY1158"/>
    <mergeCell ref="BQ1153:BQ1155"/>
    <mergeCell ref="BH1156:BH1158"/>
    <mergeCell ref="AP1153:AP1155"/>
    <mergeCell ref="AQ1153:AQ1155"/>
    <mergeCell ref="BI1153:BI1155"/>
    <mergeCell ref="BJ1153:BJ1155"/>
    <mergeCell ref="BK1153:BK1155"/>
    <mergeCell ref="BB1156:BB1158"/>
    <mergeCell ref="AS1156:AS1158"/>
    <mergeCell ref="AU1156:AU1158"/>
    <mergeCell ref="AX1153:AX1155"/>
    <mergeCell ref="AW1159:AW1161"/>
    <mergeCell ref="AU1153:AU1155"/>
    <mergeCell ref="AV1153:AV1155"/>
    <mergeCell ref="BC1153:BC1155"/>
    <mergeCell ref="AW1153:AW1155"/>
    <mergeCell ref="AZ1156:AZ1158"/>
    <mergeCell ref="AU1159:AU1161"/>
    <mergeCell ref="AV1159:AV1161"/>
    <mergeCell ref="AW1156:AW1158"/>
    <mergeCell ref="AN1159:AN1161"/>
    <mergeCell ref="AP1156:AP1158"/>
    <mergeCell ref="AO1153:AO1155"/>
    <mergeCell ref="AO1156:AO1158"/>
    <mergeCell ref="AN1153:AN1155"/>
    <mergeCell ref="AT1156:AT1158"/>
    <mergeCell ref="AQ1156:AQ1158"/>
    <mergeCell ref="AT1153:AT1155"/>
    <mergeCell ref="AR1156:AR1158"/>
    <mergeCell ref="AR1153:AR1155"/>
    <mergeCell ref="AR1159:AR1161"/>
    <mergeCell ref="AQ1159:AQ1161"/>
    <mergeCell ref="BD1159:BD1161"/>
    <mergeCell ref="AY1159:AY1161"/>
    <mergeCell ref="BB1159:BB1161"/>
    <mergeCell ref="BC1159:BC1161"/>
    <mergeCell ref="BE1159:BE1161"/>
    <mergeCell ref="BF1185:BF1187"/>
    <mergeCell ref="BD1185:BD1187"/>
    <mergeCell ref="AZ1159:AZ1161"/>
    <mergeCell ref="AS1159:AS1161"/>
    <mergeCell ref="BQ1176:BQ1178"/>
    <mergeCell ref="AU1179:AU1181"/>
    <mergeCell ref="BK1179:BK1181"/>
    <mergeCell ref="BG1179:BG1181"/>
    <mergeCell ref="AW1179:AW1181"/>
    <mergeCell ref="BG1176:BG1178"/>
    <mergeCell ref="BB1176:BB1178"/>
    <mergeCell ref="BJ1176:BJ1178"/>
    <mergeCell ref="BM1176:BM1178"/>
    <mergeCell ref="BE1179:BE1181"/>
    <mergeCell ref="AZ1179:AZ1181"/>
    <mergeCell ref="BN1159:BN1161"/>
    <mergeCell ref="BM1159:BM1161"/>
    <mergeCell ref="AN1176:AN1178"/>
    <mergeCell ref="BH1159:BH1161"/>
    <mergeCell ref="BJ1159:BJ1161"/>
    <mergeCell ref="AX1159:AX1161"/>
    <mergeCell ref="BA1159:BA1161"/>
    <mergeCell ref="BN1176:BN1178"/>
    <mergeCell ref="BQ1159:BQ1161"/>
    <mergeCell ref="D1164:D1166"/>
    <mergeCell ref="E1164:AH1166"/>
    <mergeCell ref="BF1159:BF1161"/>
    <mergeCell ref="BG1159:BG1161"/>
    <mergeCell ref="BI1159:BI1161"/>
    <mergeCell ref="BP1159:BP1161"/>
    <mergeCell ref="AM1164:AM1166"/>
    <mergeCell ref="D1153:D1160"/>
    <mergeCell ref="BO1159:BO1161"/>
    <mergeCell ref="BP1156:BP1158"/>
    <mergeCell ref="BQ1156:BQ1158"/>
    <mergeCell ref="BQ1185:BQ1187"/>
    <mergeCell ref="BP1185:BP1187"/>
    <mergeCell ref="BL1185:BL1187"/>
    <mergeCell ref="BM1185:BM1187"/>
    <mergeCell ref="AQ1167:AQ1169"/>
    <mergeCell ref="AP1179:AP1181"/>
    <mergeCell ref="AP1185:AP1187"/>
    <mergeCell ref="AN1182:AN1184"/>
    <mergeCell ref="BB1170:BB1172"/>
    <mergeCell ref="BC1170:BC1172"/>
    <mergeCell ref="BI1170:BI1172"/>
    <mergeCell ref="BJ1170:BJ1172"/>
    <mergeCell ref="BK1170:BK1172"/>
    <mergeCell ref="BL1170:BL1172"/>
    <mergeCell ref="BM1170:BM1172"/>
    <mergeCell ref="BN1170:BN1172"/>
    <mergeCell ref="BO1170:BO1172"/>
    <mergeCell ref="BP1170:BP1172"/>
    <mergeCell ref="BQ1170:BQ1172"/>
    <mergeCell ref="BP1173:BP1175"/>
    <mergeCell ref="BQ1173:BQ1175"/>
    <mergeCell ref="C1185:C1187"/>
    <mergeCell ref="AQ1191:AQ1193"/>
    <mergeCell ref="AW1191:AW1193"/>
    <mergeCell ref="AX1191:AX1193"/>
    <mergeCell ref="AU1191:AU1193"/>
    <mergeCell ref="AW1185:AW1187"/>
    <mergeCell ref="BB1185:BB1187"/>
    <mergeCell ref="BC1185:BC1187"/>
    <mergeCell ref="AN1185:AN1187"/>
    <mergeCell ref="AO1185:AO1187"/>
    <mergeCell ref="AS1185:AS1187"/>
    <mergeCell ref="AV1185:AV1187"/>
    <mergeCell ref="AU1185:AU1187"/>
    <mergeCell ref="AO1176:AO1178"/>
    <mergeCell ref="BI1185:BI1187"/>
    <mergeCell ref="AO1179:AO1181"/>
    <mergeCell ref="AW1176:AW1178"/>
    <mergeCell ref="BC1176:BC1178"/>
    <mergeCell ref="AW1182:AW1184"/>
    <mergeCell ref="AX1182:AX1184"/>
    <mergeCell ref="AY1176:AY1178"/>
    <mergeCell ref="AY1182:AY1184"/>
    <mergeCell ref="AZ1182:AZ1184"/>
    <mergeCell ref="AV1188:AV1190"/>
    <mergeCell ref="BP1188:BP1190"/>
    <mergeCell ref="AT1191:AT1193"/>
    <mergeCell ref="BK1185:BK1187"/>
    <mergeCell ref="BO1185:BO1187"/>
    <mergeCell ref="AR1185:AR1187"/>
    <mergeCell ref="AR1188:AR1190"/>
    <mergeCell ref="BA1191:BA1193"/>
    <mergeCell ref="BB1191:BB1193"/>
    <mergeCell ref="BC1188:BC1190"/>
    <mergeCell ref="BD1188:BD1190"/>
    <mergeCell ref="BB1188:BB1190"/>
    <mergeCell ref="BF1176:BF1178"/>
    <mergeCell ref="B1197:B1199"/>
    <mergeCell ref="C1197:C1199"/>
    <mergeCell ref="BG1194:BG1196"/>
    <mergeCell ref="BB1197:BB1199"/>
    <mergeCell ref="BG1197:BG1199"/>
    <mergeCell ref="BC1197:BC1199"/>
    <mergeCell ref="AY1197:AY1199"/>
    <mergeCell ref="AW1197:AW1199"/>
    <mergeCell ref="AQ1194:AQ1196"/>
    <mergeCell ref="BD1194:BD1196"/>
    <mergeCell ref="BM1197:BM1199"/>
    <mergeCell ref="D1194:D1201"/>
    <mergeCell ref="BE1197:BE1199"/>
    <mergeCell ref="BI1197:BI1199"/>
    <mergeCell ref="BH1194:BH1196"/>
    <mergeCell ref="AS1200:AS1202"/>
    <mergeCell ref="AO1200:AO1202"/>
    <mergeCell ref="AQ1200:AQ1202"/>
    <mergeCell ref="AR1200:AR1202"/>
    <mergeCell ref="BM1200:BM1202"/>
    <mergeCell ref="BE1194:BE1196"/>
    <mergeCell ref="BQ1191:BQ1193"/>
    <mergeCell ref="B1194:B1196"/>
    <mergeCell ref="C1194:C1196"/>
    <mergeCell ref="BG1191:BG1193"/>
    <mergeCell ref="AY1191:AY1193"/>
    <mergeCell ref="AZ1191:AZ1193"/>
    <mergeCell ref="BC1191:BC1193"/>
    <mergeCell ref="BD1191:BD1193"/>
    <mergeCell ref="AP1188:AP1190"/>
    <mergeCell ref="AO1191:AO1193"/>
    <mergeCell ref="AP1191:AP1193"/>
    <mergeCell ref="AT1188:AT1190"/>
    <mergeCell ref="AV1191:AV1193"/>
    <mergeCell ref="BA1188:BA1190"/>
    <mergeCell ref="AW1188:AW1190"/>
    <mergeCell ref="AX1188:AX1190"/>
    <mergeCell ref="AY1188:AY1190"/>
    <mergeCell ref="AZ1188:AZ1190"/>
    <mergeCell ref="AN1191:AN1193"/>
    <mergeCell ref="AO1188:AO1190"/>
    <mergeCell ref="AN1188:AN1190"/>
    <mergeCell ref="AN1194:AN1196"/>
    <mergeCell ref="BK1200:BK1202"/>
    <mergeCell ref="AZ1200:AZ1202"/>
    <mergeCell ref="BA1200:BA1202"/>
    <mergeCell ref="AR1203:AR1205"/>
    <mergeCell ref="AS1203:AS1205"/>
    <mergeCell ref="AT1203:AT1205"/>
    <mergeCell ref="AU1203:AU1205"/>
    <mergeCell ref="AV1203:AV1205"/>
    <mergeCell ref="AU1200:AU1202"/>
    <mergeCell ref="AV1200:AV1202"/>
    <mergeCell ref="AP1200:AP1202"/>
    <mergeCell ref="AT1200:AT1202"/>
    <mergeCell ref="BL1200:BL1202"/>
    <mergeCell ref="BB1203:BB1205"/>
    <mergeCell ref="BH1200:BH1202"/>
    <mergeCell ref="BI1200:BI1202"/>
    <mergeCell ref="BJ1200:BJ1202"/>
    <mergeCell ref="BB1200:BB1202"/>
    <mergeCell ref="BC1200:BC1202"/>
    <mergeCell ref="BD1200:BD1202"/>
    <mergeCell ref="BE1200:BE1202"/>
    <mergeCell ref="BF1200:BF1202"/>
    <mergeCell ref="BG1200:BG1202"/>
    <mergeCell ref="C1200:C1202"/>
    <mergeCell ref="BK1197:BK1199"/>
    <mergeCell ref="AZ1197:AZ1199"/>
    <mergeCell ref="BA1197:BA1199"/>
    <mergeCell ref="AX1197:AX1199"/>
    <mergeCell ref="BJ1197:BJ1199"/>
    <mergeCell ref="AW1200:AW1202"/>
    <mergeCell ref="AX1200:AX1202"/>
    <mergeCell ref="AN1200:AN1202"/>
    <mergeCell ref="AY1200:AY1202"/>
    <mergeCell ref="AP1203:AP1205"/>
    <mergeCell ref="BB1206:BB1208"/>
    <mergeCell ref="AY1206:AY1208"/>
    <mergeCell ref="AZ1206:AZ1208"/>
    <mergeCell ref="AV1206:AV1208"/>
    <mergeCell ref="AQ1206:AQ1208"/>
    <mergeCell ref="BQ1206:BQ1208"/>
    <mergeCell ref="B1209:B1211"/>
    <mergeCell ref="C1209:C1211"/>
    <mergeCell ref="BI1206:BI1208"/>
    <mergeCell ref="BJ1206:BJ1208"/>
    <mergeCell ref="BK1206:BK1208"/>
    <mergeCell ref="AX1206:AX1208"/>
    <mergeCell ref="BA1206:BA1208"/>
    <mergeCell ref="BL1206:BL1208"/>
    <mergeCell ref="BM1206:BM1208"/>
    <mergeCell ref="BN1206:BN1208"/>
    <mergeCell ref="BC1206:BC1208"/>
    <mergeCell ref="BD1206:BD1208"/>
    <mergeCell ref="BE1206:BE1208"/>
    <mergeCell ref="BF1206:BF1208"/>
    <mergeCell ref="BI1203:BI1205"/>
    <mergeCell ref="BJ1203:BJ1205"/>
    <mergeCell ref="BK1203:BK1205"/>
    <mergeCell ref="BL1203:BL1205"/>
    <mergeCell ref="BC1203:BC1205"/>
    <mergeCell ref="AN1203:AN1205"/>
    <mergeCell ref="BD1203:BD1205"/>
    <mergeCell ref="BE1203:BE1205"/>
    <mergeCell ref="BF1203:BF1205"/>
    <mergeCell ref="AX1203:AX1205"/>
    <mergeCell ref="AY1203:AY1205"/>
    <mergeCell ref="AZ1203:AZ1205"/>
    <mergeCell ref="AW1203:AW1205"/>
    <mergeCell ref="AN1206:AN1208"/>
    <mergeCell ref="AP1206:AP1208"/>
    <mergeCell ref="B1221:B1223"/>
    <mergeCell ref="C1221:C1223"/>
    <mergeCell ref="BK1218:BK1220"/>
    <mergeCell ref="BL1218:BL1220"/>
    <mergeCell ref="BM1218:BM1220"/>
    <mergeCell ref="BN1218:BN1220"/>
    <mergeCell ref="BO1218:BO1220"/>
    <mergeCell ref="BP1218:BP1220"/>
    <mergeCell ref="BE1218:BE1220"/>
    <mergeCell ref="BF1218:BF1220"/>
    <mergeCell ref="BG1218:BG1220"/>
    <mergeCell ref="BH1218:BH1220"/>
    <mergeCell ref="BI1218:BI1220"/>
    <mergeCell ref="BJ1218:BJ1220"/>
    <mergeCell ref="AY1218:AY1220"/>
    <mergeCell ref="AZ1218:AZ1220"/>
    <mergeCell ref="BA1218:BA1220"/>
    <mergeCell ref="BB1218:BB1220"/>
    <mergeCell ref="BC1218:BC1220"/>
    <mergeCell ref="BD1218:BD1220"/>
    <mergeCell ref="AN1218:AN1220"/>
    <mergeCell ref="AS1218:AS1220"/>
    <mergeCell ref="AT1218:AT1220"/>
    <mergeCell ref="AU1218:AU1220"/>
    <mergeCell ref="AQ1218:AQ1220"/>
    <mergeCell ref="AR1218:AR1220"/>
    <mergeCell ref="AO1218:AO1220"/>
    <mergeCell ref="AP1218:AP1220"/>
    <mergeCell ref="BQ1215:BQ1217"/>
    <mergeCell ref="B1218:B1220"/>
    <mergeCell ref="C1218:C1220"/>
    <mergeCell ref="BK1215:BK1217"/>
    <mergeCell ref="BL1215:BL1217"/>
    <mergeCell ref="BM1215:BM1217"/>
    <mergeCell ref="BN1215:BN1217"/>
    <mergeCell ref="BO1215:BO1217"/>
    <mergeCell ref="BP1215:BP1217"/>
    <mergeCell ref="BE1215:BE1217"/>
    <mergeCell ref="BF1215:BF1217"/>
    <mergeCell ref="BG1215:BG1217"/>
    <mergeCell ref="BH1215:BH1217"/>
    <mergeCell ref="BI1215:BI1217"/>
    <mergeCell ref="BJ1215:BJ1217"/>
    <mergeCell ref="AY1215:AY1217"/>
    <mergeCell ref="AZ1215:AZ1217"/>
    <mergeCell ref="BA1215:BA1217"/>
    <mergeCell ref="BB1215:BB1217"/>
    <mergeCell ref="BC1215:BC1217"/>
    <mergeCell ref="AU1215:AU1217"/>
    <mergeCell ref="AV1215:AV1217"/>
    <mergeCell ref="AW1215:AW1217"/>
    <mergeCell ref="AX1215:AX1217"/>
    <mergeCell ref="AV1218:AV1220"/>
    <mergeCell ref="AW1218:AW1220"/>
    <mergeCell ref="AX1218:AX1220"/>
    <mergeCell ref="AN1215:AN1217"/>
    <mergeCell ref="B1215:B1217"/>
    <mergeCell ref="C1215:C1217"/>
    <mergeCell ref="D1215:D1222"/>
    <mergeCell ref="BD1215:BD1217"/>
    <mergeCell ref="AW404:AW406"/>
    <mergeCell ref="AO407:AO409"/>
    <mergeCell ref="AP407:AP409"/>
    <mergeCell ref="AQ407:AQ409"/>
    <mergeCell ref="AR407:AR409"/>
    <mergeCell ref="AN1221:AN1223"/>
    <mergeCell ref="BG1221:BG1223"/>
    <mergeCell ref="BF1221:BF1223"/>
    <mergeCell ref="BN1221:BN1223"/>
    <mergeCell ref="BO1221:BO1223"/>
    <mergeCell ref="BP1221:BP1223"/>
    <mergeCell ref="BQ1221:BQ1223"/>
    <mergeCell ref="BM1221:BM1223"/>
    <mergeCell ref="BH1221:BH1223"/>
    <mergeCell ref="BI1221:BI1223"/>
    <mergeCell ref="BJ1221:BJ1223"/>
    <mergeCell ref="BK1221:BK1223"/>
    <mergeCell ref="AW1221:AW1223"/>
    <mergeCell ref="AX1221:AX1223"/>
    <mergeCell ref="AY1221:AY1223"/>
    <mergeCell ref="AZ1221:AZ1223"/>
    <mergeCell ref="BL1221:BL1223"/>
    <mergeCell ref="BA1221:BA1223"/>
    <mergeCell ref="BB1221:BB1223"/>
    <mergeCell ref="BC1221:BC1223"/>
    <mergeCell ref="BD1221:BD1223"/>
    <mergeCell ref="BE1221:BE1223"/>
    <mergeCell ref="AQ1221:AQ1223"/>
    <mergeCell ref="AR1221:AR1223"/>
    <mergeCell ref="AS1221:AS1223"/>
    <mergeCell ref="AT1221:AT1223"/>
    <mergeCell ref="AU1221:AU1223"/>
    <mergeCell ref="AV1221:AV1223"/>
    <mergeCell ref="AP1221:AP1223"/>
    <mergeCell ref="AO1221:AO1223"/>
    <mergeCell ref="BQ1218:BQ1220"/>
    <mergeCell ref="BL1209:BL1211"/>
    <mergeCell ref="BK1209:BK1211"/>
    <mergeCell ref="BD1209:BD1211"/>
    <mergeCell ref="AY1209:AY1211"/>
    <mergeCell ref="AV1209:AV1211"/>
    <mergeCell ref="BN1209:BN1211"/>
    <mergeCell ref="BO1209:BO1211"/>
    <mergeCell ref="BP1209:BP1211"/>
    <mergeCell ref="BQ1209:BQ1211"/>
    <mergeCell ref="BF1209:BF1211"/>
    <mergeCell ref="BG1209:BG1211"/>
    <mergeCell ref="BH1209:BH1211"/>
    <mergeCell ref="BI1209:BI1211"/>
    <mergeCell ref="BJ1209:BJ1211"/>
    <mergeCell ref="AO1209:AO1211"/>
    <mergeCell ref="AZ1209:AZ1211"/>
    <mergeCell ref="BA1209:BA1211"/>
    <mergeCell ref="BB1209:BB1211"/>
    <mergeCell ref="BC1209:BC1211"/>
    <mergeCell ref="AP1209:AP1211"/>
    <mergeCell ref="AS1209:AS1211"/>
    <mergeCell ref="AW1209:AW1211"/>
    <mergeCell ref="AX1209:AX1211"/>
    <mergeCell ref="BE1209:BE1211"/>
    <mergeCell ref="AQ1209:AQ1211"/>
    <mergeCell ref="BM1209:BM1211"/>
    <mergeCell ref="BG1206:BG1208"/>
    <mergeCell ref="BH1206:BH1208"/>
    <mergeCell ref="B1230:B1232"/>
    <mergeCell ref="C1230:C1232"/>
    <mergeCell ref="BJ1227:BJ1229"/>
    <mergeCell ref="BK1227:BK1229"/>
    <mergeCell ref="BL1227:BL1229"/>
    <mergeCell ref="BM1227:BM1229"/>
    <mergeCell ref="BN1227:BN1229"/>
    <mergeCell ref="BO1227:BO1229"/>
    <mergeCell ref="BG1227:BG1229"/>
    <mergeCell ref="BH1227:BH1229"/>
    <mergeCell ref="BI1227:BI1229"/>
    <mergeCell ref="AX1227:AX1229"/>
    <mergeCell ref="AY1227:AY1229"/>
    <mergeCell ref="AZ1227:AZ1229"/>
    <mergeCell ref="BA1227:BA1229"/>
    <mergeCell ref="BB1227:BB1229"/>
    <mergeCell ref="BC1227:BC1229"/>
    <mergeCell ref="AP1227:AP1229"/>
    <mergeCell ref="AQ1227:AQ1229"/>
    <mergeCell ref="BP1224:BP1226"/>
    <mergeCell ref="BE1224:BE1226"/>
    <mergeCell ref="BF1224:BF1226"/>
    <mergeCell ref="BG1224:BG1226"/>
    <mergeCell ref="BH1224:BH1226"/>
    <mergeCell ref="BI1224:BI1226"/>
    <mergeCell ref="AW1224:AW1226"/>
    <mergeCell ref="AX1224:AX1226"/>
    <mergeCell ref="BQ1224:BQ1226"/>
    <mergeCell ref="B1227:B1229"/>
    <mergeCell ref="C1227:C1229"/>
    <mergeCell ref="BJ1224:BJ1226"/>
    <mergeCell ref="BK1224:BK1226"/>
    <mergeCell ref="BL1224:BL1226"/>
    <mergeCell ref="BM1224:BM1226"/>
    <mergeCell ref="BN1224:BN1226"/>
    <mergeCell ref="BO1224:BO1226"/>
    <mergeCell ref="BD1224:BD1226"/>
    <mergeCell ref="AY1224:AY1226"/>
    <mergeCell ref="BA1224:BA1226"/>
    <mergeCell ref="BB1224:BB1226"/>
    <mergeCell ref="BC1224:BC1226"/>
    <mergeCell ref="AZ1224:AZ1226"/>
    <mergeCell ref="AU1224:AU1226"/>
    <mergeCell ref="AU1227:AU1229"/>
    <mergeCell ref="AN1230:AN1232"/>
    <mergeCell ref="AS1230:AS1232"/>
    <mergeCell ref="AV1224:AV1226"/>
    <mergeCell ref="AV1227:AV1229"/>
    <mergeCell ref="AT1230:AT1232"/>
    <mergeCell ref="AU1230:AU1232"/>
    <mergeCell ref="AV1230:AV1232"/>
    <mergeCell ref="AQ1224:AQ1226"/>
    <mergeCell ref="AR1224:AR1226"/>
    <mergeCell ref="AS1224:AS1226"/>
    <mergeCell ref="AT1224:AT1226"/>
    <mergeCell ref="AQ1230:AQ1232"/>
    <mergeCell ref="AR1227:AR1229"/>
    <mergeCell ref="AS1227:AS1229"/>
    <mergeCell ref="AT1227:AT1229"/>
    <mergeCell ref="AO1224:AO1226"/>
    <mergeCell ref="AO1230:AO1232"/>
    <mergeCell ref="B1224:B1226"/>
    <mergeCell ref="C1224:C1226"/>
    <mergeCell ref="BG1230:BG1232"/>
    <mergeCell ref="AW1230:AW1232"/>
    <mergeCell ref="AR1230:AR1232"/>
    <mergeCell ref="AO1236:AO1238"/>
    <mergeCell ref="AP1236:AP1238"/>
    <mergeCell ref="BC1230:BC1232"/>
    <mergeCell ref="BD1230:BD1232"/>
    <mergeCell ref="BE1230:BE1232"/>
    <mergeCell ref="AU1233:AU1235"/>
    <mergeCell ref="C1233:C1235"/>
    <mergeCell ref="AX1230:AX1232"/>
    <mergeCell ref="AY1230:AY1232"/>
    <mergeCell ref="AZ1230:AZ1232"/>
    <mergeCell ref="BB1230:BB1232"/>
    <mergeCell ref="AM1224:AM1232"/>
    <mergeCell ref="AW1227:AW1229"/>
    <mergeCell ref="AN1227:AN1229"/>
    <mergeCell ref="AO1227:AO1229"/>
    <mergeCell ref="AZ1233:AZ1235"/>
    <mergeCell ref="BF1230:BF1232"/>
    <mergeCell ref="BA1230:BA1232"/>
    <mergeCell ref="BD1227:BD1229"/>
    <mergeCell ref="BE1227:BE1229"/>
    <mergeCell ref="BF1227:BF1229"/>
    <mergeCell ref="BQ1230:BQ1232"/>
    <mergeCell ref="BH1230:BH1232"/>
    <mergeCell ref="BI1230:BI1232"/>
    <mergeCell ref="BJ1230:BJ1232"/>
    <mergeCell ref="BK1230:BK1232"/>
    <mergeCell ref="BL1230:BL1232"/>
    <mergeCell ref="BM1230:BM1232"/>
    <mergeCell ref="BP1230:BP1232"/>
    <mergeCell ref="BN1230:BN1232"/>
    <mergeCell ref="BO1230:BO1232"/>
    <mergeCell ref="BP1227:BP1229"/>
    <mergeCell ref="BQ1227:BQ1229"/>
    <mergeCell ref="BM1233:BM1235"/>
    <mergeCell ref="BL1233:BL1235"/>
    <mergeCell ref="BA1233:BA1235"/>
    <mergeCell ref="BB1233:BB1235"/>
    <mergeCell ref="BC1233:BC1235"/>
    <mergeCell ref="AT1236:AT1238"/>
    <mergeCell ref="AU1236:AU1238"/>
    <mergeCell ref="AV1236:AV1238"/>
    <mergeCell ref="BH1233:BH1235"/>
    <mergeCell ref="BI1233:BI1235"/>
    <mergeCell ref="BJ1233:BJ1235"/>
    <mergeCell ref="BK1233:BK1235"/>
    <mergeCell ref="AQ1236:AQ1238"/>
    <mergeCell ref="AR1236:AR1238"/>
    <mergeCell ref="AS1236:AS1238"/>
    <mergeCell ref="AW1236:AW1238"/>
    <mergeCell ref="AX1233:AX1235"/>
    <mergeCell ref="AX1236:AX1238"/>
    <mergeCell ref="BF1233:BF1235"/>
    <mergeCell ref="AT1233:AT1235"/>
    <mergeCell ref="BN1233:BN1235"/>
    <mergeCell ref="BO1233:BO1235"/>
    <mergeCell ref="BP1233:BP1235"/>
    <mergeCell ref="BQ1233:BQ1235"/>
    <mergeCell ref="AN1239:AN1241"/>
    <mergeCell ref="AO1239:AO1241"/>
    <mergeCell ref="AP1239:AP1241"/>
    <mergeCell ref="BD1233:BD1235"/>
    <mergeCell ref="BE1233:BE1235"/>
    <mergeCell ref="BG1233:BG1235"/>
    <mergeCell ref="AV1233:AV1235"/>
    <mergeCell ref="AW1233:AW1235"/>
    <mergeCell ref="AN1233:AN1235"/>
    <mergeCell ref="AO1233:AO1235"/>
    <mergeCell ref="AP1233:AP1235"/>
    <mergeCell ref="AQ1233:AQ1235"/>
    <mergeCell ref="AR1233:AR1235"/>
    <mergeCell ref="AX404:AX406"/>
    <mergeCell ref="AS407:AS409"/>
    <mergeCell ref="AT407:AT409"/>
    <mergeCell ref="AU407:AU409"/>
    <mergeCell ref="AV407:AV409"/>
    <mergeCell ref="AS1247:AS1249"/>
    <mergeCell ref="AT1247:AT1249"/>
    <mergeCell ref="AN1247:AN1249"/>
    <mergeCell ref="AO1247:AO1249"/>
    <mergeCell ref="AP1247:AP1249"/>
    <mergeCell ref="AP1250:AP1252"/>
    <mergeCell ref="AP1253:AP1255"/>
    <mergeCell ref="AV1247:AV1249"/>
    <mergeCell ref="AQ1247:AQ1249"/>
    <mergeCell ref="AR1247:AR1249"/>
    <mergeCell ref="AU1247:AU1249"/>
    <mergeCell ref="AU1253:AU1255"/>
    <mergeCell ref="BP1239:BP1241"/>
    <mergeCell ref="BQ1239:BQ1241"/>
    <mergeCell ref="B1247:B1249"/>
    <mergeCell ref="C1247:C1249"/>
    <mergeCell ref="B1253:B1255"/>
    <mergeCell ref="BJ1239:BJ1241"/>
    <mergeCell ref="BK1239:BK1241"/>
    <mergeCell ref="BL1239:BL1241"/>
    <mergeCell ref="BM1239:BM1241"/>
    <mergeCell ref="BB1239:BB1241"/>
    <mergeCell ref="BC1239:BC1241"/>
    <mergeCell ref="BN1239:BN1241"/>
    <mergeCell ref="BO1239:BO1241"/>
    <mergeCell ref="BD1239:BD1241"/>
    <mergeCell ref="BE1239:BE1241"/>
    <mergeCell ref="BF1239:BF1241"/>
    <mergeCell ref="BG1239:BG1241"/>
    <mergeCell ref="BH1239:BH1241"/>
    <mergeCell ref="BI1239:BI1241"/>
    <mergeCell ref="BQ1236:BQ1238"/>
    <mergeCell ref="AR1239:AR1241"/>
    <mergeCell ref="AS1239:AS1241"/>
    <mergeCell ref="AT1239:AT1241"/>
    <mergeCell ref="AU1239:AU1241"/>
    <mergeCell ref="AV1239:AV1241"/>
    <mergeCell ref="AW1239:AW1241"/>
    <mergeCell ref="AX1239:AX1241"/>
    <mergeCell ref="AY1239:AY1241"/>
    <mergeCell ref="BA1239:BA1241"/>
    <mergeCell ref="BK1236:BK1238"/>
    <mergeCell ref="BL1236:BL1238"/>
    <mergeCell ref="BM1236:BM1238"/>
    <mergeCell ref="BN1236:BN1238"/>
    <mergeCell ref="BO1236:BO1238"/>
    <mergeCell ref="BP1236:BP1238"/>
    <mergeCell ref="BE1236:BE1238"/>
    <mergeCell ref="BF1236:BF1238"/>
    <mergeCell ref="BG1236:BG1238"/>
    <mergeCell ref="BH1236:BH1238"/>
    <mergeCell ref="BI1236:BI1238"/>
    <mergeCell ref="BJ1236:BJ1238"/>
    <mergeCell ref="AY1236:AY1238"/>
    <mergeCell ref="AZ1236:AZ1238"/>
    <mergeCell ref="BA1236:BA1238"/>
    <mergeCell ref="BB1236:BB1238"/>
    <mergeCell ref="BC1236:BC1238"/>
    <mergeCell ref="BD1236:BD1238"/>
    <mergeCell ref="BB1253:BB1255"/>
    <mergeCell ref="BN1253:BN1255"/>
    <mergeCell ref="BC1253:BC1255"/>
    <mergeCell ref="BD1253:BD1255"/>
    <mergeCell ref="BE1253:BE1255"/>
    <mergeCell ref="BF1253:BF1255"/>
    <mergeCell ref="AV1253:AV1255"/>
    <mergeCell ref="AN1253:AN1255"/>
    <mergeCell ref="AO1253:AO1255"/>
    <mergeCell ref="BO1250:BO1252"/>
    <mergeCell ref="BP1250:BP1252"/>
    <mergeCell ref="BC1250:BC1252"/>
    <mergeCell ref="BD1250:BD1252"/>
    <mergeCell ref="BE1250:BE1252"/>
    <mergeCell ref="BF1250:BF1252"/>
    <mergeCell ref="AW1253:AW1255"/>
    <mergeCell ref="BQ1250:BQ1252"/>
    <mergeCell ref="BI1250:BI1252"/>
    <mergeCell ref="BJ1250:BJ1252"/>
    <mergeCell ref="BK1250:BK1252"/>
    <mergeCell ref="BL1250:BL1252"/>
    <mergeCell ref="BM1250:BM1252"/>
    <mergeCell ref="BN1250:BN1252"/>
    <mergeCell ref="AW1250:AW1252"/>
    <mergeCell ref="AX1250:AX1252"/>
    <mergeCell ref="AY1250:AY1252"/>
    <mergeCell ref="AZ1250:AZ1252"/>
    <mergeCell ref="BA1250:BA1252"/>
    <mergeCell ref="BB1250:BB1252"/>
    <mergeCell ref="BQ1247:BQ1249"/>
    <mergeCell ref="B1250:B1252"/>
    <mergeCell ref="C1250:C1252"/>
    <mergeCell ref="BI1247:BI1249"/>
    <mergeCell ref="BJ1247:BJ1249"/>
    <mergeCell ref="BK1247:BK1249"/>
    <mergeCell ref="AQ1250:AQ1252"/>
    <mergeCell ref="AR1250:AR1252"/>
    <mergeCell ref="AS1250:AS1252"/>
    <mergeCell ref="AT1250:AT1252"/>
    <mergeCell ref="BG1247:BG1249"/>
    <mergeCell ref="BH1247:BH1249"/>
    <mergeCell ref="AN1250:AN1252"/>
    <mergeCell ref="AO1250:AO1252"/>
    <mergeCell ref="BO1247:BO1249"/>
    <mergeCell ref="BP1247:BP1249"/>
    <mergeCell ref="AU1250:AU1252"/>
    <mergeCell ref="AV1250:AV1252"/>
    <mergeCell ref="BG1250:BG1252"/>
    <mergeCell ref="BH1250:BH1252"/>
    <mergeCell ref="AZ1247:AZ1249"/>
    <mergeCell ref="BA1247:BA1249"/>
    <mergeCell ref="BB1247:BB1249"/>
    <mergeCell ref="BL1247:BL1249"/>
    <mergeCell ref="BM1247:BM1249"/>
    <mergeCell ref="BN1247:BN1249"/>
    <mergeCell ref="BC1247:BC1249"/>
    <mergeCell ref="BD1247:BD1249"/>
    <mergeCell ref="BE1247:BE1249"/>
    <mergeCell ref="BF1247:BF1249"/>
    <mergeCell ref="AW1247:AW1249"/>
    <mergeCell ref="AX1247:AX1249"/>
    <mergeCell ref="AY1247:AY1249"/>
    <mergeCell ref="BQ1322:BQ1324"/>
    <mergeCell ref="BO1322:BO1324"/>
    <mergeCell ref="BP1322:BP1324"/>
    <mergeCell ref="BC1322:BC1324"/>
    <mergeCell ref="BH1322:BH1324"/>
    <mergeCell ref="AU1325:AU1327"/>
    <mergeCell ref="AV1325:AV1327"/>
    <mergeCell ref="AW1325:AW1327"/>
    <mergeCell ref="AX1325:AX1327"/>
    <mergeCell ref="AY1325:AY1327"/>
    <mergeCell ref="BL1322:BL1324"/>
    <mergeCell ref="BM1322:BM1324"/>
    <mergeCell ref="AY1322:AY1324"/>
    <mergeCell ref="AZ1322:AZ1324"/>
    <mergeCell ref="BA1322:BA1324"/>
    <mergeCell ref="BB1322:BB1324"/>
    <mergeCell ref="B1325:B1327"/>
    <mergeCell ref="C1325:C1327"/>
    <mergeCell ref="BJ1322:BJ1324"/>
    <mergeCell ref="BK1322:BK1324"/>
    <mergeCell ref="AN1325:AN1327"/>
    <mergeCell ref="AO1325:AO1327"/>
    <mergeCell ref="AP1325:AP1327"/>
    <mergeCell ref="AS1325:AS1327"/>
    <mergeCell ref="AT1325:AT1327"/>
    <mergeCell ref="AZ1325:AZ1327"/>
    <mergeCell ref="AQ1325:AQ1327"/>
    <mergeCell ref="AR1325:AR1327"/>
    <mergeCell ref="AQ1328:AQ1330"/>
    <mergeCell ref="AN1328:AN1330"/>
    <mergeCell ref="BE1322:BE1324"/>
    <mergeCell ref="BF1322:BF1324"/>
    <mergeCell ref="BD1322:BD1324"/>
    <mergeCell ref="AS1322:AS1324"/>
    <mergeCell ref="AT1322:AT1324"/>
    <mergeCell ref="AU1322:AU1324"/>
    <mergeCell ref="AO1322:AO1324"/>
    <mergeCell ref="AP1322:AP1324"/>
    <mergeCell ref="AQ1322:AQ1324"/>
    <mergeCell ref="AR1322:AR1324"/>
    <mergeCell ref="BG1322:BG1324"/>
    <mergeCell ref="AV1322:AV1324"/>
    <mergeCell ref="AW1322:AW1324"/>
    <mergeCell ref="AX1322:AX1324"/>
    <mergeCell ref="B1322:B1324"/>
    <mergeCell ref="C1322:C1324"/>
    <mergeCell ref="BJ1328:BJ1330"/>
    <mergeCell ref="BL1328:BL1330"/>
    <mergeCell ref="BK1328:BK1330"/>
    <mergeCell ref="AX1328:AX1330"/>
    <mergeCell ref="BD1328:BD1330"/>
    <mergeCell ref="BC1328:BC1330"/>
    <mergeCell ref="BE1328:BE1330"/>
    <mergeCell ref="AY1328:AY1330"/>
    <mergeCell ref="AZ1328:AZ1330"/>
    <mergeCell ref="BA1328:BA1330"/>
    <mergeCell ref="BB1328:BB1330"/>
    <mergeCell ref="AR1328:AR1330"/>
    <mergeCell ref="AS1328:AS1330"/>
    <mergeCell ref="AT1328:AT1330"/>
    <mergeCell ref="AU1328:AU1330"/>
    <mergeCell ref="AV1328:AV1330"/>
    <mergeCell ref="AW1328:AW1330"/>
    <mergeCell ref="AO1328:AO1330"/>
    <mergeCell ref="AP1328:AP1330"/>
    <mergeCell ref="BQ1325:BQ1327"/>
    <mergeCell ref="B1328:B1330"/>
    <mergeCell ref="C1328:C1330"/>
    <mergeCell ref="BG1325:BG1327"/>
    <mergeCell ref="BH1325:BH1327"/>
    <mergeCell ref="BI1325:BI1327"/>
    <mergeCell ref="BJ1325:BJ1327"/>
    <mergeCell ref="BO1325:BO1327"/>
    <mergeCell ref="BP1325:BP1327"/>
    <mergeCell ref="BN1325:BN1327"/>
    <mergeCell ref="BK1325:BK1327"/>
    <mergeCell ref="BA1325:BA1327"/>
    <mergeCell ref="BB1325:BB1327"/>
    <mergeCell ref="BC1325:BC1327"/>
    <mergeCell ref="BD1325:BD1327"/>
    <mergeCell ref="BE1325:BE1327"/>
    <mergeCell ref="BF1325:BF1327"/>
    <mergeCell ref="BL1325:BL1327"/>
    <mergeCell ref="BP1361:BP1363"/>
    <mergeCell ref="BQ1361:BQ1363"/>
    <mergeCell ref="BJ1361:BJ1363"/>
    <mergeCell ref="BK1361:BK1363"/>
    <mergeCell ref="BL1361:BL1363"/>
    <mergeCell ref="BM1361:BM1363"/>
    <mergeCell ref="BN1361:BN1363"/>
    <mergeCell ref="BO1361:BO1363"/>
    <mergeCell ref="BD1361:BD1363"/>
    <mergeCell ref="BE1361:BE1363"/>
    <mergeCell ref="BF1361:BF1363"/>
    <mergeCell ref="BG1361:BG1363"/>
    <mergeCell ref="BH1361:BH1363"/>
    <mergeCell ref="BI1361:BI1363"/>
    <mergeCell ref="AT1361:AT1363"/>
    <mergeCell ref="AU1361:AU1363"/>
    <mergeCell ref="AV1361:AV1363"/>
    <mergeCell ref="AW1361:AW1363"/>
    <mergeCell ref="AX1361:AX1363"/>
    <mergeCell ref="BC1361:BC1363"/>
    <mergeCell ref="AY1361:AY1363"/>
    <mergeCell ref="BB1361:BB1363"/>
    <mergeCell ref="AQ1361:AQ1363"/>
    <mergeCell ref="AR1361:AR1363"/>
    <mergeCell ref="AP1364:AP1366"/>
    <mergeCell ref="AQ1364:AQ1366"/>
    <mergeCell ref="AR1364:AR1366"/>
    <mergeCell ref="AS1361:AS1363"/>
    <mergeCell ref="AS1364:AS1366"/>
    <mergeCell ref="AO1361:AO1363"/>
    <mergeCell ref="AN1367:AN1369"/>
    <mergeCell ref="B1364:B1366"/>
    <mergeCell ref="C1364:C1366"/>
    <mergeCell ref="B1367:B1369"/>
    <mergeCell ref="C1367:C1369"/>
    <mergeCell ref="AN1364:AN1366"/>
    <mergeCell ref="AO1364:AO1366"/>
    <mergeCell ref="AO1367:AO1369"/>
    <mergeCell ref="AN1361:AN1363"/>
    <mergeCell ref="B1361:B1363"/>
    <mergeCell ref="C1361:C1363"/>
    <mergeCell ref="AY1367:AY1369"/>
    <mergeCell ref="AZ1367:AZ1369"/>
    <mergeCell ref="BA1367:BA1369"/>
    <mergeCell ref="AP1367:AP1369"/>
    <mergeCell ref="AQ1367:AQ1369"/>
    <mergeCell ref="AR1367:AR1369"/>
    <mergeCell ref="AS1367:AS1369"/>
    <mergeCell ref="AT1367:AT1369"/>
    <mergeCell ref="AU1367:AU1369"/>
    <mergeCell ref="BO1364:BO1366"/>
    <mergeCell ref="BP1364:BP1366"/>
    <mergeCell ref="AZ1364:AZ1366"/>
    <mergeCell ref="BA1364:BA1366"/>
    <mergeCell ref="BB1364:BB1366"/>
    <mergeCell ref="BC1364:BC1366"/>
    <mergeCell ref="BD1364:BD1366"/>
    <mergeCell ref="BE1364:BE1366"/>
    <mergeCell ref="BQ1364:BQ1366"/>
    <mergeCell ref="BF1364:BF1366"/>
    <mergeCell ref="BG1364:BG1366"/>
    <mergeCell ref="BH1364:BH1366"/>
    <mergeCell ref="BI1364:BI1366"/>
    <mergeCell ref="BJ1364:BJ1366"/>
    <mergeCell ref="BK1364:BK1366"/>
    <mergeCell ref="BL1364:BL1366"/>
    <mergeCell ref="BM1364:BM1366"/>
    <mergeCell ref="BN1364:BN1366"/>
    <mergeCell ref="AT1364:AT1366"/>
    <mergeCell ref="AU1364:AU1366"/>
    <mergeCell ref="AV1364:AV1366"/>
    <mergeCell ref="AW1364:AW1366"/>
    <mergeCell ref="AX1364:AX1366"/>
    <mergeCell ref="AY1364:AY1366"/>
    <mergeCell ref="BH1390:BH1392"/>
    <mergeCell ref="BG1390:BG1392"/>
    <mergeCell ref="BJ1390:BJ1392"/>
    <mergeCell ref="BK1462:BK1464"/>
    <mergeCell ref="BK1390:BK1392"/>
    <mergeCell ref="BK1438:BK1440"/>
    <mergeCell ref="BK1459:BK1461"/>
    <mergeCell ref="BK1396:BK1398"/>
    <mergeCell ref="BI1390:BI1392"/>
    <mergeCell ref="BH1444:BH1446"/>
    <mergeCell ref="BC1367:BC1369"/>
    <mergeCell ref="BD1367:BD1369"/>
    <mergeCell ref="BE1367:BE1369"/>
    <mergeCell ref="BH1384:BH1386"/>
    <mergeCell ref="BI1387:BI1389"/>
    <mergeCell ref="BF1390:BF1392"/>
    <mergeCell ref="BF1376:BF1378"/>
    <mergeCell ref="BE1390:BE1392"/>
    <mergeCell ref="BD1390:BD1392"/>
    <mergeCell ref="BD1387:BD1389"/>
    <mergeCell ref="BN1367:BN1369"/>
    <mergeCell ref="BH1462:BH1464"/>
    <mergeCell ref="BI1462:BI1464"/>
    <mergeCell ref="BB1367:BB1369"/>
    <mergeCell ref="BC1462:BC1464"/>
    <mergeCell ref="BD1462:BD1464"/>
    <mergeCell ref="BE1462:BE1464"/>
    <mergeCell ref="BF1462:BF1464"/>
    <mergeCell ref="BG1462:BG1464"/>
    <mergeCell ref="BJ1367:BJ1369"/>
    <mergeCell ref="BP1367:BP1369"/>
    <mergeCell ref="BQ1367:BQ1369"/>
    <mergeCell ref="BF1367:BF1369"/>
    <mergeCell ref="BG1367:BG1369"/>
    <mergeCell ref="BH1367:BH1369"/>
    <mergeCell ref="BI1367:BI1369"/>
    <mergeCell ref="BK1367:BK1369"/>
    <mergeCell ref="BO1367:BO1369"/>
    <mergeCell ref="BL1367:BL1369"/>
    <mergeCell ref="BM1367:BM1369"/>
    <mergeCell ref="BQ1387:BQ1389"/>
    <mergeCell ref="BE1387:BE1389"/>
    <mergeCell ref="BM1387:BM1389"/>
    <mergeCell ref="BK1387:BK1389"/>
    <mergeCell ref="BO1387:BO1389"/>
    <mergeCell ref="BP1387:BP1389"/>
    <mergeCell ref="BF1387:BF1389"/>
    <mergeCell ref="BC1453:BC1455"/>
    <mergeCell ref="BD1453:BD1455"/>
    <mergeCell ref="BE1453:BE1455"/>
    <mergeCell ref="BF1453:BF1455"/>
    <mergeCell ref="BG1453:BG1455"/>
    <mergeCell ref="BL1453:BL1455"/>
    <mergeCell ref="BM1453:BM1455"/>
    <mergeCell ref="BN1453:BN1455"/>
    <mergeCell ref="BO1453:BO1455"/>
    <mergeCell ref="BP1453:BP1455"/>
    <mergeCell ref="BQ1453:BQ1455"/>
    <mergeCell ref="AQ1465:AQ1467"/>
    <mergeCell ref="AR1465:AR1467"/>
    <mergeCell ref="AO1462:AO1464"/>
    <mergeCell ref="AN1459:AN1461"/>
    <mergeCell ref="AO1459:AO1461"/>
    <mergeCell ref="BC1465:BC1467"/>
    <mergeCell ref="AU1465:AU1467"/>
    <mergeCell ref="AT1465:AT1467"/>
    <mergeCell ref="AR1459:AR1461"/>
    <mergeCell ref="AX1462:AX1464"/>
    <mergeCell ref="BB1465:BB1467"/>
    <mergeCell ref="AO1465:AO1467"/>
    <mergeCell ref="AP1465:AP1467"/>
    <mergeCell ref="AU1462:AU1464"/>
    <mergeCell ref="AS1465:AS1467"/>
    <mergeCell ref="AV1462:AV1464"/>
    <mergeCell ref="AQ1459:AQ1461"/>
    <mergeCell ref="AN1465:AN1467"/>
    <mergeCell ref="BP1462:BP1464"/>
    <mergeCell ref="BO1459:BO1461"/>
    <mergeCell ref="BN1459:BN1461"/>
    <mergeCell ref="BG1459:BG1461"/>
    <mergeCell ref="BD1459:BD1461"/>
    <mergeCell ref="BQ1462:BQ1464"/>
    <mergeCell ref="B1465:B1467"/>
    <mergeCell ref="C1465:C1467"/>
    <mergeCell ref="BM1462:BM1464"/>
    <mergeCell ref="BN1462:BN1464"/>
    <mergeCell ref="BO1462:BO1464"/>
    <mergeCell ref="BL1462:BL1464"/>
    <mergeCell ref="BJ1462:BJ1464"/>
    <mergeCell ref="B1462:B1464"/>
    <mergeCell ref="C1462:C1464"/>
    <mergeCell ref="D1468:D1475"/>
    <mergeCell ref="BF1471:BF1473"/>
    <mergeCell ref="BG1471:BG1473"/>
    <mergeCell ref="AS1471:AS1473"/>
    <mergeCell ref="AV1471:AV1473"/>
    <mergeCell ref="AW1471:AW1473"/>
    <mergeCell ref="AX1471:AX1473"/>
    <mergeCell ref="BH1471:BH1473"/>
    <mergeCell ref="BI1471:BI1473"/>
    <mergeCell ref="BL1471:BL1473"/>
    <mergeCell ref="BQ1471:BQ1473"/>
    <mergeCell ref="BM1471:BM1473"/>
    <mergeCell ref="BN1471:BN1473"/>
    <mergeCell ref="AZ1471:AZ1473"/>
    <mergeCell ref="AN1471:AN1473"/>
    <mergeCell ref="AO1471:AO1473"/>
    <mergeCell ref="AP1471:AP1473"/>
    <mergeCell ref="AQ1471:AQ1473"/>
    <mergeCell ref="AR1471:AR1473"/>
    <mergeCell ref="AO1468:AO1470"/>
    <mergeCell ref="AP1468:AP1470"/>
    <mergeCell ref="BM1468:BM1470"/>
    <mergeCell ref="BN1468:BN1470"/>
    <mergeCell ref="AZ1468:AZ1470"/>
    <mergeCell ref="BA1468:BA1470"/>
    <mergeCell ref="BB1468:BB1470"/>
    <mergeCell ref="BC1468:BC1470"/>
    <mergeCell ref="AS1468:AS1470"/>
    <mergeCell ref="AV1468:AV1470"/>
    <mergeCell ref="BQ1468:BQ1470"/>
    <mergeCell ref="B1471:B1473"/>
    <mergeCell ref="C1471:C1473"/>
    <mergeCell ref="BE1468:BE1470"/>
    <mergeCell ref="BF1468:BF1470"/>
    <mergeCell ref="BG1468:BG1470"/>
    <mergeCell ref="BH1468:BH1470"/>
    <mergeCell ref="BI1468:BI1470"/>
    <mergeCell ref="BK1468:BK1470"/>
    <mergeCell ref="AY1468:AY1470"/>
    <mergeCell ref="BD1468:BD1470"/>
    <mergeCell ref="AQ1468:AQ1470"/>
    <mergeCell ref="AR1468:AR1470"/>
    <mergeCell ref="AX1468:AX1470"/>
    <mergeCell ref="AU1468:AU1470"/>
    <mergeCell ref="AT1468:AT1470"/>
    <mergeCell ref="AW1468:AW1470"/>
    <mergeCell ref="B1468:B1470"/>
    <mergeCell ref="C1468:C1470"/>
    <mergeCell ref="BE1471:BE1473"/>
    <mergeCell ref="BO1468:BO1470"/>
    <mergeCell ref="BO1471:BO1473"/>
    <mergeCell ref="BJ1471:BJ1473"/>
    <mergeCell ref="BK1471:BK1473"/>
    <mergeCell ref="BL1468:BL1470"/>
    <mergeCell ref="BJ1474:BJ1476"/>
    <mergeCell ref="BK1474:BK1476"/>
    <mergeCell ref="BB1471:BB1473"/>
    <mergeCell ref="BC1471:BC1473"/>
    <mergeCell ref="BC1474:BC1476"/>
    <mergeCell ref="AW407:AW409"/>
    <mergeCell ref="AX407:AX409"/>
    <mergeCell ref="AY407:AY409"/>
    <mergeCell ref="AU410:AU412"/>
    <mergeCell ref="AQ1477:AQ1479"/>
    <mergeCell ref="AR1477:AR1479"/>
    <mergeCell ref="AQ1480:AQ1482"/>
    <mergeCell ref="BQ1474:BQ1476"/>
    <mergeCell ref="AN1477:AN1479"/>
    <mergeCell ref="AO1477:AO1479"/>
    <mergeCell ref="AP1477:AP1479"/>
    <mergeCell ref="AT1477:AT1479"/>
    <mergeCell ref="AW1477:AW1479"/>
    <mergeCell ref="AV1477:AV1479"/>
    <mergeCell ref="BG1477:BG1479"/>
    <mergeCell ref="BH1477:BH1479"/>
    <mergeCell ref="BI1477:BI1479"/>
    <mergeCell ref="BL1474:BL1476"/>
    <mergeCell ref="BM1474:BM1476"/>
    <mergeCell ref="BP1474:BP1476"/>
    <mergeCell ref="BP1477:BP1479"/>
    <mergeCell ref="BI1474:BI1476"/>
    <mergeCell ref="AW1474:AW1476"/>
    <mergeCell ref="AX1474:AX1476"/>
    <mergeCell ref="BB1474:BB1476"/>
    <mergeCell ref="BD1474:BD1476"/>
    <mergeCell ref="BE1474:BE1476"/>
    <mergeCell ref="BG1474:BG1476"/>
    <mergeCell ref="BH1474:BH1476"/>
    <mergeCell ref="AS1477:AS1479"/>
    <mergeCell ref="BF1474:BF1476"/>
    <mergeCell ref="AQ1474:AQ1476"/>
    <mergeCell ref="AR1474:AR1476"/>
    <mergeCell ref="AS1474:AS1476"/>
    <mergeCell ref="AT1474:AT1476"/>
    <mergeCell ref="AU1474:AU1476"/>
    <mergeCell ref="AV1474:AV1476"/>
    <mergeCell ref="AY1474:AY1476"/>
    <mergeCell ref="AZ1474:AZ1476"/>
    <mergeCell ref="BA1474:BA1476"/>
    <mergeCell ref="AN1474:AN1476"/>
    <mergeCell ref="AO1474:AO1476"/>
    <mergeCell ref="AP1474:AP1476"/>
    <mergeCell ref="BK1465:BK1467"/>
    <mergeCell ref="BL1465:BL1467"/>
    <mergeCell ref="BH1465:BH1467"/>
    <mergeCell ref="BI1465:BI1467"/>
    <mergeCell ref="BF1465:BF1467"/>
    <mergeCell ref="AW1465:AW1467"/>
    <mergeCell ref="AX1465:AX1467"/>
    <mergeCell ref="BE1465:BE1467"/>
    <mergeCell ref="BQ1465:BQ1467"/>
    <mergeCell ref="BJ1465:BJ1467"/>
    <mergeCell ref="BM1465:BM1467"/>
    <mergeCell ref="BN1465:BN1467"/>
    <mergeCell ref="BO1465:BO1467"/>
    <mergeCell ref="AY1465:AY1467"/>
    <mergeCell ref="AZ1465:AZ1467"/>
    <mergeCell ref="BP1465:BP1467"/>
    <mergeCell ref="BG1465:BG1467"/>
    <mergeCell ref="BD1465:BD1467"/>
    <mergeCell ref="AV1465:AV1467"/>
    <mergeCell ref="AY1462:AY1464"/>
    <mergeCell ref="AZ1462:AZ1464"/>
    <mergeCell ref="BP1480:BP1482"/>
    <mergeCell ref="BE1480:BE1482"/>
    <mergeCell ref="BF1480:BF1482"/>
    <mergeCell ref="BG1480:BG1482"/>
    <mergeCell ref="BH1480:BH1482"/>
    <mergeCell ref="AY1483:AY1485"/>
    <mergeCell ref="AZ1483:AZ1485"/>
    <mergeCell ref="BA1483:BA1485"/>
    <mergeCell ref="BD1483:BD1485"/>
    <mergeCell ref="BE1483:BE1485"/>
    <mergeCell ref="B1483:B1485"/>
    <mergeCell ref="C1483:C1485"/>
    <mergeCell ref="BJ1480:BJ1482"/>
    <mergeCell ref="BK1480:BK1482"/>
    <mergeCell ref="BL1480:BL1482"/>
    <mergeCell ref="BM1480:BM1482"/>
    <mergeCell ref="BD1480:BD1482"/>
    <mergeCell ref="AN1483:AN1485"/>
    <mergeCell ref="AV1483:AV1485"/>
    <mergeCell ref="AW1483:AW1485"/>
    <mergeCell ref="AP1480:AP1482"/>
    <mergeCell ref="AV1480:AV1482"/>
    <mergeCell ref="AW1480:AW1482"/>
    <mergeCell ref="AX1480:AX1482"/>
    <mergeCell ref="AY1480:AY1482"/>
    <mergeCell ref="BQ1480:BQ1482"/>
    <mergeCell ref="BN1480:BN1482"/>
    <mergeCell ref="BO1480:BO1482"/>
    <mergeCell ref="BB1480:BB1482"/>
    <mergeCell ref="BC1480:BC1482"/>
    <mergeCell ref="BQ1477:BQ1479"/>
    <mergeCell ref="BF1477:BF1479"/>
    <mergeCell ref="AR1480:AR1482"/>
    <mergeCell ref="AS1480:AS1482"/>
    <mergeCell ref="AT1480:AT1482"/>
    <mergeCell ref="BI1480:BI1482"/>
    <mergeCell ref="BM1477:BM1479"/>
    <mergeCell ref="BN1477:BN1479"/>
    <mergeCell ref="BO1477:BO1479"/>
    <mergeCell ref="AU1480:AU1482"/>
    <mergeCell ref="B1480:B1482"/>
    <mergeCell ref="C1480:C1482"/>
    <mergeCell ref="BJ1477:BJ1479"/>
    <mergeCell ref="BK1477:BK1479"/>
    <mergeCell ref="BL1477:BL1479"/>
    <mergeCell ref="AY1477:AY1479"/>
    <mergeCell ref="AZ1477:AZ1479"/>
    <mergeCell ref="BA1477:BA1479"/>
    <mergeCell ref="BD1477:BD1479"/>
    <mergeCell ref="BE1477:BE1479"/>
    <mergeCell ref="AN1480:AN1482"/>
    <mergeCell ref="AO1480:AO1482"/>
    <mergeCell ref="BC1477:BC1479"/>
    <mergeCell ref="AP1489:AP1491"/>
    <mergeCell ref="AQ1489:AQ1491"/>
    <mergeCell ref="AR1489:AR1491"/>
    <mergeCell ref="BE1492:BE1494"/>
    <mergeCell ref="BD1492:BD1494"/>
    <mergeCell ref="AO1492:AO1494"/>
    <mergeCell ref="AP1492:AP1494"/>
    <mergeCell ref="AQ1492:AQ1494"/>
    <mergeCell ref="AR1492:AR1494"/>
    <mergeCell ref="AS1492:AS1494"/>
    <mergeCell ref="AN1492:AN1494"/>
    <mergeCell ref="B1492:B1494"/>
    <mergeCell ref="C1492:C1494"/>
    <mergeCell ref="D1489:D1496"/>
    <mergeCell ref="B1495:B1497"/>
    <mergeCell ref="C1495:C1497"/>
    <mergeCell ref="AN1495:AN1497"/>
    <mergeCell ref="B1489:B1491"/>
    <mergeCell ref="C1489:C1491"/>
    <mergeCell ref="BN1489:BN1491"/>
    <mergeCell ref="BO1489:BO1491"/>
    <mergeCell ref="BP1489:BP1491"/>
    <mergeCell ref="BQ1489:BQ1491"/>
    <mergeCell ref="BI1489:BI1491"/>
    <mergeCell ref="BJ1489:BJ1491"/>
    <mergeCell ref="BK1489:BK1491"/>
    <mergeCell ref="BL1489:BL1491"/>
    <mergeCell ref="BJ1483:BJ1485"/>
    <mergeCell ref="BK1483:BK1485"/>
    <mergeCell ref="BL1483:BL1485"/>
    <mergeCell ref="BM1483:BM1485"/>
    <mergeCell ref="BD1489:BD1491"/>
    <mergeCell ref="BE1489:BE1491"/>
    <mergeCell ref="BF1489:BF1491"/>
    <mergeCell ref="BM1489:BM1491"/>
    <mergeCell ref="BF1483:BF1485"/>
    <mergeCell ref="BG1483:BG1485"/>
    <mergeCell ref="BB1483:BB1485"/>
    <mergeCell ref="BC1483:BC1485"/>
    <mergeCell ref="BP1483:BP1485"/>
    <mergeCell ref="BQ1483:BQ1485"/>
    <mergeCell ref="BN1483:BN1485"/>
    <mergeCell ref="BO1483:BO1485"/>
    <mergeCell ref="BH1483:BH1485"/>
    <mergeCell ref="BI1483:BI1485"/>
    <mergeCell ref="AQ1483:AQ1485"/>
    <mergeCell ref="AR1483:AR1485"/>
    <mergeCell ref="AS1483:AS1485"/>
    <mergeCell ref="AT1483:AT1485"/>
    <mergeCell ref="AX1483:AX1485"/>
    <mergeCell ref="AO1483:AO1485"/>
    <mergeCell ref="AP1483:AP1485"/>
    <mergeCell ref="BM1492:BM1494"/>
    <mergeCell ref="AN1489:AN1491"/>
    <mergeCell ref="AO1489:AO1491"/>
    <mergeCell ref="BM1495:BM1497"/>
    <mergeCell ref="BN1495:BN1497"/>
    <mergeCell ref="BL1495:BL1497"/>
    <mergeCell ref="BA1495:BA1497"/>
    <mergeCell ref="BB1495:BB1497"/>
    <mergeCell ref="BC1495:BC1497"/>
    <mergeCell ref="BD1495:BD1497"/>
    <mergeCell ref="BE1495:BE1497"/>
    <mergeCell ref="BF1495:BF1497"/>
    <mergeCell ref="BO1495:BO1497"/>
    <mergeCell ref="BP1495:BP1497"/>
    <mergeCell ref="BQ1495:BQ1497"/>
    <mergeCell ref="B1498:B1500"/>
    <mergeCell ref="C1498:C1500"/>
    <mergeCell ref="BG1495:BG1497"/>
    <mergeCell ref="BH1495:BH1497"/>
    <mergeCell ref="BI1495:BI1497"/>
    <mergeCell ref="BJ1495:BJ1497"/>
    <mergeCell ref="BK1495:BK1497"/>
    <mergeCell ref="AU1495:AU1497"/>
    <mergeCell ref="AV1495:AV1497"/>
    <mergeCell ref="AW1495:AW1497"/>
    <mergeCell ref="AX1495:AX1497"/>
    <mergeCell ref="AY1495:AY1497"/>
    <mergeCell ref="AZ1495:AZ1497"/>
    <mergeCell ref="AO1495:AO1497"/>
    <mergeCell ref="AP1495:AP1497"/>
    <mergeCell ref="AQ1495:AQ1497"/>
    <mergeCell ref="AR1495:AR1497"/>
    <mergeCell ref="AS1495:AS1497"/>
    <mergeCell ref="AT1495:AT1497"/>
    <mergeCell ref="BN1492:BN1494"/>
    <mergeCell ref="BO1492:BO1494"/>
    <mergeCell ref="BP1492:BP1494"/>
    <mergeCell ref="AX1492:AX1494"/>
    <mergeCell ref="AY1492:AY1494"/>
    <mergeCell ref="AZ1492:AZ1494"/>
    <mergeCell ref="BA1492:BA1494"/>
    <mergeCell ref="BB1492:BB1494"/>
    <mergeCell ref="AT1492:AT1494"/>
    <mergeCell ref="AU1492:AU1494"/>
    <mergeCell ref="BQ1492:BQ1494"/>
    <mergeCell ref="BF1492:BF1494"/>
    <mergeCell ref="BG1492:BG1494"/>
    <mergeCell ref="BH1492:BH1494"/>
    <mergeCell ref="BI1492:BI1494"/>
    <mergeCell ref="BJ1492:BJ1494"/>
    <mergeCell ref="BK1492:BK1494"/>
    <mergeCell ref="BL1492:BL1494"/>
    <mergeCell ref="AU1498:AU1500"/>
    <mergeCell ref="BQ1501:BQ1503"/>
    <mergeCell ref="B1504:B1506"/>
    <mergeCell ref="C1504:C1506"/>
    <mergeCell ref="BK1501:BK1503"/>
    <mergeCell ref="BL1501:BL1503"/>
    <mergeCell ref="BM1501:BM1503"/>
    <mergeCell ref="BN1501:BN1503"/>
    <mergeCell ref="BO1501:BO1503"/>
    <mergeCell ref="BP1501:BP1503"/>
    <mergeCell ref="BE1501:BE1503"/>
    <mergeCell ref="BH1501:BH1503"/>
    <mergeCell ref="BI1501:BI1503"/>
    <mergeCell ref="BJ1501:BJ1503"/>
    <mergeCell ref="AY1501:AY1503"/>
    <mergeCell ref="AZ1501:AZ1503"/>
    <mergeCell ref="BA1501:BA1503"/>
    <mergeCell ref="BB1501:BB1503"/>
    <mergeCell ref="BC1501:BC1503"/>
    <mergeCell ref="BO1498:BO1500"/>
    <mergeCell ref="BD1501:BD1503"/>
    <mergeCell ref="AN1501:AN1503"/>
    <mergeCell ref="AO1501:AO1503"/>
    <mergeCell ref="AR1501:AR1503"/>
    <mergeCell ref="AU1501:AU1503"/>
    <mergeCell ref="AV1501:AV1503"/>
    <mergeCell ref="AX1501:AX1503"/>
    <mergeCell ref="BF1501:BF1503"/>
    <mergeCell ref="BG1501:BG1503"/>
    <mergeCell ref="BI1498:BI1500"/>
    <mergeCell ref="BP1498:BP1500"/>
    <mergeCell ref="BQ1498:BQ1500"/>
    <mergeCell ref="B1501:B1503"/>
    <mergeCell ref="C1501:C1503"/>
    <mergeCell ref="BJ1498:BJ1500"/>
    <mergeCell ref="BK1498:BK1500"/>
    <mergeCell ref="BL1498:BL1500"/>
    <mergeCell ref="BM1498:BM1500"/>
    <mergeCell ref="BN1498:BN1500"/>
    <mergeCell ref="BC1498:BC1500"/>
    <mergeCell ref="BD1498:BD1500"/>
    <mergeCell ref="BE1498:BE1500"/>
    <mergeCell ref="BF1498:BF1500"/>
    <mergeCell ref="BG1498:BG1500"/>
    <mergeCell ref="BH1498:BH1500"/>
    <mergeCell ref="AX1498:AX1500"/>
    <mergeCell ref="AY1498:AY1500"/>
    <mergeCell ref="AZ1498:AZ1500"/>
    <mergeCell ref="BA1498:BA1500"/>
    <mergeCell ref="BB1498:BB1500"/>
    <mergeCell ref="AU1504:AU1506"/>
    <mergeCell ref="AV1504:AV1506"/>
    <mergeCell ref="AW1504:AW1506"/>
    <mergeCell ref="AX1504:AX1506"/>
    <mergeCell ref="AY1504:AY1506"/>
    <mergeCell ref="AR1498:AR1500"/>
    <mergeCell ref="AV1498:AV1500"/>
    <mergeCell ref="AW1498:AW1500"/>
    <mergeCell ref="AP1501:AP1503"/>
    <mergeCell ref="AQ1501:AQ1503"/>
    <mergeCell ref="AS1501:AS1503"/>
    <mergeCell ref="AT1501:AT1503"/>
    <mergeCell ref="AW1501:AW1503"/>
    <mergeCell ref="AS1498:AS1500"/>
    <mergeCell ref="AO1587:AO1589"/>
    <mergeCell ref="AP1587:AP1589"/>
    <mergeCell ref="BQ1575:BQ1577"/>
    <mergeCell ref="B1581:B1583"/>
    <mergeCell ref="C1581:C1583"/>
    <mergeCell ref="AY1575:AY1577"/>
    <mergeCell ref="AZ1575:AZ1577"/>
    <mergeCell ref="BA1575:BA1577"/>
    <mergeCell ref="BB1575:BB1577"/>
    <mergeCell ref="BI1575:BI1577"/>
    <mergeCell ref="AO1581:AO1583"/>
    <mergeCell ref="AP1581:AP1583"/>
    <mergeCell ref="AQ1575:AQ1577"/>
    <mergeCell ref="AR1575:AR1577"/>
    <mergeCell ref="AS1575:AS1577"/>
    <mergeCell ref="AT1575:AT1577"/>
    <mergeCell ref="AU1575:AU1577"/>
    <mergeCell ref="BP1575:BP1577"/>
    <mergeCell ref="AS1507:AS1509"/>
    <mergeCell ref="AQ1548:AQ1550"/>
    <mergeCell ref="BM1504:BM1506"/>
    <mergeCell ref="BN1504:BN1506"/>
    <mergeCell ref="BO1504:BO1506"/>
    <mergeCell ref="BP1504:BP1506"/>
    <mergeCell ref="AZ1504:AZ1506"/>
    <mergeCell ref="BA1504:BA1506"/>
    <mergeCell ref="BB1504:BB1506"/>
    <mergeCell ref="BC1504:BC1506"/>
    <mergeCell ref="BQ1504:BQ1506"/>
    <mergeCell ref="BG1504:BG1506"/>
    <mergeCell ref="BH1504:BH1506"/>
    <mergeCell ref="BI1504:BI1506"/>
    <mergeCell ref="BJ1504:BJ1506"/>
    <mergeCell ref="BK1504:BK1506"/>
    <mergeCell ref="BL1504:BL1506"/>
    <mergeCell ref="BD1504:BD1506"/>
    <mergeCell ref="BE1504:BE1506"/>
    <mergeCell ref="BF1504:BF1506"/>
    <mergeCell ref="AN1504:AN1506"/>
    <mergeCell ref="AQ1504:AQ1506"/>
    <mergeCell ref="AO1504:AO1506"/>
    <mergeCell ref="AP1504:AP1506"/>
    <mergeCell ref="AS1504:AS1506"/>
    <mergeCell ref="AT1504:AT1506"/>
    <mergeCell ref="AR1504:AR1506"/>
    <mergeCell ref="BM1569:BM1571"/>
    <mergeCell ref="BI1560:BI1562"/>
    <mergeCell ref="BF1560:BF1562"/>
    <mergeCell ref="BG1560:BG1562"/>
    <mergeCell ref="BK1560:BK1562"/>
    <mergeCell ref="BN1581:BN1583"/>
    <mergeCell ref="BL1560:BL1562"/>
    <mergeCell ref="BQ1560:BQ1562"/>
    <mergeCell ref="BP1560:BP1562"/>
    <mergeCell ref="BH1560:BH1562"/>
    <mergeCell ref="AQ1560:AQ1562"/>
    <mergeCell ref="AQ1566:AQ1568"/>
    <mergeCell ref="BM1572:BM1574"/>
    <mergeCell ref="BF1566:BF1568"/>
    <mergeCell ref="BI1566:BI1568"/>
    <mergeCell ref="BP1563:BP1565"/>
    <mergeCell ref="BK1563:BK1565"/>
    <mergeCell ref="BM1563:BM1565"/>
    <mergeCell ref="BB1563:BB1565"/>
    <mergeCell ref="BG1584:BG1586"/>
    <mergeCell ref="BI1584:BI1586"/>
    <mergeCell ref="BH1584:BH1586"/>
    <mergeCell ref="AZ1584:AZ1586"/>
    <mergeCell ref="BA1584:BA1586"/>
    <mergeCell ref="BB1584:BB1586"/>
    <mergeCell ref="BP1584:BP1586"/>
    <mergeCell ref="BQ1584:BQ1586"/>
    <mergeCell ref="BN1584:BN1586"/>
    <mergeCell ref="BO1584:BO1586"/>
    <mergeCell ref="BJ1584:BJ1586"/>
    <mergeCell ref="BK1584:BK1586"/>
    <mergeCell ref="BL1584:BL1586"/>
    <mergeCell ref="BM1584:BM1586"/>
    <mergeCell ref="BC1584:BC1586"/>
    <mergeCell ref="BD1584:BD1586"/>
    <mergeCell ref="BE1584:BE1586"/>
    <mergeCell ref="AS1584:AS1586"/>
    <mergeCell ref="AT1584:AT1586"/>
    <mergeCell ref="AU1584:AU1586"/>
    <mergeCell ref="AV1584:AV1586"/>
    <mergeCell ref="AX1584:AX1586"/>
    <mergeCell ref="AY1584:AY1586"/>
    <mergeCell ref="BJ1581:BJ1583"/>
    <mergeCell ref="BK1581:BK1583"/>
    <mergeCell ref="BP1581:BP1583"/>
    <mergeCell ref="BQ1581:BQ1583"/>
    <mergeCell ref="B1584:B1586"/>
    <mergeCell ref="C1584:C1586"/>
    <mergeCell ref="AY1581:AY1583"/>
    <mergeCell ref="AZ1581:AZ1583"/>
    <mergeCell ref="BA1581:BA1583"/>
    <mergeCell ref="BF1581:BF1583"/>
    <mergeCell ref="BD1581:BD1583"/>
    <mergeCell ref="BE1581:BE1583"/>
    <mergeCell ref="BB1581:BB1583"/>
    <mergeCell ref="BC1581:BC1583"/>
    <mergeCell ref="AQ1581:AQ1583"/>
    <mergeCell ref="AR1581:AR1583"/>
    <mergeCell ref="AS1581:AS1583"/>
    <mergeCell ref="AT1581:AT1583"/>
    <mergeCell ref="AW1581:AW1583"/>
    <mergeCell ref="AN1584:AN1586"/>
    <mergeCell ref="AO1584:AO1586"/>
    <mergeCell ref="AP1584:AP1586"/>
    <mergeCell ref="AN1581:AN1583"/>
    <mergeCell ref="AO1593:AO1595"/>
    <mergeCell ref="B1593:B1595"/>
    <mergeCell ref="C1593:C1595"/>
    <mergeCell ref="BO1590:BO1592"/>
    <mergeCell ref="BL1590:BL1592"/>
    <mergeCell ref="BM1590:BM1592"/>
    <mergeCell ref="BK1590:BK1592"/>
    <mergeCell ref="AT1590:AT1592"/>
    <mergeCell ref="AU1590:AU1592"/>
    <mergeCell ref="AV1590:AV1592"/>
    <mergeCell ref="AW1590:AW1592"/>
    <mergeCell ref="BP1590:BP1592"/>
    <mergeCell ref="BQ1590:BQ1592"/>
    <mergeCell ref="BA1590:BA1592"/>
    <mergeCell ref="BB1590:BB1592"/>
    <mergeCell ref="BC1590:BC1592"/>
    <mergeCell ref="BD1590:BD1592"/>
    <mergeCell ref="BE1590:BE1592"/>
    <mergeCell ref="BF1590:BF1592"/>
    <mergeCell ref="BG1590:BG1592"/>
    <mergeCell ref="BP1587:BP1589"/>
    <mergeCell ref="BA1587:BA1589"/>
    <mergeCell ref="BB1587:BB1589"/>
    <mergeCell ref="BC1587:BC1589"/>
    <mergeCell ref="BD1587:BD1589"/>
    <mergeCell ref="AY1590:AY1592"/>
    <mergeCell ref="AZ1590:AZ1592"/>
    <mergeCell ref="BH1590:BH1592"/>
    <mergeCell ref="BG1587:BG1589"/>
    <mergeCell ref="BH1587:BH1589"/>
    <mergeCell ref="BN1587:BN1589"/>
    <mergeCell ref="BO1587:BO1589"/>
    <mergeCell ref="AX1590:AX1592"/>
    <mergeCell ref="AP1590:AP1592"/>
    <mergeCell ref="AQ1590:AQ1592"/>
    <mergeCell ref="AR1590:AR1592"/>
    <mergeCell ref="AY1587:AY1589"/>
    <mergeCell ref="AZ1587:AZ1589"/>
    <mergeCell ref="AS1590:AS1592"/>
    <mergeCell ref="BL1587:BL1589"/>
    <mergeCell ref="BM1587:BM1589"/>
    <mergeCell ref="AQ1587:AQ1589"/>
    <mergeCell ref="AR1587:AR1589"/>
    <mergeCell ref="AN1590:AN1592"/>
    <mergeCell ref="AO1590:AO1592"/>
    <mergeCell ref="AU1587:AU1589"/>
    <mergeCell ref="AV1587:AV1589"/>
    <mergeCell ref="AW1587:AW1589"/>
    <mergeCell ref="AX1587:AX1589"/>
    <mergeCell ref="AS1587:AS1589"/>
    <mergeCell ref="BQ1587:BQ1589"/>
    <mergeCell ref="B1590:B1592"/>
    <mergeCell ref="C1590:C1592"/>
    <mergeCell ref="BI1587:BI1589"/>
    <mergeCell ref="BJ1587:BJ1589"/>
    <mergeCell ref="BK1587:BK1589"/>
    <mergeCell ref="B1587:B1589"/>
    <mergeCell ref="C1587:C1589"/>
    <mergeCell ref="AM1581:AM1589"/>
    <mergeCell ref="BG1581:BG1583"/>
    <mergeCell ref="AT1587:AT1589"/>
    <mergeCell ref="BE1587:BE1589"/>
    <mergeCell ref="BF1587:BF1589"/>
    <mergeCell ref="BF1584:BF1586"/>
    <mergeCell ref="AV410:AV412"/>
    <mergeCell ref="AW410:AW412"/>
    <mergeCell ref="AX410:AX412"/>
    <mergeCell ref="AP1602:AP1604"/>
    <mergeCell ref="AU1596:AU1598"/>
    <mergeCell ref="AV1596:AV1598"/>
    <mergeCell ref="BM1596:BM1598"/>
    <mergeCell ref="BN1596:BN1598"/>
    <mergeCell ref="BO1596:BO1598"/>
    <mergeCell ref="BP1596:BP1598"/>
    <mergeCell ref="BQ1596:BQ1598"/>
    <mergeCell ref="B1602:B1604"/>
    <mergeCell ref="C1602:C1604"/>
    <mergeCell ref="BG1596:BG1598"/>
    <mergeCell ref="BH1596:BH1598"/>
    <mergeCell ref="BI1596:BI1598"/>
    <mergeCell ref="BK1596:BK1598"/>
    <mergeCell ref="BL1596:BL1598"/>
    <mergeCell ref="BA1596:BA1598"/>
    <mergeCell ref="BB1596:BB1598"/>
    <mergeCell ref="BC1596:BC1598"/>
    <mergeCell ref="BD1596:BD1598"/>
    <mergeCell ref="BE1596:BE1598"/>
    <mergeCell ref="BF1596:BF1598"/>
    <mergeCell ref="AX1596:AX1598"/>
    <mergeCell ref="AY1596:AY1598"/>
    <mergeCell ref="AZ1596:AZ1598"/>
    <mergeCell ref="AR1596:AR1598"/>
    <mergeCell ref="AS1596:AS1598"/>
    <mergeCell ref="BJ1596:BJ1598"/>
    <mergeCell ref="AT1596:AT1598"/>
    <mergeCell ref="AO1596:AO1598"/>
    <mergeCell ref="AP1596:AP1598"/>
    <mergeCell ref="AQ1596:AQ1598"/>
    <mergeCell ref="BN1593:BN1595"/>
    <mergeCell ref="BK1593:BK1595"/>
    <mergeCell ref="AZ1593:AZ1595"/>
    <mergeCell ref="BA1593:BA1595"/>
    <mergeCell ref="BB1593:BB1595"/>
    <mergeCell ref="AW1596:AW1598"/>
    <mergeCell ref="BC1593:BC1595"/>
    <mergeCell ref="BO1593:BO1595"/>
    <mergeCell ref="BP1593:BP1595"/>
    <mergeCell ref="BQ1593:BQ1595"/>
    <mergeCell ref="B1596:B1598"/>
    <mergeCell ref="C1596:C1598"/>
    <mergeCell ref="BF1593:BF1595"/>
    <mergeCell ref="BG1593:BG1595"/>
    <mergeCell ref="BH1593:BH1595"/>
    <mergeCell ref="BI1593:BI1595"/>
    <mergeCell ref="BJ1593:BJ1595"/>
    <mergeCell ref="BD1593:BD1595"/>
    <mergeCell ref="BE1593:BE1595"/>
    <mergeCell ref="AT1593:AT1595"/>
    <mergeCell ref="AU1593:AU1595"/>
    <mergeCell ref="AV1593:AV1595"/>
    <mergeCell ref="AW1593:AW1595"/>
    <mergeCell ref="AX1593:AX1595"/>
    <mergeCell ref="AY1593:AY1595"/>
    <mergeCell ref="AR1593:AR1595"/>
    <mergeCell ref="AS1593:AS1595"/>
    <mergeCell ref="AN1593:AN1595"/>
    <mergeCell ref="AP1593:AP1595"/>
    <mergeCell ref="AQ1593:AQ1595"/>
    <mergeCell ref="AN1605:AN1607"/>
    <mergeCell ref="BP1602:BP1604"/>
    <mergeCell ref="BQ1602:BQ1604"/>
    <mergeCell ref="B1605:B1607"/>
    <mergeCell ref="C1605:C1607"/>
    <mergeCell ref="BJ1602:BJ1604"/>
    <mergeCell ref="BK1602:BK1604"/>
    <mergeCell ref="BL1602:BL1604"/>
    <mergeCell ref="BM1602:BM1604"/>
    <mergeCell ref="AZ1602:AZ1604"/>
    <mergeCell ref="BO1602:BO1604"/>
    <mergeCell ref="BA1602:BA1604"/>
    <mergeCell ref="BB1602:BB1604"/>
    <mergeCell ref="BC1602:BC1604"/>
    <mergeCell ref="BD1602:BD1604"/>
    <mergeCell ref="BH1602:BH1604"/>
    <mergeCell ref="BI1602:BI1604"/>
    <mergeCell ref="BG1602:BG1604"/>
    <mergeCell ref="BE1602:BE1604"/>
    <mergeCell ref="AV1602:AV1604"/>
    <mergeCell ref="AW1602:AW1604"/>
    <mergeCell ref="AX1602:AX1604"/>
    <mergeCell ref="AY1602:AY1604"/>
    <mergeCell ref="AQ1602:AQ1604"/>
    <mergeCell ref="AR1602:AR1604"/>
    <mergeCell ref="AS1602:AS1604"/>
    <mergeCell ref="AT1602:AT1604"/>
    <mergeCell ref="AQ1605:AQ1607"/>
    <mergeCell ref="AR1605:AR1607"/>
    <mergeCell ref="AS1605:AS1607"/>
    <mergeCell ref="AT1605:AT1607"/>
    <mergeCell ref="AO1602:AO1604"/>
    <mergeCell ref="D1602:D1609"/>
    <mergeCell ref="AP1605:AP1607"/>
    <mergeCell ref="AM1602:AM1610"/>
    <mergeCell ref="AN1602:AN1604"/>
    <mergeCell ref="B1608:B1610"/>
    <mergeCell ref="C1608:C1610"/>
    <mergeCell ref="BO1605:BO1607"/>
    <mergeCell ref="BP1605:BP1607"/>
    <mergeCell ref="BQ1605:BQ1607"/>
    <mergeCell ref="AO1608:AO1610"/>
    <mergeCell ref="AP1608:AP1610"/>
    <mergeCell ref="AQ1608:AQ1610"/>
    <mergeCell ref="AR1608:AR1610"/>
    <mergeCell ref="AS1608:AS1610"/>
    <mergeCell ref="AT1608:AT1610"/>
    <mergeCell ref="AU1608:AU1610"/>
    <mergeCell ref="BI1605:BI1607"/>
    <mergeCell ref="BJ1605:BJ1607"/>
    <mergeCell ref="BK1605:BK1607"/>
    <mergeCell ref="BL1605:BL1607"/>
    <mergeCell ref="BM1605:BM1607"/>
    <mergeCell ref="BN1605:BN1607"/>
    <mergeCell ref="BC1605:BC1607"/>
    <mergeCell ref="BD1605:BD1607"/>
    <mergeCell ref="BE1605:BE1607"/>
    <mergeCell ref="BF1605:BF1607"/>
    <mergeCell ref="BG1605:BG1607"/>
    <mergeCell ref="BH1605:BH1607"/>
    <mergeCell ref="BN1602:BN1604"/>
    <mergeCell ref="AO1605:AO1607"/>
    <mergeCell ref="AU1605:AU1607"/>
    <mergeCell ref="AV1605:AV1607"/>
    <mergeCell ref="AW1605:AW1607"/>
    <mergeCell ref="AX1605:AX1607"/>
    <mergeCell ref="AY1605:AY1607"/>
    <mergeCell ref="AZ1605:AZ1607"/>
    <mergeCell ref="BA1605:BA1607"/>
    <mergeCell ref="BB1605:BB1607"/>
    <mergeCell ref="BF1602:BF1604"/>
    <mergeCell ref="BQ1611:BQ1613"/>
    <mergeCell ref="B1614:B1616"/>
    <mergeCell ref="C1614:C1616"/>
    <mergeCell ref="BJ1611:BJ1613"/>
    <mergeCell ref="BK1611:BK1613"/>
    <mergeCell ref="BL1611:BL1613"/>
    <mergeCell ref="BM1611:BM1613"/>
    <mergeCell ref="BN1611:BN1613"/>
    <mergeCell ref="BO1611:BO1613"/>
    <mergeCell ref="AR1614:AR1616"/>
    <mergeCell ref="BE1611:BE1613"/>
    <mergeCell ref="BF1611:BF1613"/>
    <mergeCell ref="BG1611:BG1613"/>
    <mergeCell ref="BH1611:BH1613"/>
    <mergeCell ref="BI1611:BI1613"/>
    <mergeCell ref="BP1611:BP1613"/>
    <mergeCell ref="AY1611:AY1613"/>
    <mergeCell ref="AZ1611:AZ1613"/>
    <mergeCell ref="BA1611:BA1613"/>
    <mergeCell ref="BB1611:BB1613"/>
    <mergeCell ref="BC1611:BC1613"/>
    <mergeCell ref="BD1611:BD1613"/>
    <mergeCell ref="AQ1617:AQ1619"/>
    <mergeCell ref="AO1611:AO1613"/>
    <mergeCell ref="AR1611:AR1613"/>
    <mergeCell ref="AS1611:AS1613"/>
    <mergeCell ref="AT1611:AT1613"/>
    <mergeCell ref="AU1611:AU1613"/>
    <mergeCell ref="AS1614:AS1616"/>
    <mergeCell ref="AT1614:AT1616"/>
    <mergeCell ref="AU1614:AU1616"/>
    <mergeCell ref="BL1608:BL1610"/>
    <mergeCell ref="BM1608:BM1610"/>
    <mergeCell ref="AP1611:AP1613"/>
    <mergeCell ref="AQ1611:AQ1613"/>
    <mergeCell ref="AO1614:AO1616"/>
    <mergeCell ref="AP1614:AP1616"/>
    <mergeCell ref="AQ1614:AQ1616"/>
    <mergeCell ref="AV1611:AV1613"/>
    <mergeCell ref="AW1611:AW1613"/>
    <mergeCell ref="AX1611:AX1613"/>
    <mergeCell ref="BE1608:BE1610"/>
    <mergeCell ref="BF1608:BF1610"/>
    <mergeCell ref="BO1608:BO1610"/>
    <mergeCell ref="BP1608:BP1610"/>
    <mergeCell ref="BQ1608:BQ1610"/>
    <mergeCell ref="B1611:B1613"/>
    <mergeCell ref="C1611:C1613"/>
    <mergeCell ref="BI1608:BI1610"/>
    <mergeCell ref="BJ1608:BJ1610"/>
    <mergeCell ref="BK1608:BK1610"/>
    <mergeCell ref="AV1608:AV1610"/>
    <mergeCell ref="AW1608:AW1610"/>
    <mergeCell ref="AX1608:AX1610"/>
    <mergeCell ref="AY1608:AY1610"/>
    <mergeCell ref="AZ1608:AZ1610"/>
    <mergeCell ref="BN1608:BN1610"/>
    <mergeCell ref="BA1608:BA1610"/>
    <mergeCell ref="BB1608:BB1610"/>
    <mergeCell ref="BC1608:BC1610"/>
    <mergeCell ref="BD1608:BD1610"/>
    <mergeCell ref="BJ1617:BJ1619"/>
    <mergeCell ref="BO1617:BO1619"/>
    <mergeCell ref="BP1617:BP1619"/>
    <mergeCell ref="BK1617:BK1619"/>
    <mergeCell ref="BL1617:BL1619"/>
    <mergeCell ref="BM1617:BM1619"/>
    <mergeCell ref="BN1617:BN1619"/>
    <mergeCell ref="B1624:B1626"/>
    <mergeCell ref="C1624:C1626"/>
    <mergeCell ref="BD1617:BD1619"/>
    <mergeCell ref="BE1617:BE1619"/>
    <mergeCell ref="BF1617:BF1619"/>
    <mergeCell ref="BG1617:BG1619"/>
    <mergeCell ref="AR1617:AR1619"/>
    <mergeCell ref="AS1617:AS1619"/>
    <mergeCell ref="AT1617:AT1619"/>
    <mergeCell ref="AU1617:AU1619"/>
    <mergeCell ref="B1617:B1619"/>
    <mergeCell ref="C1617:C1619"/>
    <mergeCell ref="BJ1614:BJ1616"/>
    <mergeCell ref="BK1614:BK1616"/>
    <mergeCell ref="BL1614:BL1616"/>
    <mergeCell ref="BH1617:BH1619"/>
    <mergeCell ref="AX1617:AX1619"/>
    <mergeCell ref="AY1617:AY1619"/>
    <mergeCell ref="AZ1617:AZ1619"/>
    <mergeCell ref="BA1617:BA1619"/>
    <mergeCell ref="BI1614:BI1616"/>
    <mergeCell ref="AV1617:AV1619"/>
    <mergeCell ref="AW1617:AW1619"/>
    <mergeCell ref="AP1617:AP1619"/>
    <mergeCell ref="BP1614:BP1616"/>
    <mergeCell ref="BQ1614:BQ1616"/>
    <mergeCell ref="BQ1617:BQ1619"/>
    <mergeCell ref="BB1617:BB1619"/>
    <mergeCell ref="BC1617:BC1619"/>
    <mergeCell ref="BI1617:BI1619"/>
    <mergeCell ref="BB1614:BB1616"/>
    <mergeCell ref="BC1614:BC1616"/>
    <mergeCell ref="BM1614:BM1616"/>
    <mergeCell ref="BN1614:BN1616"/>
    <mergeCell ref="BO1614:BO1616"/>
    <mergeCell ref="BD1614:BD1616"/>
    <mergeCell ref="BE1614:BE1616"/>
    <mergeCell ref="BF1614:BF1616"/>
    <mergeCell ref="BG1614:BG1616"/>
    <mergeCell ref="BH1614:BH1616"/>
    <mergeCell ref="AV1614:AV1616"/>
    <mergeCell ref="AW1614:AW1616"/>
    <mergeCell ref="AX1614:AX1616"/>
    <mergeCell ref="AY1614:AY1616"/>
    <mergeCell ref="AZ1614:AZ1616"/>
    <mergeCell ref="BA1614:BA1616"/>
    <mergeCell ref="BO1627:BO1629"/>
    <mergeCell ref="BL1627:BL1629"/>
    <mergeCell ref="BO1630:BO1632"/>
    <mergeCell ref="BP1630:BP1632"/>
    <mergeCell ref="BE1630:BE1632"/>
    <mergeCell ref="BF1630:BF1632"/>
    <mergeCell ref="BG1630:BG1632"/>
    <mergeCell ref="BH1630:BH1632"/>
    <mergeCell ref="BI1630:BI1632"/>
    <mergeCell ref="BJ1630:BJ1632"/>
    <mergeCell ref="BA1627:BA1629"/>
    <mergeCell ref="BB1627:BB1629"/>
    <mergeCell ref="BP1627:BP1629"/>
    <mergeCell ref="BQ1627:BQ1629"/>
    <mergeCell ref="B1630:B1632"/>
    <mergeCell ref="C1630:C1632"/>
    <mergeCell ref="BI1627:BI1629"/>
    <mergeCell ref="BJ1627:BJ1629"/>
    <mergeCell ref="BK1627:BK1629"/>
    <mergeCell ref="BN1627:BN1629"/>
    <mergeCell ref="AZ1624:AZ1626"/>
    <mergeCell ref="AW1630:AW1632"/>
    <mergeCell ref="BM1627:BM1629"/>
    <mergeCell ref="AV1627:AV1629"/>
    <mergeCell ref="AW1627:AW1629"/>
    <mergeCell ref="BG1627:BG1629"/>
    <mergeCell ref="AX1627:AX1629"/>
    <mergeCell ref="BE1627:BE1629"/>
    <mergeCell ref="BF1627:BF1629"/>
    <mergeCell ref="AZ1627:AZ1629"/>
    <mergeCell ref="BQ1624:BQ1626"/>
    <mergeCell ref="BL1624:BL1626"/>
    <mergeCell ref="BO1624:BO1626"/>
    <mergeCell ref="BE1624:BE1626"/>
    <mergeCell ref="BF1624:BF1626"/>
    <mergeCell ref="BP1624:BP1626"/>
    <mergeCell ref="B1627:B1629"/>
    <mergeCell ref="C1627:C1629"/>
    <mergeCell ref="AR1624:AR1626"/>
    <mergeCell ref="AT1624:AT1626"/>
    <mergeCell ref="BM1624:BM1626"/>
    <mergeCell ref="BJ1624:BJ1626"/>
    <mergeCell ref="BK1624:BK1626"/>
    <mergeCell ref="BH1624:BH1626"/>
    <mergeCell ref="BI1624:BI1626"/>
    <mergeCell ref="BG1624:BG1626"/>
    <mergeCell ref="AN1633:AN1635"/>
    <mergeCell ref="AT1633:AT1635"/>
    <mergeCell ref="AR1639:AR1641"/>
    <mergeCell ref="AS1639:AS1641"/>
    <mergeCell ref="AT1639:AT1641"/>
    <mergeCell ref="BQ1633:BQ1635"/>
    <mergeCell ref="B1636:B1638"/>
    <mergeCell ref="C1636:C1638"/>
    <mergeCell ref="AW1633:AW1635"/>
    <mergeCell ref="AX1633:AX1635"/>
    <mergeCell ref="BK1633:BK1635"/>
    <mergeCell ref="AR1636:AR1638"/>
    <mergeCell ref="AO1633:AO1635"/>
    <mergeCell ref="AU1636:AU1638"/>
    <mergeCell ref="BA1636:BA1638"/>
    <mergeCell ref="BB1633:BB1635"/>
    <mergeCell ref="BH1633:BH1635"/>
    <mergeCell ref="BC1633:BC1635"/>
    <mergeCell ref="BN1633:BN1635"/>
    <mergeCell ref="BO1633:BO1635"/>
    <mergeCell ref="BP1633:BP1635"/>
    <mergeCell ref="BA1633:BA1635"/>
    <mergeCell ref="BL1633:BL1635"/>
    <mergeCell ref="AS1633:AS1635"/>
    <mergeCell ref="BQ1630:BQ1632"/>
    <mergeCell ref="AZ1630:AZ1632"/>
    <mergeCell ref="BM1633:BM1635"/>
    <mergeCell ref="BD1633:BD1635"/>
    <mergeCell ref="BE1633:BE1635"/>
    <mergeCell ref="BF1633:BF1635"/>
    <mergeCell ref="BG1633:BG1635"/>
    <mergeCell ref="B1633:B1635"/>
    <mergeCell ref="C1633:C1635"/>
    <mergeCell ref="BK1630:BK1632"/>
    <mergeCell ref="BL1630:BL1632"/>
    <mergeCell ref="BM1630:BM1632"/>
    <mergeCell ref="BN1630:BN1632"/>
    <mergeCell ref="AZ1633:AZ1635"/>
    <mergeCell ref="BI1633:BI1635"/>
    <mergeCell ref="AX1630:AX1632"/>
    <mergeCell ref="AU1630:AU1632"/>
    <mergeCell ref="BP1639:BP1641"/>
    <mergeCell ref="BQ1639:BQ1641"/>
    <mergeCell ref="B1651:B1653"/>
    <mergeCell ref="C1651:C1653"/>
    <mergeCell ref="BJ1639:BJ1641"/>
    <mergeCell ref="BK1639:BK1641"/>
    <mergeCell ref="BL1639:BL1641"/>
    <mergeCell ref="BM1639:BM1641"/>
    <mergeCell ref="BN1639:BN1641"/>
    <mergeCell ref="BO1639:BO1641"/>
    <mergeCell ref="BE1639:BE1641"/>
    <mergeCell ref="BF1639:BF1641"/>
    <mergeCell ref="BG1639:BG1641"/>
    <mergeCell ref="BH1639:BH1641"/>
    <mergeCell ref="BC1639:BC1641"/>
    <mergeCell ref="BI1639:BI1641"/>
    <mergeCell ref="AV1639:AV1641"/>
    <mergeCell ref="AW1639:AW1641"/>
    <mergeCell ref="AX1639:AX1641"/>
    <mergeCell ref="AZ1639:AZ1641"/>
    <mergeCell ref="BA1639:BA1641"/>
    <mergeCell ref="BB1639:BB1641"/>
    <mergeCell ref="AY1639:AY1641"/>
    <mergeCell ref="BN1636:BN1638"/>
    <mergeCell ref="BO1636:BO1638"/>
    <mergeCell ref="BP1636:BP1638"/>
    <mergeCell ref="BQ1636:BQ1638"/>
    <mergeCell ref="B1639:B1641"/>
    <mergeCell ref="C1639:C1641"/>
    <mergeCell ref="BH1636:BH1638"/>
    <mergeCell ref="BI1636:BI1638"/>
    <mergeCell ref="BJ1636:BJ1638"/>
    <mergeCell ref="BK1636:BK1638"/>
    <mergeCell ref="BC1636:BC1638"/>
    <mergeCell ref="BD1636:BD1638"/>
    <mergeCell ref="BE1636:BE1638"/>
    <mergeCell ref="BF1636:BF1638"/>
    <mergeCell ref="BG1636:BG1638"/>
    <mergeCell ref="AV1636:AV1638"/>
    <mergeCell ref="AW1636:AW1638"/>
    <mergeCell ref="AX1636:AX1638"/>
    <mergeCell ref="AY1636:AY1638"/>
    <mergeCell ref="AZ1636:AZ1638"/>
    <mergeCell ref="BB1636:BB1638"/>
    <mergeCell ref="AN1639:AN1641"/>
    <mergeCell ref="AO1639:AO1641"/>
    <mergeCell ref="AO1636:AO1638"/>
    <mergeCell ref="AP1636:AP1638"/>
    <mergeCell ref="AQ1642:AQ1644"/>
    <mergeCell ref="AZ1654:AZ1656"/>
    <mergeCell ref="BN1654:BN1656"/>
    <mergeCell ref="AN1657:AN1659"/>
    <mergeCell ref="AS1654:AS1656"/>
    <mergeCell ref="AT1654:AT1656"/>
    <mergeCell ref="AO1654:AO1656"/>
    <mergeCell ref="AP1654:AP1656"/>
    <mergeCell ref="AQ1654:AQ1656"/>
    <mergeCell ref="AO1657:AO1659"/>
    <mergeCell ref="AP1657:AP1659"/>
    <mergeCell ref="AQ1657:AQ1659"/>
    <mergeCell ref="AN1654:AN1656"/>
    <mergeCell ref="BP1651:BP1653"/>
    <mergeCell ref="BQ1651:BQ1653"/>
    <mergeCell ref="B1654:B1656"/>
    <mergeCell ref="C1654:C1656"/>
    <mergeCell ref="BI1651:BI1653"/>
    <mergeCell ref="BJ1651:BJ1653"/>
    <mergeCell ref="BK1651:BK1653"/>
    <mergeCell ref="AR1654:AR1656"/>
    <mergeCell ref="AV1651:AV1653"/>
    <mergeCell ref="BF1654:BF1656"/>
    <mergeCell ref="BA1651:BA1653"/>
    <mergeCell ref="BB1651:BB1653"/>
    <mergeCell ref="BC1651:BC1653"/>
    <mergeCell ref="BF1651:BF1653"/>
    <mergeCell ref="BE1651:BE1653"/>
    <mergeCell ref="BO1651:BO1653"/>
    <mergeCell ref="AW1651:AW1653"/>
    <mergeCell ref="AX1651:AX1653"/>
    <mergeCell ref="AY1651:AY1653"/>
    <mergeCell ref="AZ1651:AZ1653"/>
    <mergeCell ref="BN1651:BN1653"/>
    <mergeCell ref="BG1651:BG1653"/>
    <mergeCell ref="BH1651:BH1653"/>
    <mergeCell ref="BD1651:BD1653"/>
    <mergeCell ref="BL1651:BL1653"/>
    <mergeCell ref="BM1651:BM1653"/>
    <mergeCell ref="AN1651:AN1653"/>
    <mergeCell ref="BL1682:BL1684"/>
    <mergeCell ref="BN1694:BN1696"/>
    <mergeCell ref="BO1694:BO1696"/>
    <mergeCell ref="BP1694:BP1696"/>
    <mergeCell ref="BQ1694:BQ1696"/>
    <mergeCell ref="B1727:B1729"/>
    <mergeCell ref="C1727:C1729"/>
    <mergeCell ref="BH1694:BH1696"/>
    <mergeCell ref="AR1727:AR1729"/>
    <mergeCell ref="AT1727:AT1729"/>
    <mergeCell ref="BF1657:BF1659"/>
    <mergeCell ref="BH1670:BH1672"/>
    <mergeCell ref="BK1688:BK1690"/>
    <mergeCell ref="BP1657:BP1659"/>
    <mergeCell ref="BM1657:BM1659"/>
    <mergeCell ref="BN1657:BN1659"/>
    <mergeCell ref="BO1657:BO1659"/>
    <mergeCell ref="BP1667:BP1669"/>
    <mergeCell ref="BK1667:BK1669"/>
    <mergeCell ref="BL1667:BL1669"/>
    <mergeCell ref="BD1657:BD1659"/>
    <mergeCell ref="BQ1657:BQ1659"/>
    <mergeCell ref="B1557:B1559"/>
    <mergeCell ref="C1557:C1559"/>
    <mergeCell ref="D1557:D1559"/>
    <mergeCell ref="E1557:AH1559"/>
    <mergeCell ref="BJ1657:BJ1659"/>
    <mergeCell ref="BA1657:BA1659"/>
    <mergeCell ref="BB1657:BB1659"/>
    <mergeCell ref="BC1657:BC1659"/>
    <mergeCell ref="AV1657:AV1659"/>
    <mergeCell ref="BG1657:BG1659"/>
    <mergeCell ref="BK1657:BK1659"/>
    <mergeCell ref="BL1657:BL1659"/>
    <mergeCell ref="BH1657:BH1659"/>
    <mergeCell ref="BI1657:BI1659"/>
    <mergeCell ref="AW1657:AW1659"/>
    <mergeCell ref="AX1657:AX1659"/>
    <mergeCell ref="AY1657:AY1659"/>
    <mergeCell ref="AZ1657:AZ1659"/>
    <mergeCell ref="AO1651:AO1653"/>
    <mergeCell ref="AU1654:AU1656"/>
    <mergeCell ref="BM1654:BM1656"/>
    <mergeCell ref="BK1654:BK1656"/>
    <mergeCell ref="BL1654:BL1656"/>
    <mergeCell ref="BA1654:BA1656"/>
    <mergeCell ref="BB1654:BB1656"/>
    <mergeCell ref="BC1654:BC1656"/>
    <mergeCell ref="BD1654:BD1656"/>
    <mergeCell ref="BE1654:BE1656"/>
    <mergeCell ref="BO1654:BO1656"/>
    <mergeCell ref="BP1654:BP1656"/>
    <mergeCell ref="BQ1654:BQ1656"/>
    <mergeCell ref="B1657:B1659"/>
    <mergeCell ref="C1657:C1659"/>
    <mergeCell ref="BG1654:BG1656"/>
    <mergeCell ref="BH1654:BH1656"/>
    <mergeCell ref="BI1654:BI1656"/>
    <mergeCell ref="BJ1654:BJ1656"/>
    <mergeCell ref="BE1657:BE1659"/>
    <mergeCell ref="AV1654:AV1656"/>
    <mergeCell ref="AW1654:AW1656"/>
    <mergeCell ref="AX1654:AX1656"/>
    <mergeCell ref="AY1654:AY1656"/>
    <mergeCell ref="BO1727:BO1729"/>
    <mergeCell ref="BP1727:BP1729"/>
    <mergeCell ref="BQ1727:BQ1729"/>
    <mergeCell ref="B1730:B1732"/>
    <mergeCell ref="C1730:C1732"/>
    <mergeCell ref="BI1727:BI1729"/>
    <mergeCell ref="BJ1727:BJ1729"/>
    <mergeCell ref="BK1727:BK1729"/>
    <mergeCell ref="BL1727:BL1729"/>
    <mergeCell ref="BP1730:BP1732"/>
    <mergeCell ref="BN1727:BN1729"/>
    <mergeCell ref="BF1727:BF1729"/>
    <mergeCell ref="BG1727:BG1729"/>
    <mergeCell ref="BC1727:BC1729"/>
    <mergeCell ref="BB1727:BB1729"/>
    <mergeCell ref="BH1727:BH1729"/>
    <mergeCell ref="BD1727:BD1729"/>
    <mergeCell ref="BE1727:BE1729"/>
    <mergeCell ref="AP1727:AP1729"/>
    <mergeCell ref="AU1727:AU1729"/>
    <mergeCell ref="AV1727:AV1729"/>
    <mergeCell ref="AW1727:AW1729"/>
    <mergeCell ref="AO1727:AO1729"/>
    <mergeCell ref="AN1730:AN1732"/>
    <mergeCell ref="AQ1727:AQ1729"/>
    <mergeCell ref="BG1694:BG1696"/>
    <mergeCell ref="AN1733:AN1735"/>
    <mergeCell ref="AQ1730:AQ1732"/>
    <mergeCell ref="AR1730:AR1732"/>
    <mergeCell ref="BM1694:BM1696"/>
    <mergeCell ref="BI1694:BI1696"/>
    <mergeCell ref="BJ1694:BJ1696"/>
    <mergeCell ref="BK1694:BK1696"/>
    <mergeCell ref="BL1694:BL1696"/>
    <mergeCell ref="BM1727:BM1729"/>
    <mergeCell ref="AV1694:AV1696"/>
    <mergeCell ref="AM1706:AM1714"/>
    <mergeCell ref="BN1733:BN1735"/>
    <mergeCell ref="BO1733:BO1735"/>
    <mergeCell ref="AQ1766:AQ1768"/>
    <mergeCell ref="AR1766:AR1768"/>
    <mergeCell ref="AS1766:AS1768"/>
    <mergeCell ref="AP1769:AP1771"/>
    <mergeCell ref="AQ1769:AQ1771"/>
    <mergeCell ref="AR1769:AR1771"/>
    <mergeCell ref="AS1769:AS1771"/>
    <mergeCell ref="AU1763:AU1765"/>
    <mergeCell ref="BC1733:BC1735"/>
    <mergeCell ref="BD1733:BD1735"/>
    <mergeCell ref="B1766:B1768"/>
    <mergeCell ref="C1766:C1768"/>
    <mergeCell ref="BQ1733:BQ1735"/>
    <mergeCell ref="B1763:B1765"/>
    <mergeCell ref="C1763:C1765"/>
    <mergeCell ref="BK1733:BK1735"/>
    <mergeCell ref="BL1733:BL1735"/>
    <mergeCell ref="BM1733:BM1735"/>
    <mergeCell ref="AS1733:AS1735"/>
    <mergeCell ref="AT1733:AT1735"/>
    <mergeCell ref="BP1733:BP1735"/>
    <mergeCell ref="BF1733:BF1735"/>
    <mergeCell ref="BG1733:BG1735"/>
    <mergeCell ref="AW1733:AW1735"/>
    <mergeCell ref="BH1733:BH1735"/>
    <mergeCell ref="BI1733:BI1735"/>
    <mergeCell ref="BJ1733:BJ1735"/>
    <mergeCell ref="AX1733:AX1735"/>
    <mergeCell ref="BO1730:BO1732"/>
    <mergeCell ref="AO1730:AO1732"/>
    <mergeCell ref="AP1730:AP1732"/>
    <mergeCell ref="AS1730:AS1732"/>
    <mergeCell ref="AT1730:AT1732"/>
    <mergeCell ref="AV1733:AV1735"/>
    <mergeCell ref="AZ1733:AZ1735"/>
    <mergeCell ref="AU1733:AU1735"/>
    <mergeCell ref="AQ1733:AQ1735"/>
    <mergeCell ref="AR1733:AR1735"/>
    <mergeCell ref="BQ1730:BQ1732"/>
    <mergeCell ref="BC1730:BC1732"/>
    <mergeCell ref="BI1730:BI1732"/>
    <mergeCell ref="BD1730:BD1732"/>
    <mergeCell ref="BE1730:BE1732"/>
    <mergeCell ref="BJ1730:BJ1732"/>
    <mergeCell ref="BK1730:BK1732"/>
    <mergeCell ref="BL1730:BL1732"/>
    <mergeCell ref="BM1730:BM1732"/>
    <mergeCell ref="BN1730:BN1732"/>
    <mergeCell ref="BQ1763:BQ1765"/>
    <mergeCell ref="BG1763:BG1765"/>
    <mergeCell ref="BH1763:BH1765"/>
    <mergeCell ref="BI1763:BI1765"/>
    <mergeCell ref="BJ1763:BJ1765"/>
    <mergeCell ref="AO1766:AO1768"/>
    <mergeCell ref="AU1766:AU1768"/>
    <mergeCell ref="BK1763:BK1765"/>
    <mergeCell ref="BL1763:BL1765"/>
    <mergeCell ref="AV1766:AV1768"/>
    <mergeCell ref="BM1763:BM1765"/>
    <mergeCell ref="BP1763:BP1765"/>
    <mergeCell ref="BF1763:BF1765"/>
    <mergeCell ref="AX1763:AX1765"/>
    <mergeCell ref="AY1763:AY1765"/>
    <mergeCell ref="AZ1763:AZ1765"/>
    <mergeCell ref="BA1763:BA1765"/>
    <mergeCell ref="BD1763:BD1765"/>
    <mergeCell ref="BB1763:BB1765"/>
    <mergeCell ref="AV1763:AV1765"/>
    <mergeCell ref="AW1763:AW1765"/>
    <mergeCell ref="AR1763:AR1765"/>
    <mergeCell ref="AS1763:AS1765"/>
    <mergeCell ref="AQ1763:AQ1765"/>
    <mergeCell ref="BE1763:BE1765"/>
    <mergeCell ref="AO1763:AO1765"/>
    <mergeCell ref="AP1763:AP1765"/>
    <mergeCell ref="AT1763:AT1765"/>
    <mergeCell ref="AN1763:AN1765"/>
    <mergeCell ref="AT1766:AT1768"/>
    <mergeCell ref="AT1769:AT1771"/>
    <mergeCell ref="AN1769:AN1771"/>
    <mergeCell ref="AO1769:AO1771"/>
    <mergeCell ref="AP1766:AP1768"/>
    <mergeCell ref="AN1766:AN1768"/>
    <mergeCell ref="BQ1769:BQ1771"/>
    <mergeCell ref="B1775:B1777"/>
    <mergeCell ref="C1775:C1777"/>
    <mergeCell ref="BK1769:BK1771"/>
    <mergeCell ref="BL1769:BL1771"/>
    <mergeCell ref="BM1769:BM1771"/>
    <mergeCell ref="BN1769:BN1771"/>
    <mergeCell ref="BO1769:BO1771"/>
    <mergeCell ref="BP1769:BP1771"/>
    <mergeCell ref="BC1769:BC1771"/>
    <mergeCell ref="BF1769:BF1771"/>
    <mergeCell ref="BG1769:BG1771"/>
    <mergeCell ref="BH1769:BH1771"/>
    <mergeCell ref="BI1769:BI1771"/>
    <mergeCell ref="BJ1769:BJ1771"/>
    <mergeCell ref="AU1769:AU1771"/>
    <mergeCell ref="AV1769:AV1771"/>
    <mergeCell ref="AW1769:AW1771"/>
    <mergeCell ref="AX1769:AX1771"/>
    <mergeCell ref="AY1769:AY1771"/>
    <mergeCell ref="BB1769:BB1771"/>
    <mergeCell ref="BP1766:BP1768"/>
    <mergeCell ref="BQ1766:BQ1768"/>
    <mergeCell ref="B1769:B1771"/>
    <mergeCell ref="C1769:C1771"/>
    <mergeCell ref="BJ1766:BJ1768"/>
    <mergeCell ref="BK1766:BK1768"/>
    <mergeCell ref="BL1766:BL1768"/>
    <mergeCell ref="BM1766:BM1768"/>
    <mergeCell ref="BN1766:BN1768"/>
    <mergeCell ref="BO1766:BO1768"/>
    <mergeCell ref="BD1766:BD1768"/>
    <mergeCell ref="BE1766:BE1768"/>
    <mergeCell ref="BF1766:BF1768"/>
    <mergeCell ref="BG1766:BG1768"/>
    <mergeCell ref="BH1766:BH1768"/>
    <mergeCell ref="BI1766:BI1768"/>
    <mergeCell ref="AW1766:AW1768"/>
    <mergeCell ref="AY1766:AY1768"/>
    <mergeCell ref="BA1766:BA1768"/>
    <mergeCell ref="BB1766:BB1768"/>
    <mergeCell ref="BC1766:BC1768"/>
    <mergeCell ref="AX1766:AX1768"/>
    <mergeCell ref="AN1775:AN1777"/>
    <mergeCell ref="AS1775:AS1777"/>
    <mergeCell ref="BM1778:BM1780"/>
    <mergeCell ref="AU1778:AU1780"/>
    <mergeCell ref="AY1778:AY1780"/>
    <mergeCell ref="AZ1778:AZ1780"/>
    <mergeCell ref="BA1778:BA1780"/>
    <mergeCell ref="BJ1775:BJ1777"/>
    <mergeCell ref="BI1775:BI1777"/>
    <mergeCell ref="AQ1778:AQ1780"/>
    <mergeCell ref="AR1778:AR1780"/>
    <mergeCell ref="AS1778:AS1780"/>
    <mergeCell ref="BN1778:BN1780"/>
    <mergeCell ref="BC1778:BC1780"/>
    <mergeCell ref="BD1778:BD1780"/>
    <mergeCell ref="BG1778:BG1780"/>
    <mergeCell ref="BH1778:BH1780"/>
    <mergeCell ref="BF1775:BF1777"/>
    <mergeCell ref="BQ1775:BQ1777"/>
    <mergeCell ref="B1778:B1780"/>
    <mergeCell ref="C1778:C1780"/>
    <mergeCell ref="BK1775:BK1777"/>
    <mergeCell ref="BL1775:BL1777"/>
    <mergeCell ref="BM1775:BM1777"/>
    <mergeCell ref="AU1775:AU1777"/>
    <mergeCell ref="BN1775:BN1777"/>
    <mergeCell ref="BO1775:BO1777"/>
    <mergeCell ref="BP1775:BP1777"/>
    <mergeCell ref="BE1775:BE1777"/>
    <mergeCell ref="BB1775:BB1777"/>
    <mergeCell ref="BC1775:BC1777"/>
    <mergeCell ref="BB1778:BB1780"/>
    <mergeCell ref="BD1775:BD1777"/>
    <mergeCell ref="BG1775:BG1777"/>
    <mergeCell ref="BH1775:BH1777"/>
    <mergeCell ref="AW1778:AW1780"/>
    <mergeCell ref="AX1778:AX1780"/>
    <mergeCell ref="BE1778:BE1780"/>
    <mergeCell ref="BF1778:BF1780"/>
    <mergeCell ref="AV1778:AV1780"/>
    <mergeCell ref="AV1775:AV1777"/>
    <mergeCell ref="AW1775:AW1777"/>
    <mergeCell ref="AZ1775:AZ1777"/>
    <mergeCell ref="BA1775:BA1777"/>
    <mergeCell ref="AN1778:AN1780"/>
    <mergeCell ref="AO1778:AO1780"/>
    <mergeCell ref="AP1778:AP1780"/>
    <mergeCell ref="AT1775:AT1777"/>
    <mergeCell ref="AP1775:AP1777"/>
    <mergeCell ref="AQ1775:AQ1777"/>
    <mergeCell ref="AR1775:AR1777"/>
    <mergeCell ref="AT1778:AT1780"/>
    <mergeCell ref="AO1775:AO1777"/>
    <mergeCell ref="BN1781:BN1783"/>
    <mergeCell ref="BO1781:BO1783"/>
    <mergeCell ref="BJ1781:BJ1783"/>
    <mergeCell ref="BK1781:BK1783"/>
    <mergeCell ref="BL1781:BL1783"/>
    <mergeCell ref="BM1781:BM1783"/>
    <mergeCell ref="BP1781:BP1783"/>
    <mergeCell ref="BQ1781:BQ1783"/>
    <mergeCell ref="BH1781:BH1783"/>
    <mergeCell ref="BI1781:BI1783"/>
    <mergeCell ref="AZ1781:AZ1783"/>
    <mergeCell ref="BA1781:BA1783"/>
    <mergeCell ref="BB1781:BB1783"/>
    <mergeCell ref="BC1781:BC1783"/>
    <mergeCell ref="BF1781:BF1783"/>
    <mergeCell ref="BG1781:BG1783"/>
    <mergeCell ref="BD1781:BD1783"/>
    <mergeCell ref="BE1781:BE1783"/>
    <mergeCell ref="AQ1781:AQ1783"/>
    <mergeCell ref="AR1781:AR1783"/>
    <mergeCell ref="AT1781:AT1783"/>
    <mergeCell ref="AU1781:AU1783"/>
    <mergeCell ref="AS1781:AS1783"/>
    <mergeCell ref="AY1781:AY1783"/>
    <mergeCell ref="AV1781:AV1783"/>
    <mergeCell ref="AX1781:AX1783"/>
    <mergeCell ref="BO1778:BO1780"/>
    <mergeCell ref="BP1778:BP1780"/>
    <mergeCell ref="BQ1778:BQ1780"/>
    <mergeCell ref="B1781:B1783"/>
    <mergeCell ref="C1781:C1783"/>
    <mergeCell ref="BI1778:BI1780"/>
    <mergeCell ref="BJ1778:BJ1780"/>
    <mergeCell ref="BK1778:BK1780"/>
    <mergeCell ref="BL1778:BL1780"/>
    <mergeCell ref="AN1781:AN1783"/>
    <mergeCell ref="AO1781:AO1783"/>
    <mergeCell ref="AP1781:AP1783"/>
    <mergeCell ref="AW1781:AW1783"/>
    <mergeCell ref="BI1815:BI1817"/>
    <mergeCell ref="B1812:B1814"/>
    <mergeCell ref="C1812:C1814"/>
    <mergeCell ref="BP1076:BP1078"/>
    <mergeCell ref="AR1079:AR1081"/>
    <mergeCell ref="B1082:B1084"/>
    <mergeCell ref="C1082:C1084"/>
    <mergeCell ref="AN1082:AN1084"/>
    <mergeCell ref="BQ1076:BQ1078"/>
    <mergeCell ref="B1079:B1081"/>
    <mergeCell ref="C1079:C1081"/>
    <mergeCell ref="D1079:D1086"/>
    <mergeCell ref="AM1477:AM1485"/>
    <mergeCell ref="A1079:A1087"/>
    <mergeCell ref="AN1079:AN1081"/>
    <mergeCell ref="AO1079:AO1081"/>
    <mergeCell ref="AP1079:AP1081"/>
    <mergeCell ref="AQ1079:AQ1081"/>
    <mergeCell ref="AO1082:AO1084"/>
    <mergeCell ref="AS1079:AS1081"/>
    <mergeCell ref="AT1079:AT1081"/>
    <mergeCell ref="AU1079:AU1081"/>
    <mergeCell ref="AV1079:AV1081"/>
    <mergeCell ref="AW1079:AW1081"/>
    <mergeCell ref="AW1082:AW1084"/>
    <mergeCell ref="AX1079:AX1081"/>
    <mergeCell ref="AY1079:AY1081"/>
    <mergeCell ref="AZ1079:AZ1081"/>
    <mergeCell ref="BA1079:BA1081"/>
    <mergeCell ref="BB1079:BB1081"/>
    <mergeCell ref="BJ1079:BJ1081"/>
    <mergeCell ref="BO1079:BO1081"/>
    <mergeCell ref="BP1079:BP1081"/>
    <mergeCell ref="BQ1079:BQ1081"/>
    <mergeCell ref="AP1082:AP1084"/>
    <mergeCell ref="AQ1082:AQ1084"/>
    <mergeCell ref="AR1082:AR1084"/>
    <mergeCell ref="AS1082:AS1084"/>
    <mergeCell ref="AT1082:AT1084"/>
    <mergeCell ref="AU1082:AU1084"/>
    <mergeCell ref="AV1082:AV1084"/>
    <mergeCell ref="AX1082:AX1084"/>
    <mergeCell ref="AY1082:AY1084"/>
    <mergeCell ref="AZ1082:AZ1084"/>
    <mergeCell ref="BA1082:BA1084"/>
    <mergeCell ref="BB1082:BB1084"/>
    <mergeCell ref="BC1082:BC1084"/>
    <mergeCell ref="BD1082:BD1084"/>
    <mergeCell ref="BE1082:BE1084"/>
    <mergeCell ref="BF1082:BF1084"/>
    <mergeCell ref="BG1082:BG1084"/>
    <mergeCell ref="BH1082:BH1084"/>
    <mergeCell ref="BI1082:BI1084"/>
    <mergeCell ref="BJ1082:BJ1084"/>
    <mergeCell ref="BK1082:BK1084"/>
    <mergeCell ref="BL1082:BL1084"/>
    <mergeCell ref="BM1082:BM1084"/>
    <mergeCell ref="BN1082:BN1084"/>
    <mergeCell ref="BO1082:BO1084"/>
    <mergeCell ref="BP1082:BP1084"/>
    <mergeCell ref="BQ1082:BQ1084"/>
    <mergeCell ref="B1085:B1087"/>
    <mergeCell ref="C1085:C1087"/>
    <mergeCell ref="AN1085:AN1087"/>
    <mergeCell ref="AP1812:AP1814"/>
    <mergeCell ref="AO1815:AO1817"/>
    <mergeCell ref="B1815:B1817"/>
    <mergeCell ref="C1815:C1817"/>
    <mergeCell ref="D1812:D1819"/>
    <mergeCell ref="AN1815:AN1817"/>
    <mergeCell ref="AP1815:AP1817"/>
    <mergeCell ref="AQ1815:AQ1817"/>
    <mergeCell ref="AR1815:AR1817"/>
    <mergeCell ref="BA404:BA406"/>
    <mergeCell ref="BA407:BA409"/>
    <mergeCell ref="AY410:AY412"/>
    <mergeCell ref="AZ410:AZ412"/>
    <mergeCell ref="BA410:BA412"/>
    <mergeCell ref="BO1815:BO1817"/>
    <mergeCell ref="BG1812:BG1814"/>
    <mergeCell ref="AY1815:AY1817"/>
    <mergeCell ref="BO1812:BO1814"/>
    <mergeCell ref="BN1076:BN1078"/>
    <mergeCell ref="BP1815:BP1817"/>
    <mergeCell ref="BQ1815:BQ1817"/>
    <mergeCell ref="B1818:B1820"/>
    <mergeCell ref="C1818:C1820"/>
    <mergeCell ref="AS1815:AS1817"/>
    <mergeCell ref="BJ1815:BJ1817"/>
    <mergeCell ref="BK1815:BK1817"/>
    <mergeCell ref="BL1815:BL1817"/>
    <mergeCell ref="BM1815:BM1817"/>
    <mergeCell ref="BN1815:BN1817"/>
    <mergeCell ref="AU1812:AU1814"/>
    <mergeCell ref="AV1812:AV1814"/>
    <mergeCell ref="AX1812:AX1814"/>
    <mergeCell ref="AW1812:AW1814"/>
    <mergeCell ref="BH1812:BH1814"/>
    <mergeCell ref="BI1812:BI1814"/>
    <mergeCell ref="AY1812:AY1814"/>
    <mergeCell ref="BP1812:BP1814"/>
    <mergeCell ref="BQ1812:BQ1814"/>
    <mergeCell ref="BJ1812:BJ1814"/>
    <mergeCell ref="BB1812:BB1814"/>
    <mergeCell ref="BC1812:BC1814"/>
    <mergeCell ref="BD1812:BD1814"/>
    <mergeCell ref="BE1812:BE1814"/>
    <mergeCell ref="BK1812:BK1814"/>
    <mergeCell ref="BF1812:BF1814"/>
    <mergeCell ref="BL1812:BL1814"/>
    <mergeCell ref="BO1076:BO1078"/>
    <mergeCell ref="BG1079:BG1081"/>
    <mergeCell ref="BH1079:BH1081"/>
    <mergeCell ref="BI1079:BI1081"/>
    <mergeCell ref="BM1812:BM1814"/>
    <mergeCell ref="BN1812:BN1814"/>
    <mergeCell ref="BK1079:BK1081"/>
    <mergeCell ref="BL1079:BL1081"/>
    <mergeCell ref="BM1079:BM1081"/>
    <mergeCell ref="BN1079:BN1081"/>
    <mergeCell ref="AZ1815:AZ1817"/>
    <mergeCell ref="BB1815:BB1817"/>
    <mergeCell ref="BC1815:BC1817"/>
    <mergeCell ref="BD1815:BD1817"/>
    <mergeCell ref="BE1815:BE1817"/>
    <mergeCell ref="BF1815:BF1817"/>
    <mergeCell ref="BG1815:BG1817"/>
    <mergeCell ref="BH1815:BH1817"/>
    <mergeCell ref="AN1827:AN1829"/>
    <mergeCell ref="AO1827:AO1829"/>
    <mergeCell ref="AP1827:AP1829"/>
    <mergeCell ref="AO1821:AO1823"/>
    <mergeCell ref="AS1821:AS1823"/>
    <mergeCell ref="AT1821:AT1823"/>
    <mergeCell ref="AS1827:AS1829"/>
    <mergeCell ref="AT1827:AT1829"/>
    <mergeCell ref="AN1821:AN1823"/>
    <mergeCell ref="AP1821:AP1823"/>
    <mergeCell ref="AQ1821:AQ1823"/>
    <mergeCell ref="AO1824:AO1826"/>
    <mergeCell ref="AP1824:AP1826"/>
    <mergeCell ref="AQ1824:AQ1826"/>
    <mergeCell ref="BQ1818:BQ1820"/>
    <mergeCell ref="BM1818:BM1820"/>
    <mergeCell ref="BN1818:BN1820"/>
    <mergeCell ref="BO1818:BO1820"/>
    <mergeCell ref="BP1818:BP1820"/>
    <mergeCell ref="B1821:B1823"/>
    <mergeCell ref="C1821:C1823"/>
    <mergeCell ref="BK1818:BK1820"/>
    <mergeCell ref="BL1818:BL1820"/>
    <mergeCell ref="AZ1818:AZ1820"/>
    <mergeCell ref="BA1818:BA1820"/>
    <mergeCell ref="BB1818:BB1820"/>
    <mergeCell ref="BC1818:BC1820"/>
    <mergeCell ref="BD1818:BD1820"/>
    <mergeCell ref="BE1818:BE1820"/>
    <mergeCell ref="BF1818:BF1820"/>
    <mergeCell ref="BG1818:BG1820"/>
    <mergeCell ref="BH1818:BH1820"/>
    <mergeCell ref="BI1818:BI1820"/>
    <mergeCell ref="BJ1818:BJ1820"/>
    <mergeCell ref="AN1818:AN1820"/>
    <mergeCell ref="AO1818:AO1820"/>
    <mergeCell ref="AP1818:AP1820"/>
    <mergeCell ref="AQ1818:AQ1820"/>
    <mergeCell ref="AY1818:AY1820"/>
    <mergeCell ref="AU1818:AU1820"/>
    <mergeCell ref="AU1824:AU1826"/>
    <mergeCell ref="AR1824:AR1826"/>
    <mergeCell ref="BP1821:BP1823"/>
    <mergeCell ref="BQ1821:BQ1823"/>
    <mergeCell ref="B1824:B1826"/>
    <mergeCell ref="C1824:C1826"/>
    <mergeCell ref="BJ1821:BJ1823"/>
    <mergeCell ref="BK1821:BK1823"/>
    <mergeCell ref="BL1821:BL1823"/>
    <mergeCell ref="BM1821:BM1823"/>
    <mergeCell ref="BN1821:BN1823"/>
    <mergeCell ref="BO1821:BO1823"/>
    <mergeCell ref="AX1821:AX1823"/>
    <mergeCell ref="BF1821:BF1823"/>
    <mergeCell ref="BG1821:BG1823"/>
    <mergeCell ref="BH1821:BH1823"/>
    <mergeCell ref="BI1821:BI1823"/>
    <mergeCell ref="BD1821:BD1823"/>
    <mergeCell ref="AY1821:AY1823"/>
    <mergeCell ref="AZ1821:AZ1823"/>
    <mergeCell ref="BA1821:BA1823"/>
    <mergeCell ref="BB1824:BB1826"/>
    <mergeCell ref="BC1824:BC1826"/>
    <mergeCell ref="BE1821:BE1823"/>
    <mergeCell ref="BD1824:BD1826"/>
    <mergeCell ref="BB1821:BB1823"/>
    <mergeCell ref="BC1821:BC1823"/>
    <mergeCell ref="AV1824:AV1826"/>
    <mergeCell ref="AW1824:AW1826"/>
    <mergeCell ref="AX1824:AX1826"/>
    <mergeCell ref="AY1824:AY1826"/>
    <mergeCell ref="AZ1824:AZ1826"/>
    <mergeCell ref="BA1824:BA1826"/>
    <mergeCell ref="AW1821:AW1823"/>
    <mergeCell ref="AN1915:AN1917"/>
    <mergeCell ref="AO1915:AO1917"/>
    <mergeCell ref="AP1915:AP1917"/>
    <mergeCell ref="AP1918:AP1920"/>
    <mergeCell ref="AP1921:AP1923"/>
    <mergeCell ref="BP1836:BP1838"/>
    <mergeCell ref="BE1836:BE1838"/>
    <mergeCell ref="BF1836:BF1838"/>
    <mergeCell ref="BG1836:BG1838"/>
    <mergeCell ref="BH1836:BH1838"/>
    <mergeCell ref="BQ1836:BQ1838"/>
    <mergeCell ref="B1915:B1917"/>
    <mergeCell ref="C1915:C1917"/>
    <mergeCell ref="BJ1836:BJ1838"/>
    <mergeCell ref="BK1836:BK1838"/>
    <mergeCell ref="BL1836:BL1838"/>
    <mergeCell ref="BM1836:BM1838"/>
    <mergeCell ref="BN1836:BN1838"/>
    <mergeCell ref="BO1836:BO1838"/>
    <mergeCell ref="BD1836:BD1838"/>
    <mergeCell ref="BI1836:BI1838"/>
    <mergeCell ref="AX1836:AX1838"/>
    <mergeCell ref="AY1836:AY1838"/>
    <mergeCell ref="AZ1836:AZ1838"/>
    <mergeCell ref="BA1836:BA1838"/>
    <mergeCell ref="BB1836:BB1838"/>
    <mergeCell ref="BC1836:BC1838"/>
    <mergeCell ref="AS1836:AS1838"/>
    <mergeCell ref="AT1836:AT1838"/>
    <mergeCell ref="AU1836:AU1838"/>
    <mergeCell ref="AV1836:AV1838"/>
    <mergeCell ref="AW1836:AW1838"/>
    <mergeCell ref="BN1833:BN1835"/>
    <mergeCell ref="BM1833:BM1835"/>
    <mergeCell ref="BB1833:BB1835"/>
    <mergeCell ref="BC1833:BC1835"/>
    <mergeCell ref="BD1833:BD1835"/>
    <mergeCell ref="BO1833:BO1835"/>
    <mergeCell ref="BP1833:BP1835"/>
    <mergeCell ref="BQ1833:BQ1835"/>
    <mergeCell ref="B1836:B1838"/>
    <mergeCell ref="C1836:C1838"/>
    <mergeCell ref="BH1833:BH1835"/>
    <mergeCell ref="BI1833:BI1835"/>
    <mergeCell ref="BJ1833:BJ1835"/>
    <mergeCell ref="BK1833:BK1835"/>
    <mergeCell ref="BL1833:BL1835"/>
    <mergeCell ref="BE1833:BE1835"/>
    <mergeCell ref="BF1833:BF1835"/>
    <mergeCell ref="BG1833:BG1835"/>
    <mergeCell ref="AS1833:AS1835"/>
    <mergeCell ref="AT1833:AT1835"/>
    <mergeCell ref="AU1833:AU1835"/>
    <mergeCell ref="AV1833:AV1835"/>
    <mergeCell ref="AW1833:AW1835"/>
    <mergeCell ref="B1833:B1835"/>
    <mergeCell ref="C1833:C1835"/>
    <mergeCell ref="AR1836:AR1838"/>
    <mergeCell ref="AO1833:AO1835"/>
    <mergeCell ref="AP1833:AP1835"/>
    <mergeCell ref="AQ1833:AQ1835"/>
    <mergeCell ref="AR1833:AR1835"/>
    <mergeCell ref="AN1833:AN1835"/>
    <mergeCell ref="AN1836:AN1838"/>
    <mergeCell ref="B1921:B1923"/>
    <mergeCell ref="C1921:C1923"/>
    <mergeCell ref="BI1918:BI1920"/>
    <mergeCell ref="BJ1918:BJ1920"/>
    <mergeCell ref="BK1918:BK1920"/>
    <mergeCell ref="AQ1921:AQ1923"/>
    <mergeCell ref="AR1921:AR1923"/>
    <mergeCell ref="AS1921:AS1923"/>
    <mergeCell ref="AT1921:AT1923"/>
    <mergeCell ref="AN1921:AN1923"/>
    <mergeCell ref="AO1921:AO1923"/>
    <mergeCell ref="BO1918:BO1920"/>
    <mergeCell ref="BP1918:BP1920"/>
    <mergeCell ref="AU1921:AU1923"/>
    <mergeCell ref="AV1921:AV1923"/>
    <mergeCell ref="BH1921:BH1923"/>
    <mergeCell ref="AW1921:AW1923"/>
    <mergeCell ref="AX1921:AX1923"/>
    <mergeCell ref="AY1921:AY1923"/>
    <mergeCell ref="BN1918:BN1920"/>
    <mergeCell ref="BC1918:BC1920"/>
    <mergeCell ref="BD1918:BD1920"/>
    <mergeCell ref="BE1918:BE1920"/>
    <mergeCell ref="BF1918:BF1920"/>
    <mergeCell ref="BG1918:BG1920"/>
    <mergeCell ref="BH1918:BH1920"/>
    <mergeCell ref="BO1915:BO1917"/>
    <mergeCell ref="BP1915:BP1917"/>
    <mergeCell ref="AQ1918:AQ1920"/>
    <mergeCell ref="AR1918:AR1920"/>
    <mergeCell ref="AS1918:AS1920"/>
    <mergeCell ref="AT1918:AT1920"/>
    <mergeCell ref="AU1918:AU1920"/>
    <mergeCell ref="AV1918:AV1920"/>
    <mergeCell ref="AW1918:AW1920"/>
    <mergeCell ref="AX1918:AX1920"/>
    <mergeCell ref="AN1918:AN1920"/>
    <mergeCell ref="B1918:B1920"/>
    <mergeCell ref="C1918:C1920"/>
    <mergeCell ref="BK1915:BK1917"/>
    <mergeCell ref="BL1915:BL1917"/>
    <mergeCell ref="BM1915:BM1917"/>
    <mergeCell ref="BN1915:BN1917"/>
    <mergeCell ref="BC1915:BC1917"/>
    <mergeCell ref="BD1915:BD1917"/>
    <mergeCell ref="BE1915:BE1917"/>
    <mergeCell ref="BF1915:BF1917"/>
    <mergeCell ref="BG1915:BG1917"/>
    <mergeCell ref="BH1915:BH1917"/>
    <mergeCell ref="AO1918:AO1920"/>
    <mergeCell ref="AV1915:AV1917"/>
    <mergeCell ref="AY1915:AY1917"/>
    <mergeCell ref="AZ1915:AZ1917"/>
    <mergeCell ref="BA1915:BA1917"/>
    <mergeCell ref="BB1915:BB1917"/>
    <mergeCell ref="AY1918:AY1920"/>
    <mergeCell ref="AZ1918:AZ1920"/>
    <mergeCell ref="BA1918:BA1920"/>
    <mergeCell ref="BB1918:BB1920"/>
    <mergeCell ref="AQ1915:AQ1917"/>
    <mergeCell ref="AR1915:AR1917"/>
    <mergeCell ref="AS1915:AS1917"/>
    <mergeCell ref="AT1915:AT1917"/>
    <mergeCell ref="AU1915:AU1917"/>
    <mergeCell ref="BL1921:BL1923"/>
    <mergeCell ref="BG1076:BG1078"/>
    <mergeCell ref="BH1076:BH1078"/>
    <mergeCell ref="BI1076:BI1078"/>
    <mergeCell ref="BJ1076:BJ1078"/>
    <mergeCell ref="BK1076:BK1078"/>
    <mergeCell ref="BL1076:BL1078"/>
    <mergeCell ref="BJ1289:BJ1291"/>
    <mergeCell ref="BK1289:BK1291"/>
    <mergeCell ref="BL1289:BL1291"/>
    <mergeCell ref="BE1921:BE1923"/>
    <mergeCell ref="BF1921:BF1923"/>
    <mergeCell ref="BG1921:BG1923"/>
    <mergeCell ref="BI1921:BI1923"/>
    <mergeCell ref="BJ1921:BJ1923"/>
    <mergeCell ref="BK1921:BK1923"/>
    <mergeCell ref="BM1076:BM1078"/>
    <mergeCell ref="BC1079:BC1081"/>
    <mergeCell ref="BD1079:BD1081"/>
    <mergeCell ref="BE1079:BE1081"/>
    <mergeCell ref="BF1079:BF1081"/>
    <mergeCell ref="BL1918:BL1920"/>
    <mergeCell ref="BM1918:BM1920"/>
    <mergeCell ref="BI1915:BI1917"/>
    <mergeCell ref="BJ1915:BJ1917"/>
    <mergeCell ref="BD1349:BD1351"/>
    <mergeCell ref="AZ1921:AZ1923"/>
    <mergeCell ref="BA1921:BA1923"/>
    <mergeCell ref="BB1921:BB1923"/>
    <mergeCell ref="BQ1921:BQ1923"/>
    <mergeCell ref="BM1921:BM1923"/>
    <mergeCell ref="BN1921:BN1923"/>
    <mergeCell ref="BC1921:BC1923"/>
    <mergeCell ref="BO1921:BO1923"/>
    <mergeCell ref="BP1921:BP1923"/>
    <mergeCell ref="BD1921:BD1923"/>
    <mergeCell ref="BQ1918:BQ1920"/>
    <mergeCell ref="BQ1915:BQ1917"/>
    <mergeCell ref="BL1830:BL1832"/>
    <mergeCell ref="BM1830:BM1832"/>
    <mergeCell ref="BG1830:BG1832"/>
    <mergeCell ref="BH1830:BH1832"/>
    <mergeCell ref="BO1830:BO1832"/>
    <mergeCell ref="BP1830:BP1832"/>
    <mergeCell ref="BQ1830:BQ1832"/>
    <mergeCell ref="BI1830:BI1832"/>
    <mergeCell ref="BJ1830:BJ1832"/>
    <mergeCell ref="BK1830:BK1832"/>
    <mergeCell ref="BA1830:BA1832"/>
    <mergeCell ref="BB1830:BB1832"/>
    <mergeCell ref="AZ1830:AZ1832"/>
    <mergeCell ref="BN1830:BN1832"/>
    <mergeCell ref="BC1830:BC1832"/>
    <mergeCell ref="BD1830:BD1832"/>
    <mergeCell ref="BE1830:BE1832"/>
    <mergeCell ref="BF1830:BF1832"/>
    <mergeCell ref="BN1827:BN1829"/>
    <mergeCell ref="BO1827:BO1829"/>
    <mergeCell ref="BH1827:BH1829"/>
    <mergeCell ref="BI1827:BI1829"/>
    <mergeCell ref="BP1827:BP1829"/>
    <mergeCell ref="BQ1827:BQ1829"/>
    <mergeCell ref="BJ1827:BJ1829"/>
    <mergeCell ref="BK1827:BK1829"/>
    <mergeCell ref="B1927:B1929"/>
    <mergeCell ref="C1927:C1929"/>
    <mergeCell ref="BI1924:BI1926"/>
    <mergeCell ref="BJ1924:BJ1926"/>
    <mergeCell ref="BK1924:BK1926"/>
    <mergeCell ref="BL1924:BL1926"/>
    <mergeCell ref="BM1924:BM1926"/>
    <mergeCell ref="BN1924:BN1926"/>
    <mergeCell ref="BC1924:BC1926"/>
    <mergeCell ref="BD1924:BD1926"/>
    <mergeCell ref="BE1924:BE1926"/>
    <mergeCell ref="BF1924:BF1926"/>
    <mergeCell ref="BG1924:BG1926"/>
    <mergeCell ref="BH1924:BH1926"/>
    <mergeCell ref="AW1924:AW1926"/>
    <mergeCell ref="AX1924:AX1926"/>
    <mergeCell ref="AY1924:AY1926"/>
    <mergeCell ref="AZ1924:AZ1926"/>
    <mergeCell ref="BA1924:BA1926"/>
    <mergeCell ref="AQ1924:AQ1926"/>
    <mergeCell ref="AR1924:AR1926"/>
    <mergeCell ref="AS1924:AS1926"/>
    <mergeCell ref="AT1924:AT1926"/>
    <mergeCell ref="AU1924:AU1926"/>
    <mergeCell ref="AV1924:AV1926"/>
    <mergeCell ref="AP1924:AP1926"/>
    <mergeCell ref="AO1927:AO1929"/>
    <mergeCell ref="AP1927:AP1929"/>
    <mergeCell ref="AO1930:AO1932"/>
    <mergeCell ref="BB1924:BB1926"/>
    <mergeCell ref="B1073:B1075"/>
    <mergeCell ref="C1073:C1075"/>
    <mergeCell ref="AN1073:AN1075"/>
    <mergeCell ref="AO1073:AO1075"/>
    <mergeCell ref="AP1073:AP1075"/>
    <mergeCell ref="B1924:B1926"/>
    <mergeCell ref="C1924:C1926"/>
    <mergeCell ref="AQ1073:AQ1075"/>
    <mergeCell ref="AR1073:AR1075"/>
    <mergeCell ref="AS1073:AS1075"/>
    <mergeCell ref="AT1073:AT1075"/>
    <mergeCell ref="B1076:B1078"/>
    <mergeCell ref="C1076:C1078"/>
    <mergeCell ref="AN1076:AN1078"/>
    <mergeCell ref="AO1076:AO1078"/>
    <mergeCell ref="AU1073:AU1075"/>
    <mergeCell ref="AV1073:AV1075"/>
    <mergeCell ref="AW1073:AW1075"/>
    <mergeCell ref="AX1073:AX1075"/>
    <mergeCell ref="AY1073:AY1075"/>
    <mergeCell ref="AZ1073:AZ1075"/>
    <mergeCell ref="BA1073:BA1075"/>
    <mergeCell ref="BB1073:BB1075"/>
    <mergeCell ref="BC1073:BC1075"/>
    <mergeCell ref="BD1073:BD1075"/>
    <mergeCell ref="BE1073:BE1075"/>
    <mergeCell ref="BF1073:BF1075"/>
    <mergeCell ref="BG1073:BG1075"/>
    <mergeCell ref="BH1073:BH1075"/>
    <mergeCell ref="BI1073:BI1075"/>
    <mergeCell ref="BJ1073:BJ1075"/>
    <mergeCell ref="BK1073:BK1075"/>
    <mergeCell ref="BL1073:BL1075"/>
    <mergeCell ref="BM1073:BM1075"/>
    <mergeCell ref="BQ1930:BQ1932"/>
    <mergeCell ref="B1933:B1935"/>
    <mergeCell ref="C1933:C1935"/>
    <mergeCell ref="BK1930:BK1932"/>
    <mergeCell ref="BL1930:BL1932"/>
    <mergeCell ref="BM1930:BM1932"/>
    <mergeCell ref="BN1930:BN1932"/>
    <mergeCell ref="BO1930:BO1932"/>
    <mergeCell ref="AO1933:AO1935"/>
    <mergeCell ref="BP1930:BP1932"/>
    <mergeCell ref="BE1930:BE1932"/>
    <mergeCell ref="BF1930:BF1932"/>
    <mergeCell ref="BG1930:BG1932"/>
    <mergeCell ref="BH1930:BH1932"/>
    <mergeCell ref="BI1930:BI1932"/>
    <mergeCell ref="BJ1930:BJ1932"/>
    <mergeCell ref="AY1930:AY1932"/>
    <mergeCell ref="AZ1930:AZ1932"/>
    <mergeCell ref="BA1930:BA1932"/>
    <mergeCell ref="BB1930:BB1932"/>
    <mergeCell ref="BC1930:BC1932"/>
    <mergeCell ref="BD1930:BD1932"/>
    <mergeCell ref="AS1930:AS1932"/>
    <mergeCell ref="AT1930:AT1932"/>
    <mergeCell ref="AU1930:AU1932"/>
    <mergeCell ref="AV1930:AV1932"/>
    <mergeCell ref="AW1930:AW1932"/>
    <mergeCell ref="AX1930:AX1932"/>
    <mergeCell ref="AN1930:AN1932"/>
    <mergeCell ref="AP1930:AP1932"/>
    <mergeCell ref="AQ1930:AQ1932"/>
    <mergeCell ref="AR1930:AR1932"/>
    <mergeCell ref="B1930:B1932"/>
    <mergeCell ref="C1930:C1932"/>
    <mergeCell ref="D1924:D1931"/>
    <mergeCell ref="AR1927:AR1929"/>
    <mergeCell ref="AN1924:AN1926"/>
    <mergeCell ref="AO1924:AO1926"/>
    <mergeCell ref="BJ1927:BJ1929"/>
    <mergeCell ref="BK1927:BK1929"/>
    <mergeCell ref="BL1927:BL1929"/>
    <mergeCell ref="BO1927:BO1929"/>
    <mergeCell ref="BP1927:BP1929"/>
    <mergeCell ref="BQ1927:BQ1929"/>
    <mergeCell ref="BD1927:BD1929"/>
    <mergeCell ref="BE1927:BE1929"/>
    <mergeCell ref="BF1927:BF1929"/>
    <mergeCell ref="BG1927:BG1929"/>
    <mergeCell ref="BH1927:BH1929"/>
    <mergeCell ref="BI1927:BI1929"/>
    <mergeCell ref="AX1927:AX1929"/>
    <mergeCell ref="AY1927:AY1929"/>
    <mergeCell ref="AZ1927:AZ1929"/>
    <mergeCell ref="BA1927:BA1929"/>
    <mergeCell ref="BB1927:BB1929"/>
    <mergeCell ref="BC1927:BC1929"/>
    <mergeCell ref="AS1927:AS1929"/>
    <mergeCell ref="AT1927:AT1929"/>
    <mergeCell ref="AU1927:AU1929"/>
    <mergeCell ref="AV1927:AV1929"/>
    <mergeCell ref="AW1927:AW1929"/>
    <mergeCell ref="AN1927:AN1929"/>
    <mergeCell ref="AQ1927:AQ1929"/>
    <mergeCell ref="BQ1924:BQ1926"/>
    <mergeCell ref="BL1933:BL1935"/>
    <mergeCell ref="BM1933:BM1935"/>
    <mergeCell ref="AQ1936:AQ1938"/>
    <mergeCell ref="AR1936:AR1938"/>
    <mergeCell ref="AS1936:AS1938"/>
    <mergeCell ref="AT1936:AT1938"/>
    <mergeCell ref="AU1936:AU1938"/>
    <mergeCell ref="AV1936:AV1938"/>
    <mergeCell ref="AW1936:AW1938"/>
    <mergeCell ref="AX1936:AX1938"/>
    <mergeCell ref="BG1933:BG1935"/>
    <mergeCell ref="BH1933:BH1935"/>
    <mergeCell ref="BO1933:BO1935"/>
    <mergeCell ref="BP1933:BP1935"/>
    <mergeCell ref="BQ1933:BQ1935"/>
    <mergeCell ref="B1936:B1938"/>
    <mergeCell ref="C1936:C1938"/>
    <mergeCell ref="BI1933:BI1935"/>
    <mergeCell ref="BJ1933:BJ1935"/>
    <mergeCell ref="BK1933:BK1935"/>
    <mergeCell ref="AX1933:AX1935"/>
    <mergeCell ref="AY1933:AY1935"/>
    <mergeCell ref="AZ1933:AZ1935"/>
    <mergeCell ref="BA1933:BA1935"/>
    <mergeCell ref="BB1933:BB1935"/>
    <mergeCell ref="BN1933:BN1935"/>
    <mergeCell ref="BC1933:BC1935"/>
    <mergeCell ref="BD1933:BD1935"/>
    <mergeCell ref="BE1933:BE1935"/>
    <mergeCell ref="BF1933:BF1935"/>
    <mergeCell ref="AR1933:AR1935"/>
    <mergeCell ref="AS1933:AS1935"/>
    <mergeCell ref="AT1933:AT1935"/>
    <mergeCell ref="AU1933:AU1935"/>
    <mergeCell ref="AV1933:AV1935"/>
    <mergeCell ref="AW1933:AW1935"/>
    <mergeCell ref="AP1933:AP1935"/>
    <mergeCell ref="AN1936:AN1938"/>
    <mergeCell ref="AO1936:AO1938"/>
    <mergeCell ref="AP1936:AP1938"/>
    <mergeCell ref="AN1933:AN1935"/>
    <mergeCell ref="AQ1933:AQ1935"/>
    <mergeCell ref="BQ1939:BQ1941"/>
    <mergeCell ref="B1942:B1944"/>
    <mergeCell ref="C1942:C1944"/>
    <mergeCell ref="BG1939:BG1941"/>
    <mergeCell ref="BH1939:BH1941"/>
    <mergeCell ref="BI1939:BI1941"/>
    <mergeCell ref="AN1942:AN1944"/>
    <mergeCell ref="AO1942:AO1944"/>
    <mergeCell ref="AP1942:AP1944"/>
    <mergeCell ref="AQ1942:AQ1944"/>
    <mergeCell ref="BE1939:BE1941"/>
    <mergeCell ref="BF1939:BF1941"/>
    <mergeCell ref="BM1939:BM1941"/>
    <mergeCell ref="BN1939:BN1941"/>
    <mergeCell ref="BO1939:BO1941"/>
    <mergeCell ref="BP1939:BP1941"/>
    <mergeCell ref="AX1939:AX1941"/>
    <mergeCell ref="AY1939:AY1941"/>
    <mergeCell ref="AZ1939:AZ1941"/>
    <mergeCell ref="BJ1939:BJ1941"/>
    <mergeCell ref="BK1939:BK1941"/>
    <mergeCell ref="BL1939:BL1941"/>
    <mergeCell ref="BA1939:BA1941"/>
    <mergeCell ref="BB1939:BB1941"/>
    <mergeCell ref="BC1939:BC1941"/>
    <mergeCell ref="BD1939:BD1941"/>
    <mergeCell ref="BM1936:BM1938"/>
    <mergeCell ref="AO1939:AO1941"/>
    <mergeCell ref="AP1939:AP1941"/>
    <mergeCell ref="AQ1939:AQ1941"/>
    <mergeCell ref="AR1939:AR1941"/>
    <mergeCell ref="AS1939:AS1941"/>
    <mergeCell ref="AT1939:AT1941"/>
    <mergeCell ref="AU1939:AU1941"/>
    <mergeCell ref="AV1939:AV1941"/>
    <mergeCell ref="AW1939:AW1941"/>
    <mergeCell ref="BH1936:BH1938"/>
    <mergeCell ref="BO1936:BO1938"/>
    <mergeCell ref="BP1936:BP1938"/>
    <mergeCell ref="BQ1936:BQ1938"/>
    <mergeCell ref="B1939:B1941"/>
    <mergeCell ref="C1939:C1941"/>
    <mergeCell ref="BI1936:BI1938"/>
    <mergeCell ref="BJ1936:BJ1938"/>
    <mergeCell ref="BK1936:BK1938"/>
    <mergeCell ref="BL1936:BL1938"/>
    <mergeCell ref="AY1936:AY1938"/>
    <mergeCell ref="AZ1936:AZ1938"/>
    <mergeCell ref="BA1936:BA1938"/>
    <mergeCell ref="BB1936:BB1938"/>
    <mergeCell ref="BN1936:BN1938"/>
    <mergeCell ref="BC1936:BC1938"/>
    <mergeCell ref="BD1936:BD1938"/>
    <mergeCell ref="BE1936:BE1938"/>
    <mergeCell ref="BF1936:BF1938"/>
    <mergeCell ref="BG1936:BG1938"/>
    <mergeCell ref="AN1939:AN1941"/>
    <mergeCell ref="AX1948:AX1950"/>
    <mergeCell ref="BN1945:BN1947"/>
    <mergeCell ref="BI1945:BI1947"/>
    <mergeCell ref="AX1945:AX1947"/>
    <mergeCell ref="AY1945:AY1947"/>
    <mergeCell ref="AZ1945:AZ1947"/>
    <mergeCell ref="AU1948:AU1950"/>
    <mergeCell ref="AV1948:AV1950"/>
    <mergeCell ref="AW1948:AW1950"/>
    <mergeCell ref="BB1945:BB1947"/>
    <mergeCell ref="BC1945:BC1947"/>
    <mergeCell ref="BO1945:BO1947"/>
    <mergeCell ref="BP1945:BP1947"/>
    <mergeCell ref="BQ1945:BQ1947"/>
    <mergeCell ref="B1948:B1950"/>
    <mergeCell ref="C1948:C1950"/>
    <mergeCell ref="BD1945:BD1947"/>
    <mergeCell ref="BE1945:BE1947"/>
    <mergeCell ref="BF1945:BF1947"/>
    <mergeCell ref="BG1945:BG1947"/>
    <mergeCell ref="BH1945:BH1947"/>
    <mergeCell ref="AR1945:AR1947"/>
    <mergeCell ref="AS1945:AS1947"/>
    <mergeCell ref="AT1945:AT1947"/>
    <mergeCell ref="AU1945:AU1947"/>
    <mergeCell ref="AV1945:AV1947"/>
    <mergeCell ref="AW1945:AW1947"/>
    <mergeCell ref="BN1942:BN1944"/>
    <mergeCell ref="BO1942:BO1944"/>
    <mergeCell ref="BP1942:BP1944"/>
    <mergeCell ref="BQ1942:BQ1944"/>
    <mergeCell ref="B1945:B1947"/>
    <mergeCell ref="C1945:C1947"/>
    <mergeCell ref="BD1942:BD1944"/>
    <mergeCell ref="BE1942:BE1944"/>
    <mergeCell ref="BF1942:BF1944"/>
    <mergeCell ref="BA1945:BA1947"/>
    <mergeCell ref="BH1942:BH1944"/>
    <mergeCell ref="BI1942:BI1944"/>
    <mergeCell ref="AX1942:AX1944"/>
    <mergeCell ref="AY1942:AY1944"/>
    <mergeCell ref="AZ1942:AZ1944"/>
    <mergeCell ref="BA1942:BA1944"/>
    <mergeCell ref="BB1942:BB1944"/>
    <mergeCell ref="BC1942:BC1944"/>
    <mergeCell ref="AS1942:AS1944"/>
    <mergeCell ref="AT1942:AT1944"/>
    <mergeCell ref="AU1942:AU1944"/>
    <mergeCell ref="AV1942:AV1944"/>
    <mergeCell ref="AW1942:AW1944"/>
    <mergeCell ref="BG1942:BG1944"/>
    <mergeCell ref="AO1945:AO1947"/>
    <mergeCell ref="AP1945:AP1947"/>
    <mergeCell ref="AQ1945:AQ1947"/>
    <mergeCell ref="AN1948:AN1950"/>
    <mergeCell ref="AO1948:AO1950"/>
    <mergeCell ref="AR1942:AR1944"/>
    <mergeCell ref="AN1945:AN1947"/>
    <mergeCell ref="AP1948:AP1950"/>
    <mergeCell ref="AQ1948:AQ1950"/>
    <mergeCell ref="AR1948:AR1950"/>
    <mergeCell ref="BL1945:BL1947"/>
    <mergeCell ref="BN1951:BN1953"/>
    <mergeCell ref="BO1951:BO1953"/>
    <mergeCell ref="BP1951:BP1953"/>
    <mergeCell ref="BQ1951:BQ1953"/>
    <mergeCell ref="B1954:B1956"/>
    <mergeCell ref="C1954:C1956"/>
    <mergeCell ref="BH1951:BH1953"/>
    <mergeCell ref="BI1951:BI1953"/>
    <mergeCell ref="BJ1951:BJ1953"/>
    <mergeCell ref="BK1951:BK1953"/>
    <mergeCell ref="BL1951:BL1953"/>
    <mergeCell ref="BM1951:BM1953"/>
    <mergeCell ref="AS1951:AS1953"/>
    <mergeCell ref="AT1951:AT1953"/>
    <mergeCell ref="AU1951:AU1953"/>
    <mergeCell ref="AV1951:AV1953"/>
    <mergeCell ref="AW1951:AW1953"/>
    <mergeCell ref="BG1951:BG1953"/>
    <mergeCell ref="AY1951:AY1953"/>
    <mergeCell ref="AZ1951:AZ1953"/>
    <mergeCell ref="AO1951:AO1953"/>
    <mergeCell ref="AP1957:AP1959"/>
    <mergeCell ref="AR1957:AR1959"/>
    <mergeCell ref="AO1957:AO1959"/>
    <mergeCell ref="AP1951:AP1953"/>
    <mergeCell ref="AO1954:AO1956"/>
    <mergeCell ref="BA1948:BA1950"/>
    <mergeCell ref="BB1948:BB1950"/>
    <mergeCell ref="BC1948:BC1950"/>
    <mergeCell ref="BD1948:BD1950"/>
    <mergeCell ref="AQ1954:AQ1956"/>
    <mergeCell ref="AQ1957:AQ1959"/>
    <mergeCell ref="AR1951:AR1953"/>
    <mergeCell ref="AR1954:AR1956"/>
    <mergeCell ref="AS1954:AS1956"/>
    <mergeCell ref="AT1954:AT1956"/>
    <mergeCell ref="BP1948:BP1950"/>
    <mergeCell ref="BQ1948:BQ1950"/>
    <mergeCell ref="BK1948:BK1950"/>
    <mergeCell ref="BL1948:BL1950"/>
    <mergeCell ref="BH1948:BH1950"/>
    <mergeCell ref="BI1948:BI1950"/>
    <mergeCell ref="BJ1948:BJ1950"/>
    <mergeCell ref="BM1948:BM1950"/>
    <mergeCell ref="BN1948:BN1950"/>
    <mergeCell ref="AY1948:AY1950"/>
    <mergeCell ref="AZ1948:AZ1950"/>
    <mergeCell ref="B1951:B1953"/>
    <mergeCell ref="C1951:C1953"/>
    <mergeCell ref="AM1951:AM1958"/>
    <mergeCell ref="BO1948:BO1950"/>
    <mergeCell ref="AP1954:AP1956"/>
    <mergeCell ref="AN1957:AN1959"/>
    <mergeCell ref="AN1951:AN1953"/>
    <mergeCell ref="AN1954:AN1956"/>
    <mergeCell ref="BG1948:BG1950"/>
    <mergeCell ref="AQ1951:AQ1953"/>
    <mergeCell ref="AX1951:AX1953"/>
    <mergeCell ref="BD1951:BD1953"/>
    <mergeCell ref="AS1948:AS1950"/>
    <mergeCell ref="AT1948:AT1950"/>
    <mergeCell ref="BB1951:BB1953"/>
    <mergeCell ref="BE1948:BE1950"/>
    <mergeCell ref="BF1948:BF1950"/>
    <mergeCell ref="BD1957:BD1959"/>
    <mergeCell ref="BA1957:BA1959"/>
    <mergeCell ref="BB1957:BB1959"/>
    <mergeCell ref="BE1957:BE1959"/>
    <mergeCell ref="BF1957:BF1959"/>
    <mergeCell ref="AX1957:AX1959"/>
    <mergeCell ref="AY1957:AY1959"/>
    <mergeCell ref="AZ1957:AZ1959"/>
    <mergeCell ref="AS1957:AS1959"/>
    <mergeCell ref="AT1957:AT1959"/>
    <mergeCell ref="AU1957:AU1959"/>
    <mergeCell ref="AV1957:AV1959"/>
    <mergeCell ref="AW1957:AW1959"/>
    <mergeCell ref="BP1954:BP1956"/>
    <mergeCell ref="BQ1954:BQ1956"/>
    <mergeCell ref="BJ1954:BJ1956"/>
    <mergeCell ref="BK1954:BK1956"/>
    <mergeCell ref="BL1954:BL1956"/>
    <mergeCell ref="BM1954:BM1956"/>
    <mergeCell ref="BN1954:BN1956"/>
    <mergeCell ref="BO1954:BO1956"/>
    <mergeCell ref="BA1954:BA1956"/>
    <mergeCell ref="BD1954:BD1956"/>
    <mergeCell ref="BE1954:BE1956"/>
    <mergeCell ref="BG1954:BG1956"/>
    <mergeCell ref="BH1954:BH1956"/>
    <mergeCell ref="BI1954:BI1956"/>
    <mergeCell ref="BB1954:BB1956"/>
    <mergeCell ref="BC1954:BC1956"/>
    <mergeCell ref="AU1954:AU1956"/>
    <mergeCell ref="AV1954:AV1956"/>
    <mergeCell ref="AW1954:AW1956"/>
    <mergeCell ref="AZ1954:AZ1956"/>
    <mergeCell ref="AX1954:AX1956"/>
    <mergeCell ref="AY1954:AY1956"/>
    <mergeCell ref="B1966:B1968"/>
    <mergeCell ref="C1966:C1968"/>
    <mergeCell ref="BH1963:BH1965"/>
    <mergeCell ref="BI1963:BI1965"/>
    <mergeCell ref="BJ1963:BJ1965"/>
    <mergeCell ref="BK1963:BK1965"/>
    <mergeCell ref="BL1963:BL1965"/>
    <mergeCell ref="BM1963:BM1965"/>
    <mergeCell ref="BB1963:BB1965"/>
    <mergeCell ref="BC1963:BC1965"/>
    <mergeCell ref="BD1963:BD1965"/>
    <mergeCell ref="BE1963:BE1965"/>
    <mergeCell ref="BF1963:BF1965"/>
    <mergeCell ref="BG1963:BG1965"/>
    <mergeCell ref="AW1963:AW1965"/>
    <mergeCell ref="AX1963:AX1965"/>
    <mergeCell ref="AY1963:AY1965"/>
    <mergeCell ref="AZ1963:AZ1965"/>
    <mergeCell ref="BA1963:BA1965"/>
    <mergeCell ref="AN1963:AN1965"/>
    <mergeCell ref="AO1963:AO1965"/>
    <mergeCell ref="BP1960:BP1962"/>
    <mergeCell ref="BQ1960:BQ1962"/>
    <mergeCell ref="B1963:B1965"/>
    <mergeCell ref="C1963:C1965"/>
    <mergeCell ref="BJ1960:BJ1962"/>
    <mergeCell ref="BK1960:BK1962"/>
    <mergeCell ref="BL1960:BL1962"/>
    <mergeCell ref="BM1960:BM1962"/>
    <mergeCell ref="BN1960:BN1962"/>
    <mergeCell ref="BO1960:BO1962"/>
    <mergeCell ref="BD1960:BD1962"/>
    <mergeCell ref="BE1960:BE1962"/>
    <mergeCell ref="BF1960:BF1962"/>
    <mergeCell ref="BG1960:BG1962"/>
    <mergeCell ref="BH1960:BH1962"/>
    <mergeCell ref="BI1960:BI1962"/>
    <mergeCell ref="AW1960:AW1962"/>
    <mergeCell ref="AX1960:AX1962"/>
    <mergeCell ref="AY1960:AY1962"/>
    <mergeCell ref="AZ1960:AZ1962"/>
    <mergeCell ref="BA1960:BA1962"/>
    <mergeCell ref="BB1960:BB1962"/>
    <mergeCell ref="AR1960:AR1962"/>
    <mergeCell ref="AS1960:AS1962"/>
    <mergeCell ref="AT1960:AT1962"/>
    <mergeCell ref="AU1960:AU1962"/>
    <mergeCell ref="AV1960:AV1962"/>
    <mergeCell ref="AR1963:AR1965"/>
    <mergeCell ref="AS1963:AS1965"/>
    <mergeCell ref="AT1963:AT1965"/>
    <mergeCell ref="AU1963:AU1965"/>
    <mergeCell ref="AV1963:AV1965"/>
    <mergeCell ref="AO1960:AO1962"/>
    <mergeCell ref="AP1960:AP1962"/>
    <mergeCell ref="AQ1960:AQ1962"/>
    <mergeCell ref="AQ1963:AQ1965"/>
    <mergeCell ref="AN1966:AN1968"/>
    <mergeCell ref="AO1966:AO1968"/>
    <mergeCell ref="AP1963:AP1965"/>
    <mergeCell ref="AP1966:AP1968"/>
    <mergeCell ref="AN1960:AN1962"/>
    <mergeCell ref="B1960:B1962"/>
    <mergeCell ref="C1960:C1962"/>
    <mergeCell ref="AM1468:AM1476"/>
    <mergeCell ref="AX1070:AX1072"/>
    <mergeCell ref="AY1070:AY1072"/>
    <mergeCell ref="AZ1070:AZ1072"/>
    <mergeCell ref="BA1070:BA1072"/>
    <mergeCell ref="BB1070:BB1072"/>
    <mergeCell ref="BC1070:BC1072"/>
    <mergeCell ref="BD1070:BD1072"/>
    <mergeCell ref="BE1070:BE1072"/>
    <mergeCell ref="BF1070:BF1072"/>
    <mergeCell ref="BG1070:BG1072"/>
    <mergeCell ref="BH1070:BH1072"/>
    <mergeCell ref="BI1070:BI1072"/>
    <mergeCell ref="BJ1070:BJ1072"/>
    <mergeCell ref="BK1070:BK1072"/>
    <mergeCell ref="BL1070:BL1072"/>
    <mergeCell ref="BM1070:BM1072"/>
    <mergeCell ref="BN1070:BN1072"/>
    <mergeCell ref="BO1070:BO1072"/>
    <mergeCell ref="BP1070:BP1072"/>
    <mergeCell ref="BQ1070:BQ1072"/>
    <mergeCell ref="BP1966:BP1968"/>
    <mergeCell ref="BQ1966:BQ1968"/>
    <mergeCell ref="BJ1966:BJ1968"/>
    <mergeCell ref="BK1966:BK1968"/>
    <mergeCell ref="BL1966:BL1968"/>
    <mergeCell ref="BM1966:BM1968"/>
    <mergeCell ref="BN1966:BN1968"/>
    <mergeCell ref="BO1966:BO1968"/>
    <mergeCell ref="BD1966:BD1968"/>
    <mergeCell ref="BE1966:BE1968"/>
    <mergeCell ref="BF1966:BF1968"/>
    <mergeCell ref="BG1966:BG1968"/>
    <mergeCell ref="BH1966:BH1968"/>
    <mergeCell ref="BI1966:BI1968"/>
    <mergeCell ref="AX1966:AX1968"/>
    <mergeCell ref="AY1966:AY1968"/>
    <mergeCell ref="AZ1966:AZ1968"/>
    <mergeCell ref="BA1966:BA1968"/>
    <mergeCell ref="BB1966:BB1968"/>
    <mergeCell ref="BC1966:BC1968"/>
    <mergeCell ref="AS1966:AS1968"/>
    <mergeCell ref="AT1966:AT1968"/>
    <mergeCell ref="AQ1966:AQ1968"/>
    <mergeCell ref="AU1966:AU1968"/>
    <mergeCell ref="AV1966:AV1968"/>
    <mergeCell ref="AW1966:AW1968"/>
    <mergeCell ref="AR1966:AR1968"/>
    <mergeCell ref="BN1963:BN1965"/>
    <mergeCell ref="BO1963:BO1965"/>
    <mergeCell ref="BP1963:BP1965"/>
    <mergeCell ref="BQ1963:BQ1965"/>
    <mergeCell ref="BM1957:BM1959"/>
    <mergeCell ref="BN1957:BN1959"/>
    <mergeCell ref="BO1957:BO1959"/>
    <mergeCell ref="BP1957:BP1959"/>
    <mergeCell ref="BQ1957:BQ1959"/>
    <mergeCell ref="BG1957:BG1959"/>
    <mergeCell ref="BH1957:BH1959"/>
    <mergeCell ref="BI1957:BI1959"/>
    <mergeCell ref="BJ1957:BJ1959"/>
    <mergeCell ref="BK1957:BK1959"/>
    <mergeCell ref="BL1957:BL1959"/>
    <mergeCell ref="BC1957:BC1959"/>
    <mergeCell ref="BL2248:BL2250"/>
    <mergeCell ref="BM2248:BM2250"/>
    <mergeCell ref="BN2248:BN2250"/>
    <mergeCell ref="BO2248:BO2250"/>
    <mergeCell ref="BP2248:BP2250"/>
    <mergeCell ref="BQ2248:BQ2250"/>
    <mergeCell ref="B2251:B2253"/>
    <mergeCell ref="C2251:C2253"/>
    <mergeCell ref="D2251:D2253"/>
    <mergeCell ref="AM2251:AM2253"/>
    <mergeCell ref="AN2251:AN2253"/>
    <mergeCell ref="AO2251:AO2253"/>
    <mergeCell ref="AP2251:AP2253"/>
    <mergeCell ref="AQ2251:AQ2253"/>
    <mergeCell ref="AR2251:AR2253"/>
    <mergeCell ref="AS2251:AS2253"/>
    <mergeCell ref="AT2251:AT2253"/>
    <mergeCell ref="AU2251:AU2253"/>
    <mergeCell ref="AV2251:AV2253"/>
    <mergeCell ref="AW2251:AW2253"/>
    <mergeCell ref="AX2251:AX2253"/>
    <mergeCell ref="AY2251:AY2253"/>
    <mergeCell ref="AZ2251:AZ2253"/>
    <mergeCell ref="BA2251:BA2253"/>
    <mergeCell ref="BB2251:BB2253"/>
    <mergeCell ref="BC2251:BC2253"/>
    <mergeCell ref="BD2251:BD2253"/>
    <mergeCell ref="BE2251:BE2253"/>
    <mergeCell ref="BF2251:BF2253"/>
    <mergeCell ref="BG2251:BG2253"/>
    <mergeCell ref="BH2251:BH2253"/>
    <mergeCell ref="BI2251:BI2253"/>
    <mergeCell ref="BJ2251:BJ2253"/>
    <mergeCell ref="BK2251:BK2253"/>
    <mergeCell ref="BL2251:BL2253"/>
    <mergeCell ref="BM2251:BM2253"/>
    <mergeCell ref="BN2251:BN2253"/>
    <mergeCell ref="BO2251:BO2253"/>
    <mergeCell ref="BP2251:BP2253"/>
    <mergeCell ref="BQ2251:BQ2253"/>
    <mergeCell ref="BO1990:BO1992"/>
    <mergeCell ref="BP1990:BP1992"/>
    <mergeCell ref="BQ1990:BQ1992"/>
    <mergeCell ref="B1993:B1995"/>
    <mergeCell ref="C1993:C1995"/>
    <mergeCell ref="BI1990:BI1992"/>
    <mergeCell ref="BJ1990:BJ1992"/>
    <mergeCell ref="BK1990:BK1992"/>
    <mergeCell ref="BL1990:BL1992"/>
    <mergeCell ref="BN1990:BN1992"/>
    <mergeCell ref="BC1990:BC1992"/>
    <mergeCell ref="BD1990:BD1992"/>
    <mergeCell ref="BE1990:BE1992"/>
    <mergeCell ref="BF1990:BF1992"/>
    <mergeCell ref="BG1990:BG1992"/>
    <mergeCell ref="BH1990:BH1992"/>
    <mergeCell ref="AX1990:AX1992"/>
    <mergeCell ref="AY1990:AY1992"/>
    <mergeCell ref="AZ1990:AZ1992"/>
    <mergeCell ref="BA1990:BA1992"/>
    <mergeCell ref="BB1990:BB1992"/>
    <mergeCell ref="BM1990:BM1992"/>
    <mergeCell ref="AR1990:AR1992"/>
    <mergeCell ref="AS1990:AS1992"/>
    <mergeCell ref="AT1990:AT1992"/>
    <mergeCell ref="AU1990:AU1992"/>
    <mergeCell ref="AV1990:AV1992"/>
    <mergeCell ref="AW1990:AW1992"/>
    <mergeCell ref="BN1987:BN1989"/>
    <mergeCell ref="BO1987:BO1989"/>
    <mergeCell ref="BP1987:BP1989"/>
    <mergeCell ref="BQ1987:BQ1989"/>
    <mergeCell ref="B1990:B1992"/>
    <mergeCell ref="C1990:C1992"/>
    <mergeCell ref="BG1987:BG1989"/>
    <mergeCell ref="BH1987:BH1989"/>
    <mergeCell ref="BI1987:BI1989"/>
    <mergeCell ref="BJ1987:BJ1989"/>
    <mergeCell ref="BK1987:BK1989"/>
    <mergeCell ref="BM1987:BM1989"/>
    <mergeCell ref="BL1987:BL1989"/>
    <mergeCell ref="BA1987:BA1989"/>
    <mergeCell ref="BB1987:BB1989"/>
    <mergeCell ref="BC1987:BC1989"/>
    <mergeCell ref="BD1987:BD1989"/>
    <mergeCell ref="BE1987:BE1989"/>
    <mergeCell ref="BF1987:BF1989"/>
    <mergeCell ref="AR1987:AR1989"/>
    <mergeCell ref="AS1987:AS1989"/>
    <mergeCell ref="AT1987:AT1989"/>
    <mergeCell ref="AU1987:AU1989"/>
    <mergeCell ref="AV1987:AV1989"/>
    <mergeCell ref="AW1987:AW1989"/>
    <mergeCell ref="AN1987:AN1989"/>
    <mergeCell ref="AO1987:AO1989"/>
    <mergeCell ref="AP1987:AP1989"/>
    <mergeCell ref="AQ1987:AQ1989"/>
    <mergeCell ref="AN1990:AN1992"/>
    <mergeCell ref="AO1990:AO1992"/>
    <mergeCell ref="AP1990:AP1992"/>
    <mergeCell ref="AQ1990:AQ1992"/>
    <mergeCell ref="B1987:B1989"/>
    <mergeCell ref="C1987:C1989"/>
    <mergeCell ref="BO1996:BO1998"/>
    <mergeCell ref="BI1999:BI2001"/>
    <mergeCell ref="BL1999:BL2001"/>
    <mergeCell ref="BM1999:BM2001"/>
    <mergeCell ref="BN1999:BN2001"/>
    <mergeCell ref="BP1996:BP1998"/>
    <mergeCell ref="BQ1996:BQ1998"/>
    <mergeCell ref="B1999:B2001"/>
    <mergeCell ref="C1999:C2001"/>
    <mergeCell ref="BF1999:BF2001"/>
    <mergeCell ref="BG1999:BG2001"/>
    <mergeCell ref="BK1996:BK1998"/>
    <mergeCell ref="BL1996:BL1998"/>
    <mergeCell ref="BM1996:BM1998"/>
    <mergeCell ref="BN1996:BN1998"/>
    <mergeCell ref="BJ1996:BJ1998"/>
    <mergeCell ref="BB1999:BB2001"/>
    <mergeCell ref="BC1999:BC2001"/>
    <mergeCell ref="BD1999:BD2001"/>
    <mergeCell ref="BE1999:BE2001"/>
    <mergeCell ref="BG1996:BG1998"/>
    <mergeCell ref="BE1996:BE1998"/>
    <mergeCell ref="BD1996:BD1998"/>
    <mergeCell ref="BJ1999:BJ2001"/>
    <mergeCell ref="BF1996:BF1998"/>
    <mergeCell ref="AN1996:AN1998"/>
    <mergeCell ref="BM1993:BM1995"/>
    <mergeCell ref="BN1993:BN1995"/>
    <mergeCell ref="BI1993:BI1995"/>
    <mergeCell ref="BJ1993:BJ1995"/>
    <mergeCell ref="BK1993:BK1995"/>
    <mergeCell ref="BL1993:BL1995"/>
    <mergeCell ref="BD1993:BD1995"/>
    <mergeCell ref="BH1996:BH1998"/>
    <mergeCell ref="BI1996:BI1998"/>
    <mergeCell ref="BO1993:BO1995"/>
    <mergeCell ref="BP1993:BP1995"/>
    <mergeCell ref="BQ1993:BQ1995"/>
    <mergeCell ref="B1996:B1998"/>
    <mergeCell ref="C1996:C1998"/>
    <mergeCell ref="BG1993:BG1995"/>
    <mergeCell ref="BH1993:BH1995"/>
    <mergeCell ref="BA1993:BA1995"/>
    <mergeCell ref="BB1993:BB1995"/>
    <mergeCell ref="BC1993:BC1995"/>
    <mergeCell ref="BE1993:BE1995"/>
    <mergeCell ref="BF1993:BF1995"/>
    <mergeCell ref="AU1993:AU1995"/>
    <mergeCell ref="AV1993:AV1995"/>
    <mergeCell ref="AW1993:AW1995"/>
    <mergeCell ref="AX1993:AX1995"/>
    <mergeCell ref="AY1993:AY1995"/>
    <mergeCell ref="AZ1993:AZ1995"/>
    <mergeCell ref="AO1993:AO1995"/>
    <mergeCell ref="AP1993:AP1995"/>
    <mergeCell ref="AQ1993:AQ1995"/>
    <mergeCell ref="AR1993:AR1995"/>
    <mergeCell ref="AS1993:AS1995"/>
    <mergeCell ref="AT1993:AT1995"/>
    <mergeCell ref="AN1993:AN1995"/>
    <mergeCell ref="AT1996:AT1998"/>
    <mergeCell ref="AU1996:AU1998"/>
    <mergeCell ref="AO1996:AO1998"/>
    <mergeCell ref="AP1996:AP1998"/>
    <mergeCell ref="AN2038:AN2040"/>
    <mergeCell ref="AO2038:AO2040"/>
    <mergeCell ref="B2041:B2043"/>
    <mergeCell ref="C2041:C2043"/>
    <mergeCell ref="BL2002:BL2004"/>
    <mergeCell ref="BM2002:BM2004"/>
    <mergeCell ref="AS2002:AS2004"/>
    <mergeCell ref="AT2002:AT2004"/>
    <mergeCell ref="AU2002:AU2004"/>
    <mergeCell ref="AV2002:AV2004"/>
    <mergeCell ref="AY2002:AY2004"/>
    <mergeCell ref="AZ2002:AZ2004"/>
    <mergeCell ref="BA2002:BA2004"/>
    <mergeCell ref="BB2002:BB2004"/>
    <mergeCell ref="BC2002:BC2004"/>
    <mergeCell ref="BD2002:BD2004"/>
    <mergeCell ref="BQ2002:BQ2004"/>
    <mergeCell ref="BF2002:BF2004"/>
    <mergeCell ref="BG2002:BG2004"/>
    <mergeCell ref="BH2002:BH2004"/>
    <mergeCell ref="BI2002:BI2004"/>
    <mergeCell ref="BJ2002:BJ2004"/>
    <mergeCell ref="BK2002:BK2004"/>
    <mergeCell ref="BN2002:BN2004"/>
    <mergeCell ref="BO2002:BO2004"/>
    <mergeCell ref="BP2002:BP2004"/>
    <mergeCell ref="AX2002:AX2004"/>
    <mergeCell ref="AN2002:AN2004"/>
    <mergeCell ref="AP2002:AP2004"/>
    <mergeCell ref="AQ2002:AQ2004"/>
    <mergeCell ref="AR2002:AR2004"/>
    <mergeCell ref="AO2002:AO2004"/>
    <mergeCell ref="BO1999:BO2001"/>
    <mergeCell ref="BP1999:BP2001"/>
    <mergeCell ref="BQ1999:BQ2001"/>
    <mergeCell ref="B2002:B2004"/>
    <mergeCell ref="C2002:C2004"/>
    <mergeCell ref="AS1999:AS2001"/>
    <mergeCell ref="AP1999:AP2001"/>
    <mergeCell ref="BH1999:BH2001"/>
    <mergeCell ref="AO1999:AO2001"/>
    <mergeCell ref="AW2002:AW2004"/>
    <mergeCell ref="AN1999:AN2001"/>
    <mergeCell ref="AY1999:AY2001"/>
    <mergeCell ref="AZ1999:AZ2001"/>
    <mergeCell ref="AW1999:AW2001"/>
    <mergeCell ref="AX1999:AX2001"/>
    <mergeCell ref="E2035:AH2037"/>
    <mergeCell ref="BL2038:BL2040"/>
    <mergeCell ref="BM2038:BM2040"/>
    <mergeCell ref="BN2038:BN2040"/>
    <mergeCell ref="BO2038:BO2040"/>
    <mergeCell ref="BP2038:BP2040"/>
    <mergeCell ref="BQ2038:BQ2040"/>
    <mergeCell ref="BF2038:BF2040"/>
    <mergeCell ref="BG2038:BG2040"/>
    <mergeCell ref="BH2038:BH2040"/>
    <mergeCell ref="BI2038:BI2040"/>
    <mergeCell ref="BJ2038:BJ2040"/>
    <mergeCell ref="BK2038:BK2040"/>
    <mergeCell ref="AZ2038:AZ2040"/>
    <mergeCell ref="BA2038:BA2040"/>
    <mergeCell ref="BB2038:BB2040"/>
    <mergeCell ref="BC2038:BC2040"/>
    <mergeCell ref="BD2038:BD2040"/>
    <mergeCell ref="BE2038:BE2040"/>
    <mergeCell ref="AT2038:AT2040"/>
    <mergeCell ref="AU2038:AU2040"/>
    <mergeCell ref="AV2038:AV2040"/>
    <mergeCell ref="AW2038:AW2040"/>
    <mergeCell ref="AX2038:AX2040"/>
    <mergeCell ref="AY2038:AY2040"/>
    <mergeCell ref="AP2038:AP2040"/>
    <mergeCell ref="AQ2038:AQ2040"/>
    <mergeCell ref="AR2038:AR2040"/>
    <mergeCell ref="AS2038:AS2040"/>
    <mergeCell ref="AP2044:AP2046"/>
    <mergeCell ref="AQ2044:AQ2046"/>
    <mergeCell ref="AR2044:AR2046"/>
    <mergeCell ref="AS2044:AS2046"/>
    <mergeCell ref="AS2041:AS2043"/>
    <mergeCell ref="AN2047:AN2049"/>
    <mergeCell ref="B2047:B2049"/>
    <mergeCell ref="C2047:C2049"/>
    <mergeCell ref="D2047:D2054"/>
    <mergeCell ref="AN2050:AN2052"/>
    <mergeCell ref="AP2050:AP2052"/>
    <mergeCell ref="BL2044:BL2046"/>
    <mergeCell ref="BM2044:BM2046"/>
    <mergeCell ref="AZ2044:AZ2046"/>
    <mergeCell ref="BA2044:BA2046"/>
    <mergeCell ref="BB2044:BB2046"/>
    <mergeCell ref="BC2044:BC2046"/>
    <mergeCell ref="BD2044:BD2046"/>
    <mergeCell ref="BE2044:BE2046"/>
    <mergeCell ref="BN2044:BN2046"/>
    <mergeCell ref="BO2044:BO2046"/>
    <mergeCell ref="BP2044:BP2046"/>
    <mergeCell ref="BQ2044:BQ2046"/>
    <mergeCell ref="BF2044:BF2046"/>
    <mergeCell ref="BG2044:BG2046"/>
    <mergeCell ref="BH2044:BH2046"/>
    <mergeCell ref="BI2044:BI2046"/>
    <mergeCell ref="BJ2044:BJ2046"/>
    <mergeCell ref="BK2044:BK2046"/>
    <mergeCell ref="AT2044:AT2046"/>
    <mergeCell ref="AU2044:AU2046"/>
    <mergeCell ref="AV2044:AV2046"/>
    <mergeCell ref="AW2044:AW2046"/>
    <mergeCell ref="AX2044:AX2046"/>
    <mergeCell ref="AY2044:AY2046"/>
    <mergeCell ref="AO2044:AO2046"/>
    <mergeCell ref="AN2044:AN2046"/>
    <mergeCell ref="BO2041:BO2043"/>
    <mergeCell ref="BP2041:BP2043"/>
    <mergeCell ref="BQ2041:BQ2043"/>
    <mergeCell ref="B2044:B2046"/>
    <mergeCell ref="C2044:C2046"/>
    <mergeCell ref="BI2041:BI2043"/>
    <mergeCell ref="BJ2041:BJ2043"/>
    <mergeCell ref="BK2041:BK2043"/>
    <mergeCell ref="BL2041:BL2043"/>
    <mergeCell ref="BM2041:BM2043"/>
    <mergeCell ref="BN2041:BN2043"/>
    <mergeCell ref="BC2041:BC2043"/>
    <mergeCell ref="BD2041:BD2043"/>
    <mergeCell ref="BE2041:BE2043"/>
    <mergeCell ref="BF2041:BF2043"/>
    <mergeCell ref="BG2041:BG2043"/>
    <mergeCell ref="BH2041:BH2043"/>
    <mergeCell ref="AU2041:AU2043"/>
    <mergeCell ref="AV2041:AV2043"/>
    <mergeCell ref="AW2041:AW2043"/>
    <mergeCell ref="AX2041:AX2043"/>
    <mergeCell ref="AY2041:AY2043"/>
    <mergeCell ref="AZ2041:AZ2043"/>
    <mergeCell ref="AO2041:AO2043"/>
    <mergeCell ref="AP2041:AP2043"/>
    <mergeCell ref="AQ2041:AQ2043"/>
    <mergeCell ref="AR2041:AR2043"/>
    <mergeCell ref="AN2041:AN2043"/>
    <mergeCell ref="AT2041:AT2043"/>
    <mergeCell ref="BQ2047:BQ2049"/>
    <mergeCell ref="AO2050:AO2052"/>
    <mergeCell ref="AR2050:AR2052"/>
    <mergeCell ref="AS2050:AS2052"/>
    <mergeCell ref="AT2050:AT2052"/>
    <mergeCell ref="AU2050:AU2052"/>
    <mergeCell ref="AV2050:AV2052"/>
    <mergeCell ref="AW2050:AW2052"/>
    <mergeCell ref="AX2050:AX2052"/>
    <mergeCell ref="AY2050:AY2052"/>
    <mergeCell ref="BK2047:BK2049"/>
    <mergeCell ref="BL2047:BL2049"/>
    <mergeCell ref="BM2047:BM2049"/>
    <mergeCell ref="BN2047:BN2049"/>
    <mergeCell ref="BO2047:BO2049"/>
    <mergeCell ref="BP2047:BP2049"/>
    <mergeCell ref="BC2047:BC2049"/>
    <mergeCell ref="BF2047:BF2049"/>
    <mergeCell ref="BG2047:BG2049"/>
    <mergeCell ref="BH2047:BH2049"/>
    <mergeCell ref="BI2047:BI2049"/>
    <mergeCell ref="BJ2047:BJ2049"/>
    <mergeCell ref="BD2047:BD2049"/>
    <mergeCell ref="AW2047:AW2049"/>
    <mergeCell ref="AX2047:AX2049"/>
    <mergeCell ref="AY2047:AY2049"/>
    <mergeCell ref="AZ2047:AZ2049"/>
    <mergeCell ref="BA2047:BA2049"/>
    <mergeCell ref="BB2047:BB2049"/>
    <mergeCell ref="AR2047:AR2049"/>
    <mergeCell ref="AS2047:AS2049"/>
    <mergeCell ref="AT2047:AT2049"/>
    <mergeCell ref="AU2047:AU2049"/>
    <mergeCell ref="AV2047:AV2049"/>
    <mergeCell ref="AO2047:AO2049"/>
    <mergeCell ref="AP2047:AP2049"/>
    <mergeCell ref="AQ2047:AQ2049"/>
    <mergeCell ref="AQ2050:AQ2052"/>
    <mergeCell ref="AP2075:AP2077"/>
    <mergeCell ref="AQ2075:AQ2077"/>
    <mergeCell ref="BN2053:BN2055"/>
    <mergeCell ref="BM2053:BM2055"/>
    <mergeCell ref="BB2053:BB2055"/>
    <mergeCell ref="BC2053:BC2055"/>
    <mergeCell ref="BD2053:BD2055"/>
    <mergeCell ref="AT2072:AT2074"/>
    <mergeCell ref="AU2072:AU2074"/>
    <mergeCell ref="AW2053:AW2055"/>
    <mergeCell ref="AX2053:AX2055"/>
    <mergeCell ref="AY2053:AY2055"/>
    <mergeCell ref="BP2053:BP2055"/>
    <mergeCell ref="BQ2053:BQ2055"/>
    <mergeCell ref="B2072:B2074"/>
    <mergeCell ref="C2072:C2074"/>
    <mergeCell ref="BH2053:BH2055"/>
    <mergeCell ref="BI2053:BI2055"/>
    <mergeCell ref="BJ2053:BJ2055"/>
    <mergeCell ref="BK2053:BK2055"/>
    <mergeCell ref="BL2053:BL2055"/>
    <mergeCell ref="AS2072:AS2074"/>
    <mergeCell ref="AZ2053:AZ2055"/>
    <mergeCell ref="BA2053:BA2055"/>
    <mergeCell ref="BO2053:BO2055"/>
    <mergeCell ref="AU2053:AU2055"/>
    <mergeCell ref="BQ2050:BQ2052"/>
    <mergeCell ref="BO2050:BO2052"/>
    <mergeCell ref="BP2050:BP2052"/>
    <mergeCell ref="BE2050:BE2052"/>
    <mergeCell ref="BJ2050:BJ2052"/>
    <mergeCell ref="BE2053:BE2055"/>
    <mergeCell ref="BF2053:BF2055"/>
    <mergeCell ref="BG2053:BG2055"/>
    <mergeCell ref="AV2053:AV2055"/>
    <mergeCell ref="BL2050:BL2052"/>
    <mergeCell ref="BM2050:BM2052"/>
    <mergeCell ref="BN2050:BN2052"/>
    <mergeCell ref="BF2050:BF2052"/>
    <mergeCell ref="BG2050:BG2052"/>
    <mergeCell ref="BH2050:BH2052"/>
    <mergeCell ref="BI2050:BI2052"/>
    <mergeCell ref="AZ2050:AZ2052"/>
    <mergeCell ref="BA2050:BA2052"/>
    <mergeCell ref="BC2050:BC2052"/>
    <mergeCell ref="B2053:B2055"/>
    <mergeCell ref="C2053:C2055"/>
    <mergeCell ref="BK2050:BK2052"/>
    <mergeCell ref="AN2053:AN2055"/>
    <mergeCell ref="AR2053:AR2055"/>
    <mergeCell ref="AS2053:AS2055"/>
    <mergeCell ref="AT2053:AT2055"/>
    <mergeCell ref="AO2053:AO2055"/>
    <mergeCell ref="AP2053:AP2055"/>
    <mergeCell ref="AQ2053:AQ2055"/>
    <mergeCell ref="BM2075:BM2077"/>
    <mergeCell ref="BN2075:BN2077"/>
    <mergeCell ref="BO2075:BO2077"/>
    <mergeCell ref="BP2075:BP2077"/>
    <mergeCell ref="BQ2075:BQ2077"/>
    <mergeCell ref="B2078:B2080"/>
    <mergeCell ref="C2078:C2080"/>
    <mergeCell ref="BG2075:BG2077"/>
    <mergeCell ref="BH2075:BH2077"/>
    <mergeCell ref="BI2075:BI2077"/>
    <mergeCell ref="BJ2075:BJ2077"/>
    <mergeCell ref="BK2075:BK2077"/>
    <mergeCell ref="BL2075:BL2077"/>
    <mergeCell ref="BA2075:BA2077"/>
    <mergeCell ref="BB2075:BB2077"/>
    <mergeCell ref="BC2075:BC2077"/>
    <mergeCell ref="BD2075:BD2077"/>
    <mergeCell ref="BE2075:BE2077"/>
    <mergeCell ref="BF2075:BF2077"/>
    <mergeCell ref="BM2072:BM2074"/>
    <mergeCell ref="BN2072:BN2074"/>
    <mergeCell ref="BO2072:BO2074"/>
    <mergeCell ref="BP2072:BP2074"/>
    <mergeCell ref="BQ2072:BQ2074"/>
    <mergeCell ref="B2075:B2077"/>
    <mergeCell ref="C2075:C2077"/>
    <mergeCell ref="BG2072:BG2074"/>
    <mergeCell ref="BH2072:BH2074"/>
    <mergeCell ref="BI2072:BI2074"/>
    <mergeCell ref="BJ2072:BJ2074"/>
    <mergeCell ref="BK2072:BK2074"/>
    <mergeCell ref="BL2072:BL2074"/>
    <mergeCell ref="BA2072:BA2074"/>
    <mergeCell ref="BB2072:BB2074"/>
    <mergeCell ref="BC2072:BC2074"/>
    <mergeCell ref="BD2072:BD2074"/>
    <mergeCell ref="BE2072:BE2074"/>
    <mergeCell ref="BF2072:BF2074"/>
    <mergeCell ref="AV2072:AV2074"/>
    <mergeCell ref="AW2072:AW2074"/>
    <mergeCell ref="AX2072:AX2074"/>
    <mergeCell ref="AY2072:AY2074"/>
    <mergeCell ref="AZ2072:AZ2074"/>
    <mergeCell ref="AV2075:AV2077"/>
    <mergeCell ref="AW2075:AW2077"/>
    <mergeCell ref="AX2075:AX2077"/>
    <mergeCell ref="AY2075:AY2077"/>
    <mergeCell ref="AZ2075:AZ2077"/>
    <mergeCell ref="AS2075:AS2077"/>
    <mergeCell ref="AT2075:AT2077"/>
    <mergeCell ref="AU2075:AU2077"/>
    <mergeCell ref="AO2078:AO2080"/>
    <mergeCell ref="AP2078:AP2080"/>
    <mergeCell ref="AQ2078:AQ2080"/>
    <mergeCell ref="AS2078:AS2080"/>
    <mergeCell ref="AU2078:AU2080"/>
    <mergeCell ref="AN2072:AN2074"/>
    <mergeCell ref="AO2072:AO2074"/>
    <mergeCell ref="AP2072:AP2074"/>
    <mergeCell ref="AN2075:AN2077"/>
    <mergeCell ref="AO2075:AO2077"/>
    <mergeCell ref="AR2075:AR2077"/>
    <mergeCell ref="AR2072:AR2074"/>
    <mergeCell ref="AQ2072:AQ2074"/>
    <mergeCell ref="BJ2084:BJ2086"/>
    <mergeCell ref="BK2084:BK2086"/>
    <mergeCell ref="BL2084:BL2086"/>
    <mergeCell ref="BM2084:BM2086"/>
    <mergeCell ref="BP2084:BP2086"/>
    <mergeCell ref="BQ2084:BQ2086"/>
    <mergeCell ref="BD2084:BD2086"/>
    <mergeCell ref="BH2084:BH2086"/>
    <mergeCell ref="BI2084:BI2086"/>
    <mergeCell ref="BE2084:BE2086"/>
    <mergeCell ref="BF2084:BF2086"/>
    <mergeCell ref="BG2084:BG2086"/>
    <mergeCell ref="AR2084:AR2086"/>
    <mergeCell ref="AS2084:AS2086"/>
    <mergeCell ref="AT2084:AT2086"/>
    <mergeCell ref="AU2084:AU2086"/>
    <mergeCell ref="AV2084:AV2086"/>
    <mergeCell ref="AS2087:AS2089"/>
    <mergeCell ref="AT2087:AT2089"/>
    <mergeCell ref="AU2087:AU2089"/>
    <mergeCell ref="AV2087:AV2089"/>
    <mergeCell ref="AN2084:AN2086"/>
    <mergeCell ref="AO2084:AO2086"/>
    <mergeCell ref="AP2084:AP2086"/>
    <mergeCell ref="AQ2084:AQ2086"/>
    <mergeCell ref="BQ2078:BQ2080"/>
    <mergeCell ref="B2084:B2086"/>
    <mergeCell ref="C2084:C2086"/>
    <mergeCell ref="BK2078:BK2080"/>
    <mergeCell ref="BL2078:BL2080"/>
    <mergeCell ref="BM2078:BM2080"/>
    <mergeCell ref="BN2078:BN2080"/>
    <mergeCell ref="BO2078:BO2080"/>
    <mergeCell ref="BP2078:BP2080"/>
    <mergeCell ref="BE2078:BE2080"/>
    <mergeCell ref="BF2078:BF2080"/>
    <mergeCell ref="BG2078:BG2080"/>
    <mergeCell ref="BH2078:BH2080"/>
    <mergeCell ref="BI2078:BI2080"/>
    <mergeCell ref="BJ2078:BJ2080"/>
    <mergeCell ref="AY2078:AY2080"/>
    <mergeCell ref="AZ2078:AZ2080"/>
    <mergeCell ref="BA2078:BA2080"/>
    <mergeCell ref="BB2078:BB2080"/>
    <mergeCell ref="BC2078:BC2080"/>
    <mergeCell ref="BD2078:BD2080"/>
    <mergeCell ref="AV2078:AV2080"/>
    <mergeCell ref="AW2078:AW2080"/>
    <mergeCell ref="AR2078:AR2080"/>
    <mergeCell ref="AN2078:AN2080"/>
    <mergeCell ref="AX2078:AX2080"/>
    <mergeCell ref="AT2078:AT2080"/>
    <mergeCell ref="BM2090:BM2092"/>
    <mergeCell ref="BN2090:BN2092"/>
    <mergeCell ref="BO2090:BO2092"/>
    <mergeCell ref="BP2090:BP2092"/>
    <mergeCell ref="BQ2090:BQ2092"/>
    <mergeCell ref="BK2090:BK2092"/>
    <mergeCell ref="BL2090:BL2092"/>
    <mergeCell ref="BE2090:BE2092"/>
    <mergeCell ref="BF2090:BF2092"/>
    <mergeCell ref="BG2090:BG2092"/>
    <mergeCell ref="BH2090:BH2092"/>
    <mergeCell ref="BI2090:BI2092"/>
    <mergeCell ref="BJ2090:BJ2092"/>
    <mergeCell ref="BC2090:BC2092"/>
    <mergeCell ref="BD2090:BD2092"/>
    <mergeCell ref="AU2090:AU2092"/>
    <mergeCell ref="AV2090:AV2092"/>
    <mergeCell ref="AW2090:AW2092"/>
    <mergeCell ref="AX2090:AX2092"/>
    <mergeCell ref="AY2090:AY2092"/>
    <mergeCell ref="AZ2090:AZ2092"/>
    <mergeCell ref="AO2090:AO2092"/>
    <mergeCell ref="AP2090:AP2092"/>
    <mergeCell ref="AQ2090:AQ2092"/>
    <mergeCell ref="AR2090:AR2092"/>
    <mergeCell ref="AS2090:AS2092"/>
    <mergeCell ref="AT2090:AT2092"/>
    <mergeCell ref="AN2090:AN2092"/>
    <mergeCell ref="BQ2087:BQ2089"/>
    <mergeCell ref="B2090:B2092"/>
    <mergeCell ref="C2090:C2092"/>
    <mergeCell ref="BI2087:BI2089"/>
    <mergeCell ref="BJ2087:BJ2089"/>
    <mergeCell ref="BK2087:BK2089"/>
    <mergeCell ref="BL2087:BL2089"/>
    <mergeCell ref="BO2087:BO2089"/>
    <mergeCell ref="BP2087:BP2089"/>
    <mergeCell ref="BM2087:BM2089"/>
    <mergeCell ref="BN2087:BN2089"/>
    <mergeCell ref="BC2087:BC2089"/>
    <mergeCell ref="BD2087:BD2089"/>
    <mergeCell ref="BE2087:BE2089"/>
    <mergeCell ref="BF2087:BF2089"/>
    <mergeCell ref="BG2087:BG2089"/>
    <mergeCell ref="BH2087:BH2089"/>
    <mergeCell ref="AW2087:AW2089"/>
    <mergeCell ref="AX2087:AX2089"/>
    <mergeCell ref="AY2087:AY2089"/>
    <mergeCell ref="AZ2087:AZ2089"/>
    <mergeCell ref="BA2087:BA2089"/>
    <mergeCell ref="BB2087:BB2089"/>
    <mergeCell ref="AO2087:AO2089"/>
    <mergeCell ref="AP2087:AP2089"/>
    <mergeCell ref="AQ2087:AQ2089"/>
    <mergeCell ref="AR2087:AR2089"/>
    <mergeCell ref="AN2087:AN2089"/>
    <mergeCell ref="B2087:B2089"/>
    <mergeCell ref="C2087:C2089"/>
    <mergeCell ref="BK2096:BK2098"/>
    <mergeCell ref="BL2096:BL2098"/>
    <mergeCell ref="BM2096:BM2098"/>
    <mergeCell ref="BN2096:BN2098"/>
    <mergeCell ref="AY2096:AY2098"/>
    <mergeCell ref="AZ2096:AZ2098"/>
    <mergeCell ref="BA2096:BA2098"/>
    <mergeCell ref="BB2096:BB2098"/>
    <mergeCell ref="BP2096:BP2098"/>
    <mergeCell ref="BQ2096:BQ2098"/>
    <mergeCell ref="BO2096:BO2098"/>
    <mergeCell ref="BE2096:BE2098"/>
    <mergeCell ref="BF2096:BF2098"/>
    <mergeCell ref="BG2096:BG2098"/>
    <mergeCell ref="BH2096:BH2098"/>
    <mergeCell ref="BI2096:BI2098"/>
    <mergeCell ref="BJ2096:BJ2098"/>
    <mergeCell ref="AP2102:AP2104"/>
    <mergeCell ref="AN2096:AN2098"/>
    <mergeCell ref="BC2096:BC2098"/>
    <mergeCell ref="BD2096:BD2098"/>
    <mergeCell ref="AT2096:AT2098"/>
    <mergeCell ref="AU2096:AU2098"/>
    <mergeCell ref="AV2096:AV2098"/>
    <mergeCell ref="AW2096:AW2098"/>
    <mergeCell ref="AX2096:AX2098"/>
    <mergeCell ref="AV2099:AV2101"/>
    <mergeCell ref="AQ2096:AQ2098"/>
    <mergeCell ref="AR2096:AR2098"/>
    <mergeCell ref="AS2096:AS2098"/>
    <mergeCell ref="AP2096:AP2098"/>
    <mergeCell ref="AN2099:AN2101"/>
    <mergeCell ref="AO2099:AO2101"/>
    <mergeCell ref="AP2099:AP2101"/>
    <mergeCell ref="AO2096:AO2098"/>
    <mergeCell ref="BQ2102:BQ2104"/>
    <mergeCell ref="C2124:C2126"/>
    <mergeCell ref="BI2102:BI2104"/>
    <mergeCell ref="BJ2102:BJ2104"/>
    <mergeCell ref="BK2102:BK2104"/>
    <mergeCell ref="BL2102:BL2104"/>
    <mergeCell ref="BM2102:BM2104"/>
    <mergeCell ref="BN2102:BN2104"/>
    <mergeCell ref="BC2102:BC2104"/>
    <mergeCell ref="BD2102:BD2104"/>
    <mergeCell ref="AX2102:AX2104"/>
    <mergeCell ref="AS2102:AS2104"/>
    <mergeCell ref="AY2102:AY2104"/>
    <mergeCell ref="AZ2102:AZ2104"/>
    <mergeCell ref="BA2102:BA2104"/>
    <mergeCell ref="BB2102:BB2104"/>
    <mergeCell ref="AQ2102:AQ2104"/>
    <mergeCell ref="AR2102:AR2104"/>
    <mergeCell ref="AT2102:AT2104"/>
    <mergeCell ref="AU2102:AU2104"/>
    <mergeCell ref="AV2102:AV2104"/>
    <mergeCell ref="AW2102:AW2104"/>
    <mergeCell ref="AN2102:AN2104"/>
    <mergeCell ref="AO2102:AO2104"/>
    <mergeCell ref="BK2099:BK2101"/>
    <mergeCell ref="BO2099:BO2101"/>
    <mergeCell ref="BP2099:BP2101"/>
    <mergeCell ref="BQ2099:BQ2101"/>
    <mergeCell ref="BI2099:BI2101"/>
    <mergeCell ref="BJ2099:BJ2101"/>
    <mergeCell ref="BC2099:BC2101"/>
    <mergeCell ref="BD2099:BD2101"/>
    <mergeCell ref="B2102:B2104"/>
    <mergeCell ref="C2102:C2104"/>
    <mergeCell ref="BE2099:BE2101"/>
    <mergeCell ref="BF2099:BF2101"/>
    <mergeCell ref="BG2099:BG2101"/>
    <mergeCell ref="BH2099:BH2101"/>
    <mergeCell ref="AY2099:AY2101"/>
    <mergeCell ref="AZ2099:AZ2101"/>
    <mergeCell ref="BA2099:BA2101"/>
    <mergeCell ref="BB2099:BB2101"/>
    <mergeCell ref="AW2099:AW2101"/>
    <mergeCell ref="AX2099:AX2101"/>
    <mergeCell ref="AQ2099:AQ2101"/>
    <mergeCell ref="AR2099:AR2101"/>
    <mergeCell ref="AS2099:AS2101"/>
    <mergeCell ref="AT2099:AT2101"/>
    <mergeCell ref="AU2099:AU2101"/>
    <mergeCell ref="B2099:B2101"/>
    <mergeCell ref="C2099:C2101"/>
    <mergeCell ref="BC2124:BC2126"/>
    <mergeCell ref="BN2124:BN2126"/>
    <mergeCell ref="BO2124:BO2126"/>
    <mergeCell ref="BD2124:BD2126"/>
    <mergeCell ref="BE2124:BE2126"/>
    <mergeCell ref="BF2124:BF2126"/>
    <mergeCell ref="BG2124:BG2126"/>
    <mergeCell ref="BH2124:BH2126"/>
    <mergeCell ref="BI2124:BI2126"/>
    <mergeCell ref="AW2124:AW2126"/>
    <mergeCell ref="AX2124:AX2126"/>
    <mergeCell ref="AY2124:AY2126"/>
    <mergeCell ref="AZ2124:AZ2126"/>
    <mergeCell ref="BA2124:BA2126"/>
    <mergeCell ref="BB2124:BB2126"/>
    <mergeCell ref="AS2124:AS2126"/>
    <mergeCell ref="AT2124:AT2126"/>
    <mergeCell ref="AU2124:AU2126"/>
    <mergeCell ref="AV2124:AV2126"/>
    <mergeCell ref="AR2127:AR2129"/>
    <mergeCell ref="AS2127:AS2129"/>
    <mergeCell ref="AT2127:AT2129"/>
    <mergeCell ref="AU2127:AU2129"/>
    <mergeCell ref="AV2127:AV2129"/>
    <mergeCell ref="AN2130:AN2132"/>
    <mergeCell ref="AP2130:AP2132"/>
    <mergeCell ref="AO2130:AO2132"/>
    <mergeCell ref="BO2102:BO2104"/>
    <mergeCell ref="BP2102:BP2104"/>
    <mergeCell ref="BE2102:BE2104"/>
    <mergeCell ref="BF2102:BF2104"/>
    <mergeCell ref="BG2102:BG2104"/>
    <mergeCell ref="BH2102:BH2104"/>
    <mergeCell ref="AR2124:AR2126"/>
    <mergeCell ref="BM2130:BM2132"/>
    <mergeCell ref="BH2130:BH2132"/>
    <mergeCell ref="BI2130:BI2132"/>
    <mergeCell ref="BJ2130:BJ2132"/>
    <mergeCell ref="BK2130:BK2132"/>
    <mergeCell ref="AP2133:AP2135"/>
    <mergeCell ref="AX2130:AX2132"/>
    <mergeCell ref="AY2130:AY2132"/>
    <mergeCell ref="AZ2130:AZ2132"/>
    <mergeCell ref="BN2130:BN2132"/>
    <mergeCell ref="BO2130:BO2132"/>
    <mergeCell ref="BP2130:BP2132"/>
    <mergeCell ref="BF2130:BF2132"/>
    <mergeCell ref="BQ2130:BQ2132"/>
    <mergeCell ref="B2133:B2135"/>
    <mergeCell ref="C2133:C2135"/>
    <mergeCell ref="BG2130:BG2132"/>
    <mergeCell ref="BL2130:BL2132"/>
    <mergeCell ref="BA2130:BA2132"/>
    <mergeCell ref="BB2130:BB2132"/>
    <mergeCell ref="BC2130:BC2132"/>
    <mergeCell ref="BD2130:BD2132"/>
    <mergeCell ref="BE2130:BE2132"/>
    <mergeCell ref="AR2130:AR2132"/>
    <mergeCell ref="AS2130:AS2132"/>
    <mergeCell ref="AT2130:AT2132"/>
    <mergeCell ref="AU2130:AU2132"/>
    <mergeCell ref="AV2130:AV2132"/>
    <mergeCell ref="AW2130:AW2132"/>
    <mergeCell ref="AO2124:AO2126"/>
    <mergeCell ref="AP2124:AP2126"/>
    <mergeCell ref="AQ2124:AQ2126"/>
    <mergeCell ref="AN2127:AN2129"/>
    <mergeCell ref="AO2127:AO2129"/>
    <mergeCell ref="AP2127:AP2129"/>
    <mergeCell ref="AQ2127:AQ2129"/>
    <mergeCell ref="AN2124:AN2126"/>
    <mergeCell ref="AQ2130:AQ2132"/>
    <mergeCell ref="BP2127:BP2129"/>
    <mergeCell ref="BQ2127:BQ2129"/>
    <mergeCell ref="B2130:B2132"/>
    <mergeCell ref="C2130:C2132"/>
    <mergeCell ref="BJ2127:BJ2129"/>
    <mergeCell ref="BK2127:BK2129"/>
    <mergeCell ref="BL2127:BL2129"/>
    <mergeCell ref="BM2127:BM2129"/>
    <mergeCell ref="BN2127:BN2129"/>
    <mergeCell ref="BO2127:BO2129"/>
    <mergeCell ref="BD2127:BD2129"/>
    <mergeCell ref="BE2127:BE2129"/>
    <mergeCell ref="BF2127:BF2129"/>
    <mergeCell ref="BG2127:BG2129"/>
    <mergeCell ref="BH2127:BH2129"/>
    <mergeCell ref="BI2127:BI2129"/>
    <mergeCell ref="AZ2127:AZ2129"/>
    <mergeCell ref="AY2127:AY2129"/>
    <mergeCell ref="AW2127:AW2129"/>
    <mergeCell ref="AX2127:AX2129"/>
    <mergeCell ref="BP2124:BP2126"/>
    <mergeCell ref="BQ2124:BQ2126"/>
    <mergeCell ref="BJ2124:BJ2126"/>
    <mergeCell ref="BK2124:BK2126"/>
    <mergeCell ref="BL2124:BL2126"/>
    <mergeCell ref="BM2124:BM2126"/>
    <mergeCell ref="BQ2133:BQ2135"/>
    <mergeCell ref="B2136:B2138"/>
    <mergeCell ref="C2136:C2138"/>
    <mergeCell ref="D2133:D2140"/>
    <mergeCell ref="BK2133:BK2135"/>
    <mergeCell ref="BL2133:BL2135"/>
    <mergeCell ref="BM2133:BM2135"/>
    <mergeCell ref="BN2133:BN2135"/>
    <mergeCell ref="BO2133:BO2135"/>
    <mergeCell ref="BP2133:BP2135"/>
    <mergeCell ref="BE2133:BE2135"/>
    <mergeCell ref="BF2133:BF2135"/>
    <mergeCell ref="BG2133:BG2135"/>
    <mergeCell ref="BH2133:BH2135"/>
    <mergeCell ref="BI2133:BI2135"/>
    <mergeCell ref="BJ2133:BJ2135"/>
    <mergeCell ref="AY2133:AY2135"/>
    <mergeCell ref="AZ2133:AZ2135"/>
    <mergeCell ref="BA2133:BA2135"/>
    <mergeCell ref="BB2133:BB2135"/>
    <mergeCell ref="BC2133:BC2135"/>
    <mergeCell ref="BD2133:BD2135"/>
    <mergeCell ref="AS2133:AS2135"/>
    <mergeCell ref="AT2133:AT2135"/>
    <mergeCell ref="AU2133:AU2135"/>
    <mergeCell ref="AV2133:AV2135"/>
    <mergeCell ref="AW2133:AW2135"/>
    <mergeCell ref="AX2133:AX2135"/>
    <mergeCell ref="AQ2133:AQ2135"/>
    <mergeCell ref="AR2133:AR2135"/>
    <mergeCell ref="AO2136:AO2138"/>
    <mergeCell ref="AP2136:AP2138"/>
    <mergeCell ref="AQ2136:AQ2138"/>
    <mergeCell ref="AR2136:AR2138"/>
    <mergeCell ref="AN2133:AN2135"/>
    <mergeCell ref="AO2133:AO2135"/>
    <mergeCell ref="AN2136:AN2138"/>
    <mergeCell ref="AO2139:AO2141"/>
    <mergeCell ref="BQ2139:BQ2141"/>
    <mergeCell ref="B2145:B2147"/>
    <mergeCell ref="C2145:C2147"/>
    <mergeCell ref="BK2139:BK2141"/>
    <mergeCell ref="BL2139:BL2141"/>
    <mergeCell ref="BM2139:BM2141"/>
    <mergeCell ref="BN2139:BN2141"/>
    <mergeCell ref="BO2139:BO2141"/>
    <mergeCell ref="BP2139:BP2141"/>
    <mergeCell ref="BE2139:BE2141"/>
    <mergeCell ref="BF2139:BF2141"/>
    <mergeCell ref="BG2139:BG2141"/>
    <mergeCell ref="BH2139:BH2141"/>
    <mergeCell ref="BI2139:BI2141"/>
    <mergeCell ref="BJ2139:BJ2141"/>
    <mergeCell ref="AY2139:AY2141"/>
    <mergeCell ref="AZ2139:AZ2141"/>
    <mergeCell ref="BA2139:BA2141"/>
    <mergeCell ref="BB2139:BB2141"/>
    <mergeCell ref="BC2139:BC2141"/>
    <mergeCell ref="BD2139:BD2141"/>
    <mergeCell ref="AS2139:AS2141"/>
    <mergeCell ref="AT2139:AT2141"/>
    <mergeCell ref="AU2139:AU2141"/>
    <mergeCell ref="AV2139:AV2141"/>
    <mergeCell ref="AW2139:AW2141"/>
    <mergeCell ref="AX2139:AX2141"/>
    <mergeCell ref="AN2139:AN2141"/>
    <mergeCell ref="AP2139:AP2141"/>
    <mergeCell ref="AQ2139:AQ2141"/>
    <mergeCell ref="AR2139:AR2141"/>
    <mergeCell ref="BM2136:BM2138"/>
    <mergeCell ref="BN2136:BN2138"/>
    <mergeCell ref="BL2136:BL2138"/>
    <mergeCell ref="BA2136:BA2138"/>
    <mergeCell ref="BB2136:BB2138"/>
    <mergeCell ref="BC2136:BC2138"/>
    <mergeCell ref="BO2136:BO2138"/>
    <mergeCell ref="BP2136:BP2138"/>
    <mergeCell ref="BQ2136:BQ2138"/>
    <mergeCell ref="B2139:B2141"/>
    <mergeCell ref="C2139:C2141"/>
    <mergeCell ref="BG2136:BG2138"/>
    <mergeCell ref="BH2136:BH2138"/>
    <mergeCell ref="BI2136:BI2138"/>
    <mergeCell ref="BJ2136:BJ2138"/>
    <mergeCell ref="BK2136:BK2138"/>
    <mergeCell ref="BD2136:BD2138"/>
    <mergeCell ref="BE2136:BE2138"/>
    <mergeCell ref="BF2136:BF2138"/>
    <mergeCell ref="AU2136:AU2138"/>
    <mergeCell ref="AV2136:AV2138"/>
    <mergeCell ref="AW2136:AW2138"/>
    <mergeCell ref="AX2136:AX2138"/>
    <mergeCell ref="AY2136:AY2138"/>
    <mergeCell ref="AZ2136:AZ2138"/>
    <mergeCell ref="AS2136:AS2138"/>
    <mergeCell ref="AT2136:AT2138"/>
    <mergeCell ref="B2151:B2153"/>
    <mergeCell ref="C2151:C2153"/>
    <mergeCell ref="BL2145:BL2147"/>
    <mergeCell ref="BK2145:BK2147"/>
    <mergeCell ref="AZ2145:AZ2147"/>
    <mergeCell ref="BA2145:BA2147"/>
    <mergeCell ref="BB2145:BB2147"/>
    <mergeCell ref="AN2148:AN2150"/>
    <mergeCell ref="AO2148:AO2150"/>
    <mergeCell ref="AT2148:AT2150"/>
    <mergeCell ref="BM2145:BM2147"/>
    <mergeCell ref="BN2145:BN2147"/>
    <mergeCell ref="BO2145:BO2147"/>
    <mergeCell ref="BP2145:BP2147"/>
    <mergeCell ref="BQ2145:BQ2147"/>
    <mergeCell ref="BF2145:BF2147"/>
    <mergeCell ref="BG2145:BG2147"/>
    <mergeCell ref="BH2145:BH2147"/>
    <mergeCell ref="BI2145:BI2147"/>
    <mergeCell ref="BJ2145:BJ2147"/>
    <mergeCell ref="BC2145:BC2147"/>
    <mergeCell ref="BD2145:BD2147"/>
    <mergeCell ref="BE2145:BE2147"/>
    <mergeCell ref="AT2145:AT2147"/>
    <mergeCell ref="AU2145:AU2147"/>
    <mergeCell ref="AV2145:AV2147"/>
    <mergeCell ref="AW2145:AW2147"/>
    <mergeCell ref="AX2145:AX2147"/>
    <mergeCell ref="AY2145:AY2147"/>
    <mergeCell ref="AO2145:AO2147"/>
    <mergeCell ref="AP2145:AP2147"/>
    <mergeCell ref="AQ2145:AQ2147"/>
    <mergeCell ref="AR2145:AR2147"/>
    <mergeCell ref="AS2145:AS2147"/>
    <mergeCell ref="AQ2148:AQ2150"/>
    <mergeCell ref="AR2148:AR2150"/>
    <mergeCell ref="AS2148:AS2150"/>
    <mergeCell ref="AP2148:AP2150"/>
    <mergeCell ref="AN2145:AN2147"/>
    <mergeCell ref="BQ2148:BQ2150"/>
    <mergeCell ref="BI2148:BI2150"/>
    <mergeCell ref="BJ2148:BJ2150"/>
    <mergeCell ref="BK2148:BK2150"/>
    <mergeCell ref="BL2148:BL2150"/>
    <mergeCell ref="AT2151:AT2153"/>
    <mergeCell ref="AU2151:AU2153"/>
    <mergeCell ref="AV2151:AV2153"/>
    <mergeCell ref="AW2151:AW2153"/>
    <mergeCell ref="AX2151:AX2153"/>
    <mergeCell ref="AN2151:AN2153"/>
    <mergeCell ref="AO2151:AO2153"/>
    <mergeCell ref="AP2151:AP2153"/>
    <mergeCell ref="BO2148:BO2150"/>
    <mergeCell ref="BP2148:BP2150"/>
    <mergeCell ref="AY2151:AY2153"/>
    <mergeCell ref="BO2151:BO2153"/>
    <mergeCell ref="BP2151:BP2153"/>
    <mergeCell ref="AZ2151:AZ2153"/>
    <mergeCell ref="BA2151:BA2153"/>
    <mergeCell ref="BA2148:BA2150"/>
    <mergeCell ref="BB2148:BB2150"/>
    <mergeCell ref="BM2148:BM2150"/>
    <mergeCell ref="BN2148:BN2150"/>
    <mergeCell ref="BC2148:BC2150"/>
    <mergeCell ref="BD2148:BD2150"/>
    <mergeCell ref="BE2148:BE2150"/>
    <mergeCell ref="BF2148:BF2150"/>
    <mergeCell ref="BG2148:BG2150"/>
    <mergeCell ref="BH2148:BH2150"/>
    <mergeCell ref="AU2148:AU2150"/>
    <mergeCell ref="AV2148:AV2150"/>
    <mergeCell ref="AW2148:AW2150"/>
    <mergeCell ref="AX2148:AX2150"/>
    <mergeCell ref="AY2148:AY2150"/>
    <mergeCell ref="AZ2148:AZ2150"/>
    <mergeCell ref="AY2154:AY2156"/>
    <mergeCell ref="AZ2154:AZ2156"/>
    <mergeCell ref="BF2154:BF2156"/>
    <mergeCell ref="BG2154:BG2156"/>
    <mergeCell ref="BD2157:BD2159"/>
    <mergeCell ref="BE2157:BE2159"/>
    <mergeCell ref="BC2157:BC2159"/>
    <mergeCell ref="BF2157:BF2159"/>
    <mergeCell ref="BP2154:BP2156"/>
    <mergeCell ref="AY2157:AY2159"/>
    <mergeCell ref="AZ2157:AZ2159"/>
    <mergeCell ref="BA2157:BA2159"/>
    <mergeCell ref="BB2157:BB2159"/>
    <mergeCell ref="BQ2154:BQ2156"/>
    <mergeCell ref="BM2157:BM2159"/>
    <mergeCell ref="BN2157:BN2159"/>
    <mergeCell ref="BO2157:BO2159"/>
    <mergeCell ref="BC2154:BC2156"/>
    <mergeCell ref="BB2151:BB2153"/>
    <mergeCell ref="BC2151:BC2153"/>
    <mergeCell ref="BE2151:BE2153"/>
    <mergeCell ref="AQ2151:AQ2153"/>
    <mergeCell ref="AR2151:AR2153"/>
    <mergeCell ref="BD2151:BD2153"/>
    <mergeCell ref="AS2151:AS2153"/>
    <mergeCell ref="BQ2151:BQ2153"/>
    <mergeCell ref="BF2151:BF2153"/>
    <mergeCell ref="BG2151:BG2153"/>
    <mergeCell ref="BH2151:BH2153"/>
    <mergeCell ref="BI2151:BI2153"/>
    <mergeCell ref="BJ2151:BJ2153"/>
    <mergeCell ref="BK2151:BK2153"/>
    <mergeCell ref="BL2151:BL2153"/>
    <mergeCell ref="BM2151:BM2153"/>
    <mergeCell ref="BN2151:BN2153"/>
    <mergeCell ref="AR2154:AR2156"/>
    <mergeCell ref="AQ2157:AQ2159"/>
    <mergeCell ref="AT2157:AT2159"/>
    <mergeCell ref="AU2157:AU2159"/>
    <mergeCell ref="AV2157:AV2159"/>
    <mergeCell ref="AW2157:AW2159"/>
    <mergeCell ref="AX2157:AX2159"/>
    <mergeCell ref="AU2154:AU2156"/>
    <mergeCell ref="AV2154:AV2156"/>
    <mergeCell ref="AW2154:AW2156"/>
    <mergeCell ref="AX2154:AX2156"/>
    <mergeCell ref="BL2160:BL2162"/>
    <mergeCell ref="BM2160:BM2162"/>
    <mergeCell ref="AZ2160:AZ2162"/>
    <mergeCell ref="BA2160:BA2162"/>
    <mergeCell ref="BB2160:BB2162"/>
    <mergeCell ref="BC2160:BC2162"/>
    <mergeCell ref="BP2160:BP2162"/>
    <mergeCell ref="BQ2160:BQ2162"/>
    <mergeCell ref="BF2160:BF2162"/>
    <mergeCell ref="BG2160:BG2162"/>
    <mergeCell ref="BH2160:BH2162"/>
    <mergeCell ref="BI2160:BI2162"/>
    <mergeCell ref="BJ2160:BJ2162"/>
    <mergeCell ref="BK2160:BK2162"/>
    <mergeCell ref="BD2160:BD2162"/>
    <mergeCell ref="BE2160:BE2162"/>
    <mergeCell ref="AT2160:AT2162"/>
    <mergeCell ref="AU2160:AU2162"/>
    <mergeCell ref="AV2160:AV2162"/>
    <mergeCell ref="AW2160:AW2162"/>
    <mergeCell ref="AX2160:AX2162"/>
    <mergeCell ref="AY2160:AY2162"/>
    <mergeCell ref="AN2160:AN2162"/>
    <mergeCell ref="AO2160:AO2162"/>
    <mergeCell ref="BP2157:BP2159"/>
    <mergeCell ref="BQ2157:BQ2159"/>
    <mergeCell ref="BI2157:BI2159"/>
    <mergeCell ref="BJ2157:BJ2159"/>
    <mergeCell ref="BK2157:BK2159"/>
    <mergeCell ref="BG2157:BG2159"/>
    <mergeCell ref="BH2157:BH2159"/>
    <mergeCell ref="BL2157:BL2159"/>
    <mergeCell ref="B2157:B2159"/>
    <mergeCell ref="C2157:C2159"/>
    <mergeCell ref="AQ2160:AQ2162"/>
    <mergeCell ref="AR2160:AR2162"/>
    <mergeCell ref="AN2157:AN2159"/>
    <mergeCell ref="AO2157:AO2159"/>
    <mergeCell ref="BN2163:BN2165"/>
    <mergeCell ref="BO2163:BO2165"/>
    <mergeCell ref="BB2163:BB2165"/>
    <mergeCell ref="BC2163:BC2165"/>
    <mergeCell ref="BD2163:BD2165"/>
    <mergeCell ref="BE2163:BE2165"/>
    <mergeCell ref="BP2163:BP2165"/>
    <mergeCell ref="BQ2163:BQ2165"/>
    <mergeCell ref="B2166:B2168"/>
    <mergeCell ref="C2166:C2168"/>
    <mergeCell ref="BH2163:BH2165"/>
    <mergeCell ref="BI2163:BI2165"/>
    <mergeCell ref="BJ2163:BJ2165"/>
    <mergeCell ref="BK2163:BK2165"/>
    <mergeCell ref="BL2163:BL2165"/>
    <mergeCell ref="BM2163:BM2165"/>
    <mergeCell ref="BF2163:BF2165"/>
    <mergeCell ref="BG2163:BG2165"/>
    <mergeCell ref="AV2163:AV2165"/>
    <mergeCell ref="AW2163:AW2165"/>
    <mergeCell ref="AX2163:AX2165"/>
    <mergeCell ref="AY2163:AY2165"/>
    <mergeCell ref="AZ2163:AZ2165"/>
    <mergeCell ref="BA2163:BA2165"/>
    <mergeCell ref="AP2163:AP2165"/>
    <mergeCell ref="AQ2163:AQ2165"/>
    <mergeCell ref="AR2163:AR2165"/>
    <mergeCell ref="AS2163:AS2165"/>
    <mergeCell ref="AT2163:AT2165"/>
    <mergeCell ref="AU2163:AU2165"/>
    <mergeCell ref="AN2163:AN2165"/>
    <mergeCell ref="AO2163:AO2165"/>
    <mergeCell ref="B2163:B2165"/>
    <mergeCell ref="C2163:C2165"/>
    <mergeCell ref="AS2169:AS2171"/>
    <mergeCell ref="BP2166:BP2168"/>
    <mergeCell ref="BQ2166:BQ2168"/>
    <mergeCell ref="B2169:B2171"/>
    <mergeCell ref="C2169:C2171"/>
    <mergeCell ref="BJ2166:BJ2168"/>
    <mergeCell ref="BK2166:BK2168"/>
    <mergeCell ref="BL2166:BL2168"/>
    <mergeCell ref="BM2166:BM2168"/>
    <mergeCell ref="BN2166:BN2168"/>
    <mergeCell ref="BO2166:BO2168"/>
    <mergeCell ref="BD2166:BD2168"/>
    <mergeCell ref="BE2166:BE2168"/>
    <mergeCell ref="BF2166:BF2168"/>
    <mergeCell ref="BG2166:BG2168"/>
    <mergeCell ref="BH2166:BH2168"/>
    <mergeCell ref="BI2166:BI2168"/>
    <mergeCell ref="AX2166:AX2168"/>
    <mergeCell ref="AY2166:AY2168"/>
    <mergeCell ref="AZ2166:AZ2168"/>
    <mergeCell ref="BA2166:BA2168"/>
    <mergeCell ref="BB2166:BB2168"/>
    <mergeCell ref="BC2166:BC2168"/>
    <mergeCell ref="AR2166:AR2168"/>
    <mergeCell ref="AS2166:AS2168"/>
    <mergeCell ref="AT2166:AT2168"/>
    <mergeCell ref="AU2166:AU2168"/>
    <mergeCell ref="AV2166:AV2168"/>
    <mergeCell ref="AW2166:AW2168"/>
    <mergeCell ref="AN2166:AN2168"/>
    <mergeCell ref="AO2166:AO2168"/>
    <mergeCell ref="AP2166:AP2168"/>
    <mergeCell ref="AQ2166:AQ2168"/>
    <mergeCell ref="BN2172:BN2174"/>
    <mergeCell ref="BP2172:BP2174"/>
    <mergeCell ref="BQ2172:BQ2174"/>
    <mergeCell ref="B2175:B2177"/>
    <mergeCell ref="C2175:C2177"/>
    <mergeCell ref="BD2172:BD2174"/>
    <mergeCell ref="BI2172:BI2174"/>
    <mergeCell ref="BJ2172:BJ2174"/>
    <mergeCell ref="BK2172:BK2174"/>
    <mergeCell ref="BL2172:BL2174"/>
    <mergeCell ref="BM2172:BM2174"/>
    <mergeCell ref="BF2172:BF2174"/>
    <mergeCell ref="BG2172:BG2174"/>
    <mergeCell ref="BH2172:BH2174"/>
    <mergeCell ref="BE2172:BE2174"/>
    <mergeCell ref="AQ2172:AQ2174"/>
    <mergeCell ref="AR2172:AR2174"/>
    <mergeCell ref="AS2172:AS2174"/>
    <mergeCell ref="AT2172:AT2174"/>
    <mergeCell ref="AY2172:AY2174"/>
    <mergeCell ref="AZ2172:AZ2174"/>
    <mergeCell ref="AU2172:AU2174"/>
    <mergeCell ref="AV2172:AV2174"/>
    <mergeCell ref="AW2172:AW2174"/>
    <mergeCell ref="AX2172:AX2174"/>
    <mergeCell ref="AO2172:AO2174"/>
    <mergeCell ref="AP2172:AP2174"/>
    <mergeCell ref="AN2175:AN2177"/>
    <mergeCell ref="AO2175:AO2177"/>
    <mergeCell ref="AP2175:AP2177"/>
    <mergeCell ref="AN2172:AN2174"/>
    <mergeCell ref="AN2178:AN2180"/>
    <mergeCell ref="BC404:BC406"/>
    <mergeCell ref="BC407:BC409"/>
    <mergeCell ref="BC410:BC412"/>
    <mergeCell ref="AQ569:AQ571"/>
    <mergeCell ref="AR569:AR571"/>
    <mergeCell ref="AZ2169:AZ2171"/>
    <mergeCell ref="BA2169:BA2171"/>
    <mergeCell ref="BB2169:BB2171"/>
    <mergeCell ref="BC2169:BC2171"/>
    <mergeCell ref="BD2169:BD2171"/>
    <mergeCell ref="BE2169:BE2171"/>
    <mergeCell ref="BP2169:BP2171"/>
    <mergeCell ref="BQ2169:BQ2171"/>
    <mergeCell ref="BF2169:BF2171"/>
    <mergeCell ref="BG2169:BG2171"/>
    <mergeCell ref="BH2169:BH2171"/>
    <mergeCell ref="BI2169:BI2171"/>
    <mergeCell ref="BJ2169:BJ2171"/>
    <mergeCell ref="BK2169:BK2171"/>
    <mergeCell ref="BL2169:BL2171"/>
    <mergeCell ref="BM2169:BM2171"/>
    <mergeCell ref="AT2169:AT2171"/>
    <mergeCell ref="AU2169:AU2171"/>
    <mergeCell ref="AV2169:AV2171"/>
    <mergeCell ref="AW2169:AW2171"/>
    <mergeCell ref="AX2169:AX2171"/>
    <mergeCell ref="AY2169:AY2171"/>
    <mergeCell ref="AN2169:AN2171"/>
    <mergeCell ref="AO2169:AO2171"/>
    <mergeCell ref="AP2169:AP2171"/>
    <mergeCell ref="AQ2169:AQ2171"/>
    <mergeCell ref="AR2169:AR2171"/>
    <mergeCell ref="AO2191:AO2193"/>
    <mergeCell ref="AN2191:AN2193"/>
    <mergeCell ref="AN2194:AN2196"/>
    <mergeCell ref="BQ2178:BQ2180"/>
    <mergeCell ref="B2188:B2190"/>
    <mergeCell ref="C2188:C2190"/>
    <mergeCell ref="BG2178:BG2180"/>
    <mergeCell ref="BH2178:BH2180"/>
    <mergeCell ref="BI2178:BI2180"/>
    <mergeCell ref="BJ2178:BJ2180"/>
    <mergeCell ref="BK2178:BK2180"/>
    <mergeCell ref="BL2178:BL2180"/>
    <mergeCell ref="BA2178:BA2180"/>
    <mergeCell ref="BB2178:BB2180"/>
    <mergeCell ref="BC2178:BC2180"/>
    <mergeCell ref="BD2178:BD2180"/>
    <mergeCell ref="BE2178:BE2180"/>
    <mergeCell ref="BF2178:BF2180"/>
    <mergeCell ref="AU2178:AU2180"/>
    <mergeCell ref="AV2178:AV2180"/>
    <mergeCell ref="AW2178:AW2180"/>
    <mergeCell ref="AX2178:AX2180"/>
    <mergeCell ref="AY2178:AY2180"/>
    <mergeCell ref="AZ2178:AZ2180"/>
    <mergeCell ref="AO2178:AO2180"/>
    <mergeCell ref="AP2178:AP2180"/>
    <mergeCell ref="AQ2178:AQ2180"/>
    <mergeCell ref="AR2178:AR2180"/>
    <mergeCell ref="AS2178:AS2180"/>
    <mergeCell ref="AT2178:AT2180"/>
    <mergeCell ref="BI2175:BI2177"/>
    <mergeCell ref="BJ2175:BJ2177"/>
    <mergeCell ref="BC2175:BC2177"/>
    <mergeCell ref="BD2175:BD2177"/>
    <mergeCell ref="BE2175:BE2177"/>
    <mergeCell ref="BF2175:BF2177"/>
    <mergeCell ref="BG2175:BG2177"/>
    <mergeCell ref="BH2175:BH2177"/>
    <mergeCell ref="BK2175:BK2177"/>
    <mergeCell ref="BO2175:BO2177"/>
    <mergeCell ref="BP2175:BP2177"/>
    <mergeCell ref="BQ2175:BQ2177"/>
    <mergeCell ref="BL2175:BL2177"/>
    <mergeCell ref="BM2175:BM2177"/>
    <mergeCell ref="BN2175:BN2177"/>
    <mergeCell ref="AW2175:AW2177"/>
    <mergeCell ref="AX2175:AX2177"/>
    <mergeCell ref="AY2175:AY2177"/>
    <mergeCell ref="AZ2175:AZ2177"/>
    <mergeCell ref="BA2175:BA2177"/>
    <mergeCell ref="BB2175:BB2177"/>
    <mergeCell ref="AQ2175:AQ2177"/>
    <mergeCell ref="AR2175:AR2177"/>
    <mergeCell ref="AS2175:AS2177"/>
    <mergeCell ref="AT2175:AT2177"/>
    <mergeCell ref="AU2175:AU2177"/>
    <mergeCell ref="AV2175:AV2177"/>
    <mergeCell ref="BO2191:BO2193"/>
    <mergeCell ref="BP2191:BP2193"/>
    <mergeCell ref="BQ2191:BQ2193"/>
    <mergeCell ref="B2194:B2196"/>
    <mergeCell ref="C2194:C2196"/>
    <mergeCell ref="BI2191:BI2193"/>
    <mergeCell ref="BJ2191:BJ2193"/>
    <mergeCell ref="BK2191:BK2193"/>
    <mergeCell ref="BL2191:BL2193"/>
    <mergeCell ref="BD2194:BD2196"/>
    <mergeCell ref="BN2191:BN2193"/>
    <mergeCell ref="BC2191:BC2193"/>
    <mergeCell ref="BD2191:BD2193"/>
    <mergeCell ref="BE2191:BE2193"/>
    <mergeCell ref="BF2191:BF2193"/>
    <mergeCell ref="BG2191:BG2193"/>
    <mergeCell ref="BH2191:BH2193"/>
    <mergeCell ref="AX2191:AX2193"/>
    <mergeCell ref="AY2191:AY2193"/>
    <mergeCell ref="AZ2191:AZ2193"/>
    <mergeCell ref="BA2191:BA2193"/>
    <mergeCell ref="BB2191:BB2193"/>
    <mergeCell ref="BM2191:BM2193"/>
    <mergeCell ref="AR2191:AR2193"/>
    <mergeCell ref="AS2191:AS2193"/>
    <mergeCell ref="AT2191:AT2193"/>
    <mergeCell ref="AU2191:AU2193"/>
    <mergeCell ref="AV2191:AV2193"/>
    <mergeCell ref="AW2191:AW2193"/>
    <mergeCell ref="BO2188:BO2190"/>
    <mergeCell ref="BP2188:BP2190"/>
    <mergeCell ref="BQ2188:BQ2190"/>
    <mergeCell ref="B2191:B2193"/>
    <mergeCell ref="C2191:C2193"/>
    <mergeCell ref="BI2188:BI2190"/>
    <mergeCell ref="BJ2188:BJ2190"/>
    <mergeCell ref="BK2188:BK2190"/>
    <mergeCell ref="BL2188:BL2190"/>
    <mergeCell ref="AQ2191:AQ2193"/>
    <mergeCell ref="BM2188:BM2190"/>
    <mergeCell ref="BN2188:BN2190"/>
    <mergeCell ref="BC2188:BC2190"/>
    <mergeCell ref="BD2188:BD2190"/>
    <mergeCell ref="BE2188:BE2190"/>
    <mergeCell ref="BF2188:BF2190"/>
    <mergeCell ref="BG2188:BG2190"/>
    <mergeCell ref="BH2188:BH2190"/>
    <mergeCell ref="AW2188:AW2190"/>
    <mergeCell ref="AX2188:AX2190"/>
    <mergeCell ref="AY2188:AY2190"/>
    <mergeCell ref="AZ2188:AZ2190"/>
    <mergeCell ref="BA2188:BA2190"/>
    <mergeCell ref="BB2188:BB2190"/>
    <mergeCell ref="AQ2188:AQ2190"/>
    <mergeCell ref="AR2188:AR2190"/>
    <mergeCell ref="AS2188:AS2190"/>
    <mergeCell ref="AT2188:AT2190"/>
    <mergeCell ref="AU2188:AU2190"/>
    <mergeCell ref="AV2188:AV2190"/>
    <mergeCell ref="AN2188:AN2190"/>
    <mergeCell ref="AO2188:AO2190"/>
    <mergeCell ref="AP2188:AP2190"/>
    <mergeCell ref="AP2191:AP2193"/>
    <mergeCell ref="AO2194:AO2196"/>
    <mergeCell ref="BH2200:BH2202"/>
    <mergeCell ref="AO2197:AO2199"/>
    <mergeCell ref="BM2194:BM2196"/>
    <mergeCell ref="AZ2194:AZ2196"/>
    <mergeCell ref="BA2194:BA2196"/>
    <mergeCell ref="BB2194:BB2196"/>
    <mergeCell ref="BC2194:BC2196"/>
    <mergeCell ref="BB2197:BB2199"/>
    <mergeCell ref="BC2197:BC2199"/>
    <mergeCell ref="AY2197:AY2199"/>
    <mergeCell ref="BD2197:BD2199"/>
    <mergeCell ref="AQ2197:AQ2199"/>
    <mergeCell ref="AR2197:AR2199"/>
    <mergeCell ref="BE2197:BE2199"/>
    <mergeCell ref="BK2194:BK2196"/>
    <mergeCell ref="BF2197:BF2199"/>
    <mergeCell ref="AY2194:AY2196"/>
    <mergeCell ref="AQ2194:AQ2196"/>
    <mergeCell ref="AR2194:AR2196"/>
    <mergeCell ref="AS2194:AS2196"/>
    <mergeCell ref="BJ2197:BJ2199"/>
    <mergeCell ref="BN2194:BN2196"/>
    <mergeCell ref="BO2194:BO2196"/>
    <mergeCell ref="BP2194:BP2196"/>
    <mergeCell ref="BQ2194:BQ2196"/>
    <mergeCell ref="BF2194:BF2196"/>
    <mergeCell ref="BG2194:BG2196"/>
    <mergeCell ref="BH2194:BH2196"/>
    <mergeCell ref="BI2194:BI2196"/>
    <mergeCell ref="BJ2194:BJ2196"/>
    <mergeCell ref="BL2194:BL2196"/>
    <mergeCell ref="BE2194:BE2196"/>
    <mergeCell ref="AT2194:AT2196"/>
    <mergeCell ref="AU2194:AU2196"/>
    <mergeCell ref="AV2194:AV2196"/>
    <mergeCell ref="AW2194:AW2196"/>
    <mergeCell ref="AX2194:AX2196"/>
    <mergeCell ref="AP2194:AP2196"/>
    <mergeCell ref="AQ2200:AQ2202"/>
    <mergeCell ref="BM2203:BM2205"/>
    <mergeCell ref="BN2203:BN2205"/>
    <mergeCell ref="BO2203:BO2205"/>
    <mergeCell ref="BP2203:BP2205"/>
    <mergeCell ref="BA2203:BA2205"/>
    <mergeCell ref="BB2203:BB2205"/>
    <mergeCell ref="BC2203:BC2205"/>
    <mergeCell ref="BD2203:BD2205"/>
    <mergeCell ref="BQ2203:BQ2205"/>
    <mergeCell ref="BH2203:BH2205"/>
    <mergeCell ref="BI2203:BI2205"/>
    <mergeCell ref="BJ2203:BJ2205"/>
    <mergeCell ref="BF2203:BF2205"/>
    <mergeCell ref="BK2203:BK2205"/>
    <mergeCell ref="BL2203:BL2205"/>
    <mergeCell ref="BM2200:BM2202"/>
    <mergeCell ref="AO2200:AO2202"/>
    <mergeCell ref="AN2203:AN2205"/>
    <mergeCell ref="AO2203:AO2205"/>
    <mergeCell ref="AX2200:AX2202"/>
    <mergeCell ref="BE2203:BE2205"/>
    <mergeCell ref="BG2203:BG2205"/>
    <mergeCell ref="AP2203:AP2205"/>
    <mergeCell ref="AQ2203:AQ2205"/>
    <mergeCell ref="AR2203:AR2205"/>
    <mergeCell ref="BD2200:BD2202"/>
    <mergeCell ref="B2203:B2205"/>
    <mergeCell ref="C2203:C2205"/>
    <mergeCell ref="B2197:B2199"/>
    <mergeCell ref="C2197:C2199"/>
    <mergeCell ref="BL2200:BL2202"/>
    <mergeCell ref="AY2203:AY2205"/>
    <mergeCell ref="AZ2203:AZ2205"/>
    <mergeCell ref="AS2203:AS2205"/>
    <mergeCell ref="AX2203:AX2205"/>
    <mergeCell ref="BJ2200:BJ2202"/>
    <mergeCell ref="BK2200:BK2202"/>
    <mergeCell ref="BI2200:BI2202"/>
    <mergeCell ref="BN2200:BN2202"/>
    <mergeCell ref="BO2200:BO2202"/>
    <mergeCell ref="AY2200:AY2202"/>
    <mergeCell ref="AZ2200:AZ2202"/>
    <mergeCell ref="BA2200:BA2202"/>
    <mergeCell ref="BB2200:BB2202"/>
    <mergeCell ref="BC2200:BC2202"/>
    <mergeCell ref="BQ2197:BQ2199"/>
    <mergeCell ref="B2200:B2202"/>
    <mergeCell ref="C2200:C2202"/>
    <mergeCell ref="BG2197:BG2199"/>
    <mergeCell ref="BN2197:BN2199"/>
    <mergeCell ref="BO2197:BO2199"/>
    <mergeCell ref="BP2197:BP2199"/>
    <mergeCell ref="BP2200:BP2202"/>
    <mergeCell ref="BQ2200:BQ2202"/>
    <mergeCell ref="BE2200:BE2202"/>
    <mergeCell ref="BK2197:BK2199"/>
    <mergeCell ref="BL2197:BL2199"/>
    <mergeCell ref="BM2197:BM2199"/>
    <mergeCell ref="BH2197:BH2199"/>
    <mergeCell ref="BI2197:BI2199"/>
    <mergeCell ref="AN2200:AN2202"/>
    <mergeCell ref="AN2197:AN2199"/>
    <mergeCell ref="BF2200:BF2202"/>
    <mergeCell ref="BG2200:BG2202"/>
    <mergeCell ref="B2215:B2217"/>
    <mergeCell ref="C2215:C2217"/>
    <mergeCell ref="AO2212:AO2214"/>
    <mergeCell ref="AP2212:AP2214"/>
    <mergeCell ref="AQ2212:AQ2214"/>
    <mergeCell ref="BB2212:BB2214"/>
    <mergeCell ref="AN2212:AN2214"/>
    <mergeCell ref="AN2215:AN2217"/>
    <mergeCell ref="AZ2212:AZ2214"/>
    <mergeCell ref="BM2209:BM2211"/>
    <mergeCell ref="BN2209:BN2211"/>
    <mergeCell ref="BO2209:BO2211"/>
    <mergeCell ref="BH2209:BH2211"/>
    <mergeCell ref="BI2209:BI2211"/>
    <mergeCell ref="BJ2209:BJ2211"/>
    <mergeCell ref="BP2209:BP2211"/>
    <mergeCell ref="BK2209:BK2211"/>
    <mergeCell ref="BL2209:BL2211"/>
    <mergeCell ref="BQ2209:BQ2211"/>
    <mergeCell ref="B2212:B2214"/>
    <mergeCell ref="C2212:C2214"/>
    <mergeCell ref="BG2209:BG2211"/>
    <mergeCell ref="BC2212:BC2214"/>
    <mergeCell ref="BD2212:BD2214"/>
    <mergeCell ref="BE2212:BE2214"/>
    <mergeCell ref="BC2209:BC2211"/>
    <mergeCell ref="BD2209:BD2211"/>
    <mergeCell ref="BE2209:BE2211"/>
    <mergeCell ref="BF2212:BF2214"/>
    <mergeCell ref="AO2209:AO2211"/>
    <mergeCell ref="AP2209:AP2211"/>
    <mergeCell ref="AQ2209:AQ2211"/>
    <mergeCell ref="AR2209:AR2211"/>
    <mergeCell ref="BA2209:BA2211"/>
    <mergeCell ref="BF2209:BF2211"/>
    <mergeCell ref="B2209:B2211"/>
    <mergeCell ref="C2209:C2211"/>
    <mergeCell ref="BH2215:BH2217"/>
    <mergeCell ref="BI2215:BI2217"/>
    <mergeCell ref="BJ2215:BJ2217"/>
    <mergeCell ref="BK2215:BK2217"/>
    <mergeCell ref="AQ2218:AQ2220"/>
    <mergeCell ref="AR2218:AR2220"/>
    <mergeCell ref="BI2218:BI2220"/>
    <mergeCell ref="AU2218:AU2220"/>
    <mergeCell ref="BE2215:BE2217"/>
    <mergeCell ref="BF2215:BF2217"/>
    <mergeCell ref="BG2215:BG2217"/>
    <mergeCell ref="BP2215:BP2217"/>
    <mergeCell ref="BQ2215:BQ2217"/>
    <mergeCell ref="BM2215:BM2217"/>
    <mergeCell ref="BN2215:BN2217"/>
    <mergeCell ref="BO2215:BO2217"/>
    <mergeCell ref="AX2215:AX2217"/>
    <mergeCell ref="AY2215:AY2217"/>
    <mergeCell ref="AZ2215:AZ2217"/>
    <mergeCell ref="BB2215:BB2217"/>
    <mergeCell ref="BC2215:BC2217"/>
    <mergeCell ref="BD2215:BD2217"/>
    <mergeCell ref="BG2212:BG2214"/>
    <mergeCell ref="BH2212:BH2214"/>
    <mergeCell ref="BO2212:BO2214"/>
    <mergeCell ref="BA2215:BA2217"/>
    <mergeCell ref="AO2215:AO2217"/>
    <mergeCell ref="AP2215:AP2217"/>
    <mergeCell ref="AQ2215:AQ2217"/>
    <mergeCell ref="AR2215:AR2217"/>
    <mergeCell ref="AS2215:AS2217"/>
    <mergeCell ref="AT2215:AT2217"/>
    <mergeCell ref="AN2209:AN2211"/>
    <mergeCell ref="BP2212:BP2214"/>
    <mergeCell ref="BI2212:BI2214"/>
    <mergeCell ref="BJ2212:BJ2214"/>
    <mergeCell ref="BK2212:BK2214"/>
    <mergeCell ref="BL2212:BL2214"/>
    <mergeCell ref="AR2212:AR2214"/>
    <mergeCell ref="AS2212:AS2214"/>
    <mergeCell ref="BM2212:BM2214"/>
    <mergeCell ref="AY2212:AY2214"/>
    <mergeCell ref="BQ2212:BQ2214"/>
    <mergeCell ref="BK2221:BK2223"/>
    <mergeCell ref="BM2221:BM2223"/>
    <mergeCell ref="BL2221:BL2223"/>
    <mergeCell ref="BP2221:BP2223"/>
    <mergeCell ref="BQ2221:BQ2223"/>
    <mergeCell ref="B2224:B2226"/>
    <mergeCell ref="C2224:C2226"/>
    <mergeCell ref="BE2221:BE2223"/>
    <mergeCell ref="BF2221:BF2223"/>
    <mergeCell ref="BG2221:BG2223"/>
    <mergeCell ref="BH2221:BH2223"/>
    <mergeCell ref="BI2221:BI2223"/>
    <mergeCell ref="BJ2221:BJ2223"/>
    <mergeCell ref="AW2221:AW2223"/>
    <mergeCell ref="AX2221:AX2223"/>
    <mergeCell ref="BA2221:BA2223"/>
    <mergeCell ref="BB2221:BB2223"/>
    <mergeCell ref="BC2221:BC2223"/>
    <mergeCell ref="BD2221:BD2223"/>
    <mergeCell ref="AZ2221:AZ2223"/>
    <mergeCell ref="AU2221:AU2223"/>
    <mergeCell ref="AN2221:AN2223"/>
    <mergeCell ref="AO2221:AO2223"/>
    <mergeCell ref="AP2221:AP2223"/>
    <mergeCell ref="AQ2221:AQ2223"/>
    <mergeCell ref="AV2221:AV2223"/>
    <mergeCell ref="AR2221:AR2223"/>
    <mergeCell ref="BQ2218:BQ2220"/>
    <mergeCell ref="B2221:B2223"/>
    <mergeCell ref="C2221:C2223"/>
    <mergeCell ref="AN2218:AN2220"/>
    <mergeCell ref="BB2218:BB2220"/>
    <mergeCell ref="BG2218:BG2220"/>
    <mergeCell ref="BH2218:BH2220"/>
    <mergeCell ref="AY2221:AY2223"/>
    <mergeCell ref="AS2221:AS2223"/>
    <mergeCell ref="AT2221:AT2223"/>
    <mergeCell ref="AV2218:AV2220"/>
    <mergeCell ref="AW2218:AW2220"/>
    <mergeCell ref="AX2218:AX2220"/>
    <mergeCell ref="BJ2218:BJ2220"/>
    <mergeCell ref="BK2218:BK2220"/>
    <mergeCell ref="BP2218:BP2220"/>
    <mergeCell ref="BM2218:BM2220"/>
    <mergeCell ref="BA2218:BA2220"/>
    <mergeCell ref="AO2218:AO2220"/>
    <mergeCell ref="AP2218:AP2220"/>
    <mergeCell ref="BF2218:BF2220"/>
    <mergeCell ref="AS2218:AS2220"/>
    <mergeCell ref="AY2218:AY2220"/>
    <mergeCell ref="AT2218:AT2220"/>
    <mergeCell ref="BE2218:BE2220"/>
    <mergeCell ref="BC2218:BC2220"/>
    <mergeCell ref="BD2218:BD2220"/>
    <mergeCell ref="AZ2218:AZ2220"/>
    <mergeCell ref="B2218:B2220"/>
    <mergeCell ref="C2218:C2220"/>
    <mergeCell ref="AN2227:AN2229"/>
    <mergeCell ref="AN2233:AN2235"/>
    <mergeCell ref="BP2224:BP2226"/>
    <mergeCell ref="BQ2224:BQ2226"/>
    <mergeCell ref="B2227:B2229"/>
    <mergeCell ref="C2227:C2229"/>
    <mergeCell ref="BH2224:BH2226"/>
    <mergeCell ref="BI2224:BI2226"/>
    <mergeCell ref="BJ2224:BJ2226"/>
    <mergeCell ref="AR2227:AR2229"/>
    <mergeCell ref="BK2224:BK2226"/>
    <mergeCell ref="BL2224:BL2226"/>
    <mergeCell ref="BM2224:BM2226"/>
    <mergeCell ref="BB2224:BB2226"/>
    <mergeCell ref="BC2224:BC2226"/>
    <mergeCell ref="BD2224:BD2226"/>
    <mergeCell ref="BE2224:BE2226"/>
    <mergeCell ref="BF2224:BF2226"/>
    <mergeCell ref="BG2224:BG2226"/>
    <mergeCell ref="AV2224:AV2226"/>
    <mergeCell ref="AW2224:AW2226"/>
    <mergeCell ref="AX2224:AX2226"/>
    <mergeCell ref="AY2224:AY2226"/>
    <mergeCell ref="AZ2224:AZ2226"/>
    <mergeCell ref="BA2224:BA2226"/>
    <mergeCell ref="AS2224:AS2226"/>
    <mergeCell ref="AT2224:AT2226"/>
    <mergeCell ref="AU2224:AU2226"/>
    <mergeCell ref="AN2224:AN2226"/>
    <mergeCell ref="AO2224:AO2226"/>
    <mergeCell ref="AP2224:AP2226"/>
    <mergeCell ref="AQ2224:AQ2226"/>
    <mergeCell ref="AR2224:AR2226"/>
    <mergeCell ref="BP2227:BP2229"/>
    <mergeCell ref="BC2227:BC2229"/>
    <mergeCell ref="BD2227:BD2229"/>
    <mergeCell ref="BG2227:BG2229"/>
    <mergeCell ref="BH2227:BH2229"/>
    <mergeCell ref="BI2227:BI2229"/>
    <mergeCell ref="BJ2227:BJ2229"/>
    <mergeCell ref="BE2227:BE2229"/>
    <mergeCell ref="BF2227:BF2229"/>
    <mergeCell ref="AV2227:AV2229"/>
    <mergeCell ref="AY2227:AY2229"/>
    <mergeCell ref="AZ2227:AZ2229"/>
    <mergeCell ref="BA2227:BA2229"/>
    <mergeCell ref="BB2227:BB2229"/>
    <mergeCell ref="AW2227:AW2229"/>
    <mergeCell ref="AX2227:AX2229"/>
    <mergeCell ref="AT2227:AT2229"/>
    <mergeCell ref="AO2230:AO2232"/>
    <mergeCell ref="AP2230:AP2232"/>
    <mergeCell ref="AQ2230:AQ2232"/>
    <mergeCell ref="AR2230:AR2232"/>
    <mergeCell ref="AU2227:AU2229"/>
    <mergeCell ref="AS2230:AS2232"/>
    <mergeCell ref="AT2230:AT2232"/>
    <mergeCell ref="AU2230:AU2232"/>
    <mergeCell ref="AQ2227:AQ2229"/>
    <mergeCell ref="AS2227:AS2229"/>
    <mergeCell ref="AR2233:AR2235"/>
    <mergeCell ref="AS2233:AS2235"/>
    <mergeCell ref="AO2227:AO2229"/>
    <mergeCell ref="AP2227:AP2229"/>
    <mergeCell ref="AP2233:AP2235"/>
    <mergeCell ref="AQ2233:AQ2235"/>
    <mergeCell ref="AO2233:AO2235"/>
    <mergeCell ref="AR2239:AR2241"/>
    <mergeCell ref="AS2239:AS2241"/>
    <mergeCell ref="AN2236:AN2238"/>
    <mergeCell ref="B2236:B2238"/>
    <mergeCell ref="C2236:C2238"/>
    <mergeCell ref="D2236:D2243"/>
    <mergeCell ref="BL2233:BL2235"/>
    <mergeCell ref="BP2233:BP2235"/>
    <mergeCell ref="AZ2233:AZ2235"/>
    <mergeCell ref="BA2233:BA2235"/>
    <mergeCell ref="BB2233:BB2235"/>
    <mergeCell ref="BC2233:BC2235"/>
    <mergeCell ref="BQ2233:BQ2235"/>
    <mergeCell ref="BM2233:BM2235"/>
    <mergeCell ref="BN2233:BN2235"/>
    <mergeCell ref="BO2233:BO2235"/>
    <mergeCell ref="BF2233:BF2235"/>
    <mergeCell ref="BG2233:BG2235"/>
    <mergeCell ref="BH2233:BH2235"/>
    <mergeCell ref="BI2233:BI2235"/>
    <mergeCell ref="BJ2233:BJ2235"/>
    <mergeCell ref="BK2233:BK2235"/>
    <mergeCell ref="BE2233:BE2235"/>
    <mergeCell ref="AT2233:AT2235"/>
    <mergeCell ref="AU2233:AU2235"/>
    <mergeCell ref="AV2233:AV2235"/>
    <mergeCell ref="AW2233:AW2235"/>
    <mergeCell ref="AX2233:AX2235"/>
    <mergeCell ref="AY2233:AY2235"/>
    <mergeCell ref="B2233:B2235"/>
    <mergeCell ref="C2233:C2235"/>
    <mergeCell ref="D2227:D2234"/>
    <mergeCell ref="BJ2230:BJ2232"/>
    <mergeCell ref="BK2230:BK2232"/>
    <mergeCell ref="BD2230:BD2232"/>
    <mergeCell ref="BE2230:BE2232"/>
    <mergeCell ref="BF2230:BF2232"/>
    <mergeCell ref="BG2230:BG2232"/>
    <mergeCell ref="BD2233:BD2235"/>
    <mergeCell ref="BL2230:BL2232"/>
    <mergeCell ref="BM2230:BM2232"/>
    <mergeCell ref="BP2230:BP2232"/>
    <mergeCell ref="BQ2230:BQ2232"/>
    <mergeCell ref="BN2230:BN2232"/>
    <mergeCell ref="BO2230:BO2232"/>
    <mergeCell ref="BH2230:BH2232"/>
    <mergeCell ref="BI2230:BI2232"/>
    <mergeCell ref="AX2230:AX2232"/>
    <mergeCell ref="AY2230:AY2232"/>
    <mergeCell ref="AZ2230:AZ2232"/>
    <mergeCell ref="BA2230:BA2232"/>
    <mergeCell ref="BB2230:BB2232"/>
    <mergeCell ref="BC2230:BC2232"/>
    <mergeCell ref="AN2230:AN2232"/>
    <mergeCell ref="AV2230:AV2232"/>
    <mergeCell ref="AW2230:AW2232"/>
    <mergeCell ref="BQ2227:BQ2229"/>
    <mergeCell ref="B2230:B2232"/>
    <mergeCell ref="C2230:C2232"/>
    <mergeCell ref="BK2227:BK2229"/>
    <mergeCell ref="BL2227:BL2229"/>
    <mergeCell ref="BM2227:BM2229"/>
    <mergeCell ref="BN2227:BN2229"/>
    <mergeCell ref="BO2227:BO2229"/>
    <mergeCell ref="BO2239:BO2241"/>
    <mergeCell ref="BM2239:BM2241"/>
    <mergeCell ref="BB2239:BB2241"/>
    <mergeCell ref="BC2239:BC2241"/>
    <mergeCell ref="BD2239:BD2241"/>
    <mergeCell ref="BP2239:BP2241"/>
    <mergeCell ref="BQ2239:BQ2241"/>
    <mergeCell ref="B2242:B2244"/>
    <mergeCell ref="C2242:C2244"/>
    <mergeCell ref="BH2239:BH2241"/>
    <mergeCell ref="BI2239:BI2241"/>
    <mergeCell ref="BJ2239:BJ2241"/>
    <mergeCell ref="BK2239:BK2241"/>
    <mergeCell ref="BN2239:BN2241"/>
    <mergeCell ref="BL2239:BL2241"/>
    <mergeCell ref="BE2239:BE2241"/>
    <mergeCell ref="BF2239:BF2241"/>
    <mergeCell ref="BG2239:BG2241"/>
    <mergeCell ref="AV2239:AV2241"/>
    <mergeCell ref="AW2239:AW2241"/>
    <mergeCell ref="AX2239:AX2241"/>
    <mergeCell ref="AY2239:AY2241"/>
    <mergeCell ref="AZ2239:AZ2241"/>
    <mergeCell ref="BA2239:BA2241"/>
    <mergeCell ref="AN2239:AN2241"/>
    <mergeCell ref="AO2239:AO2241"/>
    <mergeCell ref="AP2239:AP2241"/>
    <mergeCell ref="AQ2239:AQ2241"/>
    <mergeCell ref="AT2239:AT2241"/>
    <mergeCell ref="AU2239:AU2241"/>
    <mergeCell ref="BL2236:BL2238"/>
    <mergeCell ref="BM2236:BM2238"/>
    <mergeCell ref="BP2236:BP2238"/>
    <mergeCell ref="BQ2236:BQ2238"/>
    <mergeCell ref="B2239:B2241"/>
    <mergeCell ref="C2239:C2241"/>
    <mergeCell ref="BF2236:BF2238"/>
    <mergeCell ref="BG2236:BG2238"/>
    <mergeCell ref="BH2236:BH2238"/>
    <mergeCell ref="BI2236:BI2238"/>
    <mergeCell ref="AX2236:AX2238"/>
    <mergeCell ref="AY2236:AY2238"/>
    <mergeCell ref="BJ2236:BJ2238"/>
    <mergeCell ref="BK2236:BK2238"/>
    <mergeCell ref="AZ2236:AZ2238"/>
    <mergeCell ref="BA2236:BA2238"/>
    <mergeCell ref="BB2236:BB2238"/>
    <mergeCell ref="BC2236:BC2238"/>
    <mergeCell ref="BD2236:BD2238"/>
    <mergeCell ref="BE2236:BE2238"/>
    <mergeCell ref="AR2242:AR2244"/>
    <mergeCell ref="AS2242:AS2244"/>
    <mergeCell ref="AT2236:AT2238"/>
    <mergeCell ref="AU2236:AU2238"/>
    <mergeCell ref="AV2236:AV2238"/>
    <mergeCell ref="AW2236:AW2238"/>
    <mergeCell ref="AU2242:AU2244"/>
    <mergeCell ref="AV2242:AV2244"/>
    <mergeCell ref="AW2242:AW2244"/>
    <mergeCell ref="AO2236:AO2238"/>
    <mergeCell ref="AP2236:AP2238"/>
    <mergeCell ref="AQ2236:AQ2238"/>
    <mergeCell ref="AR2236:AR2238"/>
    <mergeCell ref="AS2236:AS2238"/>
    <mergeCell ref="BL2257:BL2259"/>
    <mergeCell ref="BK2257:BK2259"/>
    <mergeCell ref="AR2257:AR2259"/>
    <mergeCell ref="AS2257:AS2259"/>
    <mergeCell ref="BB2257:BB2259"/>
    <mergeCell ref="AP2260:AP2262"/>
    <mergeCell ref="BQ2257:BQ2259"/>
    <mergeCell ref="BF2257:BF2259"/>
    <mergeCell ref="BG2257:BG2259"/>
    <mergeCell ref="BH2257:BH2259"/>
    <mergeCell ref="BI2257:BI2259"/>
    <mergeCell ref="BJ2257:BJ2259"/>
    <mergeCell ref="AY2257:AY2259"/>
    <mergeCell ref="AZ2257:AZ2259"/>
    <mergeCell ref="BM2257:BM2259"/>
    <mergeCell ref="BN2257:BN2259"/>
    <mergeCell ref="BO2257:BO2259"/>
    <mergeCell ref="BP2257:BP2259"/>
    <mergeCell ref="B2260:B2262"/>
    <mergeCell ref="C2260:C2262"/>
    <mergeCell ref="BC2257:BC2259"/>
    <mergeCell ref="BD2257:BD2259"/>
    <mergeCell ref="BE2257:BE2259"/>
    <mergeCell ref="AT2257:AT2259"/>
    <mergeCell ref="AU2257:AU2259"/>
    <mergeCell ref="AV2257:AV2259"/>
    <mergeCell ref="BA2257:BA2259"/>
    <mergeCell ref="AX2257:AX2259"/>
    <mergeCell ref="BQ2242:BQ2244"/>
    <mergeCell ref="B2257:B2259"/>
    <mergeCell ref="C2257:C2259"/>
    <mergeCell ref="BG2242:BG2244"/>
    <mergeCell ref="BH2242:BH2244"/>
    <mergeCell ref="BI2242:BI2244"/>
    <mergeCell ref="AP2257:AP2259"/>
    <mergeCell ref="AQ2257:AQ2259"/>
    <mergeCell ref="AN2257:AN2259"/>
    <mergeCell ref="AO2257:AO2259"/>
    <mergeCell ref="BE2242:BE2244"/>
    <mergeCell ref="BF2242:BF2244"/>
    <mergeCell ref="BM2242:BM2244"/>
    <mergeCell ref="BN2242:BN2244"/>
    <mergeCell ref="BO2242:BO2244"/>
    <mergeCell ref="BP2242:BP2244"/>
    <mergeCell ref="AX2242:AX2244"/>
    <mergeCell ref="AY2242:AY2244"/>
    <mergeCell ref="AZ2242:AZ2244"/>
    <mergeCell ref="BJ2242:BJ2244"/>
    <mergeCell ref="BK2242:BK2244"/>
    <mergeCell ref="BL2242:BL2244"/>
    <mergeCell ref="BA2242:BA2244"/>
    <mergeCell ref="BB2242:BB2244"/>
    <mergeCell ref="BC2242:BC2244"/>
    <mergeCell ref="BD2242:BD2244"/>
    <mergeCell ref="AN2242:AN2244"/>
    <mergeCell ref="AO2242:AO2244"/>
    <mergeCell ref="AP2242:AP2244"/>
    <mergeCell ref="AQ2242:AQ2244"/>
    <mergeCell ref="AT2242:AT2244"/>
    <mergeCell ref="BG2248:BG2250"/>
    <mergeCell ref="BH2248:BH2250"/>
    <mergeCell ref="BI2248:BI2250"/>
    <mergeCell ref="BJ2248:BJ2250"/>
    <mergeCell ref="BK2248:BK2250"/>
    <mergeCell ref="AU2263:AU2265"/>
    <mergeCell ref="BN2260:BN2262"/>
    <mergeCell ref="BO2260:BO2262"/>
    <mergeCell ref="BP2260:BP2262"/>
    <mergeCell ref="BD2260:BD2262"/>
    <mergeCell ref="BE2260:BE2262"/>
    <mergeCell ref="BF2260:BF2262"/>
    <mergeCell ref="BG2260:BG2262"/>
    <mergeCell ref="BQ2260:BQ2262"/>
    <mergeCell ref="B2263:B2265"/>
    <mergeCell ref="C2263:C2265"/>
    <mergeCell ref="BH2260:BH2262"/>
    <mergeCell ref="BI2260:BI2262"/>
    <mergeCell ref="BJ2260:BJ2262"/>
    <mergeCell ref="BK2260:BK2262"/>
    <mergeCell ref="BM2260:BM2262"/>
    <mergeCell ref="BB2260:BB2262"/>
    <mergeCell ref="BC2260:BC2262"/>
    <mergeCell ref="AW2260:AW2262"/>
    <mergeCell ref="AX2260:AX2262"/>
    <mergeCell ref="AY2260:AY2262"/>
    <mergeCell ref="AZ2260:AZ2262"/>
    <mergeCell ref="BA2260:BA2262"/>
    <mergeCell ref="BL2260:BL2262"/>
    <mergeCell ref="AQ2260:AQ2262"/>
    <mergeCell ref="AR2260:AR2262"/>
    <mergeCell ref="AS2260:AS2262"/>
    <mergeCell ref="AT2260:AT2262"/>
    <mergeCell ref="AU2260:AU2262"/>
    <mergeCell ref="AV2260:AV2262"/>
    <mergeCell ref="AN2260:AN2262"/>
    <mergeCell ref="AO2260:AO2262"/>
    <mergeCell ref="AN2263:AN2265"/>
    <mergeCell ref="AO2263:AO2265"/>
    <mergeCell ref="BK1286:BK1288"/>
    <mergeCell ref="BL1286:BL1288"/>
    <mergeCell ref="BM1286:BM1288"/>
    <mergeCell ref="BN1286:BN1288"/>
    <mergeCell ref="BO1286:BO1288"/>
    <mergeCell ref="BP1286:BP1288"/>
    <mergeCell ref="BQ1286:BQ1288"/>
    <mergeCell ref="AR1289:AR1291"/>
    <mergeCell ref="AS1289:AS1291"/>
    <mergeCell ref="AT1289:AT1291"/>
    <mergeCell ref="AU1289:AU1291"/>
    <mergeCell ref="AV1289:AV1291"/>
    <mergeCell ref="AW1289:AW1291"/>
    <mergeCell ref="AX1289:AX1291"/>
    <mergeCell ref="AY1289:AY1291"/>
    <mergeCell ref="AZ1289:AZ1291"/>
    <mergeCell ref="BA1289:BA1291"/>
    <mergeCell ref="BB1289:BB1291"/>
    <mergeCell ref="BC1289:BC1291"/>
    <mergeCell ref="BM1289:BM1291"/>
    <mergeCell ref="BN1289:BN1291"/>
    <mergeCell ref="BO1289:BO1291"/>
    <mergeCell ref="BD1289:BD1291"/>
    <mergeCell ref="BE1289:BE1291"/>
    <mergeCell ref="BF1289:BF1291"/>
    <mergeCell ref="BG1289:BG1291"/>
    <mergeCell ref="BH1289:BH1291"/>
    <mergeCell ref="BI1289:BI1291"/>
    <mergeCell ref="BP1289:BP1291"/>
    <mergeCell ref="BQ1289:BQ1291"/>
    <mergeCell ref="A1349:A1357"/>
    <mergeCell ref="C1349:C1351"/>
    <mergeCell ref="D1349:D1351"/>
    <mergeCell ref="AM1349:AM1351"/>
    <mergeCell ref="AN1349:AN1351"/>
    <mergeCell ref="AO1349:AO1351"/>
    <mergeCell ref="AP1349:AP1351"/>
    <mergeCell ref="AQ1349:AQ1351"/>
    <mergeCell ref="AR1349:AR1351"/>
    <mergeCell ref="AS1349:AS1351"/>
    <mergeCell ref="AT1349:AT1351"/>
    <mergeCell ref="AU1349:AU1351"/>
    <mergeCell ref="AV1349:AV1351"/>
    <mergeCell ref="AW1349:AW1351"/>
    <mergeCell ref="AX1349:AX1351"/>
    <mergeCell ref="AY1349:AY1351"/>
    <mergeCell ref="AZ1349:AZ1351"/>
    <mergeCell ref="BA1349:BA1351"/>
    <mergeCell ref="BB1349:BB1351"/>
    <mergeCell ref="BC1349:BC1351"/>
    <mergeCell ref="BJ1349:BJ1351"/>
    <mergeCell ref="AP1352:AP1354"/>
    <mergeCell ref="AQ1352:AQ1354"/>
    <mergeCell ref="AR1352:AR1354"/>
    <mergeCell ref="AS1352:AS1354"/>
    <mergeCell ref="BM1328:BM1330"/>
    <mergeCell ref="BN1328:BN1330"/>
    <mergeCell ref="BO1328:BO1330"/>
    <mergeCell ref="BP1328:BP1330"/>
    <mergeCell ref="BQ1328:BQ1330"/>
    <mergeCell ref="BG1328:BG1330"/>
    <mergeCell ref="BF1328:BF1330"/>
    <mergeCell ref="BH1328:BH1330"/>
    <mergeCell ref="BI1328:BI1330"/>
    <mergeCell ref="BF2011:BF2013"/>
    <mergeCell ref="AU2011:AU2013"/>
    <mergeCell ref="AV2011:AV2013"/>
    <mergeCell ref="AW2011:AW2013"/>
    <mergeCell ref="AX2011:AX2013"/>
    <mergeCell ref="AY2011:AY2013"/>
    <mergeCell ref="AZ2011:AZ2013"/>
    <mergeCell ref="BM2008:BM2010"/>
    <mergeCell ref="BN2008:BN2010"/>
    <mergeCell ref="BO2008:BO2010"/>
    <mergeCell ref="BP2008:BP2010"/>
    <mergeCell ref="BQ2008:BQ2010"/>
    <mergeCell ref="B2011:B2013"/>
    <mergeCell ref="C2011:C2013"/>
    <mergeCell ref="BG2008:BG2010"/>
    <mergeCell ref="BH2008:BH2010"/>
    <mergeCell ref="BI2008:BI2010"/>
    <mergeCell ref="BJ2008:BJ2010"/>
    <mergeCell ref="BK2008:BK2010"/>
    <mergeCell ref="BL2008:BL2010"/>
    <mergeCell ref="BA2008:BA2010"/>
    <mergeCell ref="BB2008:BB2010"/>
    <mergeCell ref="BC2008:BC2010"/>
    <mergeCell ref="BD2008:BD2010"/>
    <mergeCell ref="BE2008:BE2010"/>
    <mergeCell ref="BF2008:BF2010"/>
    <mergeCell ref="AU2008:AU2010"/>
    <mergeCell ref="AV2008:AV2010"/>
    <mergeCell ref="AW2008:AW2010"/>
    <mergeCell ref="AX2008:AX2010"/>
    <mergeCell ref="AY2008:AY2010"/>
    <mergeCell ref="AZ2008:AZ2010"/>
    <mergeCell ref="AO2014:AO2016"/>
    <mergeCell ref="AP2014:AP2016"/>
    <mergeCell ref="AS2008:AS2010"/>
    <mergeCell ref="AT2008:AT2010"/>
    <mergeCell ref="AP2011:AP2013"/>
    <mergeCell ref="AQ2011:AQ2013"/>
    <mergeCell ref="AR2011:AR2013"/>
    <mergeCell ref="AS2011:AS2013"/>
    <mergeCell ref="AT2011:AT2013"/>
    <mergeCell ref="AQ2014:AQ2016"/>
    <mergeCell ref="AP2008:AP2010"/>
    <mergeCell ref="AQ2008:AQ2010"/>
    <mergeCell ref="AR2008:AR2010"/>
    <mergeCell ref="AN2008:AN2010"/>
    <mergeCell ref="AO2008:AO2010"/>
    <mergeCell ref="AN2011:AN2013"/>
    <mergeCell ref="AO2011:AO2013"/>
    <mergeCell ref="B2008:B2010"/>
    <mergeCell ref="C2008:C2010"/>
    <mergeCell ref="D2008:D2015"/>
    <mergeCell ref="AN2014:AN2016"/>
    <mergeCell ref="AT452:AT454"/>
    <mergeCell ref="AU452:AU454"/>
    <mergeCell ref="AV452:AV454"/>
    <mergeCell ref="AW452:AW454"/>
    <mergeCell ref="AX452:AX454"/>
    <mergeCell ref="AP452:AP454"/>
    <mergeCell ref="AQ452:AQ454"/>
    <mergeCell ref="AR452:AR454"/>
    <mergeCell ref="AR458:AR460"/>
    <mergeCell ref="AN452:AN454"/>
    <mergeCell ref="AO452:AO454"/>
    <mergeCell ref="AN455:AN457"/>
    <mergeCell ref="AO455:AO457"/>
    <mergeCell ref="AP455:AP457"/>
    <mergeCell ref="AQ455:AQ457"/>
    <mergeCell ref="BO2014:BO2016"/>
    <mergeCell ref="A452:A460"/>
    <mergeCell ref="B452:B454"/>
    <mergeCell ref="C452:C454"/>
    <mergeCell ref="D452:D459"/>
    <mergeCell ref="BF2014:BF2016"/>
    <mergeCell ref="BG2014:BG2016"/>
    <mergeCell ref="BH2014:BH2016"/>
    <mergeCell ref="BI2014:BI2016"/>
    <mergeCell ref="AN458:AN460"/>
    <mergeCell ref="BC2014:BC2016"/>
    <mergeCell ref="BD2014:BD2016"/>
    <mergeCell ref="BE2014:BE2016"/>
    <mergeCell ref="BP2014:BP2016"/>
    <mergeCell ref="BQ2014:BQ2016"/>
    <mergeCell ref="BJ2014:BJ2016"/>
    <mergeCell ref="BK2014:BK2016"/>
    <mergeCell ref="BL2014:BL2016"/>
    <mergeCell ref="BM2014:BM2016"/>
    <mergeCell ref="BN2014:BN2016"/>
    <mergeCell ref="AW2014:AW2016"/>
    <mergeCell ref="AX2014:AX2016"/>
    <mergeCell ref="AY2014:AY2016"/>
    <mergeCell ref="AZ2014:AZ2016"/>
    <mergeCell ref="BA2014:BA2016"/>
    <mergeCell ref="BB2014:BB2016"/>
    <mergeCell ref="AR2014:AR2016"/>
    <mergeCell ref="AS2014:AS2016"/>
    <mergeCell ref="BM2011:BM2013"/>
    <mergeCell ref="BK2011:BK2013"/>
    <mergeCell ref="BL2011:BL2013"/>
    <mergeCell ref="BA2011:BA2013"/>
    <mergeCell ref="BB2011:BB2013"/>
    <mergeCell ref="AT2014:AT2016"/>
    <mergeCell ref="AU2014:AU2016"/>
    <mergeCell ref="AV2014:AV2016"/>
    <mergeCell ref="BN2011:BN2013"/>
    <mergeCell ref="BO2011:BO2013"/>
    <mergeCell ref="BP2011:BP2013"/>
    <mergeCell ref="BQ2011:BQ2013"/>
    <mergeCell ref="B2014:B2016"/>
    <mergeCell ref="C2014:C2016"/>
    <mergeCell ref="BG2011:BG2013"/>
    <mergeCell ref="BH2011:BH2013"/>
    <mergeCell ref="BI2011:BI2013"/>
    <mergeCell ref="BJ2011:BJ2013"/>
    <mergeCell ref="BC2011:BC2013"/>
    <mergeCell ref="BD2011:BD2013"/>
    <mergeCell ref="BE2011:BE2013"/>
    <mergeCell ref="AO2111:AO2113"/>
    <mergeCell ref="AN2114:AN2116"/>
    <mergeCell ref="A2108:A2116"/>
    <mergeCell ref="B2108:B2110"/>
    <mergeCell ref="C2108:C2110"/>
    <mergeCell ref="AM2108:AM2110"/>
    <mergeCell ref="AM2111:AM2113"/>
    <mergeCell ref="AM2114:AM2116"/>
    <mergeCell ref="AO2114:AO2116"/>
    <mergeCell ref="BK458:BK460"/>
    <mergeCell ref="BL458:BL460"/>
    <mergeCell ref="BM458:BM460"/>
    <mergeCell ref="BN458:BN460"/>
    <mergeCell ref="BE458:BE460"/>
    <mergeCell ref="BF458:BF460"/>
    <mergeCell ref="BG458:BG460"/>
    <mergeCell ref="BH458:BH460"/>
    <mergeCell ref="BA458:BA460"/>
    <mergeCell ref="BB458:BB460"/>
    <mergeCell ref="BC458:BC460"/>
    <mergeCell ref="BD458:BD460"/>
    <mergeCell ref="B1809:B1811"/>
    <mergeCell ref="C1809:C1811"/>
    <mergeCell ref="AY870:AY872"/>
    <mergeCell ref="AZ870:AZ872"/>
    <mergeCell ref="BA870:BA872"/>
    <mergeCell ref="BB870:BB872"/>
    <mergeCell ref="BK455:BK457"/>
    <mergeCell ref="BL455:BL457"/>
    <mergeCell ref="BM455:BM457"/>
    <mergeCell ref="BN455:BN457"/>
    <mergeCell ref="AS458:AS460"/>
    <mergeCell ref="AT458:AT460"/>
    <mergeCell ref="AU458:AU460"/>
    <mergeCell ref="AV458:AV460"/>
    <mergeCell ref="AY458:AY460"/>
    <mergeCell ref="AZ458:AZ460"/>
    <mergeCell ref="BI455:BI457"/>
    <mergeCell ref="BJ455:BJ457"/>
    <mergeCell ref="AO458:AO460"/>
    <mergeCell ref="AP458:AP460"/>
    <mergeCell ref="AQ458:AQ460"/>
    <mergeCell ref="AW458:AW460"/>
    <mergeCell ref="AX458:AX460"/>
    <mergeCell ref="BI458:BI460"/>
    <mergeCell ref="BJ458:BJ460"/>
    <mergeCell ref="BA455:BA457"/>
    <mergeCell ref="BB455:BB457"/>
    <mergeCell ref="BC455:BC457"/>
    <mergeCell ref="BD455:BD457"/>
    <mergeCell ref="BE455:BE457"/>
    <mergeCell ref="BF455:BF457"/>
    <mergeCell ref="BG455:BG457"/>
    <mergeCell ref="BH455:BH457"/>
    <mergeCell ref="AU455:AU457"/>
    <mergeCell ref="AV455:AV457"/>
    <mergeCell ref="AW455:AW457"/>
    <mergeCell ref="AX455:AX457"/>
    <mergeCell ref="AY455:AY457"/>
    <mergeCell ref="AZ455:AZ457"/>
    <mergeCell ref="AR455:AR457"/>
    <mergeCell ref="B455:B457"/>
    <mergeCell ref="C455:C457"/>
    <mergeCell ref="AS455:AS457"/>
    <mergeCell ref="BP2111:BP2113"/>
    <mergeCell ref="BQ2111:BQ2113"/>
    <mergeCell ref="B2114:B2116"/>
    <mergeCell ref="C2114:C2116"/>
    <mergeCell ref="BJ2111:BJ2113"/>
    <mergeCell ref="BK2111:BK2113"/>
    <mergeCell ref="BL2111:BL2113"/>
    <mergeCell ref="BM2111:BM2113"/>
    <mergeCell ref="AQ2114:AQ2116"/>
    <mergeCell ref="BO2111:BO2113"/>
    <mergeCell ref="BD2111:BD2113"/>
    <mergeCell ref="BE2111:BE2113"/>
    <mergeCell ref="BF2111:BF2113"/>
    <mergeCell ref="BG2111:BG2113"/>
    <mergeCell ref="BH2111:BH2113"/>
    <mergeCell ref="BI2111:BI2113"/>
    <mergeCell ref="AY2111:AY2113"/>
    <mergeCell ref="AZ2111:AZ2113"/>
    <mergeCell ref="BA2111:BA2113"/>
    <mergeCell ref="BB2111:BB2113"/>
    <mergeCell ref="BC2111:BC2113"/>
    <mergeCell ref="BN2111:BN2113"/>
    <mergeCell ref="AS2111:AS2113"/>
    <mergeCell ref="AT2111:AT2113"/>
    <mergeCell ref="AU2111:AU2113"/>
    <mergeCell ref="AV2111:AV2113"/>
    <mergeCell ref="AW2111:AW2113"/>
    <mergeCell ref="AX2111:AX2113"/>
    <mergeCell ref="AP2111:AP2113"/>
    <mergeCell ref="AQ2111:AQ2113"/>
    <mergeCell ref="AN2108:AN2110"/>
    <mergeCell ref="AO2108:AO2110"/>
    <mergeCell ref="BN2108:BN2110"/>
    <mergeCell ref="BM2108:BM2110"/>
    <mergeCell ref="BB2108:BB2110"/>
    <mergeCell ref="BC2108:BC2110"/>
    <mergeCell ref="BD2108:BD2110"/>
    <mergeCell ref="AR2111:AR2113"/>
    <mergeCell ref="BO2108:BO2110"/>
    <mergeCell ref="BP2108:BP2110"/>
    <mergeCell ref="BQ2108:BQ2110"/>
    <mergeCell ref="B2111:B2113"/>
    <mergeCell ref="C2111:C2113"/>
    <mergeCell ref="BH2108:BH2110"/>
    <mergeCell ref="BI2108:BI2110"/>
    <mergeCell ref="BJ2108:BJ2110"/>
    <mergeCell ref="BK2108:BK2110"/>
    <mergeCell ref="BL2108:BL2110"/>
    <mergeCell ref="BE2108:BE2110"/>
    <mergeCell ref="BF2108:BF2110"/>
    <mergeCell ref="BG2108:BG2110"/>
    <mergeCell ref="AV2108:AV2110"/>
    <mergeCell ref="AW2108:AW2110"/>
    <mergeCell ref="AX2108:AX2110"/>
    <mergeCell ref="AY2108:AY2110"/>
    <mergeCell ref="AZ2108:AZ2110"/>
    <mergeCell ref="BA2108:BA2110"/>
    <mergeCell ref="AP2108:AP2110"/>
    <mergeCell ref="AQ2108:AQ2110"/>
    <mergeCell ref="AR2108:AR2110"/>
    <mergeCell ref="AS2108:AS2110"/>
    <mergeCell ref="AT2108:AT2110"/>
    <mergeCell ref="AU2108:AU2110"/>
    <mergeCell ref="AN2111:AN2113"/>
    <mergeCell ref="BM2114:BM2116"/>
    <mergeCell ref="BN2114:BN2116"/>
    <mergeCell ref="AO2266:AO2268"/>
    <mergeCell ref="AN2269:AN2271"/>
    <mergeCell ref="AO2269:AO2271"/>
    <mergeCell ref="AN2272:AN2274"/>
    <mergeCell ref="AO2272:AO2274"/>
    <mergeCell ref="AN2266:AN2268"/>
    <mergeCell ref="AU2266:AU2268"/>
    <mergeCell ref="AV2266:AV2268"/>
    <mergeCell ref="BG2114:BG2116"/>
    <mergeCell ref="BH2114:BH2116"/>
    <mergeCell ref="BQ2114:BQ2116"/>
    <mergeCell ref="A2266:A2274"/>
    <mergeCell ref="B2266:B2268"/>
    <mergeCell ref="C2266:C2268"/>
    <mergeCell ref="D2266:D2273"/>
    <mergeCell ref="BI2114:BI2116"/>
    <mergeCell ref="BJ2114:BJ2116"/>
    <mergeCell ref="BK2114:BK2116"/>
    <mergeCell ref="AX2114:AX2116"/>
    <mergeCell ref="AY2114:AY2116"/>
    <mergeCell ref="AZ2114:AZ2116"/>
    <mergeCell ref="BA2114:BA2116"/>
    <mergeCell ref="BB2114:BB2116"/>
    <mergeCell ref="BL2114:BL2116"/>
    <mergeCell ref="BC2114:BC2116"/>
    <mergeCell ref="BD2114:BD2116"/>
    <mergeCell ref="BE2114:BE2116"/>
    <mergeCell ref="BF2114:BF2116"/>
    <mergeCell ref="AR2114:AR2116"/>
    <mergeCell ref="AS2114:AS2116"/>
    <mergeCell ref="AT2114:AT2116"/>
    <mergeCell ref="AU2114:AU2116"/>
    <mergeCell ref="AV2114:AV2116"/>
    <mergeCell ref="AW2114:AW2116"/>
    <mergeCell ref="AP2114:AP2116"/>
    <mergeCell ref="BD2263:BD2265"/>
    <mergeCell ref="BC2263:BC2265"/>
    <mergeCell ref="AP2263:AP2265"/>
    <mergeCell ref="AQ2263:AQ2265"/>
    <mergeCell ref="AR2263:AR2265"/>
    <mergeCell ref="BE2263:BE2265"/>
    <mergeCell ref="BO2263:BO2265"/>
    <mergeCell ref="BP2263:BP2265"/>
    <mergeCell ref="BQ2263:BQ2265"/>
    <mergeCell ref="BH2263:BH2265"/>
    <mergeCell ref="BI2263:BI2265"/>
    <mergeCell ref="BJ2263:BJ2265"/>
    <mergeCell ref="BK2263:BK2265"/>
    <mergeCell ref="BL2263:BL2265"/>
    <mergeCell ref="BM2263:BM2265"/>
    <mergeCell ref="BN2263:BN2265"/>
    <mergeCell ref="BF2263:BF2265"/>
    <mergeCell ref="BG2263:BG2265"/>
    <mergeCell ref="AV2263:AV2265"/>
    <mergeCell ref="AW2263:AW2265"/>
    <mergeCell ref="AX2263:AX2265"/>
    <mergeCell ref="AY2263:AY2265"/>
    <mergeCell ref="AZ2263:AZ2265"/>
    <mergeCell ref="BA2263:BA2265"/>
    <mergeCell ref="BB2263:BB2265"/>
    <mergeCell ref="AS2263:AS2265"/>
    <mergeCell ref="AT2263:AT2265"/>
    <mergeCell ref="BN2266:BN2268"/>
    <mergeCell ref="BO2266:BO2268"/>
    <mergeCell ref="BP2266:BP2268"/>
    <mergeCell ref="BQ2266:BQ2268"/>
    <mergeCell ref="B2269:B2271"/>
    <mergeCell ref="C2269:C2271"/>
    <mergeCell ref="BH2266:BH2268"/>
    <mergeCell ref="BI2266:BI2268"/>
    <mergeCell ref="BJ2266:BJ2268"/>
    <mergeCell ref="BK2266:BK2268"/>
    <mergeCell ref="BM2266:BM2268"/>
    <mergeCell ref="BB2266:BB2268"/>
    <mergeCell ref="BC2266:BC2268"/>
    <mergeCell ref="BD2266:BD2268"/>
    <mergeCell ref="BE2266:BE2268"/>
    <mergeCell ref="BF2266:BF2268"/>
    <mergeCell ref="BG2266:BG2268"/>
    <mergeCell ref="AW2266:AW2268"/>
    <mergeCell ref="AX2266:AX2268"/>
    <mergeCell ref="AY2266:AY2268"/>
    <mergeCell ref="AZ2266:AZ2268"/>
    <mergeCell ref="BA2266:BA2268"/>
    <mergeCell ref="BL2266:BL2268"/>
    <mergeCell ref="AM2266:AM2273"/>
    <mergeCell ref="AP2266:AP2268"/>
    <mergeCell ref="AQ2266:AQ2268"/>
    <mergeCell ref="AR2266:AR2268"/>
    <mergeCell ref="AS2266:AS2268"/>
    <mergeCell ref="AT2266:AT2268"/>
    <mergeCell ref="AP2269:AP2271"/>
    <mergeCell ref="AQ2269:AQ2271"/>
    <mergeCell ref="AR2269:AR2271"/>
    <mergeCell ref="AS2269:AS2271"/>
    <mergeCell ref="BH2272:BH2274"/>
    <mergeCell ref="BB2272:BB2274"/>
    <mergeCell ref="BC2272:BC2274"/>
    <mergeCell ref="BD2272:BD2274"/>
    <mergeCell ref="BE2272:BE2274"/>
    <mergeCell ref="BF2272:BF2274"/>
    <mergeCell ref="BG2272:BG2274"/>
    <mergeCell ref="AV2272:AV2274"/>
    <mergeCell ref="BI2272:BI2274"/>
    <mergeCell ref="BP2272:BP2274"/>
    <mergeCell ref="BQ2272:BQ2274"/>
    <mergeCell ref="BJ2272:BJ2274"/>
    <mergeCell ref="BK2272:BK2274"/>
    <mergeCell ref="BL2272:BL2274"/>
    <mergeCell ref="BM2272:BM2274"/>
    <mergeCell ref="BN2272:BN2274"/>
    <mergeCell ref="BO2272:BO2274"/>
    <mergeCell ref="AW2272:AW2274"/>
    <mergeCell ref="AX2272:AX2274"/>
    <mergeCell ref="AY2272:AY2274"/>
    <mergeCell ref="AZ2272:AZ2274"/>
    <mergeCell ref="BA2272:BA2274"/>
    <mergeCell ref="AP2272:AP2274"/>
    <mergeCell ref="AQ2272:AQ2274"/>
    <mergeCell ref="AR2272:AR2274"/>
    <mergeCell ref="AS2272:AS2274"/>
    <mergeCell ref="AT2272:AT2274"/>
    <mergeCell ref="AU2272:AU2274"/>
    <mergeCell ref="BN2269:BN2271"/>
    <mergeCell ref="BO2269:BO2271"/>
    <mergeCell ref="BP2269:BP2271"/>
    <mergeCell ref="BQ2269:BQ2271"/>
    <mergeCell ref="B2272:B2274"/>
    <mergeCell ref="C2272:C2274"/>
    <mergeCell ref="BH2269:BH2271"/>
    <mergeCell ref="BI2269:BI2271"/>
    <mergeCell ref="BJ2269:BJ2271"/>
    <mergeCell ref="BK2269:BK2271"/>
    <mergeCell ref="AZ2269:AZ2271"/>
    <mergeCell ref="BA2269:BA2271"/>
    <mergeCell ref="BL2269:BL2271"/>
    <mergeCell ref="BM2269:BM2271"/>
    <mergeCell ref="BB2269:BB2271"/>
    <mergeCell ref="BC2269:BC2271"/>
    <mergeCell ref="BD2269:BD2271"/>
    <mergeCell ref="BE2269:BE2271"/>
    <mergeCell ref="BF2269:BF2271"/>
    <mergeCell ref="BG2269:BG2271"/>
    <mergeCell ref="AT2269:AT2271"/>
    <mergeCell ref="AU2269:AU2271"/>
    <mergeCell ref="AV2269:AV2271"/>
    <mergeCell ref="AW2269:AW2271"/>
    <mergeCell ref="AX2269:AX2271"/>
    <mergeCell ref="AY2269:AY2271"/>
    <mergeCell ref="AN74:AN76"/>
    <mergeCell ref="BL74:BL76"/>
    <mergeCell ref="BM74:BM76"/>
    <mergeCell ref="BN74:BN76"/>
    <mergeCell ref="AZ74:AZ76"/>
    <mergeCell ref="BA74:BA76"/>
    <mergeCell ref="BB74:BB76"/>
    <mergeCell ref="BC74:BC76"/>
    <mergeCell ref="BD74:BD76"/>
    <mergeCell ref="BO74:BO76"/>
    <mergeCell ref="BP74:BP76"/>
    <mergeCell ref="BQ74:BQ76"/>
    <mergeCell ref="BF74:BF76"/>
    <mergeCell ref="BG74:BG76"/>
    <mergeCell ref="BH74:BH76"/>
    <mergeCell ref="BI74:BI76"/>
    <mergeCell ref="BJ74:BJ76"/>
    <mergeCell ref="BK74:BK76"/>
    <mergeCell ref="BE74:BE76"/>
    <mergeCell ref="AT74:AT76"/>
    <mergeCell ref="AU74:AU76"/>
    <mergeCell ref="AV74:AV76"/>
    <mergeCell ref="AW74:AW76"/>
    <mergeCell ref="AX74:AX76"/>
    <mergeCell ref="AY74:AY76"/>
    <mergeCell ref="AR74:AR76"/>
    <mergeCell ref="AO77:AO79"/>
    <mergeCell ref="AP77:AP79"/>
    <mergeCell ref="AQ77:AQ79"/>
    <mergeCell ref="AR77:AR79"/>
    <mergeCell ref="AS74:AS76"/>
    <mergeCell ref="AO74:AO76"/>
    <mergeCell ref="AP74:AP76"/>
    <mergeCell ref="AS77:AS79"/>
    <mergeCell ref="AQ74:AQ76"/>
    <mergeCell ref="BQ80:BQ82"/>
    <mergeCell ref="A181:A189"/>
    <mergeCell ref="B181:B183"/>
    <mergeCell ref="C181:C183"/>
    <mergeCell ref="AM181:AM183"/>
    <mergeCell ref="BK80:BK82"/>
    <mergeCell ref="BL80:BL82"/>
    <mergeCell ref="BM80:BM82"/>
    <mergeCell ref="BN80:BN82"/>
    <mergeCell ref="BO80:BO82"/>
    <mergeCell ref="BB80:BB82"/>
    <mergeCell ref="BC80:BC82"/>
    <mergeCell ref="BD80:BD82"/>
    <mergeCell ref="BP80:BP82"/>
    <mergeCell ref="BE80:BE82"/>
    <mergeCell ref="BF80:BF82"/>
    <mergeCell ref="BG80:BG82"/>
    <mergeCell ref="BH80:BH82"/>
    <mergeCell ref="BI80:BI82"/>
    <mergeCell ref="BJ80:BJ82"/>
    <mergeCell ref="AV80:AV82"/>
    <mergeCell ref="AW80:AW82"/>
    <mergeCell ref="AX80:AX82"/>
    <mergeCell ref="AY80:AY82"/>
    <mergeCell ref="AZ80:AZ82"/>
    <mergeCell ref="BA80:BA82"/>
    <mergeCell ref="AN80:AN82"/>
    <mergeCell ref="BO77:BO79"/>
    <mergeCell ref="BP77:BP79"/>
    <mergeCell ref="BQ77:BQ79"/>
    <mergeCell ref="B80:B82"/>
    <mergeCell ref="C80:C82"/>
    <mergeCell ref="BI77:BI79"/>
    <mergeCell ref="BJ77:BJ79"/>
    <mergeCell ref="BK77:BK79"/>
    <mergeCell ref="BL77:BL79"/>
    <mergeCell ref="BM77:BM79"/>
    <mergeCell ref="BN77:BN79"/>
    <mergeCell ref="BC77:BC79"/>
    <mergeCell ref="BD77:BD79"/>
    <mergeCell ref="BE77:BE79"/>
    <mergeCell ref="BF77:BF79"/>
    <mergeCell ref="BG77:BG79"/>
    <mergeCell ref="BH77:BH79"/>
    <mergeCell ref="AW77:AW79"/>
    <mergeCell ref="AX77:AX79"/>
    <mergeCell ref="AY77:AY79"/>
    <mergeCell ref="AZ77:AZ79"/>
    <mergeCell ref="BA77:BA79"/>
    <mergeCell ref="BB77:BB79"/>
    <mergeCell ref="AT77:AT79"/>
    <mergeCell ref="AU77:AU79"/>
    <mergeCell ref="AV77:AV79"/>
    <mergeCell ref="AO80:AO82"/>
    <mergeCell ref="AP80:AP82"/>
    <mergeCell ref="AQ80:AQ82"/>
    <mergeCell ref="AR80:AR82"/>
    <mergeCell ref="AS80:AS82"/>
    <mergeCell ref="AT80:AT82"/>
    <mergeCell ref="AU80:AU82"/>
    <mergeCell ref="AN77:AN79"/>
    <mergeCell ref="B77:B79"/>
    <mergeCell ref="C77:C79"/>
    <mergeCell ref="AM106:AM108"/>
    <mergeCell ref="AS181:AS183"/>
    <mergeCell ref="AT184:AT186"/>
    <mergeCell ref="AU184:AU186"/>
    <mergeCell ref="AR181:AR183"/>
    <mergeCell ref="AU181:AU183"/>
    <mergeCell ref="AQ181:AQ183"/>
    <mergeCell ref="AN184:AN186"/>
    <mergeCell ref="AN181:AN183"/>
    <mergeCell ref="BM181:BM183"/>
    <mergeCell ref="BN181:BN183"/>
    <mergeCell ref="BO181:BO183"/>
    <mergeCell ref="BP181:BP183"/>
    <mergeCell ref="AZ181:AZ183"/>
    <mergeCell ref="BB181:BB183"/>
    <mergeCell ref="BC181:BC183"/>
    <mergeCell ref="BD181:BD183"/>
    <mergeCell ref="BQ181:BQ183"/>
    <mergeCell ref="B184:B186"/>
    <mergeCell ref="C184:C186"/>
    <mergeCell ref="AM184:AM186"/>
    <mergeCell ref="BG181:BG183"/>
    <mergeCell ref="BH181:BH183"/>
    <mergeCell ref="BI181:BI183"/>
    <mergeCell ref="BJ181:BJ183"/>
    <mergeCell ref="BK181:BK183"/>
    <mergeCell ref="BL181:BL183"/>
    <mergeCell ref="BE181:BE183"/>
    <mergeCell ref="BF181:BF183"/>
    <mergeCell ref="BA181:BA183"/>
    <mergeCell ref="AY181:AY183"/>
    <mergeCell ref="AT181:AT183"/>
    <mergeCell ref="AV181:AV183"/>
    <mergeCell ref="AW181:AW183"/>
    <mergeCell ref="AX181:AX183"/>
    <mergeCell ref="BO184:BO186"/>
    <mergeCell ref="BP184:BP186"/>
    <mergeCell ref="BQ184:BQ186"/>
    <mergeCell ref="B187:B189"/>
    <mergeCell ref="C187:C189"/>
    <mergeCell ref="AM187:AM189"/>
    <mergeCell ref="BI184:BI186"/>
    <mergeCell ref="BJ184:BJ186"/>
    <mergeCell ref="BK184:BK186"/>
    <mergeCell ref="BL184:BL186"/>
    <mergeCell ref="BM184:BM186"/>
    <mergeCell ref="BN184:BN186"/>
    <mergeCell ref="BC184:BC186"/>
    <mergeCell ref="BD184:BD186"/>
    <mergeCell ref="BE184:BE186"/>
    <mergeCell ref="BF184:BF186"/>
    <mergeCell ref="BG184:BG186"/>
    <mergeCell ref="BH184:BH186"/>
    <mergeCell ref="AW184:AW186"/>
    <mergeCell ref="AX184:AX186"/>
    <mergeCell ref="AY184:AY186"/>
    <mergeCell ref="AZ184:AZ186"/>
    <mergeCell ref="BA184:BA186"/>
    <mergeCell ref="BB184:BB186"/>
    <mergeCell ref="AV184:AV186"/>
    <mergeCell ref="AO187:AO189"/>
    <mergeCell ref="AP187:AP189"/>
    <mergeCell ref="AQ187:AQ189"/>
    <mergeCell ref="AR187:AR189"/>
    <mergeCell ref="AO184:AO186"/>
    <mergeCell ref="AP184:AP186"/>
    <mergeCell ref="AS187:AS189"/>
    <mergeCell ref="AT187:AT189"/>
    <mergeCell ref="AU187:AU189"/>
    <mergeCell ref="AS184:AS186"/>
    <mergeCell ref="AQ184:AQ186"/>
    <mergeCell ref="AR184:AR186"/>
    <mergeCell ref="BP867:BP869"/>
    <mergeCell ref="BQ867:BQ869"/>
    <mergeCell ref="AQ870:AQ872"/>
    <mergeCell ref="AR870:AR872"/>
    <mergeCell ref="AS870:AS872"/>
    <mergeCell ref="AT870:AT872"/>
    <mergeCell ref="AU870:AU872"/>
    <mergeCell ref="AV870:AV872"/>
    <mergeCell ref="BO870:BO872"/>
    <mergeCell ref="BP870:BP872"/>
    <mergeCell ref="BE870:BE872"/>
    <mergeCell ref="BF870:BF872"/>
    <mergeCell ref="BG870:BG872"/>
    <mergeCell ref="BH870:BH872"/>
    <mergeCell ref="BI870:BI872"/>
    <mergeCell ref="BJ870:BJ872"/>
    <mergeCell ref="BQ870:BQ872"/>
    <mergeCell ref="B873:B875"/>
    <mergeCell ref="C873:C875"/>
    <mergeCell ref="AN873:AN875"/>
    <mergeCell ref="AO873:AO875"/>
    <mergeCell ref="AP873:AP875"/>
    <mergeCell ref="AQ873:AQ875"/>
    <mergeCell ref="AR873:AR875"/>
    <mergeCell ref="AS873:AS875"/>
    <mergeCell ref="AZ873:AZ875"/>
    <mergeCell ref="BN187:BN189"/>
    <mergeCell ref="BO187:BO189"/>
    <mergeCell ref="BP187:BP189"/>
    <mergeCell ref="BQ187:BQ189"/>
    <mergeCell ref="AT873:AT875"/>
    <mergeCell ref="AU873:AU875"/>
    <mergeCell ref="AV873:AV875"/>
    <mergeCell ref="AW873:AW875"/>
    <mergeCell ref="AX873:AX875"/>
    <mergeCell ref="AY873:AY875"/>
    <mergeCell ref="BH187:BH189"/>
    <mergeCell ref="BI187:BI189"/>
    <mergeCell ref="BJ187:BJ189"/>
    <mergeCell ref="BK187:BK189"/>
    <mergeCell ref="BL187:BL189"/>
    <mergeCell ref="BM187:BM189"/>
    <mergeCell ref="BB187:BB189"/>
    <mergeCell ref="BC187:BC189"/>
    <mergeCell ref="BD187:BD189"/>
    <mergeCell ref="BE187:BE189"/>
    <mergeCell ref="BF187:BF189"/>
    <mergeCell ref="BG187:BG189"/>
    <mergeCell ref="AV187:AV189"/>
    <mergeCell ref="AW187:AW189"/>
    <mergeCell ref="AX187:AX189"/>
    <mergeCell ref="AY187:AY189"/>
    <mergeCell ref="AZ187:AZ189"/>
    <mergeCell ref="BA187:BA189"/>
    <mergeCell ref="AN187:AN189"/>
    <mergeCell ref="BQ455:BQ457"/>
    <mergeCell ref="BO455:BO457"/>
    <mergeCell ref="BP455:BP457"/>
    <mergeCell ref="BQ452:BQ454"/>
    <mergeCell ref="BK452:BK454"/>
    <mergeCell ref="BL452:BL454"/>
    <mergeCell ref="BM452:BM454"/>
    <mergeCell ref="BN452:BN454"/>
    <mergeCell ref="AT455:AT457"/>
    <mergeCell ref="A289:A297"/>
    <mergeCell ref="B289:B291"/>
    <mergeCell ref="C289:C291"/>
    <mergeCell ref="B292:B294"/>
    <mergeCell ref="C292:C294"/>
    <mergeCell ref="A867:A875"/>
    <mergeCell ref="B867:B869"/>
    <mergeCell ref="C867:C869"/>
    <mergeCell ref="B870:B872"/>
    <mergeCell ref="C870:C872"/>
    <mergeCell ref="D858:D865"/>
    <mergeCell ref="C858:C860"/>
    <mergeCell ref="B864:B866"/>
    <mergeCell ref="C864:C866"/>
    <mergeCell ref="A858:A866"/>
    <mergeCell ref="AN867:AN869"/>
    <mergeCell ref="AO867:AO869"/>
    <mergeCell ref="AP867:AP869"/>
    <mergeCell ref="AQ867:AQ869"/>
    <mergeCell ref="AN870:AN872"/>
    <mergeCell ref="AO870:AO872"/>
    <mergeCell ref="AP870:AP872"/>
    <mergeCell ref="BB867:BB869"/>
    <mergeCell ref="BC867:BC869"/>
    <mergeCell ref="AR867:AR869"/>
    <mergeCell ref="AS867:AS869"/>
    <mergeCell ref="AT867:AT869"/>
    <mergeCell ref="AU867:AU869"/>
    <mergeCell ref="AV867:AV869"/>
    <mergeCell ref="AW867:AW869"/>
    <mergeCell ref="BN867:BN869"/>
    <mergeCell ref="BO867:BO869"/>
    <mergeCell ref="BD867:BD869"/>
    <mergeCell ref="BE867:BE869"/>
    <mergeCell ref="BF867:BF869"/>
    <mergeCell ref="BG867:BG869"/>
    <mergeCell ref="BH867:BH869"/>
    <mergeCell ref="BI867:BI869"/>
    <mergeCell ref="AW870:AW872"/>
    <mergeCell ref="AX870:AX872"/>
    <mergeCell ref="BJ867:BJ869"/>
    <mergeCell ref="BK867:BK869"/>
    <mergeCell ref="BL867:BL869"/>
    <mergeCell ref="BM867:BM869"/>
    <mergeCell ref="AX867:AX869"/>
    <mergeCell ref="AY867:AY869"/>
    <mergeCell ref="AZ867:AZ869"/>
    <mergeCell ref="BA867:BA869"/>
    <mergeCell ref="BC870:BC872"/>
    <mergeCell ref="BD870:BD872"/>
    <mergeCell ref="BO452:BO454"/>
    <mergeCell ref="BE452:BE454"/>
    <mergeCell ref="BF452:BF454"/>
    <mergeCell ref="BG452:BG454"/>
    <mergeCell ref="BH452:BH454"/>
    <mergeCell ref="BI452:BI454"/>
    <mergeCell ref="BJ452:BJ454"/>
    <mergeCell ref="AY452:AY454"/>
    <mergeCell ref="AZ452:AZ454"/>
    <mergeCell ref="BA452:BA454"/>
    <mergeCell ref="BB452:BB454"/>
    <mergeCell ref="BC452:BC454"/>
    <mergeCell ref="BD452:BD454"/>
    <mergeCell ref="AS452:AS454"/>
    <mergeCell ref="BN289:BN291"/>
    <mergeCell ref="BO289:BO291"/>
    <mergeCell ref="BP289:BP291"/>
    <mergeCell ref="BQ289:BQ291"/>
    <mergeCell ref="BJ289:BJ291"/>
    <mergeCell ref="BK289:BK291"/>
    <mergeCell ref="BL289:BL291"/>
    <mergeCell ref="BB289:BB291"/>
    <mergeCell ref="BC289:BC291"/>
    <mergeCell ref="BD289:BD291"/>
    <mergeCell ref="BF289:BF291"/>
    <mergeCell ref="AT292:AT294"/>
    <mergeCell ref="BM289:BM291"/>
    <mergeCell ref="BE289:BE291"/>
    <mergeCell ref="AU292:AU294"/>
    <mergeCell ref="AV292:AV294"/>
    <mergeCell ref="BB292:BB294"/>
    <mergeCell ref="AU289:AU291"/>
    <mergeCell ref="AV289:AV291"/>
    <mergeCell ref="AW289:AW291"/>
    <mergeCell ref="AX289:AX291"/>
    <mergeCell ref="AY289:AY291"/>
    <mergeCell ref="AZ289:AZ291"/>
    <mergeCell ref="AT289:AT291"/>
    <mergeCell ref="AO289:AO291"/>
    <mergeCell ref="AP289:AP291"/>
    <mergeCell ref="AQ289:AQ291"/>
    <mergeCell ref="AR289:AR291"/>
    <mergeCell ref="AN289:AN291"/>
    <mergeCell ref="AS292:AS294"/>
    <mergeCell ref="AQ292:AQ294"/>
    <mergeCell ref="AR292:AR294"/>
    <mergeCell ref="AS289:AS291"/>
    <mergeCell ref="AN292:AN294"/>
    <mergeCell ref="AN295:AN297"/>
    <mergeCell ref="BP292:BP294"/>
    <mergeCell ref="BQ292:BQ294"/>
    <mergeCell ref="B295:B297"/>
    <mergeCell ref="C295:C297"/>
    <mergeCell ref="AM295:AM297"/>
    <mergeCell ref="BJ292:BJ294"/>
    <mergeCell ref="BK292:BK294"/>
    <mergeCell ref="BL292:BL294"/>
    <mergeCell ref="BM292:BM294"/>
    <mergeCell ref="BC292:BC294"/>
    <mergeCell ref="BN292:BN294"/>
    <mergeCell ref="BO292:BO294"/>
    <mergeCell ref="BD292:BD294"/>
    <mergeCell ref="BE292:BE294"/>
    <mergeCell ref="BF292:BF294"/>
    <mergeCell ref="BG292:BG294"/>
    <mergeCell ref="BH292:BH294"/>
    <mergeCell ref="BI292:BI294"/>
    <mergeCell ref="AS295:AS297"/>
    <mergeCell ref="AT295:AT297"/>
    <mergeCell ref="AX292:AX294"/>
    <mergeCell ref="AY292:AY294"/>
    <mergeCell ref="AZ292:AZ294"/>
    <mergeCell ref="BA292:BA294"/>
    <mergeCell ref="AU295:AU297"/>
    <mergeCell ref="AV295:AV297"/>
    <mergeCell ref="AW295:AW297"/>
    <mergeCell ref="AX295:AX297"/>
    <mergeCell ref="AO295:AO297"/>
    <mergeCell ref="AP295:AP297"/>
    <mergeCell ref="AQ295:AQ297"/>
    <mergeCell ref="AR295:AR297"/>
    <mergeCell ref="AO292:AO294"/>
    <mergeCell ref="AP292:AP294"/>
    <mergeCell ref="BQ295:BQ297"/>
    <mergeCell ref="BP659:BP661"/>
    <mergeCell ref="BQ659:BQ661"/>
    <mergeCell ref="BN656:BN658"/>
    <mergeCell ref="BO656:BO658"/>
    <mergeCell ref="BP656:BP658"/>
    <mergeCell ref="BN479:BN481"/>
    <mergeCell ref="BO479:BO481"/>
    <mergeCell ref="BP479:BP481"/>
    <mergeCell ref="BQ479:BQ481"/>
    <mergeCell ref="BO458:BO460"/>
    <mergeCell ref="BP458:BP460"/>
    <mergeCell ref="BO659:BO661"/>
    <mergeCell ref="BN295:BN297"/>
    <mergeCell ref="BO295:BO297"/>
    <mergeCell ref="BP295:BP297"/>
    <mergeCell ref="BP521:BP523"/>
    <mergeCell ref="BN530:BN532"/>
    <mergeCell ref="BO530:BO532"/>
    <mergeCell ref="BP530:BP532"/>
    <mergeCell ref="BE295:BE297"/>
    <mergeCell ref="BF295:BF297"/>
    <mergeCell ref="BQ656:BQ658"/>
    <mergeCell ref="BG295:BG297"/>
    <mergeCell ref="BH295:BH297"/>
    <mergeCell ref="BI295:BI297"/>
    <mergeCell ref="BJ295:BJ297"/>
    <mergeCell ref="BK295:BK297"/>
    <mergeCell ref="BL295:BL297"/>
    <mergeCell ref="BQ458:BQ460"/>
    <mergeCell ref="AY295:AY297"/>
    <mergeCell ref="AZ295:AZ297"/>
    <mergeCell ref="BA295:BA297"/>
    <mergeCell ref="BB295:BB297"/>
    <mergeCell ref="BC295:BC297"/>
    <mergeCell ref="BD295:BD297"/>
    <mergeCell ref="BP452:BP454"/>
    <mergeCell ref="BB404:BB406"/>
    <mergeCell ref="BB407:BB409"/>
    <mergeCell ref="BB410:BB412"/>
    <mergeCell ref="AZ404:AZ406"/>
    <mergeCell ref="AZ407:AZ409"/>
    <mergeCell ref="AY404:AY406"/>
    <mergeCell ref="BE518:BE520"/>
    <mergeCell ref="BP515:BP517"/>
    <mergeCell ref="BQ515:BQ517"/>
    <mergeCell ref="BH515:BH517"/>
    <mergeCell ref="BI515:BI517"/>
    <mergeCell ref="BK515:BK517"/>
    <mergeCell ref="BL515:BL517"/>
    <mergeCell ref="BM515:BM517"/>
    <mergeCell ref="BJ515:BJ517"/>
    <mergeCell ref="BC515:BC517"/>
    <mergeCell ref="BG515:BG517"/>
    <mergeCell ref="AZ515:AZ517"/>
    <mergeCell ref="AY515:AY517"/>
    <mergeCell ref="BP512:BP514"/>
    <mergeCell ref="BQ512:BQ514"/>
    <mergeCell ref="BI512:BI514"/>
    <mergeCell ref="BK512:BK514"/>
    <mergeCell ref="BL512:BL514"/>
    <mergeCell ref="BM512:BM514"/>
    <mergeCell ref="BN512:BN514"/>
    <mergeCell ref="BO512:BO514"/>
    <mergeCell ref="BL653:BL655"/>
    <mergeCell ref="BP653:BP655"/>
    <mergeCell ref="BQ653:BQ655"/>
    <mergeCell ref="B656:B658"/>
    <mergeCell ref="C656:C658"/>
    <mergeCell ref="AR656:AR658"/>
    <mergeCell ref="AS656:AS658"/>
    <mergeCell ref="AT656:AT658"/>
    <mergeCell ref="AU656:AU658"/>
    <mergeCell ref="AV656:AV658"/>
    <mergeCell ref="AW656:AW658"/>
    <mergeCell ref="AX656:AX658"/>
    <mergeCell ref="AY656:AY658"/>
    <mergeCell ref="AZ656:AZ658"/>
    <mergeCell ref="BA656:BA658"/>
    <mergeCell ref="BB656:BB658"/>
    <mergeCell ref="BC656:BC658"/>
    <mergeCell ref="BD656:BD658"/>
    <mergeCell ref="BE656:BE658"/>
    <mergeCell ref="BF656:BF658"/>
    <mergeCell ref="BG656:BG658"/>
    <mergeCell ref="BH656:BH658"/>
    <mergeCell ref="BI656:BI658"/>
    <mergeCell ref="BJ656:BJ658"/>
    <mergeCell ref="BK656:BK658"/>
    <mergeCell ref="BL656:BL658"/>
    <mergeCell ref="BM656:BM658"/>
    <mergeCell ref="B659:B661"/>
    <mergeCell ref="C659:C661"/>
    <mergeCell ref="AN659:AN661"/>
    <mergeCell ref="AO659:AO661"/>
    <mergeCell ref="AP659:AP661"/>
    <mergeCell ref="AQ659:AQ661"/>
    <mergeCell ref="AR659:AR661"/>
    <mergeCell ref="AS659:AS661"/>
    <mergeCell ref="AT659:AT661"/>
    <mergeCell ref="AU659:AU661"/>
    <mergeCell ref="AV659:AV661"/>
    <mergeCell ref="AW659:AW661"/>
    <mergeCell ref="AX659:AX661"/>
    <mergeCell ref="AY659:AY661"/>
    <mergeCell ref="AZ659:AZ661"/>
    <mergeCell ref="BA659:BA661"/>
    <mergeCell ref="BB659:BB661"/>
    <mergeCell ref="BC659:BC661"/>
    <mergeCell ref="BD659:BD661"/>
    <mergeCell ref="BE659:BE661"/>
    <mergeCell ref="BF659:BF661"/>
    <mergeCell ref="BG659:BG661"/>
    <mergeCell ref="BH659:BH661"/>
    <mergeCell ref="BI659:BI661"/>
    <mergeCell ref="BJ659:BJ661"/>
    <mergeCell ref="BK659:BK661"/>
    <mergeCell ref="BL659:BL661"/>
    <mergeCell ref="BM659:BM661"/>
    <mergeCell ref="BN659:BN661"/>
    <mergeCell ref="D491:D493"/>
    <mergeCell ref="E491:AH493"/>
    <mergeCell ref="AM491:AM493"/>
    <mergeCell ref="D503:D510"/>
    <mergeCell ref="AN479:AN481"/>
    <mergeCell ref="AO479:AO481"/>
    <mergeCell ref="AM482:AM484"/>
    <mergeCell ref="AQ542:AQ544"/>
    <mergeCell ref="AM539:AM541"/>
    <mergeCell ref="AN548:AN550"/>
    <mergeCell ref="AO548:AO550"/>
    <mergeCell ref="AM479:AM481"/>
    <mergeCell ref="A479:A487"/>
    <mergeCell ref="B479:B481"/>
    <mergeCell ref="C479:C481"/>
    <mergeCell ref="E489:AH489"/>
    <mergeCell ref="B503:B505"/>
    <mergeCell ref="AR653:AR655"/>
    <mergeCell ref="AN656:AN658"/>
    <mergeCell ref="AO656:AO658"/>
    <mergeCell ref="AP656:AP658"/>
    <mergeCell ref="AQ656:AQ658"/>
    <mergeCell ref="AS653:AS655"/>
    <mergeCell ref="AN653:AN655"/>
    <mergeCell ref="AO653:AO655"/>
    <mergeCell ref="AP653:AP655"/>
    <mergeCell ref="AQ653:AQ655"/>
    <mergeCell ref="AT653:AT655"/>
    <mergeCell ref="AU653:AU655"/>
    <mergeCell ref="AV653:AV655"/>
    <mergeCell ref="AW653:AW655"/>
    <mergeCell ref="AX653:AX655"/>
    <mergeCell ref="AY653:AY655"/>
    <mergeCell ref="AO569:AO571"/>
    <mergeCell ref="AP569:AP571"/>
    <mergeCell ref="AV518:AV520"/>
    <mergeCell ref="AS518:AS520"/>
    <mergeCell ref="B518:B520"/>
    <mergeCell ref="C518:C520"/>
    <mergeCell ref="AO515:AO517"/>
    <mergeCell ref="AP515:AP517"/>
    <mergeCell ref="AQ515:AQ517"/>
    <mergeCell ref="AR515:AR517"/>
    <mergeCell ref="AW515:AW517"/>
    <mergeCell ref="AX515:AX517"/>
    <mergeCell ref="AY512:AY514"/>
    <mergeCell ref="AV512:AV514"/>
    <mergeCell ref="AW512:AW514"/>
    <mergeCell ref="AS515:AS517"/>
    <mergeCell ref="AT515:AT517"/>
    <mergeCell ref="AX512:AX514"/>
    <mergeCell ref="AU515:AU517"/>
    <mergeCell ref="AV515:AV517"/>
    <mergeCell ref="B512:B514"/>
    <mergeCell ref="C512:C514"/>
    <mergeCell ref="AT509:AT511"/>
    <mergeCell ref="AR509:AR511"/>
    <mergeCell ref="B509:B511"/>
    <mergeCell ref="C509:C511"/>
    <mergeCell ref="AS506:AS508"/>
    <mergeCell ref="AS509:AS511"/>
    <mergeCell ref="AR506:AR508"/>
    <mergeCell ref="AT503:AT505"/>
    <mergeCell ref="AO509:AO511"/>
    <mergeCell ref="B485:B487"/>
    <mergeCell ref="C485:C487"/>
    <mergeCell ref="AM485:AM487"/>
    <mergeCell ref="BG482:BG484"/>
    <mergeCell ref="BH482:BH484"/>
    <mergeCell ref="BK482:BK484"/>
    <mergeCell ref="BL482:BL484"/>
    <mergeCell ref="BA482:BA484"/>
    <mergeCell ref="BB482:BB484"/>
    <mergeCell ref="BC482:BC484"/>
    <mergeCell ref="BD482:BD484"/>
    <mergeCell ref="BE482:BE484"/>
    <mergeCell ref="BF482:BF484"/>
    <mergeCell ref="BI479:BI481"/>
    <mergeCell ref="BJ479:BJ481"/>
    <mergeCell ref="AU482:AU484"/>
    <mergeCell ref="AV482:AV484"/>
    <mergeCell ref="AW482:AW484"/>
    <mergeCell ref="AX482:AX484"/>
    <mergeCell ref="AY482:AY484"/>
    <mergeCell ref="AZ482:AZ484"/>
    <mergeCell ref="BI482:BI484"/>
    <mergeCell ref="BJ482:BJ484"/>
    <mergeCell ref="BK479:BK481"/>
    <mergeCell ref="BL479:BL481"/>
    <mergeCell ref="BM479:BM481"/>
    <mergeCell ref="BB479:BB481"/>
    <mergeCell ref="BC479:BC481"/>
    <mergeCell ref="BD479:BD481"/>
    <mergeCell ref="BE479:BE481"/>
    <mergeCell ref="BF479:BF481"/>
    <mergeCell ref="BG479:BG481"/>
    <mergeCell ref="BH479:BH481"/>
    <mergeCell ref="AV479:AV481"/>
    <mergeCell ref="AW479:AW481"/>
    <mergeCell ref="AX479:AX481"/>
    <mergeCell ref="AY479:AY481"/>
    <mergeCell ref="AZ479:AZ481"/>
    <mergeCell ref="BA479:BA481"/>
    <mergeCell ref="AR479:AR481"/>
    <mergeCell ref="AS479:AS481"/>
    <mergeCell ref="AT479:AT481"/>
    <mergeCell ref="AU479:AU481"/>
    <mergeCell ref="AQ482:AQ484"/>
    <mergeCell ref="AR482:AR484"/>
    <mergeCell ref="AS482:AS484"/>
    <mergeCell ref="AT482:AT484"/>
    <mergeCell ref="AP479:AP481"/>
    <mergeCell ref="AN482:AN484"/>
    <mergeCell ref="AO482:AO484"/>
    <mergeCell ref="AP482:AP484"/>
    <mergeCell ref="AN485:AN487"/>
    <mergeCell ref="AQ479:AQ481"/>
    <mergeCell ref="AO485:AO487"/>
    <mergeCell ref="AP485:AP487"/>
    <mergeCell ref="AQ485:AQ487"/>
    <mergeCell ref="BQ485:BQ487"/>
    <mergeCell ref="BJ485:BJ487"/>
    <mergeCell ref="BK485:BK487"/>
    <mergeCell ref="BL485:BL487"/>
    <mergeCell ref="AN521:AN523"/>
    <mergeCell ref="AN527:AN529"/>
    <mergeCell ref="AO521:AO523"/>
    <mergeCell ref="AP521:AP523"/>
    <mergeCell ref="AN524:AN526"/>
    <mergeCell ref="AO524:AO526"/>
    <mergeCell ref="BE485:BE487"/>
    <mergeCell ref="BF485:BF487"/>
    <mergeCell ref="BM485:BM487"/>
    <mergeCell ref="BN485:BN487"/>
    <mergeCell ref="BO485:BO487"/>
    <mergeCell ref="BP485:BP487"/>
    <mergeCell ref="AX485:AX487"/>
    <mergeCell ref="AY485:AY487"/>
    <mergeCell ref="AZ485:AZ487"/>
    <mergeCell ref="BG485:BG487"/>
    <mergeCell ref="BH485:BH487"/>
    <mergeCell ref="BI485:BI487"/>
    <mergeCell ref="BA485:BA487"/>
    <mergeCell ref="BB485:BB487"/>
    <mergeCell ref="BC485:BC487"/>
    <mergeCell ref="BD485:BD487"/>
    <mergeCell ref="AR485:AR487"/>
    <mergeCell ref="AS485:AS487"/>
    <mergeCell ref="AT485:AT487"/>
    <mergeCell ref="AU485:AU487"/>
    <mergeCell ref="AV485:AV487"/>
    <mergeCell ref="AW485:AW487"/>
    <mergeCell ref="BM482:BM484"/>
    <mergeCell ref="BN482:BN484"/>
    <mergeCell ref="BO482:BO484"/>
    <mergeCell ref="BP482:BP484"/>
    <mergeCell ref="BQ482:BQ484"/>
    <mergeCell ref="BG512:BG514"/>
    <mergeCell ref="BD512:BD514"/>
    <mergeCell ref="BE512:BE514"/>
    <mergeCell ref="BF512:BF514"/>
    <mergeCell ref="BH512:BH514"/>
    <mergeCell ref="BA512:BA514"/>
    <mergeCell ref="AZ512:AZ514"/>
    <mergeCell ref="BM509:BM511"/>
    <mergeCell ref="BN509:BN511"/>
    <mergeCell ref="BO509:BO511"/>
    <mergeCell ref="BP509:BP511"/>
    <mergeCell ref="BQ509:BQ511"/>
    <mergeCell ref="BJ509:BJ511"/>
    <mergeCell ref="BK509:BK511"/>
    <mergeCell ref="BL509:BL511"/>
    <mergeCell ref="BI509:BI511"/>
    <mergeCell ref="BA509:BA511"/>
    <mergeCell ref="AZ509:AZ511"/>
    <mergeCell ref="BC509:BC511"/>
    <mergeCell ref="BO506:BO508"/>
    <mergeCell ref="BP506:BP508"/>
    <mergeCell ref="BQ506:BQ508"/>
    <mergeCell ref="BG509:BG511"/>
    <mergeCell ref="BH509:BH511"/>
    <mergeCell ref="AP509:AP511"/>
    <mergeCell ref="BM506:BM508"/>
    <mergeCell ref="AV509:AV511"/>
    <mergeCell ref="BQ521:BQ523"/>
    <mergeCell ref="BN521:BN523"/>
    <mergeCell ref="AZ524:AZ526"/>
    <mergeCell ref="AQ524:AQ526"/>
    <mergeCell ref="AR524:AR526"/>
    <mergeCell ref="AS524:AS526"/>
    <mergeCell ref="AT524:AT526"/>
    <mergeCell ref="BO521:BO523"/>
    <mergeCell ref="AY521:AY523"/>
    <mergeCell ref="AZ521:AZ523"/>
    <mergeCell ref="BK521:BK523"/>
    <mergeCell ref="BL521:BL523"/>
    <mergeCell ref="BM521:BM523"/>
    <mergeCell ref="BC521:BC523"/>
    <mergeCell ref="BH521:BH523"/>
    <mergeCell ref="AW521:AW523"/>
    <mergeCell ref="AX521:AX523"/>
    <mergeCell ref="BD521:BD523"/>
    <mergeCell ref="BE521:BE523"/>
    <mergeCell ref="BF521:BF523"/>
    <mergeCell ref="AT521:AT523"/>
    <mergeCell ref="AU521:AU523"/>
    <mergeCell ref="AV521:AV523"/>
    <mergeCell ref="C524:C526"/>
    <mergeCell ref="BI521:BI523"/>
    <mergeCell ref="BJ521:BJ523"/>
    <mergeCell ref="BG521:BG523"/>
    <mergeCell ref="BA521:BA523"/>
    <mergeCell ref="BB521:BB523"/>
    <mergeCell ref="BJ524:BJ526"/>
    <mergeCell ref="AP524:AP526"/>
    <mergeCell ref="AO527:AO529"/>
    <mergeCell ref="AP527:AP529"/>
    <mergeCell ref="AQ521:AQ523"/>
    <mergeCell ref="AR521:AR523"/>
    <mergeCell ref="AS521:AS523"/>
    <mergeCell ref="AS527:AS529"/>
    <mergeCell ref="D521:D523"/>
    <mergeCell ref="D524:D526"/>
    <mergeCell ref="D527:D529"/>
    <mergeCell ref="BM527:BM529"/>
    <mergeCell ref="BN527:BN529"/>
    <mergeCell ref="BO527:BO529"/>
    <mergeCell ref="BP527:BP529"/>
    <mergeCell ref="BQ527:BQ529"/>
    <mergeCell ref="BJ527:BJ529"/>
    <mergeCell ref="BK527:BK529"/>
    <mergeCell ref="BL527:BL529"/>
    <mergeCell ref="A530:A538"/>
    <mergeCell ref="B530:B532"/>
    <mergeCell ref="C530:C532"/>
    <mergeCell ref="BG527:BG529"/>
    <mergeCell ref="BH527:BH529"/>
    <mergeCell ref="AU527:AU529"/>
    <mergeCell ref="AV527:AV529"/>
    <mergeCell ref="AW527:AW529"/>
    <mergeCell ref="AX527:AX529"/>
    <mergeCell ref="AO530:AO532"/>
    <mergeCell ref="BA527:BA529"/>
    <mergeCell ref="BB527:BB529"/>
    <mergeCell ref="BC527:BC529"/>
    <mergeCell ref="BD527:BD529"/>
    <mergeCell ref="BF527:BF529"/>
    <mergeCell ref="BE527:BE529"/>
    <mergeCell ref="AZ527:AZ529"/>
    <mergeCell ref="AQ527:AQ529"/>
    <mergeCell ref="AR527:AR529"/>
    <mergeCell ref="BM524:BM526"/>
    <mergeCell ref="BN524:BN526"/>
    <mergeCell ref="BL524:BL526"/>
    <mergeCell ref="BA524:BA526"/>
    <mergeCell ref="BB524:BB526"/>
    <mergeCell ref="BC524:BC526"/>
    <mergeCell ref="BI527:BI529"/>
    <mergeCell ref="AT527:AT529"/>
    <mergeCell ref="BO524:BO526"/>
    <mergeCell ref="BP524:BP526"/>
    <mergeCell ref="BQ524:BQ526"/>
    <mergeCell ref="B527:B529"/>
    <mergeCell ref="C527:C529"/>
    <mergeCell ref="BG524:BG526"/>
    <mergeCell ref="BH524:BH526"/>
    <mergeCell ref="BI524:BI526"/>
    <mergeCell ref="AY527:AY529"/>
    <mergeCell ref="BK524:BK526"/>
    <mergeCell ref="BD524:BD526"/>
    <mergeCell ref="BE524:BE526"/>
    <mergeCell ref="BF524:BF526"/>
    <mergeCell ref="AU524:AU526"/>
    <mergeCell ref="AV524:AV526"/>
    <mergeCell ref="AW524:AW526"/>
    <mergeCell ref="AX524:AX526"/>
    <mergeCell ref="AY524:AY526"/>
    <mergeCell ref="BQ530:BQ532"/>
    <mergeCell ref="B533:B535"/>
    <mergeCell ref="C533:C535"/>
    <mergeCell ref="AM533:AM535"/>
    <mergeCell ref="BH530:BH532"/>
    <mergeCell ref="BI530:BI532"/>
    <mergeCell ref="BJ530:BJ532"/>
    <mergeCell ref="AU533:AU535"/>
    <mergeCell ref="AV533:AV535"/>
    <mergeCell ref="AW533:AW535"/>
    <mergeCell ref="BK530:BK532"/>
    <mergeCell ref="BL530:BL532"/>
    <mergeCell ref="BM530:BM532"/>
    <mergeCell ref="BB530:BB532"/>
    <mergeCell ref="BC530:BC532"/>
    <mergeCell ref="BD530:BD532"/>
    <mergeCell ref="BE530:BE532"/>
    <mergeCell ref="BF530:BF532"/>
    <mergeCell ref="BG530:BG532"/>
    <mergeCell ref="AV530:AV532"/>
    <mergeCell ref="AW530:AW532"/>
    <mergeCell ref="AX530:AX532"/>
    <mergeCell ref="AY530:AY532"/>
    <mergeCell ref="AZ530:AZ532"/>
    <mergeCell ref="BA530:BA532"/>
    <mergeCell ref="AR530:AR532"/>
    <mergeCell ref="AS530:AS532"/>
    <mergeCell ref="AT530:AT532"/>
    <mergeCell ref="AU530:AU532"/>
    <mergeCell ref="AQ533:AQ535"/>
    <mergeCell ref="AR533:AR535"/>
    <mergeCell ref="AS533:AS535"/>
    <mergeCell ref="AT533:AT535"/>
    <mergeCell ref="AP530:AP532"/>
    <mergeCell ref="AN533:AN535"/>
    <mergeCell ref="AO533:AO535"/>
    <mergeCell ref="AP533:AP535"/>
    <mergeCell ref="AM530:AM532"/>
    <mergeCell ref="AQ530:AQ532"/>
    <mergeCell ref="AU536:AU538"/>
    <mergeCell ref="AV536:AV538"/>
    <mergeCell ref="AW536:AW538"/>
    <mergeCell ref="AX536:AX538"/>
    <mergeCell ref="AY536:AY538"/>
    <mergeCell ref="AZ536:AZ538"/>
    <mergeCell ref="AO536:AO538"/>
    <mergeCell ref="AP536:AP538"/>
    <mergeCell ref="AQ536:AQ538"/>
    <mergeCell ref="AR536:AR538"/>
    <mergeCell ref="AS536:AS538"/>
    <mergeCell ref="AT536:AT538"/>
    <mergeCell ref="BM533:BM535"/>
    <mergeCell ref="BN533:BN535"/>
    <mergeCell ref="BO533:BO535"/>
    <mergeCell ref="BP533:BP535"/>
    <mergeCell ref="BQ533:BQ535"/>
    <mergeCell ref="B536:B538"/>
    <mergeCell ref="C536:C538"/>
    <mergeCell ref="AM536:AM538"/>
    <mergeCell ref="BG533:BG535"/>
    <mergeCell ref="BH533:BH535"/>
    <mergeCell ref="BL533:BL535"/>
    <mergeCell ref="BA533:BA535"/>
    <mergeCell ref="BB533:BB535"/>
    <mergeCell ref="BC533:BC535"/>
    <mergeCell ref="BD533:BD535"/>
    <mergeCell ref="BE533:BE535"/>
    <mergeCell ref="BF533:BF535"/>
    <mergeCell ref="AX533:AX535"/>
    <mergeCell ref="AY533:AY535"/>
    <mergeCell ref="AZ533:AZ535"/>
    <mergeCell ref="BI533:BI535"/>
    <mergeCell ref="BJ533:BJ535"/>
    <mergeCell ref="BK533:BK535"/>
    <mergeCell ref="B1899:B1901"/>
    <mergeCell ref="C1899:C1901"/>
    <mergeCell ref="D1899:D1901"/>
    <mergeCell ref="E1899:AH1901"/>
    <mergeCell ref="AM1899:AM1901"/>
    <mergeCell ref="BK1896:BK1898"/>
    <mergeCell ref="BL1896:BL1898"/>
    <mergeCell ref="BM1896:BM1898"/>
    <mergeCell ref="BN1896:BN1898"/>
    <mergeCell ref="AY1513:AY1515"/>
    <mergeCell ref="AZ1513:AZ1515"/>
    <mergeCell ref="AO1513:AO1515"/>
    <mergeCell ref="AP1513:AP1515"/>
    <mergeCell ref="AQ1513:AQ1515"/>
    <mergeCell ref="AR1513:AR1515"/>
    <mergeCell ref="AS1513:AS1515"/>
    <mergeCell ref="AT1513:AT1515"/>
    <mergeCell ref="BM1510:BM1512"/>
    <mergeCell ref="BN1510:BN1512"/>
    <mergeCell ref="BO1510:BO1512"/>
    <mergeCell ref="BP1510:BP1512"/>
    <mergeCell ref="BQ1510:BQ1512"/>
    <mergeCell ref="BK1510:BK1512"/>
    <mergeCell ref="BL1510:BL1512"/>
    <mergeCell ref="BE1510:BE1512"/>
    <mergeCell ref="BF1510:BF1512"/>
    <mergeCell ref="B1513:B1515"/>
    <mergeCell ref="C1513:C1515"/>
    <mergeCell ref="BG1510:BG1512"/>
    <mergeCell ref="BH1510:BH1512"/>
    <mergeCell ref="BA1510:BA1512"/>
    <mergeCell ref="BB1510:BB1512"/>
    <mergeCell ref="BC1510:BC1512"/>
    <mergeCell ref="BD1510:BD1512"/>
    <mergeCell ref="AU1510:AU1512"/>
    <mergeCell ref="AV1510:AV1512"/>
    <mergeCell ref="AW1510:AW1512"/>
    <mergeCell ref="AX1510:AX1512"/>
    <mergeCell ref="AY1510:AY1512"/>
    <mergeCell ref="AZ1510:AZ1512"/>
    <mergeCell ref="B1510:B1512"/>
    <mergeCell ref="C1510:C1512"/>
    <mergeCell ref="AS1510:AS1512"/>
    <mergeCell ref="AT1510:AT1512"/>
    <mergeCell ref="AO1510:AO1512"/>
    <mergeCell ref="AP1510:AP1512"/>
    <mergeCell ref="AQ1510:AQ1512"/>
    <mergeCell ref="AX1830:AX1832"/>
    <mergeCell ref="AY1830:AY1832"/>
    <mergeCell ref="AO1830:AO1832"/>
    <mergeCell ref="AR1830:AR1832"/>
    <mergeCell ref="AS1830:AS1832"/>
    <mergeCell ref="AT1830:AT1832"/>
    <mergeCell ref="AU1830:AU1832"/>
    <mergeCell ref="AV1830:AV1832"/>
    <mergeCell ref="AP1830:AP1832"/>
    <mergeCell ref="AQ1830:AQ1832"/>
    <mergeCell ref="AN1830:AN1832"/>
    <mergeCell ref="AO1836:AO1838"/>
    <mergeCell ref="AP1836:AP1838"/>
    <mergeCell ref="AQ1836:AQ1838"/>
    <mergeCell ref="B1830:B1832"/>
    <mergeCell ref="C1830:C1832"/>
    <mergeCell ref="BL1827:BL1829"/>
    <mergeCell ref="BQ1890:BQ1892"/>
    <mergeCell ref="B1893:B1895"/>
    <mergeCell ref="C1893:C1895"/>
    <mergeCell ref="AN1893:AN1895"/>
    <mergeCell ref="AO1893:AO1895"/>
    <mergeCell ref="AP1893:AP1895"/>
    <mergeCell ref="AQ1893:AQ1895"/>
    <mergeCell ref="AR1893:AR1895"/>
    <mergeCell ref="AS1893:AS1895"/>
    <mergeCell ref="AT1893:AT1895"/>
    <mergeCell ref="AU1893:AU1895"/>
    <mergeCell ref="AV1893:AV1895"/>
    <mergeCell ref="AW1893:AW1895"/>
    <mergeCell ref="AX1893:AX1895"/>
    <mergeCell ref="BJ1893:BJ1895"/>
    <mergeCell ref="AY1893:AY1895"/>
    <mergeCell ref="AZ1893:AZ1895"/>
    <mergeCell ref="BA1893:BA1895"/>
    <mergeCell ref="BB1893:BB1895"/>
    <mergeCell ref="BC1893:BC1895"/>
    <mergeCell ref="BD1893:BD1895"/>
    <mergeCell ref="BL1893:BL1895"/>
    <mergeCell ref="BM1893:BM1895"/>
    <mergeCell ref="BN1893:BN1895"/>
    <mergeCell ref="BO1893:BO1895"/>
    <mergeCell ref="BP1893:BP1895"/>
    <mergeCell ref="BE1893:BE1895"/>
    <mergeCell ref="BF1893:BF1895"/>
    <mergeCell ref="BG1893:BG1895"/>
    <mergeCell ref="BH1893:BH1895"/>
    <mergeCell ref="BI1893:BI1895"/>
    <mergeCell ref="BQ1893:BQ1895"/>
    <mergeCell ref="A1890:A1898"/>
    <mergeCell ref="B1896:B1898"/>
    <mergeCell ref="C1896:C1898"/>
    <mergeCell ref="AN1896:AN1898"/>
    <mergeCell ref="AO1896:AO1898"/>
    <mergeCell ref="AP1896:AP1898"/>
    <mergeCell ref="AQ1896:AQ1898"/>
    <mergeCell ref="AR1896:AR1898"/>
    <mergeCell ref="BK1893:BK1895"/>
    <mergeCell ref="AS1896:AS1898"/>
    <mergeCell ref="AT1896:AT1898"/>
    <mergeCell ref="AU1896:AU1898"/>
    <mergeCell ref="AV1896:AV1898"/>
    <mergeCell ref="AW1896:AW1898"/>
    <mergeCell ref="AX1896:AX1898"/>
    <mergeCell ref="AY1896:AY1898"/>
    <mergeCell ref="AZ1896:AZ1898"/>
    <mergeCell ref="BA1896:BA1898"/>
    <mergeCell ref="BB1896:BB1898"/>
    <mergeCell ref="BC1896:BC1898"/>
    <mergeCell ref="BD1896:BD1898"/>
    <mergeCell ref="BO1896:BO1898"/>
    <mergeCell ref="BP1896:BP1898"/>
    <mergeCell ref="BE1896:BE1898"/>
    <mergeCell ref="BF1896:BF1898"/>
    <mergeCell ref="BG1896:BG1898"/>
    <mergeCell ref="BH1896:BH1898"/>
    <mergeCell ref="BI1896:BI1898"/>
    <mergeCell ref="BJ1896:BJ1898"/>
    <mergeCell ref="BQ1896:BQ1898"/>
    <mergeCell ref="B1890:B1892"/>
    <mergeCell ref="C1890:C1892"/>
    <mergeCell ref="D1890:D1897"/>
    <mergeCell ref="AN1890:AN1892"/>
    <mergeCell ref="AO1890:AO1892"/>
    <mergeCell ref="AP1890:AP1892"/>
    <mergeCell ref="AM1890:AM1898"/>
    <mergeCell ref="AQ1890:AQ1892"/>
    <mergeCell ref="AR1890:AR1892"/>
    <mergeCell ref="AS1890:AS1892"/>
    <mergeCell ref="AT1890:AT1892"/>
    <mergeCell ref="AU1890:AU1892"/>
    <mergeCell ref="AV1890:AV1892"/>
    <mergeCell ref="AW1890:AW1892"/>
    <mergeCell ref="AX1890:AX1892"/>
    <mergeCell ref="AY1890:AY1892"/>
    <mergeCell ref="AZ1890:AZ1892"/>
    <mergeCell ref="BA1890:BA1892"/>
    <mergeCell ref="BB1890:BB1892"/>
    <mergeCell ref="BC1890:BC1892"/>
    <mergeCell ref="BD1890:BD1892"/>
    <mergeCell ref="BE1890:BE1892"/>
    <mergeCell ref="BF1890:BF1892"/>
    <mergeCell ref="BG1890:BG1892"/>
    <mergeCell ref="BH1890:BH1892"/>
    <mergeCell ref="BI1890:BI1892"/>
    <mergeCell ref="BJ1890:BJ1892"/>
    <mergeCell ref="BK1890:BK1892"/>
    <mergeCell ref="BL1890:BL1892"/>
    <mergeCell ref="BM1890:BM1892"/>
    <mergeCell ref="BN1890:BN1892"/>
    <mergeCell ref="BO1890:BO1892"/>
    <mergeCell ref="BP1890:BP1892"/>
    <mergeCell ref="BM1881:BM1883"/>
    <mergeCell ref="BN1881:BN1883"/>
    <mergeCell ref="BO1881:BO1883"/>
    <mergeCell ref="BP1881:BP1883"/>
    <mergeCell ref="BQ1881:BQ1883"/>
    <mergeCell ref="AN1884:AN1886"/>
    <mergeCell ref="AO1884:AO1886"/>
    <mergeCell ref="AP1884:AP1886"/>
    <mergeCell ref="AQ1884:AQ1886"/>
    <mergeCell ref="AW1884:AW1886"/>
    <mergeCell ref="AR1884:AR1886"/>
    <mergeCell ref="AS1884:AS1886"/>
    <mergeCell ref="AT1884:AT1886"/>
    <mergeCell ref="AU1884:AU1886"/>
    <mergeCell ref="AV1884:AV1886"/>
    <mergeCell ref="AX1884:AX1886"/>
    <mergeCell ref="AY1884:AY1886"/>
    <mergeCell ref="AZ1884:AZ1886"/>
    <mergeCell ref="BA1884:BA1886"/>
    <mergeCell ref="BB1884:BB1886"/>
    <mergeCell ref="BC1884:BC1886"/>
    <mergeCell ref="BM1884:BM1886"/>
    <mergeCell ref="BN1884:BN1886"/>
    <mergeCell ref="BO1884:BO1886"/>
    <mergeCell ref="BD1884:BD1886"/>
    <mergeCell ref="BE1884:BE1886"/>
    <mergeCell ref="BF1884:BF1886"/>
    <mergeCell ref="BG1884:BG1886"/>
    <mergeCell ref="BH1884:BH1886"/>
    <mergeCell ref="BI1884:BI1886"/>
    <mergeCell ref="B1887:B1889"/>
    <mergeCell ref="C1887:C1889"/>
    <mergeCell ref="D1887:D1889"/>
    <mergeCell ref="E1887:AH1889"/>
    <mergeCell ref="BP1884:BP1886"/>
    <mergeCell ref="BQ1884:BQ1886"/>
    <mergeCell ref="AM1887:AM1889"/>
    <mergeCell ref="BJ1884:BJ1886"/>
    <mergeCell ref="BK1884:BK1886"/>
    <mergeCell ref="BL1884:BL1886"/>
    <mergeCell ref="BM1872:BM1874"/>
    <mergeCell ref="BN1872:BN1874"/>
    <mergeCell ref="BO1872:BO1874"/>
    <mergeCell ref="BP1872:BP1874"/>
    <mergeCell ref="BQ1872:BQ1874"/>
    <mergeCell ref="B1875:B1877"/>
    <mergeCell ref="C1875:C1877"/>
    <mergeCell ref="D1875:D1877"/>
    <mergeCell ref="E1875:AH1877"/>
    <mergeCell ref="BG1872:BG1874"/>
    <mergeCell ref="B1878:B1880"/>
    <mergeCell ref="C1878:C1880"/>
    <mergeCell ref="D1878:D1885"/>
    <mergeCell ref="AP1878:AP1880"/>
    <mergeCell ref="AQ1878:AQ1880"/>
    <mergeCell ref="AO1881:AO1883"/>
    <mergeCell ref="AP1881:AP1883"/>
    <mergeCell ref="AQ1881:AQ1883"/>
    <mergeCell ref="B1884:B1886"/>
    <mergeCell ref="C1884:C1886"/>
    <mergeCell ref="AV1878:AV1880"/>
    <mergeCell ref="AW1878:AW1880"/>
    <mergeCell ref="AX1878:AX1880"/>
    <mergeCell ref="AY1878:AY1880"/>
    <mergeCell ref="AZ1878:AZ1880"/>
    <mergeCell ref="BA1878:BA1880"/>
    <mergeCell ref="BB1878:BB1880"/>
    <mergeCell ref="BC1878:BC1880"/>
    <mergeCell ref="BD1878:BD1880"/>
    <mergeCell ref="BE1878:BE1880"/>
    <mergeCell ref="BF1878:BF1880"/>
    <mergeCell ref="BG1878:BG1880"/>
    <mergeCell ref="BH1878:BH1880"/>
    <mergeCell ref="BI1878:BI1880"/>
    <mergeCell ref="BJ1878:BJ1880"/>
    <mergeCell ref="BK1878:BK1880"/>
    <mergeCell ref="BL1878:BL1880"/>
    <mergeCell ref="BM1878:BM1880"/>
    <mergeCell ref="BN1878:BN1880"/>
    <mergeCell ref="BO1878:BO1880"/>
    <mergeCell ref="BP1878:BP1880"/>
    <mergeCell ref="BQ1878:BQ1880"/>
    <mergeCell ref="B1881:B1883"/>
    <mergeCell ref="C1881:C1883"/>
    <mergeCell ref="AN1881:AN1883"/>
    <mergeCell ref="AS1881:AS1883"/>
    <mergeCell ref="AT1881:AT1883"/>
    <mergeCell ref="AU1881:AU1883"/>
    <mergeCell ref="AV1881:AV1883"/>
    <mergeCell ref="AW1881:AW1883"/>
    <mergeCell ref="AX1881:AX1883"/>
    <mergeCell ref="AY1881:AY1883"/>
    <mergeCell ref="AZ1881:AZ1883"/>
    <mergeCell ref="BA1881:BA1883"/>
    <mergeCell ref="BB1881:BB1883"/>
    <mergeCell ref="BC1881:BC1883"/>
    <mergeCell ref="BD1881:BD1883"/>
    <mergeCell ref="BE1881:BE1883"/>
    <mergeCell ref="BF1881:BF1883"/>
    <mergeCell ref="BG1881:BG1883"/>
    <mergeCell ref="BH1881:BH1883"/>
    <mergeCell ref="BI1881:BI1883"/>
    <mergeCell ref="BJ1881:BJ1883"/>
    <mergeCell ref="BK1881:BK1883"/>
    <mergeCell ref="B1872:B1874"/>
    <mergeCell ref="C1872:C1874"/>
    <mergeCell ref="AN1872:AN1874"/>
    <mergeCell ref="AO1872:AO1874"/>
    <mergeCell ref="AP1872:AP1874"/>
    <mergeCell ref="AQ1872:AQ1874"/>
    <mergeCell ref="AR1872:AR1874"/>
    <mergeCell ref="AR1881:AR1883"/>
    <mergeCell ref="AS1878:AS1880"/>
    <mergeCell ref="AT1878:AT1880"/>
    <mergeCell ref="AS1872:AS1874"/>
    <mergeCell ref="AT1872:AT1874"/>
    <mergeCell ref="AU1872:AU1874"/>
    <mergeCell ref="AU1878:AU1880"/>
    <mergeCell ref="BF1872:BF1874"/>
    <mergeCell ref="AM1875:AM1877"/>
    <mergeCell ref="AN1878:AN1880"/>
    <mergeCell ref="AO1878:AO1880"/>
    <mergeCell ref="AY1872:AY1874"/>
    <mergeCell ref="AZ1872:AZ1874"/>
    <mergeCell ref="AR1878:AR1880"/>
    <mergeCell ref="AV1872:AV1874"/>
    <mergeCell ref="AW1872:AW1874"/>
    <mergeCell ref="AX1872:AX1874"/>
    <mergeCell ref="BH1872:BH1874"/>
    <mergeCell ref="BI1872:BI1874"/>
    <mergeCell ref="BJ1872:BJ1874"/>
    <mergeCell ref="BK1872:BK1874"/>
    <mergeCell ref="BL1872:BL1874"/>
    <mergeCell ref="BA1872:BA1874"/>
    <mergeCell ref="BB1872:BB1874"/>
    <mergeCell ref="BC1872:BC1874"/>
    <mergeCell ref="BD1872:BD1874"/>
    <mergeCell ref="BE1872:BE1874"/>
    <mergeCell ref="BL1881:BL1883"/>
    <mergeCell ref="BO1866:BO1868"/>
    <mergeCell ref="BP1866:BP1868"/>
    <mergeCell ref="BQ1866:BQ1868"/>
    <mergeCell ref="B1869:B1871"/>
    <mergeCell ref="C1869:C1871"/>
    <mergeCell ref="AN1869:AN1871"/>
    <mergeCell ref="AO1869:AO1871"/>
    <mergeCell ref="AP1869:AP1871"/>
    <mergeCell ref="AQ1869:AQ1871"/>
    <mergeCell ref="AR1869:AR1871"/>
    <mergeCell ref="AS1869:AS1871"/>
    <mergeCell ref="AT1869:AT1871"/>
    <mergeCell ref="AU1869:AU1871"/>
    <mergeCell ref="AV1869:AV1871"/>
    <mergeCell ref="AW1869:AW1871"/>
    <mergeCell ref="AX1869:AX1871"/>
    <mergeCell ref="AY1869:AY1871"/>
    <mergeCell ref="AZ1869:AZ1871"/>
    <mergeCell ref="BA1869:BA1871"/>
    <mergeCell ref="BB1869:BB1871"/>
    <mergeCell ref="BC1869:BC1871"/>
    <mergeCell ref="BD1869:BD1871"/>
    <mergeCell ref="BE1869:BE1871"/>
    <mergeCell ref="BF1869:BF1871"/>
    <mergeCell ref="BG1869:BG1871"/>
    <mergeCell ref="BH1869:BH1871"/>
    <mergeCell ref="BI1869:BI1871"/>
    <mergeCell ref="BJ1869:BJ1871"/>
    <mergeCell ref="BK1869:BK1871"/>
    <mergeCell ref="BL1869:BL1871"/>
    <mergeCell ref="BM1869:BM1871"/>
    <mergeCell ref="BN1869:BN1871"/>
    <mergeCell ref="BO1869:BO1871"/>
    <mergeCell ref="BP1869:BP1871"/>
    <mergeCell ref="BQ1869:BQ1871"/>
    <mergeCell ref="AN1866:AN1868"/>
    <mergeCell ref="BD404:BD406"/>
    <mergeCell ref="BD407:BD409"/>
    <mergeCell ref="BD410:BD412"/>
    <mergeCell ref="D662:D664"/>
    <mergeCell ref="D665:D667"/>
    <mergeCell ref="AX1860:AX1862"/>
    <mergeCell ref="AO1866:AO1868"/>
    <mergeCell ref="AP1866:AP1868"/>
    <mergeCell ref="AQ1866:AQ1868"/>
    <mergeCell ref="AR1866:AR1868"/>
    <mergeCell ref="AS1866:AS1868"/>
    <mergeCell ref="AT1866:AT1868"/>
    <mergeCell ref="AU1866:AU1868"/>
    <mergeCell ref="AV1866:AV1868"/>
    <mergeCell ref="AW1866:AW1868"/>
    <mergeCell ref="AX1866:AX1868"/>
    <mergeCell ref="AY1866:AY1868"/>
    <mergeCell ref="AZ1866:AZ1868"/>
    <mergeCell ref="BA1866:BA1868"/>
    <mergeCell ref="BB1866:BB1868"/>
    <mergeCell ref="BC1866:BC1868"/>
    <mergeCell ref="BD1866:BD1868"/>
    <mergeCell ref="BE1866:BE1868"/>
    <mergeCell ref="BF1866:BF1868"/>
    <mergeCell ref="BG1866:BG1868"/>
    <mergeCell ref="BH1866:BH1868"/>
    <mergeCell ref="BI1866:BI1868"/>
    <mergeCell ref="BJ1866:BJ1868"/>
    <mergeCell ref="BK1866:BK1868"/>
    <mergeCell ref="BL1866:BL1868"/>
    <mergeCell ref="BM1866:BM1868"/>
    <mergeCell ref="BN1866:BN1868"/>
    <mergeCell ref="BG1507:BG1509"/>
    <mergeCell ref="BH1507:BH1509"/>
    <mergeCell ref="BI1507:BI1509"/>
    <mergeCell ref="BJ1507:BJ1509"/>
    <mergeCell ref="BK1507:BK1509"/>
    <mergeCell ref="BL1507:BL1509"/>
    <mergeCell ref="BA1507:BA1509"/>
    <mergeCell ref="BB1507:BB1509"/>
    <mergeCell ref="BC1507:BC1509"/>
    <mergeCell ref="BD1507:BD1509"/>
    <mergeCell ref="BE1507:BE1509"/>
    <mergeCell ref="BF1507:BF1509"/>
    <mergeCell ref="AU1507:AU1509"/>
    <mergeCell ref="AV1507:AV1509"/>
    <mergeCell ref="AW1507:AW1509"/>
    <mergeCell ref="AX1507:AX1509"/>
    <mergeCell ref="AY1507:AY1509"/>
    <mergeCell ref="AZ1507:AZ1509"/>
    <mergeCell ref="AO1507:AO1509"/>
    <mergeCell ref="AP1507:AP1509"/>
    <mergeCell ref="AQ1507:AQ1509"/>
    <mergeCell ref="AT1507:AT1509"/>
    <mergeCell ref="AR1507:AR1509"/>
    <mergeCell ref="BM1376:BM1378"/>
    <mergeCell ref="BN1376:BN1378"/>
    <mergeCell ref="BG1376:BG1378"/>
    <mergeCell ref="AM1459:AM1467"/>
    <mergeCell ref="BJ1376:BJ1378"/>
    <mergeCell ref="BK1376:BK1378"/>
    <mergeCell ref="BL1376:BL1378"/>
    <mergeCell ref="BA1376:BA1378"/>
    <mergeCell ref="BH1799:BH1801"/>
    <mergeCell ref="BI1799:BI1801"/>
    <mergeCell ref="BJ1799:BJ1801"/>
    <mergeCell ref="BK1799:BK1801"/>
    <mergeCell ref="AY1860:AY1862"/>
    <mergeCell ref="AZ1860:AZ1862"/>
    <mergeCell ref="BA1860:BA1862"/>
    <mergeCell ref="BB1860:BB1862"/>
    <mergeCell ref="BC1860:BC1862"/>
    <mergeCell ref="BN1799:BN1801"/>
    <mergeCell ref="BL1799:BL1801"/>
    <mergeCell ref="BM1799:BM1801"/>
    <mergeCell ref="BB1799:BB1801"/>
    <mergeCell ref="BC1799:BC1801"/>
    <mergeCell ref="BM1860:BM1862"/>
    <mergeCell ref="BN1860:BN1862"/>
    <mergeCell ref="BO1860:BO1862"/>
    <mergeCell ref="BD1860:BD1862"/>
    <mergeCell ref="BE1860:BE1862"/>
    <mergeCell ref="BF1860:BF1862"/>
    <mergeCell ref="BG1860:BG1862"/>
    <mergeCell ref="BH1860:BH1862"/>
    <mergeCell ref="BI1860:BI1862"/>
    <mergeCell ref="BP1860:BP1862"/>
    <mergeCell ref="BQ1860:BQ1862"/>
    <mergeCell ref="B1863:B1865"/>
    <mergeCell ref="C1863:C1865"/>
    <mergeCell ref="D1863:D1865"/>
    <mergeCell ref="E1863:AH1865"/>
    <mergeCell ref="AM1863:AM1865"/>
    <mergeCell ref="BJ1860:BJ1862"/>
    <mergeCell ref="BK1860:BK1862"/>
    <mergeCell ref="BL1860:BL1862"/>
    <mergeCell ref="BM1827:BM1829"/>
    <mergeCell ref="BB1827:BB1829"/>
    <mergeCell ref="BC1827:BC1829"/>
    <mergeCell ref="BD1827:BD1829"/>
    <mergeCell ref="BE1827:BE1829"/>
    <mergeCell ref="BF1827:BF1829"/>
    <mergeCell ref="BG1827:BG1829"/>
    <mergeCell ref="AU1827:AU1829"/>
    <mergeCell ref="AQ1827:AQ1829"/>
    <mergeCell ref="AV1827:AV1829"/>
    <mergeCell ref="AW1827:AW1829"/>
    <mergeCell ref="AR1827:AR1829"/>
    <mergeCell ref="AX1827:AX1829"/>
    <mergeCell ref="BQ1824:BQ1826"/>
    <mergeCell ref="B1827:B1829"/>
    <mergeCell ref="C1827:C1829"/>
    <mergeCell ref="BK1824:BK1826"/>
    <mergeCell ref="BL1824:BL1826"/>
    <mergeCell ref="BM1824:BM1826"/>
    <mergeCell ref="BN1824:BN1826"/>
    <mergeCell ref="BO1824:BO1826"/>
    <mergeCell ref="BP1824:BP1826"/>
    <mergeCell ref="BE1824:BE1826"/>
    <mergeCell ref="BF1824:BF1826"/>
    <mergeCell ref="BG1824:BG1826"/>
    <mergeCell ref="BH1824:BH1826"/>
    <mergeCell ref="BI1824:BI1826"/>
    <mergeCell ref="BJ1824:BJ1826"/>
    <mergeCell ref="AN1824:AN1826"/>
    <mergeCell ref="AS1824:AS1826"/>
    <mergeCell ref="AT1824:AT1826"/>
    <mergeCell ref="BG2056:BG2058"/>
    <mergeCell ref="AW2056:AW2058"/>
    <mergeCell ref="AX2056:AX2058"/>
    <mergeCell ref="AY2056:AY2058"/>
    <mergeCell ref="AZ2056:AZ2058"/>
    <mergeCell ref="BA2056:BA2058"/>
    <mergeCell ref="AN2062:AN2064"/>
    <mergeCell ref="AQ2056:AQ2058"/>
    <mergeCell ref="AR2056:AR2058"/>
    <mergeCell ref="AS2056:AS2058"/>
    <mergeCell ref="AT2056:AT2058"/>
    <mergeCell ref="AU2056:AU2058"/>
    <mergeCell ref="AQ2059:AQ2061"/>
    <mergeCell ref="AR2059:AR2061"/>
    <mergeCell ref="AS2059:AS2061"/>
    <mergeCell ref="AT2059:AT2061"/>
    <mergeCell ref="AN2056:AN2058"/>
    <mergeCell ref="AO2056:AO2058"/>
    <mergeCell ref="AP2056:AP2058"/>
    <mergeCell ref="AN2059:AN2061"/>
    <mergeCell ref="AO2059:AO2061"/>
    <mergeCell ref="AP2059:AP2061"/>
    <mergeCell ref="BJ1793:BJ1795"/>
    <mergeCell ref="AZ1793:AZ1795"/>
    <mergeCell ref="BA1793:BA1795"/>
    <mergeCell ref="BB1793:BB1795"/>
    <mergeCell ref="BC1793:BC1795"/>
    <mergeCell ref="BD1793:BD1795"/>
    <mergeCell ref="AV1796:AV1798"/>
    <mergeCell ref="AW1796:AW1798"/>
    <mergeCell ref="AX1796:AX1798"/>
    <mergeCell ref="BK1793:BK1795"/>
    <mergeCell ref="BL1793:BL1795"/>
    <mergeCell ref="BE1793:BE1795"/>
    <mergeCell ref="BF1793:BF1795"/>
    <mergeCell ref="BG1793:BG1795"/>
    <mergeCell ref="BH1793:BH1795"/>
    <mergeCell ref="AR1796:AR1798"/>
    <mergeCell ref="AS1796:AS1798"/>
    <mergeCell ref="AT1796:AT1798"/>
    <mergeCell ref="AU1796:AU1798"/>
    <mergeCell ref="AN1796:AN1798"/>
    <mergeCell ref="AO1796:AO1798"/>
    <mergeCell ref="AP1796:AP1798"/>
    <mergeCell ref="AQ1796:AQ1798"/>
    <mergeCell ref="AZ1796:AZ1798"/>
    <mergeCell ref="BA1796:BA1798"/>
    <mergeCell ref="BB1796:BB1798"/>
    <mergeCell ref="BC1796:BC1798"/>
    <mergeCell ref="BD1796:BD1798"/>
    <mergeCell ref="BI1793:BI1795"/>
    <mergeCell ref="BE1796:BE1798"/>
    <mergeCell ref="BF1796:BF1798"/>
    <mergeCell ref="BG1796:BG1798"/>
    <mergeCell ref="AR1799:AR1801"/>
    <mergeCell ref="AS1799:AS1801"/>
    <mergeCell ref="AT1799:AT1801"/>
    <mergeCell ref="AU1799:AU1801"/>
    <mergeCell ref="AY1796:AY1798"/>
    <mergeCell ref="BJ1796:BJ1798"/>
    <mergeCell ref="BK1796:BK1798"/>
    <mergeCell ref="BL1796:BL1798"/>
    <mergeCell ref="AN1799:AN1801"/>
    <mergeCell ref="AO1799:AO1801"/>
    <mergeCell ref="BQ2059:BQ2061"/>
    <mergeCell ref="B2062:B2064"/>
    <mergeCell ref="C2062:C2064"/>
    <mergeCell ref="BG2059:BG2061"/>
    <mergeCell ref="BH2059:BH2061"/>
    <mergeCell ref="BI2059:BI2061"/>
    <mergeCell ref="AZ2059:AZ2061"/>
    <mergeCell ref="BJ2059:BJ2061"/>
    <mergeCell ref="BK2059:BK2061"/>
    <mergeCell ref="BL2059:BL2061"/>
    <mergeCell ref="BA2059:BA2061"/>
    <mergeCell ref="BB2059:BB2061"/>
    <mergeCell ref="BC2059:BC2061"/>
    <mergeCell ref="BD2059:BD2061"/>
    <mergeCell ref="BE2059:BE2061"/>
    <mergeCell ref="BF2059:BF2061"/>
    <mergeCell ref="BJ1790:BJ1792"/>
    <mergeCell ref="BK1790:BK1792"/>
    <mergeCell ref="BL1790:BL1792"/>
    <mergeCell ref="AU2059:AU2061"/>
    <mergeCell ref="AV2059:AV2061"/>
    <mergeCell ref="AW2059:AW2061"/>
    <mergeCell ref="AX2059:AX2061"/>
    <mergeCell ref="AY2059:AY2061"/>
    <mergeCell ref="BL2056:BL2058"/>
    <mergeCell ref="AV2056:AV2058"/>
    <mergeCell ref="BM1790:BM1792"/>
    <mergeCell ref="BN1790:BN1792"/>
    <mergeCell ref="BO1790:BO1792"/>
    <mergeCell ref="BP1790:BP1792"/>
    <mergeCell ref="BQ1790:BQ1792"/>
    <mergeCell ref="A1793:A1801"/>
    <mergeCell ref="B1793:B1795"/>
    <mergeCell ref="C1793:C1795"/>
    <mergeCell ref="D1793:D1800"/>
    <mergeCell ref="BG1790:BG1792"/>
    <mergeCell ref="AN1793:AN1795"/>
    <mergeCell ref="AO1793:AO1795"/>
    <mergeCell ref="AP1793:AP1795"/>
    <mergeCell ref="AQ1793:AQ1795"/>
    <mergeCell ref="AR1793:AR1795"/>
    <mergeCell ref="AS1793:AS1795"/>
    <mergeCell ref="AT1793:AT1795"/>
    <mergeCell ref="AU1793:AU1795"/>
    <mergeCell ref="AV1793:AV1795"/>
    <mergeCell ref="AW1793:AW1795"/>
    <mergeCell ref="AX1793:AX1795"/>
    <mergeCell ref="AY1793:AY1795"/>
    <mergeCell ref="BN2056:BN2058"/>
    <mergeCell ref="BO2056:BO2058"/>
    <mergeCell ref="BP2056:BP2058"/>
    <mergeCell ref="BQ2056:BQ2058"/>
    <mergeCell ref="B2059:B2061"/>
    <mergeCell ref="C2059:C2061"/>
    <mergeCell ref="BH2056:BH2058"/>
    <mergeCell ref="BI2056:BI2058"/>
    <mergeCell ref="BJ2056:BJ2058"/>
    <mergeCell ref="BK2056:BK2058"/>
    <mergeCell ref="BM2056:BM2058"/>
    <mergeCell ref="BB2056:BB2058"/>
    <mergeCell ref="BC2056:BC2058"/>
    <mergeCell ref="BD2056:BD2058"/>
    <mergeCell ref="BE2056:BE2058"/>
    <mergeCell ref="BF2056:BF2058"/>
    <mergeCell ref="BM2062:BM2064"/>
    <mergeCell ref="BN2062:BN2064"/>
    <mergeCell ref="BO2062:BO2064"/>
    <mergeCell ref="BP2062:BP2064"/>
    <mergeCell ref="BQ2062:BQ2064"/>
    <mergeCell ref="A2026:A2034"/>
    <mergeCell ref="B2026:B2028"/>
    <mergeCell ref="C2026:C2028"/>
    <mergeCell ref="BG2062:BG2064"/>
    <mergeCell ref="BH2062:BH2064"/>
    <mergeCell ref="BI2062:BI2064"/>
    <mergeCell ref="BJ2062:BJ2064"/>
    <mergeCell ref="BK2062:BK2064"/>
    <mergeCell ref="BL2062:BL2064"/>
    <mergeCell ref="BA2062:BA2064"/>
    <mergeCell ref="BB2062:BB2064"/>
    <mergeCell ref="BC2062:BC2064"/>
    <mergeCell ref="BD2062:BD2064"/>
    <mergeCell ref="BE2062:BE2064"/>
    <mergeCell ref="BF2062:BF2064"/>
    <mergeCell ref="AU2062:AU2064"/>
    <mergeCell ref="AV2062:AV2064"/>
    <mergeCell ref="AW2062:AW2064"/>
    <mergeCell ref="AX2062:AX2064"/>
    <mergeCell ref="AY2062:AY2064"/>
    <mergeCell ref="AZ2062:AZ2064"/>
    <mergeCell ref="AO2062:AO2064"/>
    <mergeCell ref="AP2062:AP2064"/>
    <mergeCell ref="AQ2062:AQ2064"/>
    <mergeCell ref="AR2062:AR2064"/>
    <mergeCell ref="AS2062:AS2064"/>
    <mergeCell ref="AT2062:AT2064"/>
    <mergeCell ref="BK1787:BK1789"/>
    <mergeCell ref="BL1787:BL1789"/>
    <mergeCell ref="BM1787:BM1789"/>
    <mergeCell ref="BN1787:BN1789"/>
    <mergeCell ref="BO1787:BO1789"/>
    <mergeCell ref="BP1787:BP1789"/>
    <mergeCell ref="BQ1787:BQ1789"/>
    <mergeCell ref="B1790:B1792"/>
    <mergeCell ref="C1790:C1792"/>
    <mergeCell ref="AN1790:AN1792"/>
    <mergeCell ref="AO1790:AO1792"/>
    <mergeCell ref="AP1790:AP1792"/>
    <mergeCell ref="AQ1790:AQ1792"/>
    <mergeCell ref="AR1790:AR1792"/>
    <mergeCell ref="AS1790:AS1792"/>
    <mergeCell ref="AT1790:AT1792"/>
    <mergeCell ref="AU1790:AU1792"/>
    <mergeCell ref="AV1790:AV1792"/>
    <mergeCell ref="AW1790:AW1792"/>
    <mergeCell ref="AX1790:AX1792"/>
    <mergeCell ref="AY1790:AY1792"/>
    <mergeCell ref="AZ1790:AZ1792"/>
    <mergeCell ref="BA1790:BA1792"/>
    <mergeCell ref="BB1790:BB1792"/>
    <mergeCell ref="BC1790:BC1792"/>
    <mergeCell ref="BD1790:BD1792"/>
    <mergeCell ref="BE1790:BE1792"/>
    <mergeCell ref="BF1790:BF1792"/>
    <mergeCell ref="BM2059:BM2061"/>
    <mergeCell ref="BN2059:BN2061"/>
    <mergeCell ref="BO2059:BO2061"/>
    <mergeCell ref="BP2059:BP2061"/>
    <mergeCell ref="BA2026:BA2028"/>
    <mergeCell ref="AN2032:AN2034"/>
    <mergeCell ref="AQ2026:AQ2028"/>
    <mergeCell ref="AR2026:AR2028"/>
    <mergeCell ref="AS2026:AS2028"/>
    <mergeCell ref="AT2026:AT2028"/>
    <mergeCell ref="AU2026:AU2028"/>
    <mergeCell ref="AQ2029:AQ2031"/>
    <mergeCell ref="AR2029:AR2031"/>
    <mergeCell ref="AS2029:AS2031"/>
    <mergeCell ref="AT2029:AT2031"/>
    <mergeCell ref="AN2026:AN2028"/>
    <mergeCell ref="AO2026:AO2028"/>
    <mergeCell ref="AP2026:AP2028"/>
    <mergeCell ref="AN2029:AN2031"/>
    <mergeCell ref="AO2029:AO2031"/>
    <mergeCell ref="AP2029:AP2031"/>
    <mergeCell ref="BF1784:BF1786"/>
    <mergeCell ref="BG1784:BG1786"/>
    <mergeCell ref="BH1784:BH1786"/>
    <mergeCell ref="BI1784:BI1786"/>
    <mergeCell ref="BJ1784:BJ1786"/>
    <mergeCell ref="AN1787:AN1789"/>
    <mergeCell ref="AO1787:AO1789"/>
    <mergeCell ref="AP1787:AP1789"/>
    <mergeCell ref="AQ1787:AQ1789"/>
    <mergeCell ref="AZ1784:AZ1786"/>
    <mergeCell ref="BK1784:BK1786"/>
    <mergeCell ref="BL1784:BL1786"/>
    <mergeCell ref="BM1784:BM1786"/>
    <mergeCell ref="BN1784:BN1786"/>
    <mergeCell ref="BO1784:BO1786"/>
    <mergeCell ref="BP1784:BP1786"/>
    <mergeCell ref="AR1787:AR1789"/>
    <mergeCell ref="AS1787:AS1789"/>
    <mergeCell ref="AT1787:AT1789"/>
    <mergeCell ref="AU1787:AU1789"/>
    <mergeCell ref="AV1787:AV1789"/>
    <mergeCell ref="AW1787:AW1789"/>
    <mergeCell ref="AX1787:AX1789"/>
    <mergeCell ref="AY1787:AY1789"/>
    <mergeCell ref="AZ1787:AZ1789"/>
    <mergeCell ref="BA1787:BA1789"/>
    <mergeCell ref="BB1787:BB1789"/>
    <mergeCell ref="BC1787:BC1789"/>
    <mergeCell ref="BD1787:BD1789"/>
    <mergeCell ref="BE1787:BE1789"/>
    <mergeCell ref="BF1787:BF1789"/>
    <mergeCell ref="BG1787:BG1789"/>
    <mergeCell ref="BH1787:BH1789"/>
    <mergeCell ref="BI1787:BI1789"/>
    <mergeCell ref="BJ1787:BJ1789"/>
    <mergeCell ref="BM1793:BM1795"/>
    <mergeCell ref="BN1793:BN1795"/>
    <mergeCell ref="BO1793:BO1795"/>
    <mergeCell ref="BP1793:BP1795"/>
    <mergeCell ref="BM1796:BM1798"/>
    <mergeCell ref="BN1796:BN1798"/>
    <mergeCell ref="BO1796:BO1798"/>
    <mergeCell ref="BP1796:BP1798"/>
    <mergeCell ref="AP1799:AP1801"/>
    <mergeCell ref="AQ1799:AQ1801"/>
    <mergeCell ref="BD1799:BD1801"/>
    <mergeCell ref="BE1799:BE1801"/>
    <mergeCell ref="BK2029:BK2031"/>
    <mergeCell ref="BL2029:BL2031"/>
    <mergeCell ref="BA2029:BA2031"/>
    <mergeCell ref="BB2029:BB2031"/>
    <mergeCell ref="BC2029:BC2031"/>
    <mergeCell ref="BD2029:BD2031"/>
    <mergeCell ref="BE2029:BE2031"/>
    <mergeCell ref="BF2029:BF2031"/>
    <mergeCell ref="AU2029:AU2031"/>
    <mergeCell ref="AV2029:AV2031"/>
    <mergeCell ref="AW2029:AW2031"/>
    <mergeCell ref="AX2029:AX2031"/>
    <mergeCell ref="AY2029:AY2031"/>
    <mergeCell ref="AZ2029:AZ2031"/>
    <mergeCell ref="BM1760:BM1762"/>
    <mergeCell ref="BN1760:BN1762"/>
    <mergeCell ref="BO1760:BO1762"/>
    <mergeCell ref="BP1760:BP1762"/>
    <mergeCell ref="BQ1760:BQ1762"/>
    <mergeCell ref="A1784:A1792"/>
    <mergeCell ref="B1784:B1786"/>
    <mergeCell ref="C1784:C1786"/>
    <mergeCell ref="D1784:D1791"/>
    <mergeCell ref="BG1760:BG1762"/>
    <mergeCell ref="AY1784:AY1786"/>
    <mergeCell ref="AN1784:AN1786"/>
    <mergeCell ref="AO1784:AO1786"/>
    <mergeCell ref="AP1784:AP1786"/>
    <mergeCell ref="AQ1784:AQ1786"/>
    <mergeCell ref="AR1784:AR1786"/>
    <mergeCell ref="AS1784:AS1786"/>
    <mergeCell ref="BA1784:BA1786"/>
    <mergeCell ref="BB1784:BB1786"/>
    <mergeCell ref="BC1784:BC1786"/>
    <mergeCell ref="BD1784:BD1786"/>
    <mergeCell ref="BE1784:BE1786"/>
    <mergeCell ref="AT1784:AT1786"/>
    <mergeCell ref="AU1784:AU1786"/>
    <mergeCell ref="AV1784:AV1786"/>
    <mergeCell ref="AW1784:AW1786"/>
    <mergeCell ref="AX1784:AX1786"/>
    <mergeCell ref="BN2026:BN2028"/>
    <mergeCell ref="BO2026:BO2028"/>
    <mergeCell ref="BP2026:BP2028"/>
    <mergeCell ref="BQ2026:BQ2028"/>
    <mergeCell ref="B2029:B2031"/>
    <mergeCell ref="C2029:C2031"/>
    <mergeCell ref="BH2026:BH2028"/>
    <mergeCell ref="BI2026:BI2028"/>
    <mergeCell ref="BJ2026:BJ2028"/>
    <mergeCell ref="BK2026:BK2028"/>
    <mergeCell ref="BL2026:BL2028"/>
    <mergeCell ref="BM2026:BM2028"/>
    <mergeCell ref="BB2026:BB2028"/>
    <mergeCell ref="BC2026:BC2028"/>
    <mergeCell ref="BD2026:BD2028"/>
    <mergeCell ref="BE2026:BE2028"/>
    <mergeCell ref="BF2026:BF2028"/>
    <mergeCell ref="BG2026:BG2028"/>
    <mergeCell ref="AV2026:AV2028"/>
    <mergeCell ref="AW2026:AW2028"/>
    <mergeCell ref="AX2026:AX2028"/>
    <mergeCell ref="AY2026:AY2028"/>
    <mergeCell ref="AZ2026:AZ2028"/>
    <mergeCell ref="BM2032:BM2034"/>
    <mergeCell ref="BN2032:BN2034"/>
    <mergeCell ref="BO2032:BO2034"/>
    <mergeCell ref="BP2032:BP2034"/>
    <mergeCell ref="BQ2032:BQ2034"/>
    <mergeCell ref="A1969:A1977"/>
    <mergeCell ref="B1969:B1971"/>
    <mergeCell ref="C1969:C1971"/>
    <mergeCell ref="BG2032:BG2034"/>
    <mergeCell ref="BH2032:BH2034"/>
    <mergeCell ref="BI2032:BI2034"/>
    <mergeCell ref="BJ2032:BJ2034"/>
    <mergeCell ref="BK2032:BK2034"/>
    <mergeCell ref="BL2032:BL2034"/>
    <mergeCell ref="BA2032:BA2034"/>
    <mergeCell ref="BB2032:BB2034"/>
    <mergeCell ref="BC2032:BC2034"/>
    <mergeCell ref="BD2032:BD2034"/>
    <mergeCell ref="BE2032:BE2034"/>
    <mergeCell ref="BF2032:BF2034"/>
    <mergeCell ref="AY2032:AY2034"/>
    <mergeCell ref="AZ2032:AZ2034"/>
    <mergeCell ref="AO2032:AO2034"/>
    <mergeCell ref="AP2032:AP2034"/>
    <mergeCell ref="AQ2032:AQ2034"/>
    <mergeCell ref="AR2032:AR2034"/>
    <mergeCell ref="AS2032:AS2034"/>
    <mergeCell ref="AT2032:AT2034"/>
    <mergeCell ref="BQ1757:BQ1759"/>
    <mergeCell ref="B1760:B1762"/>
    <mergeCell ref="C1760:C1762"/>
    <mergeCell ref="AN1760:AN1762"/>
    <mergeCell ref="AO1760:AO1762"/>
    <mergeCell ref="AP1760:AP1762"/>
    <mergeCell ref="AQ1760:AQ1762"/>
    <mergeCell ref="AR1760:AR1762"/>
    <mergeCell ref="AS1760:AS1762"/>
    <mergeCell ref="AT1760:AT1762"/>
    <mergeCell ref="AU1760:AU1762"/>
    <mergeCell ref="AV1760:AV1762"/>
    <mergeCell ref="AW1760:AW1762"/>
    <mergeCell ref="AX1760:AX1762"/>
    <mergeCell ref="AY1760:AY1762"/>
    <mergeCell ref="AZ1760:AZ1762"/>
    <mergeCell ref="BJ1760:BJ1762"/>
    <mergeCell ref="BK1760:BK1762"/>
    <mergeCell ref="BL1760:BL1762"/>
    <mergeCell ref="BA1760:BA1762"/>
    <mergeCell ref="BB1760:BB1762"/>
    <mergeCell ref="BC1760:BC1762"/>
    <mergeCell ref="BD1760:BD1762"/>
    <mergeCell ref="BE1760:BE1762"/>
    <mergeCell ref="BF1760:BF1762"/>
    <mergeCell ref="BM2029:BM2031"/>
    <mergeCell ref="BN2029:BN2031"/>
    <mergeCell ref="BO2029:BO2031"/>
    <mergeCell ref="BP2029:BP2031"/>
    <mergeCell ref="BQ2029:BQ2031"/>
    <mergeCell ref="B2032:B2034"/>
    <mergeCell ref="C2032:C2034"/>
    <mergeCell ref="BG2029:BG2031"/>
    <mergeCell ref="BH2029:BH2031"/>
    <mergeCell ref="BI2029:BI2031"/>
    <mergeCell ref="BJ2029:BJ2031"/>
    <mergeCell ref="BG1969:BG1971"/>
    <mergeCell ref="BH1969:BH1971"/>
    <mergeCell ref="AW1969:AW1971"/>
    <mergeCell ref="AX1969:AX1971"/>
    <mergeCell ref="AY1969:AY1971"/>
    <mergeCell ref="AZ1969:AZ1971"/>
    <mergeCell ref="BA1969:BA1971"/>
    <mergeCell ref="BB1969:BB1971"/>
    <mergeCell ref="AQ1969:AQ1971"/>
    <mergeCell ref="AR1969:AR1971"/>
    <mergeCell ref="AS1969:AS1971"/>
    <mergeCell ref="AT1969:AT1971"/>
    <mergeCell ref="AU1969:AU1971"/>
    <mergeCell ref="AV1969:AV1971"/>
    <mergeCell ref="AN1972:AN1974"/>
    <mergeCell ref="AO1972:AO1974"/>
    <mergeCell ref="AP1972:AP1974"/>
    <mergeCell ref="AN1975:AN1977"/>
    <mergeCell ref="AP1975:AP1977"/>
    <mergeCell ref="BJ1754:BJ1756"/>
    <mergeCell ref="AN1757:AN1759"/>
    <mergeCell ref="AO1757:AO1759"/>
    <mergeCell ref="AP1757:AP1759"/>
    <mergeCell ref="AQ1757:AQ1759"/>
    <mergeCell ref="BK1754:BK1756"/>
    <mergeCell ref="BL1754:BL1756"/>
    <mergeCell ref="BM1754:BM1756"/>
    <mergeCell ref="BN1754:BN1756"/>
    <mergeCell ref="BO1754:BO1756"/>
    <mergeCell ref="BP1754:BP1756"/>
    <mergeCell ref="BQ1754:BQ1756"/>
    <mergeCell ref="B1757:B1759"/>
    <mergeCell ref="C1757:C1759"/>
    <mergeCell ref="AR1757:AR1759"/>
    <mergeCell ref="AS1757:AS1759"/>
    <mergeCell ref="AT1757:AT1759"/>
    <mergeCell ref="AU1757:AU1759"/>
    <mergeCell ref="AV1757:AV1759"/>
    <mergeCell ref="AW1757:AW1759"/>
    <mergeCell ref="AX1757:AX1759"/>
    <mergeCell ref="AY1757:AY1759"/>
    <mergeCell ref="AZ1757:AZ1759"/>
    <mergeCell ref="BA1757:BA1759"/>
    <mergeCell ref="BB1757:BB1759"/>
    <mergeCell ref="BC1757:BC1759"/>
    <mergeCell ref="BD1757:BD1759"/>
    <mergeCell ref="BE1757:BE1759"/>
    <mergeCell ref="BF1757:BF1759"/>
    <mergeCell ref="BG1757:BG1759"/>
    <mergeCell ref="BH1757:BH1759"/>
    <mergeCell ref="BI1757:BI1759"/>
    <mergeCell ref="BJ1757:BJ1759"/>
    <mergeCell ref="BK1757:BK1759"/>
    <mergeCell ref="BL1757:BL1759"/>
    <mergeCell ref="BM1757:BM1759"/>
    <mergeCell ref="BN1757:BN1759"/>
    <mergeCell ref="BO1757:BO1759"/>
    <mergeCell ref="BP1757:BP1759"/>
    <mergeCell ref="BQ1784:BQ1786"/>
    <mergeCell ref="B1787:B1789"/>
    <mergeCell ref="C1787:C1789"/>
    <mergeCell ref="B1796:B1798"/>
    <mergeCell ref="C1796:C1798"/>
    <mergeCell ref="BQ1793:BQ1795"/>
    <mergeCell ref="BO1972:BO1974"/>
    <mergeCell ref="BP1972:BP1974"/>
    <mergeCell ref="BQ1972:BQ1974"/>
    <mergeCell ref="BG1972:BG1974"/>
    <mergeCell ref="BH1972:BH1974"/>
    <mergeCell ref="BI1972:BI1974"/>
    <mergeCell ref="BJ1972:BJ1974"/>
    <mergeCell ref="BK1972:BK1974"/>
    <mergeCell ref="AZ1972:AZ1974"/>
    <mergeCell ref="BA1972:BA1974"/>
    <mergeCell ref="BB1972:BB1974"/>
    <mergeCell ref="BC1972:BC1974"/>
    <mergeCell ref="BD1972:BD1974"/>
    <mergeCell ref="BE1972:BE1974"/>
    <mergeCell ref="AT1972:AT1974"/>
    <mergeCell ref="AU1972:AU1974"/>
    <mergeCell ref="AV1972:AV1974"/>
    <mergeCell ref="AW1972:AW1974"/>
    <mergeCell ref="AX1972:AX1974"/>
    <mergeCell ref="AY1972:AY1974"/>
    <mergeCell ref="AQ1972:AQ1974"/>
    <mergeCell ref="AN1969:AN1971"/>
    <mergeCell ref="AO1969:AO1971"/>
    <mergeCell ref="AP1969:AP1971"/>
    <mergeCell ref="BM1751:BM1753"/>
    <mergeCell ref="AN1754:AN1756"/>
    <mergeCell ref="AO1754:AO1756"/>
    <mergeCell ref="AP1754:AP1756"/>
    <mergeCell ref="AR1972:AR1974"/>
    <mergeCell ref="AS1972:AS1974"/>
    <mergeCell ref="BN1751:BN1753"/>
    <mergeCell ref="BO1751:BO1753"/>
    <mergeCell ref="BP1751:BP1753"/>
    <mergeCell ref="BQ1751:BQ1753"/>
    <mergeCell ref="AQ1754:AQ1756"/>
    <mergeCell ref="AR1754:AR1756"/>
    <mergeCell ref="AU1754:AU1756"/>
    <mergeCell ref="AV1754:AV1756"/>
    <mergeCell ref="AW1754:AW1756"/>
    <mergeCell ref="AX1754:AX1756"/>
    <mergeCell ref="AY1754:AY1756"/>
    <mergeCell ref="AZ1754:AZ1756"/>
    <mergeCell ref="BA1754:BA1756"/>
    <mergeCell ref="BB1754:BB1756"/>
    <mergeCell ref="BC1754:BC1756"/>
    <mergeCell ref="BD1754:BD1756"/>
    <mergeCell ref="BO1969:BO1971"/>
    <mergeCell ref="BP1969:BP1971"/>
    <mergeCell ref="BK1969:BK1971"/>
    <mergeCell ref="BL1969:BL1971"/>
    <mergeCell ref="BM1969:BM1971"/>
    <mergeCell ref="BN1969:BN1971"/>
    <mergeCell ref="BQ1969:BQ1971"/>
    <mergeCell ref="BE1754:BE1756"/>
    <mergeCell ref="BF1754:BF1756"/>
    <mergeCell ref="BG1754:BG1756"/>
    <mergeCell ref="BH1754:BH1756"/>
    <mergeCell ref="BI1754:BI1756"/>
    <mergeCell ref="BI1969:BI1971"/>
    <mergeCell ref="BJ1969:BJ1971"/>
    <mergeCell ref="BC1969:BC1971"/>
    <mergeCell ref="BD1969:BD1971"/>
    <mergeCell ref="BE1969:BE1971"/>
    <mergeCell ref="BF1969:BF1971"/>
    <mergeCell ref="BN1975:BN1977"/>
    <mergeCell ref="BC1975:BC1977"/>
    <mergeCell ref="BD1975:BD1977"/>
    <mergeCell ref="BE1975:BE1977"/>
    <mergeCell ref="BF1975:BF1977"/>
    <mergeCell ref="BG1975:BG1977"/>
    <mergeCell ref="BH1975:BH1977"/>
    <mergeCell ref="AW1975:AW1977"/>
    <mergeCell ref="AX1975:AX1977"/>
    <mergeCell ref="AY1975:AY1977"/>
    <mergeCell ref="AZ1975:AZ1977"/>
    <mergeCell ref="BA1975:BA1977"/>
    <mergeCell ref="BB1975:BB1977"/>
    <mergeCell ref="AQ1975:AQ1977"/>
    <mergeCell ref="AR1975:AR1977"/>
    <mergeCell ref="AS1975:AS1977"/>
    <mergeCell ref="AT1975:AT1977"/>
    <mergeCell ref="AU1975:AU1977"/>
    <mergeCell ref="AV1975:AV1977"/>
    <mergeCell ref="AO1975:AO1977"/>
    <mergeCell ref="BH1748:BH1750"/>
    <mergeCell ref="BI1748:BI1750"/>
    <mergeCell ref="BJ1748:BJ1750"/>
    <mergeCell ref="BK1748:BK1750"/>
    <mergeCell ref="BL1748:BL1750"/>
    <mergeCell ref="AO1751:AO1753"/>
    <mergeCell ref="AP1751:AP1753"/>
    <mergeCell ref="AQ1751:AQ1753"/>
    <mergeCell ref="AR1751:AR1753"/>
    <mergeCell ref="B1751:B1753"/>
    <mergeCell ref="C1751:C1753"/>
    <mergeCell ref="AN1751:AN1753"/>
    <mergeCell ref="AS1751:AS1753"/>
    <mergeCell ref="AT1751:AT1753"/>
    <mergeCell ref="BB1748:BB1750"/>
    <mergeCell ref="AY1751:AY1753"/>
    <mergeCell ref="AZ1751:AZ1753"/>
    <mergeCell ref="AX1748:AX1750"/>
    <mergeCell ref="AY1748:AY1750"/>
    <mergeCell ref="BM1748:BM1750"/>
    <mergeCell ref="BN1748:BN1750"/>
    <mergeCell ref="BF1748:BF1750"/>
    <mergeCell ref="BG1748:BG1750"/>
    <mergeCell ref="BK1751:BK1753"/>
    <mergeCell ref="BL1751:BL1753"/>
    <mergeCell ref="BA1751:BA1753"/>
    <mergeCell ref="BB1751:BB1753"/>
    <mergeCell ref="BC1751:BC1753"/>
    <mergeCell ref="BD1751:BD1753"/>
    <mergeCell ref="BE1751:BE1753"/>
    <mergeCell ref="BF1751:BF1753"/>
    <mergeCell ref="C1975:C1977"/>
    <mergeCell ref="BG1751:BG1753"/>
    <mergeCell ref="BH1751:BH1753"/>
    <mergeCell ref="BI1751:BI1753"/>
    <mergeCell ref="BJ1751:BJ1753"/>
    <mergeCell ref="AU1751:AU1753"/>
    <mergeCell ref="AV1751:AV1753"/>
    <mergeCell ref="AW1751:AW1753"/>
    <mergeCell ref="AX1751:AX1753"/>
    <mergeCell ref="BF1972:BF1974"/>
    <mergeCell ref="BL1972:BL1974"/>
    <mergeCell ref="BM1972:BM1974"/>
    <mergeCell ref="BN1972:BN1974"/>
    <mergeCell ref="BO1700:BO1702"/>
    <mergeCell ref="BP1700:BP1702"/>
    <mergeCell ref="BQ1700:BQ1702"/>
    <mergeCell ref="C1703:C1705"/>
    <mergeCell ref="AN1703:AN1705"/>
    <mergeCell ref="AO1703:AO1705"/>
    <mergeCell ref="AP1703:AP1705"/>
    <mergeCell ref="AQ1703:AQ1705"/>
    <mergeCell ref="AW1703:AW1705"/>
    <mergeCell ref="BI1700:BI1702"/>
    <mergeCell ref="AZ1703:AZ1705"/>
    <mergeCell ref="BA1703:BA1705"/>
    <mergeCell ref="BB1703:BB1705"/>
    <mergeCell ref="BC1703:BC1705"/>
    <mergeCell ref="BE1703:BE1705"/>
    <mergeCell ref="BN1700:BN1702"/>
    <mergeCell ref="BJ1700:BJ1702"/>
    <mergeCell ref="BK1700:BK1702"/>
    <mergeCell ref="BL1700:BL1702"/>
    <mergeCell ref="BC1700:BC1702"/>
    <mergeCell ref="BN1703:BN1705"/>
    <mergeCell ref="BO1703:BO1705"/>
    <mergeCell ref="BP1703:BP1705"/>
    <mergeCell ref="BQ1703:BQ1705"/>
    <mergeCell ref="BM1703:BM1705"/>
    <mergeCell ref="BH1703:BH1705"/>
    <mergeCell ref="BI1703:BI1705"/>
    <mergeCell ref="BJ1703:BJ1705"/>
    <mergeCell ref="BK1703:BK1705"/>
    <mergeCell ref="B1745:B1747"/>
    <mergeCell ref="C1745:C1747"/>
    <mergeCell ref="D1745:D1752"/>
    <mergeCell ref="BF1703:BF1705"/>
    <mergeCell ref="BG1703:BG1705"/>
    <mergeCell ref="AN1745:AN1747"/>
    <mergeCell ref="AO1745:AO1747"/>
    <mergeCell ref="AP1745:AP1747"/>
    <mergeCell ref="AQ1745:AQ1747"/>
    <mergeCell ref="BD1703:BD1705"/>
    <mergeCell ref="BC1745:BC1747"/>
    <mergeCell ref="BD1745:BD1747"/>
    <mergeCell ref="AR1745:AR1747"/>
    <mergeCell ref="AS1745:AS1747"/>
    <mergeCell ref="AU1745:AU1747"/>
    <mergeCell ref="AV1745:AV1747"/>
    <mergeCell ref="AW1745:AW1747"/>
    <mergeCell ref="AX1745:AX1747"/>
    <mergeCell ref="AN1748:AN1750"/>
    <mergeCell ref="AO1748:AO1750"/>
    <mergeCell ref="AP1748:AP1750"/>
    <mergeCell ref="AQ1748:AQ1750"/>
    <mergeCell ref="AY1745:AY1747"/>
    <mergeCell ref="AZ1745:AZ1747"/>
    <mergeCell ref="AZ1748:AZ1750"/>
    <mergeCell ref="BA1748:BA1750"/>
    <mergeCell ref="BI1745:BI1747"/>
    <mergeCell ref="BC1748:BC1750"/>
    <mergeCell ref="BD1748:BD1750"/>
    <mergeCell ref="BE1748:BE1750"/>
    <mergeCell ref="BE1745:BE1747"/>
    <mergeCell ref="BF1745:BF1747"/>
    <mergeCell ref="BG1745:BG1747"/>
    <mergeCell ref="BA1745:BA1747"/>
    <mergeCell ref="BB1745:BB1747"/>
    <mergeCell ref="AY1703:AY1705"/>
    <mergeCell ref="AN1902:AN1904"/>
    <mergeCell ref="AO1902:AO1904"/>
    <mergeCell ref="AN1905:AN1907"/>
    <mergeCell ref="AO1905:AO1907"/>
    <mergeCell ref="BP2023:BP2025"/>
    <mergeCell ref="AR1703:AR1705"/>
    <mergeCell ref="AT1703:AT1705"/>
    <mergeCell ref="AU1703:AU1705"/>
    <mergeCell ref="AV1703:AV1705"/>
    <mergeCell ref="BQ2023:BQ2025"/>
    <mergeCell ref="BO1975:BO1977"/>
    <mergeCell ref="BP1975:BP1977"/>
    <mergeCell ref="BQ1975:BQ1977"/>
    <mergeCell ref="BI1975:BI1977"/>
    <mergeCell ref="B2069:B2071"/>
    <mergeCell ref="C2069:C2071"/>
    <mergeCell ref="D2069:D2071"/>
    <mergeCell ref="E2069:AH2071"/>
    <mergeCell ref="AM2069:AM2071"/>
    <mergeCell ref="B2081:B2083"/>
    <mergeCell ref="C2081:C2083"/>
    <mergeCell ref="D2081:D2083"/>
    <mergeCell ref="E2081:AH2083"/>
    <mergeCell ref="AM2081:AM2083"/>
    <mergeCell ref="B2093:B2095"/>
    <mergeCell ref="C2093:C2095"/>
    <mergeCell ref="D2093:D2095"/>
    <mergeCell ref="E2093:AH2095"/>
    <mergeCell ref="AM2093:AM2095"/>
    <mergeCell ref="B2105:B2107"/>
    <mergeCell ref="C2105:C2107"/>
    <mergeCell ref="D2105:D2107"/>
    <mergeCell ref="E2105:AH2107"/>
    <mergeCell ref="AM2105:AM2107"/>
    <mergeCell ref="D2072:D2074"/>
    <mergeCell ref="D2075:D2077"/>
    <mergeCell ref="D2078:D2080"/>
    <mergeCell ref="D2084:D2086"/>
    <mergeCell ref="D2087:D2089"/>
    <mergeCell ref="D2090:D2092"/>
    <mergeCell ref="D2096:D2098"/>
    <mergeCell ref="D2099:D2101"/>
    <mergeCell ref="D2102:D2104"/>
    <mergeCell ref="BJ1745:BJ1747"/>
    <mergeCell ref="BK1745:BK1747"/>
    <mergeCell ref="BL1745:BL1747"/>
    <mergeCell ref="BM1745:BM1747"/>
    <mergeCell ref="BN1745:BN1747"/>
    <mergeCell ref="BP1745:BP1747"/>
    <mergeCell ref="BQ1745:BQ1747"/>
    <mergeCell ref="B1748:B1750"/>
    <mergeCell ref="C1748:C1750"/>
    <mergeCell ref="AR1748:AR1750"/>
    <mergeCell ref="AS1748:AS1750"/>
    <mergeCell ref="AT1748:AT1750"/>
    <mergeCell ref="AU1748:AU1750"/>
    <mergeCell ref="AV1748:AV1750"/>
    <mergeCell ref="AW1748:AW1750"/>
    <mergeCell ref="BQ1748:BQ1750"/>
    <mergeCell ref="BJ1975:BJ1977"/>
    <mergeCell ref="BK1975:BK1977"/>
    <mergeCell ref="BL1975:BL1977"/>
    <mergeCell ref="BM1975:BM1977"/>
    <mergeCell ref="BO1902:BO1904"/>
    <mergeCell ref="BP1902:BP1904"/>
    <mergeCell ref="BM1697:BM1699"/>
    <mergeCell ref="BM1700:BM1702"/>
    <mergeCell ref="BL1703:BL1705"/>
    <mergeCell ref="BL1742:BL1744"/>
    <mergeCell ref="BQ1902:BQ1904"/>
    <mergeCell ref="B1905:B1907"/>
    <mergeCell ref="C1905:C1907"/>
    <mergeCell ref="BG1697:BG1699"/>
    <mergeCell ref="BH1697:BH1699"/>
    <mergeCell ref="BI1697:BI1699"/>
    <mergeCell ref="BJ1697:BJ1699"/>
    <mergeCell ref="BL1902:BL1904"/>
    <mergeCell ref="BM1902:BM1904"/>
    <mergeCell ref="BL1697:BL1699"/>
    <mergeCell ref="BK1697:BK1699"/>
    <mergeCell ref="BI1902:BI1904"/>
    <mergeCell ref="BJ1902:BJ1904"/>
    <mergeCell ref="BK1902:BK1904"/>
    <mergeCell ref="BH1742:BH1744"/>
    <mergeCell ref="BI1742:BI1744"/>
    <mergeCell ref="BH1739:BH1741"/>
    <mergeCell ref="BI1739:BI1741"/>
    <mergeCell ref="BJ1739:BJ1741"/>
    <mergeCell ref="BI1736:BI1738"/>
    <mergeCell ref="BD1902:BD1904"/>
    <mergeCell ref="BE1902:BE1904"/>
    <mergeCell ref="BF1902:BF1904"/>
    <mergeCell ref="BM1736:BM1738"/>
    <mergeCell ref="BL1857:BL1859"/>
    <mergeCell ref="BG1902:BG1904"/>
    <mergeCell ref="BH1902:BH1904"/>
    <mergeCell ref="BF1742:BF1744"/>
    <mergeCell ref="BF1739:BF1741"/>
    <mergeCell ref="BG1739:BG1741"/>
    <mergeCell ref="AX1902:AX1904"/>
    <mergeCell ref="AY1902:AY1904"/>
    <mergeCell ref="AZ1902:AZ1904"/>
    <mergeCell ref="BA1902:BA1904"/>
    <mergeCell ref="BB1902:BB1904"/>
    <mergeCell ref="BC1902:BC1904"/>
    <mergeCell ref="AO1700:AO1702"/>
    <mergeCell ref="AP1700:AP1702"/>
    <mergeCell ref="AQ1700:AQ1702"/>
    <mergeCell ref="AR1700:AR1702"/>
    <mergeCell ref="AT1700:AT1702"/>
    <mergeCell ref="AQ1902:AQ1904"/>
    <mergeCell ref="AR1902:AR1904"/>
    <mergeCell ref="AS1902:AS1904"/>
    <mergeCell ref="AT1902:AT1904"/>
    <mergeCell ref="BB1700:BB1702"/>
    <mergeCell ref="AP1905:AP1907"/>
    <mergeCell ref="BN1697:BN1699"/>
    <mergeCell ref="BO1697:BO1699"/>
    <mergeCell ref="BP1697:BP1699"/>
    <mergeCell ref="BQ1697:BQ1699"/>
    <mergeCell ref="AP1902:AP1904"/>
    <mergeCell ref="AU1902:AU1904"/>
    <mergeCell ref="AV1902:AV1904"/>
    <mergeCell ref="AW1902:AW1904"/>
    <mergeCell ref="BD1700:BD1702"/>
    <mergeCell ref="BE1700:BE1702"/>
    <mergeCell ref="BF1700:BF1702"/>
    <mergeCell ref="BI1905:BI1907"/>
    <mergeCell ref="BJ1905:BJ1907"/>
    <mergeCell ref="BF1905:BF1907"/>
    <mergeCell ref="BG1905:BG1907"/>
    <mergeCell ref="BH1905:BH1907"/>
    <mergeCell ref="AX1905:AX1907"/>
    <mergeCell ref="AY1905:AY1907"/>
    <mergeCell ref="AZ1905:AZ1907"/>
    <mergeCell ref="BA1905:BA1907"/>
    <mergeCell ref="BB1905:BB1907"/>
    <mergeCell ref="AQ1905:AQ1907"/>
    <mergeCell ref="AR1905:AR1907"/>
    <mergeCell ref="AS1905:AS1907"/>
    <mergeCell ref="AT1905:AT1907"/>
    <mergeCell ref="AU1905:AU1907"/>
    <mergeCell ref="AV1905:AV1907"/>
    <mergeCell ref="A1697:A1705"/>
    <mergeCell ref="B1697:B1699"/>
    <mergeCell ref="C1697:C1699"/>
    <mergeCell ref="D1697:D1704"/>
    <mergeCell ref="AN1697:AN1699"/>
    <mergeCell ref="B1700:B1702"/>
    <mergeCell ref="C1700:C1702"/>
    <mergeCell ref="AN1700:AN1702"/>
    <mergeCell ref="B1739:B1741"/>
    <mergeCell ref="B1703:B1705"/>
    <mergeCell ref="AO1697:AO1699"/>
    <mergeCell ref="AP1697:AP1699"/>
    <mergeCell ref="AQ1697:AQ1699"/>
    <mergeCell ref="AR1697:AR1699"/>
    <mergeCell ref="AP1733:AP1735"/>
    <mergeCell ref="B1733:B1735"/>
    <mergeCell ref="C1733:C1735"/>
    <mergeCell ref="AN1727:AN1729"/>
    <mergeCell ref="AS1697:AS1699"/>
    <mergeCell ref="AS1703:AS1705"/>
    <mergeCell ref="AS1700:AS1702"/>
    <mergeCell ref="AT1697:AT1699"/>
    <mergeCell ref="AU1697:AU1699"/>
    <mergeCell ref="AV1697:AV1699"/>
    <mergeCell ref="AU1700:AU1702"/>
    <mergeCell ref="AV1700:AV1702"/>
    <mergeCell ref="AW1697:AW1699"/>
    <mergeCell ref="AX1697:AX1699"/>
    <mergeCell ref="AY1697:AY1699"/>
    <mergeCell ref="AZ1697:AZ1699"/>
    <mergeCell ref="BA1697:BA1699"/>
    <mergeCell ref="BB1697:BB1699"/>
    <mergeCell ref="BC1697:BC1699"/>
    <mergeCell ref="BD1697:BD1699"/>
    <mergeCell ref="BE1697:BE1699"/>
    <mergeCell ref="BF1697:BF1699"/>
    <mergeCell ref="BG1700:BG1702"/>
    <mergeCell ref="BH1700:BH1702"/>
    <mergeCell ref="AW1700:AW1702"/>
    <mergeCell ref="AX1700:AX1702"/>
    <mergeCell ref="AY1700:AY1702"/>
    <mergeCell ref="AZ1700:AZ1702"/>
    <mergeCell ref="BA1700:BA1702"/>
    <mergeCell ref="A1902:A1910"/>
    <mergeCell ref="B1902:B1904"/>
    <mergeCell ref="C1902:C1904"/>
    <mergeCell ref="D1902:D1909"/>
    <mergeCell ref="AX1703:AX1705"/>
    <mergeCell ref="BM1908:BM1910"/>
    <mergeCell ref="BN1908:BN1910"/>
    <mergeCell ref="BO1908:BO1910"/>
    <mergeCell ref="BP1908:BP1910"/>
    <mergeCell ref="BP1905:BP1907"/>
    <mergeCell ref="BN1902:BN1904"/>
    <mergeCell ref="BO1745:BO1747"/>
    <mergeCell ref="BO1905:BO1907"/>
    <mergeCell ref="BQ1908:BQ1910"/>
    <mergeCell ref="BG1908:BG1910"/>
    <mergeCell ref="BH1908:BH1910"/>
    <mergeCell ref="BI1908:BI1910"/>
    <mergeCell ref="BJ1908:BJ1910"/>
    <mergeCell ref="BK1908:BK1910"/>
    <mergeCell ref="BL1908:BL1910"/>
    <mergeCell ref="BA1908:BA1910"/>
    <mergeCell ref="BB1908:BB1910"/>
    <mergeCell ref="BC1908:BC1910"/>
    <mergeCell ref="BD1908:BD1910"/>
    <mergeCell ref="BE1908:BE1910"/>
    <mergeCell ref="BF1908:BF1910"/>
    <mergeCell ref="AZ1908:AZ1910"/>
    <mergeCell ref="AO1908:AO1910"/>
    <mergeCell ref="AP1908:AP1910"/>
    <mergeCell ref="AQ1908:AQ1910"/>
    <mergeCell ref="AR1908:AR1910"/>
    <mergeCell ref="AS1908:AS1910"/>
    <mergeCell ref="AT1908:AT1910"/>
    <mergeCell ref="AX1908:AX1910"/>
    <mergeCell ref="AY1908:AY1910"/>
    <mergeCell ref="BQ1739:BQ1741"/>
    <mergeCell ref="B1742:B1744"/>
    <mergeCell ref="C1742:C1744"/>
    <mergeCell ref="AN1742:AN1744"/>
    <mergeCell ref="AO1742:AO1744"/>
    <mergeCell ref="AP1742:AP1744"/>
    <mergeCell ref="AQ1742:AQ1744"/>
    <mergeCell ref="AR1742:AR1744"/>
    <mergeCell ref="AS1742:AS1744"/>
    <mergeCell ref="AT1742:AT1744"/>
    <mergeCell ref="AU1742:AU1744"/>
    <mergeCell ref="AV1742:AV1744"/>
    <mergeCell ref="AW1742:AW1744"/>
    <mergeCell ref="AX1742:AX1744"/>
    <mergeCell ref="AY1742:AY1744"/>
    <mergeCell ref="AZ1742:AZ1744"/>
    <mergeCell ref="BM1905:BM1907"/>
    <mergeCell ref="BN1905:BN1907"/>
    <mergeCell ref="BA1742:BA1744"/>
    <mergeCell ref="BB1742:BB1744"/>
    <mergeCell ref="BC1742:BC1744"/>
    <mergeCell ref="BD1742:BD1744"/>
    <mergeCell ref="BE1742:BE1744"/>
    <mergeCell ref="BC1905:BC1907"/>
    <mergeCell ref="BD1905:BD1907"/>
    <mergeCell ref="BE1905:BE1907"/>
    <mergeCell ref="BQ1905:BQ1907"/>
    <mergeCell ref="B1908:B1910"/>
    <mergeCell ref="C1908:C1910"/>
    <mergeCell ref="BM1742:BM1744"/>
    <mergeCell ref="BN1742:BN1744"/>
    <mergeCell ref="BO1742:BO1744"/>
    <mergeCell ref="BP1742:BP1744"/>
    <mergeCell ref="BQ1742:BQ1744"/>
    <mergeCell ref="BL2020:BL2022"/>
    <mergeCell ref="BK1905:BK1907"/>
    <mergeCell ref="BL1905:BL1907"/>
    <mergeCell ref="BJ1742:BJ1744"/>
    <mergeCell ref="BK1742:BK1744"/>
    <mergeCell ref="BM2020:BM2022"/>
    <mergeCell ref="BN2020:BN2022"/>
    <mergeCell ref="BO2020:BO2022"/>
    <mergeCell ref="BP2020:BP2022"/>
    <mergeCell ref="BQ2020:BQ2022"/>
    <mergeCell ref="AO2023:AO2025"/>
    <mergeCell ref="AP2023:AP2025"/>
    <mergeCell ref="AQ2023:AQ2025"/>
    <mergeCell ref="AR2023:AR2025"/>
    <mergeCell ref="AS2023:AS2025"/>
    <mergeCell ref="AT2023:AT2025"/>
    <mergeCell ref="AU2023:AU2025"/>
    <mergeCell ref="AV2023:AV2025"/>
    <mergeCell ref="AW2023:AW2025"/>
    <mergeCell ref="AX2023:AX2025"/>
    <mergeCell ref="AY2023:AY2025"/>
    <mergeCell ref="AZ2023:AZ2025"/>
    <mergeCell ref="BA2023:BA2025"/>
    <mergeCell ref="BB2023:BB2025"/>
    <mergeCell ref="BC2023:BC2025"/>
    <mergeCell ref="BD2023:BD2025"/>
    <mergeCell ref="BE2023:BE2025"/>
    <mergeCell ref="BK2023:BK2025"/>
    <mergeCell ref="BN1736:BN1738"/>
    <mergeCell ref="BA1739:BA1741"/>
    <mergeCell ref="BB1739:BB1741"/>
    <mergeCell ref="BC1739:BC1741"/>
    <mergeCell ref="BD1739:BD1741"/>
    <mergeCell ref="BL1739:BL1741"/>
    <mergeCell ref="BM1739:BM1741"/>
    <mergeCell ref="BK1739:BK1741"/>
    <mergeCell ref="BE1739:BE1741"/>
    <mergeCell ref="BL2023:BL2025"/>
    <mergeCell ref="BM2023:BM2025"/>
    <mergeCell ref="BN2023:BN2025"/>
    <mergeCell ref="BO2023:BO2025"/>
    <mergeCell ref="BL1736:BL1738"/>
    <mergeCell ref="BF2023:BF2025"/>
    <mergeCell ref="BG2023:BG2025"/>
    <mergeCell ref="BH2023:BH2025"/>
    <mergeCell ref="BI2023:BI2025"/>
    <mergeCell ref="BJ2023:BJ2025"/>
    <mergeCell ref="AO1739:AO1741"/>
    <mergeCell ref="AP1739:AP1741"/>
    <mergeCell ref="AQ1739:AQ1741"/>
    <mergeCell ref="AZ1739:AZ1741"/>
    <mergeCell ref="BQ1736:BQ1738"/>
    <mergeCell ref="AV1739:AV1741"/>
    <mergeCell ref="AW1739:AW1741"/>
    <mergeCell ref="AX1739:AX1741"/>
    <mergeCell ref="AY1739:AY1741"/>
    <mergeCell ref="BN1739:BN1741"/>
    <mergeCell ref="AR1739:AR1741"/>
    <mergeCell ref="AS1739:AS1741"/>
    <mergeCell ref="AT1739:AT1741"/>
    <mergeCell ref="AU1739:AU1741"/>
    <mergeCell ref="BP1736:BP1738"/>
    <mergeCell ref="BO1736:BO1738"/>
    <mergeCell ref="BF1736:BF1738"/>
    <mergeCell ref="BB2248:BB2250"/>
    <mergeCell ref="BC2248:BC2250"/>
    <mergeCell ref="BD2248:BD2250"/>
    <mergeCell ref="A1736:A1744"/>
    <mergeCell ref="B1736:B1738"/>
    <mergeCell ref="C1736:C1738"/>
    <mergeCell ref="D1736:D1743"/>
    <mergeCell ref="AZ2020:AZ2022"/>
    <mergeCell ref="BA2020:BA2022"/>
    <mergeCell ref="BB2020:BB2022"/>
    <mergeCell ref="BE2248:BE2250"/>
    <mergeCell ref="BF2248:BF2250"/>
    <mergeCell ref="AM1784:AM1792"/>
    <mergeCell ref="AM1793:AM1801"/>
    <mergeCell ref="AM1812:AM1820"/>
    <mergeCell ref="AM1821:AM1829"/>
    <mergeCell ref="AV2020:AV2022"/>
    <mergeCell ref="AW2020:AW2022"/>
    <mergeCell ref="AX2020:AX2022"/>
    <mergeCell ref="AY2020:AY2022"/>
    <mergeCell ref="BH2017:BH2019"/>
    <mergeCell ref="BI2017:BI2019"/>
    <mergeCell ref="BJ2017:BJ2019"/>
    <mergeCell ref="BK2017:BK2019"/>
    <mergeCell ref="BL2017:BL2019"/>
    <mergeCell ref="BM2017:BM2019"/>
    <mergeCell ref="BN2017:BN2019"/>
    <mergeCell ref="BO2017:BO2019"/>
    <mergeCell ref="BP2017:BP2019"/>
    <mergeCell ref="BQ2017:BQ2019"/>
    <mergeCell ref="AP2020:AP2022"/>
    <mergeCell ref="AQ2020:AQ2022"/>
    <mergeCell ref="AR2020:AR2022"/>
    <mergeCell ref="AS2020:AS2022"/>
    <mergeCell ref="AT2020:AT2022"/>
    <mergeCell ref="AU2020:AU2022"/>
    <mergeCell ref="BC2020:BC2022"/>
    <mergeCell ref="BD2020:BD2022"/>
    <mergeCell ref="BE2020:BE2022"/>
    <mergeCell ref="BF2020:BF2022"/>
    <mergeCell ref="BG2020:BG2022"/>
    <mergeCell ref="AN1736:AN1738"/>
    <mergeCell ref="AO1736:AO1738"/>
    <mergeCell ref="AP1736:AP1738"/>
    <mergeCell ref="AQ1736:AQ1738"/>
    <mergeCell ref="AR1736:AR1738"/>
    <mergeCell ref="AS1736:AS1738"/>
    <mergeCell ref="AU1736:AU1738"/>
    <mergeCell ref="AV1736:AV1738"/>
    <mergeCell ref="AW1736:AW1738"/>
    <mergeCell ref="AX1736:AX1738"/>
    <mergeCell ref="AY1736:AY1738"/>
    <mergeCell ref="BJ1736:BJ1738"/>
    <mergeCell ref="BK1736:BK1738"/>
    <mergeCell ref="AZ1736:AZ1738"/>
    <mergeCell ref="BA1736:BA1738"/>
    <mergeCell ref="BB1736:BB1738"/>
    <mergeCell ref="BC1736:BC1738"/>
    <mergeCell ref="BD1736:BD1738"/>
    <mergeCell ref="BE1736:BE1738"/>
    <mergeCell ref="BH2020:BH2022"/>
    <mergeCell ref="BI2020:BI2022"/>
    <mergeCell ref="BJ2020:BJ2022"/>
    <mergeCell ref="BK2020:BK2022"/>
    <mergeCell ref="AZ2245:AZ2247"/>
    <mergeCell ref="BA2245:BA2247"/>
    <mergeCell ref="AW1905:AW1907"/>
    <mergeCell ref="AP2017:AP2019"/>
    <mergeCell ref="AQ2017:AQ2019"/>
    <mergeCell ref="AR2017:AR2019"/>
    <mergeCell ref="BB2245:BB2247"/>
    <mergeCell ref="BC2245:BC2247"/>
    <mergeCell ref="BD2245:BD2247"/>
    <mergeCell ref="BE2245:BE2247"/>
    <mergeCell ref="BF2245:BF2247"/>
    <mergeCell ref="BG2245:BG2247"/>
    <mergeCell ref="BH2245:BH2247"/>
    <mergeCell ref="BI2245:BI2247"/>
    <mergeCell ref="BJ2245:BJ2247"/>
    <mergeCell ref="BK2245:BK2247"/>
    <mergeCell ref="BL2245:BL2247"/>
    <mergeCell ref="BM2245:BM2247"/>
    <mergeCell ref="BN2245:BN2247"/>
    <mergeCell ref="BO2245:BO2247"/>
    <mergeCell ref="BP2245:BP2247"/>
    <mergeCell ref="BQ2245:BQ2247"/>
    <mergeCell ref="AN2248:AN2250"/>
    <mergeCell ref="AO2248:AO2250"/>
    <mergeCell ref="AP2248:AP2250"/>
    <mergeCell ref="AQ2248:AQ2250"/>
    <mergeCell ref="AR2248:AR2250"/>
    <mergeCell ref="BA2248:BA2250"/>
    <mergeCell ref="AN2023:AN2025"/>
    <mergeCell ref="AV1860:AV1862"/>
    <mergeCell ref="AW1860:AW1862"/>
    <mergeCell ref="E2005:AH2007"/>
    <mergeCell ref="AM2005:AM2007"/>
    <mergeCell ref="E1981:AH1983"/>
    <mergeCell ref="AM1981:AM1983"/>
    <mergeCell ref="AU1908:AU1910"/>
    <mergeCell ref="AV1908:AV1910"/>
    <mergeCell ref="AW1908:AW1910"/>
    <mergeCell ref="AN2017:AN2019"/>
    <mergeCell ref="AO2017:AO2019"/>
    <mergeCell ref="AN2020:AN2022"/>
    <mergeCell ref="AO2020:AO2022"/>
    <mergeCell ref="AS2017:AS2019"/>
    <mergeCell ref="AT2017:AT2019"/>
    <mergeCell ref="AU2017:AU2019"/>
    <mergeCell ref="AV2017:AV2019"/>
    <mergeCell ref="AW2017:AW2019"/>
    <mergeCell ref="AX2017:AX2019"/>
    <mergeCell ref="AZ2017:AZ2019"/>
    <mergeCell ref="BA2017:BA2019"/>
    <mergeCell ref="BB2017:BB2019"/>
    <mergeCell ref="BC2017:BC2019"/>
    <mergeCell ref="BD2017:BD2019"/>
    <mergeCell ref="BE2017:BE2019"/>
    <mergeCell ref="BF2017:BF2019"/>
    <mergeCell ref="BG2017:BG2019"/>
    <mergeCell ref="AS2248:AS2250"/>
    <mergeCell ref="AT2248:AT2250"/>
    <mergeCell ref="AU2248:AU2250"/>
    <mergeCell ref="AV2248:AV2250"/>
    <mergeCell ref="AW2248:AW2250"/>
    <mergeCell ref="AX2248:AX2250"/>
    <mergeCell ref="AY2248:AY2250"/>
    <mergeCell ref="AZ2248:AZ2250"/>
    <mergeCell ref="BM1854:BM1856"/>
    <mergeCell ref="BN1854:BN1856"/>
    <mergeCell ref="BO1854:BO1856"/>
    <mergeCell ref="BP1854:BP1856"/>
    <mergeCell ref="BQ1854:BQ1856"/>
    <mergeCell ref="AO1857:AO1859"/>
    <mergeCell ref="AP1857:AP1859"/>
    <mergeCell ref="AQ1857:AQ1859"/>
    <mergeCell ref="AR1857:AR1859"/>
    <mergeCell ref="AS1857:AS1859"/>
    <mergeCell ref="A2245:A2253"/>
    <mergeCell ref="B2245:B2247"/>
    <mergeCell ref="C2245:C2247"/>
    <mergeCell ref="D2245:D2247"/>
    <mergeCell ref="AM2245:AM2247"/>
    <mergeCell ref="AN2245:AN2247"/>
    <mergeCell ref="B2248:B2250"/>
    <mergeCell ref="C2248:C2250"/>
    <mergeCell ref="D2248:D2250"/>
    <mergeCell ref="AM2248:AM2250"/>
    <mergeCell ref="AO2245:AO2247"/>
    <mergeCell ref="AP2245:AP2247"/>
    <mergeCell ref="AQ2245:AQ2247"/>
    <mergeCell ref="AR2245:AR2247"/>
    <mergeCell ref="AS2245:AS2247"/>
    <mergeCell ref="AT2245:AT2247"/>
    <mergeCell ref="AU2245:AU2247"/>
    <mergeCell ref="AV2245:AV2247"/>
    <mergeCell ref="AW2245:AW2247"/>
    <mergeCell ref="AX2245:AX2247"/>
    <mergeCell ref="AY2245:AY2247"/>
    <mergeCell ref="AY2017:AY2019"/>
    <mergeCell ref="AU2032:AU2034"/>
    <mergeCell ref="AV2032:AV2034"/>
    <mergeCell ref="AW2032:AW2034"/>
    <mergeCell ref="AX2032:AX2034"/>
    <mergeCell ref="BD1857:BD1859"/>
    <mergeCell ref="BE1857:BE1859"/>
    <mergeCell ref="AT1857:AT1859"/>
    <mergeCell ref="AU1857:AU1859"/>
    <mergeCell ref="AV1857:AV1859"/>
    <mergeCell ref="AW1857:AW1859"/>
    <mergeCell ref="AX1857:AX1859"/>
    <mergeCell ref="AY1857:AY1859"/>
    <mergeCell ref="BQ1857:BQ1859"/>
    <mergeCell ref="BF1857:BF1859"/>
    <mergeCell ref="BG1857:BG1859"/>
    <mergeCell ref="BH1857:BH1859"/>
    <mergeCell ref="BI1857:BI1859"/>
    <mergeCell ref="BJ1857:BJ1859"/>
    <mergeCell ref="BK1857:BK1859"/>
    <mergeCell ref="AT1860:AT1862"/>
    <mergeCell ref="AU1860:AU1862"/>
    <mergeCell ref="BM1857:BM1859"/>
    <mergeCell ref="BN1857:BN1859"/>
    <mergeCell ref="BO1857:BO1859"/>
    <mergeCell ref="BP1857:BP1859"/>
    <mergeCell ref="AZ1857:AZ1859"/>
    <mergeCell ref="BA1857:BA1859"/>
    <mergeCell ref="BB1857:BB1859"/>
    <mergeCell ref="BC1857:BC1859"/>
    <mergeCell ref="AP1860:AP1862"/>
    <mergeCell ref="AQ1860:AQ1862"/>
    <mergeCell ref="AR1860:AR1862"/>
    <mergeCell ref="AO1854:AO1856"/>
    <mergeCell ref="C1860:C1862"/>
    <mergeCell ref="AN1860:AN1862"/>
    <mergeCell ref="AO1860:AO1862"/>
    <mergeCell ref="AM1854:AM1861"/>
    <mergeCell ref="AP1854:AP1856"/>
    <mergeCell ref="AQ1854:AQ1856"/>
    <mergeCell ref="AR1854:AR1856"/>
    <mergeCell ref="AS1854:AS1856"/>
    <mergeCell ref="AT1854:AT1856"/>
    <mergeCell ref="AT1721:AT1723"/>
    <mergeCell ref="AT1736:AT1738"/>
    <mergeCell ref="AT1745:AT1747"/>
    <mergeCell ref="AS1754:AS1756"/>
    <mergeCell ref="AT1754:AT1756"/>
    <mergeCell ref="AW1721:AW1723"/>
    <mergeCell ref="AX1721:AX1723"/>
    <mergeCell ref="AU1730:AU1732"/>
    <mergeCell ref="AV1730:AV1732"/>
    <mergeCell ref="AO1733:AO1735"/>
    <mergeCell ref="D1969:D1971"/>
    <mergeCell ref="AM1969:AM1971"/>
    <mergeCell ref="AM1715:AM1723"/>
    <mergeCell ref="AM1727:AM1735"/>
    <mergeCell ref="AM1736:AM1744"/>
    <mergeCell ref="BJ1721:BJ1723"/>
    <mergeCell ref="AY1721:AY1723"/>
    <mergeCell ref="AZ1721:AZ1723"/>
    <mergeCell ref="BA1721:BA1723"/>
    <mergeCell ref="BB1721:BB1723"/>
    <mergeCell ref="BC1721:BC1723"/>
    <mergeCell ref="BD1721:BD1723"/>
    <mergeCell ref="BL1721:BL1723"/>
    <mergeCell ref="BE1721:BE1723"/>
    <mergeCell ref="BF1721:BF1723"/>
    <mergeCell ref="BG1721:BG1723"/>
    <mergeCell ref="BH1721:BH1723"/>
    <mergeCell ref="BI1721:BI1723"/>
    <mergeCell ref="BK1721:BK1723"/>
    <mergeCell ref="AM1745:AM1753"/>
    <mergeCell ref="AM1754:AM1762"/>
    <mergeCell ref="AM1763:AM1771"/>
    <mergeCell ref="AM1775:AM1783"/>
    <mergeCell ref="AU1854:AU1856"/>
    <mergeCell ref="AV1854:AV1856"/>
    <mergeCell ref="AW1854:AW1856"/>
    <mergeCell ref="AX1854:AX1856"/>
    <mergeCell ref="AY1854:AY1856"/>
    <mergeCell ref="AZ1854:AZ1856"/>
    <mergeCell ref="BA1854:BA1856"/>
    <mergeCell ref="BB1854:BB1856"/>
    <mergeCell ref="BC1854:BC1856"/>
    <mergeCell ref="BD1854:BD1856"/>
    <mergeCell ref="BE1854:BE1856"/>
    <mergeCell ref="BF1854:BF1856"/>
    <mergeCell ref="BG1854:BG1856"/>
    <mergeCell ref="BH1854:BH1856"/>
    <mergeCell ref="BI1854:BI1856"/>
    <mergeCell ref="BJ1854:BJ1856"/>
    <mergeCell ref="BK1854:BK1856"/>
    <mergeCell ref="BL1854:BL1856"/>
    <mergeCell ref="AS1860:AS1862"/>
    <mergeCell ref="BG1742:BG1744"/>
    <mergeCell ref="AN1739:AN1741"/>
    <mergeCell ref="AY1718:AY1720"/>
    <mergeCell ref="AZ1718:AZ1720"/>
    <mergeCell ref="BA1718:BA1720"/>
    <mergeCell ref="BB1718:BB1720"/>
    <mergeCell ref="BC1718:BC1720"/>
    <mergeCell ref="BD1718:BD1720"/>
    <mergeCell ref="BE1718:BE1720"/>
    <mergeCell ref="BF1718:BF1720"/>
    <mergeCell ref="BG1718:BG1720"/>
    <mergeCell ref="BH1718:BH1720"/>
    <mergeCell ref="BI1718:BI1720"/>
    <mergeCell ref="BJ1718:BJ1720"/>
    <mergeCell ref="BK1718:BK1720"/>
    <mergeCell ref="BL1718:BL1720"/>
    <mergeCell ref="BM1718:BM1720"/>
    <mergeCell ref="BN1718:BN1720"/>
    <mergeCell ref="BO1718:BO1720"/>
    <mergeCell ref="BP1718:BP1720"/>
    <mergeCell ref="BQ1718:BQ1720"/>
    <mergeCell ref="B1721:B1723"/>
    <mergeCell ref="C1721:C1723"/>
    <mergeCell ref="AR1721:AR1723"/>
    <mergeCell ref="AS1721:AS1723"/>
    <mergeCell ref="BO1848:BO1850"/>
    <mergeCell ref="BP1848:BP1850"/>
    <mergeCell ref="BQ1848:BQ1850"/>
    <mergeCell ref="AU1721:AU1723"/>
    <mergeCell ref="AV1721:AV1723"/>
    <mergeCell ref="B1851:B1853"/>
    <mergeCell ref="C1851:C1853"/>
    <mergeCell ref="D1851:D1853"/>
    <mergeCell ref="E1851:AH1853"/>
    <mergeCell ref="AM1851:AM1853"/>
    <mergeCell ref="BM1721:BM1723"/>
    <mergeCell ref="BN1721:BN1723"/>
    <mergeCell ref="BO1721:BO1723"/>
    <mergeCell ref="BP1721:BP1723"/>
    <mergeCell ref="BQ1721:BQ1723"/>
    <mergeCell ref="BG1736:BG1738"/>
    <mergeCell ref="BH1736:BH1738"/>
    <mergeCell ref="BO1739:BO1741"/>
    <mergeCell ref="BP1739:BP1741"/>
    <mergeCell ref="BO1748:BO1750"/>
    <mergeCell ref="BP1748:BP1750"/>
    <mergeCell ref="B1754:B1756"/>
    <mergeCell ref="C1754:C1756"/>
    <mergeCell ref="D1754:D1761"/>
    <mergeCell ref="BQ1796:BQ1798"/>
    <mergeCell ref="B1799:B1801"/>
    <mergeCell ref="C1799:C1801"/>
    <mergeCell ref="BF1799:BF1801"/>
    <mergeCell ref="BG1799:BG1801"/>
    <mergeCell ref="AV1799:AV1801"/>
    <mergeCell ref="AW1799:AW1801"/>
    <mergeCell ref="AX1799:AX1801"/>
    <mergeCell ref="AY1799:AY1801"/>
    <mergeCell ref="AZ1799:AZ1801"/>
    <mergeCell ref="BA1799:BA1801"/>
    <mergeCell ref="BO1799:BO1801"/>
    <mergeCell ref="BP1799:BP1801"/>
    <mergeCell ref="BQ1799:BQ1801"/>
    <mergeCell ref="D1809:D1811"/>
    <mergeCell ref="E1809:AH1811"/>
    <mergeCell ref="AM1809:AM1811"/>
    <mergeCell ref="BH1715:BH1717"/>
    <mergeCell ref="BI1715:BI1717"/>
    <mergeCell ref="BJ1715:BJ1717"/>
    <mergeCell ref="BK1715:BK1717"/>
    <mergeCell ref="BL1715:BL1717"/>
    <mergeCell ref="BM1715:BM1717"/>
    <mergeCell ref="BN1715:BN1717"/>
    <mergeCell ref="BO1715:BO1717"/>
    <mergeCell ref="BP1715:BP1717"/>
    <mergeCell ref="BQ1715:BQ1717"/>
    <mergeCell ref="AN1718:AN1720"/>
    <mergeCell ref="AO1718:AO1720"/>
    <mergeCell ref="AP1718:AP1720"/>
    <mergeCell ref="AQ1718:AQ1720"/>
    <mergeCell ref="BJ1845:BJ1847"/>
    <mergeCell ref="BK1845:BK1847"/>
    <mergeCell ref="AN1721:AN1723"/>
    <mergeCell ref="AO1721:AO1723"/>
    <mergeCell ref="AP1721:AP1723"/>
    <mergeCell ref="AQ1721:AQ1723"/>
    <mergeCell ref="BL1845:BL1847"/>
    <mergeCell ref="BM1845:BM1847"/>
    <mergeCell ref="BN1845:BN1847"/>
    <mergeCell ref="BO1845:BO1847"/>
    <mergeCell ref="BP1845:BP1847"/>
    <mergeCell ref="BQ1845:BQ1847"/>
    <mergeCell ref="C1848:C1850"/>
    <mergeCell ref="AN1848:AN1850"/>
    <mergeCell ref="AO1848:AO1850"/>
    <mergeCell ref="AP1848:AP1850"/>
    <mergeCell ref="AQ1848:AQ1850"/>
    <mergeCell ref="AR1848:AR1850"/>
    <mergeCell ref="AM1842:AM1849"/>
    <mergeCell ref="AR1845:AR1847"/>
    <mergeCell ref="AO1842:AO1844"/>
    <mergeCell ref="C1842:C1844"/>
    <mergeCell ref="AS1848:AS1850"/>
    <mergeCell ref="AT1848:AT1850"/>
    <mergeCell ref="AU1848:AU1850"/>
    <mergeCell ref="AV1848:AV1850"/>
    <mergeCell ref="AW1848:AW1850"/>
    <mergeCell ref="AX1848:AX1850"/>
    <mergeCell ref="AY1848:AY1850"/>
    <mergeCell ref="AZ1848:AZ1850"/>
    <mergeCell ref="BA1848:BA1850"/>
    <mergeCell ref="BB1848:BB1850"/>
    <mergeCell ref="BC1848:BC1850"/>
    <mergeCell ref="BD1848:BD1850"/>
    <mergeCell ref="BE1848:BE1850"/>
    <mergeCell ref="BF1848:BF1850"/>
    <mergeCell ref="BG1848:BG1850"/>
    <mergeCell ref="BH1848:BH1850"/>
    <mergeCell ref="BI1848:BI1850"/>
    <mergeCell ref="BJ1848:BJ1850"/>
    <mergeCell ref="BK1848:BK1850"/>
    <mergeCell ref="BL1848:BL1850"/>
    <mergeCell ref="BM1848:BM1850"/>
    <mergeCell ref="BN1848:BN1850"/>
    <mergeCell ref="AR1718:AR1720"/>
    <mergeCell ref="AS1718:AS1720"/>
    <mergeCell ref="AT1718:AT1720"/>
    <mergeCell ref="AU1718:AU1720"/>
    <mergeCell ref="AV1718:AV1720"/>
    <mergeCell ref="AW1718:AW1720"/>
    <mergeCell ref="BI1790:BI1792"/>
    <mergeCell ref="BH1796:BH1798"/>
    <mergeCell ref="BI1796:BI1798"/>
    <mergeCell ref="BE1712:BE1714"/>
    <mergeCell ref="BF1712:BF1714"/>
    <mergeCell ref="BJ1712:BJ1714"/>
    <mergeCell ref="BK1712:BK1714"/>
    <mergeCell ref="BL1712:BL1714"/>
    <mergeCell ref="BM1712:BM1714"/>
    <mergeCell ref="BG1712:BG1714"/>
    <mergeCell ref="BH1712:BH1714"/>
    <mergeCell ref="BI1712:BI1714"/>
    <mergeCell ref="BN1712:BN1714"/>
    <mergeCell ref="BO1712:BO1714"/>
    <mergeCell ref="BP1712:BP1714"/>
    <mergeCell ref="BQ1712:BQ1714"/>
    <mergeCell ref="A1715:A1723"/>
    <mergeCell ref="AP1715:AP1717"/>
    <mergeCell ref="AQ1715:AQ1717"/>
    <mergeCell ref="AR1715:AR1717"/>
    <mergeCell ref="AS1715:AS1717"/>
    <mergeCell ref="AT1715:AT1717"/>
    <mergeCell ref="AU1715:AU1717"/>
    <mergeCell ref="AV1715:AV1717"/>
    <mergeCell ref="BO1842:BO1844"/>
    <mergeCell ref="BP1842:BP1844"/>
    <mergeCell ref="BQ1842:BQ1844"/>
    <mergeCell ref="B1845:B1847"/>
    <mergeCell ref="C1845:C1847"/>
    <mergeCell ref="AN1845:AN1847"/>
    <mergeCell ref="AO1845:AO1847"/>
    <mergeCell ref="AP1845:AP1847"/>
    <mergeCell ref="AQ1845:AQ1847"/>
    <mergeCell ref="BM1842:BM1844"/>
    <mergeCell ref="AS1845:AS1847"/>
    <mergeCell ref="AT1845:AT1847"/>
    <mergeCell ref="AU1845:AU1847"/>
    <mergeCell ref="AV1845:AV1847"/>
    <mergeCell ref="AW1845:AW1847"/>
    <mergeCell ref="BC1845:BC1847"/>
    <mergeCell ref="BD1845:BD1847"/>
    <mergeCell ref="BE1845:BE1847"/>
    <mergeCell ref="BN1842:BN1844"/>
    <mergeCell ref="BJ1842:BJ1844"/>
    <mergeCell ref="BK1842:BK1844"/>
    <mergeCell ref="BL1842:BL1844"/>
    <mergeCell ref="BA1842:BA1844"/>
    <mergeCell ref="AX1845:AX1847"/>
    <mergeCell ref="AY1845:AY1847"/>
    <mergeCell ref="AZ1845:AZ1847"/>
    <mergeCell ref="BA1845:BA1847"/>
    <mergeCell ref="BB1845:BB1847"/>
    <mergeCell ref="BF1845:BF1847"/>
    <mergeCell ref="BG1845:BG1847"/>
    <mergeCell ref="BH1845:BH1847"/>
    <mergeCell ref="BI1845:BI1847"/>
    <mergeCell ref="AZ1715:AZ1717"/>
    <mergeCell ref="BA1715:BA1717"/>
    <mergeCell ref="BB1715:BB1717"/>
    <mergeCell ref="BC1715:BC1717"/>
    <mergeCell ref="BD1715:BD1717"/>
    <mergeCell ref="BE1715:BE1717"/>
    <mergeCell ref="BF1715:BF1717"/>
    <mergeCell ref="BG1715:BG1717"/>
    <mergeCell ref="BM1706:BM1708"/>
    <mergeCell ref="BN1706:BN1708"/>
    <mergeCell ref="BO1706:BO1708"/>
    <mergeCell ref="BP1706:BP1708"/>
    <mergeCell ref="BQ1706:BQ1708"/>
    <mergeCell ref="C1709:C1711"/>
    <mergeCell ref="AO1709:AO1711"/>
    <mergeCell ref="AP1709:AP1711"/>
    <mergeCell ref="AQ1709:AQ1711"/>
    <mergeCell ref="AR1709:AR1711"/>
    <mergeCell ref="AZ1709:AZ1711"/>
    <mergeCell ref="AO1712:AO1714"/>
    <mergeCell ref="AP1712:AP1714"/>
    <mergeCell ref="AQ1712:AQ1714"/>
    <mergeCell ref="AR1712:AR1714"/>
    <mergeCell ref="AS1709:AS1711"/>
    <mergeCell ref="AT1709:AT1711"/>
    <mergeCell ref="BB1709:BB1711"/>
    <mergeCell ref="BC1709:BC1711"/>
    <mergeCell ref="BD1709:BD1711"/>
    <mergeCell ref="BE1709:BE1711"/>
    <mergeCell ref="BF1709:BF1711"/>
    <mergeCell ref="AU1709:AU1711"/>
    <mergeCell ref="AV1709:AV1711"/>
    <mergeCell ref="AW1709:AW1711"/>
    <mergeCell ref="AX1709:AX1711"/>
    <mergeCell ref="AY1709:AY1711"/>
    <mergeCell ref="BP1709:BP1711"/>
    <mergeCell ref="BQ1709:BQ1711"/>
    <mergeCell ref="B1712:B1714"/>
    <mergeCell ref="C1712:C1714"/>
    <mergeCell ref="AS1712:AS1714"/>
    <mergeCell ref="AT1712:AT1714"/>
    <mergeCell ref="AU1712:AU1714"/>
    <mergeCell ref="BG1709:BG1711"/>
    <mergeCell ref="BH1709:BH1711"/>
    <mergeCell ref="BI1709:BI1711"/>
    <mergeCell ref="BM1709:BM1711"/>
    <mergeCell ref="BN1709:BN1711"/>
    <mergeCell ref="BO1709:BO1711"/>
    <mergeCell ref="BJ1709:BJ1711"/>
    <mergeCell ref="BK1709:BK1711"/>
    <mergeCell ref="BL1709:BL1711"/>
    <mergeCell ref="BA1709:BA1711"/>
    <mergeCell ref="AV1712:AV1714"/>
    <mergeCell ref="AW1712:AW1714"/>
    <mergeCell ref="AX1712:AX1714"/>
    <mergeCell ref="AY1712:AY1714"/>
    <mergeCell ref="AZ1712:AZ1714"/>
    <mergeCell ref="BA1712:BA1714"/>
    <mergeCell ref="BB1712:BB1714"/>
    <mergeCell ref="BC1712:BC1714"/>
    <mergeCell ref="BD1712:BD1714"/>
    <mergeCell ref="B2142:B2144"/>
    <mergeCell ref="C2142:C2144"/>
    <mergeCell ref="D2142:D2144"/>
    <mergeCell ref="E2142:AH2144"/>
    <mergeCell ref="AM2142:AM2144"/>
    <mergeCell ref="C2127:C2129"/>
    <mergeCell ref="D2124:D2131"/>
    <mergeCell ref="AM2124:AM2131"/>
    <mergeCell ref="AM2133:AM2140"/>
    <mergeCell ref="AO1706:AO1708"/>
    <mergeCell ref="AP1706:AP1708"/>
    <mergeCell ref="AQ1706:AQ1708"/>
    <mergeCell ref="AR1706:AR1708"/>
    <mergeCell ref="AS1706:AS1708"/>
    <mergeCell ref="AT1706:AT1708"/>
    <mergeCell ref="AU1706:AU1708"/>
    <mergeCell ref="AV1706:AV1708"/>
    <mergeCell ref="AW1706:AW1708"/>
    <mergeCell ref="AX1706:AX1708"/>
    <mergeCell ref="AY1706:AY1708"/>
    <mergeCell ref="AZ1706:AZ1708"/>
    <mergeCell ref="BA1706:BA1708"/>
    <mergeCell ref="BB1706:BB1708"/>
    <mergeCell ref="BC1706:BC1708"/>
    <mergeCell ref="BD1706:BD1708"/>
    <mergeCell ref="BE1706:BE1708"/>
    <mergeCell ref="BF1706:BF1708"/>
    <mergeCell ref="BG1706:BG1708"/>
    <mergeCell ref="BH1706:BH1708"/>
    <mergeCell ref="BI1706:BI1708"/>
    <mergeCell ref="BJ1706:BJ1708"/>
    <mergeCell ref="BK1706:BK1708"/>
    <mergeCell ref="BL1706:BL1708"/>
    <mergeCell ref="AX1715:AX1717"/>
    <mergeCell ref="AY1715:AY1717"/>
    <mergeCell ref="AX1718:AX1720"/>
    <mergeCell ref="AX1842:AX1844"/>
    <mergeCell ref="AY1842:AY1844"/>
    <mergeCell ref="AZ1842:AZ1844"/>
    <mergeCell ref="AT1842:AT1844"/>
    <mergeCell ref="AU1842:AU1844"/>
    <mergeCell ref="AW1715:AW1717"/>
    <mergeCell ref="B1715:B1717"/>
    <mergeCell ref="C1715:C1717"/>
    <mergeCell ref="AN1715:AN1717"/>
    <mergeCell ref="AO1715:AO1717"/>
    <mergeCell ref="AV1842:AV1844"/>
    <mergeCell ref="AW1842:AW1844"/>
    <mergeCell ref="D1715:D1722"/>
    <mergeCell ref="B1718:B1720"/>
    <mergeCell ref="C1718:C1720"/>
    <mergeCell ref="AN1842:AN1844"/>
    <mergeCell ref="BB1842:BB1844"/>
    <mergeCell ref="BC1842:BC1844"/>
    <mergeCell ref="BD1842:BD1844"/>
    <mergeCell ref="BE1842:BE1844"/>
    <mergeCell ref="BF1842:BF1844"/>
    <mergeCell ref="BG1842:BG1844"/>
    <mergeCell ref="BH1842:BH1844"/>
    <mergeCell ref="BI1842:BI1844"/>
    <mergeCell ref="BH1745:BH1747"/>
    <mergeCell ref="BH1760:BH1762"/>
    <mergeCell ref="BI1760:BI1762"/>
    <mergeCell ref="BH1790:BH1792"/>
    <mergeCell ref="A250:A258"/>
    <mergeCell ref="D250:D257"/>
    <mergeCell ref="B253:B255"/>
    <mergeCell ref="C253:C255"/>
    <mergeCell ref="B256:B258"/>
    <mergeCell ref="AN1706:AN1708"/>
    <mergeCell ref="AN1709:AN1711"/>
    <mergeCell ref="AN1712:AN1714"/>
    <mergeCell ref="AN1510:AN1512"/>
    <mergeCell ref="AN1507:AN1509"/>
    <mergeCell ref="A1706:A1714"/>
    <mergeCell ref="B1706:B1708"/>
    <mergeCell ref="C1706:C1708"/>
    <mergeCell ref="D1706:D1713"/>
    <mergeCell ref="B1709:B1711"/>
    <mergeCell ref="D1933:D1940"/>
    <mergeCell ref="D1942:D1949"/>
    <mergeCell ref="B2005:B2007"/>
    <mergeCell ref="C2005:C2007"/>
    <mergeCell ref="D2005:D2007"/>
    <mergeCell ref="B1981:B1983"/>
    <mergeCell ref="C1981:C1983"/>
    <mergeCell ref="D1981:D1983"/>
    <mergeCell ref="D1951:D1958"/>
    <mergeCell ref="B1975:B1977"/>
    <mergeCell ref="D2038:D2045"/>
    <mergeCell ref="D2035:D2037"/>
    <mergeCell ref="D2056:D2063"/>
    <mergeCell ref="D2026:D2033"/>
    <mergeCell ref="D2017:D2024"/>
    <mergeCell ref="B2121:B2123"/>
    <mergeCell ref="C2121:C2123"/>
    <mergeCell ref="D2121:D2123"/>
    <mergeCell ref="B2023:B2025"/>
    <mergeCell ref="C2023:C2025"/>
    <mergeCell ref="A1854:A1862"/>
    <mergeCell ref="B1854:B1856"/>
    <mergeCell ref="C1854:C1856"/>
    <mergeCell ref="D1854:D1861"/>
    <mergeCell ref="AN1854:AN1856"/>
    <mergeCell ref="B1857:B1859"/>
    <mergeCell ref="C1857:C1859"/>
    <mergeCell ref="AN1857:AN1859"/>
    <mergeCell ref="B1860:B1862"/>
    <mergeCell ref="D1972:D1974"/>
    <mergeCell ref="AM1972:AM1974"/>
    <mergeCell ref="D1975:D1977"/>
    <mergeCell ref="AM1975:AM1977"/>
    <mergeCell ref="B2017:B2019"/>
    <mergeCell ref="C2017:C2019"/>
    <mergeCell ref="B2020:B2022"/>
    <mergeCell ref="C2020:C2022"/>
    <mergeCell ref="AN1908:AN1910"/>
    <mergeCell ref="D2108:D2110"/>
    <mergeCell ref="D2111:D2113"/>
    <mergeCell ref="D2114:D2116"/>
    <mergeCell ref="A1754:A1762"/>
    <mergeCell ref="B1972:B1974"/>
    <mergeCell ref="C1972:C1974"/>
    <mergeCell ref="B2056:B2058"/>
    <mergeCell ref="C2056:C2058"/>
    <mergeCell ref="B1866:B1868"/>
    <mergeCell ref="C1866:C1868"/>
    <mergeCell ref="D1866:D1873"/>
    <mergeCell ref="A86:A94"/>
    <mergeCell ref="B86:B88"/>
    <mergeCell ref="C86:C88"/>
    <mergeCell ref="D86:D93"/>
    <mergeCell ref="B89:B91"/>
    <mergeCell ref="C89:C91"/>
    <mergeCell ref="B92:B94"/>
    <mergeCell ref="C92:C94"/>
    <mergeCell ref="E83:AH85"/>
    <mergeCell ref="D65:D72"/>
    <mergeCell ref="D5:D7"/>
    <mergeCell ref="B68:B70"/>
    <mergeCell ref="B71:B73"/>
    <mergeCell ref="AM83:AM85"/>
    <mergeCell ref="B56:B58"/>
    <mergeCell ref="B59:B61"/>
    <mergeCell ref="B47:B49"/>
    <mergeCell ref="B65:B67"/>
    <mergeCell ref="A95:A103"/>
    <mergeCell ref="B95:B97"/>
    <mergeCell ref="C95:C97"/>
    <mergeCell ref="C109:C111"/>
    <mergeCell ref="D106:D108"/>
    <mergeCell ref="E5:AH7"/>
    <mergeCell ref="D83:D85"/>
    <mergeCell ref="A74:A82"/>
    <mergeCell ref="B74:B76"/>
    <mergeCell ref="C74:C76"/>
    <mergeCell ref="A127:A135"/>
    <mergeCell ref="B127:B129"/>
    <mergeCell ref="C127:C129"/>
    <mergeCell ref="D127:D134"/>
    <mergeCell ref="B130:B132"/>
    <mergeCell ref="B8:B10"/>
    <mergeCell ref="B11:B13"/>
    <mergeCell ref="B14:B16"/>
    <mergeCell ref="B17:B19"/>
    <mergeCell ref="B20:B22"/>
    <mergeCell ref="B23:B25"/>
    <mergeCell ref="B50:B52"/>
    <mergeCell ref="B53:B55"/>
    <mergeCell ref="C56:C58"/>
    <mergeCell ref="C115:C117"/>
    <mergeCell ref="C118:C120"/>
    <mergeCell ref="C121:C123"/>
    <mergeCell ref="C124:C126"/>
    <mergeCell ref="B38:B40"/>
    <mergeCell ref="A35:A43"/>
    <mergeCell ref="B35:B37"/>
    <mergeCell ref="B41:B43"/>
    <mergeCell ref="B29:B31"/>
    <mergeCell ref="A26:A34"/>
    <mergeCell ref="D26:D33"/>
    <mergeCell ref="AN86:AN88"/>
    <mergeCell ref="AO86:AO88"/>
    <mergeCell ref="AP86:AP88"/>
    <mergeCell ref="AQ86:AQ88"/>
    <mergeCell ref="AR86:AR88"/>
    <mergeCell ref="AS86:AS88"/>
    <mergeCell ref="BP1679:BP1681"/>
    <mergeCell ref="BQ1679:BQ1681"/>
    <mergeCell ref="B1682:B1684"/>
    <mergeCell ref="C1682:C1684"/>
    <mergeCell ref="AN1682:AN1684"/>
    <mergeCell ref="AO1682:AO1684"/>
    <mergeCell ref="AP1682:AP1684"/>
    <mergeCell ref="AQ1682:AQ1684"/>
    <mergeCell ref="AR1682:AR1684"/>
    <mergeCell ref="AS1682:AS1684"/>
    <mergeCell ref="BK1682:BK1684"/>
    <mergeCell ref="AZ1682:AZ1684"/>
    <mergeCell ref="BA1682:BA1684"/>
    <mergeCell ref="BB1682:BB1684"/>
    <mergeCell ref="BC1682:BC1684"/>
    <mergeCell ref="BD1682:BD1684"/>
    <mergeCell ref="BE1682:BE1684"/>
    <mergeCell ref="BM1682:BM1684"/>
    <mergeCell ref="BN1682:BN1684"/>
    <mergeCell ref="BO1682:BO1684"/>
    <mergeCell ref="BP1682:BP1684"/>
    <mergeCell ref="BQ1682:BQ1684"/>
    <mergeCell ref="BF1682:BF1684"/>
    <mergeCell ref="BG1682:BG1684"/>
    <mergeCell ref="BH1682:BH1684"/>
    <mergeCell ref="BI1682:BI1684"/>
    <mergeCell ref="BJ1682:BJ1684"/>
    <mergeCell ref="BP1507:BP1509"/>
    <mergeCell ref="BQ1507:BQ1509"/>
    <mergeCell ref="BO1376:BO1378"/>
    <mergeCell ref="BP1376:BP1378"/>
    <mergeCell ref="BQ1376:BQ1378"/>
    <mergeCell ref="B1507:B1509"/>
    <mergeCell ref="C1507:C1509"/>
    <mergeCell ref="BB1376:BB1378"/>
    <mergeCell ref="BC1376:BC1378"/>
    <mergeCell ref="BD1376:BD1378"/>
    <mergeCell ref="BE1376:BE1378"/>
    <mergeCell ref="AU1376:AU1378"/>
    <mergeCell ref="AV1376:AV1378"/>
    <mergeCell ref="AW1376:AW1378"/>
    <mergeCell ref="AX1376:AX1378"/>
    <mergeCell ref="AY1376:AY1378"/>
    <mergeCell ref="AZ1376:AZ1378"/>
    <mergeCell ref="BM1373:BM1375"/>
    <mergeCell ref="BN1373:BN1375"/>
    <mergeCell ref="BO1373:BO1375"/>
    <mergeCell ref="BP1373:BP1375"/>
    <mergeCell ref="BQ1373:BQ1375"/>
    <mergeCell ref="B1376:B1378"/>
    <mergeCell ref="C1376:C1378"/>
    <mergeCell ref="BG1373:BG1375"/>
    <mergeCell ref="BH1373:BH1375"/>
    <mergeCell ref="BI1373:BI1375"/>
    <mergeCell ref="BK1373:BK1375"/>
    <mergeCell ref="BL1373:BL1375"/>
    <mergeCell ref="BA1373:BA1375"/>
    <mergeCell ref="BB1373:BB1375"/>
    <mergeCell ref="BH1679:BH1681"/>
    <mergeCell ref="BI1679:BI1681"/>
    <mergeCell ref="BQ86:BQ88"/>
    <mergeCell ref="BJ1679:BJ1681"/>
    <mergeCell ref="BK1679:BK1681"/>
    <mergeCell ref="BL1679:BL1681"/>
    <mergeCell ref="BM1679:BM1681"/>
    <mergeCell ref="BN1679:BN1681"/>
    <mergeCell ref="BO1679:BO1681"/>
    <mergeCell ref="BN1676:BN1678"/>
    <mergeCell ref="BO1676:BO1678"/>
    <mergeCell ref="BP1676:BP1678"/>
    <mergeCell ref="BK86:BK88"/>
    <mergeCell ref="BL86:BL88"/>
    <mergeCell ref="BM86:BM88"/>
    <mergeCell ref="BN86:BN88"/>
    <mergeCell ref="BO86:BO88"/>
    <mergeCell ref="BP86:BP88"/>
    <mergeCell ref="BE86:BE88"/>
    <mergeCell ref="BF86:BF88"/>
    <mergeCell ref="BG86:BG88"/>
    <mergeCell ref="BH86:BH88"/>
    <mergeCell ref="BI86:BI88"/>
    <mergeCell ref="BJ86:BJ88"/>
    <mergeCell ref="AY86:AY88"/>
    <mergeCell ref="AZ86:AZ88"/>
    <mergeCell ref="BA86:BA88"/>
    <mergeCell ref="BB86:BB88"/>
    <mergeCell ref="BC86:BC88"/>
    <mergeCell ref="BD86:BD88"/>
    <mergeCell ref="AR1679:AR1681"/>
    <mergeCell ref="AT86:AT88"/>
    <mergeCell ref="AU86:AU88"/>
    <mergeCell ref="AV86:AV88"/>
    <mergeCell ref="AW86:AW88"/>
    <mergeCell ref="AX86:AX88"/>
    <mergeCell ref="AX1679:AX1681"/>
    <mergeCell ref="AS89:AS91"/>
    <mergeCell ref="AS1676:AS1678"/>
    <mergeCell ref="AR1676:AR1678"/>
    <mergeCell ref="BC1373:BC1375"/>
    <mergeCell ref="BD1373:BD1375"/>
    <mergeCell ref="BE1373:BE1375"/>
    <mergeCell ref="BF1373:BF1375"/>
    <mergeCell ref="AV1373:AV1375"/>
    <mergeCell ref="AW1373:AW1375"/>
    <mergeCell ref="AX1373:AX1375"/>
    <mergeCell ref="AY1373:AY1375"/>
    <mergeCell ref="AZ1373:AZ1375"/>
    <mergeCell ref="BJ1373:BJ1375"/>
    <mergeCell ref="AS1373:AS1375"/>
    <mergeCell ref="AT1373:AT1375"/>
    <mergeCell ref="BQ1370:BQ1372"/>
    <mergeCell ref="BK1370:BK1372"/>
    <mergeCell ref="BL1370:BL1372"/>
    <mergeCell ref="BM1370:BM1372"/>
    <mergeCell ref="BN1370:BN1372"/>
    <mergeCell ref="AU1373:AU1375"/>
    <mergeCell ref="BO1370:BO1372"/>
    <mergeCell ref="BP1370:BP1372"/>
    <mergeCell ref="BE1370:BE1372"/>
    <mergeCell ref="BF1370:BF1372"/>
    <mergeCell ref="BG1370:BG1372"/>
    <mergeCell ref="BH1370:BH1372"/>
    <mergeCell ref="BN89:BN91"/>
    <mergeCell ref="BG1513:BG1515"/>
    <mergeCell ref="BH1513:BH1515"/>
    <mergeCell ref="BI1513:BI1515"/>
    <mergeCell ref="BJ1513:BJ1515"/>
    <mergeCell ref="BO89:BO91"/>
    <mergeCell ref="BP89:BP91"/>
    <mergeCell ref="BN1507:BN1509"/>
    <mergeCell ref="BO1507:BO1509"/>
    <mergeCell ref="BQ1676:BQ1678"/>
    <mergeCell ref="BQ1648:BQ1650"/>
    <mergeCell ref="BP250:BP252"/>
    <mergeCell ref="BQ250:BQ252"/>
    <mergeCell ref="BO250:BO252"/>
    <mergeCell ref="BQ1513:BQ1515"/>
    <mergeCell ref="BE89:BE91"/>
    <mergeCell ref="BQ89:BQ91"/>
    <mergeCell ref="BF89:BF91"/>
    <mergeCell ref="BG89:BG91"/>
    <mergeCell ref="BH89:BH91"/>
    <mergeCell ref="BI89:BI91"/>
    <mergeCell ref="BJ89:BJ91"/>
    <mergeCell ref="BK89:BK91"/>
    <mergeCell ref="BL89:BL91"/>
    <mergeCell ref="BM89:BM91"/>
    <mergeCell ref="AY89:AY91"/>
    <mergeCell ref="AZ89:AZ91"/>
    <mergeCell ref="BA89:BA91"/>
    <mergeCell ref="BB89:BB91"/>
    <mergeCell ref="BC89:BC91"/>
    <mergeCell ref="BD89:BD91"/>
    <mergeCell ref="AN1513:AN1515"/>
    <mergeCell ref="AT89:AT91"/>
    <mergeCell ref="AU89:AU91"/>
    <mergeCell ref="AV89:AV91"/>
    <mergeCell ref="AW89:AW91"/>
    <mergeCell ref="AX89:AX91"/>
    <mergeCell ref="AQ1376:AQ1378"/>
    <mergeCell ref="AO92:AO94"/>
    <mergeCell ref="AP92:AP94"/>
    <mergeCell ref="AQ92:AQ94"/>
    <mergeCell ref="AN89:AN91"/>
    <mergeCell ref="AO89:AO91"/>
    <mergeCell ref="AP89:AP91"/>
    <mergeCell ref="AQ89:AQ91"/>
    <mergeCell ref="AR89:AR91"/>
    <mergeCell ref="AO1373:AO1375"/>
    <mergeCell ref="AP1373:AP1375"/>
    <mergeCell ref="BI1370:BI1372"/>
    <mergeCell ref="BJ1370:BJ1372"/>
    <mergeCell ref="AY1370:AY1372"/>
    <mergeCell ref="AZ1370:AZ1372"/>
    <mergeCell ref="BA1370:BA1372"/>
    <mergeCell ref="BB1370:BB1372"/>
    <mergeCell ref="BC1370:BC1372"/>
    <mergeCell ref="BD1370:BD1372"/>
    <mergeCell ref="AS1370:AS1372"/>
    <mergeCell ref="AT1370:AT1372"/>
    <mergeCell ref="AU1370:AU1372"/>
    <mergeCell ref="AV1370:AV1372"/>
    <mergeCell ref="AW1370:AW1372"/>
    <mergeCell ref="AX1370:AX1372"/>
    <mergeCell ref="AR1370:AR1372"/>
    <mergeCell ref="AN1370:AN1372"/>
    <mergeCell ref="E247:AH249"/>
    <mergeCell ref="AM247:AM249"/>
    <mergeCell ref="AM190:AM192"/>
    <mergeCell ref="A1676:A1684"/>
    <mergeCell ref="C1676:C1678"/>
    <mergeCell ref="D1676:D1683"/>
    <mergeCell ref="B1679:B1681"/>
    <mergeCell ref="D668:D670"/>
    <mergeCell ref="D1289:D1291"/>
    <mergeCell ref="BM92:BM94"/>
    <mergeCell ref="BN92:BN94"/>
    <mergeCell ref="BO92:BO94"/>
    <mergeCell ref="BP92:BP94"/>
    <mergeCell ref="BQ92:BQ94"/>
    <mergeCell ref="BG92:BG94"/>
    <mergeCell ref="BH92:BH94"/>
    <mergeCell ref="BI92:BI94"/>
    <mergeCell ref="BJ92:BJ94"/>
    <mergeCell ref="BK92:BK94"/>
    <mergeCell ref="BL92:BL94"/>
    <mergeCell ref="BA92:BA94"/>
    <mergeCell ref="BB92:BB94"/>
    <mergeCell ref="BC92:BC94"/>
    <mergeCell ref="BD92:BD94"/>
    <mergeCell ref="BE92:BE94"/>
    <mergeCell ref="AS92:AS94"/>
    <mergeCell ref="AT92:AT94"/>
    <mergeCell ref="BF92:BF94"/>
    <mergeCell ref="AU92:AU94"/>
    <mergeCell ref="AV92:AV94"/>
    <mergeCell ref="AW92:AW94"/>
    <mergeCell ref="AX92:AX94"/>
    <mergeCell ref="AY92:AY94"/>
    <mergeCell ref="AZ92:AZ94"/>
    <mergeCell ref="AR92:AR94"/>
    <mergeCell ref="AQ259:AQ261"/>
    <mergeCell ref="AR259:AR261"/>
    <mergeCell ref="AP196:AP198"/>
    <mergeCell ref="AQ238:AQ240"/>
    <mergeCell ref="AQ1370:AQ1372"/>
    <mergeCell ref="AR238:AR240"/>
    <mergeCell ref="AQ241:AQ243"/>
    <mergeCell ref="AQ321:AQ323"/>
    <mergeCell ref="AR321:AR323"/>
    <mergeCell ref="AT1676:AT1678"/>
    <mergeCell ref="AU1676:AU1678"/>
    <mergeCell ref="AV1676:AV1678"/>
    <mergeCell ref="AW1676:AW1678"/>
    <mergeCell ref="AX1676:AX1678"/>
    <mergeCell ref="AN92:AN94"/>
    <mergeCell ref="AN1676:AN1678"/>
    <mergeCell ref="AO1676:AO1678"/>
    <mergeCell ref="AP1676:AP1678"/>
    <mergeCell ref="AQ1676:AQ1678"/>
    <mergeCell ref="BK1676:BK1678"/>
    <mergeCell ref="BL1676:BL1678"/>
    <mergeCell ref="BM1676:BM1678"/>
    <mergeCell ref="AY1676:AY1678"/>
    <mergeCell ref="AZ1676:AZ1678"/>
    <mergeCell ref="BA1676:BA1678"/>
    <mergeCell ref="BB1676:BB1678"/>
    <mergeCell ref="BC1676:BC1678"/>
    <mergeCell ref="BD1676:BD1678"/>
    <mergeCell ref="BE1676:BE1678"/>
    <mergeCell ref="B1676:B1678"/>
    <mergeCell ref="BL1648:BL1650"/>
    <mergeCell ref="BM1648:BM1650"/>
    <mergeCell ref="BN1648:BN1650"/>
    <mergeCell ref="BO1648:BO1650"/>
    <mergeCell ref="BP1648:BP1650"/>
    <mergeCell ref="BE1648:BE1650"/>
    <mergeCell ref="AT1648:AT1650"/>
    <mergeCell ref="AU1648:AU1650"/>
    <mergeCell ref="AV1648:AV1650"/>
    <mergeCell ref="E1839:AH1841"/>
    <mergeCell ref="AM1839:AM1841"/>
    <mergeCell ref="C1739:C1741"/>
    <mergeCell ref="B1685:B1687"/>
    <mergeCell ref="C1685:C1687"/>
    <mergeCell ref="D1685:D1687"/>
    <mergeCell ref="E1685:AH1687"/>
    <mergeCell ref="AM1685:AM1687"/>
    <mergeCell ref="AM1688:AM1696"/>
    <mergeCell ref="AM1697:AM1705"/>
    <mergeCell ref="AS1842:AS1844"/>
    <mergeCell ref="B1772:B1774"/>
    <mergeCell ref="C1772:C1774"/>
    <mergeCell ref="D1772:D1774"/>
    <mergeCell ref="E1772:AH1774"/>
    <mergeCell ref="AM1772:AM1774"/>
    <mergeCell ref="B1842:B1844"/>
    <mergeCell ref="B1839:B1841"/>
    <mergeCell ref="C1839:C1841"/>
    <mergeCell ref="D1839:D1841"/>
    <mergeCell ref="D1842:D1849"/>
    <mergeCell ref="B1848:B1850"/>
    <mergeCell ref="B1724:B1726"/>
    <mergeCell ref="AP1842:AP1844"/>
    <mergeCell ref="AQ1842:AQ1844"/>
    <mergeCell ref="AR1842:AR1844"/>
    <mergeCell ref="C1724:C1726"/>
    <mergeCell ref="D1724:D1726"/>
    <mergeCell ref="E1724:AH1726"/>
    <mergeCell ref="AM1724:AM1726"/>
    <mergeCell ref="BF1676:BF1678"/>
    <mergeCell ref="BG1676:BG1678"/>
    <mergeCell ref="BH1676:BH1678"/>
    <mergeCell ref="BI1676:BI1678"/>
    <mergeCell ref="BJ1676:BJ1678"/>
    <mergeCell ref="C1679:C1681"/>
    <mergeCell ref="AN1679:AN1681"/>
    <mergeCell ref="AO1679:AO1681"/>
    <mergeCell ref="AP1679:AP1681"/>
    <mergeCell ref="AQ1679:AQ1681"/>
    <mergeCell ref="AY1679:AY1681"/>
    <mergeCell ref="AZ1679:AZ1681"/>
    <mergeCell ref="BA1679:BA1681"/>
    <mergeCell ref="BB1679:BB1681"/>
    <mergeCell ref="BC1679:BC1681"/>
    <mergeCell ref="AS1679:AS1681"/>
    <mergeCell ref="AT1679:AT1681"/>
    <mergeCell ref="AU1679:AU1681"/>
    <mergeCell ref="AV1679:AV1681"/>
    <mergeCell ref="AW1679:AW1681"/>
    <mergeCell ref="BD1679:BD1681"/>
    <mergeCell ref="BE1679:BE1681"/>
    <mergeCell ref="BF1679:BF1681"/>
    <mergeCell ref="BG1679:BG1681"/>
    <mergeCell ref="C1648:C1650"/>
    <mergeCell ref="AN1648:AN1650"/>
    <mergeCell ref="AO1648:AO1650"/>
    <mergeCell ref="AP1648:AP1650"/>
    <mergeCell ref="AQ1648:AQ1650"/>
    <mergeCell ref="AR1648:AR1650"/>
    <mergeCell ref="AR1510:AR1512"/>
    <mergeCell ref="AW1648:AW1650"/>
    <mergeCell ref="AX1648:AX1650"/>
    <mergeCell ref="AY1648:AY1650"/>
    <mergeCell ref="BO1645:BO1647"/>
    <mergeCell ref="BP1645:BP1647"/>
    <mergeCell ref="BQ1645:BQ1647"/>
    <mergeCell ref="BI1645:BI1647"/>
    <mergeCell ref="BJ1645:BJ1647"/>
    <mergeCell ref="AZ1645:AZ1647"/>
    <mergeCell ref="BA1645:BA1647"/>
    <mergeCell ref="BI1648:BI1650"/>
    <mergeCell ref="BJ1648:BJ1650"/>
    <mergeCell ref="BK1648:BK1650"/>
    <mergeCell ref="AZ1648:AZ1650"/>
    <mergeCell ref="BA1648:BA1650"/>
    <mergeCell ref="BB1648:BB1650"/>
    <mergeCell ref="BC1648:BC1650"/>
    <mergeCell ref="BD1648:BD1650"/>
    <mergeCell ref="BF1648:BF1650"/>
    <mergeCell ref="BG1648:BG1650"/>
    <mergeCell ref="BL250:BL252"/>
    <mergeCell ref="BM250:BM252"/>
    <mergeCell ref="BN250:BN252"/>
    <mergeCell ref="BN253:BN255"/>
    <mergeCell ref="BG1642:BG1644"/>
    <mergeCell ref="BH1642:BH1644"/>
    <mergeCell ref="BI1642:BI1644"/>
    <mergeCell ref="BK250:BK252"/>
    <mergeCell ref="BK1513:BK1515"/>
    <mergeCell ref="BL1513:BL1515"/>
    <mergeCell ref="BH1648:BH1650"/>
    <mergeCell ref="BF250:BF252"/>
    <mergeCell ref="BG250:BG252"/>
    <mergeCell ref="BH250:BH252"/>
    <mergeCell ref="BI250:BI252"/>
    <mergeCell ref="BJ250:BJ252"/>
    <mergeCell ref="BI1510:BI1512"/>
    <mergeCell ref="BJ1510:BJ1512"/>
    <mergeCell ref="BH1376:BH1378"/>
    <mergeCell ref="BI1376:BI1378"/>
    <mergeCell ref="AZ250:AZ252"/>
    <mergeCell ref="BA250:BA252"/>
    <mergeCell ref="BB250:BB252"/>
    <mergeCell ref="BC250:BC252"/>
    <mergeCell ref="BD250:BD252"/>
    <mergeCell ref="BE250:BE252"/>
    <mergeCell ref="AT250:AT252"/>
    <mergeCell ref="AU250:AU252"/>
    <mergeCell ref="AV250:AV252"/>
    <mergeCell ref="AW250:AW252"/>
    <mergeCell ref="AX250:AX252"/>
    <mergeCell ref="AY250:AY252"/>
    <mergeCell ref="AN250:AN252"/>
    <mergeCell ref="AO250:AO252"/>
    <mergeCell ref="AP250:AP252"/>
    <mergeCell ref="AQ250:AQ252"/>
    <mergeCell ref="AR250:AR252"/>
    <mergeCell ref="BB1645:BB1647"/>
    <mergeCell ref="BP1642:BP1644"/>
    <mergeCell ref="AN256:AN258"/>
    <mergeCell ref="AO256:AO258"/>
    <mergeCell ref="AP256:AP258"/>
    <mergeCell ref="AQ256:AQ258"/>
    <mergeCell ref="AR256:AR258"/>
    <mergeCell ref="BA1513:BA1515"/>
    <mergeCell ref="BB1513:BB1515"/>
    <mergeCell ref="BK1642:BK1644"/>
    <mergeCell ref="BL1642:BL1644"/>
    <mergeCell ref="BM1642:BM1644"/>
    <mergeCell ref="BM1513:BM1515"/>
    <mergeCell ref="BD1639:BD1641"/>
    <mergeCell ref="BL1636:BL1638"/>
    <mergeCell ref="BM1636:BM1638"/>
    <mergeCell ref="BC1545:BC1547"/>
    <mergeCell ref="BB1642:BB1644"/>
    <mergeCell ref="BC1642:BC1644"/>
    <mergeCell ref="BD1642:BD1644"/>
    <mergeCell ref="BE1642:BE1644"/>
    <mergeCell ref="BC1645:BC1647"/>
    <mergeCell ref="BF1642:BF1644"/>
    <mergeCell ref="BQ1642:BQ1644"/>
    <mergeCell ref="AO1645:AO1647"/>
    <mergeCell ref="AP1645:AP1647"/>
    <mergeCell ref="AQ1645:AQ1647"/>
    <mergeCell ref="AR1645:AR1647"/>
    <mergeCell ref="AS1645:AS1647"/>
    <mergeCell ref="AT1645:AT1647"/>
    <mergeCell ref="AU1645:AU1647"/>
    <mergeCell ref="AW1645:AW1647"/>
    <mergeCell ref="BN1642:BN1644"/>
    <mergeCell ref="BF1645:BF1647"/>
    <mergeCell ref="BG1645:BG1647"/>
    <mergeCell ref="BH1645:BH1647"/>
    <mergeCell ref="AX1645:AX1647"/>
    <mergeCell ref="AY1645:AY1647"/>
    <mergeCell ref="BK1645:BK1647"/>
    <mergeCell ref="BL1645:BL1647"/>
    <mergeCell ref="BM1645:BM1647"/>
    <mergeCell ref="BN1645:BN1647"/>
    <mergeCell ref="BD1645:BD1647"/>
    <mergeCell ref="BE1645:BE1647"/>
    <mergeCell ref="BO1642:BO1644"/>
    <mergeCell ref="BD1513:BD1515"/>
    <mergeCell ref="BN256:BN258"/>
    <mergeCell ref="AS256:AS258"/>
    <mergeCell ref="AO259:AO261"/>
    <mergeCell ref="AP259:AP261"/>
    <mergeCell ref="AO1370:AO1372"/>
    <mergeCell ref="AP1370:AP1372"/>
    <mergeCell ref="AN1373:AN1375"/>
    <mergeCell ref="AR1373:AR1375"/>
    <mergeCell ref="AN789:AN791"/>
    <mergeCell ref="AO789:AO791"/>
    <mergeCell ref="AN804:AN806"/>
    <mergeCell ref="AO804:AO806"/>
    <mergeCell ref="AQ789:AQ791"/>
    <mergeCell ref="AN801:AN803"/>
    <mergeCell ref="AO801:AO803"/>
    <mergeCell ref="AP801:AP803"/>
    <mergeCell ref="AR789:AR791"/>
    <mergeCell ref="AS789:AS791"/>
    <mergeCell ref="A1642:A1650"/>
    <mergeCell ref="B1642:B1644"/>
    <mergeCell ref="C1642:C1644"/>
    <mergeCell ref="D1642:D1649"/>
    <mergeCell ref="AN1642:AN1644"/>
    <mergeCell ref="BE1513:BE1515"/>
    <mergeCell ref="BE1545:BE1547"/>
    <mergeCell ref="AZ1545:AZ1547"/>
    <mergeCell ref="BA1545:BA1547"/>
    <mergeCell ref="BB1545:BB1547"/>
    <mergeCell ref="AS1648:AS1650"/>
    <mergeCell ref="AU1513:AU1515"/>
    <mergeCell ref="BN1545:BN1547"/>
    <mergeCell ref="BO1545:BO1547"/>
    <mergeCell ref="BP1545:BP1547"/>
    <mergeCell ref="BF1513:BF1515"/>
    <mergeCell ref="BG1545:BG1547"/>
    <mergeCell ref="BH1545:BH1547"/>
    <mergeCell ref="BI1545:BI1547"/>
    <mergeCell ref="BD1545:BD1547"/>
    <mergeCell ref="AU1642:AU1644"/>
    <mergeCell ref="AV1642:AV1644"/>
    <mergeCell ref="B1645:B1647"/>
    <mergeCell ref="C1645:C1647"/>
    <mergeCell ref="AN1645:AN1647"/>
    <mergeCell ref="B1648:B1650"/>
    <mergeCell ref="AO1642:AO1644"/>
    <mergeCell ref="AP1642:AP1644"/>
    <mergeCell ref="AM1642:AM1650"/>
    <mergeCell ref="AV1645:AV1647"/>
    <mergeCell ref="BQ256:BQ258"/>
    <mergeCell ref="BJ1545:BJ1547"/>
    <mergeCell ref="BK1545:BK1547"/>
    <mergeCell ref="BL1545:BL1547"/>
    <mergeCell ref="BM1545:BM1547"/>
    <mergeCell ref="A259:A267"/>
    <mergeCell ref="B259:B261"/>
    <mergeCell ref="C259:C261"/>
    <mergeCell ref="D259:D266"/>
    <mergeCell ref="BQ1545:BQ1547"/>
    <mergeCell ref="BK256:BK258"/>
    <mergeCell ref="BL256:BL258"/>
    <mergeCell ref="BJ1642:BJ1644"/>
    <mergeCell ref="AW1642:AW1644"/>
    <mergeCell ref="AX1642:AX1644"/>
    <mergeCell ref="AY1642:AY1644"/>
    <mergeCell ref="AZ1642:AZ1644"/>
    <mergeCell ref="BA1642:BA1644"/>
    <mergeCell ref="BJ259:BJ261"/>
    <mergeCell ref="AX259:AX261"/>
    <mergeCell ref="BC256:BC258"/>
    <mergeCell ref="BD256:BD258"/>
    <mergeCell ref="BM256:BM258"/>
    <mergeCell ref="BO256:BO258"/>
    <mergeCell ref="BP256:BP258"/>
    <mergeCell ref="BE256:BE258"/>
    <mergeCell ref="BF256:BF258"/>
    <mergeCell ref="BG256:BG258"/>
    <mergeCell ref="BH256:BH258"/>
    <mergeCell ref="BI256:BI258"/>
    <mergeCell ref="AT256:AT258"/>
    <mergeCell ref="AU256:AU258"/>
    <mergeCell ref="AV256:AV258"/>
    <mergeCell ref="AW256:AW258"/>
    <mergeCell ref="BK1542:BK1544"/>
    <mergeCell ref="BL1542:BL1544"/>
    <mergeCell ref="BM1542:BM1544"/>
    <mergeCell ref="BA259:BA261"/>
    <mergeCell ref="BB259:BB261"/>
    <mergeCell ref="BC259:BC261"/>
    <mergeCell ref="BD259:BD261"/>
    <mergeCell ref="BE259:BE261"/>
    <mergeCell ref="BF259:BF261"/>
    <mergeCell ref="BA262:BA264"/>
    <mergeCell ref="BO1542:BO1544"/>
    <mergeCell ref="BP1542:BP1544"/>
    <mergeCell ref="BQ1542:BQ1544"/>
    <mergeCell ref="B1545:B1547"/>
    <mergeCell ref="C1545:C1547"/>
    <mergeCell ref="AN1545:AN1547"/>
    <mergeCell ref="AO1545:AO1547"/>
    <mergeCell ref="AP1545:AP1547"/>
    <mergeCell ref="AQ1545:AQ1547"/>
    <mergeCell ref="AR1545:AR1547"/>
    <mergeCell ref="AS1545:AS1547"/>
    <mergeCell ref="AT1545:AT1547"/>
    <mergeCell ref="AU1545:AU1547"/>
    <mergeCell ref="AV1545:AV1547"/>
    <mergeCell ref="AW1545:AW1547"/>
    <mergeCell ref="AX1545:AX1547"/>
    <mergeCell ref="BQ259:BQ261"/>
    <mergeCell ref="B262:B264"/>
    <mergeCell ref="C262:C264"/>
    <mergeCell ref="BG259:BG261"/>
    <mergeCell ref="BH259:BH261"/>
    <mergeCell ref="BI259:BI261"/>
    <mergeCell ref="BM259:BM261"/>
    <mergeCell ref="BK259:BK261"/>
    <mergeCell ref="BL259:BL261"/>
    <mergeCell ref="AX262:AX264"/>
    <mergeCell ref="AY259:AY261"/>
    <mergeCell ref="AZ259:AZ261"/>
    <mergeCell ref="BI1542:BI1544"/>
    <mergeCell ref="BN259:BN261"/>
    <mergeCell ref="BO259:BO261"/>
    <mergeCell ref="BP259:BP261"/>
    <mergeCell ref="BG1542:BG1544"/>
    <mergeCell ref="BH1542:BH1544"/>
    <mergeCell ref="BJ1542:BJ1544"/>
    <mergeCell ref="BM265:BM267"/>
    <mergeCell ref="BB262:BB264"/>
    <mergeCell ref="BF1545:BF1547"/>
    <mergeCell ref="AY1545:AY1547"/>
    <mergeCell ref="AU259:AU261"/>
    <mergeCell ref="AV259:AV261"/>
    <mergeCell ref="AW259:AW261"/>
    <mergeCell ref="BC1513:BC1515"/>
    <mergeCell ref="AV1513:AV1515"/>
    <mergeCell ref="AW1513:AW1515"/>
    <mergeCell ref="AX1513:AX1515"/>
    <mergeCell ref="D289:D291"/>
    <mergeCell ref="D292:D294"/>
    <mergeCell ref="D295:D297"/>
    <mergeCell ref="D374:D381"/>
    <mergeCell ref="B1370:B1372"/>
    <mergeCell ref="C1370:C1372"/>
    <mergeCell ref="AM789:AM797"/>
    <mergeCell ref="AM801:AM809"/>
    <mergeCell ref="D190:D192"/>
    <mergeCell ref="E190:AH192"/>
    <mergeCell ref="BG265:BG267"/>
    <mergeCell ref="BH265:BH267"/>
    <mergeCell ref="BI265:BI267"/>
    <mergeCell ref="BJ265:BJ267"/>
    <mergeCell ref="BK265:BK267"/>
    <mergeCell ref="BL265:BL267"/>
    <mergeCell ref="BA265:BA267"/>
    <mergeCell ref="BF265:BF267"/>
    <mergeCell ref="AU265:AU267"/>
    <mergeCell ref="AV265:AV267"/>
    <mergeCell ref="AW265:AW267"/>
    <mergeCell ref="AX265:AX267"/>
    <mergeCell ref="AY265:AY267"/>
    <mergeCell ref="AZ265:AZ267"/>
    <mergeCell ref="BQ1539:BQ1541"/>
    <mergeCell ref="B1542:B1544"/>
    <mergeCell ref="C1542:C1544"/>
    <mergeCell ref="AN1542:AN1544"/>
    <mergeCell ref="AO1542:AO1544"/>
    <mergeCell ref="AP1542:AP1544"/>
    <mergeCell ref="AQ1542:AQ1544"/>
    <mergeCell ref="AR1542:AR1544"/>
    <mergeCell ref="AS1542:AS1544"/>
    <mergeCell ref="AT1542:AT1544"/>
    <mergeCell ref="AU1542:AU1544"/>
    <mergeCell ref="AV1542:AV1544"/>
    <mergeCell ref="AW1542:AW1544"/>
    <mergeCell ref="AX1542:AX1544"/>
    <mergeCell ref="AY1542:AY1544"/>
    <mergeCell ref="AZ1542:AZ1544"/>
    <mergeCell ref="BA1542:BA1544"/>
    <mergeCell ref="BB1542:BB1544"/>
    <mergeCell ref="BC1542:BC1544"/>
    <mergeCell ref="BD1542:BD1544"/>
    <mergeCell ref="BE1542:BE1544"/>
    <mergeCell ref="BF1542:BF1544"/>
    <mergeCell ref="BN1542:BN1544"/>
    <mergeCell ref="BN1513:BN1515"/>
    <mergeCell ref="BM1507:BM1509"/>
    <mergeCell ref="BL1536:BL1538"/>
    <mergeCell ref="BM1536:BM1538"/>
    <mergeCell ref="BN1536:BN1538"/>
    <mergeCell ref="BM1539:BM1541"/>
    <mergeCell ref="BN1539:BN1541"/>
    <mergeCell ref="BL1527:BL1529"/>
    <mergeCell ref="BM1527:BM1529"/>
    <mergeCell ref="C265:C267"/>
    <mergeCell ref="BG262:BG264"/>
    <mergeCell ref="BH262:BH264"/>
    <mergeCell ref="BI262:BI264"/>
    <mergeCell ref="BJ262:BJ264"/>
    <mergeCell ref="BK262:BK264"/>
    <mergeCell ref="AO265:AO267"/>
    <mergeCell ref="AP265:AP267"/>
    <mergeCell ref="AQ265:AQ267"/>
    <mergeCell ref="AR265:AR267"/>
    <mergeCell ref="BE262:BE264"/>
    <mergeCell ref="BF262:BF264"/>
    <mergeCell ref="BO262:BO264"/>
    <mergeCell ref="BP262:BP264"/>
    <mergeCell ref="BQ262:BQ264"/>
    <mergeCell ref="BM262:BM264"/>
    <mergeCell ref="A1539:A1547"/>
    <mergeCell ref="B1539:B1541"/>
    <mergeCell ref="C1539:C1541"/>
    <mergeCell ref="D1539:D1546"/>
    <mergeCell ref="AN1539:AN1541"/>
    <mergeCell ref="AO1539:AO1541"/>
    <mergeCell ref="AP1539:AP1541"/>
    <mergeCell ref="BJ1536:BJ1538"/>
    <mergeCell ref="BK1536:BK1538"/>
    <mergeCell ref="AQ1539:AQ1541"/>
    <mergeCell ref="AR1539:AR1541"/>
    <mergeCell ref="AS1539:AS1541"/>
    <mergeCell ref="AT1539:AT1541"/>
    <mergeCell ref="AU1539:AU1541"/>
    <mergeCell ref="AV1539:AV1541"/>
    <mergeCell ref="AW1539:AW1541"/>
    <mergeCell ref="AX1539:AX1541"/>
    <mergeCell ref="AY1539:AY1541"/>
    <mergeCell ref="AZ1539:AZ1541"/>
    <mergeCell ref="BA1539:BA1541"/>
    <mergeCell ref="BB1539:BB1541"/>
    <mergeCell ref="A193:A201"/>
    <mergeCell ref="B193:B195"/>
    <mergeCell ref="C193:C195"/>
    <mergeCell ref="D193:D200"/>
    <mergeCell ref="BB265:BB267"/>
    <mergeCell ref="BC265:BC267"/>
    <mergeCell ref="AO193:AO195"/>
    <mergeCell ref="AP193:AP195"/>
    <mergeCell ref="AN196:AN198"/>
    <mergeCell ref="AO196:AO198"/>
    <mergeCell ref="BP265:BP267"/>
    <mergeCell ref="BO1539:BO1541"/>
    <mergeCell ref="BP1539:BP1541"/>
    <mergeCell ref="BO1513:BO1515"/>
    <mergeCell ref="BP1513:BP1515"/>
    <mergeCell ref="BI1539:BI1541"/>
    <mergeCell ref="BJ1539:BJ1541"/>
    <mergeCell ref="BK1539:BK1541"/>
    <mergeCell ref="BL1539:BL1541"/>
    <mergeCell ref="BP1536:BP1538"/>
    <mergeCell ref="BC1539:BC1541"/>
    <mergeCell ref="BD1539:BD1541"/>
    <mergeCell ref="BE1539:BE1541"/>
    <mergeCell ref="BF1539:BF1541"/>
    <mergeCell ref="BG1539:BG1541"/>
    <mergeCell ref="BH1539:BH1541"/>
    <mergeCell ref="BO1536:BO1538"/>
    <mergeCell ref="BD1536:BD1538"/>
    <mergeCell ref="BN262:BN264"/>
    <mergeCell ref="BL262:BL264"/>
    <mergeCell ref="BC262:BC264"/>
    <mergeCell ref="AS265:AS267"/>
    <mergeCell ref="AT265:AT267"/>
    <mergeCell ref="AU262:AU264"/>
    <mergeCell ref="AV262:AV264"/>
    <mergeCell ref="BD262:BD264"/>
    <mergeCell ref="AY262:AY264"/>
    <mergeCell ref="AZ262:AZ264"/>
    <mergeCell ref="AS262:AS264"/>
    <mergeCell ref="AT262:AT264"/>
    <mergeCell ref="AN262:AN264"/>
    <mergeCell ref="AN259:AN261"/>
    <mergeCell ref="AW262:AW264"/>
    <mergeCell ref="B1536:B1538"/>
    <mergeCell ref="C1536:C1538"/>
    <mergeCell ref="AN1536:AN1538"/>
    <mergeCell ref="AO1536:AO1538"/>
    <mergeCell ref="AP1536:AP1538"/>
    <mergeCell ref="AQ1536:AQ1538"/>
    <mergeCell ref="AM1530:AM1538"/>
    <mergeCell ref="BC1536:BC1538"/>
    <mergeCell ref="AR1536:AR1538"/>
    <mergeCell ref="AS1536:AS1538"/>
    <mergeCell ref="AT1536:AT1538"/>
    <mergeCell ref="AU1536:AU1538"/>
    <mergeCell ref="AV1536:AV1538"/>
    <mergeCell ref="AW1536:AW1538"/>
    <mergeCell ref="BE1536:BE1538"/>
    <mergeCell ref="BF1536:BF1538"/>
    <mergeCell ref="BG1536:BG1538"/>
    <mergeCell ref="BH1536:BH1538"/>
    <mergeCell ref="BI1536:BI1538"/>
    <mergeCell ref="AX1536:AX1538"/>
    <mergeCell ref="AY1536:AY1538"/>
    <mergeCell ref="AZ1536:AZ1538"/>
    <mergeCell ref="BA1536:BA1538"/>
    <mergeCell ref="BB1536:BB1538"/>
    <mergeCell ref="BO193:BO195"/>
    <mergeCell ref="BP193:BP195"/>
    <mergeCell ref="BQ193:BQ195"/>
    <mergeCell ref="B196:B198"/>
    <mergeCell ref="C196:C198"/>
    <mergeCell ref="AQ196:AQ198"/>
    <mergeCell ref="AR196:AR198"/>
    <mergeCell ref="AS196:AS198"/>
    <mergeCell ref="AT196:AT198"/>
    <mergeCell ref="AU196:AU198"/>
    <mergeCell ref="BI193:BI195"/>
    <mergeCell ref="BJ193:BJ195"/>
    <mergeCell ref="BK193:BK195"/>
    <mergeCell ref="BL193:BL195"/>
    <mergeCell ref="BM193:BM195"/>
    <mergeCell ref="BN193:BN195"/>
    <mergeCell ref="BC193:BC195"/>
    <mergeCell ref="BD193:BD195"/>
    <mergeCell ref="BE193:BE195"/>
    <mergeCell ref="BF193:BF195"/>
    <mergeCell ref="BG193:BG195"/>
    <mergeCell ref="BH193:BH195"/>
    <mergeCell ref="AW193:AW195"/>
    <mergeCell ref="AX193:AX195"/>
    <mergeCell ref="AY193:AY195"/>
    <mergeCell ref="AZ193:AZ195"/>
    <mergeCell ref="BA193:BA195"/>
    <mergeCell ref="BB193:BB195"/>
    <mergeCell ref="AN193:AN195"/>
    <mergeCell ref="AN199:AN201"/>
    <mergeCell ref="BD265:BD267"/>
    <mergeCell ref="BE265:BE267"/>
    <mergeCell ref="AQ193:AQ195"/>
    <mergeCell ref="AR193:AR195"/>
    <mergeCell ref="AS193:AS195"/>
    <mergeCell ref="AT193:AT195"/>
    <mergeCell ref="AU193:AU195"/>
    <mergeCell ref="AV193:AV195"/>
    <mergeCell ref="BQ1536:BQ1538"/>
    <mergeCell ref="BQ265:BQ267"/>
    <mergeCell ref="BC1533:BC1535"/>
    <mergeCell ref="BD1533:BD1535"/>
    <mergeCell ref="BP1533:BP1535"/>
    <mergeCell ref="BE1533:BE1535"/>
    <mergeCell ref="BF1533:BF1535"/>
    <mergeCell ref="BG1533:BG1535"/>
    <mergeCell ref="BH1533:BH1535"/>
    <mergeCell ref="BI1533:BI1535"/>
    <mergeCell ref="BJ1533:BJ1535"/>
    <mergeCell ref="BQ1533:BQ1535"/>
    <mergeCell ref="BI196:BI198"/>
    <mergeCell ref="BJ196:BJ198"/>
    <mergeCell ref="BK196:BK198"/>
    <mergeCell ref="BL196:BL198"/>
    <mergeCell ref="BK1533:BK1535"/>
    <mergeCell ref="BL1533:BL1535"/>
    <mergeCell ref="BM1533:BM1535"/>
    <mergeCell ref="BN1533:BN1535"/>
    <mergeCell ref="BO1533:BO1535"/>
    <mergeCell ref="BO196:BO198"/>
    <mergeCell ref="BP196:BP198"/>
    <mergeCell ref="BQ196:BQ198"/>
    <mergeCell ref="B199:B201"/>
    <mergeCell ref="C199:C201"/>
    <mergeCell ref="AO199:AO201"/>
    <mergeCell ref="AP199:AP201"/>
    <mergeCell ref="AQ199:AQ201"/>
    <mergeCell ref="AR199:AR201"/>
    <mergeCell ref="AX199:AX201"/>
    <mergeCell ref="BB196:BB198"/>
    <mergeCell ref="BM196:BM198"/>
    <mergeCell ref="BN196:BN198"/>
    <mergeCell ref="BC196:BC198"/>
    <mergeCell ref="BD196:BD198"/>
    <mergeCell ref="BE196:BE198"/>
    <mergeCell ref="BF196:BF198"/>
    <mergeCell ref="BG196:BG198"/>
    <mergeCell ref="BH196:BH198"/>
    <mergeCell ref="AV196:AV198"/>
    <mergeCell ref="AW196:AW198"/>
    <mergeCell ref="AX196:AX198"/>
    <mergeCell ref="AY196:AY198"/>
    <mergeCell ref="AZ196:AZ198"/>
    <mergeCell ref="BA196:BA198"/>
    <mergeCell ref="AN265:AN267"/>
    <mergeCell ref="AO262:AO264"/>
    <mergeCell ref="AP262:AP264"/>
    <mergeCell ref="AQ262:AQ264"/>
    <mergeCell ref="AR262:AR264"/>
    <mergeCell ref="AS259:AS261"/>
    <mergeCell ref="AT259:AT261"/>
    <mergeCell ref="AX256:AX258"/>
    <mergeCell ref="AY256:AY258"/>
    <mergeCell ref="AZ256:AZ258"/>
    <mergeCell ref="BA256:BA258"/>
    <mergeCell ref="BB256:BB258"/>
    <mergeCell ref="C256:C258"/>
    <mergeCell ref="BO253:BO255"/>
    <mergeCell ref="BP253:BP255"/>
    <mergeCell ref="BQ253:BQ255"/>
    <mergeCell ref="BF253:BF255"/>
    <mergeCell ref="BG253:BG255"/>
    <mergeCell ref="BH253:BH255"/>
    <mergeCell ref="BI253:BI255"/>
    <mergeCell ref="AX1530:AX1532"/>
    <mergeCell ref="AY1530:AY1532"/>
    <mergeCell ref="AZ1530:AZ1532"/>
    <mergeCell ref="BA1530:BA1532"/>
    <mergeCell ref="BB1530:BB1532"/>
    <mergeCell ref="BC1530:BC1532"/>
    <mergeCell ref="BK1530:BK1532"/>
    <mergeCell ref="BL1530:BL1532"/>
    <mergeCell ref="BM1530:BM1532"/>
    <mergeCell ref="BN1530:BN1532"/>
    <mergeCell ref="BO1530:BO1532"/>
    <mergeCell ref="BD1530:BD1532"/>
    <mergeCell ref="BE1530:BE1532"/>
    <mergeCell ref="BF1530:BF1532"/>
    <mergeCell ref="BG1530:BG1532"/>
    <mergeCell ref="BH1530:BH1532"/>
    <mergeCell ref="BP1530:BP1532"/>
    <mergeCell ref="BQ1530:BQ1532"/>
    <mergeCell ref="B1533:B1535"/>
    <mergeCell ref="C1533:C1535"/>
    <mergeCell ref="AN1533:AN1535"/>
    <mergeCell ref="AO1533:AO1535"/>
    <mergeCell ref="AP1533:AP1535"/>
    <mergeCell ref="AQ1533:AQ1535"/>
    <mergeCell ref="AR1533:AR1535"/>
    <mergeCell ref="BJ1530:BJ1532"/>
    <mergeCell ref="BQ199:BQ201"/>
    <mergeCell ref="A238:A246"/>
    <mergeCell ref="B238:B240"/>
    <mergeCell ref="C238:C240"/>
    <mergeCell ref="AM238:AM240"/>
    <mergeCell ref="BD199:BD201"/>
    <mergeCell ref="BL199:BL201"/>
    <mergeCell ref="BM199:BM201"/>
    <mergeCell ref="BN199:BN201"/>
    <mergeCell ref="BK199:BK201"/>
    <mergeCell ref="BO199:BO201"/>
    <mergeCell ref="BP199:BP201"/>
    <mergeCell ref="BE199:BE201"/>
    <mergeCell ref="BF199:BF201"/>
    <mergeCell ref="BG199:BG201"/>
    <mergeCell ref="BH199:BH201"/>
    <mergeCell ref="BI199:BI201"/>
    <mergeCell ref="BJ199:BJ201"/>
    <mergeCell ref="AY199:AY201"/>
    <mergeCell ref="AZ199:AZ201"/>
    <mergeCell ref="BA199:BA201"/>
    <mergeCell ref="BB199:BB201"/>
    <mergeCell ref="BC199:BC201"/>
    <mergeCell ref="AS199:AS201"/>
    <mergeCell ref="AT199:AT201"/>
    <mergeCell ref="AU199:AU201"/>
    <mergeCell ref="AV199:AV201"/>
    <mergeCell ref="AW199:AW201"/>
    <mergeCell ref="AS1533:AS1535"/>
    <mergeCell ref="AT1533:AT1535"/>
    <mergeCell ref="AU1533:AU1535"/>
    <mergeCell ref="AV1533:AV1535"/>
    <mergeCell ref="AW1533:AW1535"/>
    <mergeCell ref="AX1533:AX1535"/>
    <mergeCell ref="AY1533:AY1535"/>
    <mergeCell ref="AZ1533:AZ1535"/>
    <mergeCell ref="BA1533:BA1535"/>
    <mergeCell ref="BB1533:BB1535"/>
    <mergeCell ref="AY241:AY243"/>
    <mergeCell ref="AZ241:AZ243"/>
    <mergeCell ref="BN1527:BN1529"/>
    <mergeCell ref="BO1527:BO1529"/>
    <mergeCell ref="BP1527:BP1529"/>
    <mergeCell ref="BE1527:BE1529"/>
    <mergeCell ref="BF1527:BF1529"/>
    <mergeCell ref="BG1527:BG1529"/>
    <mergeCell ref="BH1527:BH1529"/>
    <mergeCell ref="BI1527:BI1529"/>
    <mergeCell ref="BJ1527:BJ1529"/>
    <mergeCell ref="BQ1527:BQ1529"/>
    <mergeCell ref="A1530:A1538"/>
    <mergeCell ref="B1530:B1532"/>
    <mergeCell ref="C1530:C1532"/>
    <mergeCell ref="D1530:D1537"/>
    <mergeCell ref="AN1530:AN1532"/>
    <mergeCell ref="AO1530:AO1532"/>
    <mergeCell ref="AP1530:AP1532"/>
    <mergeCell ref="AQ1530:AQ1532"/>
    <mergeCell ref="BK1527:BK1529"/>
    <mergeCell ref="BK238:BK240"/>
    <mergeCell ref="BL238:BL240"/>
    <mergeCell ref="AR1530:AR1532"/>
    <mergeCell ref="AS1530:AS1532"/>
    <mergeCell ref="AT1530:AT1532"/>
    <mergeCell ref="AU1530:AU1532"/>
    <mergeCell ref="AV1530:AV1532"/>
    <mergeCell ref="AW1530:AW1532"/>
    <mergeCell ref="AR241:AR243"/>
    <mergeCell ref="AS241:AS243"/>
    <mergeCell ref="BG238:BG240"/>
    <mergeCell ref="BH238:BH240"/>
    <mergeCell ref="BO238:BO240"/>
    <mergeCell ref="BP238:BP240"/>
    <mergeCell ref="BQ238:BQ240"/>
    <mergeCell ref="B241:B243"/>
    <mergeCell ref="C241:C243"/>
    <mergeCell ref="AM241:AM243"/>
    <mergeCell ref="BI238:BI240"/>
    <mergeCell ref="BJ238:BJ240"/>
    <mergeCell ref="AY238:AY240"/>
    <mergeCell ref="AZ238:AZ240"/>
    <mergeCell ref="BA238:BA240"/>
    <mergeCell ref="BB238:BB240"/>
    <mergeCell ref="BM238:BM240"/>
    <mergeCell ref="BN238:BN240"/>
    <mergeCell ref="BC238:BC240"/>
    <mergeCell ref="BD238:BD240"/>
    <mergeCell ref="BE238:BE240"/>
    <mergeCell ref="BF238:BF240"/>
    <mergeCell ref="AS238:AS240"/>
    <mergeCell ref="AT238:AT240"/>
    <mergeCell ref="AU238:AU240"/>
    <mergeCell ref="AV238:AV240"/>
    <mergeCell ref="AW238:AW240"/>
    <mergeCell ref="AX238:AX240"/>
    <mergeCell ref="AN238:AN240"/>
    <mergeCell ref="AO238:AO240"/>
    <mergeCell ref="AP238:AP240"/>
    <mergeCell ref="AN241:AN243"/>
    <mergeCell ref="AO241:AO243"/>
    <mergeCell ref="AP241:AP243"/>
    <mergeCell ref="BI1530:BI1532"/>
    <mergeCell ref="AR1527:AR1529"/>
    <mergeCell ref="BL1524:BL1526"/>
    <mergeCell ref="BM1524:BM1526"/>
    <mergeCell ref="BN1524:BN1526"/>
    <mergeCell ref="AN244:AN246"/>
    <mergeCell ref="AO244:AO246"/>
    <mergeCell ref="AP244:AP246"/>
    <mergeCell ref="AQ244:AQ246"/>
    <mergeCell ref="AR244:AR246"/>
    <mergeCell ref="AS244:AS246"/>
    <mergeCell ref="AY1527:AY1529"/>
    <mergeCell ref="BO1524:BO1526"/>
    <mergeCell ref="BP1524:BP1526"/>
    <mergeCell ref="BQ1524:BQ1526"/>
    <mergeCell ref="B1527:B1529"/>
    <mergeCell ref="C1527:C1529"/>
    <mergeCell ref="AN1527:AN1529"/>
    <mergeCell ref="AO1527:AO1529"/>
    <mergeCell ref="AP1527:AP1529"/>
    <mergeCell ref="AQ1527:AQ1529"/>
    <mergeCell ref="AS1527:AS1529"/>
    <mergeCell ref="AT1527:AT1529"/>
    <mergeCell ref="AU1527:AU1529"/>
    <mergeCell ref="AV1527:AV1529"/>
    <mergeCell ref="AW1527:AW1529"/>
    <mergeCell ref="AX1527:AX1529"/>
    <mergeCell ref="BO241:BO243"/>
    <mergeCell ref="BN241:BN243"/>
    <mergeCell ref="BC241:BC243"/>
    <mergeCell ref="BD241:BD243"/>
    <mergeCell ref="BE241:BE243"/>
    <mergeCell ref="BJ1524:BJ1526"/>
    <mergeCell ref="BK1524:BK1526"/>
    <mergeCell ref="BD1524:BD1526"/>
    <mergeCell ref="BF1524:BF1526"/>
    <mergeCell ref="BG1524:BG1526"/>
    <mergeCell ref="BL241:BL243"/>
    <mergeCell ref="BM241:BM243"/>
    <mergeCell ref="AZ1527:AZ1529"/>
    <mergeCell ref="BA1527:BA1529"/>
    <mergeCell ref="BB1527:BB1529"/>
    <mergeCell ref="BC1527:BC1529"/>
    <mergeCell ref="BD1527:BD1529"/>
    <mergeCell ref="BB244:BB246"/>
    <mergeCell ref="BH1524:BH1526"/>
    <mergeCell ref="BI1524:BI1526"/>
    <mergeCell ref="BA241:BA243"/>
    <mergeCell ref="BB241:BB243"/>
    <mergeCell ref="BP241:BP243"/>
    <mergeCell ref="BQ241:BQ243"/>
    <mergeCell ref="B244:B246"/>
    <mergeCell ref="C244:C246"/>
    <mergeCell ref="AM244:AM246"/>
    <mergeCell ref="BI241:BI243"/>
    <mergeCell ref="BJ241:BJ243"/>
    <mergeCell ref="BK241:BK243"/>
    <mergeCell ref="AT241:AT243"/>
    <mergeCell ref="AU241:AU243"/>
    <mergeCell ref="AV241:AV243"/>
    <mergeCell ref="BF241:BF243"/>
    <mergeCell ref="BG241:BG243"/>
    <mergeCell ref="BH241:BH243"/>
    <mergeCell ref="AW241:AW243"/>
    <mergeCell ref="AX241:AX243"/>
    <mergeCell ref="BN244:BN246"/>
    <mergeCell ref="BO244:BO246"/>
    <mergeCell ref="D300:D302"/>
    <mergeCell ref="E300:AH302"/>
    <mergeCell ref="AM300:AM302"/>
    <mergeCell ref="BJ244:BJ246"/>
    <mergeCell ref="BM244:BM246"/>
    <mergeCell ref="BN265:BN267"/>
    <mergeCell ref="BO265:BO267"/>
    <mergeCell ref="AM289:AM291"/>
    <mergeCell ref="D383:D390"/>
    <mergeCell ref="D443:D450"/>
    <mergeCell ref="BI244:BI246"/>
    <mergeCell ref="BC244:BC246"/>
    <mergeCell ref="BD244:BD246"/>
    <mergeCell ref="AZ244:AZ246"/>
    <mergeCell ref="AN303:AN305"/>
    <mergeCell ref="AO303:AO305"/>
    <mergeCell ref="AP303:AP305"/>
    <mergeCell ref="AN306:AN308"/>
    <mergeCell ref="AY244:AY246"/>
    <mergeCell ref="BQ244:BQ246"/>
    <mergeCell ref="BK244:BK246"/>
    <mergeCell ref="BL244:BL246"/>
    <mergeCell ref="BA1286:BA1288"/>
    <mergeCell ref="BB1286:BB1288"/>
    <mergeCell ref="BC1286:BC1288"/>
    <mergeCell ref="BD1286:BD1288"/>
    <mergeCell ref="BE1286:BE1288"/>
    <mergeCell ref="BA244:BA246"/>
    <mergeCell ref="AT244:AT246"/>
    <mergeCell ref="BP244:BP246"/>
    <mergeCell ref="BE244:BE246"/>
    <mergeCell ref="BF244:BF246"/>
    <mergeCell ref="BG244:BG246"/>
    <mergeCell ref="BH244:BH246"/>
    <mergeCell ref="AU244:AU246"/>
    <mergeCell ref="AV244:AV246"/>
    <mergeCell ref="AW244:AW246"/>
    <mergeCell ref="AX244:AX246"/>
    <mergeCell ref="BJ253:BJ255"/>
    <mergeCell ref="BK253:BK255"/>
    <mergeCell ref="BL253:BL255"/>
    <mergeCell ref="BM253:BM255"/>
    <mergeCell ref="AZ253:AZ255"/>
    <mergeCell ref="BA253:BA255"/>
    <mergeCell ref="BB253:BB255"/>
    <mergeCell ref="BC253:BC255"/>
    <mergeCell ref="BD253:BD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S250:AS252"/>
    <mergeCell ref="D247:D249"/>
    <mergeCell ref="BJ1521:BJ1523"/>
    <mergeCell ref="BK1521:BK1523"/>
    <mergeCell ref="BL1521:BL1523"/>
    <mergeCell ref="BM1521:BM1523"/>
    <mergeCell ref="BN1521:BN1523"/>
    <mergeCell ref="BO1521:BO1523"/>
    <mergeCell ref="BP1521:BP1523"/>
    <mergeCell ref="BQ1521:BQ1523"/>
    <mergeCell ref="B1524:B1526"/>
    <mergeCell ref="C1524:C1526"/>
    <mergeCell ref="AN1524:AN1526"/>
    <mergeCell ref="AO1524:AO1526"/>
    <mergeCell ref="AP1524:AP1526"/>
    <mergeCell ref="AQ1524:AQ1526"/>
    <mergeCell ref="BC1524:BC1526"/>
    <mergeCell ref="AR1524:AR1526"/>
    <mergeCell ref="AS1524:AS1526"/>
    <mergeCell ref="AT1524:AT1526"/>
    <mergeCell ref="AU1524:AU1526"/>
    <mergeCell ref="AV1524:AV1526"/>
    <mergeCell ref="AW1524:AW1526"/>
    <mergeCell ref="BE1524:BE1526"/>
    <mergeCell ref="D357:D359"/>
    <mergeCell ref="D879:D887"/>
    <mergeCell ref="A888:A896"/>
    <mergeCell ref="B888:B890"/>
    <mergeCell ref="AX1524:AX1526"/>
    <mergeCell ref="AY1524:AY1526"/>
    <mergeCell ref="AZ1524:AZ1526"/>
    <mergeCell ref="BA1524:BA1526"/>
    <mergeCell ref="BB1524:BB1526"/>
    <mergeCell ref="A303:A311"/>
    <mergeCell ref="B303:B305"/>
    <mergeCell ref="C303:C305"/>
    <mergeCell ref="D303:D310"/>
    <mergeCell ref="B309:B311"/>
    <mergeCell ref="C309:C311"/>
    <mergeCell ref="A1507:A1515"/>
    <mergeCell ref="B813:B815"/>
    <mergeCell ref="C1346:C1348"/>
    <mergeCell ref="AQ801:AQ803"/>
    <mergeCell ref="AR801:AR803"/>
    <mergeCell ref="AS801:AS803"/>
    <mergeCell ref="AQ792:AQ794"/>
    <mergeCell ref="AT789:AT791"/>
    <mergeCell ref="AU789:AU791"/>
    <mergeCell ref="AV789:AV791"/>
    <mergeCell ref="AW789:AW791"/>
    <mergeCell ref="AX789:AX791"/>
    <mergeCell ref="AY789:AY791"/>
    <mergeCell ref="AZ789:AZ791"/>
    <mergeCell ref="BA789:BA791"/>
    <mergeCell ref="BB789:BB791"/>
    <mergeCell ref="BC789:BC791"/>
    <mergeCell ref="BD789:BD791"/>
    <mergeCell ref="BE789:BE791"/>
    <mergeCell ref="BF789:BF791"/>
    <mergeCell ref="BG789:BG791"/>
    <mergeCell ref="BH789:BH791"/>
    <mergeCell ref="BI789:BI791"/>
    <mergeCell ref="BJ789:BJ791"/>
    <mergeCell ref="BK789:BK791"/>
    <mergeCell ref="BL789:BL791"/>
    <mergeCell ref="BM789:BM791"/>
    <mergeCell ref="A1521:A1529"/>
    <mergeCell ref="B1521:B1523"/>
    <mergeCell ref="C1521:C1523"/>
    <mergeCell ref="D1521:D1528"/>
    <mergeCell ref="AN1521:AN1523"/>
    <mergeCell ref="AO1521:AO1523"/>
    <mergeCell ref="BI1399:BI1401"/>
    <mergeCell ref="BJ1399:BJ1401"/>
    <mergeCell ref="BC1399:BC1401"/>
    <mergeCell ref="BO1399:BO1401"/>
    <mergeCell ref="BK1399:BK1401"/>
    <mergeCell ref="BL1399:BL1401"/>
    <mergeCell ref="BM1399:BM1401"/>
    <mergeCell ref="BN1399:BN1401"/>
    <mergeCell ref="BP1399:BP1401"/>
    <mergeCell ref="BA1521:BA1523"/>
    <mergeCell ref="AP1521:AP1523"/>
    <mergeCell ref="AQ1521:AQ1523"/>
    <mergeCell ref="AR1521:AR1523"/>
    <mergeCell ref="AS1521:AS1523"/>
    <mergeCell ref="AT1521:AT1523"/>
    <mergeCell ref="AU1521:AU1523"/>
    <mergeCell ref="BO303:BO305"/>
    <mergeCell ref="BP303:BP305"/>
    <mergeCell ref="BQ303:BQ305"/>
    <mergeCell ref="B306:B308"/>
    <mergeCell ref="C306:C308"/>
    <mergeCell ref="AV1521:AV1523"/>
    <mergeCell ref="AW1521:AW1523"/>
    <mergeCell ref="AX1521:AX1523"/>
    <mergeCell ref="AY1521:AY1523"/>
    <mergeCell ref="AZ1521:AZ1523"/>
    <mergeCell ref="BH303:BH305"/>
    <mergeCell ref="BI303:BI305"/>
    <mergeCell ref="BK303:BK305"/>
    <mergeCell ref="BL303:BL305"/>
    <mergeCell ref="BM303:BM305"/>
    <mergeCell ref="BN303:BN305"/>
    <mergeCell ref="BB303:BB305"/>
    <mergeCell ref="BC303:BC305"/>
    <mergeCell ref="BD303:BD305"/>
    <mergeCell ref="BE303:BE305"/>
    <mergeCell ref="BF303:BF305"/>
    <mergeCell ref="BG303:BG305"/>
    <mergeCell ref="AU303:AU305"/>
    <mergeCell ref="AV303:AV305"/>
    <mergeCell ref="AX303:AX305"/>
    <mergeCell ref="AY303:AY305"/>
    <mergeCell ref="AZ303:AZ305"/>
    <mergeCell ref="BA303:BA305"/>
    <mergeCell ref="AO306:AO308"/>
    <mergeCell ref="AP306:AP308"/>
    <mergeCell ref="AQ303:AQ305"/>
    <mergeCell ref="AR303:AR305"/>
    <mergeCell ref="AS303:AS305"/>
    <mergeCell ref="AT303:AT305"/>
    <mergeCell ref="BB1521:BB1523"/>
    <mergeCell ref="BC1521:BC1523"/>
    <mergeCell ref="BD1521:BD1523"/>
    <mergeCell ref="BE1521:BE1523"/>
    <mergeCell ref="BF1521:BF1523"/>
    <mergeCell ref="BG1521:BG1523"/>
    <mergeCell ref="BH1521:BH1523"/>
    <mergeCell ref="BI1521:BI1523"/>
    <mergeCell ref="BO306:BO308"/>
    <mergeCell ref="BP306:BP308"/>
    <mergeCell ref="BQ306:BQ308"/>
    <mergeCell ref="BB1399:BB1401"/>
    <mergeCell ref="BI306:BI308"/>
    <mergeCell ref="BJ306:BJ308"/>
    <mergeCell ref="BK306:BK308"/>
    <mergeCell ref="BN1396:BN1398"/>
    <mergeCell ref="BO1396:BO1398"/>
    <mergeCell ref="AX1399:AX1401"/>
    <mergeCell ref="AY1399:AY1401"/>
    <mergeCell ref="AZ1399:AZ1401"/>
    <mergeCell ref="BA1399:BA1401"/>
    <mergeCell ref="C888:C890"/>
    <mergeCell ref="D888:D895"/>
    <mergeCell ref="AR1376:AR1378"/>
    <mergeCell ref="AS1376:AS1378"/>
    <mergeCell ref="AU1399:AU1401"/>
    <mergeCell ref="AV1399:AV1401"/>
    <mergeCell ref="BB306:BB308"/>
    <mergeCell ref="BL306:BL308"/>
    <mergeCell ref="BM306:BM308"/>
    <mergeCell ref="BN306:BN308"/>
    <mergeCell ref="BC306:BC308"/>
    <mergeCell ref="BD306:BD308"/>
    <mergeCell ref="BE306:BE308"/>
    <mergeCell ref="BF306:BF308"/>
    <mergeCell ref="BG306:BG308"/>
    <mergeCell ref="BH306:BH308"/>
    <mergeCell ref="AV306:AV308"/>
    <mergeCell ref="AW306:AW308"/>
    <mergeCell ref="AX306:AX308"/>
    <mergeCell ref="AY306:AY308"/>
    <mergeCell ref="AZ306:AZ308"/>
    <mergeCell ref="BA306:BA308"/>
    <mergeCell ref="BD1399:BD1401"/>
    <mergeCell ref="BE1399:BE1401"/>
    <mergeCell ref="BF1399:BF1401"/>
    <mergeCell ref="BG1399:BG1401"/>
    <mergeCell ref="BH1399:BH1401"/>
    <mergeCell ref="AQ306:AQ308"/>
    <mergeCell ref="AR306:AR308"/>
    <mergeCell ref="AS306:AS308"/>
    <mergeCell ref="AT306:AT308"/>
    <mergeCell ref="AU306:AU308"/>
    <mergeCell ref="BQ1399:BQ1401"/>
    <mergeCell ref="BN789:BN791"/>
    <mergeCell ref="BO789:BO791"/>
    <mergeCell ref="BP789:BP791"/>
    <mergeCell ref="BQ789:BQ791"/>
    <mergeCell ref="AT801:AT803"/>
    <mergeCell ref="AU801:AU803"/>
    <mergeCell ref="AV801:AV803"/>
    <mergeCell ref="AW801:AW803"/>
    <mergeCell ref="AX801:AX803"/>
    <mergeCell ref="AY801:AY803"/>
    <mergeCell ref="AZ801:AZ803"/>
    <mergeCell ref="BA801:BA803"/>
    <mergeCell ref="BB801:BB803"/>
    <mergeCell ref="BC801:BC803"/>
    <mergeCell ref="BD801:BD803"/>
    <mergeCell ref="BE801:BE803"/>
    <mergeCell ref="BF801:BF803"/>
    <mergeCell ref="BG801:BG803"/>
    <mergeCell ref="BL309:BL311"/>
    <mergeCell ref="BM309:BM311"/>
    <mergeCell ref="BN309:BN311"/>
    <mergeCell ref="AZ309:AZ311"/>
    <mergeCell ref="BA309:BA311"/>
    <mergeCell ref="BB309:BB311"/>
    <mergeCell ref="BC309:BC311"/>
    <mergeCell ref="BO309:BO311"/>
    <mergeCell ref="BP309:BP311"/>
    <mergeCell ref="BQ309:BQ311"/>
    <mergeCell ref="BF309:BF311"/>
    <mergeCell ref="BG309:BG311"/>
    <mergeCell ref="BH309:BH311"/>
    <mergeCell ref="BI309:BI311"/>
    <mergeCell ref="BJ309:BJ311"/>
    <mergeCell ref="BK309:BK311"/>
    <mergeCell ref="BD309:BD311"/>
    <mergeCell ref="BE309:BE311"/>
    <mergeCell ref="AT309:AT311"/>
    <mergeCell ref="AU309:AU311"/>
    <mergeCell ref="AV309:AV311"/>
    <mergeCell ref="AW309:AW311"/>
    <mergeCell ref="AX309:AX311"/>
    <mergeCell ref="AY309:AY311"/>
    <mergeCell ref="AN309:AN311"/>
    <mergeCell ref="AO309:AO311"/>
    <mergeCell ref="AP309:AP311"/>
    <mergeCell ref="AQ309:AQ311"/>
    <mergeCell ref="AR309:AR311"/>
    <mergeCell ref="AS309:AS311"/>
    <mergeCell ref="BL1396:BL1398"/>
    <mergeCell ref="BM1396:BM1398"/>
    <mergeCell ref="BB1396:BB1398"/>
    <mergeCell ref="BC1396:BC1398"/>
    <mergeCell ref="BD1396:BD1398"/>
    <mergeCell ref="BE1396:BE1398"/>
    <mergeCell ref="BF1396:BF1398"/>
    <mergeCell ref="BG1396:BG1398"/>
    <mergeCell ref="BJ1396:BJ1398"/>
    <mergeCell ref="BP1396:BP1398"/>
    <mergeCell ref="BQ1396:BQ1398"/>
    <mergeCell ref="BH1396:BH1398"/>
    <mergeCell ref="BI1396:BI1398"/>
    <mergeCell ref="BH801:BH803"/>
    <mergeCell ref="BI801:BI803"/>
    <mergeCell ref="BJ801:BJ803"/>
    <mergeCell ref="BK801:BK803"/>
    <mergeCell ref="BL801:BL803"/>
    <mergeCell ref="BM801:BM803"/>
    <mergeCell ref="BN801:BN803"/>
    <mergeCell ref="BO801:BO803"/>
    <mergeCell ref="BP801:BP803"/>
    <mergeCell ref="BQ801:BQ803"/>
    <mergeCell ref="AQ804:AQ806"/>
    <mergeCell ref="AR804:AR806"/>
    <mergeCell ref="AS804:AS806"/>
    <mergeCell ref="AT804:AT806"/>
    <mergeCell ref="AU804:AU806"/>
    <mergeCell ref="AV804:AV806"/>
    <mergeCell ref="AW804:AW806"/>
    <mergeCell ref="AX804:AX806"/>
    <mergeCell ref="AY804:AY806"/>
    <mergeCell ref="AZ804:AZ806"/>
    <mergeCell ref="BA804:BA806"/>
    <mergeCell ref="BQ321:BQ323"/>
    <mergeCell ref="B327:B329"/>
    <mergeCell ref="C327:C329"/>
    <mergeCell ref="AM327:AM329"/>
    <mergeCell ref="BI321:BI323"/>
    <mergeCell ref="BJ321:BJ323"/>
    <mergeCell ref="AY321:AY323"/>
    <mergeCell ref="AZ321:AZ323"/>
    <mergeCell ref="BA321:BA323"/>
    <mergeCell ref="BB321:BB323"/>
    <mergeCell ref="BM321:BM323"/>
    <mergeCell ref="BN321:BN323"/>
    <mergeCell ref="BC321:BC323"/>
    <mergeCell ref="BD321:BD323"/>
    <mergeCell ref="BE321:BE323"/>
    <mergeCell ref="BF321:BF323"/>
    <mergeCell ref="AS321:AS323"/>
    <mergeCell ref="AT321:AT323"/>
    <mergeCell ref="AU321:AU323"/>
    <mergeCell ref="AV321:AV323"/>
    <mergeCell ref="AW321:AW323"/>
    <mergeCell ref="AX321:AX323"/>
    <mergeCell ref="AN321:AN323"/>
    <mergeCell ref="AO321:AO323"/>
    <mergeCell ref="AP321:AP323"/>
    <mergeCell ref="BP1426:BP1428"/>
    <mergeCell ref="BQ1426:BQ1428"/>
    <mergeCell ref="A1393:A1401"/>
    <mergeCell ref="AX1393:AX1395"/>
    <mergeCell ref="AY1393:AY1395"/>
    <mergeCell ref="AZ1393:AZ1395"/>
    <mergeCell ref="BE404:BE406"/>
    <mergeCell ref="BE1393:BE1395"/>
    <mergeCell ref="BF1393:BF1395"/>
    <mergeCell ref="BG1393:BG1395"/>
    <mergeCell ref="BH1393:BH1395"/>
    <mergeCell ref="BI1393:BI1395"/>
    <mergeCell ref="BJ1393:BJ1395"/>
    <mergeCell ref="BK1393:BK1395"/>
    <mergeCell ref="BL1393:BL1395"/>
    <mergeCell ref="BO1393:BO1395"/>
    <mergeCell ref="BP1393:BP1395"/>
    <mergeCell ref="BQ1393:BQ1395"/>
    <mergeCell ref="B1396:B1398"/>
    <mergeCell ref="C1396:C1398"/>
    <mergeCell ref="AP1396:AP1398"/>
    <mergeCell ref="AQ1396:AQ1398"/>
    <mergeCell ref="AR1396:AR1398"/>
    <mergeCell ref="AX1396:AX1398"/>
    <mergeCell ref="A321:A329"/>
    <mergeCell ref="B321:B323"/>
    <mergeCell ref="C321:C323"/>
    <mergeCell ref="AT1376:AT1378"/>
    <mergeCell ref="AN1376:AN1378"/>
    <mergeCell ref="AO1376:AO1378"/>
    <mergeCell ref="AP1376:AP1378"/>
    <mergeCell ref="D354:D356"/>
    <mergeCell ref="A333:A341"/>
    <mergeCell ref="AY1396:AY1398"/>
    <mergeCell ref="AZ1396:AZ1398"/>
    <mergeCell ref="BA1396:BA1398"/>
    <mergeCell ref="B1399:B1401"/>
    <mergeCell ref="C1399:C1401"/>
    <mergeCell ref="AN1399:AN1401"/>
    <mergeCell ref="C1426:C1428"/>
    <mergeCell ref="AN1426:AN1428"/>
    <mergeCell ref="AO1426:AO1428"/>
    <mergeCell ref="AP1426:AP1428"/>
    <mergeCell ref="AQ1426:AQ1428"/>
    <mergeCell ref="AR1426:AR1428"/>
    <mergeCell ref="AS1426:AS1428"/>
    <mergeCell ref="AT1426:AT1428"/>
    <mergeCell ref="AU1426:AU1428"/>
    <mergeCell ref="AV1426:AV1428"/>
    <mergeCell ref="AW1426:AW1428"/>
    <mergeCell ref="AX1426:AX1428"/>
    <mergeCell ref="AY1426:AY1428"/>
    <mergeCell ref="AZ1426:AZ1428"/>
    <mergeCell ref="BA1426:BA1428"/>
    <mergeCell ref="BB1426:BB1428"/>
    <mergeCell ref="BC1426:BC1428"/>
    <mergeCell ref="BD1426:BD1428"/>
    <mergeCell ref="BE1426:BE1428"/>
    <mergeCell ref="BF1426:BF1428"/>
    <mergeCell ref="BG1426:BG1428"/>
    <mergeCell ref="BH1426:BH1428"/>
    <mergeCell ref="BI1426:BI1428"/>
    <mergeCell ref="BJ1426:BJ1428"/>
    <mergeCell ref="BK1426:BK1428"/>
    <mergeCell ref="BL1426:BL1428"/>
    <mergeCell ref="BM1426:BM1428"/>
    <mergeCell ref="BN1426:BN1428"/>
    <mergeCell ref="BO1426:BO1428"/>
    <mergeCell ref="BG321:BG323"/>
    <mergeCell ref="BH321:BH323"/>
    <mergeCell ref="BO321:BO323"/>
    <mergeCell ref="BP321:BP323"/>
    <mergeCell ref="AO1399:AO1401"/>
    <mergeCell ref="AP1399:AP1401"/>
    <mergeCell ref="AQ1399:AQ1401"/>
    <mergeCell ref="AW1399:AW1401"/>
    <mergeCell ref="BB804:BB806"/>
    <mergeCell ref="BC804:BC806"/>
    <mergeCell ref="BD804:BD806"/>
    <mergeCell ref="BE804:BE806"/>
    <mergeCell ref="BF804:BF806"/>
    <mergeCell ref="BG804:BG806"/>
    <mergeCell ref="BH804:BH806"/>
    <mergeCell ref="BI804:BI806"/>
    <mergeCell ref="BJ804:BJ806"/>
    <mergeCell ref="BK804:BK806"/>
    <mergeCell ref="BL804:BL806"/>
    <mergeCell ref="BM804:BM806"/>
    <mergeCell ref="BN804:BN806"/>
    <mergeCell ref="BO804:BO806"/>
    <mergeCell ref="BP804:BP806"/>
    <mergeCell ref="C807:C809"/>
    <mergeCell ref="C810:C812"/>
    <mergeCell ref="AN807:AN809"/>
    <mergeCell ref="AO807:AO809"/>
    <mergeCell ref="AP807:AP809"/>
    <mergeCell ref="AQ807:AQ809"/>
    <mergeCell ref="AR807:AR809"/>
    <mergeCell ref="AS807:AS809"/>
    <mergeCell ref="AT807:AT809"/>
    <mergeCell ref="AU807:AU809"/>
    <mergeCell ref="AV807:AV809"/>
    <mergeCell ref="AW807:AW809"/>
    <mergeCell ref="C324:C326"/>
    <mergeCell ref="AM324:AM326"/>
    <mergeCell ref="BK327:BK329"/>
    <mergeCell ref="BN1423:BN1425"/>
    <mergeCell ref="BO1423:BO1425"/>
    <mergeCell ref="BP1423:BP1425"/>
    <mergeCell ref="BQ1423:BQ1425"/>
    <mergeCell ref="D1393:D1400"/>
    <mergeCell ref="BL327:BL329"/>
    <mergeCell ref="BM327:BM329"/>
    <mergeCell ref="BN327:BN329"/>
    <mergeCell ref="BO327:BO329"/>
    <mergeCell ref="BP327:BP329"/>
    <mergeCell ref="BE327:BE329"/>
    <mergeCell ref="BF327:BF329"/>
    <mergeCell ref="BG327:BG329"/>
    <mergeCell ref="BH327:BH329"/>
    <mergeCell ref="BI327:BI329"/>
    <mergeCell ref="AY327:AY329"/>
    <mergeCell ref="AZ327:AZ329"/>
    <mergeCell ref="BA327:BA329"/>
    <mergeCell ref="BB327:BB329"/>
    <mergeCell ref="BC327:BC329"/>
    <mergeCell ref="BD327:BD329"/>
    <mergeCell ref="AS327:AS329"/>
    <mergeCell ref="AT327:AT329"/>
    <mergeCell ref="AU327:AU329"/>
    <mergeCell ref="AV327:AV329"/>
    <mergeCell ref="AW327:AW329"/>
    <mergeCell ref="AX327:AX329"/>
    <mergeCell ref="AN327:AN329"/>
    <mergeCell ref="AO327:AO329"/>
    <mergeCell ref="AP327:AP329"/>
    <mergeCell ref="AQ327:AQ329"/>
    <mergeCell ref="AR327:AR329"/>
    <mergeCell ref="BQ804:BQ806"/>
    <mergeCell ref="AX807:AX809"/>
    <mergeCell ref="AY807:AY809"/>
    <mergeCell ref="AZ807:AZ809"/>
    <mergeCell ref="BA807:BA809"/>
    <mergeCell ref="BB807:BB809"/>
    <mergeCell ref="BC807:BC809"/>
    <mergeCell ref="BD807:BD809"/>
    <mergeCell ref="BE807:BE809"/>
    <mergeCell ref="BF807:BF809"/>
    <mergeCell ref="BG807:BG809"/>
    <mergeCell ref="BH807:BH809"/>
    <mergeCell ref="BI807:BI809"/>
    <mergeCell ref="BJ807:BJ809"/>
    <mergeCell ref="BK807:BK809"/>
    <mergeCell ref="BL807:BL809"/>
    <mergeCell ref="BM807:BM809"/>
    <mergeCell ref="BN807:BN809"/>
    <mergeCell ref="BO807:BO809"/>
    <mergeCell ref="BP807:BP809"/>
    <mergeCell ref="BQ807:BQ809"/>
    <mergeCell ref="AN810:AN812"/>
    <mergeCell ref="AO810:AO812"/>
    <mergeCell ref="AP810:AP812"/>
    <mergeCell ref="AQ810:AQ812"/>
    <mergeCell ref="AR810:AR812"/>
    <mergeCell ref="AV810:AV812"/>
    <mergeCell ref="AW810:AW812"/>
    <mergeCell ref="AP813:AP815"/>
    <mergeCell ref="BM1420:BM1422"/>
    <mergeCell ref="BN1420:BN1422"/>
    <mergeCell ref="AT1393:AT1395"/>
    <mergeCell ref="AU1393:AU1395"/>
    <mergeCell ref="AV1393:AV1395"/>
    <mergeCell ref="AW1393:AW1395"/>
    <mergeCell ref="BO1420:BO1422"/>
    <mergeCell ref="BP1420:BP1422"/>
    <mergeCell ref="BQ1420:BQ1422"/>
    <mergeCell ref="AO1423:AO1425"/>
    <mergeCell ref="AP1423:AP1425"/>
    <mergeCell ref="AQ1423:AQ1425"/>
    <mergeCell ref="AR1423:AR1425"/>
    <mergeCell ref="AS1423:AS1425"/>
    <mergeCell ref="AT1423:AT1425"/>
    <mergeCell ref="AU1423:AU1425"/>
    <mergeCell ref="AV1423:AV1425"/>
    <mergeCell ref="AW1423:AW1425"/>
    <mergeCell ref="AX1423:AX1425"/>
    <mergeCell ref="AY1423:AY1425"/>
    <mergeCell ref="AZ1423:AZ1425"/>
    <mergeCell ref="BA1423:BA1425"/>
    <mergeCell ref="BB1423:BB1425"/>
    <mergeCell ref="BC1423:BC1425"/>
    <mergeCell ref="BD1423:BD1425"/>
    <mergeCell ref="BE1423:BE1425"/>
    <mergeCell ref="BF1423:BF1425"/>
    <mergeCell ref="BG1423:BG1425"/>
    <mergeCell ref="BH1423:BH1425"/>
    <mergeCell ref="BI1423:BI1425"/>
    <mergeCell ref="BJ1423:BJ1425"/>
    <mergeCell ref="BK1423:BK1425"/>
    <mergeCell ref="BL1423:BL1425"/>
    <mergeCell ref="BM1423:BM1425"/>
    <mergeCell ref="BP324:BP326"/>
    <mergeCell ref="BQ324:BQ326"/>
    <mergeCell ref="D330:D332"/>
    <mergeCell ref="E330:AH332"/>
    <mergeCell ref="AM330:AM332"/>
    <mergeCell ref="BJ324:BJ326"/>
    <mergeCell ref="BK324:BK326"/>
    <mergeCell ref="BL324:BL326"/>
    <mergeCell ref="BM324:BM326"/>
    <mergeCell ref="BN324:BN326"/>
    <mergeCell ref="BO324:BO326"/>
    <mergeCell ref="BD324:BD326"/>
    <mergeCell ref="BE324:BE326"/>
    <mergeCell ref="BF324:BF326"/>
    <mergeCell ref="BG324:BG326"/>
    <mergeCell ref="BH324:BH326"/>
    <mergeCell ref="BI324:BI326"/>
    <mergeCell ref="AX324:AX326"/>
    <mergeCell ref="AY324:AY326"/>
    <mergeCell ref="AZ324:AZ326"/>
    <mergeCell ref="BA324:BA326"/>
    <mergeCell ref="BB324:BB326"/>
    <mergeCell ref="BC324:BC326"/>
    <mergeCell ref="AR324:AR326"/>
    <mergeCell ref="AS324:AS326"/>
    <mergeCell ref="AT324:AT326"/>
    <mergeCell ref="AU324:AU326"/>
    <mergeCell ref="AV324:AV326"/>
    <mergeCell ref="AW324:AW326"/>
    <mergeCell ref="AN324:AN326"/>
    <mergeCell ref="AO324:AO326"/>
    <mergeCell ref="AP324:AP326"/>
    <mergeCell ref="AQ324:AQ326"/>
    <mergeCell ref="BQ327:BQ329"/>
    <mergeCell ref="BL333:BL335"/>
    <mergeCell ref="BM333:BM335"/>
    <mergeCell ref="BN333:BN335"/>
    <mergeCell ref="BO333:BO335"/>
    <mergeCell ref="BP333:BP335"/>
    <mergeCell ref="BQ333:BQ335"/>
    <mergeCell ref="BL1417:BL1419"/>
    <mergeCell ref="BG333:BG335"/>
    <mergeCell ref="BH333:BH335"/>
    <mergeCell ref="BI333:BI335"/>
    <mergeCell ref="BJ333:BJ335"/>
    <mergeCell ref="BK333:BK335"/>
    <mergeCell ref="BN1417:BN1419"/>
    <mergeCell ref="BH1417:BH1419"/>
    <mergeCell ref="BI1417:BI1419"/>
    <mergeCell ref="BJ1417:BJ1419"/>
    <mergeCell ref="BK1417:BK1419"/>
    <mergeCell ref="BA333:BA335"/>
    <mergeCell ref="BB333:BB335"/>
    <mergeCell ref="BC333:BC335"/>
    <mergeCell ref="BD333:BD335"/>
    <mergeCell ref="BE333:BE335"/>
    <mergeCell ref="BF333:BF335"/>
    <mergeCell ref="AU333:AU335"/>
    <mergeCell ref="AV333:AV335"/>
    <mergeCell ref="AW333:AW335"/>
    <mergeCell ref="AX333:AX335"/>
    <mergeCell ref="AY333:AY335"/>
    <mergeCell ref="AZ333:AZ335"/>
    <mergeCell ref="AO333:AO335"/>
    <mergeCell ref="AP333:AP335"/>
    <mergeCell ref="AQ333:AQ335"/>
    <mergeCell ref="AR333:AR335"/>
    <mergeCell ref="AS333:AS335"/>
    <mergeCell ref="AT333:AT335"/>
    <mergeCell ref="AQ813:AQ815"/>
    <mergeCell ref="AR813:AR815"/>
    <mergeCell ref="AS810:AS812"/>
    <mergeCell ref="AT810:AT812"/>
    <mergeCell ref="AU810:AU812"/>
    <mergeCell ref="AT813:AT815"/>
    <mergeCell ref="AX810:AX812"/>
    <mergeCell ref="AY810:AY812"/>
    <mergeCell ref="AZ810:AZ812"/>
    <mergeCell ref="BA810:BA812"/>
    <mergeCell ref="BB810:BB812"/>
    <mergeCell ref="BC810:BC812"/>
    <mergeCell ref="BD810:BD812"/>
    <mergeCell ref="BE810:BE812"/>
    <mergeCell ref="BF810:BF812"/>
    <mergeCell ref="BG810:BG812"/>
    <mergeCell ref="BH810:BH812"/>
    <mergeCell ref="BI810:BI812"/>
    <mergeCell ref="BJ810:BJ812"/>
    <mergeCell ref="BK810:BK812"/>
    <mergeCell ref="BL810:BL812"/>
    <mergeCell ref="BM810:BM812"/>
    <mergeCell ref="BN810:BN812"/>
    <mergeCell ref="BO810:BO812"/>
    <mergeCell ref="BP810:BP812"/>
    <mergeCell ref="BQ810:BQ812"/>
    <mergeCell ref="AO813:AO815"/>
    <mergeCell ref="AU813:AU815"/>
    <mergeCell ref="AV813:AV815"/>
    <mergeCell ref="BQ336:BQ338"/>
    <mergeCell ref="BO336:BO338"/>
    <mergeCell ref="BP336:BP338"/>
    <mergeCell ref="BM1393:BM1395"/>
    <mergeCell ref="BN1393:BN1395"/>
    <mergeCell ref="C339:C341"/>
    <mergeCell ref="B1417:B1419"/>
    <mergeCell ref="C1417:C1419"/>
    <mergeCell ref="AN1417:AN1419"/>
    <mergeCell ref="AO1417:AO1419"/>
    <mergeCell ref="AP1417:AP1419"/>
    <mergeCell ref="B1373:B1375"/>
    <mergeCell ref="C1373:C1375"/>
    <mergeCell ref="AP789:AP791"/>
    <mergeCell ref="AP804:AP806"/>
    <mergeCell ref="AQ1417:AQ1419"/>
    <mergeCell ref="AR1417:AR1419"/>
    <mergeCell ref="BK336:BK338"/>
    <mergeCell ref="BL336:BL338"/>
    <mergeCell ref="BM336:BM338"/>
    <mergeCell ref="BN336:BN338"/>
    <mergeCell ref="BE336:BE338"/>
    <mergeCell ref="BF336:BF338"/>
    <mergeCell ref="BG336:BG338"/>
    <mergeCell ref="BH336:BH338"/>
    <mergeCell ref="BI336:BI338"/>
    <mergeCell ref="BJ336:BJ338"/>
    <mergeCell ref="AY336:AY338"/>
    <mergeCell ref="AZ336:AZ338"/>
    <mergeCell ref="BA336:BA338"/>
    <mergeCell ref="BB336:BB338"/>
    <mergeCell ref="BC336:BC338"/>
    <mergeCell ref="BD336:BD338"/>
    <mergeCell ref="AS336:AS338"/>
    <mergeCell ref="AT336:AT338"/>
    <mergeCell ref="AU336:AU338"/>
    <mergeCell ref="AV336:AV338"/>
    <mergeCell ref="AW336:AW338"/>
    <mergeCell ref="AX336:AX338"/>
    <mergeCell ref="AN336:AN338"/>
    <mergeCell ref="AO336:AO338"/>
    <mergeCell ref="AP336:AP338"/>
    <mergeCell ref="AQ336:AQ338"/>
    <mergeCell ref="AR336:AR338"/>
    <mergeCell ref="AS1417:AS1419"/>
    <mergeCell ref="AR1393:AR1395"/>
    <mergeCell ref="AS1393:AS1395"/>
    <mergeCell ref="AN1396:AN1398"/>
    <mergeCell ref="AO1396:AO1398"/>
    <mergeCell ref="AV1417:AV1419"/>
    <mergeCell ref="AW1417:AW1419"/>
    <mergeCell ref="AX1417:AX1419"/>
    <mergeCell ref="AY1417:AY1419"/>
    <mergeCell ref="AZ1417:AZ1419"/>
    <mergeCell ref="BA1417:BA1419"/>
    <mergeCell ref="BM1417:BM1419"/>
    <mergeCell ref="BB1417:BB1419"/>
    <mergeCell ref="BC1417:BC1419"/>
    <mergeCell ref="BD1417:BD1419"/>
    <mergeCell ref="BE1417:BE1419"/>
    <mergeCell ref="BF1417:BF1419"/>
    <mergeCell ref="BG1417:BG1419"/>
    <mergeCell ref="BO1417:BO1419"/>
    <mergeCell ref="BP1417:BP1419"/>
    <mergeCell ref="BO339:BO341"/>
    <mergeCell ref="BL339:BL341"/>
    <mergeCell ref="BA339:BA341"/>
    <mergeCell ref="BB339:BB341"/>
    <mergeCell ref="BC339:BC341"/>
    <mergeCell ref="BP339:BP341"/>
    <mergeCell ref="BQ339:BQ341"/>
    <mergeCell ref="A351:A359"/>
    <mergeCell ref="B351:B353"/>
    <mergeCell ref="C351:C353"/>
    <mergeCell ref="BG339:BG341"/>
    <mergeCell ref="BH339:BH341"/>
    <mergeCell ref="BI339:BI341"/>
    <mergeCell ref="BJ339:BJ341"/>
    <mergeCell ref="BK339:BK341"/>
    <mergeCell ref="BD339:BD341"/>
    <mergeCell ref="BE339:BE341"/>
    <mergeCell ref="BF339:BF341"/>
    <mergeCell ref="AU339:AU341"/>
    <mergeCell ref="AV339:AV341"/>
    <mergeCell ref="AW339:AW341"/>
    <mergeCell ref="AX339:AX341"/>
    <mergeCell ref="AY339:AY341"/>
    <mergeCell ref="AZ339:AZ341"/>
    <mergeCell ref="AO339:AO341"/>
    <mergeCell ref="AP339:AP341"/>
    <mergeCell ref="AQ339:AQ341"/>
    <mergeCell ref="AR339:AR341"/>
    <mergeCell ref="AS339:AS341"/>
    <mergeCell ref="AT339:AT341"/>
    <mergeCell ref="AN339:AN341"/>
    <mergeCell ref="AU1414:AU1416"/>
    <mergeCell ref="AV1414:AV1416"/>
    <mergeCell ref="AW1414:AW1416"/>
    <mergeCell ref="AX1414:AX1416"/>
    <mergeCell ref="AY1414:AY1416"/>
    <mergeCell ref="AN1393:AN1395"/>
    <mergeCell ref="AO1393:AO1395"/>
    <mergeCell ref="AP1393:AP1395"/>
    <mergeCell ref="AQ1393:AQ1395"/>
    <mergeCell ref="BA1414:BA1416"/>
    <mergeCell ref="BB1414:BB1416"/>
    <mergeCell ref="BC1414:BC1416"/>
    <mergeCell ref="BD1414:BD1416"/>
    <mergeCell ref="BE1414:BE1416"/>
    <mergeCell ref="BF1414:BF1416"/>
    <mergeCell ref="BG1414:BG1416"/>
    <mergeCell ref="BH1414:BH1416"/>
    <mergeCell ref="BI1414:BI1416"/>
    <mergeCell ref="BJ1414:BJ1416"/>
    <mergeCell ref="BK1414:BK1416"/>
    <mergeCell ref="BL1414:BL1416"/>
    <mergeCell ref="BM1414:BM1416"/>
    <mergeCell ref="BN1414:BN1416"/>
    <mergeCell ref="BO1414:BO1416"/>
    <mergeCell ref="BP1414:BP1416"/>
    <mergeCell ref="BQ1414:BQ1416"/>
    <mergeCell ref="D333:D340"/>
    <mergeCell ref="B336:B338"/>
    <mergeCell ref="C336:C338"/>
    <mergeCell ref="AN333:AN335"/>
    <mergeCell ref="B807:B809"/>
    <mergeCell ref="B810:B812"/>
    <mergeCell ref="C813:C815"/>
    <mergeCell ref="BH1435:BH1437"/>
    <mergeCell ref="BI1435:BI1437"/>
    <mergeCell ref="BJ1435:BJ1437"/>
    <mergeCell ref="BK1435:BK1437"/>
    <mergeCell ref="BL1435:BL1437"/>
    <mergeCell ref="BM1435:BM1437"/>
    <mergeCell ref="BN1435:BN1437"/>
    <mergeCell ref="BO1435:BO1437"/>
    <mergeCell ref="BP1435:BP1437"/>
    <mergeCell ref="BQ1435:BQ1437"/>
    <mergeCell ref="AU1411:AU1413"/>
    <mergeCell ref="AV1411:AV1413"/>
    <mergeCell ref="AW1411:AW1413"/>
    <mergeCell ref="AX1411:AX1413"/>
    <mergeCell ref="AY1411:AY1413"/>
    <mergeCell ref="AZ1411:AZ1413"/>
    <mergeCell ref="BA1411:BA1413"/>
    <mergeCell ref="BB1411:BB1413"/>
    <mergeCell ref="BC1411:BC1413"/>
    <mergeCell ref="BD1411:BD1413"/>
    <mergeCell ref="BE1411:BE1413"/>
    <mergeCell ref="BF1411:BF1413"/>
    <mergeCell ref="BG1411:BG1413"/>
    <mergeCell ref="BH1411:BH1413"/>
    <mergeCell ref="BI1411:BI1413"/>
    <mergeCell ref="BJ1411:BJ1413"/>
    <mergeCell ref="BK1411:BK1413"/>
    <mergeCell ref="BL1411:BL1413"/>
    <mergeCell ref="BM1411:BM1413"/>
    <mergeCell ref="BN1411:BN1413"/>
    <mergeCell ref="D351:D353"/>
    <mergeCell ref="BO1411:BO1413"/>
    <mergeCell ref="BP1411:BP1413"/>
    <mergeCell ref="BQ1411:BQ1413"/>
    <mergeCell ref="BA1393:BA1395"/>
    <mergeCell ref="BB1393:BB1395"/>
    <mergeCell ref="BC1393:BC1395"/>
    <mergeCell ref="BD1393:BD1395"/>
    <mergeCell ref="AS1414:AS1416"/>
    <mergeCell ref="AT1414:AT1416"/>
    <mergeCell ref="AZ1414:AZ1416"/>
    <mergeCell ref="BQ1417:BQ1419"/>
    <mergeCell ref="AN1423:AN1425"/>
    <mergeCell ref="AY1420:AY1422"/>
    <mergeCell ref="AZ1420:AZ1422"/>
    <mergeCell ref="AO1420:AO1422"/>
    <mergeCell ref="AP1420:AP1422"/>
    <mergeCell ref="AQ1420:AQ1422"/>
    <mergeCell ref="AR1420:AR1422"/>
    <mergeCell ref="AS1420:AS1422"/>
    <mergeCell ref="AT1420:AT1422"/>
    <mergeCell ref="BI1420:BI1422"/>
    <mergeCell ref="BJ1420:BJ1422"/>
    <mergeCell ref="BK1420:BK1422"/>
    <mergeCell ref="BL1420:BL1422"/>
    <mergeCell ref="BA1420:BA1422"/>
    <mergeCell ref="BB1420:BB1422"/>
    <mergeCell ref="BC1420:BC1422"/>
    <mergeCell ref="BD1420:BD1422"/>
    <mergeCell ref="BE1420:BE1422"/>
    <mergeCell ref="BF1420:BF1422"/>
    <mergeCell ref="BG1420:BG1422"/>
    <mergeCell ref="BH1420:BH1422"/>
    <mergeCell ref="AU1420:AU1422"/>
    <mergeCell ref="BP1432:BP1434"/>
    <mergeCell ref="BQ1432:BQ1434"/>
    <mergeCell ref="AQ1411:AQ1413"/>
    <mergeCell ref="AR1411:AR1413"/>
    <mergeCell ref="AS1411:AS1413"/>
    <mergeCell ref="AT1411:AT1413"/>
    <mergeCell ref="B1435:B1437"/>
    <mergeCell ref="C1435:C1437"/>
    <mergeCell ref="AN1435:AN1437"/>
    <mergeCell ref="AO1435:AO1437"/>
    <mergeCell ref="AP1435:AP1437"/>
    <mergeCell ref="AQ1435:AQ1437"/>
    <mergeCell ref="AM1429:AM1437"/>
    <mergeCell ref="AP1432:AP1434"/>
    <mergeCell ref="AQ1432:AQ1434"/>
    <mergeCell ref="AQ1429:AQ1431"/>
    <mergeCell ref="AR1435:AR1437"/>
    <mergeCell ref="AS1435:AS1437"/>
    <mergeCell ref="AT1435:AT1437"/>
    <mergeCell ref="AR1432:AR1434"/>
    <mergeCell ref="AS1432:AS1434"/>
    <mergeCell ref="AT1432:AT1434"/>
    <mergeCell ref="AU1435:AU1437"/>
    <mergeCell ref="AV1435:AV1437"/>
    <mergeCell ref="AW1435:AW1437"/>
    <mergeCell ref="AX1435:AX1437"/>
    <mergeCell ref="AY1435:AY1437"/>
    <mergeCell ref="AZ1435:AZ1437"/>
    <mergeCell ref="BA1435:BA1437"/>
    <mergeCell ref="BB1435:BB1437"/>
    <mergeCell ref="BC1435:BC1437"/>
    <mergeCell ref="BN351:BN353"/>
    <mergeCell ref="BO351:BO353"/>
    <mergeCell ref="BP351:BP353"/>
    <mergeCell ref="BD1435:BD1437"/>
    <mergeCell ref="BE1435:BE1437"/>
    <mergeCell ref="BF1435:BF1437"/>
    <mergeCell ref="BG1435:BG1437"/>
    <mergeCell ref="BQ351:BQ353"/>
    <mergeCell ref="BF351:BF353"/>
    <mergeCell ref="BG351:BG353"/>
    <mergeCell ref="BH351:BH353"/>
    <mergeCell ref="BI351:BI353"/>
    <mergeCell ref="BJ351:BJ353"/>
    <mergeCell ref="BK351:BK353"/>
    <mergeCell ref="BM351:BM353"/>
    <mergeCell ref="AZ351:AZ353"/>
    <mergeCell ref="BA351:BA353"/>
    <mergeCell ref="BB351:BB353"/>
    <mergeCell ref="BC351:BC353"/>
    <mergeCell ref="BD351:BD353"/>
    <mergeCell ref="BE351:BE353"/>
    <mergeCell ref="AT351:AT353"/>
    <mergeCell ref="AU351:AU353"/>
    <mergeCell ref="AV351:AV353"/>
    <mergeCell ref="AW351:AW353"/>
    <mergeCell ref="AX351:AX353"/>
    <mergeCell ref="AY351:AY353"/>
    <mergeCell ref="AN351:AN353"/>
    <mergeCell ref="AO351:AO353"/>
    <mergeCell ref="AP351:AP353"/>
    <mergeCell ref="AQ351:AQ353"/>
    <mergeCell ref="AR351:AR353"/>
    <mergeCell ref="AS351:AS353"/>
    <mergeCell ref="AZ1429:AZ1431"/>
    <mergeCell ref="BA1429:BA1431"/>
    <mergeCell ref="BB1429:BB1431"/>
    <mergeCell ref="BC1429:BC1431"/>
    <mergeCell ref="BD1429:BD1431"/>
    <mergeCell ref="BE1429:BE1431"/>
    <mergeCell ref="BF1429:BF1431"/>
    <mergeCell ref="BG1429:BG1431"/>
    <mergeCell ref="BH1429:BH1431"/>
    <mergeCell ref="CV2622:CV2623"/>
    <mergeCell ref="BI1429:BI1431"/>
    <mergeCell ref="BJ1429:BJ1431"/>
    <mergeCell ref="BK1429:BK1431"/>
    <mergeCell ref="BL1429:BL1431"/>
    <mergeCell ref="BM1429:BM1431"/>
    <mergeCell ref="BN1429:BN1431"/>
    <mergeCell ref="BO1429:BO1431"/>
    <mergeCell ref="BP1429:BP1431"/>
    <mergeCell ref="BQ1429:BQ1431"/>
    <mergeCell ref="B1432:B1434"/>
    <mergeCell ref="C1432:C1434"/>
    <mergeCell ref="AN1432:AN1434"/>
    <mergeCell ref="B1411:B1413"/>
    <mergeCell ref="C1411:C1413"/>
    <mergeCell ref="D1411:D1418"/>
    <mergeCell ref="B1414:B1416"/>
    <mergeCell ref="AN1420:AN1422"/>
    <mergeCell ref="B1423:B1425"/>
    <mergeCell ref="C1423:C1425"/>
    <mergeCell ref="B1349:B1351"/>
    <mergeCell ref="E440:AH442"/>
    <mergeCell ref="A653:A661"/>
    <mergeCell ref="B653:B655"/>
    <mergeCell ref="C653:C655"/>
    <mergeCell ref="AN536:AN538"/>
    <mergeCell ref="AN530:AN532"/>
    <mergeCell ref="B524:B526"/>
    <mergeCell ref="C650:C652"/>
    <mergeCell ref="AN888:AN890"/>
    <mergeCell ref="A1411:A1419"/>
    <mergeCell ref="C1414:C1416"/>
    <mergeCell ref="AN1414:AN1416"/>
    <mergeCell ref="AO1414:AO1416"/>
    <mergeCell ref="AM440:AM442"/>
    <mergeCell ref="A1420:A1428"/>
    <mergeCell ref="B1420:B1422"/>
    <mergeCell ref="C1420:C1422"/>
    <mergeCell ref="D1420:D1427"/>
    <mergeCell ref="B1346:B1348"/>
    <mergeCell ref="AU1432:AU1434"/>
    <mergeCell ref="AZ1432:AZ1434"/>
    <mergeCell ref="AT1417:AT1419"/>
    <mergeCell ref="AU1417:AU1419"/>
    <mergeCell ref="AO1432:AO1434"/>
    <mergeCell ref="AN1346:AN1348"/>
    <mergeCell ref="AV1432:AV1434"/>
    <mergeCell ref="AW1432:AW1434"/>
    <mergeCell ref="AX1432:AX1434"/>
    <mergeCell ref="AY1432:AY1434"/>
    <mergeCell ref="AR1429:AR1431"/>
    <mergeCell ref="AP1414:AP1416"/>
    <mergeCell ref="AQ1414:AQ1416"/>
    <mergeCell ref="AR1414:AR1416"/>
    <mergeCell ref="BA1432:BA1434"/>
    <mergeCell ref="A1429:A1437"/>
    <mergeCell ref="B1429:B1431"/>
    <mergeCell ref="C1429:C1431"/>
    <mergeCell ref="D1429:D1436"/>
    <mergeCell ref="D671:D673"/>
    <mergeCell ref="AQ95:AQ97"/>
    <mergeCell ref="AQ1408:AQ1410"/>
    <mergeCell ref="B1408:B1410"/>
    <mergeCell ref="C1408:C1410"/>
    <mergeCell ref="AN1408:AN1410"/>
    <mergeCell ref="AN1411:AN1413"/>
    <mergeCell ref="AO1411:AO1413"/>
    <mergeCell ref="AP1411:AP1413"/>
    <mergeCell ref="AO719:AO721"/>
    <mergeCell ref="AO95:AO97"/>
    <mergeCell ref="AP95:AP97"/>
    <mergeCell ref="AN98:AN100"/>
    <mergeCell ref="AO98:AO100"/>
    <mergeCell ref="AP98:AP100"/>
    <mergeCell ref="AO1408:AO1410"/>
    <mergeCell ref="AS1429:AS1431"/>
    <mergeCell ref="AT1429:AT1431"/>
    <mergeCell ref="AU1429:AU1431"/>
    <mergeCell ref="AV1429:AV1431"/>
    <mergeCell ref="AN95:AN97"/>
    <mergeCell ref="AN101:AN103"/>
    <mergeCell ref="AN1429:AN1431"/>
    <mergeCell ref="AO1429:AO1431"/>
    <mergeCell ref="AN1289:AN1291"/>
    <mergeCell ref="AP1429:AP1431"/>
    <mergeCell ref="AW1429:AW1431"/>
    <mergeCell ref="AX1429:AX1431"/>
    <mergeCell ref="AY1429:AY1431"/>
    <mergeCell ref="AW357:AW359"/>
    <mergeCell ref="AX357:AX359"/>
    <mergeCell ref="AY357:AY359"/>
    <mergeCell ref="AT357:AT359"/>
    <mergeCell ref="AU357:AU359"/>
    <mergeCell ref="AN357:AN359"/>
    <mergeCell ref="AO357:AO359"/>
    <mergeCell ref="AP357:AP359"/>
    <mergeCell ref="AQ357:AQ359"/>
    <mergeCell ref="AR357:AR359"/>
    <mergeCell ref="AS357:AS359"/>
    <mergeCell ref="B357:B359"/>
    <mergeCell ref="C357:C359"/>
    <mergeCell ref="AM357:AM359"/>
    <mergeCell ref="AV354:AV356"/>
    <mergeCell ref="AW354:AW356"/>
    <mergeCell ref="AX354:AX356"/>
    <mergeCell ref="AY354:AY356"/>
    <mergeCell ref="AP354:AP356"/>
    <mergeCell ref="AQ354:AQ356"/>
    <mergeCell ref="AR354:AR356"/>
    <mergeCell ref="AS354:AS356"/>
    <mergeCell ref="AT354:AT356"/>
    <mergeCell ref="AU354:AU356"/>
    <mergeCell ref="AN354:AN356"/>
    <mergeCell ref="AO354:AO356"/>
    <mergeCell ref="B1426:B1428"/>
    <mergeCell ref="AV1420:AV1422"/>
    <mergeCell ref="AW1420:AW1422"/>
    <mergeCell ref="AX1420:AX1422"/>
    <mergeCell ref="B324:B326"/>
    <mergeCell ref="BP95:BP97"/>
    <mergeCell ref="BQ95:BQ97"/>
    <mergeCell ref="B98:B100"/>
    <mergeCell ref="C98:C100"/>
    <mergeCell ref="BO1408:BO1410"/>
    <mergeCell ref="BP1408:BP1410"/>
    <mergeCell ref="BQ1408:BQ1410"/>
    <mergeCell ref="B1393:B1395"/>
    <mergeCell ref="C1393:C1395"/>
    <mergeCell ref="BI1408:BI1410"/>
    <mergeCell ref="BJ95:BJ97"/>
    <mergeCell ref="BK95:BK97"/>
    <mergeCell ref="BL95:BL97"/>
    <mergeCell ref="BM95:BM97"/>
    <mergeCell ref="BN95:BN97"/>
    <mergeCell ref="BO95:BO97"/>
    <mergeCell ref="BD95:BD97"/>
    <mergeCell ref="BE95:BE97"/>
    <mergeCell ref="BF95:BF97"/>
    <mergeCell ref="BG95:BG97"/>
    <mergeCell ref="BH95:BH97"/>
    <mergeCell ref="BI95:BI97"/>
    <mergeCell ref="AX95:AX97"/>
    <mergeCell ref="AY95:AY97"/>
    <mergeCell ref="AZ95:AZ97"/>
    <mergeCell ref="BA95:BA97"/>
    <mergeCell ref="BB95:BB97"/>
    <mergeCell ref="BC95:BC97"/>
    <mergeCell ref="AR95:AR97"/>
    <mergeCell ref="AS95:AS97"/>
    <mergeCell ref="AT95:AT97"/>
    <mergeCell ref="AU95:AU97"/>
    <mergeCell ref="AV95:AV97"/>
    <mergeCell ref="AW95:AW97"/>
    <mergeCell ref="BA357:BA359"/>
    <mergeCell ref="BB357:BB359"/>
    <mergeCell ref="BC357:BC359"/>
    <mergeCell ref="BD357:BD359"/>
    <mergeCell ref="BL357:BL359"/>
    <mergeCell ref="BF357:BF359"/>
    <mergeCell ref="BE357:BE359"/>
    <mergeCell ref="BO357:BO359"/>
    <mergeCell ref="BP357:BP359"/>
    <mergeCell ref="BQ357:BQ359"/>
    <mergeCell ref="BG357:BG359"/>
    <mergeCell ref="BH357:BH359"/>
    <mergeCell ref="BI357:BI359"/>
    <mergeCell ref="BJ357:BJ359"/>
    <mergeCell ref="BK357:BK359"/>
    <mergeCell ref="BM357:BM359"/>
    <mergeCell ref="BN357:BN359"/>
    <mergeCell ref="AZ357:AZ359"/>
    <mergeCell ref="BN354:BN356"/>
    <mergeCell ref="BO354:BO356"/>
    <mergeCell ref="BP354:BP356"/>
    <mergeCell ref="BQ354:BQ356"/>
    <mergeCell ref="BH354:BH356"/>
    <mergeCell ref="BI354:BI356"/>
    <mergeCell ref="BJ354:BJ356"/>
    <mergeCell ref="BB354:BB356"/>
    <mergeCell ref="BC354:BC356"/>
    <mergeCell ref="BD354:BD356"/>
    <mergeCell ref="BE354:BE356"/>
    <mergeCell ref="BF354:BF356"/>
    <mergeCell ref="AO101:AO103"/>
    <mergeCell ref="AP101:AP103"/>
    <mergeCell ref="AQ101:AQ103"/>
    <mergeCell ref="AR101:AR103"/>
    <mergeCell ref="AS101:AS103"/>
    <mergeCell ref="AT101:AT103"/>
    <mergeCell ref="BD1405:BD1407"/>
    <mergeCell ref="BE1405:BE1407"/>
    <mergeCell ref="AX1405:AX1407"/>
    <mergeCell ref="AY1405:AY1407"/>
    <mergeCell ref="BA101:BA103"/>
    <mergeCell ref="BB101:BB103"/>
    <mergeCell ref="BC101:BC103"/>
    <mergeCell ref="BD101:BD103"/>
    <mergeCell ref="AZ647:AZ649"/>
    <mergeCell ref="BA647:BA649"/>
    <mergeCell ref="BL1405:BL1407"/>
    <mergeCell ref="BM1405:BM1407"/>
    <mergeCell ref="AT1405:AT1407"/>
    <mergeCell ref="AU1405:AU1407"/>
    <mergeCell ref="AV1405:AV1407"/>
    <mergeCell ref="AW1405:AW1407"/>
    <mergeCell ref="AZ1405:AZ1407"/>
    <mergeCell ref="BA1405:BA1407"/>
    <mergeCell ref="BB1405:BB1407"/>
    <mergeCell ref="BC1405:BC1407"/>
    <mergeCell ref="BN98:BN100"/>
    <mergeCell ref="BO98:BO100"/>
    <mergeCell ref="BP98:BP100"/>
    <mergeCell ref="BQ98:BQ100"/>
    <mergeCell ref="B101:B103"/>
    <mergeCell ref="C101:C103"/>
    <mergeCell ref="AW101:AW103"/>
    <mergeCell ref="AX101:AX103"/>
    <mergeCell ref="AY101:AY103"/>
    <mergeCell ref="AZ101:AZ103"/>
    <mergeCell ref="BH98:BH100"/>
    <mergeCell ref="BI98:BI100"/>
    <mergeCell ref="BJ98:BJ100"/>
    <mergeCell ref="BK98:BK100"/>
    <mergeCell ref="BL98:BL100"/>
    <mergeCell ref="BM98:BM100"/>
    <mergeCell ref="BB98:BB100"/>
    <mergeCell ref="BC98:BC100"/>
    <mergeCell ref="BD98:BD100"/>
    <mergeCell ref="BE98:BE100"/>
    <mergeCell ref="BF98:BF100"/>
    <mergeCell ref="BG98:BG100"/>
    <mergeCell ref="AV98:AV100"/>
    <mergeCell ref="AW98:AW100"/>
    <mergeCell ref="AX98:AX100"/>
    <mergeCell ref="AY98:AY100"/>
    <mergeCell ref="AZ98:AZ100"/>
    <mergeCell ref="BA98:BA100"/>
    <mergeCell ref="AQ98:AQ100"/>
    <mergeCell ref="AR98:AR100"/>
    <mergeCell ref="AS98:AS100"/>
    <mergeCell ref="AT98:AT100"/>
    <mergeCell ref="AU98:AU100"/>
    <mergeCell ref="BG354:BG356"/>
    <mergeCell ref="AZ354:AZ356"/>
    <mergeCell ref="BA354:BA356"/>
    <mergeCell ref="BM339:BM341"/>
    <mergeCell ref="BN339:BN341"/>
    <mergeCell ref="CV3542:CV3543"/>
    <mergeCell ref="BA650:BA652"/>
    <mergeCell ref="BB650:BB652"/>
    <mergeCell ref="BC650:BC652"/>
    <mergeCell ref="BD650:BD652"/>
    <mergeCell ref="BE650:BE652"/>
    <mergeCell ref="BF650:BF652"/>
    <mergeCell ref="BP650:BP652"/>
    <mergeCell ref="BM653:BM655"/>
    <mergeCell ref="BI650:BI652"/>
    <mergeCell ref="CV2556:CV2557"/>
    <mergeCell ref="BF1405:BF1407"/>
    <mergeCell ref="BG1405:BG1407"/>
    <mergeCell ref="BH1405:BH1407"/>
    <mergeCell ref="BI1405:BI1407"/>
    <mergeCell ref="CV2535:CV2536"/>
    <mergeCell ref="BQ650:BQ652"/>
    <mergeCell ref="BN1405:BN1407"/>
    <mergeCell ref="BO1405:BO1407"/>
    <mergeCell ref="CV2565:CV2566"/>
    <mergeCell ref="CV2600:CV2601"/>
    <mergeCell ref="BJ650:BJ652"/>
    <mergeCell ref="BK650:BK652"/>
    <mergeCell ref="BL650:BL652"/>
    <mergeCell ref="BM650:BM652"/>
    <mergeCell ref="BN650:BN652"/>
    <mergeCell ref="BO650:BO652"/>
    <mergeCell ref="BP1405:BP1407"/>
    <mergeCell ref="BQ1405:BQ1407"/>
    <mergeCell ref="BG101:BG103"/>
    <mergeCell ref="BH101:BH103"/>
    <mergeCell ref="BI101:BI103"/>
    <mergeCell ref="BJ101:BJ103"/>
    <mergeCell ref="BK101:BK103"/>
    <mergeCell ref="BL101:BL103"/>
    <mergeCell ref="BJ1405:BJ1407"/>
    <mergeCell ref="BK1405:BK1407"/>
    <mergeCell ref="BH1408:BH1410"/>
    <mergeCell ref="BA1408:BA1410"/>
    <mergeCell ref="BB1408:BB1410"/>
    <mergeCell ref="BJ1408:BJ1410"/>
    <mergeCell ref="BK1408:BK1410"/>
    <mergeCell ref="BL1408:BL1410"/>
    <mergeCell ref="BM1408:BM1410"/>
    <mergeCell ref="BN1408:BN1410"/>
    <mergeCell ref="BC1408:BC1410"/>
    <mergeCell ref="BD1408:BD1410"/>
    <mergeCell ref="BE1408:BE1410"/>
    <mergeCell ref="BF1408:BF1410"/>
    <mergeCell ref="BG1408:BG1410"/>
    <mergeCell ref="BB1432:BB1434"/>
    <mergeCell ref="BC1432:BC1434"/>
    <mergeCell ref="BD1432:BD1434"/>
    <mergeCell ref="BE1432:BE1434"/>
    <mergeCell ref="BF1432:BF1434"/>
    <mergeCell ref="BG1432:BG1434"/>
    <mergeCell ref="BH1432:BH1434"/>
    <mergeCell ref="BI1432:BI1434"/>
    <mergeCell ref="BJ1432:BJ1434"/>
    <mergeCell ref="BK1432:BK1434"/>
    <mergeCell ref="BL1432:BL1434"/>
    <mergeCell ref="BM1432:BM1434"/>
    <mergeCell ref="BN1432:BN1434"/>
    <mergeCell ref="BO1432:BO1434"/>
    <mergeCell ref="BM1402:BM1404"/>
    <mergeCell ref="BN1402:BN1404"/>
    <mergeCell ref="BC1402:BC1404"/>
    <mergeCell ref="BD1402:BD1404"/>
    <mergeCell ref="BE1402:BE1404"/>
    <mergeCell ref="BF1402:BF1404"/>
    <mergeCell ref="BG1402:BG1404"/>
    <mergeCell ref="BH1402:BH1404"/>
    <mergeCell ref="B1405:B1407"/>
    <mergeCell ref="C1405:C1407"/>
    <mergeCell ref="AN1405:AN1407"/>
    <mergeCell ref="AO1405:AO1407"/>
    <mergeCell ref="AP1405:AP1407"/>
    <mergeCell ref="AQ1405:AQ1407"/>
    <mergeCell ref="AM1402:AM1410"/>
    <mergeCell ref="AP1408:AP1410"/>
    <mergeCell ref="AS1399:AS1401"/>
    <mergeCell ref="AQ1373:AQ1375"/>
    <mergeCell ref="BO1402:BO1404"/>
    <mergeCell ref="BP1402:BP1404"/>
    <mergeCell ref="AN650:AN652"/>
    <mergeCell ref="BQ1402:BQ1404"/>
    <mergeCell ref="BI1402:BI1404"/>
    <mergeCell ref="BJ1402:BJ1404"/>
    <mergeCell ref="BK1402:BK1404"/>
    <mergeCell ref="BL1402:BL1404"/>
    <mergeCell ref="BG650:BG652"/>
    <mergeCell ref="BH650:BH652"/>
    <mergeCell ref="AR1405:AR1407"/>
    <mergeCell ref="AS1405:AS1407"/>
    <mergeCell ref="AO650:AO652"/>
    <mergeCell ref="AP650:AP652"/>
    <mergeCell ref="AQ650:AQ652"/>
    <mergeCell ref="AR650:AR652"/>
    <mergeCell ref="AS650:AS652"/>
    <mergeCell ref="AR1399:AR1401"/>
    <mergeCell ref="BN653:BN655"/>
    <mergeCell ref="BO653:BO655"/>
    <mergeCell ref="AZ650:AZ652"/>
    <mergeCell ref="AR1408:AR1410"/>
    <mergeCell ref="AS1408:AS1410"/>
    <mergeCell ref="AT1408:AT1410"/>
    <mergeCell ref="AU1408:AU1410"/>
    <mergeCell ref="AV1408:AV1410"/>
    <mergeCell ref="AW1408:AW1410"/>
    <mergeCell ref="AX1408:AX1410"/>
    <mergeCell ref="AY1408:AY1410"/>
    <mergeCell ref="AZ1408:AZ1410"/>
    <mergeCell ref="AN813:AN815"/>
    <mergeCell ref="AW813:AW815"/>
    <mergeCell ref="AX813:AX815"/>
    <mergeCell ref="AY813:AY815"/>
    <mergeCell ref="AZ653:AZ655"/>
    <mergeCell ref="BA653:BA655"/>
    <mergeCell ref="BB653:BB655"/>
    <mergeCell ref="BC653:BC655"/>
    <mergeCell ref="BD653:BD655"/>
    <mergeCell ref="BE653:BE655"/>
    <mergeCell ref="BF653:BF655"/>
    <mergeCell ref="BG653:BG655"/>
    <mergeCell ref="BH653:BH655"/>
    <mergeCell ref="BI653:BI655"/>
    <mergeCell ref="BJ653:BJ655"/>
    <mergeCell ref="BK653:BK655"/>
    <mergeCell ref="B1402:B1404"/>
    <mergeCell ref="C1402:C1404"/>
    <mergeCell ref="D1402:D1409"/>
    <mergeCell ref="AN1402:AN1404"/>
    <mergeCell ref="AO1402:AO1404"/>
    <mergeCell ref="D674:D676"/>
    <mergeCell ref="AP1402:AP1404"/>
    <mergeCell ref="AQ1402:AQ1404"/>
    <mergeCell ref="AX650:AX652"/>
    <mergeCell ref="AY650:AY652"/>
    <mergeCell ref="AW1396:AW1398"/>
    <mergeCell ref="AX1337:AX1339"/>
    <mergeCell ref="AR647:AR649"/>
    <mergeCell ref="AS647:AS649"/>
    <mergeCell ref="AT647:AT649"/>
    <mergeCell ref="AU647:AU649"/>
    <mergeCell ref="AT650:AT652"/>
    <mergeCell ref="AU650:AU652"/>
    <mergeCell ref="BB647:BB649"/>
    <mergeCell ref="BC647:BC649"/>
    <mergeCell ref="BD647:BD649"/>
    <mergeCell ref="BE647:BE649"/>
    <mergeCell ref="AT1399:AT1401"/>
    <mergeCell ref="AV647:AV649"/>
    <mergeCell ref="AW647:AW649"/>
    <mergeCell ref="AX647:AX649"/>
    <mergeCell ref="AY647:AY649"/>
    <mergeCell ref="AW650:AW652"/>
    <mergeCell ref="BF647:BF649"/>
    <mergeCell ref="BG647:BG649"/>
    <mergeCell ref="BH647:BH649"/>
    <mergeCell ref="BI647:BI649"/>
    <mergeCell ref="BJ647:BJ649"/>
    <mergeCell ref="AR1402:AR1404"/>
    <mergeCell ref="AS1402:AS1404"/>
    <mergeCell ref="AT1402:AT1404"/>
    <mergeCell ref="AU1402:AU1404"/>
    <mergeCell ref="AV1402:AV1404"/>
    <mergeCell ref="AV650:AV652"/>
    <mergeCell ref="AS1396:AS1398"/>
    <mergeCell ref="AT1396:AT1398"/>
    <mergeCell ref="AV1396:AV1398"/>
    <mergeCell ref="AU1396:AU1398"/>
    <mergeCell ref="AW1402:AW1404"/>
    <mergeCell ref="AX1402:AX1404"/>
    <mergeCell ref="AY1402:AY1404"/>
    <mergeCell ref="AZ1402:AZ1404"/>
    <mergeCell ref="BA1402:BA1404"/>
    <mergeCell ref="BB1402:BB1404"/>
    <mergeCell ref="BF1286:BF1288"/>
    <mergeCell ref="BG1286:BG1288"/>
    <mergeCell ref="AM1289:AM1291"/>
    <mergeCell ref="AO1289:AO1291"/>
    <mergeCell ref="AP1289:AP1291"/>
    <mergeCell ref="AQ1289:AQ1291"/>
    <mergeCell ref="BH1286:BH1288"/>
    <mergeCell ref="BI1286:BI1288"/>
    <mergeCell ref="BJ1286:BJ1288"/>
    <mergeCell ref="D1070:D1077"/>
    <mergeCell ref="AN1070:AN1072"/>
    <mergeCell ref="AO1070:AO1072"/>
    <mergeCell ref="AP1070:AP1072"/>
    <mergeCell ref="AQ1070:AQ1072"/>
    <mergeCell ref="AR1070:AR1072"/>
    <mergeCell ref="B650:B652"/>
    <mergeCell ref="BD1340:BD1342"/>
    <mergeCell ref="BE1340:BE1342"/>
    <mergeCell ref="AP1340:AP1342"/>
    <mergeCell ref="BN1343:BN1345"/>
    <mergeCell ref="BO1343:BO1345"/>
    <mergeCell ref="BP1343:BP1345"/>
    <mergeCell ref="BQ1343:BQ1345"/>
    <mergeCell ref="BF1343:BF1345"/>
    <mergeCell ref="BG1343:BG1345"/>
    <mergeCell ref="BH1343:BH1345"/>
    <mergeCell ref="BI1343:BI1345"/>
    <mergeCell ref="BJ1343:BJ1345"/>
    <mergeCell ref="BK1343:BK1345"/>
    <mergeCell ref="AO1346:AO1348"/>
    <mergeCell ref="AP1346:AP1348"/>
    <mergeCell ref="AQ1346:AQ1348"/>
    <mergeCell ref="BL1343:BL1345"/>
    <mergeCell ref="BM1343:BM1345"/>
    <mergeCell ref="AZ1343:AZ1345"/>
    <mergeCell ref="BA1343:BA1345"/>
    <mergeCell ref="BB1343:BB1345"/>
    <mergeCell ref="BC1343:BC1345"/>
    <mergeCell ref="BD1343:BD1345"/>
    <mergeCell ref="AR1346:AR1348"/>
    <mergeCell ref="AS1346:AS1348"/>
    <mergeCell ref="AT1346:AT1348"/>
    <mergeCell ref="AU1346:AU1348"/>
    <mergeCell ref="AV1346:AV1348"/>
    <mergeCell ref="AW1346:AW1348"/>
    <mergeCell ref="BA644:BA646"/>
    <mergeCell ref="BB644:BB646"/>
    <mergeCell ref="BC644:BC646"/>
    <mergeCell ref="BD644:BD646"/>
    <mergeCell ref="BE644:BE646"/>
    <mergeCell ref="BF644:BF646"/>
    <mergeCell ref="BI644:BI646"/>
    <mergeCell ref="BJ644:BJ646"/>
    <mergeCell ref="BK644:BK646"/>
    <mergeCell ref="BL644:BL646"/>
    <mergeCell ref="BN644:BN646"/>
    <mergeCell ref="BO644:BO646"/>
    <mergeCell ref="BP644:BP646"/>
    <mergeCell ref="BQ644:BQ646"/>
    <mergeCell ref="AX1346:AX1348"/>
    <mergeCell ref="AY1346:AY1348"/>
    <mergeCell ref="AZ1346:AZ1348"/>
    <mergeCell ref="BA1346:BA1348"/>
    <mergeCell ref="BB1346:BB1348"/>
    <mergeCell ref="BC1346:BC1348"/>
    <mergeCell ref="BD1346:BD1348"/>
    <mergeCell ref="BE1346:BE1348"/>
    <mergeCell ref="BF1346:BF1348"/>
    <mergeCell ref="BG1346:BG1348"/>
    <mergeCell ref="BH1346:BH1348"/>
    <mergeCell ref="BI1346:BI1348"/>
    <mergeCell ref="BJ1346:BJ1348"/>
    <mergeCell ref="BK1346:BK1348"/>
    <mergeCell ref="BL1346:BL1348"/>
    <mergeCell ref="BM1346:BM1348"/>
    <mergeCell ref="BN1346:BN1348"/>
    <mergeCell ref="BO1346:BO1348"/>
    <mergeCell ref="BP1346:BP1348"/>
    <mergeCell ref="BQ1346:BQ1348"/>
    <mergeCell ref="BP1337:BP1339"/>
    <mergeCell ref="BQ1337:BQ1339"/>
    <mergeCell ref="A1340:A1348"/>
    <mergeCell ref="B1340:B1342"/>
    <mergeCell ref="C1340:C1342"/>
    <mergeCell ref="D1340:D1347"/>
    <mergeCell ref="AN1340:AN1342"/>
    <mergeCell ref="AO1340:AO1342"/>
    <mergeCell ref="BI1337:BI1339"/>
    <mergeCell ref="BJ1337:BJ1339"/>
    <mergeCell ref="AQ1340:AQ1342"/>
    <mergeCell ref="AR1340:AR1342"/>
    <mergeCell ref="AS1340:AS1342"/>
    <mergeCell ref="AT1340:AT1342"/>
    <mergeCell ref="AU1340:AU1342"/>
    <mergeCell ref="BO1337:BO1339"/>
    <mergeCell ref="BK1337:BK1339"/>
    <mergeCell ref="BL1337:BL1339"/>
    <mergeCell ref="BM1337:BM1339"/>
    <mergeCell ref="BN1337:BN1339"/>
    <mergeCell ref="BN312:BN314"/>
    <mergeCell ref="BO312:BO314"/>
    <mergeCell ref="BP312:BP314"/>
    <mergeCell ref="BQ312:BQ314"/>
    <mergeCell ref="B315:B317"/>
    <mergeCell ref="C315:C317"/>
    <mergeCell ref="BH312:BH314"/>
    <mergeCell ref="BI312:BI314"/>
    <mergeCell ref="BJ312:BJ314"/>
    <mergeCell ref="BK312:BK314"/>
    <mergeCell ref="BB312:BB314"/>
    <mergeCell ref="BC312:BC314"/>
    <mergeCell ref="BD312:BD314"/>
    <mergeCell ref="BE312:BE314"/>
    <mergeCell ref="BF312:BF314"/>
    <mergeCell ref="BG312:BG314"/>
    <mergeCell ref="A312:A320"/>
    <mergeCell ref="B312:B314"/>
    <mergeCell ref="C312:C314"/>
    <mergeCell ref="D312:D319"/>
    <mergeCell ref="AV1340:AV1342"/>
    <mergeCell ref="AW1340:AW1342"/>
    <mergeCell ref="D596:D598"/>
    <mergeCell ref="D599:D601"/>
    <mergeCell ref="D602:D604"/>
    <mergeCell ref="A644:A652"/>
    <mergeCell ref="BF1340:BF1342"/>
    <mergeCell ref="BG1340:BG1342"/>
    <mergeCell ref="BH1340:BH1342"/>
    <mergeCell ref="BI1340:BI1342"/>
    <mergeCell ref="AX1340:AX1342"/>
    <mergeCell ref="AY1340:AY1342"/>
    <mergeCell ref="AZ1340:AZ1342"/>
    <mergeCell ref="BA1340:BA1342"/>
    <mergeCell ref="BB1340:BB1342"/>
    <mergeCell ref="BC1340:BC1342"/>
    <mergeCell ref="BJ1340:BJ1342"/>
    <mergeCell ref="BK1340:BK1342"/>
    <mergeCell ref="BL1340:BL1342"/>
    <mergeCell ref="BM1340:BM1342"/>
    <mergeCell ref="BN1340:BN1342"/>
    <mergeCell ref="BO1340:BO1342"/>
    <mergeCell ref="BP1340:BP1342"/>
    <mergeCell ref="BQ1340:BQ1342"/>
    <mergeCell ref="BP1334:BP1336"/>
    <mergeCell ref="BC1334:BC1336"/>
    <mergeCell ref="BD1334:BD1336"/>
    <mergeCell ref="BE1334:BE1336"/>
    <mergeCell ref="BF1334:BF1336"/>
    <mergeCell ref="AW1337:AW1339"/>
    <mergeCell ref="B1337:B1339"/>
    <mergeCell ref="C1337:C1339"/>
    <mergeCell ref="AN1337:AN1339"/>
    <mergeCell ref="AO1337:AO1339"/>
    <mergeCell ref="AP1337:AP1339"/>
    <mergeCell ref="AQ1337:AQ1339"/>
    <mergeCell ref="AM1331:AM1338"/>
    <mergeCell ref="AQ1334:AQ1336"/>
    <mergeCell ref="AO1331:AO1333"/>
    <mergeCell ref="AY1337:AY1339"/>
    <mergeCell ref="AZ1337:AZ1339"/>
    <mergeCell ref="BA1337:BA1339"/>
    <mergeCell ref="BB1337:BB1339"/>
    <mergeCell ref="BC1337:BC1339"/>
    <mergeCell ref="AR1337:AR1339"/>
    <mergeCell ref="AS1337:AS1339"/>
    <mergeCell ref="AT1337:AT1339"/>
    <mergeCell ref="AU1337:AU1339"/>
    <mergeCell ref="AV1337:AV1339"/>
    <mergeCell ref="BM315:BM317"/>
    <mergeCell ref="BN315:BN317"/>
    <mergeCell ref="BO315:BO317"/>
    <mergeCell ref="BP315:BP317"/>
    <mergeCell ref="BQ315:BQ317"/>
    <mergeCell ref="B318:B320"/>
    <mergeCell ref="C318:C320"/>
    <mergeCell ref="BG315:BG317"/>
    <mergeCell ref="BH315:BH317"/>
    <mergeCell ref="BI315:BI317"/>
    <mergeCell ref="BK315:BK317"/>
    <mergeCell ref="BL315:BL317"/>
    <mergeCell ref="BA315:BA317"/>
    <mergeCell ref="BB315:BB317"/>
    <mergeCell ref="BC315:BC317"/>
    <mergeCell ref="BD315:BD317"/>
    <mergeCell ref="BE315:BE317"/>
    <mergeCell ref="BF315:BF317"/>
    <mergeCell ref="AU315:AU317"/>
    <mergeCell ref="AV315:AV317"/>
    <mergeCell ref="AW315:AW317"/>
    <mergeCell ref="AX315:AX317"/>
    <mergeCell ref="AY315:AY317"/>
    <mergeCell ref="AZ315:AZ317"/>
    <mergeCell ref="AO315:AO317"/>
    <mergeCell ref="AP315:AP317"/>
    <mergeCell ref="AQ315:AQ317"/>
    <mergeCell ref="AR315:AR317"/>
    <mergeCell ref="AS315:AS317"/>
    <mergeCell ref="AT315:AT317"/>
    <mergeCell ref="AN315:AN317"/>
    <mergeCell ref="BD1337:BD1339"/>
    <mergeCell ref="BE1337:BE1339"/>
    <mergeCell ref="BF1337:BF1339"/>
    <mergeCell ref="BG1337:BG1339"/>
    <mergeCell ref="BH1337:BH1339"/>
    <mergeCell ref="AN644:AN646"/>
    <mergeCell ref="AO644:AO646"/>
    <mergeCell ref="AP644:AP646"/>
    <mergeCell ref="BG1334:BG1336"/>
    <mergeCell ref="BH1334:BH1336"/>
    <mergeCell ref="AW1334:AW1336"/>
    <mergeCell ref="AX1334:AX1336"/>
    <mergeCell ref="AY1334:AY1336"/>
    <mergeCell ref="AZ1334:AZ1336"/>
    <mergeCell ref="BA1334:BA1336"/>
    <mergeCell ref="BB1334:BB1336"/>
    <mergeCell ref="A342:A350"/>
    <mergeCell ref="B342:B344"/>
    <mergeCell ref="C342:C344"/>
    <mergeCell ref="D342:D349"/>
    <mergeCell ref="B345:B347"/>
    <mergeCell ref="C345:C347"/>
    <mergeCell ref="BO318:BO320"/>
    <mergeCell ref="BP318:BP320"/>
    <mergeCell ref="BQ318:BQ320"/>
    <mergeCell ref="D321:D323"/>
    <mergeCell ref="D324:D326"/>
    <mergeCell ref="D327:D329"/>
    <mergeCell ref="BI318:BI320"/>
    <mergeCell ref="BJ318:BJ320"/>
    <mergeCell ref="BK318:BK320"/>
    <mergeCell ref="BL318:BL320"/>
    <mergeCell ref="BB318:BB320"/>
    <mergeCell ref="BM318:BM320"/>
    <mergeCell ref="BN318:BN320"/>
    <mergeCell ref="BC318:BC320"/>
    <mergeCell ref="BD318:BD320"/>
    <mergeCell ref="BE318:BE320"/>
    <mergeCell ref="BF318:BF320"/>
    <mergeCell ref="BG318:BG320"/>
    <mergeCell ref="BH318:BH320"/>
    <mergeCell ref="AV318:AV320"/>
    <mergeCell ref="AW318:AW320"/>
    <mergeCell ref="AX318:AX320"/>
    <mergeCell ref="AY318:AY320"/>
    <mergeCell ref="AZ318:AZ320"/>
    <mergeCell ref="BA318:BA320"/>
    <mergeCell ref="AR644:AR646"/>
    <mergeCell ref="AQ318:AQ320"/>
    <mergeCell ref="AR318:AR320"/>
    <mergeCell ref="AS318:AS320"/>
    <mergeCell ref="AT318:AT320"/>
    <mergeCell ref="AU318:AU320"/>
    <mergeCell ref="AQ345:AQ347"/>
    <mergeCell ref="AR345:AR347"/>
    <mergeCell ref="AS345:AS347"/>
    <mergeCell ref="AT345:AT347"/>
    <mergeCell ref="BQ1334:BQ1336"/>
    <mergeCell ref="AN318:AN320"/>
    <mergeCell ref="AO318:AO320"/>
    <mergeCell ref="AP318:AP320"/>
    <mergeCell ref="BI1334:BI1336"/>
    <mergeCell ref="BJ1334:BJ1336"/>
    <mergeCell ref="BK1334:BK1336"/>
    <mergeCell ref="AN647:AN649"/>
    <mergeCell ref="AO647:AO649"/>
    <mergeCell ref="AP647:AP649"/>
    <mergeCell ref="AP1331:AP1333"/>
    <mergeCell ref="BL1334:BL1336"/>
    <mergeCell ref="BM1334:BM1336"/>
    <mergeCell ref="BN1334:BN1336"/>
    <mergeCell ref="BO1334:BO1336"/>
    <mergeCell ref="BP1271:BP1273"/>
    <mergeCell ref="BI342:BI344"/>
    <mergeCell ref="BJ342:BJ344"/>
    <mergeCell ref="BK342:BK344"/>
    <mergeCell ref="BL342:BL344"/>
    <mergeCell ref="BM342:BM344"/>
    <mergeCell ref="BN342:BN344"/>
    <mergeCell ref="BC342:BC344"/>
    <mergeCell ref="BD342:BD344"/>
    <mergeCell ref="BE342:BE344"/>
    <mergeCell ref="BF342:BF344"/>
    <mergeCell ref="BG342:BG344"/>
    <mergeCell ref="BH342:BH344"/>
    <mergeCell ref="AW342:AW344"/>
    <mergeCell ref="AX342:AX344"/>
    <mergeCell ref="AY342:AY344"/>
    <mergeCell ref="AZ342:AZ344"/>
    <mergeCell ref="BA342:BA344"/>
    <mergeCell ref="BB342:BB344"/>
    <mergeCell ref="BL1331:BL1333"/>
    <mergeCell ref="AN342:AN344"/>
    <mergeCell ref="AO342:AO344"/>
    <mergeCell ref="AP342:AP344"/>
    <mergeCell ref="AQ342:AQ344"/>
    <mergeCell ref="AR342:AR344"/>
    <mergeCell ref="AS342:AS344"/>
    <mergeCell ref="AT342:AT344"/>
    <mergeCell ref="AU342:AU344"/>
    <mergeCell ref="AV342:AV344"/>
    <mergeCell ref="BN1331:BN1333"/>
    <mergeCell ref="BO1331:BO1333"/>
    <mergeCell ref="BP1331:BP1333"/>
    <mergeCell ref="BQ1331:BQ1333"/>
    <mergeCell ref="BG1331:BG1333"/>
    <mergeCell ref="BM1331:BM1333"/>
    <mergeCell ref="BH1331:BH1333"/>
    <mergeCell ref="BI1331:BI1333"/>
    <mergeCell ref="BJ1331:BJ1333"/>
    <mergeCell ref="BK1331:BK1333"/>
    <mergeCell ref="AQ644:AQ646"/>
    <mergeCell ref="AQ647:AQ649"/>
    <mergeCell ref="BK647:BK649"/>
    <mergeCell ref="BL647:BL649"/>
    <mergeCell ref="BM647:BM649"/>
    <mergeCell ref="BN647:BN649"/>
    <mergeCell ref="BO647:BO649"/>
    <mergeCell ref="BP647:BP649"/>
    <mergeCell ref="BQ647:BQ649"/>
    <mergeCell ref="BN536:BN538"/>
    <mergeCell ref="BO536:BO538"/>
    <mergeCell ref="BP536:BP538"/>
    <mergeCell ref="BQ536:BQ538"/>
    <mergeCell ref="BG536:BG538"/>
    <mergeCell ref="BH536:BH538"/>
    <mergeCell ref="BI536:BI538"/>
    <mergeCell ref="BJ536:BJ538"/>
    <mergeCell ref="BK536:BK538"/>
    <mergeCell ref="BL536:BL538"/>
    <mergeCell ref="BA536:BA538"/>
    <mergeCell ref="BB536:BB538"/>
    <mergeCell ref="BC536:BC538"/>
    <mergeCell ref="BD536:BD538"/>
    <mergeCell ref="BE536:BE538"/>
    <mergeCell ref="BF536:BF538"/>
    <mergeCell ref="BH1271:BH1273"/>
    <mergeCell ref="BI1271:BI1273"/>
    <mergeCell ref="AY1271:AY1273"/>
    <mergeCell ref="AT1271:AT1273"/>
    <mergeCell ref="AU1271:AU1273"/>
    <mergeCell ref="AV1271:AV1273"/>
    <mergeCell ref="AW1271:AW1273"/>
    <mergeCell ref="AX1271:AX1273"/>
    <mergeCell ref="BM536:BM538"/>
    <mergeCell ref="BO345:BO347"/>
    <mergeCell ref="BP345:BP347"/>
    <mergeCell ref="BQ345:BQ347"/>
    <mergeCell ref="B348:B350"/>
    <mergeCell ref="C348:C350"/>
    <mergeCell ref="AT348:AT350"/>
    <mergeCell ref="AN348:AN350"/>
    <mergeCell ref="AO348:AO350"/>
    <mergeCell ref="AP348:AP350"/>
    <mergeCell ref="BJ345:BJ347"/>
    <mergeCell ref="BK345:BK347"/>
    <mergeCell ref="BL345:BL347"/>
    <mergeCell ref="BM345:BM347"/>
    <mergeCell ref="BM644:BM646"/>
    <mergeCell ref="BK354:BK356"/>
    <mergeCell ref="BL354:BL356"/>
    <mergeCell ref="BM354:BM356"/>
    <mergeCell ref="BM348:BM350"/>
    <mergeCell ref="BL351:BL353"/>
    <mergeCell ref="BA345:BA347"/>
    <mergeCell ref="BB345:BB347"/>
    <mergeCell ref="BN345:BN347"/>
    <mergeCell ref="BC345:BC347"/>
    <mergeCell ref="BD345:BD347"/>
    <mergeCell ref="BE345:BE347"/>
    <mergeCell ref="BF345:BF347"/>
    <mergeCell ref="BG345:BG347"/>
    <mergeCell ref="BH345:BH347"/>
    <mergeCell ref="BI345:BI347"/>
    <mergeCell ref="AU345:AU347"/>
    <mergeCell ref="AV345:AV347"/>
    <mergeCell ref="AW345:AW347"/>
    <mergeCell ref="AX345:AX347"/>
    <mergeCell ref="AY345:AY347"/>
    <mergeCell ref="AZ345:AZ347"/>
    <mergeCell ref="AN345:AN347"/>
    <mergeCell ref="AO345:AO347"/>
    <mergeCell ref="AP345:AP347"/>
    <mergeCell ref="BK1271:BK1273"/>
    <mergeCell ref="BL1271:BL1273"/>
    <mergeCell ref="BM1271:BM1273"/>
    <mergeCell ref="AS644:AS646"/>
    <mergeCell ref="AT644:AT646"/>
    <mergeCell ref="AU644:AU646"/>
    <mergeCell ref="AV644:AV646"/>
    <mergeCell ref="BQ1271:BQ1273"/>
    <mergeCell ref="BJ1271:BJ1273"/>
    <mergeCell ref="BE1271:BE1273"/>
    <mergeCell ref="AZ1271:AZ1273"/>
    <mergeCell ref="BA1271:BA1273"/>
    <mergeCell ref="BN1271:BN1273"/>
    <mergeCell ref="BO1271:BO1273"/>
    <mergeCell ref="BB1271:BB1273"/>
    <mergeCell ref="BC1271:BC1273"/>
    <mergeCell ref="BD1271:BD1273"/>
    <mergeCell ref="BP139:BP141"/>
    <mergeCell ref="BQ139:BQ141"/>
    <mergeCell ref="B142:B144"/>
    <mergeCell ref="C142:C144"/>
    <mergeCell ref="BF1268:BF1270"/>
    <mergeCell ref="BG1268:BG1270"/>
    <mergeCell ref="BH1268:BH1270"/>
    <mergeCell ref="BI1268:BI1270"/>
    <mergeCell ref="BJ1268:BJ1270"/>
    <mergeCell ref="AZ1268:AZ1270"/>
    <mergeCell ref="BN348:BN350"/>
    <mergeCell ref="BO348:BO350"/>
    <mergeCell ref="BP348:BP350"/>
    <mergeCell ref="BQ348:BQ350"/>
    <mergeCell ref="BJ139:BJ141"/>
    <mergeCell ref="BK139:BK141"/>
    <mergeCell ref="BL139:BL141"/>
    <mergeCell ref="BM139:BM141"/>
    <mergeCell ref="BN139:BN141"/>
    <mergeCell ref="BO139:BO141"/>
    <mergeCell ref="AQ348:AQ350"/>
    <mergeCell ref="AR348:AR350"/>
    <mergeCell ref="AS348:AS350"/>
    <mergeCell ref="BL348:BL350"/>
    <mergeCell ref="BA348:BA350"/>
    <mergeCell ref="BB348:BB350"/>
    <mergeCell ref="BC348:BC350"/>
    <mergeCell ref="BD348:BD350"/>
    <mergeCell ref="BE348:BE350"/>
    <mergeCell ref="BF348:BF350"/>
    <mergeCell ref="AW644:AW646"/>
    <mergeCell ref="AX644:AX646"/>
    <mergeCell ref="AY644:AY646"/>
    <mergeCell ref="AZ644:AZ646"/>
    <mergeCell ref="AV348:AV350"/>
    <mergeCell ref="AW348:AW350"/>
    <mergeCell ref="AX348:AX350"/>
    <mergeCell ref="AY348:AY350"/>
    <mergeCell ref="AZ348:AZ350"/>
    <mergeCell ref="AV357:AV359"/>
    <mergeCell ref="BQ1268:BQ1270"/>
    <mergeCell ref="BA1268:BA1270"/>
    <mergeCell ref="BK1268:BK1270"/>
    <mergeCell ref="BO1268:BO1270"/>
    <mergeCell ref="BB1268:BB1270"/>
    <mergeCell ref="BC1268:BC1270"/>
    <mergeCell ref="BD1268:BD1270"/>
    <mergeCell ref="BE1268:BE1270"/>
    <mergeCell ref="BP1268:BP1270"/>
    <mergeCell ref="BL1268:BL1270"/>
    <mergeCell ref="BM1268:BM1270"/>
    <mergeCell ref="BN1268:BN1270"/>
    <mergeCell ref="BO342:BO344"/>
    <mergeCell ref="BP342:BP344"/>
    <mergeCell ref="BQ342:BQ344"/>
    <mergeCell ref="AX312:AX314"/>
    <mergeCell ref="AY312:AY314"/>
    <mergeCell ref="AZ312:AZ314"/>
    <mergeCell ref="BA312:BA314"/>
    <mergeCell ref="B644:B646"/>
    <mergeCell ref="C644:C646"/>
    <mergeCell ref="D644:D651"/>
    <mergeCell ref="B647:B649"/>
    <mergeCell ref="C647:C649"/>
    <mergeCell ref="BN1283:BN1285"/>
    <mergeCell ref="BO1283:BO1285"/>
    <mergeCell ref="BP1283:BP1285"/>
    <mergeCell ref="BQ1283:BQ1285"/>
    <mergeCell ref="AO1286:AO1288"/>
    <mergeCell ref="AP1286:AP1288"/>
    <mergeCell ref="AQ1286:AQ1288"/>
    <mergeCell ref="AR1286:AR1288"/>
    <mergeCell ref="AS1286:AS1288"/>
    <mergeCell ref="AT1286:AT1288"/>
    <mergeCell ref="AU1286:AU1288"/>
    <mergeCell ref="AV1286:AV1288"/>
    <mergeCell ref="AW1286:AW1288"/>
    <mergeCell ref="AX1286:AX1288"/>
    <mergeCell ref="AY1286:AY1288"/>
    <mergeCell ref="AZ1286:AZ1288"/>
    <mergeCell ref="B330:C332"/>
    <mergeCell ref="C354:C356"/>
    <mergeCell ref="B339:B341"/>
    <mergeCell ref="D241:D243"/>
    <mergeCell ref="D244:D246"/>
    <mergeCell ref="BL142:BL144"/>
    <mergeCell ref="AU348:AU350"/>
    <mergeCell ref="AS142:AS144"/>
    <mergeCell ref="AT142:AT144"/>
    <mergeCell ref="AU142:AU144"/>
    <mergeCell ref="BO142:BO144"/>
    <mergeCell ref="AZ142:AZ144"/>
    <mergeCell ref="BA142:BA144"/>
    <mergeCell ref="BB142:BB144"/>
    <mergeCell ref="BC142:BC144"/>
    <mergeCell ref="BD142:BD144"/>
    <mergeCell ref="BE142:BE144"/>
    <mergeCell ref="BP142:BP144"/>
    <mergeCell ref="BQ142:BQ144"/>
    <mergeCell ref="BF142:BF144"/>
    <mergeCell ref="BG142:BG144"/>
    <mergeCell ref="BH142:BH144"/>
    <mergeCell ref="BI142:BI144"/>
    <mergeCell ref="BJ142:BJ144"/>
    <mergeCell ref="BK142:BK144"/>
    <mergeCell ref="BM142:BM144"/>
    <mergeCell ref="BN142:BN144"/>
    <mergeCell ref="AV142:AV144"/>
    <mergeCell ref="AW142:AW144"/>
    <mergeCell ref="AX142:AX144"/>
    <mergeCell ref="AY142:AY144"/>
    <mergeCell ref="BO1265:BO1267"/>
    <mergeCell ref="AN142:AN144"/>
    <mergeCell ref="AO142:AO144"/>
    <mergeCell ref="AP142:AP144"/>
    <mergeCell ref="AQ142:AQ144"/>
    <mergeCell ref="AR142:AR144"/>
    <mergeCell ref="BG348:BG350"/>
    <mergeCell ref="BH348:BH350"/>
    <mergeCell ref="BI348:BI350"/>
    <mergeCell ref="BJ1265:BJ1267"/>
    <mergeCell ref="BK1265:BK1267"/>
    <mergeCell ref="BJ348:BJ350"/>
    <mergeCell ref="BK348:BK350"/>
    <mergeCell ref="BG644:BG646"/>
    <mergeCell ref="BH644:BH646"/>
    <mergeCell ref="BG1265:BG1267"/>
    <mergeCell ref="BL1265:BL1267"/>
    <mergeCell ref="BP888:BP890"/>
    <mergeCell ref="BQ888:BQ890"/>
    <mergeCell ref="B891:B893"/>
    <mergeCell ref="C891:C893"/>
    <mergeCell ref="AP1265:AP1267"/>
    <mergeCell ref="AQ1265:AQ1267"/>
    <mergeCell ref="AR1265:AR1267"/>
    <mergeCell ref="AS1265:AS1267"/>
    <mergeCell ref="AT1265:AT1267"/>
    <mergeCell ref="AU1265:AU1267"/>
    <mergeCell ref="BE888:BE890"/>
    <mergeCell ref="BF888:BF890"/>
    <mergeCell ref="BG888:BG890"/>
    <mergeCell ref="BJ888:BJ890"/>
    <mergeCell ref="BK888:BK890"/>
    <mergeCell ref="BL888:BL890"/>
    <mergeCell ref="BH888:BH890"/>
    <mergeCell ref="BI888:BI890"/>
    <mergeCell ref="AW888:AW890"/>
    <mergeCell ref="AX888:AX890"/>
    <mergeCell ref="AY888:AY890"/>
    <mergeCell ref="AZ888:AZ890"/>
    <mergeCell ref="BA888:BA890"/>
    <mergeCell ref="BB888:BB890"/>
    <mergeCell ref="AQ888:AQ890"/>
    <mergeCell ref="AR888:AR890"/>
    <mergeCell ref="AS888:AS890"/>
    <mergeCell ref="AT888:AT890"/>
    <mergeCell ref="AU888:AU890"/>
    <mergeCell ref="AV888:AV890"/>
    <mergeCell ref="AO888:AO890"/>
    <mergeCell ref="AN891:AN893"/>
    <mergeCell ref="AO891:AO893"/>
    <mergeCell ref="AN894:AN896"/>
    <mergeCell ref="AV1265:AV1267"/>
    <mergeCell ref="AQ1253:AQ1255"/>
    <mergeCell ref="AR1253:AR1255"/>
    <mergeCell ref="AS1253:AS1255"/>
    <mergeCell ref="AT1253:AT1255"/>
    <mergeCell ref="AP888:AP890"/>
    <mergeCell ref="AW1265:AW1267"/>
    <mergeCell ref="AX1265:AX1267"/>
    <mergeCell ref="AY1265:AY1267"/>
    <mergeCell ref="AZ1265:AZ1267"/>
    <mergeCell ref="BA1265:BA1267"/>
    <mergeCell ref="BB1265:BB1267"/>
    <mergeCell ref="BM1265:BM1267"/>
    <mergeCell ref="BN1265:BN1267"/>
    <mergeCell ref="BC1265:BC1267"/>
    <mergeCell ref="BD1265:BD1267"/>
    <mergeCell ref="BE1265:BE1267"/>
    <mergeCell ref="BF1265:BF1267"/>
    <mergeCell ref="BI1265:BI1267"/>
    <mergeCell ref="BH1265:BH1267"/>
    <mergeCell ref="BP1265:BP1267"/>
    <mergeCell ref="BQ1265:BQ1267"/>
    <mergeCell ref="AS1070:AS1072"/>
    <mergeCell ref="BN1073:BN1075"/>
    <mergeCell ref="BO1073:BO1075"/>
    <mergeCell ref="BP1073:BP1075"/>
    <mergeCell ref="BQ1073:BQ1075"/>
    <mergeCell ref="AP1076:AP1078"/>
    <mergeCell ref="AQ1076:AQ1078"/>
    <mergeCell ref="AR1076:AR1078"/>
    <mergeCell ref="BO891:BO893"/>
    <mergeCell ref="BP891:BP893"/>
    <mergeCell ref="BQ891:BQ893"/>
    <mergeCell ref="BL891:BL893"/>
    <mergeCell ref="BM891:BM893"/>
    <mergeCell ref="BE891:BE893"/>
    <mergeCell ref="BF891:BF893"/>
    <mergeCell ref="B894:B896"/>
    <mergeCell ref="C894:C896"/>
    <mergeCell ref="BH891:BH893"/>
    <mergeCell ref="BI891:BI893"/>
    <mergeCell ref="BJ891:BJ893"/>
    <mergeCell ref="BK891:BK893"/>
    <mergeCell ref="AO894:AO896"/>
    <mergeCell ref="BB891:BB893"/>
    <mergeCell ref="BC891:BC893"/>
    <mergeCell ref="BD891:BD893"/>
    <mergeCell ref="BG891:BG893"/>
    <mergeCell ref="AV891:AV893"/>
    <mergeCell ref="AW891:AW893"/>
    <mergeCell ref="AX891:AX893"/>
    <mergeCell ref="AY891:AY893"/>
    <mergeCell ref="AZ891:AZ893"/>
    <mergeCell ref="BA891:BA893"/>
    <mergeCell ref="AP891:AP893"/>
    <mergeCell ref="AQ891:AQ893"/>
    <mergeCell ref="AR891:AR893"/>
    <mergeCell ref="AS891:AS893"/>
    <mergeCell ref="AT891:AT893"/>
    <mergeCell ref="AU891:AU893"/>
    <mergeCell ref="BH1262:BH1264"/>
    <mergeCell ref="AW1262:AW1264"/>
    <mergeCell ref="AX1262:AX1264"/>
    <mergeCell ref="AY1262:AY1264"/>
    <mergeCell ref="AZ1262:AZ1264"/>
    <mergeCell ref="BA1262:BA1264"/>
    <mergeCell ref="BB1262:BB1264"/>
    <mergeCell ref="BJ1262:BJ1264"/>
    <mergeCell ref="BK1262:BK1264"/>
    <mergeCell ref="BL1262:BL1264"/>
    <mergeCell ref="BM1262:BM1264"/>
    <mergeCell ref="BN1262:BN1264"/>
    <mergeCell ref="BC1262:BC1264"/>
    <mergeCell ref="BD1262:BD1264"/>
    <mergeCell ref="BE1262:BE1264"/>
    <mergeCell ref="BF1262:BF1264"/>
    <mergeCell ref="BG1262:BG1264"/>
    <mergeCell ref="BO1262:BO1264"/>
    <mergeCell ref="BP1262:BP1264"/>
    <mergeCell ref="BQ1262:BQ1264"/>
    <mergeCell ref="BI1262:BI1264"/>
    <mergeCell ref="AS1076:AS1078"/>
    <mergeCell ref="AT1076:AT1078"/>
    <mergeCell ref="AU1076:AU1078"/>
    <mergeCell ref="AV1076:AV1078"/>
    <mergeCell ref="AW1076:AW1078"/>
    <mergeCell ref="AX1076:AX1078"/>
    <mergeCell ref="AY1076:AY1078"/>
    <mergeCell ref="AZ1076:AZ1078"/>
    <mergeCell ref="BA1076:BA1078"/>
    <mergeCell ref="BB1076:BB1078"/>
    <mergeCell ref="BC1076:BC1078"/>
    <mergeCell ref="BD1076:BD1078"/>
    <mergeCell ref="BE1076:BE1078"/>
    <mergeCell ref="BM894:BM896"/>
    <mergeCell ref="BN894:BN896"/>
    <mergeCell ref="BO894:BO896"/>
    <mergeCell ref="BK894:BK896"/>
    <mergeCell ref="BL894:BL896"/>
    <mergeCell ref="BA894:BA896"/>
    <mergeCell ref="BB894:BB896"/>
    <mergeCell ref="BP894:BP896"/>
    <mergeCell ref="BQ894:BQ896"/>
    <mergeCell ref="A897:A905"/>
    <mergeCell ref="B897:B899"/>
    <mergeCell ref="C897:C899"/>
    <mergeCell ref="D897:D904"/>
    <mergeCell ref="BG894:BG896"/>
    <mergeCell ref="BH894:BH896"/>
    <mergeCell ref="BI894:BI896"/>
    <mergeCell ref="BJ894:BJ896"/>
    <mergeCell ref="BC894:BC896"/>
    <mergeCell ref="BD894:BD896"/>
    <mergeCell ref="BE894:BE896"/>
    <mergeCell ref="AP894:AP896"/>
    <mergeCell ref="AQ894:AQ896"/>
    <mergeCell ref="AR894:AR896"/>
    <mergeCell ref="AS894:AS896"/>
    <mergeCell ref="AT894:AT896"/>
    <mergeCell ref="BF894:BF896"/>
    <mergeCell ref="AU894:AU896"/>
    <mergeCell ref="AV894:AV896"/>
    <mergeCell ref="AW894:AW896"/>
    <mergeCell ref="AX894:AX896"/>
    <mergeCell ref="BA1259:BA1261"/>
    <mergeCell ref="BB1259:BB1261"/>
    <mergeCell ref="BC1259:BC1261"/>
    <mergeCell ref="BD1259:BD1261"/>
    <mergeCell ref="BE1259:BE1261"/>
    <mergeCell ref="BF1259:BF1261"/>
    <mergeCell ref="BG1259:BG1261"/>
    <mergeCell ref="BH1259:BH1261"/>
    <mergeCell ref="BI1259:BI1261"/>
    <mergeCell ref="BJ1259:BJ1261"/>
    <mergeCell ref="BK1259:BK1261"/>
    <mergeCell ref="BL1259:BL1261"/>
    <mergeCell ref="BM1259:BM1261"/>
    <mergeCell ref="BN1259:BN1261"/>
    <mergeCell ref="BO1259:BO1261"/>
    <mergeCell ref="BP1259:BP1261"/>
    <mergeCell ref="BQ1259:BQ1261"/>
    <mergeCell ref="A1070:A1078"/>
    <mergeCell ref="BF1076:BF1078"/>
    <mergeCell ref="AO1085:AO1087"/>
    <mergeCell ref="AP1085:AP1087"/>
    <mergeCell ref="AQ1085:AQ1087"/>
    <mergeCell ref="BG1085:BG1087"/>
    <mergeCell ref="BH1085:BH1087"/>
    <mergeCell ref="BL1253:BL1255"/>
    <mergeCell ref="BM1253:BM1255"/>
    <mergeCell ref="BG1253:BG1255"/>
    <mergeCell ref="BH1253:BH1255"/>
    <mergeCell ref="BO1253:BO1255"/>
    <mergeCell ref="BP1253:BP1255"/>
    <mergeCell ref="BQ1253:BQ1255"/>
    <mergeCell ref="BI1253:BI1255"/>
    <mergeCell ref="BJ1253:BJ1255"/>
    <mergeCell ref="BK1253:BK1255"/>
    <mergeCell ref="BO897:BO899"/>
    <mergeCell ref="BP897:BP899"/>
    <mergeCell ref="BQ897:BQ899"/>
    <mergeCell ref="B900:B902"/>
    <mergeCell ref="C900:C902"/>
    <mergeCell ref="AV1256:AV1258"/>
    <mergeCell ref="AW1256:AW1258"/>
    <mergeCell ref="AX1256:AX1258"/>
    <mergeCell ref="AY1256:AY1258"/>
    <mergeCell ref="AZ1256:AZ1258"/>
    <mergeCell ref="BI897:BI899"/>
    <mergeCell ref="BJ897:BJ899"/>
    <mergeCell ref="BK897:BK899"/>
    <mergeCell ref="BL897:BL899"/>
    <mergeCell ref="BM897:BM899"/>
    <mergeCell ref="BN897:BN899"/>
    <mergeCell ref="BC897:BC899"/>
    <mergeCell ref="BD897:BD899"/>
    <mergeCell ref="BE897:BE899"/>
    <mergeCell ref="BF897:BF899"/>
    <mergeCell ref="BG897:BG899"/>
    <mergeCell ref="BH897:BH899"/>
    <mergeCell ref="AW897:AW899"/>
    <mergeCell ref="AX897:AX899"/>
    <mergeCell ref="AY897:AY899"/>
    <mergeCell ref="AZ897:AZ899"/>
    <mergeCell ref="BA897:BA899"/>
    <mergeCell ref="BB897:BB899"/>
    <mergeCell ref="AR897:AR899"/>
    <mergeCell ref="AS897:AS899"/>
    <mergeCell ref="AT897:AT899"/>
    <mergeCell ref="AU897:AU899"/>
    <mergeCell ref="AV897:AV899"/>
    <mergeCell ref="AN897:AN899"/>
    <mergeCell ref="AO897:AO899"/>
    <mergeCell ref="AP897:AP899"/>
    <mergeCell ref="AN900:AN902"/>
    <mergeCell ref="AO900:AO902"/>
    <mergeCell ref="AP900:AP902"/>
    <mergeCell ref="BA1256:BA1258"/>
    <mergeCell ref="BB1256:BB1258"/>
    <mergeCell ref="BC1256:BC1258"/>
    <mergeCell ref="AT1070:AT1072"/>
    <mergeCell ref="AU1070:AU1072"/>
    <mergeCell ref="AV1070:AV1072"/>
    <mergeCell ref="AW1070:AW1072"/>
    <mergeCell ref="BD1256:BD1258"/>
    <mergeCell ref="BE1256:BE1258"/>
    <mergeCell ref="BF1256:BF1258"/>
    <mergeCell ref="BG1256:BG1258"/>
    <mergeCell ref="BH1256:BH1258"/>
    <mergeCell ref="BI1256:BI1258"/>
    <mergeCell ref="BJ1256:BJ1258"/>
    <mergeCell ref="BK1256:BK1258"/>
    <mergeCell ref="BL1256:BL1258"/>
    <mergeCell ref="BM1256:BM1258"/>
    <mergeCell ref="BN1256:BN1258"/>
    <mergeCell ref="BO1256:BO1258"/>
    <mergeCell ref="BP1256:BP1258"/>
    <mergeCell ref="BQ1256:BQ1258"/>
    <mergeCell ref="AX1253:AX1255"/>
    <mergeCell ref="AY1253:AY1255"/>
    <mergeCell ref="AZ1253:AZ1255"/>
    <mergeCell ref="BA1253:BA1255"/>
    <mergeCell ref="B1578:B1580"/>
    <mergeCell ref="C1578:C1580"/>
    <mergeCell ref="D1578:D1580"/>
    <mergeCell ref="E1578:AH1580"/>
    <mergeCell ref="AM1578:AM1580"/>
    <mergeCell ref="B1164:C1166"/>
    <mergeCell ref="B1212:C1214"/>
    <mergeCell ref="B1599:B1601"/>
    <mergeCell ref="C1599:C1601"/>
    <mergeCell ref="D1599:D1601"/>
    <mergeCell ref="E1599:AH1601"/>
    <mergeCell ref="AM1599:AM1601"/>
    <mergeCell ref="B1621:B1623"/>
    <mergeCell ref="C1621:C1623"/>
    <mergeCell ref="D1621:D1623"/>
    <mergeCell ref="E1621:AH1623"/>
    <mergeCell ref="AM1621:AM1623"/>
    <mergeCell ref="C1289:C1291"/>
    <mergeCell ref="A1256:A1264"/>
    <mergeCell ref="C1256:C1258"/>
    <mergeCell ref="D1256:D1263"/>
    <mergeCell ref="B1262:B1264"/>
    <mergeCell ref="C1262:C1264"/>
    <mergeCell ref="C1277:C1279"/>
    <mergeCell ref="B1280:B1282"/>
    <mergeCell ref="A1283:A1291"/>
    <mergeCell ref="C1283:C1285"/>
    <mergeCell ref="AN1256:AN1258"/>
    <mergeCell ref="AO1256:AO1258"/>
    <mergeCell ref="B1259:B1261"/>
    <mergeCell ref="C1259:C1261"/>
    <mergeCell ref="AN1259:AN1261"/>
    <mergeCell ref="AO1259:AO1261"/>
    <mergeCell ref="B1256:B1258"/>
    <mergeCell ref="AN1262:AN1264"/>
    <mergeCell ref="AO1262:AO1264"/>
    <mergeCell ref="A1265:A1273"/>
    <mergeCell ref="B1265:B1267"/>
    <mergeCell ref="C1265:C1267"/>
    <mergeCell ref="D1265:D1272"/>
    <mergeCell ref="AN1265:AN1267"/>
    <mergeCell ref="AO1265:AO1267"/>
    <mergeCell ref="B1268:B1270"/>
    <mergeCell ref="C1268:C1270"/>
    <mergeCell ref="AN1268:AN1270"/>
    <mergeCell ref="AO1268:AO1270"/>
    <mergeCell ref="B1271:B1273"/>
    <mergeCell ref="C1271:C1273"/>
    <mergeCell ref="AN1271:AN1273"/>
    <mergeCell ref="AO1271:AO1273"/>
    <mergeCell ref="A1331:A1339"/>
    <mergeCell ref="B1331:B1333"/>
    <mergeCell ref="C1331:C1333"/>
    <mergeCell ref="D1331:D1338"/>
    <mergeCell ref="AN1331:AN1333"/>
    <mergeCell ref="B1334:B1336"/>
    <mergeCell ref="C1334:C1336"/>
    <mergeCell ref="AN1334:AN1336"/>
    <mergeCell ref="AO1334:AO1336"/>
    <mergeCell ref="B1343:B1345"/>
    <mergeCell ref="C1343:C1345"/>
    <mergeCell ref="AN1343:AN1345"/>
    <mergeCell ref="AO1343:AO1345"/>
    <mergeCell ref="A1402:A1410"/>
    <mergeCell ref="BH1283:BH1285"/>
    <mergeCell ref="C1286:C1288"/>
    <mergeCell ref="D1286:D1288"/>
    <mergeCell ref="AM1286:AM1288"/>
    <mergeCell ref="AN1286:AN1288"/>
    <mergeCell ref="B1456:B1458"/>
    <mergeCell ref="C1456:C1458"/>
    <mergeCell ref="D1456:D1458"/>
    <mergeCell ref="E1456:AH1458"/>
    <mergeCell ref="AM1456:AM1458"/>
    <mergeCell ref="B1486:B1488"/>
    <mergeCell ref="C1486:C1488"/>
    <mergeCell ref="D1486:D1488"/>
    <mergeCell ref="E1486:AH1488"/>
    <mergeCell ref="AM1486:AM1488"/>
    <mergeCell ref="BO900:BO902"/>
    <mergeCell ref="BJ900:BJ902"/>
    <mergeCell ref="BK900:BK902"/>
    <mergeCell ref="BL900:BL902"/>
    <mergeCell ref="BM900:BM902"/>
    <mergeCell ref="BP900:BP902"/>
    <mergeCell ref="BQ900:BQ902"/>
    <mergeCell ref="B903:B905"/>
    <mergeCell ref="C903:C905"/>
    <mergeCell ref="BI1283:BI1285"/>
    <mergeCell ref="BJ1283:BJ1285"/>
    <mergeCell ref="BK1283:BK1285"/>
    <mergeCell ref="BL1283:BL1285"/>
    <mergeCell ref="BM1283:BM1285"/>
    <mergeCell ref="BI900:BI902"/>
    <mergeCell ref="BN900:BN902"/>
    <mergeCell ref="BC900:BC902"/>
    <mergeCell ref="BD900:BD902"/>
    <mergeCell ref="BE900:BE902"/>
    <mergeCell ref="BF900:BF902"/>
    <mergeCell ref="BG900:BG902"/>
    <mergeCell ref="BH900:BH902"/>
    <mergeCell ref="AW900:AW902"/>
    <mergeCell ref="AX900:AX902"/>
    <mergeCell ref="AY900:AY902"/>
    <mergeCell ref="AZ900:AZ902"/>
    <mergeCell ref="BA900:BA902"/>
    <mergeCell ref="BB900:BB902"/>
    <mergeCell ref="AT900:AT902"/>
    <mergeCell ref="AU900:AU902"/>
    <mergeCell ref="AV900:AV902"/>
    <mergeCell ref="AP1256:AP1258"/>
    <mergeCell ref="AQ1256:AQ1258"/>
    <mergeCell ref="AR1256:AR1258"/>
    <mergeCell ref="AS1256:AS1258"/>
    <mergeCell ref="AT1256:AT1258"/>
    <mergeCell ref="AU1256:AU1258"/>
    <mergeCell ref="AP1259:AP1261"/>
    <mergeCell ref="AQ1259:AQ1261"/>
    <mergeCell ref="AR1259:AR1261"/>
    <mergeCell ref="AS1259:AS1261"/>
    <mergeCell ref="AT1259:AT1261"/>
    <mergeCell ref="AU1259:AU1261"/>
    <mergeCell ref="AV1259:AV1261"/>
    <mergeCell ref="AW1259:AW1261"/>
    <mergeCell ref="AX1259:AX1261"/>
    <mergeCell ref="AY1259:AY1261"/>
    <mergeCell ref="AZ1259:AZ1261"/>
    <mergeCell ref="AP1262:AP1264"/>
    <mergeCell ref="AO903:AO905"/>
    <mergeCell ref="AP903:AP905"/>
    <mergeCell ref="AQ903:AQ905"/>
    <mergeCell ref="AR903:AR905"/>
    <mergeCell ref="BB903:BB905"/>
    <mergeCell ref="AO1206:AO1208"/>
    <mergeCell ref="B1244:B1246"/>
    <mergeCell ref="C1244:C1246"/>
    <mergeCell ref="D1244:D1246"/>
    <mergeCell ref="E1244:AH1246"/>
    <mergeCell ref="AM1244:AM1246"/>
    <mergeCell ref="B1239:B1241"/>
    <mergeCell ref="C1239:C1241"/>
    <mergeCell ref="C1236:C1238"/>
    <mergeCell ref="AM1239:AM1241"/>
    <mergeCell ref="BG1283:BG1285"/>
    <mergeCell ref="AM1247:AM1255"/>
    <mergeCell ref="AM1256:AM1264"/>
    <mergeCell ref="AM1265:AM1273"/>
    <mergeCell ref="AM1274:AM1282"/>
    <mergeCell ref="B1292:B1294"/>
    <mergeCell ref="C1292:C1294"/>
    <mergeCell ref="D1292:D1294"/>
    <mergeCell ref="E1292:AH1294"/>
    <mergeCell ref="AM1292:AM1294"/>
    <mergeCell ref="B1358:B1360"/>
    <mergeCell ref="C1358:C1360"/>
    <mergeCell ref="D1358:D1360"/>
    <mergeCell ref="E1358:AH1360"/>
    <mergeCell ref="AM1358:AM1360"/>
    <mergeCell ref="B1381:B1383"/>
    <mergeCell ref="C1381:C1383"/>
    <mergeCell ref="D1381:D1383"/>
    <mergeCell ref="E1381:AH1383"/>
    <mergeCell ref="AM1381:AM1383"/>
    <mergeCell ref="AQ1262:AQ1264"/>
    <mergeCell ref="AR1262:AR1264"/>
    <mergeCell ref="AS1262:AS1264"/>
    <mergeCell ref="AT1262:AT1264"/>
    <mergeCell ref="AU1262:AU1264"/>
    <mergeCell ref="AV1262:AV1264"/>
    <mergeCell ref="AP1268:AP1270"/>
    <mergeCell ref="AQ1268:AQ1270"/>
    <mergeCell ref="AR1268:AR1270"/>
    <mergeCell ref="AS1268:AS1270"/>
    <mergeCell ref="AT1268:AT1270"/>
    <mergeCell ref="AU1268:AU1270"/>
    <mergeCell ref="AV1268:AV1270"/>
    <mergeCell ref="AW1268:AW1270"/>
    <mergeCell ref="AX1268:AX1270"/>
    <mergeCell ref="AY1268:AY1270"/>
    <mergeCell ref="AP1271:AP1273"/>
    <mergeCell ref="AQ1271:AQ1273"/>
    <mergeCell ref="AR1271:AR1273"/>
    <mergeCell ref="BF1271:BF1273"/>
    <mergeCell ref="BG1271:BG1273"/>
    <mergeCell ref="AQ1331:AQ1333"/>
    <mergeCell ref="AR1331:AR1333"/>
    <mergeCell ref="AS1331:AS1333"/>
    <mergeCell ref="AT1331:AT1333"/>
    <mergeCell ref="AS1271:AS1273"/>
    <mergeCell ref="AU1331:AU1333"/>
    <mergeCell ref="AV1331:AV1333"/>
    <mergeCell ref="AW1331:AW1333"/>
    <mergeCell ref="AM1438:AM1446"/>
    <mergeCell ref="AM879:AM887"/>
    <mergeCell ref="AM786:AM788"/>
    <mergeCell ref="AM1176:AM1183"/>
    <mergeCell ref="AM782:AM784"/>
    <mergeCell ref="E1212:AH1214"/>
    <mergeCell ref="AM1212:AM1214"/>
    <mergeCell ref="C1253:C1255"/>
    <mergeCell ref="D1185:D1192"/>
    <mergeCell ref="AN1016:AN1018"/>
    <mergeCell ref="AN1007:AN1009"/>
    <mergeCell ref="AN1010:AN1012"/>
    <mergeCell ref="AN998:AN1000"/>
    <mergeCell ref="AN995:AN997"/>
    <mergeCell ref="AN3:BQ3"/>
    <mergeCell ref="BO101:BO103"/>
    <mergeCell ref="BP101:BP103"/>
    <mergeCell ref="BQ101:BQ103"/>
    <mergeCell ref="BL903:BL905"/>
    <mergeCell ref="AM65:AM72"/>
    <mergeCell ref="AM86:AM93"/>
    <mergeCell ref="BM101:BM103"/>
    <mergeCell ref="AM109:AM116"/>
    <mergeCell ref="AM118:AM125"/>
    <mergeCell ref="BN101:BN103"/>
    <mergeCell ref="BE101:BE103"/>
    <mergeCell ref="BF101:BF103"/>
    <mergeCell ref="AU101:AU103"/>
    <mergeCell ref="AV101:AV103"/>
    <mergeCell ref="AM280:AM288"/>
    <mergeCell ref="AM127:AM134"/>
    <mergeCell ref="AM136:AM143"/>
    <mergeCell ref="AM145:AM152"/>
    <mergeCell ref="AM154:AM161"/>
    <mergeCell ref="AM163:AM170"/>
    <mergeCell ref="AM229:AM237"/>
    <mergeCell ref="BQ903:BQ905"/>
    <mergeCell ref="AM5:AM7"/>
    <mergeCell ref="AM351:AM353"/>
    <mergeCell ref="AM354:AM356"/>
    <mergeCell ref="AM617:AM625"/>
    <mergeCell ref="AM626:AM634"/>
    <mergeCell ref="AM250:AM258"/>
    <mergeCell ref="AM259:AM267"/>
    <mergeCell ref="AM271:AM279"/>
    <mergeCell ref="AM268:AM270"/>
    <mergeCell ref="AZ903:AZ905"/>
    <mergeCell ref="BA903:BA905"/>
    <mergeCell ref="AM303:AM311"/>
    <mergeCell ref="AM312:AM320"/>
    <mergeCell ref="AM608:AM616"/>
    <mergeCell ref="AM321:AM323"/>
    <mergeCell ref="AS900:AS902"/>
    <mergeCell ref="AQ897:AQ899"/>
    <mergeCell ref="BM903:BM905"/>
    <mergeCell ref="AT903:AT905"/>
    <mergeCell ref="AU903:AU905"/>
    <mergeCell ref="AV903:AV905"/>
    <mergeCell ref="AW903:AW905"/>
    <mergeCell ref="BC903:BC905"/>
    <mergeCell ref="BD903:BD905"/>
    <mergeCell ref="AY903:AY905"/>
    <mergeCell ref="AM635:AM643"/>
    <mergeCell ref="AM644:AM652"/>
    <mergeCell ref="AU1283:AU1285"/>
    <mergeCell ref="AV1283:AV1285"/>
    <mergeCell ref="AW1283:AW1285"/>
    <mergeCell ref="AX1283:AX1285"/>
    <mergeCell ref="AY1283:AY1285"/>
    <mergeCell ref="BF1283:BF1285"/>
    <mergeCell ref="AM1105:AM1113"/>
    <mergeCell ref="AM1114:AM1122"/>
    <mergeCell ref="AM1123:AM1131"/>
    <mergeCell ref="AM1185:AM1193"/>
    <mergeCell ref="AZ1283:AZ1285"/>
    <mergeCell ref="BA1283:BA1285"/>
    <mergeCell ref="BB1283:BB1285"/>
    <mergeCell ref="BC1283:BC1285"/>
    <mergeCell ref="BD1283:BD1285"/>
    <mergeCell ref="AM1361:AM1369"/>
    <mergeCell ref="AM1384:AM1392"/>
    <mergeCell ref="AM1393:AM1401"/>
    <mergeCell ref="D1212:D1214"/>
    <mergeCell ref="E1102:AH1104"/>
    <mergeCell ref="E1141:AH1143"/>
    <mergeCell ref="D1236:D1238"/>
    <mergeCell ref="AM1236:AM1238"/>
    <mergeCell ref="D1239:D1241"/>
    <mergeCell ref="AN1322:AN1324"/>
    <mergeCell ref="AN1236:AN1238"/>
    <mergeCell ref="AN1224:AN1226"/>
    <mergeCell ref="D1055:D1057"/>
    <mergeCell ref="B1037:B1039"/>
    <mergeCell ref="B1070:B1072"/>
    <mergeCell ref="C1070:C1072"/>
    <mergeCell ref="C1144:C1146"/>
    <mergeCell ref="B1117:B1119"/>
    <mergeCell ref="B1283:B1285"/>
    <mergeCell ref="C1117:C1119"/>
    <mergeCell ref="AX1331:AX1333"/>
    <mergeCell ref="AY1331:AY1333"/>
    <mergeCell ref="AZ1331:AZ1333"/>
    <mergeCell ref="BA1331:BA1333"/>
    <mergeCell ref="BB1331:BB1333"/>
    <mergeCell ref="BC1331:BC1333"/>
    <mergeCell ref="BD1331:BD1333"/>
    <mergeCell ref="BE1331:BE1333"/>
    <mergeCell ref="BF1331:BF1333"/>
    <mergeCell ref="AP1334:AP1336"/>
    <mergeCell ref="AR1334:AR1336"/>
    <mergeCell ref="AS1334:AS1336"/>
    <mergeCell ref="AT1334:AT1336"/>
    <mergeCell ref="AU1334:AU1336"/>
    <mergeCell ref="AV1334:AV1336"/>
    <mergeCell ref="AP1343:AP1345"/>
    <mergeCell ref="AQ1343:AQ1345"/>
    <mergeCell ref="AR1343:AR1345"/>
    <mergeCell ref="AS1343:AS1345"/>
    <mergeCell ref="AT1343:AT1345"/>
    <mergeCell ref="AU1343:AU1345"/>
    <mergeCell ref="AV1343:AV1345"/>
    <mergeCell ref="AW1343:AW1345"/>
    <mergeCell ref="AX1343:AX1345"/>
    <mergeCell ref="AY1343:AY1345"/>
    <mergeCell ref="BE1343:BE1345"/>
    <mergeCell ref="AV1367:AV1369"/>
    <mergeCell ref="AW1367:AW1369"/>
    <mergeCell ref="AX1367:AX1369"/>
    <mergeCell ref="E1517:AH1517"/>
    <mergeCell ref="AN1517:BQ1517"/>
    <mergeCell ref="E1663:AH1663"/>
    <mergeCell ref="AN1663:BQ1663"/>
    <mergeCell ref="E1805:AH1805"/>
    <mergeCell ref="AN1805:BQ1805"/>
    <mergeCell ref="AM1548:AM1550"/>
    <mergeCell ref="AN1548:AN1550"/>
    <mergeCell ref="E2120:AH2120"/>
    <mergeCell ref="AN2120:BQ2120"/>
    <mergeCell ref="E2184:AH2184"/>
    <mergeCell ref="AN2184:BQ2184"/>
    <mergeCell ref="E2121:AH2123"/>
    <mergeCell ref="AM2121:AM2123"/>
    <mergeCell ref="BM2178:BM2180"/>
    <mergeCell ref="BN2178:BN2180"/>
    <mergeCell ref="BO2178:BO2180"/>
    <mergeCell ref="BP2178:BP2180"/>
    <mergeCell ref="B268:C270"/>
    <mergeCell ref="E2068:AH2068"/>
    <mergeCell ref="AN2068:BQ2068"/>
    <mergeCell ref="AO1548:AO1550"/>
    <mergeCell ref="AP1548:AP1550"/>
    <mergeCell ref="E1163:AH1163"/>
    <mergeCell ref="AN1163:BQ1163"/>
    <mergeCell ref="E1243:AH1243"/>
    <mergeCell ref="AN1243:BQ1243"/>
    <mergeCell ref="E1380:AH1380"/>
    <mergeCell ref="B5:C7"/>
    <mergeCell ref="D1132:D1134"/>
    <mergeCell ref="AM1132:AM1134"/>
    <mergeCell ref="D1135:D1137"/>
    <mergeCell ref="AM1135:AM1137"/>
    <mergeCell ref="D1067:D1069"/>
    <mergeCell ref="E1067:AH1069"/>
    <mergeCell ref="AM1067:AM1069"/>
    <mergeCell ref="B934:C934"/>
    <mergeCell ref="B786:C788"/>
    <mergeCell ref="AM1194:AM1202"/>
    <mergeCell ref="B83:C85"/>
    <mergeCell ref="B62:C64"/>
    <mergeCell ref="B490:C490"/>
    <mergeCell ref="B361:C361"/>
    <mergeCell ref="B299:C299"/>
    <mergeCell ref="B105:C105"/>
    <mergeCell ref="B106:C108"/>
    <mergeCell ref="B190:C192"/>
    <mergeCell ref="B247:C249"/>
    <mergeCell ref="AM1283:AM1285"/>
    <mergeCell ref="B1286:B1288"/>
    <mergeCell ref="D1138:D1140"/>
    <mergeCell ref="AM1138:AM1140"/>
    <mergeCell ref="D1203:D1205"/>
    <mergeCell ref="D1206:D1208"/>
    <mergeCell ref="D1209:D1211"/>
    <mergeCell ref="AM1144:AM1152"/>
    <mergeCell ref="AM1153:AM1161"/>
    <mergeCell ref="AM1167:AM1175"/>
    <mergeCell ref="AP1283:AP1285"/>
    <mergeCell ref="AQ1283:AQ1285"/>
    <mergeCell ref="AR1283:AR1285"/>
    <mergeCell ref="AS1283:AS1285"/>
    <mergeCell ref="BE1283:BE1285"/>
    <mergeCell ref="AT1283:AT1285"/>
    <mergeCell ref="A956:A964"/>
    <mergeCell ref="B956:B958"/>
    <mergeCell ref="C956:C958"/>
    <mergeCell ref="D956:D963"/>
    <mergeCell ref="AN956:AN958"/>
    <mergeCell ref="B962:B964"/>
    <mergeCell ref="C962:C964"/>
    <mergeCell ref="AN962:AN964"/>
    <mergeCell ref="AO962:AO964"/>
    <mergeCell ref="D95:D97"/>
    <mergeCell ref="AM95:AM97"/>
    <mergeCell ref="D98:D100"/>
    <mergeCell ref="AM98:AM100"/>
    <mergeCell ref="D101:D103"/>
    <mergeCell ref="AM101:AM103"/>
    <mergeCell ref="D74:D76"/>
    <mergeCell ref="AM74:AM76"/>
    <mergeCell ref="D77:D79"/>
    <mergeCell ref="AM77:AM79"/>
    <mergeCell ref="D80:D82"/>
    <mergeCell ref="AM80:AM82"/>
    <mergeCell ref="D53:D55"/>
    <mergeCell ref="AM53:AM55"/>
    <mergeCell ref="D56:D58"/>
    <mergeCell ref="AM56:AM58"/>
    <mergeCell ref="D59:D61"/>
    <mergeCell ref="AM59:AM61"/>
    <mergeCell ref="E4:AH4"/>
    <mergeCell ref="AN4:BQ4"/>
    <mergeCell ref="AN105:BQ105"/>
    <mergeCell ref="E105:AH105"/>
    <mergeCell ref="E299:AH299"/>
    <mergeCell ref="AN299:BQ299"/>
    <mergeCell ref="AM193:AM201"/>
    <mergeCell ref="AM202:AM210"/>
    <mergeCell ref="AM211:AM219"/>
    <mergeCell ref="AM220:AM228"/>
    <mergeCell ref="E361:AH361"/>
    <mergeCell ref="AN361:BQ361"/>
    <mergeCell ref="E934:AH934"/>
    <mergeCell ref="AN934:BQ934"/>
    <mergeCell ref="E490:AH490"/>
    <mergeCell ref="AN490:BQ490"/>
    <mergeCell ref="AM365:AM373"/>
    <mergeCell ref="AM374:AM382"/>
    <mergeCell ref="AM683:AM691"/>
    <mergeCell ref="AM737:AM739"/>
    <mergeCell ref="AM692:AM700"/>
    <mergeCell ref="AQ900:AQ902"/>
    <mergeCell ref="AM710:AM718"/>
    <mergeCell ref="BO903:BO905"/>
    <mergeCell ref="BP903:BP905"/>
    <mergeCell ref="BE903:BE905"/>
    <mergeCell ref="BF903:BF905"/>
    <mergeCell ref="BG903:BG905"/>
    <mergeCell ref="BH903:BH905"/>
    <mergeCell ref="BI903:BI905"/>
    <mergeCell ref="AS903:AS905"/>
    <mergeCell ref="AR900:AR902"/>
    <mergeCell ref="BJ903:BJ905"/>
    <mergeCell ref="BN903:BN905"/>
    <mergeCell ref="BK903:BK905"/>
    <mergeCell ref="AX903:AX905"/>
    <mergeCell ref="AN903:AN905"/>
    <mergeCell ref="BE959:BE961"/>
    <mergeCell ref="AT959:AT961"/>
    <mergeCell ref="AU959:AU961"/>
    <mergeCell ref="AV959:AV961"/>
    <mergeCell ref="AW959:AW961"/>
    <mergeCell ref="AX959:AX961"/>
    <mergeCell ref="AY959:AY961"/>
    <mergeCell ref="BP956:BP958"/>
    <mergeCell ref="BQ956:BQ958"/>
    <mergeCell ref="B959:B961"/>
    <mergeCell ref="C959:C961"/>
    <mergeCell ref="AN959:AN961"/>
    <mergeCell ref="AO959:AO961"/>
    <mergeCell ref="AP959:AP961"/>
    <mergeCell ref="AQ959:AQ961"/>
    <mergeCell ref="AR959:AR961"/>
    <mergeCell ref="AS959:AS961"/>
    <mergeCell ref="BJ956:BJ958"/>
    <mergeCell ref="BK956:BK958"/>
    <mergeCell ref="BL956:BL958"/>
    <mergeCell ref="BM956:BM958"/>
    <mergeCell ref="BN956:BN958"/>
    <mergeCell ref="BO956:BO958"/>
    <mergeCell ref="BD956:BD958"/>
    <mergeCell ref="BE956:BE958"/>
    <mergeCell ref="BF956:BF958"/>
    <mergeCell ref="BG956:BG958"/>
    <mergeCell ref="BH956:BH958"/>
    <mergeCell ref="BI956:BI958"/>
    <mergeCell ref="AX956:AX958"/>
    <mergeCell ref="AY956:AY958"/>
    <mergeCell ref="AZ956:AZ958"/>
    <mergeCell ref="BA956:BA958"/>
    <mergeCell ref="BB956:BB958"/>
    <mergeCell ref="BC956:BC958"/>
    <mergeCell ref="AS956:AS958"/>
    <mergeCell ref="AT956:AT958"/>
    <mergeCell ref="AU956:AU958"/>
    <mergeCell ref="AV956:AV958"/>
    <mergeCell ref="AW956:AW958"/>
    <mergeCell ref="D971:D973"/>
    <mergeCell ref="AM971:AM973"/>
    <mergeCell ref="A1016:A1024"/>
    <mergeCell ref="B1016:B1018"/>
    <mergeCell ref="C1016:C1018"/>
    <mergeCell ref="D1016:D1023"/>
    <mergeCell ref="AM974:AM976"/>
    <mergeCell ref="B998:B1000"/>
    <mergeCell ref="C998:C1000"/>
    <mergeCell ref="B983:B985"/>
    <mergeCell ref="BP962:BP964"/>
    <mergeCell ref="BQ962:BQ964"/>
    <mergeCell ref="D965:D967"/>
    <mergeCell ref="AM965:AM967"/>
    <mergeCell ref="D968:D970"/>
    <mergeCell ref="AM968:AM970"/>
    <mergeCell ref="BJ962:BJ964"/>
    <mergeCell ref="BK962:BK964"/>
    <mergeCell ref="BL962:BL964"/>
    <mergeCell ref="BM962:BM964"/>
    <mergeCell ref="BO962:BO964"/>
    <mergeCell ref="BD962:BD964"/>
    <mergeCell ref="BE962:BE964"/>
    <mergeCell ref="BF962:BF964"/>
    <mergeCell ref="BG962:BG964"/>
    <mergeCell ref="BH962:BH964"/>
    <mergeCell ref="BI962:BI964"/>
    <mergeCell ref="AY962:AY964"/>
    <mergeCell ref="AZ962:AZ964"/>
    <mergeCell ref="BA962:BA964"/>
    <mergeCell ref="BB962:BB964"/>
    <mergeCell ref="BC962:BC964"/>
    <mergeCell ref="BN962:BN964"/>
    <mergeCell ref="AS962:AS964"/>
    <mergeCell ref="AT962:AT964"/>
    <mergeCell ref="AU962:AU964"/>
    <mergeCell ref="AV962:AV964"/>
    <mergeCell ref="AW962:AW964"/>
    <mergeCell ref="AX962:AX964"/>
    <mergeCell ref="AP962:AP964"/>
    <mergeCell ref="AQ962:AQ964"/>
    <mergeCell ref="AM956:AM964"/>
    <mergeCell ref="AP956:AP958"/>
    <mergeCell ref="AQ956:AQ958"/>
    <mergeCell ref="AR962:AR964"/>
    <mergeCell ref="AR956:AR958"/>
    <mergeCell ref="AO956:AO958"/>
    <mergeCell ref="BL959:BL961"/>
    <mergeCell ref="BM959:BM961"/>
    <mergeCell ref="BN959:BN961"/>
    <mergeCell ref="BO959:BO961"/>
    <mergeCell ref="BP959:BP961"/>
    <mergeCell ref="BQ959:BQ961"/>
    <mergeCell ref="BF959:BF961"/>
    <mergeCell ref="BG959:BG961"/>
    <mergeCell ref="BH959:BH961"/>
    <mergeCell ref="BI959:BI961"/>
    <mergeCell ref="BJ959:BJ961"/>
    <mergeCell ref="BK959:BK961"/>
    <mergeCell ref="AZ959:AZ961"/>
    <mergeCell ref="BA959:BA961"/>
    <mergeCell ref="BB959:BB961"/>
    <mergeCell ref="BC959:BC961"/>
    <mergeCell ref="BD959:BD961"/>
    <mergeCell ref="BM1016:BM1018"/>
    <mergeCell ref="BN1016:BN1018"/>
    <mergeCell ref="BO1016:BO1018"/>
    <mergeCell ref="BP1016:BP1018"/>
    <mergeCell ref="BQ1016:BQ1018"/>
    <mergeCell ref="B1019:B1021"/>
    <mergeCell ref="C1019:C1021"/>
    <mergeCell ref="AN1019:AN1021"/>
    <mergeCell ref="AO1019:AO1021"/>
    <mergeCell ref="AP1019:AP1021"/>
    <mergeCell ref="BG1016:BG1018"/>
    <mergeCell ref="BH1016:BH1018"/>
    <mergeCell ref="BI1016:BI1018"/>
    <mergeCell ref="BJ1016:BJ1018"/>
    <mergeCell ref="BK1016:BK1018"/>
    <mergeCell ref="BL1016:BL1018"/>
    <mergeCell ref="BA1016:BA1018"/>
    <mergeCell ref="BB1016:BB1018"/>
    <mergeCell ref="BC1016:BC1018"/>
    <mergeCell ref="BD1016:BD1018"/>
    <mergeCell ref="BE1016:BE1018"/>
    <mergeCell ref="BF1016:BF1018"/>
    <mergeCell ref="AU1016:AU1018"/>
    <mergeCell ref="AV1016:AV1018"/>
    <mergeCell ref="AW1016:AW1018"/>
    <mergeCell ref="AX1016:AX1018"/>
    <mergeCell ref="AY1016:AY1018"/>
    <mergeCell ref="AZ1016:AZ1018"/>
    <mergeCell ref="AO1016:AO1018"/>
    <mergeCell ref="AP1016:AP1018"/>
    <mergeCell ref="AQ1016:AQ1018"/>
    <mergeCell ref="AR1016:AR1018"/>
    <mergeCell ref="AS1016:AS1018"/>
    <mergeCell ref="AT1016:AT1018"/>
    <mergeCell ref="BO1019:BO1021"/>
    <mergeCell ref="BP1019:BP1021"/>
    <mergeCell ref="BQ1019:BQ1021"/>
    <mergeCell ref="B1022:B1024"/>
    <mergeCell ref="C1022:C1024"/>
    <mergeCell ref="AN1022:AN1024"/>
    <mergeCell ref="AO1022:AO1024"/>
    <mergeCell ref="AP1022:AP1024"/>
    <mergeCell ref="AQ1022:AQ1024"/>
    <mergeCell ref="AR1022:AR1024"/>
    <mergeCell ref="BI1019:BI1021"/>
    <mergeCell ref="BJ1019:BJ1021"/>
    <mergeCell ref="BK1019:BK1021"/>
    <mergeCell ref="BL1019:BL1021"/>
    <mergeCell ref="BM1019:BM1021"/>
    <mergeCell ref="BN1019:BN1021"/>
    <mergeCell ref="BC1019:BC1021"/>
    <mergeCell ref="BD1019:BD1021"/>
    <mergeCell ref="BE1019:BE1021"/>
    <mergeCell ref="BF1019:BF1021"/>
    <mergeCell ref="BG1019:BG1021"/>
    <mergeCell ref="BH1019:BH1021"/>
    <mergeCell ref="AW1019:AW1021"/>
    <mergeCell ref="AX1019:AX1021"/>
    <mergeCell ref="AY1019:AY1021"/>
    <mergeCell ref="AZ1019:AZ1021"/>
    <mergeCell ref="BA1019:BA1021"/>
    <mergeCell ref="BB1019:BB1021"/>
    <mergeCell ref="AQ1019:AQ1021"/>
    <mergeCell ref="AR1019:AR1021"/>
    <mergeCell ref="AS1019:AS1021"/>
    <mergeCell ref="AT1019:AT1021"/>
    <mergeCell ref="AU1019:AU1021"/>
    <mergeCell ref="AV1019:AV1021"/>
    <mergeCell ref="AL2503:AM2503"/>
    <mergeCell ref="AL2504:AM2504"/>
    <mergeCell ref="AL2433:AM2433"/>
    <mergeCell ref="AL2432:AM2432"/>
    <mergeCell ref="AL2458:AM2458"/>
    <mergeCell ref="AL2459:AM2459"/>
    <mergeCell ref="AL2486:AM2486"/>
    <mergeCell ref="AL2487:AM2487"/>
    <mergeCell ref="AL2369:AM2369"/>
    <mergeCell ref="AL2370:AM2370"/>
    <mergeCell ref="AL2404:AM2404"/>
    <mergeCell ref="AL2405:AM2405"/>
    <mergeCell ref="AL2406:AM2406"/>
    <mergeCell ref="AL2431:AM2431"/>
    <mergeCell ref="AL2280:AM2281"/>
    <mergeCell ref="AL2283:AM2283"/>
    <mergeCell ref="AL2284:AM2284"/>
    <mergeCell ref="AL2332:AM2332"/>
    <mergeCell ref="AL2333:AM2333"/>
    <mergeCell ref="AL2368:AM2368"/>
    <mergeCell ref="D1058:D1060"/>
    <mergeCell ref="AM1058:AM1060"/>
    <mergeCell ref="D1061:D1063"/>
    <mergeCell ref="AM1061:AM1063"/>
    <mergeCell ref="BQ1022:BQ1024"/>
    <mergeCell ref="D1025:D1027"/>
    <mergeCell ref="AM1025:AM1027"/>
    <mergeCell ref="D1028:D1030"/>
    <mergeCell ref="AM1028:AM1030"/>
    <mergeCell ref="BM1022:BM1024"/>
    <mergeCell ref="AY1022:AY1024"/>
    <mergeCell ref="AZ1022:AZ1024"/>
    <mergeCell ref="BA1022:BA1024"/>
    <mergeCell ref="BB1022:BB1024"/>
    <mergeCell ref="BO1022:BO1024"/>
    <mergeCell ref="BC1022:BC1024"/>
    <mergeCell ref="BD1022:BD1024"/>
    <mergeCell ref="BP1022:BP1024"/>
    <mergeCell ref="BE1022:BE1024"/>
    <mergeCell ref="BF1022:BF1024"/>
    <mergeCell ref="BG1022:BG1024"/>
    <mergeCell ref="BH1022:BH1024"/>
    <mergeCell ref="BI1022:BI1024"/>
    <mergeCell ref="BJ1022:BJ1024"/>
    <mergeCell ref="BK1022:BK1024"/>
    <mergeCell ref="BL1022:BL1024"/>
    <mergeCell ref="BN1022:BN1024"/>
    <mergeCell ref="AS1022:AS1024"/>
    <mergeCell ref="AT1022:AT1024"/>
    <mergeCell ref="AU1022:AU1024"/>
    <mergeCell ref="AV1022:AV1024"/>
    <mergeCell ref="AW1022:AW1024"/>
    <mergeCell ref="AX1022:AX1024"/>
    <mergeCell ref="E1101:AH1101"/>
    <mergeCell ref="AN1101:BQ1101"/>
    <mergeCell ref="AN1380:BQ1380"/>
    <mergeCell ref="AM1203:AM1205"/>
    <mergeCell ref="AM1206:AM1208"/>
    <mergeCell ref="AM1209:AM1211"/>
    <mergeCell ref="AM1233:AM1235"/>
    <mergeCell ref="AN1283:AN1285"/>
    <mergeCell ref="AO1283:AO1285"/>
    <mergeCell ref="BO2114:BO2116"/>
    <mergeCell ref="BP2114:BP2116"/>
  </mergeCells>
  <phoneticPr fontId="4" type="noConversion"/>
  <conditionalFormatting sqref="E2308:AH2308">
    <cfRule type="iconSet" priority="6504">
      <iconSet iconSet="4TrafficLights">
        <cfvo type="percent" val="0"/>
        <cfvo type="percent" val="25"/>
        <cfvo type="percent" val="50"/>
        <cfvo type="percent" val="75"/>
      </iconSet>
    </cfRule>
    <cfRule type="iconSet" priority="6550">
      <iconSet iconSet="5Rating">
        <cfvo type="percent" val="0"/>
        <cfvo type="percent" val="20"/>
        <cfvo type="percent" val="40"/>
        <cfvo type="percent" val="60"/>
        <cfvo type="percent" val="80"/>
      </iconSet>
    </cfRule>
  </conditionalFormatting>
  <conditionalFormatting sqref="I2370:AH2381 E2371:H2381">
    <cfRule type="iconSet" priority="6549">
      <iconSet iconSet="5Rating">
        <cfvo type="percent" val="0"/>
        <cfvo type="percent" val="20"/>
        <cfvo type="percent" val="40"/>
        <cfvo type="percent" val="60"/>
        <cfvo type="percent" val="80"/>
      </iconSet>
    </cfRule>
  </conditionalFormatting>
  <conditionalFormatting sqref="I2370:AH2377 E2371:H2377">
    <cfRule type="iconSet" priority="6548">
      <iconSet iconSet="5Rating">
        <cfvo type="percent" val="0"/>
        <cfvo type="percent" val="20"/>
        <cfvo type="percent" val="40"/>
        <cfvo type="percent" val="60"/>
        <cfvo type="percent" val="80"/>
      </iconSet>
    </cfRule>
  </conditionalFormatting>
  <conditionalFormatting sqref="C2257:C2263 C2124:C2130 C2038:C2044 C1987:C1993 C1915:C1921 C1763:C1769 C1624:C1630 C1153:C1159 C109 C112 C115 C118 C121 C145:C151 C154:C160 C163:C169 C172 C175 C178 C271 C274 C277 C280:C286 C365:C371 C374:C380 C383:C389 C443:C449 C470:C476 C494:C500 C503:C509 C512:C518 C840:C846 C849:C855 C879:C885 C906:C912 C915:C921 C938:C944 C947:C953 C965:C971 C977:C983 C986:C992 C995:C1001 C1007:C1013 C1037:C1043 C1046:C1052 C1105:C1111 C1114:C1120 C1123:C1129 C1144:C1150 C1176:C1182 C1185:C1191 C1194:C1200 C1215:C1221 C1224:C1230 C1247:C1253 C1322:C1328 C1361:C1367 C1384:C1390 C1438:C1444 C1459:C1465 C1468:C1474 C1477:C1483 C1489:C1495 C1498:C1504 C1560:C1566 C1569:C1575 C1581:C1587 C1590:C1596 C1602:C1608 C1611:C1617 C1633:C1639 C1651:C1657 C1667:C1673 C1688:C1694 C1727:C1733 C1775:C1781 C1812:C1818 C1821:C1827 C1830:C1836 C1924:C1930 C1933:C1939 C1942:C1948 C1951:C1957 C1960:C1966 C1996:C2002 C2047:C2053 C2072:C2078 C2133:C2139 C2145:C2151 C2154:C2160 C2163:C2169 C2172:C2178 C2188:C2194 C2197:C2203 C2209:C2215 C2218:C2224 C2227:C2233 C2236:C2242 C65 C68 C71 C1025:C1031 C1055:C1061 C1132:C1138 C1203:C1209 C1233:C1239 C2084:C2090 C2096:C2102 C8 C11 C14 C35 C44 C53 C38 C47 C56 C41 C50 C59 C17 C20 C23 C26 C29 C32 C124">
    <cfRule type="colorScale" priority="6543">
      <colorScale>
        <cfvo type="min"/>
        <cfvo type="percentile" val="50"/>
        <cfvo type="max"/>
        <color rgb="FFF8696B"/>
        <color rgb="FFFFEB84"/>
        <color rgb="FF63BE7B"/>
      </colorScale>
    </cfRule>
  </conditionalFormatting>
  <conditionalFormatting sqref="E2308:AH2308">
    <cfRule type="iconSet" priority="6538">
      <iconSet iconSet="5Arrows">
        <cfvo type="percent" val="0"/>
        <cfvo type="percent" val="20"/>
        <cfvo type="percent" val="40"/>
        <cfvo type="percent" val="60"/>
        <cfvo type="percent" val="80"/>
      </iconSet>
    </cfRule>
  </conditionalFormatting>
  <conditionalFormatting sqref="I2370:AH2372 E2371:H2372">
    <cfRule type="iconSet" priority="6537">
      <iconSet iconSet="5Rating">
        <cfvo type="percent" val="0"/>
        <cfvo type="percent" val="20"/>
        <cfvo type="percent" val="40"/>
        <cfvo type="percent" val="60"/>
        <cfvo type="percent" val="80"/>
      </iconSet>
    </cfRule>
  </conditionalFormatting>
  <conditionalFormatting sqref="E2287:AH2287">
    <cfRule type="iconSet" priority="6536">
      <iconSet>
        <cfvo type="percent" val="0"/>
        <cfvo type="percent" val="33"/>
        <cfvo type="percent" val="67"/>
      </iconSet>
    </cfRule>
  </conditionalFormatting>
  <conditionalFormatting sqref="E2288:AH2291">
    <cfRule type="iconSet" priority="6535">
      <iconSet>
        <cfvo type="percent" val="0"/>
        <cfvo type="percent" val="33"/>
        <cfvo type="percent" val="67"/>
      </iconSet>
    </cfRule>
  </conditionalFormatting>
  <conditionalFormatting sqref="E2287:AH2291">
    <cfRule type="iconSet" priority="6534">
      <iconSet iconSet="5Arrows">
        <cfvo type="percent" val="0"/>
        <cfvo type="percent" val="20"/>
        <cfvo type="percent" val="40"/>
        <cfvo type="percent" val="60"/>
        <cfvo type="percent" val="80"/>
      </iconSet>
    </cfRule>
  </conditionalFormatting>
  <conditionalFormatting sqref="E2462:AH2485 E2393:AH2394 E2434:AH2457 E2507:AH2520 E2371:H2403 I2370:AH2403 E2406:AH2430 E2490:AH2502">
    <cfRule type="iconSet" priority="6532">
      <iconSet iconSet="5Arrows">
        <cfvo type="percent" val="0"/>
        <cfvo type="percent" val="20"/>
        <cfvo type="percent" val="40"/>
        <cfvo type="percent" val="60"/>
        <cfvo type="percent" val="80"/>
      </iconSet>
    </cfRule>
  </conditionalFormatting>
  <conditionalFormatting sqref="E2308:AH2308">
    <cfRule type="iconSet" priority="6530">
      <iconSet iconSet="5Rating">
        <cfvo type="percent" val="0"/>
        <cfvo type="percent" val="20"/>
        <cfvo type="percent" val="40"/>
        <cfvo type="percent" val="60"/>
        <cfvo type="percent" val="80"/>
      </iconSet>
    </cfRule>
  </conditionalFormatting>
  <conditionalFormatting sqref="E2490:AH2498 E2507:AH2520">
    <cfRule type="iconSet" priority="6520">
      <iconSet iconSet="4TrafficLights">
        <cfvo type="percent" val="0"/>
        <cfvo type="percent" val="25"/>
        <cfvo type="percent" val="50"/>
        <cfvo type="percent" val="75"/>
      </iconSet>
    </cfRule>
  </conditionalFormatting>
  <conditionalFormatting sqref="E2490:AH2498">
    <cfRule type="iconSet" priority="6500">
      <iconSet iconSet="4TrafficLights">
        <cfvo type="percent" val="0"/>
        <cfvo type="percent" val="25"/>
        <cfvo type="percent" val="50"/>
        <cfvo type="percent" val="75"/>
      </iconSet>
    </cfRule>
  </conditionalFormatting>
  <conditionalFormatting sqref="E2490:AH2498">
    <cfRule type="iconSet" priority="6514">
      <iconSet iconSet="5Rating">
        <cfvo type="percent" val="0"/>
        <cfvo type="percent" val="20"/>
        <cfvo type="percent" val="40"/>
        <cfvo type="percent" val="60"/>
        <cfvo type="percent" val="80"/>
      </iconSet>
    </cfRule>
  </conditionalFormatting>
  <conditionalFormatting sqref="E2507:AH2520">
    <cfRule type="iconSet" priority="6499">
      <iconSet iconSet="4TrafficLights">
        <cfvo type="percent" val="0"/>
        <cfvo type="percent" val="25"/>
        <cfvo type="percent" val="50"/>
        <cfvo type="percent" val="75"/>
      </iconSet>
    </cfRule>
  </conditionalFormatting>
  <conditionalFormatting sqref="E2507:AH2520">
    <cfRule type="iconSet" priority="6509">
      <iconSet iconSet="5Rating">
        <cfvo type="percent" val="0"/>
        <cfvo type="percent" val="20"/>
        <cfvo type="percent" val="40"/>
        <cfvo type="percent" val="60"/>
        <cfvo type="percent" val="80"/>
      </iconSet>
    </cfRule>
  </conditionalFormatting>
  <conditionalFormatting sqref="E2462:AH2485 E2312:G2315 E2318:G2320 E2294:E2303 E2306:AH2309 E2387:AH2388 E2393:AH2394 E2399:AH2399 E2371:H2403 E2335:AH2367 E2434:AH2457 E2507:AH2520 G2294:AH2303 F2295:F2303 H2312:AH2331 E2323:G2331 I2370:AH2403 E2406:AH2430 E2490:AH2502 E2287:AH2291">
    <cfRule type="iconSet" priority="6498">
      <iconSet iconSet="4TrafficLights">
        <cfvo type="percent" val="0"/>
        <cfvo type="percent" val="25"/>
        <cfvo type="percent" val="50"/>
        <cfvo type="percent" val="75"/>
      </iconSet>
    </cfRule>
  </conditionalFormatting>
  <conditionalFormatting sqref="C2308">
    <cfRule type="colorScale" priority="6496">
      <colorScale>
        <cfvo type="min"/>
        <cfvo type="percentile" val="50"/>
        <cfvo type="max"/>
        <color rgb="FFF8696B"/>
        <color rgb="FFFFEB84"/>
        <color rgb="FF63BE7B"/>
      </colorScale>
    </cfRule>
  </conditionalFormatting>
  <conditionalFormatting sqref="C2490:C2498">
    <cfRule type="colorScale" priority="6492">
      <colorScale>
        <cfvo type="min"/>
        <cfvo type="percentile" val="50"/>
        <cfvo type="max"/>
        <color rgb="FFF8696B"/>
        <color rgb="FFFFEB84"/>
        <color rgb="FF63BE7B"/>
      </colorScale>
    </cfRule>
  </conditionalFormatting>
  <conditionalFormatting sqref="C2507:C2520">
    <cfRule type="colorScale" priority="6491">
      <colorScale>
        <cfvo type="min"/>
        <cfvo type="percentile" val="50"/>
        <cfvo type="max"/>
        <color rgb="FFF8696B"/>
        <color rgb="FFFFEB84"/>
        <color rgb="FF63BE7B"/>
      </colorScale>
    </cfRule>
  </conditionalFormatting>
  <conditionalFormatting sqref="C2197:C2202">
    <cfRule type="colorScale" priority="6490">
      <colorScale>
        <cfvo type="min"/>
        <cfvo type="percentile" val="50"/>
        <cfvo type="max"/>
        <color rgb="FFF8696B"/>
        <color rgb="FFFFEB84"/>
        <color rgb="FF63BE7B"/>
      </colorScale>
    </cfRule>
  </conditionalFormatting>
  <conditionalFormatting sqref="C2154:C2159">
    <cfRule type="colorScale" priority="6488">
      <colorScale>
        <cfvo type="min"/>
        <cfvo type="percentile" val="50"/>
        <cfvo type="max"/>
        <color rgb="FFF8696B"/>
        <color rgb="FFFFEB84"/>
        <color rgb="FF63BE7B"/>
      </colorScale>
    </cfRule>
  </conditionalFormatting>
  <conditionalFormatting sqref="C145:C150">
    <cfRule type="colorScale" priority="6486">
      <colorScale>
        <cfvo type="min"/>
        <cfvo type="percentile" val="50"/>
        <cfvo type="max"/>
        <color rgb="FFF8696B"/>
        <color rgb="FFFFEB84"/>
        <color rgb="FF63BE7B"/>
      </colorScale>
    </cfRule>
  </conditionalFormatting>
  <conditionalFormatting sqref="C1046 C1055">
    <cfRule type="colorScale" priority="6484">
      <colorScale>
        <cfvo type="min"/>
        <cfvo type="percentile" val="50"/>
        <cfvo type="max"/>
        <color rgb="FFF8696B"/>
        <color rgb="FFFFEB84"/>
        <color rgb="FF63BE7B"/>
      </colorScale>
    </cfRule>
  </conditionalFormatting>
  <conditionalFormatting sqref="C1046">
    <cfRule type="colorScale" priority="6483">
      <colorScale>
        <cfvo type="min"/>
        <cfvo type="percentile" val="50"/>
        <cfvo type="max"/>
        <color rgb="FFF8696B"/>
        <color rgb="FFFFEB84"/>
        <color rgb="FF63BE7B"/>
      </colorScale>
    </cfRule>
  </conditionalFormatting>
  <conditionalFormatting sqref="C68 C65 C71">
    <cfRule type="colorScale" priority="8911">
      <colorScale>
        <cfvo type="min"/>
        <cfvo type="percentile" val="50"/>
        <cfvo type="max"/>
        <color rgb="FFF8696B"/>
        <color rgb="FFFFEB84"/>
        <color rgb="FF63BE7B"/>
      </colorScale>
    </cfRule>
  </conditionalFormatting>
  <conditionalFormatting sqref="C112">
    <cfRule type="colorScale" priority="6476">
      <colorScale>
        <cfvo type="min"/>
        <cfvo type="percentile" val="50"/>
        <cfvo type="max"/>
        <color rgb="FFF8696B"/>
        <color rgb="FFFFEB84"/>
        <color rgb="FF63BE7B"/>
      </colorScale>
    </cfRule>
  </conditionalFormatting>
  <conditionalFormatting sqref="C115">
    <cfRule type="colorScale" priority="6475">
      <colorScale>
        <cfvo type="min"/>
        <cfvo type="percentile" val="50"/>
        <cfvo type="max"/>
        <color rgb="FFF8696B"/>
        <color rgb="FFFFEB84"/>
        <color rgb="FF63BE7B"/>
      </colorScale>
    </cfRule>
  </conditionalFormatting>
  <conditionalFormatting sqref="C109 C112 C115">
    <cfRule type="colorScale" priority="6474">
      <colorScale>
        <cfvo type="min"/>
        <cfvo type="percentile" val="50"/>
        <cfvo type="max"/>
        <color rgb="FFF8696B"/>
        <color rgb="FFFFEB84"/>
        <color rgb="FF63BE7B"/>
      </colorScale>
    </cfRule>
  </conditionalFormatting>
  <conditionalFormatting sqref="C121:C144 C118">
    <cfRule type="colorScale" priority="6473">
      <colorScale>
        <cfvo type="min"/>
        <cfvo type="percentile" val="50"/>
        <cfvo type="max"/>
        <color rgb="FFF8696B"/>
        <color rgb="FFFFEB84"/>
        <color rgb="FF63BE7B"/>
      </colorScale>
    </cfRule>
  </conditionalFormatting>
  <conditionalFormatting sqref="C148:C153 C145">
    <cfRule type="colorScale" priority="6472">
      <colorScale>
        <cfvo type="min"/>
        <cfvo type="percentile" val="50"/>
        <cfvo type="max"/>
        <color rgb="FFF8696B"/>
        <color rgb="FFFFEB84"/>
        <color rgb="FF63BE7B"/>
      </colorScale>
    </cfRule>
  </conditionalFormatting>
  <conditionalFormatting sqref="C157:C162 C154">
    <cfRule type="colorScale" priority="6471">
      <colorScale>
        <cfvo type="min"/>
        <cfvo type="percentile" val="50"/>
        <cfvo type="max"/>
        <color rgb="FFF8696B"/>
        <color rgb="FFFFEB84"/>
        <color rgb="FF63BE7B"/>
      </colorScale>
    </cfRule>
  </conditionalFormatting>
  <conditionalFormatting sqref="C166:C171 C163">
    <cfRule type="colorScale" priority="6470">
      <colorScale>
        <cfvo type="min"/>
        <cfvo type="percentile" val="50"/>
        <cfvo type="max"/>
        <color rgb="FFF8696B"/>
        <color rgb="FFFFEB84"/>
        <color rgb="FF63BE7B"/>
      </colorScale>
    </cfRule>
  </conditionalFormatting>
  <conditionalFormatting sqref="C274:C279 C271">
    <cfRule type="colorScale" priority="6465">
      <colorScale>
        <cfvo type="min"/>
        <cfvo type="percentile" val="50"/>
        <cfvo type="max"/>
        <color rgb="FFF8696B"/>
        <color rgb="FFFFEB84"/>
        <color rgb="FF63BE7B"/>
      </colorScale>
    </cfRule>
  </conditionalFormatting>
  <conditionalFormatting sqref="C283:C288 C280">
    <cfRule type="colorScale" priority="6462">
      <colorScale>
        <cfvo type="min"/>
        <cfvo type="percentile" val="50"/>
        <cfvo type="max"/>
        <color rgb="FFF8696B"/>
        <color rgb="FFFFEB84"/>
        <color rgb="FF63BE7B"/>
      </colorScale>
    </cfRule>
  </conditionalFormatting>
  <conditionalFormatting sqref="C303:C329 C289:C298">
    <cfRule type="colorScale" priority="6459">
      <colorScale>
        <cfvo type="min"/>
        <cfvo type="percentile" val="50"/>
        <cfvo type="max"/>
        <color rgb="FFF8696B"/>
        <color rgb="FFFFEB84"/>
        <color rgb="FF63BE7B"/>
      </colorScale>
    </cfRule>
  </conditionalFormatting>
  <conditionalFormatting sqref="C368:C373 C365">
    <cfRule type="colorScale" priority="6456">
      <colorScale>
        <cfvo type="min"/>
        <cfvo type="percentile" val="50"/>
        <cfvo type="max"/>
        <color rgb="FFF8696B"/>
        <color rgb="FFFFEB84"/>
        <color rgb="FF63BE7B"/>
      </colorScale>
    </cfRule>
  </conditionalFormatting>
  <conditionalFormatting sqref="C377:C382 C374">
    <cfRule type="colorScale" priority="6453">
      <colorScale>
        <cfvo type="min"/>
        <cfvo type="percentile" val="50"/>
        <cfvo type="max"/>
        <color rgb="FFF8696B"/>
        <color rgb="FFFFEB84"/>
        <color rgb="FF63BE7B"/>
      </colorScale>
    </cfRule>
  </conditionalFormatting>
  <conditionalFormatting sqref="C446:C469 C443">
    <cfRule type="colorScale" priority="6447">
      <colorScale>
        <cfvo type="min"/>
        <cfvo type="percentile" val="50"/>
        <cfvo type="max"/>
        <color rgb="FFF8696B"/>
        <color rgb="FFFFEB84"/>
        <color rgb="FF63BE7B"/>
      </colorScale>
    </cfRule>
  </conditionalFormatting>
  <conditionalFormatting sqref="C497:C502 C494">
    <cfRule type="colorScale" priority="6432">
      <colorScale>
        <cfvo type="min"/>
        <cfvo type="percentile" val="50"/>
        <cfvo type="max"/>
        <color rgb="FFF8696B"/>
        <color rgb="FFFFEB84"/>
        <color rgb="FF63BE7B"/>
      </colorScale>
    </cfRule>
  </conditionalFormatting>
  <conditionalFormatting sqref="C506:C511 C503">
    <cfRule type="colorScale" priority="6429">
      <colorScale>
        <cfvo type="min"/>
        <cfvo type="percentile" val="50"/>
        <cfvo type="max"/>
        <color rgb="FFF8696B"/>
        <color rgb="FFFFEB84"/>
        <color rgb="FF63BE7B"/>
      </colorScale>
    </cfRule>
  </conditionalFormatting>
  <conditionalFormatting sqref="C515:C520 C512">
    <cfRule type="colorScale" priority="6426">
      <colorScale>
        <cfvo type="min"/>
        <cfvo type="percentile" val="50"/>
        <cfvo type="max"/>
        <color rgb="FFF8696B"/>
        <color rgb="FFFFEB84"/>
        <color rgb="FF63BE7B"/>
      </colorScale>
    </cfRule>
  </conditionalFormatting>
  <conditionalFormatting sqref="C1043 C938 C953 C971 C968 C965 C950 C947 C941 C944 C983 C992 C1001 C1013 C1052 C980 C989 C998 C1010 C1040 C1049 C977 C986 C995 C1007 C1037 C1046 C1031 C1028 C1025 C1061 C1058 C1055">
    <cfRule type="colorScale" priority="6404">
      <colorScale>
        <cfvo type="min"/>
        <cfvo type="percentile" val="50"/>
        <cfvo type="max"/>
        <color rgb="FFF8696B"/>
        <color rgb="FFFFEB84"/>
        <color rgb="FF63BE7B"/>
      </colorScale>
    </cfRule>
  </conditionalFormatting>
  <conditionalFormatting sqref="C953 C1043 C971 C968 C950 C941 C944 C983 C992 C1001 C1013 C1052 C980 C989 C998 C1010 C1040 C1049 C1031 C1028 C1061 C1058">
    <cfRule type="colorScale" priority="6403">
      <colorScale>
        <cfvo type="min"/>
        <cfvo type="percentile" val="50"/>
        <cfvo type="max"/>
        <color rgb="FFF8696B"/>
        <color rgb="FFFFEB84"/>
        <color rgb="FF63BE7B"/>
      </colorScale>
    </cfRule>
  </conditionalFormatting>
  <conditionalFormatting sqref="C941:C946 C938">
    <cfRule type="colorScale" priority="6402">
      <colorScale>
        <cfvo type="min"/>
        <cfvo type="percentile" val="50"/>
        <cfvo type="max"/>
        <color rgb="FFF8696B"/>
        <color rgb="FFFFEB84"/>
        <color rgb="FF63BE7B"/>
      </colorScale>
    </cfRule>
  </conditionalFormatting>
  <conditionalFormatting sqref="C941:C946">
    <cfRule type="colorScale" priority="6401">
      <colorScale>
        <cfvo type="min"/>
        <cfvo type="percentile" val="50"/>
        <cfvo type="max"/>
        <color rgb="FFF8696B"/>
        <color rgb="FFFFEB84"/>
        <color rgb="FF63BE7B"/>
      </colorScale>
    </cfRule>
  </conditionalFormatting>
  <conditionalFormatting sqref="C1040:C1046 C965 C980:C986 C989:C995 C968:C977 C998:C1007 C1010:C1025 C1028:C1037 C1049:C1055 C1058:C1065">
    <cfRule type="colorScale" priority="6398">
      <colorScale>
        <cfvo type="min"/>
        <cfvo type="percentile" val="50"/>
        <cfvo type="max"/>
        <color rgb="FFF8696B"/>
        <color rgb="FFFFEB84"/>
        <color rgb="FF63BE7B"/>
      </colorScale>
    </cfRule>
  </conditionalFormatting>
  <conditionalFormatting sqref="C1049:C1054 C980:C985 C989:C994 C1040:C1045 C968:C976 C998:C1006 C1010:C1024 C1028:C1036 C1058:C1065">
    <cfRule type="colorScale" priority="6397">
      <colorScale>
        <cfvo type="min"/>
        <cfvo type="percentile" val="50"/>
        <cfvo type="max"/>
        <color rgb="FFF8696B"/>
        <color rgb="FFFFEB84"/>
        <color rgb="FF63BE7B"/>
      </colorScale>
    </cfRule>
  </conditionalFormatting>
  <conditionalFormatting sqref="C1132 C1105 C1114 C1123">
    <cfRule type="colorScale" priority="6396">
      <colorScale>
        <cfvo type="min"/>
        <cfvo type="percentile" val="50"/>
        <cfvo type="max"/>
        <color rgb="FFF8696B"/>
        <color rgb="FFFFEB84"/>
        <color rgb="FF63BE7B"/>
      </colorScale>
    </cfRule>
  </conditionalFormatting>
  <conditionalFormatting sqref="C1111 C1138 C1120 C1129 C1108 C1117 C1126 C1135 C1105 C1114 C1123 C1132">
    <cfRule type="colorScale" priority="6395">
      <colorScale>
        <cfvo type="min"/>
        <cfvo type="percentile" val="50"/>
        <cfvo type="max"/>
        <color rgb="FFF8696B"/>
        <color rgb="FFFFEB84"/>
        <color rgb="FF63BE7B"/>
      </colorScale>
    </cfRule>
  </conditionalFormatting>
  <conditionalFormatting sqref="C1138 C1111 C1120 C1129 C1108 C1117 C1126 C1135">
    <cfRule type="colorScale" priority="6394">
      <colorScale>
        <cfvo type="min"/>
        <cfvo type="percentile" val="50"/>
        <cfvo type="max"/>
        <color rgb="FFF8696B"/>
        <color rgb="FFFFEB84"/>
        <color rgb="FF63BE7B"/>
      </colorScale>
    </cfRule>
  </conditionalFormatting>
  <conditionalFormatting sqref="C1135:C1140 C1105 C1108:C1114 C1117:C1123 C1126:C1132">
    <cfRule type="colorScale" priority="6393">
      <colorScale>
        <cfvo type="min"/>
        <cfvo type="percentile" val="50"/>
        <cfvo type="max"/>
        <color rgb="FFF8696B"/>
        <color rgb="FFFFEB84"/>
        <color rgb="FF63BE7B"/>
      </colorScale>
    </cfRule>
  </conditionalFormatting>
  <conditionalFormatting sqref="C1135:C1140 C1108:C1113 C1117:C1122 C1126:C1131">
    <cfRule type="colorScale" priority="6392">
      <colorScale>
        <cfvo type="min"/>
        <cfvo type="percentile" val="50"/>
        <cfvo type="max"/>
        <color rgb="FFF8696B"/>
        <color rgb="FFFFEB84"/>
        <color rgb="FF63BE7B"/>
      </colorScale>
    </cfRule>
  </conditionalFormatting>
  <conditionalFormatting sqref="C1144 C1153">
    <cfRule type="colorScale" priority="6391">
      <colorScale>
        <cfvo type="min"/>
        <cfvo type="percentile" val="50"/>
        <cfvo type="max"/>
        <color rgb="FFF8696B"/>
        <color rgb="FFFFEB84"/>
        <color rgb="FF63BE7B"/>
      </colorScale>
    </cfRule>
  </conditionalFormatting>
  <conditionalFormatting sqref="C1159 C1150 C1147 C1156 C1144 C1153">
    <cfRule type="colorScale" priority="6390">
      <colorScale>
        <cfvo type="min"/>
        <cfvo type="percentile" val="50"/>
        <cfvo type="max"/>
        <color rgb="FFF8696B"/>
        <color rgb="FFFFEB84"/>
        <color rgb="FF63BE7B"/>
      </colorScale>
    </cfRule>
  </conditionalFormatting>
  <conditionalFormatting sqref="C1150 C1159 C1147 C1156">
    <cfRule type="colorScale" priority="6389">
      <colorScale>
        <cfvo type="min"/>
        <cfvo type="percentile" val="50"/>
        <cfvo type="max"/>
        <color rgb="FFF8696B"/>
        <color rgb="FFFFEB84"/>
        <color rgb="FF63BE7B"/>
      </colorScale>
    </cfRule>
  </conditionalFormatting>
  <conditionalFormatting sqref="C1156:C1161 C1144 C1147:C1153">
    <cfRule type="colorScale" priority="6388">
      <colorScale>
        <cfvo type="min"/>
        <cfvo type="percentile" val="50"/>
        <cfvo type="max"/>
        <color rgb="FFF8696B"/>
        <color rgb="FFFFEB84"/>
        <color rgb="FF63BE7B"/>
      </colorScale>
    </cfRule>
  </conditionalFormatting>
  <conditionalFormatting sqref="C1156:C1161 C1147:C1152">
    <cfRule type="colorScale" priority="6387">
      <colorScale>
        <cfvo type="min"/>
        <cfvo type="percentile" val="50"/>
        <cfvo type="max"/>
        <color rgb="FFF8696B"/>
        <color rgb="FFFFEB84"/>
        <color rgb="FF63BE7B"/>
      </colorScale>
    </cfRule>
  </conditionalFormatting>
  <conditionalFormatting sqref="C1361 C1176 C1185 C1194 C1203 C1215 C1224 C1247 C1322 C1233">
    <cfRule type="colorScale" priority="6386">
      <colorScale>
        <cfvo type="min"/>
        <cfvo type="percentile" val="50"/>
        <cfvo type="max"/>
        <color rgb="FFF8696B"/>
        <color rgb="FFFFEB84"/>
        <color rgb="FF63BE7B"/>
      </colorScale>
    </cfRule>
  </conditionalFormatting>
  <conditionalFormatting sqref="C1182 C1367 C1191 C1200 C1209 C1221 C1230 C1253 C1328 C1179 C1188 C1197 C1206 C1218 C1227 C1250 C1325 C1364 C1176 C1185 C1194 C1203 C1215 C1224 C1247 C1322 C1361 C1239 C1236 C1233">
    <cfRule type="colorScale" priority="6385">
      <colorScale>
        <cfvo type="min"/>
        <cfvo type="percentile" val="50"/>
        <cfvo type="max"/>
        <color rgb="FFF8696B"/>
        <color rgb="FFFFEB84"/>
        <color rgb="FF63BE7B"/>
      </colorScale>
    </cfRule>
  </conditionalFormatting>
  <conditionalFormatting sqref="C1367 C1182 C1191 C1200 C1209 C1221 C1230 C1253 C1328 C1179 C1188 C1197 C1206 C1218 C1227 C1250 C1325 C1364 C1239 C1236">
    <cfRule type="colorScale" priority="6384">
      <colorScale>
        <cfvo type="min"/>
        <cfvo type="percentile" val="50"/>
        <cfvo type="max"/>
        <color rgb="FFF8696B"/>
        <color rgb="FFFFEB84"/>
        <color rgb="FF63BE7B"/>
      </colorScale>
    </cfRule>
  </conditionalFormatting>
  <conditionalFormatting sqref="C1364:C1378 C1176 C1179:C1185 C1188:C1194 C1197:C1203 C1218:C1224 C1215 C1247 C1322 C1361 C1206:C1211 C1227:C1233 C1236:C1241 C1250:C1291 C1325:C1357">
    <cfRule type="colorScale" priority="6383">
      <colorScale>
        <cfvo type="min"/>
        <cfvo type="percentile" val="50"/>
        <cfvo type="max"/>
        <color rgb="FFF8696B"/>
        <color rgb="FFFFEB84"/>
        <color rgb="FF63BE7B"/>
      </colorScale>
    </cfRule>
  </conditionalFormatting>
  <conditionalFormatting sqref="C1364:C1378 C1179:C1184 C1188:C1193 C1197:C1202 C1218:C1223 C1227:C1232 C1206:C1211 C1236:C1241 C1250:C1291 C1325:C1357">
    <cfRule type="colorScale" priority="6382">
      <colorScale>
        <cfvo type="min"/>
        <cfvo type="percentile" val="50"/>
        <cfvo type="max"/>
        <color rgb="FFF8696B"/>
        <color rgb="FFFFEB84"/>
        <color rgb="FF63BE7B"/>
      </colorScale>
    </cfRule>
  </conditionalFormatting>
  <conditionalFormatting sqref="C1560 C1624 C1569 C1581 C1590 C1602 C1611 C1633 C1651">
    <cfRule type="colorScale" priority="6376">
      <colorScale>
        <cfvo type="min"/>
        <cfvo type="percentile" val="50"/>
        <cfvo type="max"/>
        <color rgb="FFF8696B"/>
        <color rgb="FFFFEB84"/>
        <color rgb="FF63BE7B"/>
      </colorScale>
    </cfRule>
  </conditionalFormatting>
  <conditionalFormatting sqref="C1630 C1566 C1575 C1587 C1596 C1608 C1617 C1639 C1657 C1563 C1572 C1584 C1593 C1605 C1614 C1627 C1636 C1654 C1560 C1569 C1581 C1590 C1602 C1611 C1624 C1633 C1651">
    <cfRule type="colorScale" priority="6375">
      <colorScale>
        <cfvo type="min"/>
        <cfvo type="percentile" val="50"/>
        <cfvo type="max"/>
        <color rgb="FFF8696B"/>
        <color rgb="FFFFEB84"/>
        <color rgb="FF63BE7B"/>
      </colorScale>
    </cfRule>
  </conditionalFormatting>
  <conditionalFormatting sqref="C1566 C1630 C1575 C1587 C1596 C1608 C1617 C1639 C1657 C1563 C1572 C1584 C1593 C1605 C1614 C1627 C1636 C1654">
    <cfRule type="colorScale" priority="6374">
      <colorScale>
        <cfvo type="min"/>
        <cfvo type="percentile" val="50"/>
        <cfvo type="max"/>
        <color rgb="FFF8696B"/>
        <color rgb="FFFFEB84"/>
        <color rgb="FF63BE7B"/>
      </colorScale>
    </cfRule>
  </conditionalFormatting>
  <conditionalFormatting sqref="C1654:C1659 C1560 C1563:C1569 C1584:C1590 C1581 C1605:C1611 C1602 C1627:C1633 C1572:C1577 C1593:C1598 C1614:C1619 C1624 C1636:C1651">
    <cfRule type="colorScale" priority="6373">
      <colorScale>
        <cfvo type="min"/>
        <cfvo type="percentile" val="50"/>
        <cfvo type="max"/>
        <color rgb="FFF8696B"/>
        <color rgb="FFFFEB84"/>
        <color rgb="FF63BE7B"/>
      </colorScale>
    </cfRule>
  </conditionalFormatting>
  <conditionalFormatting sqref="C1654:C1659 C1563:C1568 C1584:C1589 C1572:C1577 C1605:C1610 C1593:C1598 C1627:C1632 C1614:C1619 C1636:C1650">
    <cfRule type="colorScale" priority="6372">
      <colorScale>
        <cfvo type="min"/>
        <cfvo type="percentile" val="50"/>
        <cfvo type="max"/>
        <color rgb="FFF8696B"/>
        <color rgb="FFFFEB84"/>
        <color rgb="FF63BE7B"/>
      </colorScale>
    </cfRule>
  </conditionalFormatting>
  <conditionalFormatting sqref="C1775 C1763 C1667 C1688 C1727">
    <cfRule type="colorScale" priority="6371">
      <colorScale>
        <cfvo type="min"/>
        <cfvo type="percentile" val="50"/>
        <cfvo type="max"/>
        <color rgb="FFF8696B"/>
        <color rgb="FFFFEB84"/>
        <color rgb="FF63BE7B"/>
      </colorScale>
    </cfRule>
  </conditionalFormatting>
  <conditionalFormatting sqref="C1769 C1781 C1673 C1694 C1733 C1670 C1691 C1730 C1766 C1778 C1667 C1688 C1727 C1763 C1775">
    <cfRule type="colorScale" priority="6370">
      <colorScale>
        <cfvo type="min"/>
        <cfvo type="percentile" val="50"/>
        <cfvo type="max"/>
        <color rgb="FFF8696B"/>
        <color rgb="FFFFEB84"/>
        <color rgb="FF63BE7B"/>
      </colorScale>
    </cfRule>
  </conditionalFormatting>
  <conditionalFormatting sqref="C1781 C1769 C1673 C1694 C1733 C1670 C1691 C1730 C1766 C1778">
    <cfRule type="colorScale" priority="6369">
      <colorScale>
        <cfvo type="min"/>
        <cfvo type="percentile" val="50"/>
        <cfvo type="max"/>
        <color rgb="FFF8696B"/>
        <color rgb="FFFFEB84"/>
        <color rgb="FF63BE7B"/>
      </colorScale>
    </cfRule>
  </conditionalFormatting>
  <conditionalFormatting sqref="C1821 C1812 C1830">
    <cfRule type="colorScale" priority="6366">
      <colorScale>
        <cfvo type="min"/>
        <cfvo type="percentile" val="50"/>
        <cfvo type="max"/>
        <color rgb="FFF8696B"/>
        <color rgb="FFFFEB84"/>
        <color rgb="FF63BE7B"/>
      </colorScale>
    </cfRule>
  </conditionalFormatting>
  <conditionalFormatting sqref="C1818 C1827 C1836 C1815 C1824 C1833 C1812 C1821 C1830">
    <cfRule type="colorScale" priority="6365">
      <colorScale>
        <cfvo type="min"/>
        <cfvo type="percentile" val="50"/>
        <cfvo type="max"/>
        <color rgb="FFF8696B"/>
        <color rgb="FFFFEB84"/>
        <color rgb="FF63BE7B"/>
      </colorScale>
    </cfRule>
  </conditionalFormatting>
  <conditionalFormatting sqref="C1827 C1818 C1836 C1815 C1824 C1833">
    <cfRule type="colorScale" priority="6364">
      <colorScale>
        <cfvo type="min"/>
        <cfvo type="percentile" val="50"/>
        <cfvo type="max"/>
        <color rgb="FFF8696B"/>
        <color rgb="FFFFEB84"/>
        <color rgb="FF63BE7B"/>
      </colorScale>
    </cfRule>
  </conditionalFormatting>
  <conditionalFormatting sqref="C1987 C1996">
    <cfRule type="colorScale" priority="6356">
      <colorScale>
        <cfvo type="min"/>
        <cfvo type="percentile" val="50"/>
        <cfvo type="max"/>
        <color rgb="FFF8696B"/>
        <color rgb="FFFFEB84"/>
        <color rgb="FF63BE7B"/>
      </colorScale>
    </cfRule>
  </conditionalFormatting>
  <conditionalFormatting sqref="C2002 C1993 C1990 C1999 C1987 C1996">
    <cfRule type="colorScale" priority="6355">
      <colorScale>
        <cfvo type="min"/>
        <cfvo type="percentile" val="50"/>
        <cfvo type="max"/>
        <color rgb="FFF8696B"/>
        <color rgb="FFFFEB84"/>
        <color rgb="FF63BE7B"/>
      </colorScale>
    </cfRule>
  </conditionalFormatting>
  <conditionalFormatting sqref="C1993 C2002 C1990 C1999">
    <cfRule type="colorScale" priority="6354">
      <colorScale>
        <cfvo type="min"/>
        <cfvo type="percentile" val="50"/>
        <cfvo type="max"/>
        <color rgb="FFF8696B"/>
        <color rgb="FFFFEB84"/>
        <color rgb="FF63BE7B"/>
      </colorScale>
    </cfRule>
  </conditionalFormatting>
  <conditionalFormatting sqref="C2008:C2034 C1987 C1990:C1996 C1999:C2004">
    <cfRule type="colorScale" priority="6353">
      <colorScale>
        <cfvo type="min"/>
        <cfvo type="percentile" val="50"/>
        <cfvo type="max"/>
        <color rgb="FFF8696B"/>
        <color rgb="FFFFEB84"/>
        <color rgb="FF63BE7B"/>
      </colorScale>
    </cfRule>
  </conditionalFormatting>
  <conditionalFormatting sqref="C2008:C2034 C1990:C1995 C1999:C2004">
    <cfRule type="colorScale" priority="6352">
      <colorScale>
        <cfvo type="min"/>
        <cfvo type="percentile" val="50"/>
        <cfvo type="max"/>
        <color rgb="FFF8696B"/>
        <color rgb="FFFFEB84"/>
        <color rgb="FF63BE7B"/>
      </colorScale>
    </cfRule>
  </conditionalFormatting>
  <conditionalFormatting sqref="C2047 C2038">
    <cfRule type="colorScale" priority="6351">
      <colorScale>
        <cfvo type="min"/>
        <cfvo type="percentile" val="50"/>
        <cfvo type="max"/>
        <color rgb="FFF8696B"/>
        <color rgb="FFFFEB84"/>
        <color rgb="FF63BE7B"/>
      </colorScale>
    </cfRule>
  </conditionalFormatting>
  <conditionalFormatting sqref="C2044 C2053 C2041 C2050 C2038 C2047">
    <cfRule type="colorScale" priority="6350">
      <colorScale>
        <cfvo type="min"/>
        <cfvo type="percentile" val="50"/>
        <cfvo type="max"/>
        <color rgb="FFF8696B"/>
        <color rgb="FFFFEB84"/>
        <color rgb="FF63BE7B"/>
      </colorScale>
    </cfRule>
  </conditionalFormatting>
  <conditionalFormatting sqref="C2053 C2044 C2041 C2050">
    <cfRule type="colorScale" priority="6349">
      <colorScale>
        <cfvo type="min"/>
        <cfvo type="percentile" val="50"/>
        <cfvo type="max"/>
        <color rgb="FFF8696B"/>
        <color rgb="FFFFEB84"/>
        <color rgb="FF63BE7B"/>
      </colorScale>
    </cfRule>
  </conditionalFormatting>
  <conditionalFormatting sqref="C2041:C2047 C2038 C2050:C2064">
    <cfRule type="colorScale" priority="6348">
      <colorScale>
        <cfvo type="min"/>
        <cfvo type="percentile" val="50"/>
        <cfvo type="max"/>
        <color rgb="FFF8696B"/>
        <color rgb="FFFFEB84"/>
        <color rgb="FF63BE7B"/>
      </colorScale>
    </cfRule>
  </conditionalFormatting>
  <conditionalFormatting sqref="C2041:C2046 C2050:C2064">
    <cfRule type="colorScale" priority="6347">
      <colorScale>
        <cfvo type="min"/>
        <cfvo type="percentile" val="50"/>
        <cfvo type="max"/>
        <color rgb="FFF8696B"/>
        <color rgb="FFFFEB84"/>
        <color rgb="FF63BE7B"/>
      </colorScale>
    </cfRule>
  </conditionalFormatting>
  <conditionalFormatting sqref="C2072 C2084 C2096">
    <cfRule type="colorScale" priority="6346">
      <colorScale>
        <cfvo type="min"/>
        <cfvo type="percentile" val="50"/>
        <cfvo type="max"/>
        <color rgb="FFF8696B"/>
        <color rgb="FFFFEB84"/>
        <color rgb="FF63BE7B"/>
      </colorScale>
    </cfRule>
  </conditionalFormatting>
  <conditionalFormatting sqref="C2075 C2078 C2072 C2090 C2087 C2084 C2102 C2099 C2096">
    <cfRule type="colorScale" priority="6345">
      <colorScale>
        <cfvo type="min"/>
        <cfvo type="percentile" val="50"/>
        <cfvo type="max"/>
        <color rgb="FFF8696B"/>
        <color rgb="FFFFEB84"/>
        <color rgb="FF63BE7B"/>
      </colorScale>
    </cfRule>
  </conditionalFormatting>
  <conditionalFormatting sqref="C2078 C2075 C2090 C2087 C2102 C2099">
    <cfRule type="colorScale" priority="6344">
      <colorScale>
        <cfvo type="min"/>
        <cfvo type="percentile" val="50"/>
        <cfvo type="max"/>
        <color rgb="FFF8696B"/>
        <color rgb="FFFFEB84"/>
        <color rgb="FF63BE7B"/>
      </colorScale>
    </cfRule>
  </conditionalFormatting>
  <conditionalFormatting sqref="C2133 C2124 C2145 C2154 C2163 C2172">
    <cfRule type="colorScale" priority="6341">
      <colorScale>
        <cfvo type="min"/>
        <cfvo type="percentile" val="50"/>
        <cfvo type="max"/>
        <color rgb="FFF8696B"/>
        <color rgb="FFFFEB84"/>
        <color rgb="FF63BE7B"/>
      </colorScale>
    </cfRule>
  </conditionalFormatting>
  <conditionalFormatting sqref="C2130 C2139 C2151 C2160 C2169 C2178 C2127 C2136 C2148 C2157 C2166 C2175 C2124 C2133 C2145 C2154 C2163 C2172">
    <cfRule type="colorScale" priority="6340">
      <colorScale>
        <cfvo type="min"/>
        <cfvo type="percentile" val="50"/>
        <cfvo type="max"/>
        <color rgb="FFF8696B"/>
        <color rgb="FFFFEB84"/>
        <color rgb="FF63BE7B"/>
      </colorScale>
    </cfRule>
  </conditionalFormatting>
  <conditionalFormatting sqref="C2139 C2130 C2151 C2160 C2169 C2178 C2127 C2136 C2148 C2157 C2166 C2175">
    <cfRule type="colorScale" priority="6339">
      <colorScale>
        <cfvo type="min"/>
        <cfvo type="percentile" val="50"/>
        <cfvo type="max"/>
        <color rgb="FFF8696B"/>
        <color rgb="FFFFEB84"/>
        <color rgb="FF63BE7B"/>
      </colorScale>
    </cfRule>
  </conditionalFormatting>
  <conditionalFormatting sqref="C2127:C2133 C2124 C2175:C2180 C2148:C2154 C2157:C2163 C2166:C2172 C2136:C2141 C2145">
    <cfRule type="colorScale" priority="6338">
      <colorScale>
        <cfvo type="min"/>
        <cfvo type="percentile" val="50"/>
        <cfvo type="max"/>
        <color rgb="FFF8696B"/>
        <color rgb="FFFFEB84"/>
        <color rgb="FF63BE7B"/>
      </colorScale>
    </cfRule>
  </conditionalFormatting>
  <conditionalFormatting sqref="C2127:C2132 C2175:C2180 C2148:C2153 C2157:C2162 C2166:C2171 C2136:C2141">
    <cfRule type="colorScale" priority="6337">
      <colorScale>
        <cfvo type="min"/>
        <cfvo type="percentile" val="50"/>
        <cfvo type="max"/>
        <color rgb="FFF8696B"/>
        <color rgb="FFFFEB84"/>
        <color rgb="FF63BE7B"/>
      </colorScale>
    </cfRule>
  </conditionalFormatting>
  <conditionalFormatting sqref="C2209 C2218 C2227 C2236">
    <cfRule type="colorScale" priority="6331">
      <colorScale>
        <cfvo type="min"/>
        <cfvo type="percentile" val="50"/>
        <cfvo type="max"/>
        <color rgb="FFF8696B"/>
        <color rgb="FFFFEB84"/>
        <color rgb="FF63BE7B"/>
      </colorScale>
    </cfRule>
  </conditionalFormatting>
  <conditionalFormatting sqref="C2224 C2215 C2233 C2242 C2212 C2221 C2230 C2239 C2209 C2218 C2227 C2236">
    <cfRule type="colorScale" priority="6330">
      <colorScale>
        <cfvo type="min"/>
        <cfvo type="percentile" val="50"/>
        <cfvo type="max"/>
        <color rgb="FFF8696B"/>
        <color rgb="FFFFEB84"/>
        <color rgb="FF63BE7B"/>
      </colorScale>
    </cfRule>
  </conditionalFormatting>
  <conditionalFormatting sqref="C2215 C2224 C2233 C2242 C2212 C2221 C2230 C2239">
    <cfRule type="colorScale" priority="6329">
      <colorScale>
        <cfvo type="min"/>
        <cfvo type="percentile" val="50"/>
        <cfvo type="max"/>
        <color rgb="FFF8696B"/>
        <color rgb="FFFFEB84"/>
        <color rgb="FF63BE7B"/>
      </colorScale>
    </cfRule>
  </conditionalFormatting>
  <conditionalFormatting sqref="C2257">
    <cfRule type="colorScale" priority="6326">
      <colorScale>
        <cfvo type="min"/>
        <cfvo type="percentile" val="50"/>
        <cfvo type="max"/>
        <color rgb="FFF8696B"/>
        <color rgb="FFFFEB84"/>
        <color rgb="FF63BE7B"/>
      </colorScale>
    </cfRule>
  </conditionalFormatting>
  <conditionalFormatting sqref="C2263 C2260 C2257">
    <cfRule type="colorScale" priority="6325">
      <colorScale>
        <cfvo type="min"/>
        <cfvo type="percentile" val="50"/>
        <cfvo type="max"/>
        <color rgb="FFF8696B"/>
        <color rgb="FFFFEB84"/>
        <color rgb="FF63BE7B"/>
      </colorScale>
    </cfRule>
  </conditionalFormatting>
  <conditionalFormatting sqref="C2260 C2263">
    <cfRule type="colorScale" priority="6324">
      <colorScale>
        <cfvo type="min"/>
        <cfvo type="percentile" val="50"/>
        <cfvo type="max"/>
        <color rgb="FFF8696B"/>
        <color rgb="FFFFEB84"/>
        <color rgb="FF63BE7B"/>
      </colorScale>
    </cfRule>
  </conditionalFormatting>
  <conditionalFormatting sqref="C303:C329 C271:C298">
    <cfRule type="colorScale" priority="6317">
      <colorScale>
        <cfvo type="min"/>
        <cfvo type="percentile" val="50"/>
        <cfvo type="max"/>
        <color rgb="FFF8696B"/>
        <color rgb="FFFFEB84"/>
        <color rgb="FF63BE7B"/>
      </colorScale>
    </cfRule>
  </conditionalFormatting>
  <conditionalFormatting sqref="C1361:C1378 C1176:C1211 C1215:C1241 C1247:C1291 C1322:C1357">
    <cfRule type="colorScale" priority="6309">
      <colorScale>
        <cfvo type="min"/>
        <cfvo type="percentile" val="50"/>
        <cfvo type="max"/>
        <color rgb="FFF8696B"/>
        <color rgb="FFFFEB84"/>
        <color rgb="FF63BE7B"/>
      </colorScale>
    </cfRule>
  </conditionalFormatting>
  <conditionalFormatting sqref="C1602:C1619 C1581:C1598 C1560:C1577 C1624:C1659">
    <cfRule type="colorScale" priority="6307">
      <colorScale>
        <cfvo type="min"/>
        <cfvo type="percentile" val="50"/>
        <cfvo type="max"/>
        <color rgb="FFF8696B"/>
        <color rgb="FFFFEB84"/>
        <color rgb="FF63BE7B"/>
      </colorScale>
    </cfRule>
  </conditionalFormatting>
  <conditionalFormatting sqref="C2008:C2034 C1987:C2004">
    <cfRule type="colorScale" priority="6303">
      <colorScale>
        <cfvo type="min"/>
        <cfvo type="percentile" val="50"/>
        <cfvo type="max"/>
        <color rgb="FFF8696B"/>
        <color rgb="FFFFEB84"/>
        <color rgb="FF63BE7B"/>
      </colorScale>
    </cfRule>
  </conditionalFormatting>
  <conditionalFormatting sqref="C2038:C2064">
    <cfRule type="colorScale" priority="6302">
      <colorScale>
        <cfvo type="min"/>
        <cfvo type="percentile" val="50"/>
        <cfvo type="max"/>
        <color rgb="FFF8696B"/>
        <color rgb="FFFFEB84"/>
        <color rgb="FF63BE7B"/>
      </colorScale>
    </cfRule>
  </conditionalFormatting>
  <conditionalFormatting sqref="C2124:C2141 C2145:C2180">
    <cfRule type="colorScale" priority="6300">
      <colorScale>
        <cfvo type="min"/>
        <cfvo type="percentile" val="50"/>
        <cfvo type="max"/>
        <color rgb="FFF8696B"/>
        <color rgb="FFFFEB84"/>
        <color rgb="FF63BE7B"/>
      </colorScale>
    </cfRule>
  </conditionalFormatting>
  <conditionalFormatting sqref="C2008:C2014">
    <cfRule type="colorScale" priority="6293">
      <colorScale>
        <cfvo type="min"/>
        <cfvo type="percentile" val="50"/>
        <cfvo type="max"/>
        <color rgb="FFF8696B"/>
        <color rgb="FFFFEB84"/>
        <color rgb="FF63BE7B"/>
      </colorScale>
    </cfRule>
  </conditionalFormatting>
  <conditionalFormatting sqref="C2008">
    <cfRule type="colorScale" priority="6292">
      <colorScale>
        <cfvo type="min"/>
        <cfvo type="percentile" val="50"/>
        <cfvo type="max"/>
        <color rgb="FFF8696B"/>
        <color rgb="FFFFEB84"/>
        <color rgb="FF63BE7B"/>
      </colorScale>
    </cfRule>
  </conditionalFormatting>
  <conditionalFormatting sqref="C2014 C2011 C2008">
    <cfRule type="colorScale" priority="6291">
      <colorScale>
        <cfvo type="min"/>
        <cfvo type="percentile" val="50"/>
        <cfvo type="max"/>
        <color rgb="FFF8696B"/>
        <color rgb="FFFFEB84"/>
        <color rgb="FF63BE7B"/>
      </colorScale>
    </cfRule>
  </conditionalFormatting>
  <conditionalFormatting sqref="C2011 C2014">
    <cfRule type="colorScale" priority="6290">
      <colorScale>
        <cfvo type="min"/>
        <cfvo type="percentile" val="50"/>
        <cfvo type="max"/>
        <color rgb="FFF8696B"/>
        <color rgb="FFFFEB84"/>
        <color rgb="FF63BE7B"/>
      </colorScale>
    </cfRule>
  </conditionalFormatting>
  <conditionalFormatting sqref="C452:C458">
    <cfRule type="colorScale" priority="6289">
      <colorScale>
        <cfvo type="min"/>
        <cfvo type="percentile" val="50"/>
        <cfvo type="max"/>
        <color rgb="FFF8696B"/>
        <color rgb="FFFFEB84"/>
        <color rgb="FF63BE7B"/>
      </colorScale>
    </cfRule>
  </conditionalFormatting>
  <conditionalFormatting sqref="C2108:C2114">
    <cfRule type="colorScale" priority="6284">
      <colorScale>
        <cfvo type="min"/>
        <cfvo type="percentile" val="50"/>
        <cfvo type="max"/>
        <color rgb="FFF8696B"/>
        <color rgb="FFFFEB84"/>
        <color rgb="FF63BE7B"/>
      </colorScale>
    </cfRule>
  </conditionalFormatting>
  <conditionalFormatting sqref="C2108">
    <cfRule type="colorScale" priority="6283">
      <colorScale>
        <cfvo type="min"/>
        <cfvo type="percentile" val="50"/>
        <cfvo type="max"/>
        <color rgb="FFF8696B"/>
        <color rgb="FFFFEB84"/>
        <color rgb="FF63BE7B"/>
      </colorScale>
    </cfRule>
  </conditionalFormatting>
  <conditionalFormatting sqref="C2111 C2114 C2108">
    <cfRule type="colorScale" priority="6282">
      <colorScale>
        <cfvo type="min"/>
        <cfvo type="percentile" val="50"/>
        <cfvo type="max"/>
        <color rgb="FFF8696B"/>
        <color rgb="FFFFEB84"/>
        <color rgb="FF63BE7B"/>
      </colorScale>
    </cfRule>
  </conditionalFormatting>
  <conditionalFormatting sqref="C2114 C2111">
    <cfRule type="colorScale" priority="6281">
      <colorScale>
        <cfvo type="min"/>
        <cfvo type="percentile" val="50"/>
        <cfvo type="max"/>
        <color rgb="FFF8696B"/>
        <color rgb="FFFFEB84"/>
        <color rgb="FF63BE7B"/>
      </colorScale>
    </cfRule>
  </conditionalFormatting>
  <conditionalFormatting sqref="C2114">
    <cfRule type="colorScale" priority="6278">
      <colorScale>
        <cfvo type="min"/>
        <cfvo type="percentile" val="50"/>
        <cfvo type="max"/>
        <color rgb="FFF8696B"/>
        <color rgb="FFFFEB84"/>
        <color rgb="FF63BE7B"/>
      </colorScale>
    </cfRule>
  </conditionalFormatting>
  <conditionalFormatting sqref="C2266:C2272">
    <cfRule type="colorScale" priority="6276">
      <colorScale>
        <cfvo type="min"/>
        <cfvo type="percentile" val="50"/>
        <cfvo type="max"/>
        <color rgb="FFF8696B"/>
        <color rgb="FFFFEB84"/>
        <color rgb="FF63BE7B"/>
      </colorScale>
    </cfRule>
  </conditionalFormatting>
  <conditionalFormatting sqref="C2266">
    <cfRule type="colorScale" priority="6275">
      <colorScale>
        <cfvo type="min"/>
        <cfvo type="percentile" val="50"/>
        <cfvo type="max"/>
        <color rgb="FFF8696B"/>
        <color rgb="FFFFEB84"/>
        <color rgb="FF63BE7B"/>
      </colorScale>
    </cfRule>
  </conditionalFormatting>
  <conditionalFormatting sqref="C2272 C2269 C2266">
    <cfRule type="colorScale" priority="6274">
      <colorScale>
        <cfvo type="min"/>
        <cfvo type="percentile" val="50"/>
        <cfvo type="max"/>
        <color rgb="FFF8696B"/>
        <color rgb="FFFFEB84"/>
        <color rgb="FF63BE7B"/>
      </colorScale>
    </cfRule>
  </conditionalFormatting>
  <conditionalFormatting sqref="C2269 C2272">
    <cfRule type="colorScale" priority="6273">
      <colorScale>
        <cfvo type="min"/>
        <cfvo type="percentile" val="50"/>
        <cfvo type="max"/>
        <color rgb="FFF8696B"/>
        <color rgb="FFFFEB84"/>
        <color rgb="FF63BE7B"/>
      </colorScale>
    </cfRule>
  </conditionalFormatting>
  <conditionalFormatting sqref="C2272">
    <cfRule type="colorScale" priority="6270">
      <colorScale>
        <cfvo type="min"/>
        <cfvo type="percentile" val="50"/>
        <cfvo type="max"/>
        <color rgb="FFF8696B"/>
        <color rgb="FFFFEB84"/>
        <color rgb="FF63BE7B"/>
      </colorScale>
    </cfRule>
  </conditionalFormatting>
  <conditionalFormatting sqref="C77 C74 C80">
    <cfRule type="colorScale" priority="6251">
      <colorScale>
        <cfvo type="min"/>
        <cfvo type="percentile" val="50"/>
        <cfvo type="max"/>
        <color rgb="FFF8696B"/>
        <color rgb="FFFFEB84"/>
        <color rgb="FF63BE7B"/>
      </colorScale>
    </cfRule>
  </conditionalFormatting>
  <conditionalFormatting sqref="C77">
    <cfRule type="colorScale" priority="6250">
      <colorScale>
        <cfvo type="min"/>
        <cfvo type="percentile" val="50"/>
        <cfvo type="max"/>
        <color rgb="FFF8696B"/>
        <color rgb="FFFFEB84"/>
        <color rgb="FF63BE7B"/>
      </colorScale>
    </cfRule>
  </conditionalFormatting>
  <conditionalFormatting sqref="C80">
    <cfRule type="colorScale" priority="6249">
      <colorScale>
        <cfvo type="min"/>
        <cfvo type="percentile" val="50"/>
        <cfvo type="max"/>
        <color rgb="FFF8696B"/>
        <color rgb="FFFFEB84"/>
        <color rgb="FF63BE7B"/>
      </colorScale>
    </cfRule>
  </conditionalFormatting>
  <conditionalFormatting sqref="C181 C184 C187">
    <cfRule type="colorScale" priority="6239">
      <colorScale>
        <cfvo type="min"/>
        <cfvo type="percentile" val="50"/>
        <cfvo type="max"/>
        <color rgb="FFF8696B"/>
        <color rgb="FFFFEB84"/>
        <color rgb="FF63BE7B"/>
      </colorScale>
    </cfRule>
  </conditionalFormatting>
  <conditionalFormatting sqref="C289:C295">
    <cfRule type="colorScale" priority="6237">
      <colorScale>
        <cfvo type="min"/>
        <cfvo type="percentile" val="50"/>
        <cfvo type="max"/>
        <color rgb="FFF8696B"/>
        <color rgb="FFFFEB84"/>
        <color rgb="FF63BE7B"/>
      </colorScale>
    </cfRule>
  </conditionalFormatting>
  <conditionalFormatting sqref="C479:C485">
    <cfRule type="colorScale" priority="6236">
      <colorScale>
        <cfvo type="min"/>
        <cfvo type="percentile" val="50"/>
        <cfvo type="max"/>
        <color rgb="FFF8696B"/>
        <color rgb="FFFFEB84"/>
        <color rgb="FF63BE7B"/>
      </colorScale>
    </cfRule>
  </conditionalFormatting>
  <conditionalFormatting sqref="C521:C527 C530:C536">
    <cfRule type="colorScale" priority="6235">
      <colorScale>
        <cfvo type="min"/>
        <cfvo type="percentile" val="50"/>
        <cfvo type="max"/>
        <color rgb="FFF8696B"/>
        <color rgb="FFFFEB84"/>
        <color rgb="FF63BE7B"/>
      </colorScale>
    </cfRule>
  </conditionalFormatting>
  <conditionalFormatting sqref="C1370:C1376">
    <cfRule type="colorScale" priority="6232">
      <colorScale>
        <cfvo type="min"/>
        <cfvo type="percentile" val="50"/>
        <cfvo type="max"/>
        <color rgb="FFF8696B"/>
        <color rgb="FFFFEB84"/>
        <color rgb="FF63BE7B"/>
      </colorScale>
    </cfRule>
  </conditionalFormatting>
  <conditionalFormatting sqref="C1370">
    <cfRule type="colorScale" priority="6231">
      <colorScale>
        <cfvo type="min"/>
        <cfvo type="percentile" val="50"/>
        <cfvo type="max"/>
        <color rgb="FFF8696B"/>
        <color rgb="FFFFEB84"/>
        <color rgb="FF63BE7B"/>
      </colorScale>
    </cfRule>
  </conditionalFormatting>
  <conditionalFormatting sqref="C1376 C1373 C1370">
    <cfRule type="colorScale" priority="6230">
      <colorScale>
        <cfvo type="min"/>
        <cfvo type="percentile" val="50"/>
        <cfvo type="max"/>
        <color rgb="FFF8696B"/>
        <color rgb="FFFFEB84"/>
        <color rgb="FF63BE7B"/>
      </colorScale>
    </cfRule>
  </conditionalFormatting>
  <conditionalFormatting sqref="C1373 C1376">
    <cfRule type="colorScale" priority="6229">
      <colorScale>
        <cfvo type="min"/>
        <cfvo type="percentile" val="50"/>
        <cfvo type="max"/>
        <color rgb="FFF8696B"/>
        <color rgb="FFFFEB84"/>
        <color rgb="FF63BE7B"/>
      </colorScale>
    </cfRule>
  </conditionalFormatting>
  <conditionalFormatting sqref="C2056:C2062">
    <cfRule type="colorScale" priority="6206">
      <colorScale>
        <cfvo type="min"/>
        <cfvo type="percentile" val="50"/>
        <cfvo type="max"/>
        <color rgb="FFF8696B"/>
        <color rgb="FFFFEB84"/>
        <color rgb="FF63BE7B"/>
      </colorScale>
    </cfRule>
  </conditionalFormatting>
  <conditionalFormatting sqref="C2056">
    <cfRule type="colorScale" priority="6205">
      <colorScale>
        <cfvo type="min"/>
        <cfvo type="percentile" val="50"/>
        <cfvo type="max"/>
        <color rgb="FFF8696B"/>
        <color rgb="FFFFEB84"/>
        <color rgb="FF63BE7B"/>
      </colorScale>
    </cfRule>
  </conditionalFormatting>
  <conditionalFormatting sqref="C2062 C2059 C2056">
    <cfRule type="colorScale" priority="6204">
      <colorScale>
        <cfvo type="min"/>
        <cfvo type="percentile" val="50"/>
        <cfvo type="max"/>
        <color rgb="FFF8696B"/>
        <color rgb="FFFFEB84"/>
        <color rgb="FF63BE7B"/>
      </colorScale>
    </cfRule>
  </conditionalFormatting>
  <conditionalFormatting sqref="C2059 C2062">
    <cfRule type="colorScale" priority="6203">
      <colorScale>
        <cfvo type="min"/>
        <cfvo type="percentile" val="50"/>
        <cfvo type="max"/>
        <color rgb="FFF8696B"/>
        <color rgb="FFFFEB84"/>
        <color rgb="FF63BE7B"/>
      </colorScale>
    </cfRule>
  </conditionalFormatting>
  <conditionalFormatting sqref="C2059:C2064 C2056">
    <cfRule type="colorScale" priority="6202">
      <colorScale>
        <cfvo type="min"/>
        <cfvo type="percentile" val="50"/>
        <cfvo type="max"/>
        <color rgb="FFF8696B"/>
        <color rgb="FFFFEB84"/>
        <color rgb="FF63BE7B"/>
      </colorScale>
    </cfRule>
  </conditionalFormatting>
  <conditionalFormatting sqref="C2059:C2064">
    <cfRule type="colorScale" priority="6201">
      <colorScale>
        <cfvo type="min"/>
        <cfvo type="percentile" val="50"/>
        <cfvo type="max"/>
        <color rgb="FFF8696B"/>
        <color rgb="FFFFEB84"/>
        <color rgb="FF63BE7B"/>
      </colorScale>
    </cfRule>
  </conditionalFormatting>
  <conditionalFormatting sqref="C2056:C2064">
    <cfRule type="colorScale" priority="6200">
      <colorScale>
        <cfvo type="min"/>
        <cfvo type="percentile" val="50"/>
        <cfvo type="max"/>
        <color rgb="FFF8696B"/>
        <color rgb="FFFFEB84"/>
        <color rgb="FF63BE7B"/>
      </colorScale>
    </cfRule>
  </conditionalFormatting>
  <conditionalFormatting sqref="C2026:C2032">
    <cfRule type="colorScale" priority="6199">
      <colorScale>
        <cfvo type="min"/>
        <cfvo type="percentile" val="50"/>
        <cfvo type="max"/>
        <color rgb="FFF8696B"/>
        <color rgb="FFFFEB84"/>
        <color rgb="FF63BE7B"/>
      </colorScale>
    </cfRule>
  </conditionalFormatting>
  <conditionalFormatting sqref="C2026">
    <cfRule type="colorScale" priority="6198">
      <colorScale>
        <cfvo type="min"/>
        <cfvo type="percentile" val="50"/>
        <cfvo type="max"/>
        <color rgb="FFF8696B"/>
        <color rgb="FFFFEB84"/>
        <color rgb="FF63BE7B"/>
      </colorScale>
    </cfRule>
  </conditionalFormatting>
  <conditionalFormatting sqref="C2029 C2032 C2026">
    <cfRule type="colorScale" priority="6197">
      <colorScale>
        <cfvo type="min"/>
        <cfvo type="percentile" val="50"/>
        <cfvo type="max"/>
        <color rgb="FFF8696B"/>
        <color rgb="FFFFEB84"/>
        <color rgb="FF63BE7B"/>
      </colorScale>
    </cfRule>
  </conditionalFormatting>
  <conditionalFormatting sqref="C2032 C2029">
    <cfRule type="colorScale" priority="6196">
      <colorScale>
        <cfvo type="min"/>
        <cfvo type="percentile" val="50"/>
        <cfvo type="max"/>
        <color rgb="FFF8696B"/>
        <color rgb="FFFFEB84"/>
        <color rgb="FF63BE7B"/>
      </colorScale>
    </cfRule>
  </conditionalFormatting>
  <conditionalFormatting sqref="C2029:C2034 C2026">
    <cfRule type="colorScale" priority="6195">
      <colorScale>
        <cfvo type="min"/>
        <cfvo type="percentile" val="50"/>
        <cfvo type="max"/>
        <color rgb="FFF8696B"/>
        <color rgb="FFFFEB84"/>
        <color rgb="FF63BE7B"/>
      </colorScale>
    </cfRule>
  </conditionalFormatting>
  <conditionalFormatting sqref="C2029:C2034">
    <cfRule type="colorScale" priority="6194">
      <colorScale>
        <cfvo type="min"/>
        <cfvo type="percentile" val="50"/>
        <cfvo type="max"/>
        <color rgb="FFF8696B"/>
        <color rgb="FFFFEB84"/>
        <color rgb="FF63BE7B"/>
      </colorScale>
    </cfRule>
  </conditionalFormatting>
  <conditionalFormatting sqref="C2026:C2034">
    <cfRule type="colorScale" priority="6193">
      <colorScale>
        <cfvo type="min"/>
        <cfvo type="percentile" val="50"/>
        <cfvo type="max"/>
        <color rgb="FFF8696B"/>
        <color rgb="FFFFEB84"/>
        <color rgb="FF63BE7B"/>
      </colorScale>
    </cfRule>
  </conditionalFormatting>
  <conditionalFormatting sqref="C89">
    <cfRule type="colorScale" priority="6162">
      <colorScale>
        <cfvo type="min"/>
        <cfvo type="percentile" val="50"/>
        <cfvo type="max"/>
        <color rgb="FFF8696B"/>
        <color rgb="FFFFEB84"/>
        <color rgb="FF63BE7B"/>
      </colorScale>
    </cfRule>
  </conditionalFormatting>
  <conditionalFormatting sqref="C92">
    <cfRule type="colorScale" priority="6161">
      <colorScale>
        <cfvo type="min"/>
        <cfvo type="percentile" val="50"/>
        <cfvo type="max"/>
        <color rgb="FFF8696B"/>
        <color rgb="FFFFEB84"/>
        <color rgb="FF63BE7B"/>
      </colorScale>
    </cfRule>
  </conditionalFormatting>
  <conditionalFormatting sqref="C86 C89 C92">
    <cfRule type="colorScale" priority="6160">
      <colorScale>
        <cfvo type="min"/>
        <cfvo type="percentile" val="50"/>
        <cfvo type="max"/>
        <color rgb="FFF8696B"/>
        <color rgb="FFFFEB84"/>
        <color rgb="FF63BE7B"/>
      </colorScale>
    </cfRule>
  </conditionalFormatting>
  <conditionalFormatting sqref="C253 C250 C256 C259:C265">
    <cfRule type="colorScale" priority="6157">
      <colorScale>
        <cfvo type="min"/>
        <cfvo type="percentile" val="50"/>
        <cfvo type="max"/>
        <color rgb="FFF8696B"/>
        <color rgb="FFFFEB84"/>
        <color rgb="FF63BE7B"/>
      </colorScale>
    </cfRule>
  </conditionalFormatting>
  <conditionalFormatting sqref="C253:C258 C250">
    <cfRule type="colorScale" priority="6156">
      <colorScale>
        <cfvo type="min"/>
        <cfvo type="percentile" val="50"/>
        <cfvo type="max"/>
        <color rgb="FFF8696B"/>
        <color rgb="FFFFEB84"/>
        <color rgb="FF63BE7B"/>
      </colorScale>
    </cfRule>
  </conditionalFormatting>
  <conditionalFormatting sqref="C262:C267 C259">
    <cfRule type="colorScale" priority="6155">
      <colorScale>
        <cfvo type="min"/>
        <cfvo type="percentile" val="50"/>
        <cfvo type="max"/>
        <color rgb="FFF8696B"/>
        <color rgb="FFFFEB84"/>
        <color rgb="FF63BE7B"/>
      </colorScale>
    </cfRule>
  </conditionalFormatting>
  <conditionalFormatting sqref="C250:C267">
    <cfRule type="colorScale" priority="6154">
      <colorScale>
        <cfvo type="min"/>
        <cfvo type="percentile" val="50"/>
        <cfvo type="max"/>
        <color rgb="FFF8696B"/>
        <color rgb="FFFFEB84"/>
        <color rgb="FF63BE7B"/>
      </colorScale>
    </cfRule>
  </conditionalFormatting>
  <conditionalFormatting sqref="C238:C244 C193 C196 C199">
    <cfRule type="colorScale" priority="6153">
      <colorScale>
        <cfvo type="min"/>
        <cfvo type="percentile" val="50"/>
        <cfvo type="max"/>
        <color rgb="FFF8696B"/>
        <color rgb="FFFFEB84"/>
        <color rgb="FF63BE7B"/>
      </colorScale>
    </cfRule>
  </conditionalFormatting>
  <conditionalFormatting sqref="C241:C246 C238">
    <cfRule type="colorScale" priority="6151">
      <colorScale>
        <cfvo type="min"/>
        <cfvo type="percentile" val="50"/>
        <cfvo type="max"/>
        <color rgb="FFF8696B"/>
        <color rgb="FFFFEB84"/>
        <color rgb="FF63BE7B"/>
      </colorScale>
    </cfRule>
  </conditionalFormatting>
  <conditionalFormatting sqref="C306 C303 C309 C321 C324 C327">
    <cfRule type="colorScale" priority="6149">
      <colorScale>
        <cfvo type="min"/>
        <cfvo type="percentile" val="50"/>
        <cfvo type="max"/>
        <color rgb="FFF8696B"/>
        <color rgb="FFFFEB84"/>
        <color rgb="FF63BE7B"/>
      </colorScale>
    </cfRule>
  </conditionalFormatting>
  <conditionalFormatting sqref="C306">
    <cfRule type="colorScale" priority="6148">
      <colorScale>
        <cfvo type="min"/>
        <cfvo type="percentile" val="50"/>
        <cfvo type="max"/>
        <color rgb="FFF8696B"/>
        <color rgb="FFFFEB84"/>
        <color rgb="FF63BE7B"/>
      </colorScale>
    </cfRule>
  </conditionalFormatting>
  <conditionalFormatting sqref="C309">
    <cfRule type="colorScale" priority="6147">
      <colorScale>
        <cfvo type="min"/>
        <cfvo type="percentile" val="50"/>
        <cfvo type="max"/>
        <color rgb="FFF8696B"/>
        <color rgb="FFFFEB84"/>
        <color rgb="FF63BE7B"/>
      </colorScale>
    </cfRule>
  </conditionalFormatting>
  <conditionalFormatting sqref="C303 C306 C309">
    <cfRule type="colorScale" priority="6146">
      <colorScale>
        <cfvo type="min"/>
        <cfvo type="percentile" val="50"/>
        <cfvo type="max"/>
        <color rgb="FFF8696B"/>
        <color rgb="FFFFEB84"/>
        <color rgb="FF63BE7B"/>
      </colorScale>
    </cfRule>
  </conditionalFormatting>
  <conditionalFormatting sqref="C327:C329 C321">
    <cfRule type="colorScale" priority="6145">
      <colorScale>
        <cfvo type="min"/>
        <cfvo type="percentile" val="50"/>
        <cfvo type="max"/>
        <color rgb="FFF8696B"/>
        <color rgb="FFFFEB84"/>
        <color rgb="FF63BE7B"/>
      </colorScale>
    </cfRule>
  </conditionalFormatting>
  <conditionalFormatting sqref="C303:C329">
    <cfRule type="colorScale" priority="6144">
      <colorScale>
        <cfvo type="min"/>
        <cfvo type="percentile" val="50"/>
        <cfvo type="max"/>
        <color rgb="FFF8696B"/>
        <color rgb="FFFFEB84"/>
        <color rgb="FF63BE7B"/>
      </colorScale>
    </cfRule>
  </conditionalFormatting>
  <conditionalFormatting sqref="C324">
    <cfRule type="colorScale" priority="6140">
      <colorScale>
        <cfvo type="min"/>
        <cfvo type="percentile" val="50"/>
        <cfvo type="max"/>
        <color rgb="FFF8696B"/>
        <color rgb="FFFFEB84"/>
        <color rgb="FF63BE7B"/>
      </colorScale>
    </cfRule>
  </conditionalFormatting>
  <conditionalFormatting sqref="C327">
    <cfRule type="colorScale" priority="6139">
      <colorScale>
        <cfvo type="min"/>
        <cfvo type="percentile" val="50"/>
        <cfvo type="max"/>
        <color rgb="FFF8696B"/>
        <color rgb="FFFFEB84"/>
        <color rgb="FF63BE7B"/>
      </colorScale>
    </cfRule>
  </conditionalFormatting>
  <conditionalFormatting sqref="C324 C321 C327">
    <cfRule type="colorScale" priority="6138">
      <colorScale>
        <cfvo type="min"/>
        <cfvo type="percentile" val="50"/>
        <cfvo type="max"/>
        <color rgb="FFF8696B"/>
        <color rgb="FFFFEB84"/>
        <color rgb="FF63BE7B"/>
      </colorScale>
    </cfRule>
  </conditionalFormatting>
  <conditionalFormatting sqref="C333:C339 C351:C358">
    <cfRule type="colorScale" priority="6137">
      <colorScale>
        <cfvo type="min"/>
        <cfvo type="percentile" val="50"/>
        <cfvo type="max"/>
        <color rgb="FFF8696B"/>
        <color rgb="FFFFEB84"/>
        <color rgb="FF63BE7B"/>
      </colorScale>
    </cfRule>
  </conditionalFormatting>
  <conditionalFormatting sqref="C333:C359">
    <cfRule type="colorScale" priority="6136">
      <colorScale>
        <cfvo type="min"/>
        <cfvo type="percentile" val="50"/>
        <cfvo type="max"/>
        <color rgb="FFF8696B"/>
        <color rgb="FFFFEB84"/>
        <color rgb="FF63BE7B"/>
      </colorScale>
    </cfRule>
  </conditionalFormatting>
  <conditionalFormatting sqref="C336:C350 C333">
    <cfRule type="colorScale" priority="6135">
      <colorScale>
        <cfvo type="min"/>
        <cfvo type="percentile" val="50"/>
        <cfvo type="max"/>
        <color rgb="FFF8696B"/>
        <color rgb="FFFFEB84"/>
        <color rgb="FF63BE7B"/>
      </colorScale>
    </cfRule>
  </conditionalFormatting>
  <conditionalFormatting sqref="C354:C359 C351">
    <cfRule type="colorScale" priority="6134">
      <colorScale>
        <cfvo type="min"/>
        <cfvo type="percentile" val="50"/>
        <cfvo type="max"/>
        <color rgb="FFF8696B"/>
        <color rgb="FFFFEB84"/>
        <color rgb="FF63BE7B"/>
      </colorScale>
    </cfRule>
  </conditionalFormatting>
  <conditionalFormatting sqref="C351">
    <cfRule type="colorScale" priority="6133">
      <colorScale>
        <cfvo type="min"/>
        <cfvo type="percentile" val="50"/>
        <cfvo type="max"/>
        <color rgb="FFF8696B"/>
        <color rgb="FFFFEB84"/>
        <color rgb="FF63BE7B"/>
      </colorScale>
    </cfRule>
  </conditionalFormatting>
  <conditionalFormatting sqref="C351:C357">
    <cfRule type="colorScale" priority="6131">
      <colorScale>
        <cfvo type="min"/>
        <cfvo type="percentile" val="50"/>
        <cfvo type="max"/>
        <color rgb="FFF8696B"/>
        <color rgb="FFFFEB84"/>
        <color rgb="FF63BE7B"/>
      </colorScale>
    </cfRule>
  </conditionalFormatting>
  <conditionalFormatting sqref="C351:C359">
    <cfRule type="colorScale" priority="6130">
      <colorScale>
        <cfvo type="min"/>
        <cfvo type="percentile" val="50"/>
        <cfvo type="max"/>
        <color rgb="FFF8696B"/>
        <color rgb="FFFFEB84"/>
        <color rgb="FF63BE7B"/>
      </colorScale>
    </cfRule>
  </conditionalFormatting>
  <conditionalFormatting sqref="C461:C467">
    <cfRule type="colorScale" priority="6126">
      <colorScale>
        <cfvo type="min"/>
        <cfvo type="percentile" val="50"/>
        <cfvo type="max"/>
        <color rgb="FFF8696B"/>
        <color rgb="FFFFEB84"/>
        <color rgb="FF63BE7B"/>
      </colorScale>
    </cfRule>
  </conditionalFormatting>
  <conditionalFormatting sqref="C95 C98 C101">
    <cfRule type="colorScale" priority="6125">
      <colorScale>
        <cfvo type="min"/>
        <cfvo type="percentile" val="50"/>
        <cfvo type="max"/>
        <color rgb="FFF8696B"/>
        <color rgb="FFFFEB84"/>
        <color rgb="FF63BE7B"/>
      </colorScale>
    </cfRule>
  </conditionalFormatting>
  <conditionalFormatting sqref="C95:C103">
    <cfRule type="colorScale" priority="6124">
      <colorScale>
        <cfvo type="min"/>
        <cfvo type="percentile" val="50"/>
        <cfvo type="max"/>
        <color rgb="FFF8696B"/>
        <color rgb="FFFFEB84"/>
        <color rgb="FF63BE7B"/>
      </colorScale>
    </cfRule>
  </conditionalFormatting>
  <conditionalFormatting sqref="C98:C103 C95">
    <cfRule type="colorScale" priority="6123">
      <colorScale>
        <cfvo type="min"/>
        <cfvo type="percentile" val="50"/>
        <cfvo type="max"/>
        <color rgb="FFF8696B"/>
        <color rgb="FFFFEB84"/>
        <color rgb="FF63BE7B"/>
      </colorScale>
    </cfRule>
  </conditionalFormatting>
  <conditionalFormatting sqref="C241 C238 C244">
    <cfRule type="colorScale" priority="6118">
      <colorScale>
        <cfvo type="min"/>
        <cfvo type="percentile" val="50"/>
        <cfvo type="max"/>
        <color rgb="FFF8696B"/>
        <color rgb="FFFFEB84"/>
        <color rgb="FF63BE7B"/>
      </colorScale>
    </cfRule>
  </conditionalFormatting>
  <conditionalFormatting sqref="C312 C315 C318">
    <cfRule type="colorScale" priority="6117">
      <colorScale>
        <cfvo type="min"/>
        <cfvo type="percentile" val="50"/>
        <cfvo type="max"/>
        <color rgb="FFF8696B"/>
        <color rgb="FFFFEB84"/>
        <color rgb="FF63BE7B"/>
      </colorScale>
    </cfRule>
  </conditionalFormatting>
  <conditionalFormatting sqref="C318:C320 C312">
    <cfRule type="colorScale" priority="6116">
      <colorScale>
        <cfvo type="min"/>
        <cfvo type="percentile" val="50"/>
        <cfvo type="max"/>
        <color rgb="FFF8696B"/>
        <color rgb="FFFFEB84"/>
        <color rgb="FF63BE7B"/>
      </colorScale>
    </cfRule>
  </conditionalFormatting>
  <conditionalFormatting sqref="C315">
    <cfRule type="colorScale" priority="6115">
      <colorScale>
        <cfvo type="min"/>
        <cfvo type="percentile" val="50"/>
        <cfvo type="max"/>
        <color rgb="FFF8696B"/>
        <color rgb="FFFFEB84"/>
        <color rgb="FF63BE7B"/>
      </colorScale>
    </cfRule>
  </conditionalFormatting>
  <conditionalFormatting sqref="C318">
    <cfRule type="colorScale" priority="6114">
      <colorScale>
        <cfvo type="min"/>
        <cfvo type="percentile" val="50"/>
        <cfvo type="max"/>
        <color rgb="FFF8696B"/>
        <color rgb="FFFFEB84"/>
        <color rgb="FF63BE7B"/>
      </colorScale>
    </cfRule>
  </conditionalFormatting>
  <conditionalFormatting sqref="C312">
    <cfRule type="colorScale" priority="6113">
      <colorScale>
        <cfvo type="min"/>
        <cfvo type="percentile" val="50"/>
        <cfvo type="max"/>
        <color rgb="FFF8696B"/>
        <color rgb="FFFFEB84"/>
        <color rgb="FF63BE7B"/>
      </colorScale>
    </cfRule>
  </conditionalFormatting>
  <conditionalFormatting sqref="C342:C349">
    <cfRule type="colorScale" priority="6112">
      <colorScale>
        <cfvo type="min"/>
        <cfvo type="percentile" val="50"/>
        <cfvo type="max"/>
        <color rgb="FFF8696B"/>
        <color rgb="FFFFEB84"/>
        <color rgb="FF63BE7B"/>
      </colorScale>
    </cfRule>
  </conditionalFormatting>
  <conditionalFormatting sqref="C345:C350 C342">
    <cfRule type="colorScale" priority="6111">
      <colorScale>
        <cfvo type="min"/>
        <cfvo type="percentile" val="50"/>
        <cfvo type="max"/>
        <color rgb="FFF8696B"/>
        <color rgb="FFFFEB84"/>
        <color rgb="FF63BE7B"/>
      </colorScale>
    </cfRule>
  </conditionalFormatting>
  <conditionalFormatting sqref="C342">
    <cfRule type="colorScale" priority="6110">
      <colorScale>
        <cfvo type="min"/>
        <cfvo type="percentile" val="50"/>
        <cfvo type="max"/>
        <color rgb="FFF8696B"/>
        <color rgb="FFFFEB84"/>
        <color rgb="FF63BE7B"/>
      </colorScale>
    </cfRule>
  </conditionalFormatting>
  <conditionalFormatting sqref="C342:C348">
    <cfRule type="colorScale" priority="6109">
      <colorScale>
        <cfvo type="min"/>
        <cfvo type="percentile" val="50"/>
        <cfvo type="max"/>
        <color rgb="FFF8696B"/>
        <color rgb="FFFFEB84"/>
        <color rgb="FF63BE7B"/>
      </colorScale>
    </cfRule>
  </conditionalFormatting>
  <conditionalFormatting sqref="C342:C350">
    <cfRule type="colorScale" priority="6108">
      <colorScale>
        <cfvo type="min"/>
        <cfvo type="percentile" val="50"/>
        <cfvo type="max"/>
        <color rgb="FFF8696B"/>
        <color rgb="FFFFEB84"/>
        <color rgb="FF63BE7B"/>
      </colorScale>
    </cfRule>
  </conditionalFormatting>
  <conditionalFormatting sqref="C127 C130 C133">
    <cfRule type="colorScale" priority="6107">
      <colorScale>
        <cfvo type="min"/>
        <cfvo type="percentile" val="50"/>
        <cfvo type="max"/>
        <color rgb="FFF8696B"/>
        <color rgb="FFFFEB84"/>
        <color rgb="FF63BE7B"/>
      </colorScale>
    </cfRule>
  </conditionalFormatting>
  <conditionalFormatting sqref="C139 C136 C142">
    <cfRule type="colorScale" priority="6106">
      <colorScale>
        <cfvo type="min"/>
        <cfvo type="percentile" val="50"/>
        <cfvo type="max"/>
        <color rgb="FFF8696B"/>
        <color rgb="FFFFEB84"/>
        <color rgb="FF63BE7B"/>
      </colorScale>
    </cfRule>
  </conditionalFormatting>
  <conditionalFormatting sqref="F2295:F2300 G2294:AH2300 E2294:E2300 E2287:AH2291">
    <cfRule type="iconSet" priority="12079">
      <iconSet iconSet="5Rating">
        <cfvo type="percent" val="0"/>
        <cfvo type="percent" val="20"/>
        <cfvo type="percent" val="40"/>
        <cfvo type="percent" val="60"/>
        <cfvo type="percent" val="80"/>
      </iconSet>
    </cfRule>
  </conditionalFormatting>
  <conditionalFormatting sqref="F2295:F2300 G2294:AH2300 E2294:E2300 E2288:AH2291">
    <cfRule type="iconSet" priority="12254">
      <iconSet iconSet="5Arrows">
        <cfvo type="percent" val="0"/>
        <cfvo type="percent" val="20"/>
        <cfvo type="percent" val="40"/>
        <cfvo type="percent" val="60"/>
        <cfvo type="percent" val="80"/>
      </iconSet>
    </cfRule>
  </conditionalFormatting>
  <conditionalFormatting sqref="F2295:F2300 G2294:AH2300 E2294:E2300 E2287:AH2291">
    <cfRule type="iconSet" priority="12259">
      <iconSet iconSet="4TrafficLights">
        <cfvo type="percent" val="0"/>
        <cfvo type="percent" val="25"/>
        <cfvo type="percent" val="50"/>
        <cfvo type="percent" val="75"/>
      </iconSet>
    </cfRule>
  </conditionalFormatting>
  <conditionalFormatting sqref="C2287:C2309">
    <cfRule type="colorScale" priority="12270">
      <colorScale>
        <cfvo type="min"/>
        <cfvo type="percentile" val="50"/>
        <cfvo type="max"/>
        <color rgb="FFF8696B"/>
        <color rgb="FFFFEB84"/>
        <color rgb="FF63BE7B"/>
      </colorScale>
    </cfRule>
  </conditionalFormatting>
  <conditionalFormatting sqref="E2307:AH2307">
    <cfRule type="iconSet" priority="6104">
      <iconSet iconSet="4TrafficLights">
        <cfvo type="percent" val="0"/>
        <cfvo type="percent" val="25"/>
        <cfvo type="percent" val="50"/>
        <cfvo type="percent" val="75"/>
      </iconSet>
    </cfRule>
    <cfRule type="iconSet" priority="6105">
      <iconSet iconSet="5Rating">
        <cfvo type="percent" val="0"/>
        <cfvo type="percent" val="20"/>
        <cfvo type="percent" val="40"/>
        <cfvo type="percent" val="60"/>
        <cfvo type="percent" val="80"/>
      </iconSet>
    </cfRule>
  </conditionalFormatting>
  <conditionalFormatting sqref="E2307:AH2307">
    <cfRule type="iconSet" priority="6103">
      <iconSet iconSet="5Arrows">
        <cfvo type="percent" val="0"/>
        <cfvo type="percent" val="20"/>
        <cfvo type="percent" val="40"/>
        <cfvo type="percent" val="60"/>
        <cfvo type="percent" val="80"/>
      </iconSet>
    </cfRule>
  </conditionalFormatting>
  <conditionalFormatting sqref="E2307:AH2307">
    <cfRule type="iconSet" priority="6102">
      <iconSet iconSet="5Rating">
        <cfvo type="percent" val="0"/>
        <cfvo type="percent" val="20"/>
        <cfvo type="percent" val="40"/>
        <cfvo type="percent" val="60"/>
        <cfvo type="percent" val="80"/>
      </iconSet>
    </cfRule>
  </conditionalFormatting>
  <conditionalFormatting sqref="E2307:AH2307">
    <cfRule type="iconSet" priority="6101">
      <iconSet iconSet="4TrafficLights">
        <cfvo type="percent" val="0"/>
        <cfvo type="percent" val="25"/>
        <cfvo type="percent" val="50"/>
        <cfvo type="percent" val="75"/>
      </iconSet>
    </cfRule>
  </conditionalFormatting>
  <conditionalFormatting sqref="C2307">
    <cfRule type="colorScale" priority="6099">
      <colorScale>
        <cfvo type="min"/>
        <cfvo type="percentile" val="50"/>
        <cfvo type="max"/>
        <color rgb="FFF8696B"/>
        <color rgb="FFFFEB84"/>
        <color rgb="FF63BE7B"/>
      </colorScale>
    </cfRule>
  </conditionalFormatting>
  <conditionalFormatting sqref="E2417:AH2419">
    <cfRule type="iconSet" priority="12584">
      <iconSet iconSet="4TrafficLights">
        <cfvo type="percent" val="0"/>
        <cfvo type="percent" val="25"/>
        <cfvo type="percent" val="50"/>
        <cfvo type="percent" val="75"/>
      </iconSet>
    </cfRule>
    <cfRule type="iconSet" priority="12585">
      <iconSet iconSet="5Rating">
        <cfvo type="percent" val="0"/>
        <cfvo type="percent" val="20"/>
        <cfvo type="percent" val="40"/>
        <cfvo type="percent" val="60"/>
        <cfvo type="percent" val="80"/>
      </iconSet>
    </cfRule>
  </conditionalFormatting>
  <conditionalFormatting sqref="E2417:AH2419">
    <cfRule type="iconSet" priority="12586">
      <iconSet iconSet="5Rating">
        <cfvo type="percent" val="0"/>
        <cfvo type="percent" val="20"/>
        <cfvo type="percent" val="40"/>
        <cfvo type="percent" val="60"/>
        <cfvo type="percent" val="80"/>
      </iconSet>
    </cfRule>
  </conditionalFormatting>
  <conditionalFormatting sqref="C2417:C2419">
    <cfRule type="colorScale" priority="12779">
      <colorScale>
        <cfvo type="min"/>
        <cfvo type="percentile" val="50"/>
        <cfvo type="max"/>
        <color rgb="FFF8696B"/>
        <color rgb="FFFFEB84"/>
        <color rgb="FF63BE7B"/>
      </colorScale>
    </cfRule>
  </conditionalFormatting>
  <conditionalFormatting sqref="C542:C548 C551:C557 C587:C593">
    <cfRule type="colorScale" priority="6097">
      <colorScale>
        <cfvo type="min"/>
        <cfvo type="percentile" val="50"/>
        <cfvo type="max"/>
        <color rgb="FFF8696B"/>
        <color rgb="FFFFEB84"/>
        <color rgb="FF63BE7B"/>
      </colorScale>
    </cfRule>
  </conditionalFormatting>
  <conditionalFormatting sqref="C545:C550 C542">
    <cfRule type="colorScale" priority="6096">
      <colorScale>
        <cfvo type="min"/>
        <cfvo type="percentile" val="50"/>
        <cfvo type="max"/>
        <color rgb="FFF8696B"/>
        <color rgb="FFFFEB84"/>
        <color rgb="FF63BE7B"/>
      </colorScale>
    </cfRule>
  </conditionalFormatting>
  <conditionalFormatting sqref="C554:C586 C551">
    <cfRule type="colorScale" priority="6095">
      <colorScale>
        <cfvo type="min"/>
        <cfvo type="percentile" val="50"/>
        <cfvo type="max"/>
        <color rgb="FFF8696B"/>
        <color rgb="FFFFEB84"/>
        <color rgb="FF63BE7B"/>
      </colorScale>
    </cfRule>
  </conditionalFormatting>
  <conditionalFormatting sqref="C590:C595 C587">
    <cfRule type="colorScale" priority="6094">
      <colorScale>
        <cfvo type="min"/>
        <cfvo type="percentile" val="50"/>
        <cfvo type="max"/>
        <color rgb="FFF8696B"/>
        <color rgb="FFFFEB84"/>
        <color rgb="FF63BE7B"/>
      </colorScale>
    </cfRule>
  </conditionalFormatting>
  <conditionalFormatting sqref="C596:C602">
    <cfRule type="colorScale" priority="6093">
      <colorScale>
        <cfvo type="min"/>
        <cfvo type="percentile" val="50"/>
        <cfvo type="max"/>
        <color rgb="FFF8696B"/>
        <color rgb="FFFFEB84"/>
        <color rgb="FF63BE7B"/>
      </colorScale>
    </cfRule>
  </conditionalFormatting>
  <conditionalFormatting sqref="C599:C604 C596">
    <cfRule type="colorScale" priority="6092">
      <colorScale>
        <cfvo type="min"/>
        <cfvo type="percentile" val="50"/>
        <cfvo type="max"/>
        <color rgb="FFF8696B"/>
        <color rgb="FFFFEB84"/>
        <color rgb="FF63BE7B"/>
      </colorScale>
    </cfRule>
  </conditionalFormatting>
  <conditionalFormatting sqref="C608:C614 C635:C641 C662:C668">
    <cfRule type="colorScale" priority="6091">
      <colorScale>
        <cfvo type="min"/>
        <cfvo type="percentile" val="50"/>
        <cfvo type="max"/>
        <color rgb="FFF8696B"/>
        <color rgb="FFFFEB84"/>
        <color rgb="FF63BE7B"/>
      </colorScale>
    </cfRule>
  </conditionalFormatting>
  <conditionalFormatting sqref="C611:C634 C608">
    <cfRule type="colorScale" priority="6090">
      <colorScale>
        <cfvo type="min"/>
        <cfvo type="percentile" val="50"/>
        <cfvo type="max"/>
        <color rgb="FFF8696B"/>
        <color rgb="FFFFEB84"/>
        <color rgb="FF63BE7B"/>
      </colorScale>
    </cfRule>
  </conditionalFormatting>
  <conditionalFormatting sqref="C638:C661 C635">
    <cfRule type="colorScale" priority="6089">
      <colorScale>
        <cfvo type="min"/>
        <cfvo type="percentile" val="50"/>
        <cfvo type="max"/>
        <color rgb="FFF8696B"/>
        <color rgb="FFFFEB84"/>
        <color rgb="FF63BE7B"/>
      </colorScale>
    </cfRule>
  </conditionalFormatting>
  <conditionalFormatting sqref="C665:C670 C662">
    <cfRule type="colorScale" priority="6088">
      <colorScale>
        <cfvo type="min"/>
        <cfvo type="percentile" val="50"/>
        <cfvo type="max"/>
        <color rgb="FFF8696B"/>
        <color rgb="FFFFEB84"/>
        <color rgb="FF63BE7B"/>
      </colorScale>
    </cfRule>
  </conditionalFormatting>
  <conditionalFormatting sqref="C671:C677">
    <cfRule type="colorScale" priority="6087">
      <colorScale>
        <cfvo type="min"/>
        <cfvo type="percentile" val="50"/>
        <cfvo type="max"/>
        <color rgb="FFF8696B"/>
        <color rgb="FFFFEB84"/>
        <color rgb="FF63BE7B"/>
      </colorScale>
    </cfRule>
  </conditionalFormatting>
  <conditionalFormatting sqref="C674:C679 C671">
    <cfRule type="colorScale" priority="6086">
      <colorScale>
        <cfvo type="min"/>
        <cfvo type="percentile" val="50"/>
        <cfvo type="max"/>
        <color rgb="FFF8696B"/>
        <color rgb="FFFFEB84"/>
        <color rgb="FF63BE7B"/>
      </colorScale>
    </cfRule>
  </conditionalFormatting>
  <conditionalFormatting sqref="C683:C689 C692:C698 C701:C707">
    <cfRule type="colorScale" priority="6085">
      <colorScale>
        <cfvo type="min"/>
        <cfvo type="percentile" val="50"/>
        <cfvo type="max"/>
        <color rgb="FFF8696B"/>
        <color rgb="FFFFEB84"/>
        <color rgb="FF63BE7B"/>
      </colorScale>
    </cfRule>
  </conditionalFormatting>
  <conditionalFormatting sqref="C686:C691 C683">
    <cfRule type="colorScale" priority="6084">
      <colorScale>
        <cfvo type="min"/>
        <cfvo type="percentile" val="50"/>
        <cfvo type="max"/>
        <color rgb="FFF8696B"/>
        <color rgb="FFFFEB84"/>
        <color rgb="FF63BE7B"/>
      </colorScale>
    </cfRule>
  </conditionalFormatting>
  <conditionalFormatting sqref="C695:C700 C692">
    <cfRule type="colorScale" priority="6083">
      <colorScale>
        <cfvo type="min"/>
        <cfvo type="percentile" val="50"/>
        <cfvo type="max"/>
        <color rgb="FFF8696B"/>
        <color rgb="FFFFEB84"/>
        <color rgb="FF63BE7B"/>
      </colorScale>
    </cfRule>
  </conditionalFormatting>
  <conditionalFormatting sqref="C704:C709 C701">
    <cfRule type="colorScale" priority="6082">
      <colorScale>
        <cfvo type="min"/>
        <cfvo type="percentile" val="50"/>
        <cfvo type="max"/>
        <color rgb="FFF8696B"/>
        <color rgb="FFFFEB84"/>
        <color rgb="FF63BE7B"/>
      </colorScale>
    </cfRule>
  </conditionalFormatting>
  <conditionalFormatting sqref="C710:C716">
    <cfRule type="colorScale" priority="6081">
      <colorScale>
        <cfvo type="min"/>
        <cfvo type="percentile" val="50"/>
        <cfvo type="max"/>
        <color rgb="FFF8696B"/>
        <color rgb="FFFFEB84"/>
        <color rgb="FF63BE7B"/>
      </colorScale>
    </cfRule>
  </conditionalFormatting>
  <conditionalFormatting sqref="C713:C727 C710">
    <cfRule type="colorScale" priority="6080">
      <colorScale>
        <cfvo type="min"/>
        <cfvo type="percentile" val="50"/>
        <cfvo type="max"/>
        <color rgb="FFF8696B"/>
        <color rgb="FFFFEB84"/>
        <color rgb="FF63BE7B"/>
      </colorScale>
    </cfRule>
  </conditionalFormatting>
  <conditionalFormatting sqref="C560:C566 C578:C584">
    <cfRule type="colorScale" priority="6079">
      <colorScale>
        <cfvo type="min"/>
        <cfvo type="percentile" val="50"/>
        <cfvo type="max"/>
        <color rgb="FFF8696B"/>
        <color rgb="FFFFEB84"/>
        <color rgb="FF63BE7B"/>
      </colorScale>
    </cfRule>
  </conditionalFormatting>
  <conditionalFormatting sqref="C617:C623 C626:C632">
    <cfRule type="colorScale" priority="6078">
      <colorScale>
        <cfvo type="min"/>
        <cfvo type="percentile" val="50"/>
        <cfvo type="max"/>
        <color rgb="FFF8696B"/>
        <color rgb="FFFFEB84"/>
        <color rgb="FF63BE7B"/>
      </colorScale>
    </cfRule>
  </conditionalFormatting>
  <conditionalFormatting sqref="C629:C634 C617 C620:C626">
    <cfRule type="colorScale" priority="6077">
      <colorScale>
        <cfvo type="min"/>
        <cfvo type="percentile" val="50"/>
        <cfvo type="max"/>
        <color rgb="FFF8696B"/>
        <color rgb="FFFFEB84"/>
        <color rgb="FF63BE7B"/>
      </colorScale>
    </cfRule>
  </conditionalFormatting>
  <conditionalFormatting sqref="C728:C734 C737:C743">
    <cfRule type="colorScale" priority="6076">
      <colorScale>
        <cfvo type="min"/>
        <cfvo type="percentile" val="50"/>
        <cfvo type="max"/>
        <color rgb="FFF8696B"/>
        <color rgb="FFFFEB84"/>
        <color rgb="FF63BE7B"/>
      </colorScale>
    </cfRule>
  </conditionalFormatting>
  <conditionalFormatting sqref="C740:C745 C728 C731:C737">
    <cfRule type="colorScale" priority="6075">
      <colorScale>
        <cfvo type="min"/>
        <cfvo type="percentile" val="50"/>
        <cfvo type="max"/>
        <color rgb="FFF8696B"/>
        <color rgb="FFFFEB84"/>
        <color rgb="FF63BE7B"/>
      </colorScale>
    </cfRule>
  </conditionalFormatting>
  <conditionalFormatting sqref="C749:C755">
    <cfRule type="colorScale" priority="6072">
      <colorScale>
        <cfvo type="min"/>
        <cfvo type="percentile" val="50"/>
        <cfvo type="max"/>
        <color rgb="FFF8696B"/>
        <color rgb="FFFFEB84"/>
        <color rgb="FF63BE7B"/>
      </colorScale>
    </cfRule>
  </conditionalFormatting>
  <conditionalFormatting sqref="C752:C757 C749">
    <cfRule type="colorScale" priority="6071">
      <colorScale>
        <cfvo type="min"/>
        <cfvo type="percentile" val="50"/>
        <cfvo type="max"/>
        <color rgb="FFF8696B"/>
        <color rgb="FFFFEB84"/>
        <color rgb="FF63BE7B"/>
      </colorScale>
    </cfRule>
  </conditionalFormatting>
  <conditionalFormatting sqref="C758:C764 C767:C773 C776:C782">
    <cfRule type="colorScale" priority="6070">
      <colorScale>
        <cfvo type="min"/>
        <cfvo type="percentile" val="50"/>
        <cfvo type="max"/>
        <color rgb="FFF8696B"/>
        <color rgb="FFFFEB84"/>
        <color rgb="FF63BE7B"/>
      </colorScale>
    </cfRule>
  </conditionalFormatting>
  <conditionalFormatting sqref="C779:C784 C758 C761:C767 C770:C776">
    <cfRule type="colorScale" priority="6069">
      <colorScale>
        <cfvo type="min"/>
        <cfvo type="percentile" val="50"/>
        <cfvo type="max"/>
        <color rgb="FFF8696B"/>
        <color rgb="FFFFEB84"/>
        <color rgb="FF63BE7B"/>
      </colorScale>
    </cfRule>
  </conditionalFormatting>
  <conditionalFormatting sqref="C749:C784 C608:C679 C542:C604 C521:C538 C683:C745">
    <cfRule type="colorScale" priority="13021">
      <colorScale>
        <cfvo type="min"/>
        <cfvo type="percentile" val="50"/>
        <cfvo type="max"/>
        <color rgb="FFF8696B"/>
        <color rgb="FFFFEB84"/>
        <color rgb="FF63BE7B"/>
      </colorScale>
    </cfRule>
  </conditionalFormatting>
  <conditionalFormatting sqref="C749:C784 C608:C679 C542:C604 C494 C497:C503 C506:C512 C515:C538 C683:C745">
    <cfRule type="colorScale" priority="13023">
      <colorScale>
        <cfvo type="min"/>
        <cfvo type="percentile" val="50"/>
        <cfvo type="max"/>
        <color rgb="FFF8696B"/>
        <color rgb="FFFFEB84"/>
        <color rgb="FF63BE7B"/>
      </colorScale>
    </cfRule>
  </conditionalFormatting>
  <conditionalFormatting sqref="C749:C784 C608:C679 C542:C604 C494:C538 C683:C745">
    <cfRule type="colorScale" priority="13661">
      <colorScale>
        <cfvo type="min"/>
        <cfvo type="percentile" val="50"/>
        <cfvo type="max"/>
        <color rgb="FFF8696B"/>
        <color rgb="FFFFEB84"/>
        <color rgb="FF63BE7B"/>
      </colorScale>
    </cfRule>
  </conditionalFormatting>
  <conditionalFormatting sqref="C8 C50 C59 C56 C53 C47 C44 C41 C38 C35 C11 C14 C17 C20 C23 C26 C29 C32">
    <cfRule type="colorScale" priority="15395">
      <colorScale>
        <cfvo type="min"/>
        <cfvo type="percentile" val="50"/>
        <cfvo type="max"/>
        <color rgb="FFF8696B"/>
        <color rgb="FFFFEB84"/>
        <color rgb="FF63BE7B"/>
      </colorScale>
    </cfRule>
  </conditionalFormatting>
  <conditionalFormatting sqref="C38 C11 C47 C56 C20 C29">
    <cfRule type="colorScale" priority="15427">
      <colorScale>
        <cfvo type="min"/>
        <cfvo type="percentile" val="50"/>
        <cfvo type="max"/>
        <color rgb="FFF8696B"/>
        <color rgb="FFFFEB84"/>
        <color rgb="FF63BE7B"/>
      </colorScale>
    </cfRule>
  </conditionalFormatting>
  <conditionalFormatting sqref="C14 C41 C50 C59 C23 C32">
    <cfRule type="colorScale" priority="15431">
      <colorScale>
        <cfvo type="min"/>
        <cfvo type="percentile" val="50"/>
        <cfvo type="max"/>
        <color rgb="FFF8696B"/>
        <color rgb="FFFFEB84"/>
        <color rgb="FF63BE7B"/>
      </colorScale>
    </cfRule>
  </conditionalFormatting>
  <conditionalFormatting sqref="C35 C8 C44 C53 C11 C38 C47 C56 C14 C41 C50 C59 C17 C20 C23 C26 C29 C32">
    <cfRule type="colorScale" priority="15435">
      <colorScale>
        <cfvo type="min"/>
        <cfvo type="percentile" val="50"/>
        <cfvo type="max"/>
        <color rgb="FFF8696B"/>
        <color rgb="FFFFEB84"/>
        <color rgb="FF63BE7B"/>
      </colorScale>
    </cfRule>
  </conditionalFormatting>
  <conditionalFormatting sqref="C196:C246 C193">
    <cfRule type="colorScale" priority="17383">
      <colorScale>
        <cfvo type="min"/>
        <cfvo type="percentile" val="50"/>
        <cfvo type="max"/>
        <color rgb="FFF8696B"/>
        <color rgb="FFFFEB84"/>
        <color rgb="FF63BE7B"/>
      </colorScale>
    </cfRule>
  </conditionalFormatting>
  <conditionalFormatting sqref="C193:C246">
    <cfRule type="colorScale" priority="17386">
      <colorScale>
        <cfvo type="min"/>
        <cfvo type="percentile" val="50"/>
        <cfvo type="max"/>
        <color rgb="FFF8696B"/>
        <color rgb="FFFFEB84"/>
        <color rgb="FF63BE7B"/>
      </colorScale>
    </cfRule>
  </conditionalFormatting>
  <conditionalFormatting sqref="C175:C189 C172 C193:C246 C250:C267">
    <cfRule type="colorScale" priority="18483">
      <colorScale>
        <cfvo type="min"/>
        <cfvo type="percentile" val="50"/>
        <cfvo type="max"/>
        <color rgb="FFF8696B"/>
        <color rgb="FFFFEB84"/>
        <color rgb="FF63BE7B"/>
      </colorScale>
    </cfRule>
  </conditionalFormatting>
  <conditionalFormatting sqref="C109:C189 C193:C246 C250:C267">
    <cfRule type="colorScale" priority="18486">
      <colorScale>
        <cfvo type="min"/>
        <cfvo type="percentile" val="50"/>
        <cfvo type="max"/>
        <color rgb="FFF8696B"/>
        <color rgb="FFFFEB84"/>
        <color rgb="FF63BE7B"/>
      </colorScale>
    </cfRule>
  </conditionalFormatting>
  <conditionalFormatting sqref="C473:C487 C470">
    <cfRule type="colorScale" priority="18713">
      <colorScale>
        <cfvo type="min"/>
        <cfvo type="percentile" val="50"/>
        <cfvo type="max"/>
        <color rgb="FFF8696B"/>
        <color rgb="FFFFEB84"/>
        <color rgb="FF63BE7B"/>
      </colorScale>
    </cfRule>
  </conditionalFormatting>
  <conditionalFormatting sqref="C473:C487 C374 C377:C383 C443 C446:C470 C386:C439">
    <cfRule type="colorScale" priority="18716">
      <colorScale>
        <cfvo type="min"/>
        <cfvo type="percentile" val="50"/>
        <cfvo type="max"/>
        <color rgb="FFF8696B"/>
        <color rgb="FFFFEB84"/>
        <color rgb="FF63BE7B"/>
      </colorScale>
    </cfRule>
  </conditionalFormatting>
  <conditionalFormatting sqref="C443:C487 C365:C439">
    <cfRule type="colorScale" priority="19356">
      <colorScale>
        <cfvo type="min"/>
        <cfvo type="percentile" val="50"/>
        <cfvo type="max"/>
        <color rgb="FFF8696B"/>
        <color rgb="FFFFEB84"/>
        <color rgb="FF63BE7B"/>
      </colorScale>
    </cfRule>
  </conditionalFormatting>
  <conditionalFormatting sqref="C644:C650 C653:C659">
    <cfRule type="colorScale" priority="6064">
      <colorScale>
        <cfvo type="min"/>
        <cfvo type="percentile" val="50"/>
        <cfvo type="max"/>
        <color rgb="FFF8696B"/>
        <color rgb="FFFFEB84"/>
        <color rgb="FF63BE7B"/>
      </colorScale>
    </cfRule>
  </conditionalFormatting>
  <conditionalFormatting sqref="C867:C873">
    <cfRule type="colorScale" priority="6063">
      <colorScale>
        <cfvo type="min"/>
        <cfvo type="percentile" val="50"/>
        <cfvo type="max"/>
        <color rgb="FFF8696B"/>
        <color rgb="FFFFEB84"/>
        <color rgb="FF63BE7B"/>
      </colorScale>
    </cfRule>
  </conditionalFormatting>
  <conditionalFormatting sqref="C909:C915 C879 C918:C923 C882:C906">
    <cfRule type="colorScale" priority="22263">
      <colorScale>
        <cfvo type="min"/>
        <cfvo type="percentile" val="50"/>
        <cfvo type="max"/>
        <color rgb="FFF8696B"/>
        <color rgb="FFFFEB84"/>
        <color rgb="FF63BE7B"/>
      </colorScale>
    </cfRule>
  </conditionalFormatting>
  <conditionalFormatting sqref="C909:C914 C918:C923 C882:C905">
    <cfRule type="colorScale" priority="22267">
      <colorScale>
        <cfvo type="min"/>
        <cfvo type="percentile" val="50"/>
        <cfvo type="max"/>
        <color rgb="FFF8696B"/>
        <color rgb="FFFFEB84"/>
        <color rgb="FF63BE7B"/>
      </colorScale>
    </cfRule>
  </conditionalFormatting>
  <conditionalFormatting sqref="C843:C849 C840 C852:C875">
    <cfRule type="colorScale" priority="23446">
      <colorScale>
        <cfvo type="min"/>
        <cfvo type="percentile" val="50"/>
        <cfvo type="max"/>
        <color rgb="FFF8696B"/>
        <color rgb="FFFFEB84"/>
        <color rgb="FF63BE7B"/>
      </colorScale>
    </cfRule>
  </conditionalFormatting>
  <conditionalFormatting sqref="C843:C848 C852:C875">
    <cfRule type="colorScale" priority="23449">
      <colorScale>
        <cfvo type="min"/>
        <cfvo type="percentile" val="50"/>
        <cfvo type="max"/>
        <color rgb="FFF8696B"/>
        <color rgb="FFFFEB84"/>
        <color rgb="FF63BE7B"/>
      </colorScale>
    </cfRule>
  </conditionalFormatting>
  <conditionalFormatting sqref="C840:C875">
    <cfRule type="colorScale" priority="23451">
      <colorScale>
        <cfvo type="min"/>
        <cfvo type="percentile" val="50"/>
        <cfvo type="max"/>
        <color rgb="FFF8696B"/>
        <color rgb="FFFFEB84"/>
        <color rgb="FF63BE7B"/>
      </colorScale>
    </cfRule>
  </conditionalFormatting>
  <conditionalFormatting sqref="C801:C807">
    <cfRule type="colorScale" priority="6062">
      <colorScale>
        <cfvo type="min"/>
        <cfvo type="percentile" val="50"/>
        <cfvo type="max"/>
        <color rgb="FFF8696B"/>
        <color rgb="FFFFEB84"/>
        <color rgb="FF63BE7B"/>
      </colorScale>
    </cfRule>
  </conditionalFormatting>
  <conditionalFormatting sqref="C801:C809">
    <cfRule type="colorScale" priority="6061">
      <colorScale>
        <cfvo type="min"/>
        <cfvo type="percentile" val="50"/>
        <cfvo type="max"/>
        <color rgb="FFF8696B"/>
        <color rgb="FFFFEB84"/>
        <color rgb="FF63BE7B"/>
      </colorScale>
    </cfRule>
  </conditionalFormatting>
  <conditionalFormatting sqref="C804:C809 C801">
    <cfRule type="colorScale" priority="6060">
      <colorScale>
        <cfvo type="min"/>
        <cfvo type="percentile" val="50"/>
        <cfvo type="max"/>
        <color rgb="FFF8696B"/>
        <color rgb="FFFFEB84"/>
        <color rgb="FF63BE7B"/>
      </colorScale>
    </cfRule>
  </conditionalFormatting>
  <conditionalFormatting sqref="C810:C816 C828:C834">
    <cfRule type="colorScale" priority="6057">
      <colorScale>
        <cfvo type="min"/>
        <cfvo type="percentile" val="50"/>
        <cfvo type="max"/>
        <color rgb="FFF8696B"/>
        <color rgb="FFFFEB84"/>
        <color rgb="FF63BE7B"/>
      </colorScale>
    </cfRule>
  </conditionalFormatting>
  <conditionalFormatting sqref="C810:C836">
    <cfRule type="colorScale" priority="6056">
      <colorScale>
        <cfvo type="min"/>
        <cfvo type="percentile" val="50"/>
        <cfvo type="max"/>
        <color rgb="FFF8696B"/>
        <color rgb="FFFFEB84"/>
        <color rgb="FF63BE7B"/>
      </colorScale>
    </cfRule>
  </conditionalFormatting>
  <conditionalFormatting sqref="C831:C836 C810 C813:C828">
    <cfRule type="colorScale" priority="6055">
      <colorScale>
        <cfvo type="min"/>
        <cfvo type="percentile" val="50"/>
        <cfvo type="max"/>
        <color rgb="FFF8696B"/>
        <color rgb="FFFFEB84"/>
        <color rgb="FF63BE7B"/>
      </colorScale>
    </cfRule>
  </conditionalFormatting>
  <conditionalFormatting sqref="C810">
    <cfRule type="colorScale" priority="6054">
      <colorScale>
        <cfvo type="min"/>
        <cfvo type="percentile" val="50"/>
        <cfvo type="max"/>
        <color rgb="FFF8696B"/>
        <color rgb="FFFFEB84"/>
        <color rgb="FF63BE7B"/>
      </colorScale>
    </cfRule>
  </conditionalFormatting>
  <conditionalFormatting sqref="C801:C807 C810:C816 C828:C834">
    <cfRule type="colorScale" priority="6052">
      <colorScale>
        <cfvo type="min"/>
        <cfvo type="percentile" val="50"/>
        <cfvo type="max"/>
        <color rgb="FFF8696B"/>
        <color rgb="FFFFEB84"/>
        <color rgb="FF63BE7B"/>
      </colorScale>
    </cfRule>
  </conditionalFormatting>
  <conditionalFormatting sqref="C801:C836">
    <cfRule type="colorScale" priority="6051">
      <colorScale>
        <cfvo type="min"/>
        <cfvo type="percentile" val="50"/>
        <cfvo type="max"/>
        <color rgb="FFF8696B"/>
        <color rgb="FFFFEB84"/>
        <color rgb="FF63BE7B"/>
      </colorScale>
    </cfRule>
  </conditionalFormatting>
  <conditionalFormatting sqref="C804:C810 C801 C831:C836 C813:C828">
    <cfRule type="colorScale" priority="6050">
      <colorScale>
        <cfvo type="min"/>
        <cfvo type="percentile" val="50"/>
        <cfvo type="max"/>
        <color rgb="FFF8696B"/>
        <color rgb="FFFFEB84"/>
        <color rgb="FF63BE7B"/>
      </colorScale>
    </cfRule>
  </conditionalFormatting>
  <conditionalFormatting sqref="C804:C809 C831:C836 C813:C827">
    <cfRule type="colorScale" priority="6049">
      <colorScale>
        <cfvo type="min"/>
        <cfvo type="percentile" val="50"/>
        <cfvo type="max"/>
        <color rgb="FFF8696B"/>
        <color rgb="FFFFEB84"/>
        <color rgb="FF63BE7B"/>
      </colorScale>
    </cfRule>
  </conditionalFormatting>
  <conditionalFormatting sqref="C789:C795">
    <cfRule type="colorScale" priority="6047">
      <colorScale>
        <cfvo type="min"/>
        <cfvo type="percentile" val="50"/>
        <cfvo type="max"/>
        <color rgb="FFF8696B"/>
        <color rgb="FFFFEB84"/>
        <color rgb="FF63BE7B"/>
      </colorScale>
    </cfRule>
  </conditionalFormatting>
  <conditionalFormatting sqref="C789:C797">
    <cfRule type="colorScale" priority="6046">
      <colorScale>
        <cfvo type="min"/>
        <cfvo type="percentile" val="50"/>
        <cfvo type="max"/>
        <color rgb="FFF8696B"/>
        <color rgb="FFFFEB84"/>
        <color rgb="FF63BE7B"/>
      </colorScale>
    </cfRule>
  </conditionalFormatting>
  <conditionalFormatting sqref="C792:C797 C789">
    <cfRule type="colorScale" priority="6045">
      <colorScale>
        <cfvo type="min"/>
        <cfvo type="percentile" val="50"/>
        <cfvo type="max"/>
        <color rgb="FFF8696B"/>
        <color rgb="FFFFEB84"/>
        <color rgb="FF63BE7B"/>
      </colorScale>
    </cfRule>
  </conditionalFormatting>
  <conditionalFormatting sqref="C792:C797">
    <cfRule type="colorScale" priority="6041">
      <colorScale>
        <cfvo type="min"/>
        <cfvo type="percentile" val="50"/>
        <cfvo type="max"/>
        <color rgb="FFF8696B"/>
        <color rgb="FFFFEB84"/>
        <color rgb="FF63BE7B"/>
      </colorScale>
    </cfRule>
  </conditionalFormatting>
  <conditionalFormatting sqref="C897:C903">
    <cfRule type="colorScale" priority="6040">
      <colorScale>
        <cfvo type="min"/>
        <cfvo type="percentile" val="50"/>
        <cfvo type="max"/>
        <color rgb="FFF8696B"/>
        <color rgb="FFFFEB84"/>
        <color rgb="FF63BE7B"/>
      </colorScale>
    </cfRule>
  </conditionalFormatting>
  <conditionalFormatting sqref="C888:C894">
    <cfRule type="colorScale" priority="6039">
      <colorScale>
        <cfvo type="min"/>
        <cfvo type="percentile" val="50"/>
        <cfvo type="max"/>
        <color rgb="FFF8696B"/>
        <color rgb="FFFFEB84"/>
        <color rgb="FF63BE7B"/>
      </colorScale>
    </cfRule>
  </conditionalFormatting>
  <conditionalFormatting sqref="C1144:C1161">
    <cfRule type="colorScale" priority="24298">
      <colorScale>
        <cfvo type="min"/>
        <cfvo type="percentile" val="50"/>
        <cfvo type="max"/>
        <color rgb="FFF8696B"/>
        <color rgb="FFFFEB84"/>
        <color rgb="FF63BE7B"/>
      </colorScale>
    </cfRule>
  </conditionalFormatting>
  <conditionalFormatting sqref="C1256:C1262 C1265:C1271">
    <cfRule type="colorScale" priority="6036">
      <colorScale>
        <cfvo type="min"/>
        <cfvo type="percentile" val="50"/>
        <cfvo type="max"/>
        <color rgb="FFF8696B"/>
        <color rgb="FFFFEB84"/>
        <color rgb="FF63BE7B"/>
      </colorScale>
    </cfRule>
  </conditionalFormatting>
  <conditionalFormatting sqref="C1265 C1256">
    <cfRule type="colorScale" priority="6035">
      <colorScale>
        <cfvo type="min"/>
        <cfvo type="percentile" val="50"/>
        <cfvo type="max"/>
        <color rgb="FFF8696B"/>
        <color rgb="FFFFEB84"/>
        <color rgb="FF63BE7B"/>
      </colorScale>
    </cfRule>
  </conditionalFormatting>
  <conditionalFormatting sqref="C1262 C1271 C1259 C1268 C1256 C1265">
    <cfRule type="colorScale" priority="6034">
      <colorScale>
        <cfvo type="min"/>
        <cfvo type="percentile" val="50"/>
        <cfvo type="max"/>
        <color rgb="FFF8696B"/>
        <color rgb="FFFFEB84"/>
        <color rgb="FF63BE7B"/>
      </colorScale>
    </cfRule>
  </conditionalFormatting>
  <conditionalFormatting sqref="C1271 C1262 C1259 C1268">
    <cfRule type="colorScale" priority="6033">
      <colorScale>
        <cfvo type="min"/>
        <cfvo type="percentile" val="50"/>
        <cfvo type="max"/>
        <color rgb="FFF8696B"/>
        <color rgb="FFFFEB84"/>
        <color rgb="FF63BE7B"/>
      </colorScale>
    </cfRule>
  </conditionalFormatting>
  <conditionalFormatting sqref="C1331:C1337 C1340:C1346">
    <cfRule type="colorScale" priority="6032">
      <colorScale>
        <cfvo type="min"/>
        <cfvo type="percentile" val="50"/>
        <cfvo type="max"/>
        <color rgb="FFF8696B"/>
        <color rgb="FFFFEB84"/>
        <color rgb="FF63BE7B"/>
      </colorScale>
    </cfRule>
  </conditionalFormatting>
  <conditionalFormatting sqref="C1340 C1331">
    <cfRule type="colorScale" priority="6031">
      <colorScale>
        <cfvo type="min"/>
        <cfvo type="percentile" val="50"/>
        <cfvo type="max"/>
        <color rgb="FFF8696B"/>
        <color rgb="FFFFEB84"/>
        <color rgb="FF63BE7B"/>
      </colorScale>
    </cfRule>
  </conditionalFormatting>
  <conditionalFormatting sqref="C1337 C1346 C1334 C1343 C1331 C1340">
    <cfRule type="colorScale" priority="6030">
      <colorScale>
        <cfvo type="min"/>
        <cfvo type="percentile" val="50"/>
        <cfvo type="max"/>
        <color rgb="FFF8696B"/>
        <color rgb="FFFFEB84"/>
        <color rgb="FF63BE7B"/>
      </colorScale>
    </cfRule>
  </conditionalFormatting>
  <conditionalFormatting sqref="C1346 C1337 C1334 C1343">
    <cfRule type="colorScale" priority="6029">
      <colorScale>
        <cfvo type="min"/>
        <cfvo type="percentile" val="50"/>
        <cfvo type="max"/>
        <color rgb="FFF8696B"/>
        <color rgb="FFFFEB84"/>
        <color rgb="FF63BE7B"/>
      </colorScale>
    </cfRule>
  </conditionalFormatting>
  <conditionalFormatting sqref="C1402:C1408 C1429:C1435">
    <cfRule type="colorScale" priority="6028">
      <colorScale>
        <cfvo type="min"/>
        <cfvo type="percentile" val="50"/>
        <cfvo type="max"/>
        <color rgb="FFF8696B"/>
        <color rgb="FFFFEB84"/>
        <color rgb="FF63BE7B"/>
      </colorScale>
    </cfRule>
  </conditionalFormatting>
  <conditionalFormatting sqref="C1429 C1402">
    <cfRule type="colorScale" priority="6027">
      <colorScale>
        <cfvo type="min"/>
        <cfvo type="percentile" val="50"/>
        <cfvo type="max"/>
        <color rgb="FFF8696B"/>
        <color rgb="FFFFEB84"/>
        <color rgb="FF63BE7B"/>
      </colorScale>
    </cfRule>
  </conditionalFormatting>
  <conditionalFormatting sqref="C1408 C1435 C1405 C1432 C1402 C1429">
    <cfRule type="colorScale" priority="6026">
      <colorScale>
        <cfvo type="min"/>
        <cfvo type="percentile" val="50"/>
        <cfvo type="max"/>
        <color rgb="FFF8696B"/>
        <color rgb="FFFFEB84"/>
        <color rgb="FF63BE7B"/>
      </colorScale>
    </cfRule>
  </conditionalFormatting>
  <conditionalFormatting sqref="C1435 C1408 C1405 C1432">
    <cfRule type="colorScale" priority="6025">
      <colorScale>
        <cfvo type="min"/>
        <cfvo type="percentile" val="50"/>
        <cfvo type="max"/>
        <color rgb="FFF8696B"/>
        <color rgb="FFFFEB84"/>
        <color rgb="FF63BE7B"/>
      </colorScale>
    </cfRule>
  </conditionalFormatting>
  <conditionalFormatting sqref="C1411:C1417 C1420:C1426">
    <cfRule type="colorScale" priority="6024">
      <colorScale>
        <cfvo type="min"/>
        <cfvo type="percentile" val="50"/>
        <cfvo type="max"/>
        <color rgb="FFF8696B"/>
        <color rgb="FFFFEB84"/>
        <color rgb="FF63BE7B"/>
      </colorScale>
    </cfRule>
  </conditionalFormatting>
  <conditionalFormatting sqref="C1420 C1411">
    <cfRule type="colorScale" priority="6023">
      <colorScale>
        <cfvo type="min"/>
        <cfvo type="percentile" val="50"/>
        <cfvo type="max"/>
        <color rgb="FFF8696B"/>
        <color rgb="FFFFEB84"/>
        <color rgb="FF63BE7B"/>
      </colorScale>
    </cfRule>
  </conditionalFormatting>
  <conditionalFormatting sqref="C1417 C1426 C1414 C1423 C1411 C1420">
    <cfRule type="colorScale" priority="6022">
      <colorScale>
        <cfvo type="min"/>
        <cfvo type="percentile" val="50"/>
        <cfvo type="max"/>
        <color rgb="FFF8696B"/>
        <color rgb="FFFFEB84"/>
        <color rgb="FF63BE7B"/>
      </colorScale>
    </cfRule>
  </conditionalFormatting>
  <conditionalFormatting sqref="C1426 C1417 C1414 C1423">
    <cfRule type="colorScale" priority="6021">
      <colorScale>
        <cfvo type="min"/>
        <cfvo type="percentile" val="50"/>
        <cfvo type="max"/>
        <color rgb="FFF8696B"/>
        <color rgb="FFFFEB84"/>
        <color rgb="FF63BE7B"/>
      </colorScale>
    </cfRule>
  </conditionalFormatting>
  <conditionalFormatting sqref="C1393:C1399">
    <cfRule type="colorScale" priority="6020">
      <colorScale>
        <cfvo type="min"/>
        <cfvo type="percentile" val="50"/>
        <cfvo type="max"/>
        <color rgb="FFF8696B"/>
        <color rgb="FFFFEB84"/>
        <color rgb="FF63BE7B"/>
      </colorScale>
    </cfRule>
  </conditionalFormatting>
  <conditionalFormatting sqref="C1393">
    <cfRule type="colorScale" priority="6019">
      <colorScale>
        <cfvo type="min"/>
        <cfvo type="percentile" val="50"/>
        <cfvo type="max"/>
        <color rgb="FFF8696B"/>
        <color rgb="FFFFEB84"/>
        <color rgb="FF63BE7B"/>
      </colorScale>
    </cfRule>
  </conditionalFormatting>
  <conditionalFormatting sqref="C1399 C1396 C1393">
    <cfRule type="colorScale" priority="6018">
      <colorScale>
        <cfvo type="min"/>
        <cfvo type="percentile" val="50"/>
        <cfvo type="max"/>
        <color rgb="FFF8696B"/>
        <color rgb="FFFFEB84"/>
        <color rgb="FF63BE7B"/>
      </colorScale>
    </cfRule>
  </conditionalFormatting>
  <conditionalFormatting sqref="C1396 C1399">
    <cfRule type="colorScale" priority="6017">
      <colorScale>
        <cfvo type="min"/>
        <cfvo type="percentile" val="50"/>
        <cfvo type="max"/>
        <color rgb="FFF8696B"/>
        <color rgb="FFFFEB84"/>
        <color rgb="FF63BE7B"/>
      </colorScale>
    </cfRule>
  </conditionalFormatting>
  <conditionalFormatting sqref="C1489 C1459 C1384 C1438 C1468 C1477 C1498">
    <cfRule type="colorScale" priority="24744">
      <colorScale>
        <cfvo type="min"/>
        <cfvo type="percentile" val="50"/>
        <cfvo type="max"/>
        <color rgb="FFF8696B"/>
        <color rgb="FFFFEB84"/>
        <color rgb="FF63BE7B"/>
      </colorScale>
    </cfRule>
  </conditionalFormatting>
  <conditionalFormatting sqref="C1465 C1495 C1390 C1444 C1474 C1483 C1504 C1387 C1441 C1462 C1471 C1480 C1492 C1501 C1384 C1438 C1459 C1468 C1477 C1489 C1498">
    <cfRule type="colorScale" priority="24751">
      <colorScale>
        <cfvo type="min"/>
        <cfvo type="percentile" val="50"/>
        <cfvo type="max"/>
        <color rgb="FFF8696B"/>
        <color rgb="FFFFEB84"/>
        <color rgb="FF63BE7B"/>
      </colorScale>
    </cfRule>
  </conditionalFormatting>
  <conditionalFormatting sqref="C1495 C1465 C1390 C1444 C1474 C1483 C1504 C1387 C1441 C1462 C1471 C1480 C1492 C1501">
    <cfRule type="colorScale" priority="24772">
      <colorScale>
        <cfvo type="min"/>
        <cfvo type="percentile" val="50"/>
        <cfvo type="max"/>
        <color rgb="FFF8696B"/>
        <color rgb="FFFFEB84"/>
        <color rgb="FF63BE7B"/>
      </colorScale>
    </cfRule>
  </conditionalFormatting>
  <conditionalFormatting sqref="C1507:C1513">
    <cfRule type="colorScale" priority="25984">
      <colorScale>
        <cfvo type="min"/>
        <cfvo type="percentile" val="50"/>
        <cfvo type="max"/>
        <color rgb="FFF8696B"/>
        <color rgb="FFFFEB84"/>
        <color rgb="FF63BE7B"/>
      </colorScale>
    </cfRule>
  </conditionalFormatting>
  <conditionalFormatting sqref="C1507">
    <cfRule type="colorScale" priority="25985">
      <colorScale>
        <cfvo type="min"/>
        <cfvo type="percentile" val="50"/>
        <cfvo type="max"/>
        <color rgb="FFF8696B"/>
        <color rgb="FFFFEB84"/>
        <color rgb="FF63BE7B"/>
      </colorScale>
    </cfRule>
  </conditionalFormatting>
  <conditionalFormatting sqref="C1510 C1513 C1507">
    <cfRule type="colorScale" priority="25986">
      <colorScale>
        <cfvo type="min"/>
        <cfvo type="percentile" val="50"/>
        <cfvo type="max"/>
        <color rgb="FFF8696B"/>
        <color rgb="FFFFEB84"/>
        <color rgb="FF63BE7B"/>
      </colorScale>
    </cfRule>
  </conditionalFormatting>
  <conditionalFormatting sqref="C1513 C1510">
    <cfRule type="colorScale" priority="25989">
      <colorScale>
        <cfvo type="min"/>
        <cfvo type="percentile" val="50"/>
        <cfvo type="max"/>
        <color rgb="FFF8696B"/>
        <color rgb="FFFFEB84"/>
        <color rgb="FF63BE7B"/>
      </colorScale>
    </cfRule>
  </conditionalFormatting>
  <conditionalFormatting sqref="C1492:C1498 C1462:C1468 C1384 C1471:C1477 C1459 C1501:C1515 C1441:C1455 C1480:C1485 C1489 C1387:C1438">
    <cfRule type="colorScale" priority="26426">
      <colorScale>
        <cfvo type="min"/>
        <cfvo type="percentile" val="50"/>
        <cfvo type="max"/>
        <color rgb="FFF8696B"/>
        <color rgb="FFFFEB84"/>
        <color rgb="FF63BE7B"/>
      </colorScale>
    </cfRule>
  </conditionalFormatting>
  <conditionalFormatting sqref="C1492:C1497 C1462:C1467 C1471:C1476 C1441:C1455 C1501:C1515 C1480:C1485 C1387:C1437">
    <cfRule type="colorScale" priority="26436">
      <colorScale>
        <cfvo type="min"/>
        <cfvo type="percentile" val="50"/>
        <cfvo type="max"/>
        <color rgb="FFF8696B"/>
        <color rgb="FFFFEB84"/>
        <color rgb="FF63BE7B"/>
      </colorScale>
    </cfRule>
  </conditionalFormatting>
  <conditionalFormatting sqref="C1489:C1515 C1459:C1485 C1384:C1455">
    <cfRule type="colorScale" priority="26443">
      <colorScale>
        <cfvo type="min"/>
        <cfvo type="percentile" val="50"/>
        <cfvo type="max"/>
        <color rgb="FFF8696B"/>
        <color rgb="FFFFEB84"/>
        <color rgb="FF63BE7B"/>
      </colorScale>
    </cfRule>
  </conditionalFormatting>
  <conditionalFormatting sqref="C1521:C1527 C1530:C1536 C1539:C1545">
    <cfRule type="colorScale" priority="6016">
      <colorScale>
        <cfvo type="min"/>
        <cfvo type="percentile" val="50"/>
        <cfvo type="max"/>
        <color rgb="FFF8696B"/>
        <color rgb="FFFFEB84"/>
        <color rgb="FF63BE7B"/>
      </colorScale>
    </cfRule>
  </conditionalFormatting>
  <conditionalFormatting sqref="C1530 C1521 C1539">
    <cfRule type="colorScale" priority="6014">
      <colorScale>
        <cfvo type="min"/>
        <cfvo type="percentile" val="50"/>
        <cfvo type="max"/>
        <color rgb="FFF8696B"/>
        <color rgb="FFFFEB84"/>
        <color rgb="FF63BE7B"/>
      </colorScale>
    </cfRule>
  </conditionalFormatting>
  <conditionalFormatting sqref="C1527 C1536 C1545 C1524 C1533 C1542 C1521 C1530 C1539">
    <cfRule type="colorScale" priority="6013">
      <colorScale>
        <cfvo type="min"/>
        <cfvo type="percentile" val="50"/>
        <cfvo type="max"/>
        <color rgb="FFF8696B"/>
        <color rgb="FFFFEB84"/>
        <color rgb="FF63BE7B"/>
      </colorScale>
    </cfRule>
  </conditionalFormatting>
  <conditionalFormatting sqref="C1536 C1527 C1545 C1524 C1533 C1542">
    <cfRule type="colorScale" priority="6012">
      <colorScale>
        <cfvo type="min"/>
        <cfvo type="percentile" val="50"/>
        <cfvo type="max"/>
        <color rgb="FFF8696B"/>
        <color rgb="FFFFEB84"/>
        <color rgb="FF63BE7B"/>
      </colorScale>
    </cfRule>
  </conditionalFormatting>
  <conditionalFormatting sqref="C1521:C1556">
    <cfRule type="colorScale" priority="27744">
      <colorScale>
        <cfvo type="min"/>
        <cfvo type="percentile" val="50"/>
        <cfvo type="max"/>
        <color rgb="FFF8696B"/>
        <color rgb="FFFFEB84"/>
        <color rgb="FF63BE7B"/>
      </colorScale>
    </cfRule>
  </conditionalFormatting>
  <conditionalFormatting sqref="C1524:C1530 C1521 C1533:C1539 C1542:C1556">
    <cfRule type="colorScale" priority="27764">
      <colorScale>
        <cfvo type="min"/>
        <cfvo type="percentile" val="50"/>
        <cfvo type="max"/>
        <color rgb="FFF8696B"/>
        <color rgb="FFFFEB84"/>
        <color rgb="FF63BE7B"/>
      </colorScale>
    </cfRule>
  </conditionalFormatting>
  <conditionalFormatting sqref="C1524:C1529 C1533:C1538 C1542:C1556">
    <cfRule type="colorScale" priority="27769">
      <colorScale>
        <cfvo type="min"/>
        <cfvo type="percentile" val="50"/>
        <cfvo type="max"/>
        <color rgb="FFF8696B"/>
        <color rgb="FFFFEB84"/>
        <color rgb="FF63BE7B"/>
      </colorScale>
    </cfRule>
  </conditionalFormatting>
  <conditionalFormatting sqref="C1642:C1648">
    <cfRule type="colorScale" priority="6008">
      <colorScale>
        <cfvo type="min"/>
        <cfvo type="percentile" val="50"/>
        <cfvo type="max"/>
        <color rgb="FFF8696B"/>
        <color rgb="FFFFEB84"/>
        <color rgb="FF63BE7B"/>
      </colorScale>
    </cfRule>
  </conditionalFormatting>
  <conditionalFormatting sqref="C1642">
    <cfRule type="colorScale" priority="6007">
      <colorScale>
        <cfvo type="min"/>
        <cfvo type="percentile" val="50"/>
        <cfvo type="max"/>
        <color rgb="FFF8696B"/>
        <color rgb="FFFFEB84"/>
        <color rgb="FF63BE7B"/>
      </colorScale>
    </cfRule>
  </conditionalFormatting>
  <conditionalFormatting sqref="C1645 C1648 C1642">
    <cfRule type="colorScale" priority="6006">
      <colorScale>
        <cfvo type="min"/>
        <cfvo type="percentile" val="50"/>
        <cfvo type="max"/>
        <color rgb="FFF8696B"/>
        <color rgb="FFFFEB84"/>
        <color rgb="FF63BE7B"/>
      </colorScale>
    </cfRule>
  </conditionalFormatting>
  <conditionalFormatting sqref="C1648 C1645">
    <cfRule type="colorScale" priority="6005">
      <colorScale>
        <cfvo type="min"/>
        <cfvo type="percentile" val="50"/>
        <cfvo type="max"/>
        <color rgb="FFF8696B"/>
        <color rgb="FFFFEB84"/>
        <color rgb="FF63BE7B"/>
      </colorScale>
    </cfRule>
  </conditionalFormatting>
  <conditionalFormatting sqref="C1676:C1682">
    <cfRule type="colorScale" priority="6004">
      <colorScale>
        <cfvo type="min"/>
        <cfvo type="percentile" val="50"/>
        <cfvo type="max"/>
        <color rgb="FFF8696B"/>
        <color rgb="FFFFEB84"/>
        <color rgb="FF63BE7B"/>
      </colorScale>
    </cfRule>
  </conditionalFormatting>
  <conditionalFormatting sqref="C1676">
    <cfRule type="colorScale" priority="6003">
      <colorScale>
        <cfvo type="min"/>
        <cfvo type="percentile" val="50"/>
        <cfvo type="max"/>
        <color rgb="FFF8696B"/>
        <color rgb="FFFFEB84"/>
        <color rgb="FF63BE7B"/>
      </colorScale>
    </cfRule>
  </conditionalFormatting>
  <conditionalFormatting sqref="C1679 C1682 C1676">
    <cfRule type="colorScale" priority="6002">
      <colorScale>
        <cfvo type="min"/>
        <cfvo type="percentile" val="50"/>
        <cfvo type="max"/>
        <color rgb="FFF8696B"/>
        <color rgb="FFFFEB84"/>
        <color rgb="FF63BE7B"/>
      </colorScale>
    </cfRule>
  </conditionalFormatting>
  <conditionalFormatting sqref="C1682 C1679">
    <cfRule type="colorScale" priority="6001">
      <colorScale>
        <cfvo type="min"/>
        <cfvo type="percentile" val="50"/>
        <cfvo type="max"/>
        <color rgb="FFF8696B"/>
        <color rgb="FFFFEB84"/>
        <color rgb="FF63BE7B"/>
      </colorScale>
    </cfRule>
  </conditionalFormatting>
  <conditionalFormatting sqref="C1706:C1712 C1715:C1721">
    <cfRule type="colorScale" priority="6000">
      <colorScale>
        <cfvo type="min"/>
        <cfvo type="percentile" val="50"/>
        <cfvo type="max"/>
        <color rgb="FFF8696B"/>
        <color rgb="FFFFEB84"/>
        <color rgb="FF63BE7B"/>
      </colorScale>
    </cfRule>
  </conditionalFormatting>
  <conditionalFormatting sqref="C1706 C1715">
    <cfRule type="colorScale" priority="5999">
      <colorScale>
        <cfvo type="min"/>
        <cfvo type="percentile" val="50"/>
        <cfvo type="max"/>
        <color rgb="FFF8696B"/>
        <color rgb="FFFFEB84"/>
        <color rgb="FF63BE7B"/>
      </colorScale>
    </cfRule>
  </conditionalFormatting>
  <conditionalFormatting sqref="C1721 C1712 C1709 C1718 C1706 C1715">
    <cfRule type="colorScale" priority="5998">
      <colorScale>
        <cfvo type="min"/>
        <cfvo type="percentile" val="50"/>
        <cfvo type="max"/>
        <color rgb="FFF8696B"/>
        <color rgb="FFFFEB84"/>
        <color rgb="FF63BE7B"/>
      </colorScale>
    </cfRule>
  </conditionalFormatting>
  <conditionalFormatting sqref="C1712 C1721 C1709 C1718">
    <cfRule type="colorScale" priority="5997">
      <colorScale>
        <cfvo type="min"/>
        <cfvo type="percentile" val="50"/>
        <cfvo type="max"/>
        <color rgb="FFF8696B"/>
        <color rgb="FFFFEB84"/>
        <color rgb="FF63BE7B"/>
      </colorScale>
    </cfRule>
  </conditionalFormatting>
  <conditionalFormatting sqref="C1736:C1742">
    <cfRule type="colorScale" priority="5996">
      <colorScale>
        <cfvo type="min"/>
        <cfvo type="percentile" val="50"/>
        <cfvo type="max"/>
        <color rgb="FFF8696B"/>
        <color rgb="FFFFEB84"/>
        <color rgb="FF63BE7B"/>
      </colorScale>
    </cfRule>
  </conditionalFormatting>
  <conditionalFormatting sqref="C1736">
    <cfRule type="colorScale" priority="5995">
      <colorScale>
        <cfvo type="min"/>
        <cfvo type="percentile" val="50"/>
        <cfvo type="max"/>
        <color rgb="FFF8696B"/>
        <color rgb="FFFFEB84"/>
        <color rgb="FF63BE7B"/>
      </colorScale>
    </cfRule>
  </conditionalFormatting>
  <conditionalFormatting sqref="C1739 C1742 C1736">
    <cfRule type="colorScale" priority="5994">
      <colorScale>
        <cfvo type="min"/>
        <cfvo type="percentile" val="50"/>
        <cfvo type="max"/>
        <color rgb="FFF8696B"/>
        <color rgb="FFFFEB84"/>
        <color rgb="FF63BE7B"/>
      </colorScale>
    </cfRule>
  </conditionalFormatting>
  <conditionalFormatting sqref="C1742 C1739">
    <cfRule type="colorScale" priority="5993">
      <colorScale>
        <cfvo type="min"/>
        <cfvo type="percentile" val="50"/>
        <cfvo type="max"/>
        <color rgb="FFF8696B"/>
        <color rgb="FFFFEB84"/>
        <color rgb="FF63BE7B"/>
      </colorScale>
    </cfRule>
  </conditionalFormatting>
  <conditionalFormatting sqref="C1697:C1703">
    <cfRule type="colorScale" priority="5992">
      <colorScale>
        <cfvo type="min"/>
        <cfvo type="percentile" val="50"/>
        <cfvo type="max"/>
        <color rgb="FFF8696B"/>
        <color rgb="FFFFEB84"/>
        <color rgb="FF63BE7B"/>
      </colorScale>
    </cfRule>
  </conditionalFormatting>
  <conditionalFormatting sqref="C1697">
    <cfRule type="colorScale" priority="5991">
      <colorScale>
        <cfvo type="min"/>
        <cfvo type="percentile" val="50"/>
        <cfvo type="max"/>
        <color rgb="FFF8696B"/>
        <color rgb="FFFFEB84"/>
        <color rgb="FF63BE7B"/>
      </colorScale>
    </cfRule>
  </conditionalFormatting>
  <conditionalFormatting sqref="C1700 C1703 C1697">
    <cfRule type="colorScale" priority="5990">
      <colorScale>
        <cfvo type="min"/>
        <cfvo type="percentile" val="50"/>
        <cfvo type="max"/>
        <color rgb="FFF8696B"/>
        <color rgb="FFFFEB84"/>
        <color rgb="FF63BE7B"/>
      </colorScale>
    </cfRule>
  </conditionalFormatting>
  <conditionalFormatting sqref="C1703 C1700">
    <cfRule type="colorScale" priority="5989">
      <colorScale>
        <cfvo type="min"/>
        <cfvo type="percentile" val="50"/>
        <cfvo type="max"/>
        <color rgb="FFF8696B"/>
        <color rgb="FFFFEB84"/>
        <color rgb="FF63BE7B"/>
      </colorScale>
    </cfRule>
  </conditionalFormatting>
  <conditionalFormatting sqref="C1745:C1751">
    <cfRule type="colorScale" priority="5988">
      <colorScale>
        <cfvo type="min"/>
        <cfvo type="percentile" val="50"/>
        <cfvo type="max"/>
        <color rgb="FFF8696B"/>
        <color rgb="FFFFEB84"/>
        <color rgb="FF63BE7B"/>
      </colorScale>
    </cfRule>
  </conditionalFormatting>
  <conditionalFormatting sqref="C1745">
    <cfRule type="colorScale" priority="5987">
      <colorScale>
        <cfvo type="min"/>
        <cfvo type="percentile" val="50"/>
        <cfvo type="max"/>
        <color rgb="FFF8696B"/>
        <color rgb="FFFFEB84"/>
        <color rgb="FF63BE7B"/>
      </colorScale>
    </cfRule>
  </conditionalFormatting>
  <conditionalFormatting sqref="C1748 C1751 C1745">
    <cfRule type="colorScale" priority="5986">
      <colorScale>
        <cfvo type="min"/>
        <cfvo type="percentile" val="50"/>
        <cfvo type="max"/>
        <color rgb="FFF8696B"/>
        <color rgb="FFFFEB84"/>
        <color rgb="FF63BE7B"/>
      </colorScale>
    </cfRule>
  </conditionalFormatting>
  <conditionalFormatting sqref="C1751 C1748">
    <cfRule type="colorScale" priority="5985">
      <colorScale>
        <cfvo type="min"/>
        <cfvo type="percentile" val="50"/>
        <cfvo type="max"/>
        <color rgb="FFF8696B"/>
        <color rgb="FFFFEB84"/>
        <color rgb="FF63BE7B"/>
      </colorScale>
    </cfRule>
  </conditionalFormatting>
  <conditionalFormatting sqref="C1754:C1760">
    <cfRule type="colorScale" priority="5984">
      <colorScale>
        <cfvo type="min"/>
        <cfvo type="percentile" val="50"/>
        <cfvo type="max"/>
        <color rgb="FFF8696B"/>
        <color rgb="FFFFEB84"/>
        <color rgb="FF63BE7B"/>
      </colorScale>
    </cfRule>
  </conditionalFormatting>
  <conditionalFormatting sqref="C1754">
    <cfRule type="colorScale" priority="5983">
      <colorScale>
        <cfvo type="min"/>
        <cfvo type="percentile" val="50"/>
        <cfvo type="max"/>
        <color rgb="FFF8696B"/>
        <color rgb="FFFFEB84"/>
        <color rgb="FF63BE7B"/>
      </colorScale>
    </cfRule>
  </conditionalFormatting>
  <conditionalFormatting sqref="C1757 C1760 C1754">
    <cfRule type="colorScale" priority="5982">
      <colorScale>
        <cfvo type="min"/>
        <cfvo type="percentile" val="50"/>
        <cfvo type="max"/>
        <color rgb="FFF8696B"/>
        <color rgb="FFFFEB84"/>
        <color rgb="FF63BE7B"/>
      </colorScale>
    </cfRule>
  </conditionalFormatting>
  <conditionalFormatting sqref="C1760 C1757">
    <cfRule type="colorScale" priority="5981">
      <colorScale>
        <cfvo type="min"/>
        <cfvo type="percentile" val="50"/>
        <cfvo type="max"/>
        <color rgb="FFF8696B"/>
        <color rgb="FFFFEB84"/>
        <color rgb="FF63BE7B"/>
      </colorScale>
    </cfRule>
  </conditionalFormatting>
  <conditionalFormatting sqref="C1784:C1790 C1793:C1799">
    <cfRule type="colorScale" priority="5980">
      <colorScale>
        <cfvo type="min"/>
        <cfvo type="percentile" val="50"/>
        <cfvo type="max"/>
        <color rgb="FFF8696B"/>
        <color rgb="FFFFEB84"/>
        <color rgb="FF63BE7B"/>
      </colorScale>
    </cfRule>
  </conditionalFormatting>
  <conditionalFormatting sqref="C1784 C1793">
    <cfRule type="colorScale" priority="5979">
      <colorScale>
        <cfvo type="min"/>
        <cfvo type="percentile" val="50"/>
        <cfvo type="max"/>
        <color rgb="FFF8696B"/>
        <color rgb="FFFFEB84"/>
        <color rgb="FF63BE7B"/>
      </colorScale>
    </cfRule>
  </conditionalFormatting>
  <conditionalFormatting sqref="C1799 C1790 C1787 C1796 C1784 C1793">
    <cfRule type="colorScale" priority="5978">
      <colorScale>
        <cfvo type="min"/>
        <cfvo type="percentile" val="50"/>
        <cfvo type="max"/>
        <color rgb="FFF8696B"/>
        <color rgb="FFFFEB84"/>
        <color rgb="FF63BE7B"/>
      </colorScale>
    </cfRule>
  </conditionalFormatting>
  <conditionalFormatting sqref="C1790 C1799 C1787 C1796">
    <cfRule type="colorScale" priority="5977">
      <colorScale>
        <cfvo type="min"/>
        <cfvo type="percentile" val="50"/>
        <cfvo type="max"/>
        <color rgb="FFF8696B"/>
        <color rgb="FFFFEB84"/>
        <color rgb="FF63BE7B"/>
      </colorScale>
    </cfRule>
  </conditionalFormatting>
  <conditionalFormatting sqref="C1667 C1775 C1688 C1727 C1766:C1771 C1670:C1684 C1691:C1723 C1730:C1763 C1778:C1801">
    <cfRule type="colorScale" priority="28323">
      <colorScale>
        <cfvo type="min"/>
        <cfvo type="percentile" val="50"/>
        <cfvo type="max"/>
        <color rgb="FFF8696B"/>
        <color rgb="FFFFEB84"/>
        <color rgb="FF63BE7B"/>
      </colorScale>
    </cfRule>
  </conditionalFormatting>
  <conditionalFormatting sqref="C1778:C1801 C1766:C1771 C1670:C1684 C1691:C1723 C1730:C1762">
    <cfRule type="colorScale" priority="28332">
      <colorScale>
        <cfvo type="min"/>
        <cfvo type="percentile" val="50"/>
        <cfvo type="max"/>
        <color rgb="FFF8696B"/>
        <color rgb="FFFFEB84"/>
        <color rgb="FF63BE7B"/>
      </colorScale>
    </cfRule>
  </conditionalFormatting>
  <conditionalFormatting sqref="C1775:C1801 C1727:C1771 C1688:C1723 C1667:C1684">
    <cfRule type="colorScale" priority="28577">
      <colorScale>
        <cfvo type="min"/>
        <cfvo type="percentile" val="50"/>
        <cfvo type="max"/>
        <color rgb="FFF8696B"/>
        <color rgb="FFFFEB84"/>
        <color rgb="FF63BE7B"/>
      </colorScale>
    </cfRule>
  </conditionalFormatting>
  <conditionalFormatting sqref="C1902:C1908">
    <cfRule type="colorScale" priority="29451">
      <colorScale>
        <cfvo type="min"/>
        <cfvo type="percentile" val="50"/>
        <cfvo type="max"/>
        <color rgb="FFF8696B"/>
        <color rgb="FFFFEB84"/>
        <color rgb="FF63BE7B"/>
      </colorScale>
    </cfRule>
  </conditionalFormatting>
  <conditionalFormatting sqref="C1902">
    <cfRule type="colorScale" priority="29452">
      <colorScale>
        <cfvo type="min"/>
        <cfvo type="percentile" val="50"/>
        <cfvo type="max"/>
        <color rgb="FFF8696B"/>
        <color rgb="FFFFEB84"/>
        <color rgb="FF63BE7B"/>
      </colorScale>
    </cfRule>
  </conditionalFormatting>
  <conditionalFormatting sqref="C1908 C1905 C1902">
    <cfRule type="colorScale" priority="29453">
      <colorScale>
        <cfvo type="min"/>
        <cfvo type="percentile" val="50"/>
        <cfvo type="max"/>
        <color rgb="FFF8696B"/>
        <color rgb="FFFFEB84"/>
        <color rgb="FF63BE7B"/>
      </colorScale>
    </cfRule>
  </conditionalFormatting>
  <conditionalFormatting sqref="C1905 C1908">
    <cfRule type="colorScale" priority="29456">
      <colorScale>
        <cfvo type="min"/>
        <cfvo type="percentile" val="50"/>
        <cfvo type="max"/>
        <color rgb="FFF8696B"/>
        <color rgb="FFFFEB84"/>
        <color rgb="FF63BE7B"/>
      </colorScale>
    </cfRule>
  </conditionalFormatting>
  <conditionalFormatting sqref="C1905:C1910 C1902">
    <cfRule type="colorScale" priority="29458">
      <colorScale>
        <cfvo type="min"/>
        <cfvo type="percentile" val="50"/>
        <cfvo type="max"/>
        <color rgb="FFF8696B"/>
        <color rgb="FFFFEB84"/>
        <color rgb="FF63BE7B"/>
      </colorScale>
    </cfRule>
  </conditionalFormatting>
  <conditionalFormatting sqref="C1905:C1910">
    <cfRule type="colorScale" priority="29460">
      <colorScale>
        <cfvo type="min"/>
        <cfvo type="percentile" val="50"/>
        <cfvo type="max"/>
        <color rgb="FFF8696B"/>
        <color rgb="FFFFEB84"/>
        <color rgb="FF63BE7B"/>
      </colorScale>
    </cfRule>
  </conditionalFormatting>
  <conditionalFormatting sqref="C1902:C1910">
    <cfRule type="colorScale" priority="29461">
      <colorScale>
        <cfvo type="min"/>
        <cfvo type="percentile" val="50"/>
        <cfvo type="max"/>
        <color rgb="FFF8696B"/>
        <color rgb="FFFFEB84"/>
        <color rgb="FF63BE7B"/>
      </colorScale>
    </cfRule>
  </conditionalFormatting>
  <conditionalFormatting sqref="C1842:C1847">
    <cfRule type="colorScale" priority="5976">
      <colorScale>
        <cfvo type="min"/>
        <cfvo type="percentile" val="50"/>
        <cfvo type="max"/>
        <color rgb="FFF8696B"/>
        <color rgb="FFFFEB84"/>
        <color rgb="FF63BE7B"/>
      </colorScale>
    </cfRule>
  </conditionalFormatting>
  <conditionalFormatting sqref="C1842">
    <cfRule type="colorScale" priority="5975">
      <colorScale>
        <cfvo type="min"/>
        <cfvo type="percentile" val="50"/>
        <cfvo type="max"/>
        <color rgb="FFF8696B"/>
        <color rgb="FFFFEB84"/>
        <color rgb="FF63BE7B"/>
      </colorScale>
    </cfRule>
  </conditionalFormatting>
  <conditionalFormatting sqref="C1842 C1845">
    <cfRule type="colorScale" priority="5974">
      <colorScale>
        <cfvo type="min"/>
        <cfvo type="percentile" val="50"/>
        <cfvo type="max"/>
        <color rgb="FFF8696B"/>
        <color rgb="FFFFEB84"/>
        <color rgb="FF63BE7B"/>
      </colorScale>
    </cfRule>
  </conditionalFormatting>
  <conditionalFormatting sqref="C1845">
    <cfRule type="colorScale" priority="5973">
      <colorScale>
        <cfvo type="min"/>
        <cfvo type="percentile" val="50"/>
        <cfvo type="max"/>
        <color rgb="FFF8696B"/>
        <color rgb="FFFFEB84"/>
        <color rgb="FF63BE7B"/>
      </colorScale>
    </cfRule>
  </conditionalFormatting>
  <conditionalFormatting sqref="C1845:C1847 C1842">
    <cfRule type="colorScale" priority="5972">
      <colorScale>
        <cfvo type="min"/>
        <cfvo type="percentile" val="50"/>
        <cfvo type="max"/>
        <color rgb="FFF8696B"/>
        <color rgb="FFFFEB84"/>
        <color rgb="FF63BE7B"/>
      </colorScale>
    </cfRule>
  </conditionalFormatting>
  <conditionalFormatting sqref="C1845:C1847">
    <cfRule type="colorScale" priority="5971">
      <colorScale>
        <cfvo type="min"/>
        <cfvo type="percentile" val="50"/>
        <cfvo type="max"/>
        <color rgb="FFF8696B"/>
        <color rgb="FFFFEB84"/>
        <color rgb="FF63BE7B"/>
      </colorScale>
    </cfRule>
  </conditionalFormatting>
  <conditionalFormatting sqref="C1842:C1848">
    <cfRule type="colorScale" priority="5969">
      <colorScale>
        <cfvo type="min"/>
        <cfvo type="percentile" val="50"/>
        <cfvo type="max"/>
        <color rgb="FFF8696B"/>
        <color rgb="FFFFEB84"/>
        <color rgb="FF63BE7B"/>
      </colorScale>
    </cfRule>
  </conditionalFormatting>
  <conditionalFormatting sqref="C1848 C1845 C1842">
    <cfRule type="colorScale" priority="5967">
      <colorScale>
        <cfvo type="min"/>
        <cfvo type="percentile" val="50"/>
        <cfvo type="max"/>
        <color rgb="FFF8696B"/>
        <color rgb="FFFFEB84"/>
        <color rgb="FF63BE7B"/>
      </colorScale>
    </cfRule>
  </conditionalFormatting>
  <conditionalFormatting sqref="C1845 C1848">
    <cfRule type="colorScale" priority="5966">
      <colorScale>
        <cfvo type="min"/>
        <cfvo type="percentile" val="50"/>
        <cfvo type="max"/>
        <color rgb="FFF8696B"/>
        <color rgb="FFFFEB84"/>
        <color rgb="FF63BE7B"/>
      </colorScale>
    </cfRule>
  </conditionalFormatting>
  <conditionalFormatting sqref="C1854:C1859">
    <cfRule type="colorScale" priority="5965">
      <colorScale>
        <cfvo type="min"/>
        <cfvo type="percentile" val="50"/>
        <cfvo type="max"/>
        <color rgb="FFF8696B"/>
        <color rgb="FFFFEB84"/>
        <color rgb="FF63BE7B"/>
      </colorScale>
    </cfRule>
  </conditionalFormatting>
  <conditionalFormatting sqref="C1854">
    <cfRule type="colorScale" priority="5964">
      <colorScale>
        <cfvo type="min"/>
        <cfvo type="percentile" val="50"/>
        <cfvo type="max"/>
        <color rgb="FFF8696B"/>
        <color rgb="FFFFEB84"/>
        <color rgb="FF63BE7B"/>
      </colorScale>
    </cfRule>
  </conditionalFormatting>
  <conditionalFormatting sqref="C1857 C1854">
    <cfRule type="colorScale" priority="5963">
      <colorScale>
        <cfvo type="min"/>
        <cfvo type="percentile" val="50"/>
        <cfvo type="max"/>
        <color rgb="FFF8696B"/>
        <color rgb="FFFFEB84"/>
        <color rgb="FF63BE7B"/>
      </colorScale>
    </cfRule>
  </conditionalFormatting>
  <conditionalFormatting sqref="C1857">
    <cfRule type="colorScale" priority="5962">
      <colorScale>
        <cfvo type="min"/>
        <cfvo type="percentile" val="50"/>
        <cfvo type="max"/>
        <color rgb="FFF8696B"/>
        <color rgb="FFFFEB84"/>
        <color rgb="FF63BE7B"/>
      </colorScale>
    </cfRule>
  </conditionalFormatting>
  <conditionalFormatting sqref="C1857:C1859 C1854">
    <cfRule type="colorScale" priority="5961">
      <colorScale>
        <cfvo type="min"/>
        <cfvo type="percentile" val="50"/>
        <cfvo type="max"/>
        <color rgb="FFF8696B"/>
        <color rgb="FFFFEB84"/>
        <color rgb="FF63BE7B"/>
      </colorScale>
    </cfRule>
  </conditionalFormatting>
  <conditionalFormatting sqref="C1857:C1859">
    <cfRule type="colorScale" priority="5960">
      <colorScale>
        <cfvo type="min"/>
        <cfvo type="percentile" val="50"/>
        <cfvo type="max"/>
        <color rgb="FFF8696B"/>
        <color rgb="FFFFEB84"/>
        <color rgb="FF63BE7B"/>
      </colorScale>
    </cfRule>
  </conditionalFormatting>
  <conditionalFormatting sqref="C1854:C1860">
    <cfRule type="colorScale" priority="5958">
      <colorScale>
        <cfvo type="min"/>
        <cfvo type="percentile" val="50"/>
        <cfvo type="max"/>
        <color rgb="FFF8696B"/>
        <color rgb="FFFFEB84"/>
        <color rgb="FF63BE7B"/>
      </colorScale>
    </cfRule>
  </conditionalFormatting>
  <conditionalFormatting sqref="C1857 C1860 C1854">
    <cfRule type="colorScale" priority="5956">
      <colorScale>
        <cfvo type="min"/>
        <cfvo type="percentile" val="50"/>
        <cfvo type="max"/>
        <color rgb="FFF8696B"/>
        <color rgb="FFFFEB84"/>
        <color rgb="FF63BE7B"/>
      </colorScale>
    </cfRule>
  </conditionalFormatting>
  <conditionalFormatting sqref="C1860 C1857">
    <cfRule type="colorScale" priority="5955">
      <colorScale>
        <cfvo type="min"/>
        <cfvo type="percentile" val="50"/>
        <cfvo type="max"/>
        <color rgb="FFF8696B"/>
        <color rgb="FFFFEB84"/>
        <color rgb="FF63BE7B"/>
      </colorScale>
    </cfRule>
  </conditionalFormatting>
  <conditionalFormatting sqref="C1878:C1883 C1866:C1871">
    <cfRule type="colorScale" priority="5954">
      <colorScale>
        <cfvo type="min"/>
        <cfvo type="percentile" val="50"/>
        <cfvo type="max"/>
        <color rgb="FFF8696B"/>
        <color rgb="FFFFEB84"/>
        <color rgb="FF63BE7B"/>
      </colorScale>
    </cfRule>
  </conditionalFormatting>
  <conditionalFormatting sqref="C1878 C1866">
    <cfRule type="colorScale" priority="5953">
      <colorScale>
        <cfvo type="min"/>
        <cfvo type="percentile" val="50"/>
        <cfvo type="max"/>
        <color rgb="FFF8696B"/>
        <color rgb="FFFFEB84"/>
        <color rgb="FF63BE7B"/>
      </colorScale>
    </cfRule>
  </conditionalFormatting>
  <conditionalFormatting sqref="C1869 C1881 C1866 C1878">
    <cfRule type="colorScale" priority="5952">
      <colorScale>
        <cfvo type="min"/>
        <cfvo type="percentile" val="50"/>
        <cfvo type="max"/>
        <color rgb="FFF8696B"/>
        <color rgb="FFFFEB84"/>
        <color rgb="FF63BE7B"/>
      </colorScale>
    </cfRule>
  </conditionalFormatting>
  <conditionalFormatting sqref="C1881 C1869">
    <cfRule type="colorScale" priority="5951">
      <colorScale>
        <cfvo type="min"/>
        <cfvo type="percentile" val="50"/>
        <cfvo type="max"/>
        <color rgb="FFF8696B"/>
        <color rgb="FFFFEB84"/>
        <color rgb="FF63BE7B"/>
      </colorScale>
    </cfRule>
  </conditionalFormatting>
  <conditionalFormatting sqref="C1866 C1878 C1869:C1871 C1881:C1883">
    <cfRule type="colorScale" priority="5950">
      <colorScale>
        <cfvo type="min"/>
        <cfvo type="percentile" val="50"/>
        <cfvo type="max"/>
        <color rgb="FFF8696B"/>
        <color rgb="FFFFEB84"/>
        <color rgb="FF63BE7B"/>
      </colorScale>
    </cfRule>
  </conditionalFormatting>
  <conditionalFormatting sqref="C1881:C1883 C1869:C1871">
    <cfRule type="colorScale" priority="5949">
      <colorScale>
        <cfvo type="min"/>
        <cfvo type="percentile" val="50"/>
        <cfvo type="max"/>
        <color rgb="FFF8696B"/>
        <color rgb="FFFFEB84"/>
        <color rgb="FF63BE7B"/>
      </colorScale>
    </cfRule>
  </conditionalFormatting>
  <conditionalFormatting sqref="C1878:C1884 C1866:C1872">
    <cfRule type="colorScale" priority="5947">
      <colorScale>
        <cfvo type="min"/>
        <cfvo type="percentile" val="50"/>
        <cfvo type="max"/>
        <color rgb="FFF8696B"/>
        <color rgb="FFFFEB84"/>
        <color rgb="FF63BE7B"/>
      </colorScale>
    </cfRule>
  </conditionalFormatting>
  <conditionalFormatting sqref="C1866">
    <cfRule type="colorScale" priority="5946">
      <colorScale>
        <cfvo type="min"/>
        <cfvo type="percentile" val="50"/>
        <cfvo type="max"/>
        <color rgb="FFF8696B"/>
        <color rgb="FFFFEB84"/>
        <color rgb="FF63BE7B"/>
      </colorScale>
    </cfRule>
  </conditionalFormatting>
  <conditionalFormatting sqref="C1872 C1884 C1869 C1881 C1866 C1878">
    <cfRule type="colorScale" priority="5945">
      <colorScale>
        <cfvo type="min"/>
        <cfvo type="percentile" val="50"/>
        <cfvo type="max"/>
        <color rgb="FFF8696B"/>
        <color rgb="FFFFEB84"/>
        <color rgb="FF63BE7B"/>
      </colorScale>
    </cfRule>
  </conditionalFormatting>
  <conditionalFormatting sqref="C1884 C1872 C1869 C1881">
    <cfRule type="colorScale" priority="5944">
      <colorScale>
        <cfvo type="min"/>
        <cfvo type="percentile" val="50"/>
        <cfvo type="max"/>
        <color rgb="FFF8696B"/>
        <color rgb="FFFFEB84"/>
        <color rgb="FF63BE7B"/>
      </colorScale>
    </cfRule>
  </conditionalFormatting>
  <conditionalFormatting sqref="C1890:C1895">
    <cfRule type="colorScale" priority="5943">
      <colorScale>
        <cfvo type="min"/>
        <cfvo type="percentile" val="50"/>
        <cfvo type="max"/>
        <color rgb="FFF8696B"/>
        <color rgb="FFFFEB84"/>
        <color rgb="FF63BE7B"/>
      </colorScale>
    </cfRule>
  </conditionalFormatting>
  <conditionalFormatting sqref="C1890">
    <cfRule type="colorScale" priority="5942">
      <colorScale>
        <cfvo type="min"/>
        <cfvo type="percentile" val="50"/>
        <cfvo type="max"/>
        <color rgb="FFF8696B"/>
        <color rgb="FFFFEB84"/>
        <color rgb="FF63BE7B"/>
      </colorScale>
    </cfRule>
  </conditionalFormatting>
  <conditionalFormatting sqref="C1890 C1893">
    <cfRule type="colorScale" priority="5941">
      <colorScale>
        <cfvo type="min"/>
        <cfvo type="percentile" val="50"/>
        <cfvo type="max"/>
        <color rgb="FFF8696B"/>
        <color rgb="FFFFEB84"/>
        <color rgb="FF63BE7B"/>
      </colorScale>
    </cfRule>
  </conditionalFormatting>
  <conditionalFormatting sqref="C1893">
    <cfRule type="colorScale" priority="5940">
      <colorScale>
        <cfvo type="min"/>
        <cfvo type="percentile" val="50"/>
        <cfvo type="max"/>
        <color rgb="FFF8696B"/>
        <color rgb="FFFFEB84"/>
        <color rgb="FF63BE7B"/>
      </colorScale>
    </cfRule>
  </conditionalFormatting>
  <conditionalFormatting sqref="C1893:C1895 C1890">
    <cfRule type="colorScale" priority="5939">
      <colorScale>
        <cfvo type="min"/>
        <cfvo type="percentile" val="50"/>
        <cfvo type="max"/>
        <color rgb="FFF8696B"/>
        <color rgb="FFFFEB84"/>
        <color rgb="FF63BE7B"/>
      </colorScale>
    </cfRule>
  </conditionalFormatting>
  <conditionalFormatting sqref="C1893:C1895">
    <cfRule type="colorScale" priority="5938">
      <colorScale>
        <cfvo type="min"/>
        <cfvo type="percentile" val="50"/>
        <cfvo type="max"/>
        <color rgb="FFF8696B"/>
        <color rgb="FFFFEB84"/>
        <color rgb="FF63BE7B"/>
      </colorScale>
    </cfRule>
  </conditionalFormatting>
  <conditionalFormatting sqref="C1890:C1896">
    <cfRule type="colorScale" priority="5936">
      <colorScale>
        <cfvo type="min"/>
        <cfvo type="percentile" val="50"/>
        <cfvo type="max"/>
        <color rgb="FFF8696B"/>
        <color rgb="FFFFEB84"/>
        <color rgb="FF63BE7B"/>
      </colorScale>
    </cfRule>
  </conditionalFormatting>
  <conditionalFormatting sqref="C1896 C1893 C1890">
    <cfRule type="colorScale" priority="5934">
      <colorScale>
        <cfvo type="min"/>
        <cfvo type="percentile" val="50"/>
        <cfvo type="max"/>
        <color rgb="FFF8696B"/>
        <color rgb="FFFFEB84"/>
        <color rgb="FF63BE7B"/>
      </colorScale>
    </cfRule>
  </conditionalFormatting>
  <conditionalFormatting sqref="C1893 C1896">
    <cfRule type="colorScale" priority="5933">
      <colorScale>
        <cfvo type="min"/>
        <cfvo type="percentile" val="50"/>
        <cfvo type="max"/>
        <color rgb="FFF8696B"/>
        <color rgb="FFFFEB84"/>
        <color rgb="FF63BE7B"/>
      </colorScale>
    </cfRule>
  </conditionalFormatting>
  <conditionalFormatting sqref="C1969:C1975">
    <cfRule type="colorScale" priority="30318">
      <colorScale>
        <cfvo type="min"/>
        <cfvo type="percentile" val="50"/>
        <cfvo type="max"/>
        <color rgb="FFF8696B"/>
        <color rgb="FFFFEB84"/>
        <color rgb="FF63BE7B"/>
      </colorScale>
    </cfRule>
  </conditionalFormatting>
  <conditionalFormatting sqref="C1969">
    <cfRule type="colorScale" priority="30319">
      <colorScale>
        <cfvo type="min"/>
        <cfvo type="percentile" val="50"/>
        <cfvo type="max"/>
        <color rgb="FFF8696B"/>
        <color rgb="FFFFEB84"/>
        <color rgb="FF63BE7B"/>
      </colorScale>
    </cfRule>
  </conditionalFormatting>
  <conditionalFormatting sqref="C1975 C1972 C1969">
    <cfRule type="colorScale" priority="30320">
      <colorScale>
        <cfvo type="min"/>
        <cfvo type="percentile" val="50"/>
        <cfvo type="max"/>
        <color rgb="FFF8696B"/>
        <color rgb="FFFFEB84"/>
        <color rgb="FF63BE7B"/>
      </colorScale>
    </cfRule>
  </conditionalFormatting>
  <conditionalFormatting sqref="C1972 C1975">
    <cfRule type="colorScale" priority="30323">
      <colorScale>
        <cfvo type="min"/>
        <cfvo type="percentile" val="50"/>
        <cfvo type="max"/>
        <color rgb="FFF8696B"/>
        <color rgb="FFFFEB84"/>
        <color rgb="FF63BE7B"/>
      </colorScale>
    </cfRule>
  </conditionalFormatting>
  <conditionalFormatting sqref="C1972:C1977 C1969">
    <cfRule type="colorScale" priority="30325">
      <colorScale>
        <cfvo type="min"/>
        <cfvo type="percentile" val="50"/>
        <cfvo type="max"/>
        <color rgb="FFF8696B"/>
        <color rgb="FFFFEB84"/>
        <color rgb="FF63BE7B"/>
      </colorScale>
    </cfRule>
  </conditionalFormatting>
  <conditionalFormatting sqref="C1972:C1977">
    <cfRule type="colorScale" priority="30327">
      <colorScale>
        <cfvo type="min"/>
        <cfvo type="percentile" val="50"/>
        <cfvo type="max"/>
        <color rgb="FFF8696B"/>
        <color rgb="FFFFEB84"/>
        <color rgb="FF63BE7B"/>
      </colorScale>
    </cfRule>
  </conditionalFormatting>
  <conditionalFormatting sqref="C1969:C1977">
    <cfRule type="colorScale" priority="30328">
      <colorScale>
        <cfvo type="min"/>
        <cfvo type="percentile" val="50"/>
        <cfvo type="max"/>
        <color rgb="FFF8696B"/>
        <color rgb="FFFFEB84"/>
        <color rgb="FF63BE7B"/>
      </colorScale>
    </cfRule>
  </conditionalFormatting>
  <conditionalFormatting sqref="C2017:C2023">
    <cfRule type="colorScale" priority="5921">
      <colorScale>
        <cfvo type="min"/>
        <cfvo type="percentile" val="50"/>
        <cfvo type="max"/>
        <color rgb="FFF8696B"/>
        <color rgb="FFFFEB84"/>
        <color rgb="FF63BE7B"/>
      </colorScale>
    </cfRule>
  </conditionalFormatting>
  <conditionalFormatting sqref="C2017">
    <cfRule type="colorScale" priority="5920">
      <colorScale>
        <cfvo type="min"/>
        <cfvo type="percentile" val="50"/>
        <cfvo type="max"/>
        <color rgb="FFF8696B"/>
        <color rgb="FFFFEB84"/>
        <color rgb="FF63BE7B"/>
      </colorScale>
    </cfRule>
  </conditionalFormatting>
  <conditionalFormatting sqref="C2020 C2023 C2017">
    <cfRule type="colorScale" priority="5919">
      <colorScale>
        <cfvo type="min"/>
        <cfvo type="percentile" val="50"/>
        <cfvo type="max"/>
        <color rgb="FFF8696B"/>
        <color rgb="FFFFEB84"/>
        <color rgb="FF63BE7B"/>
      </colorScale>
    </cfRule>
  </conditionalFormatting>
  <conditionalFormatting sqref="C2023 C2020">
    <cfRule type="colorScale" priority="5918">
      <colorScale>
        <cfvo type="min"/>
        <cfvo type="percentile" val="50"/>
        <cfvo type="max"/>
        <color rgb="FFF8696B"/>
        <color rgb="FFFFEB84"/>
        <color rgb="FF63BE7B"/>
      </colorScale>
    </cfRule>
  </conditionalFormatting>
  <conditionalFormatting sqref="C2075:C2080 C2072 C2084 C2087:C2092 C2096 C2099:C2104 C2108:C2116">
    <cfRule type="colorScale" priority="31012">
      <colorScale>
        <cfvo type="min"/>
        <cfvo type="percentile" val="50"/>
        <cfvo type="max"/>
        <color rgb="FFF8696B"/>
        <color rgb="FFFFEB84"/>
        <color rgb="FF63BE7B"/>
      </colorScale>
    </cfRule>
  </conditionalFormatting>
  <conditionalFormatting sqref="C2075:C2080 C2087:C2092 C2099:C2104 C2108:C2116">
    <cfRule type="colorScale" priority="31019">
      <colorScale>
        <cfvo type="min"/>
        <cfvo type="percentile" val="50"/>
        <cfvo type="max"/>
        <color rgb="FFF8696B"/>
        <color rgb="FFFFEB84"/>
        <color rgb="FF63BE7B"/>
      </colorScale>
    </cfRule>
  </conditionalFormatting>
  <conditionalFormatting sqref="C2072:C2080 C2084:C2092 C2096:C2104 C2108:C2116">
    <cfRule type="colorScale" priority="31134">
      <colorScale>
        <cfvo type="min"/>
        <cfvo type="percentile" val="50"/>
        <cfvo type="max"/>
        <color rgb="FFF8696B"/>
        <color rgb="FFFFEB84"/>
        <color rgb="FF63BE7B"/>
      </colorScale>
    </cfRule>
  </conditionalFormatting>
  <conditionalFormatting sqref="C2212:C2218 C2209 C2221:C2227 C2230:C2236 C2239:C2253">
    <cfRule type="colorScale" priority="31920">
      <colorScale>
        <cfvo type="min"/>
        <cfvo type="percentile" val="50"/>
        <cfvo type="max"/>
        <color rgb="FFF8696B"/>
        <color rgb="FFFFEB84"/>
        <color rgb="FF63BE7B"/>
      </colorScale>
    </cfRule>
  </conditionalFormatting>
  <conditionalFormatting sqref="C2212:C2217 C2221:C2226 C2230:C2235 C2239:C2253">
    <cfRule type="colorScale" priority="31925">
      <colorScale>
        <cfvo type="min"/>
        <cfvo type="percentile" val="50"/>
        <cfvo type="max"/>
        <color rgb="FFF8696B"/>
        <color rgb="FFFFEB84"/>
        <color rgb="FF63BE7B"/>
      </colorScale>
    </cfRule>
  </conditionalFormatting>
  <conditionalFormatting sqref="C2209:C2253">
    <cfRule type="colorScale" priority="31951">
      <colorScale>
        <cfvo type="min"/>
        <cfvo type="percentile" val="50"/>
        <cfvo type="max"/>
        <color rgb="FFF8696B"/>
        <color rgb="FFFFEB84"/>
        <color rgb="FF63BE7B"/>
      </colorScale>
    </cfRule>
  </conditionalFormatting>
  <conditionalFormatting sqref="C2197 C2188">
    <cfRule type="colorScale" priority="32687">
      <colorScale>
        <cfvo type="min"/>
        <cfvo type="percentile" val="50"/>
        <cfvo type="max"/>
        <color rgb="FFF8696B"/>
        <color rgb="FFFFEB84"/>
        <color rgb="FF63BE7B"/>
      </colorScale>
    </cfRule>
  </conditionalFormatting>
  <conditionalFormatting sqref="C2194 C2203 C2191 C2200 C2188 C2197">
    <cfRule type="colorScale" priority="32689">
      <colorScale>
        <cfvo type="min"/>
        <cfvo type="percentile" val="50"/>
        <cfvo type="max"/>
        <color rgb="FFF8696B"/>
        <color rgb="FFFFEB84"/>
        <color rgb="FF63BE7B"/>
      </colorScale>
    </cfRule>
  </conditionalFormatting>
  <conditionalFormatting sqref="C2203 C2194 C2191 C2200">
    <cfRule type="colorScale" priority="32695">
      <colorScale>
        <cfvo type="min"/>
        <cfvo type="percentile" val="50"/>
        <cfvo type="max"/>
        <color rgb="FFF8696B"/>
        <color rgb="FFFFEB84"/>
        <color rgb="FF63BE7B"/>
      </colorScale>
    </cfRule>
  </conditionalFormatting>
  <conditionalFormatting sqref="C2191:C2197 C2188 C2200:C2205">
    <cfRule type="colorScale" priority="32699">
      <colorScale>
        <cfvo type="min"/>
        <cfvo type="percentile" val="50"/>
        <cfvo type="max"/>
        <color rgb="FFF8696B"/>
        <color rgb="FFFFEB84"/>
        <color rgb="FF63BE7B"/>
      </colorScale>
    </cfRule>
  </conditionalFormatting>
  <conditionalFormatting sqref="C2191:C2196 C2200:C2205">
    <cfRule type="colorScale" priority="32702">
      <colorScale>
        <cfvo type="min"/>
        <cfvo type="percentile" val="50"/>
        <cfvo type="max"/>
        <color rgb="FFF8696B"/>
        <color rgb="FFFFEB84"/>
        <color rgb="FF63BE7B"/>
      </colorScale>
    </cfRule>
  </conditionalFormatting>
  <conditionalFormatting sqref="C2188:C2205">
    <cfRule type="colorScale" priority="32746">
      <colorScale>
        <cfvo type="min"/>
        <cfvo type="percentile" val="50"/>
        <cfvo type="max"/>
        <color rgb="FFF8696B"/>
        <color rgb="FFFFEB84"/>
        <color rgb="FF63BE7B"/>
      </colorScale>
    </cfRule>
  </conditionalFormatting>
  <conditionalFormatting sqref="C1144:C1161 C109:C112 C115 C2038:C2064 C1581:C1598 C2072:C2080 C2084:C2092 C2096:C2104 C2108:C2116 C71 C65 C68 C59 C56 C53 C50 C47 C44 C41 C38 C35 C14 C8 C11 C23 C17 C20 C32 C26 C29 C80 C74 C77 C118:C189 C193:C246 C250:C267 C271:C298 C303:C329 C365:C439 C443:C487 C494:C538 C542:C604 C608:C679 C683:C745 C749:C784 C840:C875 C879:C932 C938:C1065 C1105:C1140 C1176:C1211 C1215:C1241 C1247:C1291 C1295:C1357 C1361:C1378 C1384:C1455 C1459:C1485 C1489:C1515 C1560:C1577 C1602:C1619 C1624:C1659 C1667:C1684 C1688:C1723 C1727:C1771 C1775:C1801 C1812:C1910 C1915:C1977 C1987:C2004 C2008:C2034 C2124:C2141 C2145:C2180 C2188:C2205 C2209:C2253 C2257:C2274">
    <cfRule type="colorScale" priority="32874">
      <colorScale>
        <cfvo type="min"/>
        <cfvo type="percentile" val="50"/>
        <cfvo type="max"/>
        <color rgb="FFF8696B"/>
        <color rgb="FFFFEB84"/>
        <color rgb="FF63BE7B"/>
      </colorScale>
    </cfRule>
  </conditionalFormatting>
  <conditionalFormatting sqref="C2260:C2274 C2257">
    <cfRule type="colorScale" priority="33514">
      <colorScale>
        <cfvo type="min"/>
        <cfvo type="percentile" val="50"/>
        <cfvo type="max"/>
        <color rgb="FFF8696B"/>
        <color rgb="FFFFEB84"/>
        <color rgb="FF63BE7B"/>
      </colorScale>
    </cfRule>
  </conditionalFormatting>
  <conditionalFormatting sqref="C2260:C2274">
    <cfRule type="colorScale" priority="33516">
      <colorScale>
        <cfvo type="min"/>
        <cfvo type="percentile" val="50"/>
        <cfvo type="max"/>
        <color rgb="FFF8696B"/>
        <color rgb="FFFFEB84"/>
        <color rgb="FF63BE7B"/>
      </colorScale>
    </cfRule>
  </conditionalFormatting>
  <conditionalFormatting sqref="C2257:C2274">
    <cfRule type="colorScale" priority="33517">
      <colorScale>
        <cfvo type="min"/>
        <cfvo type="percentile" val="50"/>
        <cfvo type="max"/>
        <color rgb="FFF8696B"/>
        <color rgb="FFFFEB84"/>
        <color rgb="FF63BE7B"/>
      </colorScale>
    </cfRule>
  </conditionalFormatting>
  <conditionalFormatting sqref="C1660:C1661">
    <cfRule type="colorScale" priority="5917">
      <colorScale>
        <cfvo type="min"/>
        <cfvo type="percentile" val="50"/>
        <cfvo type="max"/>
        <color rgb="FFF8696B"/>
        <color rgb="FFFFEB84"/>
        <color rgb="FF63BE7B"/>
      </colorScale>
    </cfRule>
  </conditionalFormatting>
  <conditionalFormatting sqref="C1802:C1803">
    <cfRule type="colorScale" priority="5913">
      <colorScale>
        <cfvo type="min"/>
        <cfvo type="percentile" val="50"/>
        <cfvo type="max"/>
        <color rgb="FFF8696B"/>
        <color rgb="FFFFEB84"/>
        <color rgb="FF63BE7B"/>
      </colorScale>
    </cfRule>
  </conditionalFormatting>
  <conditionalFormatting sqref="C1978:C1979">
    <cfRule type="colorScale" priority="5912">
      <colorScale>
        <cfvo type="min"/>
        <cfvo type="percentile" val="50"/>
        <cfvo type="max"/>
        <color rgb="FFF8696B"/>
        <color rgb="FFFFEB84"/>
        <color rgb="FF63BE7B"/>
      </colorScale>
    </cfRule>
  </conditionalFormatting>
  <conditionalFormatting sqref="C2065:C2066">
    <cfRule type="colorScale" priority="5911">
      <colorScale>
        <cfvo type="min"/>
        <cfvo type="percentile" val="50"/>
        <cfvo type="max"/>
        <color rgb="FFF8696B"/>
        <color rgb="FFFFEB84"/>
        <color rgb="FF63BE7B"/>
      </colorScale>
    </cfRule>
  </conditionalFormatting>
  <conditionalFormatting sqref="C2117:C2118">
    <cfRule type="colorScale" priority="5910">
      <colorScale>
        <cfvo type="min"/>
        <cfvo type="percentile" val="50"/>
        <cfvo type="max"/>
        <color rgb="FFF8696B"/>
        <color rgb="FFFFEB84"/>
        <color rgb="FF63BE7B"/>
      </colorScale>
    </cfRule>
  </conditionalFormatting>
  <conditionalFormatting sqref="C2181:C2182">
    <cfRule type="colorScale" priority="5909">
      <colorScale>
        <cfvo type="min"/>
        <cfvo type="percentile" val="50"/>
        <cfvo type="max"/>
        <color rgb="FFF8696B"/>
        <color rgb="FFFFEB84"/>
        <color rgb="FF63BE7B"/>
      </colorScale>
    </cfRule>
  </conditionalFormatting>
  <conditionalFormatting sqref="C1295:C1301">
    <cfRule type="colorScale" priority="5906">
      <colorScale>
        <cfvo type="min"/>
        <cfvo type="percentile" val="50"/>
        <cfvo type="max"/>
        <color rgb="FFF8696B"/>
        <color rgb="FFFFEB84"/>
        <color rgb="FF63BE7B"/>
      </colorScale>
    </cfRule>
  </conditionalFormatting>
  <conditionalFormatting sqref="C1295">
    <cfRule type="colorScale" priority="5905">
      <colorScale>
        <cfvo type="min"/>
        <cfvo type="percentile" val="50"/>
        <cfvo type="max"/>
        <color rgb="FFF8696B"/>
        <color rgb="FFFFEB84"/>
        <color rgb="FF63BE7B"/>
      </colorScale>
    </cfRule>
  </conditionalFormatting>
  <conditionalFormatting sqref="C1298 C1301 C1295">
    <cfRule type="colorScale" priority="5904">
      <colorScale>
        <cfvo type="min"/>
        <cfvo type="percentile" val="50"/>
        <cfvo type="max"/>
        <color rgb="FFF8696B"/>
        <color rgb="FFFFEB84"/>
        <color rgb="FF63BE7B"/>
      </colorScale>
    </cfRule>
  </conditionalFormatting>
  <conditionalFormatting sqref="C1301 C1298">
    <cfRule type="colorScale" priority="5903">
      <colorScale>
        <cfvo type="min"/>
        <cfvo type="percentile" val="50"/>
        <cfvo type="max"/>
        <color rgb="FFF8696B"/>
        <color rgb="FFFFEB84"/>
        <color rgb="FF63BE7B"/>
      </colorScale>
    </cfRule>
  </conditionalFormatting>
  <conditionalFormatting sqref="C1298:C1321 C1295">
    <cfRule type="colorScale" priority="5902">
      <colorScale>
        <cfvo type="min"/>
        <cfvo type="percentile" val="50"/>
        <cfvo type="max"/>
        <color rgb="FFF8696B"/>
        <color rgb="FFFFEB84"/>
        <color rgb="FF63BE7B"/>
      </colorScale>
    </cfRule>
  </conditionalFormatting>
  <conditionalFormatting sqref="C1298:C1321">
    <cfRule type="colorScale" priority="5901">
      <colorScale>
        <cfvo type="min"/>
        <cfvo type="percentile" val="50"/>
        <cfvo type="max"/>
        <color rgb="FFF8696B"/>
        <color rgb="FFFFEB84"/>
        <color rgb="FF63BE7B"/>
      </colorScale>
    </cfRule>
  </conditionalFormatting>
  <conditionalFormatting sqref="C1295:C1321">
    <cfRule type="colorScale" priority="5900">
      <colorScale>
        <cfvo type="min"/>
        <cfvo type="percentile" val="50"/>
        <cfvo type="max"/>
        <color rgb="FFF8696B"/>
        <color rgb="FFFFEB84"/>
        <color rgb="FF63BE7B"/>
      </colorScale>
    </cfRule>
  </conditionalFormatting>
  <conditionalFormatting sqref="C1304:C1310 C1313:C1319">
    <cfRule type="colorScale" priority="5899">
      <colorScale>
        <cfvo type="min"/>
        <cfvo type="percentile" val="50"/>
        <cfvo type="max"/>
        <color rgb="FFF8696B"/>
        <color rgb="FFFFEB84"/>
        <color rgb="FF63BE7B"/>
      </colorScale>
    </cfRule>
  </conditionalFormatting>
  <conditionalFormatting sqref="C1313 C1304">
    <cfRule type="colorScale" priority="5898">
      <colorScale>
        <cfvo type="min"/>
        <cfvo type="percentile" val="50"/>
        <cfvo type="max"/>
        <color rgb="FFF8696B"/>
        <color rgb="FFFFEB84"/>
        <color rgb="FF63BE7B"/>
      </colorScale>
    </cfRule>
  </conditionalFormatting>
  <conditionalFormatting sqref="C1310 C1319 C1307 C1316 C1304 C1313">
    <cfRule type="colorScale" priority="5897">
      <colorScale>
        <cfvo type="min"/>
        <cfvo type="percentile" val="50"/>
        <cfvo type="max"/>
        <color rgb="FFF8696B"/>
        <color rgb="FFFFEB84"/>
        <color rgb="FF63BE7B"/>
      </colorScale>
    </cfRule>
  </conditionalFormatting>
  <conditionalFormatting sqref="C1319 C1310 C1307 C1316">
    <cfRule type="colorScale" priority="5896">
      <colorScale>
        <cfvo type="min"/>
        <cfvo type="percentile" val="50"/>
        <cfvo type="max"/>
        <color rgb="FFF8696B"/>
        <color rgb="FFFFEB84"/>
        <color rgb="FF63BE7B"/>
      </colorScale>
    </cfRule>
  </conditionalFormatting>
  <conditionalFormatting sqref="C1274:C1280">
    <cfRule type="colorScale" priority="5894">
      <colorScale>
        <cfvo type="min"/>
        <cfvo type="percentile" val="50"/>
        <cfvo type="max"/>
        <color rgb="FFF8696B"/>
        <color rgb="FFFFEB84"/>
        <color rgb="FF63BE7B"/>
      </colorScale>
    </cfRule>
  </conditionalFormatting>
  <conditionalFormatting sqref="C1274">
    <cfRule type="colorScale" priority="5893">
      <colorScale>
        <cfvo type="min"/>
        <cfvo type="percentile" val="50"/>
        <cfvo type="max"/>
        <color rgb="FFF8696B"/>
        <color rgb="FFFFEB84"/>
        <color rgb="FF63BE7B"/>
      </colorScale>
    </cfRule>
  </conditionalFormatting>
  <conditionalFormatting sqref="C1280 C1277 C1274">
    <cfRule type="colorScale" priority="5892">
      <colorScale>
        <cfvo type="min"/>
        <cfvo type="percentile" val="50"/>
        <cfvo type="max"/>
        <color rgb="FFF8696B"/>
        <color rgb="FFFFEB84"/>
        <color rgb="FF63BE7B"/>
      </colorScale>
    </cfRule>
  </conditionalFormatting>
  <conditionalFormatting sqref="C1277 C1280">
    <cfRule type="colorScale" priority="5891">
      <colorScale>
        <cfvo type="min"/>
        <cfvo type="percentile" val="50"/>
        <cfvo type="max"/>
        <color rgb="FFF8696B"/>
        <color rgb="FFFFEB84"/>
        <color rgb="FF63BE7B"/>
      </colorScale>
    </cfRule>
  </conditionalFormatting>
  <conditionalFormatting sqref="C1167:C1173">
    <cfRule type="colorScale" priority="5890">
      <colorScale>
        <cfvo type="min"/>
        <cfvo type="percentile" val="50"/>
        <cfvo type="max"/>
        <color rgb="FFF8696B"/>
        <color rgb="FFFFEB84"/>
        <color rgb="FF63BE7B"/>
      </colorScale>
    </cfRule>
  </conditionalFormatting>
  <conditionalFormatting sqref="C1167">
    <cfRule type="colorScale" priority="5889">
      <colorScale>
        <cfvo type="min"/>
        <cfvo type="percentile" val="50"/>
        <cfvo type="max"/>
        <color rgb="FFF8696B"/>
        <color rgb="FFFFEB84"/>
        <color rgb="FF63BE7B"/>
      </colorScale>
    </cfRule>
  </conditionalFormatting>
  <conditionalFormatting sqref="C1173 C1170 C1167">
    <cfRule type="colorScale" priority="5888">
      <colorScale>
        <cfvo type="min"/>
        <cfvo type="percentile" val="50"/>
        <cfvo type="max"/>
        <color rgb="FFF8696B"/>
        <color rgb="FFFFEB84"/>
        <color rgb="FF63BE7B"/>
      </colorScale>
    </cfRule>
  </conditionalFormatting>
  <conditionalFormatting sqref="C1170 C1173">
    <cfRule type="colorScale" priority="5887">
      <colorScale>
        <cfvo type="min"/>
        <cfvo type="percentile" val="50"/>
        <cfvo type="max"/>
        <color rgb="FFF8696B"/>
        <color rgb="FFFFEB84"/>
        <color rgb="FF63BE7B"/>
      </colorScale>
    </cfRule>
  </conditionalFormatting>
  <conditionalFormatting sqref="C1170:C1175 C1167">
    <cfRule type="colorScale" priority="5886">
      <colorScale>
        <cfvo type="min"/>
        <cfvo type="percentile" val="50"/>
        <cfvo type="max"/>
        <color rgb="FFF8696B"/>
        <color rgb="FFFFEB84"/>
        <color rgb="FF63BE7B"/>
      </colorScale>
    </cfRule>
  </conditionalFormatting>
  <conditionalFormatting sqref="C1170:C1175">
    <cfRule type="colorScale" priority="5885">
      <colorScale>
        <cfvo type="min"/>
        <cfvo type="percentile" val="50"/>
        <cfvo type="max"/>
        <color rgb="FFF8696B"/>
        <color rgb="FFFFEB84"/>
        <color rgb="FF63BE7B"/>
      </colorScale>
    </cfRule>
  </conditionalFormatting>
  <conditionalFormatting sqref="C1167:C1175">
    <cfRule type="colorScale" priority="5884">
      <colorScale>
        <cfvo type="min"/>
        <cfvo type="percentile" val="50"/>
        <cfvo type="max"/>
        <color rgb="FFF8696B"/>
        <color rgb="FFFFEB84"/>
        <color rgb="FF63BE7B"/>
      </colorScale>
    </cfRule>
  </conditionalFormatting>
  <conditionalFormatting sqref="C29 C26 C32">
    <cfRule type="colorScale" priority="5878">
      <colorScale>
        <cfvo type="min"/>
        <cfvo type="percentile" val="50"/>
        <cfvo type="max"/>
        <color rgb="FFF8696B"/>
        <color rgb="FFFFEB84"/>
        <color rgb="FF63BE7B"/>
      </colorScale>
    </cfRule>
  </conditionalFormatting>
  <conditionalFormatting sqref="C29">
    <cfRule type="colorScale" priority="5877">
      <colorScale>
        <cfvo type="min"/>
        <cfvo type="percentile" val="50"/>
        <cfvo type="max"/>
        <color rgb="FFF8696B"/>
        <color rgb="FFFFEB84"/>
        <color rgb="FF63BE7B"/>
      </colorScale>
    </cfRule>
  </conditionalFormatting>
  <conditionalFormatting sqref="C32">
    <cfRule type="colorScale" priority="5876">
      <colorScale>
        <cfvo type="min"/>
        <cfvo type="percentile" val="50"/>
        <cfvo type="max"/>
        <color rgb="FFF8696B"/>
        <color rgb="FFFFEB84"/>
        <color rgb="FF63BE7B"/>
      </colorScale>
    </cfRule>
  </conditionalFormatting>
  <conditionalFormatting sqref="C413:C419">
    <cfRule type="colorScale" priority="5874">
      <colorScale>
        <cfvo type="min"/>
        <cfvo type="percentile" val="50"/>
        <cfvo type="max"/>
        <color rgb="FFF8696B"/>
        <color rgb="FFFFEB84"/>
        <color rgb="FF63BE7B"/>
      </colorScale>
    </cfRule>
  </conditionalFormatting>
  <conditionalFormatting sqref="C395:C401">
    <cfRule type="colorScale" priority="5872">
      <colorScale>
        <cfvo type="min"/>
        <cfvo type="percentile" val="50"/>
        <cfvo type="max"/>
        <color rgb="FFF8696B"/>
        <color rgb="FFFFEB84"/>
        <color rgb="FF63BE7B"/>
      </colorScale>
    </cfRule>
  </conditionalFormatting>
  <conditionalFormatting sqref="C398:C412 C395">
    <cfRule type="colorScale" priority="5871">
      <colorScale>
        <cfvo type="min"/>
        <cfvo type="percentile" val="50"/>
        <cfvo type="max"/>
        <color rgb="FFF8696B"/>
        <color rgb="FFFFEB84"/>
        <color rgb="FF63BE7B"/>
      </colorScale>
    </cfRule>
  </conditionalFormatting>
  <conditionalFormatting sqref="C431:C437">
    <cfRule type="colorScale" priority="5869">
      <colorScale>
        <cfvo type="min"/>
        <cfvo type="percentile" val="50"/>
        <cfvo type="max"/>
        <color rgb="FFF8696B"/>
        <color rgb="FFFFEB84"/>
        <color rgb="FF63BE7B"/>
      </colorScale>
    </cfRule>
  </conditionalFormatting>
  <conditionalFormatting sqref="C35 C38 C41">
    <cfRule type="colorScale" priority="5865">
      <colorScale>
        <cfvo type="min"/>
        <cfvo type="percentile" val="50"/>
        <cfvo type="max"/>
        <color rgb="FFF8696B"/>
        <color rgb="FFFFEB84"/>
        <color rgb="FF63BE7B"/>
      </colorScale>
    </cfRule>
  </conditionalFormatting>
  <conditionalFormatting sqref="C38">
    <cfRule type="colorScale" priority="5864">
      <colorScale>
        <cfvo type="min"/>
        <cfvo type="percentile" val="50"/>
        <cfvo type="max"/>
        <color rgb="FFF8696B"/>
        <color rgb="FFFFEB84"/>
        <color rgb="FF63BE7B"/>
      </colorScale>
    </cfRule>
  </conditionalFormatting>
  <conditionalFormatting sqref="C41">
    <cfRule type="colorScale" priority="5863">
      <colorScale>
        <cfvo type="min"/>
        <cfvo type="percentile" val="50"/>
        <cfvo type="max"/>
        <color rgb="FFF8696B"/>
        <color rgb="FFFFEB84"/>
        <color rgb="FF63BE7B"/>
      </colorScale>
    </cfRule>
  </conditionalFormatting>
  <conditionalFormatting sqref="C223 C220 C226">
    <cfRule type="colorScale" priority="5862">
      <colorScale>
        <cfvo type="min"/>
        <cfvo type="percentile" val="50"/>
        <cfvo type="max"/>
        <color rgb="FFF8696B"/>
        <color rgb="FFFFEB84"/>
        <color rgb="FF63BE7B"/>
      </colorScale>
    </cfRule>
  </conditionalFormatting>
  <conditionalFormatting sqref="C229 C232 C235">
    <cfRule type="colorScale" priority="5861">
      <colorScale>
        <cfvo type="min"/>
        <cfvo type="percentile" val="50"/>
        <cfvo type="max"/>
        <color rgb="FFF8696B"/>
        <color rgb="FFFFEB84"/>
        <color rgb="FF63BE7B"/>
      </colorScale>
    </cfRule>
  </conditionalFormatting>
  <conditionalFormatting sqref="C205 C202 C208">
    <cfRule type="colorScale" priority="5860">
      <colorScale>
        <cfvo type="min"/>
        <cfvo type="percentile" val="50"/>
        <cfvo type="max"/>
        <color rgb="FFF8696B"/>
        <color rgb="FFFFEB84"/>
        <color rgb="FF63BE7B"/>
      </colorScale>
    </cfRule>
  </conditionalFormatting>
  <conditionalFormatting sqref="C211 C214 C217">
    <cfRule type="colorScale" priority="5859">
      <colorScale>
        <cfvo type="min"/>
        <cfvo type="percentile" val="50"/>
        <cfvo type="max"/>
        <color rgb="FFF8696B"/>
        <color rgb="FFFFEB84"/>
        <color rgb="FF63BE7B"/>
      </colorScale>
    </cfRule>
  </conditionalFormatting>
  <conditionalFormatting sqref="C321:C327">
    <cfRule type="colorScale" priority="5858">
      <colorScale>
        <cfvo type="min"/>
        <cfvo type="percentile" val="50"/>
        <cfvo type="max"/>
        <color rgb="FFF8696B"/>
        <color rgb="FFFFEB84"/>
        <color rgb="FF63BE7B"/>
      </colorScale>
    </cfRule>
  </conditionalFormatting>
  <conditionalFormatting sqref="C351 C354 C357">
    <cfRule type="colorScale" priority="5855">
      <colorScale>
        <cfvo type="min"/>
        <cfvo type="percentile" val="50"/>
        <cfvo type="max"/>
        <color rgb="FFF8696B"/>
        <color rgb="FFFFEB84"/>
        <color rgb="FF63BE7B"/>
      </colorScale>
    </cfRule>
  </conditionalFormatting>
  <conditionalFormatting sqref="C357:C359 C351">
    <cfRule type="colorScale" priority="5854">
      <colorScale>
        <cfvo type="min"/>
        <cfvo type="percentile" val="50"/>
        <cfvo type="max"/>
        <color rgb="FFF8696B"/>
        <color rgb="FFFFEB84"/>
        <color rgb="FF63BE7B"/>
      </colorScale>
    </cfRule>
  </conditionalFormatting>
  <conditionalFormatting sqref="C354">
    <cfRule type="colorScale" priority="5852">
      <colorScale>
        <cfvo type="min"/>
        <cfvo type="percentile" val="50"/>
        <cfvo type="max"/>
        <color rgb="FFF8696B"/>
        <color rgb="FFFFEB84"/>
        <color rgb="FF63BE7B"/>
      </colorScale>
    </cfRule>
  </conditionalFormatting>
  <conditionalFormatting sqref="C357">
    <cfRule type="colorScale" priority="5851">
      <colorScale>
        <cfvo type="min"/>
        <cfvo type="percentile" val="50"/>
        <cfvo type="max"/>
        <color rgb="FFF8696B"/>
        <color rgb="FFFFEB84"/>
        <color rgb="FF63BE7B"/>
      </colorScale>
    </cfRule>
  </conditionalFormatting>
  <conditionalFormatting sqref="C404:C410">
    <cfRule type="colorScale" priority="5846">
      <colorScale>
        <cfvo type="min"/>
        <cfvo type="percentile" val="50"/>
        <cfvo type="max"/>
        <color rgb="FFF8696B"/>
        <color rgb="FFFFEB84"/>
        <color rgb="FF63BE7B"/>
      </colorScale>
    </cfRule>
  </conditionalFormatting>
  <conditionalFormatting sqref="C479:C486">
    <cfRule type="colorScale" priority="5844">
      <colorScale>
        <cfvo type="min"/>
        <cfvo type="percentile" val="50"/>
        <cfvo type="max"/>
        <color rgb="FFF8696B"/>
        <color rgb="FFFFEB84"/>
        <color rgb="FF63BE7B"/>
      </colorScale>
    </cfRule>
  </conditionalFormatting>
  <conditionalFormatting sqref="C479:C487">
    <cfRule type="colorScale" priority="5843">
      <colorScale>
        <cfvo type="min"/>
        <cfvo type="percentile" val="50"/>
        <cfvo type="max"/>
        <color rgb="FFF8696B"/>
        <color rgb="FFFFEB84"/>
        <color rgb="FF63BE7B"/>
      </colorScale>
    </cfRule>
  </conditionalFormatting>
  <conditionalFormatting sqref="C482:C487 C479">
    <cfRule type="colorScale" priority="5842">
      <colorScale>
        <cfvo type="min"/>
        <cfvo type="percentile" val="50"/>
        <cfvo type="max"/>
        <color rgb="FFF8696B"/>
        <color rgb="FFFFEB84"/>
        <color rgb="FF63BE7B"/>
      </colorScale>
    </cfRule>
  </conditionalFormatting>
  <conditionalFormatting sqref="C479">
    <cfRule type="colorScale" priority="5841">
      <colorScale>
        <cfvo type="min"/>
        <cfvo type="percentile" val="50"/>
        <cfvo type="max"/>
        <color rgb="FFF8696B"/>
        <color rgb="FFFFEB84"/>
        <color rgb="FF63BE7B"/>
      </colorScale>
    </cfRule>
  </conditionalFormatting>
  <conditionalFormatting sqref="C482 C479 C485">
    <cfRule type="colorScale" priority="5836">
      <colorScale>
        <cfvo type="min"/>
        <cfvo type="percentile" val="50"/>
        <cfvo type="max"/>
        <color rgb="FFF8696B"/>
        <color rgb="FFFFEB84"/>
        <color rgb="FF63BE7B"/>
      </colorScale>
    </cfRule>
  </conditionalFormatting>
  <conditionalFormatting sqref="C485:C487 C479">
    <cfRule type="colorScale" priority="5835">
      <colorScale>
        <cfvo type="min"/>
        <cfvo type="percentile" val="50"/>
        <cfvo type="max"/>
        <color rgb="FFF8696B"/>
        <color rgb="FFFFEB84"/>
        <color rgb="FF63BE7B"/>
      </colorScale>
    </cfRule>
  </conditionalFormatting>
  <conditionalFormatting sqref="C482">
    <cfRule type="colorScale" priority="5833">
      <colorScale>
        <cfvo type="min"/>
        <cfvo type="percentile" val="50"/>
        <cfvo type="max"/>
        <color rgb="FFF8696B"/>
        <color rgb="FFFFEB84"/>
        <color rgb="FF63BE7B"/>
      </colorScale>
    </cfRule>
  </conditionalFormatting>
  <conditionalFormatting sqref="C485">
    <cfRule type="colorScale" priority="5832">
      <colorScale>
        <cfvo type="min"/>
        <cfvo type="percentile" val="50"/>
        <cfvo type="max"/>
        <color rgb="FFF8696B"/>
        <color rgb="FFFFEB84"/>
        <color rgb="FF63BE7B"/>
      </colorScale>
    </cfRule>
  </conditionalFormatting>
  <conditionalFormatting sqref="C521:C527">
    <cfRule type="colorScale" priority="5828">
      <colorScale>
        <cfvo type="min"/>
        <cfvo type="percentile" val="50"/>
        <cfvo type="max"/>
        <color rgb="FFF8696B"/>
        <color rgb="FFFFEB84"/>
        <color rgb="FF63BE7B"/>
      </colorScale>
    </cfRule>
  </conditionalFormatting>
  <conditionalFormatting sqref="C521:C529">
    <cfRule type="colorScale" priority="5827">
      <colorScale>
        <cfvo type="min"/>
        <cfvo type="percentile" val="50"/>
        <cfvo type="max"/>
        <color rgb="FFF8696B"/>
        <color rgb="FFFFEB84"/>
        <color rgb="FF63BE7B"/>
      </colorScale>
    </cfRule>
  </conditionalFormatting>
  <conditionalFormatting sqref="C521:C528">
    <cfRule type="colorScale" priority="5824">
      <colorScale>
        <cfvo type="min"/>
        <cfvo type="percentile" val="50"/>
        <cfvo type="max"/>
        <color rgb="FFF8696B"/>
        <color rgb="FFFFEB84"/>
        <color rgb="FF63BE7B"/>
      </colorScale>
    </cfRule>
  </conditionalFormatting>
  <conditionalFormatting sqref="C524:C529 C521">
    <cfRule type="colorScale" priority="5822">
      <colorScale>
        <cfvo type="min"/>
        <cfvo type="percentile" val="50"/>
        <cfvo type="max"/>
        <color rgb="FFF8696B"/>
        <color rgb="FFFFEB84"/>
        <color rgb="FF63BE7B"/>
      </colorScale>
    </cfRule>
  </conditionalFormatting>
  <conditionalFormatting sqref="C521">
    <cfRule type="colorScale" priority="5821">
      <colorScale>
        <cfvo type="min"/>
        <cfvo type="percentile" val="50"/>
        <cfvo type="max"/>
        <color rgb="FFF8696B"/>
        <color rgb="FFFFEB84"/>
        <color rgb="FF63BE7B"/>
      </colorScale>
    </cfRule>
  </conditionalFormatting>
  <conditionalFormatting sqref="C521 C524 C527">
    <cfRule type="colorScale" priority="5816">
      <colorScale>
        <cfvo type="min"/>
        <cfvo type="percentile" val="50"/>
        <cfvo type="max"/>
        <color rgb="FFF8696B"/>
        <color rgb="FFFFEB84"/>
        <color rgb="FF63BE7B"/>
      </colorScale>
    </cfRule>
  </conditionalFormatting>
  <conditionalFormatting sqref="C527:C529 C521">
    <cfRule type="colorScale" priority="5815">
      <colorScale>
        <cfvo type="min"/>
        <cfvo type="percentile" val="50"/>
        <cfvo type="max"/>
        <color rgb="FFF8696B"/>
        <color rgb="FFFFEB84"/>
        <color rgb="FF63BE7B"/>
      </colorScale>
    </cfRule>
  </conditionalFormatting>
  <conditionalFormatting sqref="C524">
    <cfRule type="colorScale" priority="5813">
      <colorScale>
        <cfvo type="min"/>
        <cfvo type="percentile" val="50"/>
        <cfvo type="max"/>
        <color rgb="FFF8696B"/>
        <color rgb="FFFFEB84"/>
        <color rgb="FF63BE7B"/>
      </colorScale>
    </cfRule>
  </conditionalFormatting>
  <conditionalFormatting sqref="C527">
    <cfRule type="colorScale" priority="5812">
      <colorScale>
        <cfvo type="min"/>
        <cfvo type="percentile" val="50"/>
        <cfvo type="max"/>
        <color rgb="FFF8696B"/>
        <color rgb="FFFFEB84"/>
        <color rgb="FF63BE7B"/>
      </colorScale>
    </cfRule>
  </conditionalFormatting>
  <conditionalFormatting sqref="C530:C536">
    <cfRule type="colorScale" priority="5808">
      <colorScale>
        <cfvo type="min"/>
        <cfvo type="percentile" val="50"/>
        <cfvo type="max"/>
        <color rgb="FFF8696B"/>
        <color rgb="FFFFEB84"/>
        <color rgb="FF63BE7B"/>
      </colorScale>
    </cfRule>
  </conditionalFormatting>
  <conditionalFormatting sqref="C530:C538">
    <cfRule type="colorScale" priority="5807">
      <colorScale>
        <cfvo type="min"/>
        <cfvo type="percentile" val="50"/>
        <cfvo type="max"/>
        <color rgb="FFF8696B"/>
        <color rgb="FFFFEB84"/>
        <color rgb="FF63BE7B"/>
      </colorScale>
    </cfRule>
  </conditionalFormatting>
  <conditionalFormatting sqref="C530:C537">
    <cfRule type="colorScale" priority="5804">
      <colorScale>
        <cfvo type="min"/>
        <cfvo type="percentile" val="50"/>
        <cfvo type="max"/>
        <color rgb="FFF8696B"/>
        <color rgb="FFFFEB84"/>
        <color rgb="FF63BE7B"/>
      </colorScale>
    </cfRule>
  </conditionalFormatting>
  <conditionalFormatting sqref="C533:C538 C530">
    <cfRule type="colorScale" priority="5802">
      <colorScale>
        <cfvo type="min"/>
        <cfvo type="percentile" val="50"/>
        <cfvo type="max"/>
        <color rgb="FFF8696B"/>
        <color rgb="FFFFEB84"/>
        <color rgb="FF63BE7B"/>
      </colorScale>
    </cfRule>
  </conditionalFormatting>
  <conditionalFormatting sqref="C530">
    <cfRule type="colorScale" priority="5801">
      <colorScale>
        <cfvo type="min"/>
        <cfvo type="percentile" val="50"/>
        <cfvo type="max"/>
        <color rgb="FFF8696B"/>
        <color rgb="FFFFEB84"/>
        <color rgb="FF63BE7B"/>
      </colorScale>
    </cfRule>
  </conditionalFormatting>
  <conditionalFormatting sqref="C533 C530 C536">
    <cfRule type="colorScale" priority="5796">
      <colorScale>
        <cfvo type="min"/>
        <cfvo type="percentile" val="50"/>
        <cfvo type="max"/>
        <color rgb="FFF8696B"/>
        <color rgb="FFFFEB84"/>
        <color rgb="FF63BE7B"/>
      </colorScale>
    </cfRule>
  </conditionalFormatting>
  <conditionalFormatting sqref="C536:C538 C530">
    <cfRule type="colorScale" priority="5795">
      <colorScale>
        <cfvo type="min"/>
        <cfvo type="percentile" val="50"/>
        <cfvo type="max"/>
        <color rgb="FFF8696B"/>
        <color rgb="FFFFEB84"/>
        <color rgb="FF63BE7B"/>
      </colorScale>
    </cfRule>
  </conditionalFormatting>
  <conditionalFormatting sqref="C533">
    <cfRule type="colorScale" priority="5793">
      <colorScale>
        <cfvo type="min"/>
        <cfvo type="percentile" val="50"/>
        <cfvo type="max"/>
        <color rgb="FFF8696B"/>
        <color rgb="FFFFEB84"/>
        <color rgb="FF63BE7B"/>
      </colorScale>
    </cfRule>
  </conditionalFormatting>
  <conditionalFormatting sqref="C536">
    <cfRule type="colorScale" priority="5792">
      <colorScale>
        <cfvo type="min"/>
        <cfvo type="percentile" val="50"/>
        <cfvo type="max"/>
        <color rgb="FFF8696B"/>
        <color rgb="FFFFEB84"/>
        <color rgb="FF63BE7B"/>
      </colorScale>
    </cfRule>
  </conditionalFormatting>
  <conditionalFormatting sqref="C596:C604">
    <cfRule type="colorScale" priority="5787">
      <colorScale>
        <cfvo type="min"/>
        <cfvo type="percentile" val="50"/>
        <cfvo type="max"/>
        <color rgb="FFF8696B"/>
        <color rgb="FFFFEB84"/>
        <color rgb="FF63BE7B"/>
      </colorScale>
    </cfRule>
  </conditionalFormatting>
  <conditionalFormatting sqref="C596:C603">
    <cfRule type="colorScale" priority="5784">
      <colorScale>
        <cfvo type="min"/>
        <cfvo type="percentile" val="50"/>
        <cfvo type="max"/>
        <color rgb="FFF8696B"/>
        <color rgb="FFFFEB84"/>
        <color rgb="FF63BE7B"/>
      </colorScale>
    </cfRule>
  </conditionalFormatting>
  <conditionalFormatting sqref="C599:C604">
    <cfRule type="colorScale" priority="5782">
      <colorScale>
        <cfvo type="min"/>
        <cfvo type="percentile" val="50"/>
        <cfvo type="max"/>
        <color rgb="FFF8696B"/>
        <color rgb="FFFFEB84"/>
        <color rgb="FF63BE7B"/>
      </colorScale>
    </cfRule>
  </conditionalFormatting>
  <conditionalFormatting sqref="C596">
    <cfRule type="colorScale" priority="5781">
      <colorScale>
        <cfvo type="min"/>
        <cfvo type="percentile" val="50"/>
        <cfvo type="max"/>
        <color rgb="FFF8696B"/>
        <color rgb="FFFFEB84"/>
        <color rgb="FF63BE7B"/>
      </colorScale>
    </cfRule>
  </conditionalFormatting>
  <conditionalFormatting sqref="C599 C596 C602">
    <cfRule type="colorScale" priority="5776">
      <colorScale>
        <cfvo type="min"/>
        <cfvo type="percentile" val="50"/>
        <cfvo type="max"/>
        <color rgb="FFF8696B"/>
        <color rgb="FFFFEB84"/>
        <color rgb="FF63BE7B"/>
      </colorScale>
    </cfRule>
  </conditionalFormatting>
  <conditionalFormatting sqref="C602:C604 C596">
    <cfRule type="colorScale" priority="5775">
      <colorScale>
        <cfvo type="min"/>
        <cfvo type="percentile" val="50"/>
        <cfvo type="max"/>
        <color rgb="FFF8696B"/>
        <color rgb="FFFFEB84"/>
        <color rgb="FF63BE7B"/>
      </colorScale>
    </cfRule>
  </conditionalFormatting>
  <conditionalFormatting sqref="C599">
    <cfRule type="colorScale" priority="5773">
      <colorScale>
        <cfvo type="min"/>
        <cfvo type="percentile" val="50"/>
        <cfvo type="max"/>
        <color rgb="FFF8696B"/>
        <color rgb="FFFFEB84"/>
        <color rgb="FF63BE7B"/>
      </colorScale>
    </cfRule>
  </conditionalFormatting>
  <conditionalFormatting sqref="C602">
    <cfRule type="colorScale" priority="5772">
      <colorScale>
        <cfvo type="min"/>
        <cfvo type="percentile" val="50"/>
        <cfvo type="max"/>
        <color rgb="FFF8696B"/>
        <color rgb="FFFFEB84"/>
        <color rgb="FF63BE7B"/>
      </colorScale>
    </cfRule>
  </conditionalFormatting>
  <conditionalFormatting sqref="C662:C668 C671:C677">
    <cfRule type="colorScale" priority="5768">
      <colorScale>
        <cfvo type="min"/>
        <cfvo type="percentile" val="50"/>
        <cfvo type="max"/>
        <color rgb="FFF8696B"/>
        <color rgb="FFFFEB84"/>
        <color rgb="FF63BE7B"/>
      </colorScale>
    </cfRule>
  </conditionalFormatting>
  <conditionalFormatting sqref="C662:C679">
    <cfRule type="colorScale" priority="5767">
      <colorScale>
        <cfvo type="min"/>
        <cfvo type="percentile" val="50"/>
        <cfvo type="max"/>
        <color rgb="FFF8696B"/>
        <color rgb="FFFFEB84"/>
        <color rgb="FF63BE7B"/>
      </colorScale>
    </cfRule>
  </conditionalFormatting>
  <conditionalFormatting sqref="C662:C669 C671:C678">
    <cfRule type="colorScale" priority="5764">
      <colorScale>
        <cfvo type="min"/>
        <cfvo type="percentile" val="50"/>
        <cfvo type="max"/>
        <color rgb="FFF8696B"/>
        <color rgb="FFFFEB84"/>
        <color rgb="FF63BE7B"/>
      </colorScale>
    </cfRule>
  </conditionalFormatting>
  <conditionalFormatting sqref="C674:C679 C662 C665:C671">
    <cfRule type="colorScale" priority="5762">
      <colorScale>
        <cfvo type="min"/>
        <cfvo type="percentile" val="50"/>
        <cfvo type="max"/>
        <color rgb="FFF8696B"/>
        <color rgb="FFFFEB84"/>
        <color rgb="FF63BE7B"/>
      </colorScale>
    </cfRule>
  </conditionalFormatting>
  <conditionalFormatting sqref="C671 C662">
    <cfRule type="colorScale" priority="5761">
      <colorScale>
        <cfvo type="min"/>
        <cfvo type="percentile" val="50"/>
        <cfvo type="max"/>
        <color rgb="FFF8696B"/>
        <color rgb="FFFFEB84"/>
        <color rgb="FF63BE7B"/>
      </colorScale>
    </cfRule>
  </conditionalFormatting>
  <conditionalFormatting sqref="C662:C668">
    <cfRule type="colorScale" priority="5760">
      <colorScale>
        <cfvo type="min"/>
        <cfvo type="percentile" val="50"/>
        <cfvo type="max"/>
        <color rgb="FFF8696B"/>
        <color rgb="FFFFEB84"/>
        <color rgb="FF63BE7B"/>
      </colorScale>
    </cfRule>
  </conditionalFormatting>
  <conditionalFormatting sqref="C671 C662 C665 C674 C668 C677">
    <cfRule type="colorScale" priority="5756">
      <colorScale>
        <cfvo type="min"/>
        <cfvo type="percentile" val="50"/>
        <cfvo type="max"/>
        <color rgb="FFF8696B"/>
        <color rgb="FFFFEB84"/>
        <color rgb="FF63BE7B"/>
      </colorScale>
    </cfRule>
  </conditionalFormatting>
  <conditionalFormatting sqref="C677:C679 C662 C668:C671">
    <cfRule type="colorScale" priority="5755">
      <colorScale>
        <cfvo type="min"/>
        <cfvo type="percentile" val="50"/>
        <cfvo type="max"/>
        <color rgb="FFF8696B"/>
        <color rgb="FFFFEB84"/>
        <color rgb="FF63BE7B"/>
      </colorScale>
    </cfRule>
  </conditionalFormatting>
  <conditionalFormatting sqref="C674 C665">
    <cfRule type="colorScale" priority="5753">
      <colorScale>
        <cfvo type="min"/>
        <cfvo type="percentile" val="50"/>
        <cfvo type="max"/>
        <color rgb="FFF8696B"/>
        <color rgb="FFFFEB84"/>
        <color rgb="FF63BE7B"/>
      </colorScale>
    </cfRule>
  </conditionalFormatting>
  <conditionalFormatting sqref="C668 C677">
    <cfRule type="colorScale" priority="5752">
      <colorScale>
        <cfvo type="min"/>
        <cfvo type="percentile" val="50"/>
        <cfvo type="max"/>
        <color rgb="FFF8696B"/>
        <color rgb="FFFFEB84"/>
        <color rgb="FF63BE7B"/>
      </colorScale>
    </cfRule>
  </conditionalFormatting>
  <conditionalFormatting sqref="C569:C575">
    <cfRule type="colorScale" priority="5748">
      <colorScale>
        <cfvo type="min"/>
        <cfvo type="percentile" val="50"/>
        <cfvo type="max"/>
        <color rgb="FFF8696B"/>
        <color rgb="FFFFEB84"/>
        <color rgb="FF63BE7B"/>
      </colorScale>
    </cfRule>
  </conditionalFormatting>
  <conditionalFormatting sqref="C653:C659">
    <cfRule type="colorScale" priority="5747">
      <colorScale>
        <cfvo type="min"/>
        <cfvo type="percentile" val="50"/>
        <cfvo type="max"/>
        <color rgb="FFF8696B"/>
        <color rgb="FFFFEB84"/>
        <color rgb="FF63BE7B"/>
      </colorScale>
    </cfRule>
  </conditionalFormatting>
  <conditionalFormatting sqref="C656:C661 C653">
    <cfRule type="colorScale" priority="5746">
      <colorScale>
        <cfvo type="min"/>
        <cfvo type="percentile" val="50"/>
        <cfvo type="max"/>
        <color rgb="FFF8696B"/>
        <color rgb="FFFFEB84"/>
        <color rgb="FF63BE7B"/>
      </colorScale>
    </cfRule>
  </conditionalFormatting>
  <conditionalFormatting sqref="C653:C661">
    <cfRule type="colorScale" priority="5744">
      <colorScale>
        <cfvo type="min"/>
        <cfvo type="percentile" val="50"/>
        <cfvo type="max"/>
        <color rgb="FFF8696B"/>
        <color rgb="FFFFEB84"/>
        <color rgb="FF63BE7B"/>
      </colorScale>
    </cfRule>
  </conditionalFormatting>
  <conditionalFormatting sqref="C653:C660">
    <cfRule type="colorScale" priority="5741">
      <colorScale>
        <cfvo type="min"/>
        <cfvo type="percentile" val="50"/>
        <cfvo type="max"/>
        <color rgb="FFF8696B"/>
        <color rgb="FFFFEB84"/>
        <color rgb="FF63BE7B"/>
      </colorScale>
    </cfRule>
  </conditionalFormatting>
  <conditionalFormatting sqref="C653">
    <cfRule type="colorScale" priority="5738">
      <colorScale>
        <cfvo type="min"/>
        <cfvo type="percentile" val="50"/>
        <cfvo type="max"/>
        <color rgb="FFF8696B"/>
        <color rgb="FFFFEB84"/>
        <color rgb="FF63BE7B"/>
      </colorScale>
    </cfRule>
  </conditionalFormatting>
  <conditionalFormatting sqref="C656 C653 C659">
    <cfRule type="colorScale" priority="5733">
      <colorScale>
        <cfvo type="min"/>
        <cfvo type="percentile" val="50"/>
        <cfvo type="max"/>
        <color rgb="FFF8696B"/>
        <color rgb="FFFFEB84"/>
        <color rgb="FF63BE7B"/>
      </colorScale>
    </cfRule>
  </conditionalFormatting>
  <conditionalFormatting sqref="C659:C661 C653">
    <cfRule type="colorScale" priority="5732">
      <colorScale>
        <cfvo type="min"/>
        <cfvo type="percentile" val="50"/>
        <cfvo type="max"/>
        <color rgb="FFF8696B"/>
        <color rgb="FFFFEB84"/>
        <color rgb="FF63BE7B"/>
      </colorScale>
    </cfRule>
  </conditionalFormatting>
  <conditionalFormatting sqref="C656">
    <cfRule type="colorScale" priority="5730">
      <colorScale>
        <cfvo type="min"/>
        <cfvo type="percentile" val="50"/>
        <cfvo type="max"/>
        <color rgb="FFF8696B"/>
        <color rgb="FFFFEB84"/>
        <color rgb="FF63BE7B"/>
      </colorScale>
    </cfRule>
  </conditionalFormatting>
  <conditionalFormatting sqref="C659">
    <cfRule type="colorScale" priority="5729">
      <colorScale>
        <cfvo type="min"/>
        <cfvo type="percentile" val="50"/>
        <cfvo type="max"/>
        <color rgb="FFF8696B"/>
        <color rgb="FFFFEB84"/>
        <color rgb="FF63BE7B"/>
      </colorScale>
    </cfRule>
  </conditionalFormatting>
  <conditionalFormatting sqref="C719:C725">
    <cfRule type="colorScale" priority="5725">
      <colorScale>
        <cfvo type="min"/>
        <cfvo type="percentile" val="50"/>
        <cfvo type="max"/>
        <color rgb="FFF8696B"/>
        <color rgb="FFFFEB84"/>
        <color rgb="FF63BE7B"/>
      </colorScale>
    </cfRule>
  </conditionalFormatting>
  <conditionalFormatting sqref="C737:C743">
    <cfRule type="colorScale" priority="5724">
      <colorScale>
        <cfvo type="min"/>
        <cfvo type="percentile" val="50"/>
        <cfvo type="max"/>
        <color rgb="FFF8696B"/>
        <color rgb="FFFFEB84"/>
        <color rgb="FF63BE7B"/>
      </colorScale>
    </cfRule>
  </conditionalFormatting>
  <conditionalFormatting sqref="C740:C745 C737">
    <cfRule type="colorScale" priority="5723">
      <colorScale>
        <cfvo type="min"/>
        <cfvo type="percentile" val="50"/>
        <cfvo type="max"/>
        <color rgb="FFF8696B"/>
        <color rgb="FFFFEB84"/>
        <color rgb="FF63BE7B"/>
      </colorScale>
    </cfRule>
  </conditionalFormatting>
  <conditionalFormatting sqref="C737:C745">
    <cfRule type="colorScale" priority="5721">
      <colorScale>
        <cfvo type="min"/>
        <cfvo type="percentile" val="50"/>
        <cfvo type="max"/>
        <color rgb="FFF8696B"/>
        <color rgb="FFFFEB84"/>
        <color rgb="FF63BE7B"/>
      </colorScale>
    </cfRule>
  </conditionalFormatting>
  <conditionalFormatting sqref="C737:C744">
    <cfRule type="colorScale" priority="5720">
      <colorScale>
        <cfvo type="min"/>
        <cfvo type="percentile" val="50"/>
        <cfvo type="max"/>
        <color rgb="FFF8696B"/>
        <color rgb="FFFFEB84"/>
        <color rgb="FF63BE7B"/>
      </colorScale>
    </cfRule>
  </conditionalFormatting>
  <conditionalFormatting sqref="C740:C745">
    <cfRule type="colorScale" priority="5719">
      <colorScale>
        <cfvo type="min"/>
        <cfvo type="percentile" val="50"/>
        <cfvo type="max"/>
        <color rgb="FFF8696B"/>
        <color rgb="FFFFEB84"/>
        <color rgb="FF63BE7B"/>
      </colorScale>
    </cfRule>
  </conditionalFormatting>
  <conditionalFormatting sqref="C737">
    <cfRule type="colorScale" priority="5718">
      <colorScale>
        <cfvo type="min"/>
        <cfvo type="percentile" val="50"/>
        <cfvo type="max"/>
        <color rgb="FFF8696B"/>
        <color rgb="FFFFEB84"/>
        <color rgb="FF63BE7B"/>
      </colorScale>
    </cfRule>
  </conditionalFormatting>
  <conditionalFormatting sqref="C737 C740 C743">
    <cfRule type="colorScale" priority="5717">
      <colorScale>
        <cfvo type="min"/>
        <cfvo type="percentile" val="50"/>
        <cfvo type="max"/>
        <color rgb="FFF8696B"/>
        <color rgb="FFFFEB84"/>
        <color rgb="FF63BE7B"/>
      </colorScale>
    </cfRule>
  </conditionalFormatting>
  <conditionalFormatting sqref="C743:C745 C737">
    <cfRule type="colorScale" priority="5716">
      <colorScale>
        <cfvo type="min"/>
        <cfvo type="percentile" val="50"/>
        <cfvo type="max"/>
        <color rgb="FFF8696B"/>
        <color rgb="FFFFEB84"/>
        <color rgb="FF63BE7B"/>
      </colorScale>
    </cfRule>
  </conditionalFormatting>
  <conditionalFormatting sqref="C740">
    <cfRule type="colorScale" priority="5714">
      <colorScale>
        <cfvo type="min"/>
        <cfvo type="percentile" val="50"/>
        <cfvo type="max"/>
        <color rgb="FFF8696B"/>
        <color rgb="FFFFEB84"/>
        <color rgb="FF63BE7B"/>
      </colorScale>
    </cfRule>
  </conditionalFormatting>
  <conditionalFormatting sqref="C743">
    <cfRule type="colorScale" priority="5713">
      <colorScale>
        <cfvo type="min"/>
        <cfvo type="percentile" val="50"/>
        <cfvo type="max"/>
        <color rgb="FFF8696B"/>
        <color rgb="FFFFEB84"/>
        <color rgb="FF63BE7B"/>
      </colorScale>
    </cfRule>
  </conditionalFormatting>
  <conditionalFormatting sqref="C776:C782">
    <cfRule type="colorScale" priority="5712">
      <colorScale>
        <cfvo type="min"/>
        <cfvo type="percentile" val="50"/>
        <cfvo type="max"/>
        <color rgb="FFF8696B"/>
        <color rgb="FFFFEB84"/>
        <color rgb="FF63BE7B"/>
      </colorScale>
    </cfRule>
  </conditionalFormatting>
  <conditionalFormatting sqref="C779:C784 C776">
    <cfRule type="colorScale" priority="5711">
      <colorScale>
        <cfvo type="min"/>
        <cfvo type="percentile" val="50"/>
        <cfvo type="max"/>
        <color rgb="FFF8696B"/>
        <color rgb="FFFFEB84"/>
        <color rgb="FF63BE7B"/>
      </colorScale>
    </cfRule>
  </conditionalFormatting>
  <conditionalFormatting sqref="C779:C784">
    <cfRule type="colorScale" priority="5709">
      <colorScale>
        <cfvo type="min"/>
        <cfvo type="percentile" val="50"/>
        <cfvo type="max"/>
        <color rgb="FFF8696B"/>
        <color rgb="FFFFEB84"/>
        <color rgb="FF63BE7B"/>
      </colorScale>
    </cfRule>
  </conditionalFormatting>
  <conditionalFormatting sqref="C776:C784">
    <cfRule type="colorScale" priority="5707">
      <colorScale>
        <cfvo type="min"/>
        <cfvo type="percentile" val="50"/>
        <cfvo type="max"/>
        <color rgb="FFF8696B"/>
        <color rgb="FFFFEB84"/>
        <color rgb="FF63BE7B"/>
      </colorScale>
    </cfRule>
  </conditionalFormatting>
  <conditionalFormatting sqref="C776:C783">
    <cfRule type="colorScale" priority="5706">
      <colorScale>
        <cfvo type="min"/>
        <cfvo type="percentile" val="50"/>
        <cfvo type="max"/>
        <color rgb="FFF8696B"/>
        <color rgb="FFFFEB84"/>
        <color rgb="FF63BE7B"/>
      </colorScale>
    </cfRule>
  </conditionalFormatting>
  <conditionalFormatting sqref="C776">
    <cfRule type="colorScale" priority="5704">
      <colorScale>
        <cfvo type="min"/>
        <cfvo type="percentile" val="50"/>
        <cfvo type="max"/>
        <color rgb="FFF8696B"/>
        <color rgb="FFFFEB84"/>
        <color rgb="FF63BE7B"/>
      </colorScale>
    </cfRule>
  </conditionalFormatting>
  <conditionalFormatting sqref="C776 C779 C782">
    <cfRule type="colorScale" priority="5703">
      <colorScale>
        <cfvo type="min"/>
        <cfvo type="percentile" val="50"/>
        <cfvo type="max"/>
        <color rgb="FFF8696B"/>
        <color rgb="FFFFEB84"/>
        <color rgb="FF63BE7B"/>
      </colorScale>
    </cfRule>
  </conditionalFormatting>
  <conditionalFormatting sqref="C782:C784 C776">
    <cfRule type="colorScale" priority="5702">
      <colorScale>
        <cfvo type="min"/>
        <cfvo type="percentile" val="50"/>
        <cfvo type="max"/>
        <color rgb="FFF8696B"/>
        <color rgb="FFFFEB84"/>
        <color rgb="FF63BE7B"/>
      </colorScale>
    </cfRule>
  </conditionalFormatting>
  <conditionalFormatting sqref="C779">
    <cfRule type="colorScale" priority="5700">
      <colorScale>
        <cfvo type="min"/>
        <cfvo type="percentile" val="50"/>
        <cfvo type="max"/>
        <color rgb="FFF8696B"/>
        <color rgb="FFFFEB84"/>
        <color rgb="FF63BE7B"/>
      </colorScale>
    </cfRule>
  </conditionalFormatting>
  <conditionalFormatting sqref="C782">
    <cfRule type="colorScale" priority="5699">
      <colorScale>
        <cfvo type="min"/>
        <cfvo type="percentile" val="50"/>
        <cfvo type="max"/>
        <color rgb="FFF8696B"/>
        <color rgb="FFFFEB84"/>
        <color rgb="FF63BE7B"/>
      </colorScale>
    </cfRule>
  </conditionalFormatting>
  <conditionalFormatting sqref="C542:C548 C551:C557 C560:C566 C569:C575 C578:C584 C587:C593 C596:C602">
    <cfRule type="colorScale" priority="5698">
      <colorScale>
        <cfvo type="min"/>
        <cfvo type="percentile" val="50"/>
        <cfvo type="max"/>
        <color rgb="FFF8696B"/>
        <color rgb="FFFFEB84"/>
        <color rgb="FF63BE7B"/>
      </colorScale>
    </cfRule>
  </conditionalFormatting>
  <conditionalFormatting sqref="C542:C548">
    <cfRule type="colorScale" priority="5697">
      <colorScale>
        <cfvo type="min"/>
        <cfvo type="percentile" val="50"/>
        <cfvo type="max"/>
        <color rgb="FFF8696B"/>
        <color rgb="FFFFEB84"/>
        <color rgb="FF63BE7B"/>
      </colorScale>
    </cfRule>
  </conditionalFormatting>
  <conditionalFormatting sqref="C542:C604">
    <cfRule type="colorScale" priority="5696">
      <colorScale>
        <cfvo type="min"/>
        <cfvo type="percentile" val="50"/>
        <cfvo type="max"/>
        <color rgb="FFF8696B"/>
        <color rgb="FFFFEB84"/>
        <color rgb="FF63BE7B"/>
      </colorScale>
    </cfRule>
  </conditionalFormatting>
  <conditionalFormatting sqref="C542:C549 C551:C558 C560:C567 C569:C576 C578:C585 C587:C594 C596:C603">
    <cfRule type="colorScale" priority="5695">
      <colorScale>
        <cfvo type="min"/>
        <cfvo type="percentile" val="50"/>
        <cfvo type="max"/>
        <color rgb="FFF8696B"/>
        <color rgb="FFFFEB84"/>
        <color rgb="FF63BE7B"/>
      </colorScale>
    </cfRule>
  </conditionalFormatting>
  <conditionalFormatting sqref="C599:C604 C542 C545:C551 C554:C560 C563:C569 C572:C578 C581:C587 C590:C596">
    <cfRule type="colorScale" priority="5694">
      <colorScale>
        <cfvo type="min"/>
        <cfvo type="percentile" val="50"/>
        <cfvo type="max"/>
        <color rgb="FFF8696B"/>
        <color rgb="FFFFEB84"/>
        <color rgb="FF63BE7B"/>
      </colorScale>
    </cfRule>
  </conditionalFormatting>
  <conditionalFormatting sqref="C551 C542 C560 C569 C578 C587 C596">
    <cfRule type="colorScale" priority="5693">
      <colorScale>
        <cfvo type="min"/>
        <cfvo type="percentile" val="50"/>
        <cfvo type="max"/>
        <color rgb="FFF8696B"/>
        <color rgb="FFFFEB84"/>
        <color rgb="FF63BE7B"/>
      </colorScale>
    </cfRule>
  </conditionalFormatting>
  <conditionalFormatting sqref="C542 C551 C560 C569 C578 C587 C596 C545 C554 C563 C572 C581 C590 C599 C548 C557 C566 C575 C584 C593 C602">
    <cfRule type="colorScale" priority="5692">
      <colorScale>
        <cfvo type="min"/>
        <cfvo type="percentile" val="50"/>
        <cfvo type="max"/>
        <color rgb="FFF8696B"/>
        <color rgb="FFFFEB84"/>
        <color rgb="FF63BE7B"/>
      </colorScale>
    </cfRule>
  </conditionalFormatting>
  <conditionalFormatting sqref="C602:C604 C542 C548:C551 C557:C560 C566:C569 C575:C578 C584:C587 C593:C596">
    <cfRule type="colorScale" priority="5691">
      <colorScale>
        <cfvo type="min"/>
        <cfvo type="percentile" val="50"/>
        <cfvo type="max"/>
        <color rgb="FFF8696B"/>
        <color rgb="FFFFEB84"/>
        <color rgb="FF63BE7B"/>
      </colorScale>
    </cfRule>
  </conditionalFormatting>
  <conditionalFormatting sqref="C545 C554 C563 C572 C581 C590 C599">
    <cfRule type="colorScale" priority="5689">
      <colorScale>
        <cfvo type="min"/>
        <cfvo type="percentile" val="50"/>
        <cfvo type="max"/>
        <color rgb="FFF8696B"/>
        <color rgb="FFFFEB84"/>
        <color rgb="FF63BE7B"/>
      </colorScale>
    </cfRule>
  </conditionalFormatting>
  <conditionalFormatting sqref="C557 C548 C566 C575 C584 C593 C602">
    <cfRule type="colorScale" priority="5688">
      <colorScale>
        <cfvo type="min"/>
        <cfvo type="percentile" val="50"/>
        <cfvo type="max"/>
        <color rgb="FFF8696B"/>
        <color rgb="FFFFEB84"/>
        <color rgb="FF63BE7B"/>
      </colorScale>
    </cfRule>
  </conditionalFormatting>
  <conditionalFormatting sqref="C608:C614 C617:C623 C626:C632 C635:C641 C644:C650 C653:C659 C662:C668 C671:C677">
    <cfRule type="colorScale" priority="5687">
      <colorScale>
        <cfvo type="min"/>
        <cfvo type="percentile" val="50"/>
        <cfvo type="max"/>
        <color rgb="FFF8696B"/>
        <color rgb="FFFFEB84"/>
        <color rgb="FF63BE7B"/>
      </colorScale>
    </cfRule>
  </conditionalFormatting>
  <conditionalFormatting sqref="C674:C679 C608 C611:C617 C620:C626 C629:C635 C638:C644 C647:C653 C656:C662 C665:C671">
    <cfRule type="colorScale" priority="5686">
      <colorScale>
        <cfvo type="min"/>
        <cfvo type="percentile" val="50"/>
        <cfvo type="max"/>
        <color rgb="FFF8696B"/>
        <color rgb="FFFFEB84"/>
        <color rgb="FF63BE7B"/>
      </colorScale>
    </cfRule>
  </conditionalFormatting>
  <conditionalFormatting sqref="C608:C679">
    <cfRule type="colorScale" priority="5685">
      <colorScale>
        <cfvo type="min"/>
        <cfvo type="percentile" val="50"/>
        <cfvo type="max"/>
        <color rgb="FFF8696B"/>
        <color rgb="FFFFEB84"/>
        <color rgb="FF63BE7B"/>
      </colorScale>
    </cfRule>
  </conditionalFormatting>
  <conditionalFormatting sqref="C608:C615 C617:C624 C626:C633 C635:C642 C644:C651 C653:C660 C662:C669 C671:C678">
    <cfRule type="colorScale" priority="5683">
      <colorScale>
        <cfvo type="min"/>
        <cfvo type="percentile" val="50"/>
        <cfvo type="max"/>
        <color rgb="FFF8696B"/>
        <color rgb="FFFFEB84"/>
        <color rgb="FF63BE7B"/>
      </colorScale>
    </cfRule>
  </conditionalFormatting>
  <conditionalFormatting sqref="C611:C616 C620:C625 C629:C634 C638:C643 C647:C652 C656:C661 C665:C670 C674:C679">
    <cfRule type="colorScale" priority="5682">
      <colorScale>
        <cfvo type="min"/>
        <cfvo type="percentile" val="50"/>
        <cfvo type="max"/>
        <color rgb="FFF8696B"/>
        <color rgb="FFFFEB84"/>
        <color rgb="FF63BE7B"/>
      </colorScale>
    </cfRule>
  </conditionalFormatting>
  <conditionalFormatting sqref="C617 C608 C626 C635 C644 C653 C662 C671">
    <cfRule type="colorScale" priority="5681">
      <colorScale>
        <cfvo type="min"/>
        <cfvo type="percentile" val="50"/>
        <cfvo type="max"/>
        <color rgb="FFF8696B"/>
        <color rgb="FFFFEB84"/>
        <color rgb="FF63BE7B"/>
      </colorScale>
    </cfRule>
  </conditionalFormatting>
  <conditionalFormatting sqref="C608 C617 C626 C635 C644 C653 C662 C671 C611 C620 C629 C638 C647 C656 C665 C674 C614 C623 C632 C641 C650 C659 C668 C677">
    <cfRule type="colorScale" priority="5680">
      <colorScale>
        <cfvo type="min"/>
        <cfvo type="percentile" val="50"/>
        <cfvo type="max"/>
        <color rgb="FFF8696B"/>
        <color rgb="FFFFEB84"/>
        <color rgb="FF63BE7B"/>
      </colorScale>
    </cfRule>
  </conditionalFormatting>
  <conditionalFormatting sqref="C677:C679 C608 C614:C617 C623:C626 C632:C635 C641:C644 C650:C653 C659:C662 C668:C671">
    <cfRule type="colorScale" priority="5679">
      <colorScale>
        <cfvo type="min"/>
        <cfvo type="percentile" val="50"/>
        <cfvo type="max"/>
        <color rgb="FFF8696B"/>
        <color rgb="FFFFEB84"/>
        <color rgb="FF63BE7B"/>
      </colorScale>
    </cfRule>
  </conditionalFormatting>
  <conditionalFormatting sqref="C611 C620 C629 C638 C647 C656 C665 C674">
    <cfRule type="colorScale" priority="5677">
      <colorScale>
        <cfvo type="min"/>
        <cfvo type="percentile" val="50"/>
        <cfvo type="max"/>
        <color rgb="FFF8696B"/>
        <color rgb="FFFFEB84"/>
        <color rgb="FF63BE7B"/>
      </colorScale>
    </cfRule>
  </conditionalFormatting>
  <conditionalFormatting sqref="C623 C614 C632 C641 C650 C659 C668 C677">
    <cfRule type="colorScale" priority="5676">
      <colorScale>
        <cfvo type="min"/>
        <cfvo type="percentile" val="50"/>
        <cfvo type="max"/>
        <color rgb="FFF8696B"/>
        <color rgb="FFFFEB84"/>
        <color rgb="FF63BE7B"/>
      </colorScale>
    </cfRule>
  </conditionalFormatting>
  <conditionalFormatting sqref="C608:C614">
    <cfRule type="colorScale" priority="5675">
      <colorScale>
        <cfvo type="min"/>
        <cfvo type="percentile" val="50"/>
        <cfvo type="max"/>
        <color rgb="FFF8696B"/>
        <color rgb="FFFFEB84"/>
        <color rgb="FF63BE7B"/>
      </colorScale>
    </cfRule>
  </conditionalFormatting>
  <conditionalFormatting sqref="C608:C615">
    <cfRule type="colorScale" priority="5672">
      <colorScale>
        <cfvo type="min"/>
        <cfvo type="percentile" val="50"/>
        <cfvo type="max"/>
        <color rgb="FFF8696B"/>
        <color rgb="FFFFEB84"/>
        <color rgb="FF63BE7B"/>
      </colorScale>
    </cfRule>
  </conditionalFormatting>
  <conditionalFormatting sqref="C674:C679">
    <cfRule type="colorScale" priority="5671">
      <colorScale>
        <cfvo type="min"/>
        <cfvo type="percentile" val="50"/>
        <cfvo type="max"/>
        <color rgb="FFF8696B"/>
        <color rgb="FFFFEB84"/>
        <color rgb="FF63BE7B"/>
      </colorScale>
    </cfRule>
  </conditionalFormatting>
  <conditionalFormatting sqref="C608">
    <cfRule type="colorScale" priority="5670">
      <colorScale>
        <cfvo type="min"/>
        <cfvo type="percentile" val="50"/>
        <cfvo type="max"/>
        <color rgb="FFF8696B"/>
        <color rgb="FFFFEB84"/>
        <color rgb="FF63BE7B"/>
      </colorScale>
    </cfRule>
  </conditionalFormatting>
  <conditionalFormatting sqref="C677:C679">
    <cfRule type="colorScale" priority="5668">
      <colorScale>
        <cfvo type="min"/>
        <cfvo type="percentile" val="50"/>
        <cfvo type="max"/>
        <color rgb="FFF8696B"/>
        <color rgb="FFFFEB84"/>
        <color rgb="FF63BE7B"/>
      </colorScale>
    </cfRule>
  </conditionalFormatting>
  <conditionalFormatting sqref="C611">
    <cfRule type="colorScale" priority="5666">
      <colorScale>
        <cfvo type="min"/>
        <cfvo type="percentile" val="50"/>
        <cfvo type="max"/>
        <color rgb="FFF8696B"/>
        <color rgb="FFFFEB84"/>
        <color rgb="FF63BE7B"/>
      </colorScale>
    </cfRule>
  </conditionalFormatting>
  <conditionalFormatting sqref="C614">
    <cfRule type="colorScale" priority="5665">
      <colorScale>
        <cfvo type="min"/>
        <cfvo type="percentile" val="50"/>
        <cfvo type="max"/>
        <color rgb="FFF8696B"/>
        <color rgb="FFFFEB84"/>
        <color rgb="FF63BE7B"/>
      </colorScale>
    </cfRule>
  </conditionalFormatting>
  <conditionalFormatting sqref="C683:C689 C692:C698 C701:C707 C710:C716 C719:C725 C728:C734 C737:C743">
    <cfRule type="colorScale" priority="5664">
      <colorScale>
        <cfvo type="min"/>
        <cfvo type="percentile" val="50"/>
        <cfvo type="max"/>
        <color rgb="FFF8696B"/>
        <color rgb="FFFFEB84"/>
        <color rgb="FF63BE7B"/>
      </colorScale>
    </cfRule>
  </conditionalFormatting>
  <conditionalFormatting sqref="C740:C745 C683 C686:C692 C695:C701 C704:C710 C713:C719 C722:C728 C731:C737">
    <cfRule type="colorScale" priority="5663">
      <colorScale>
        <cfvo type="min"/>
        <cfvo type="percentile" val="50"/>
        <cfvo type="max"/>
        <color rgb="FFF8696B"/>
        <color rgb="FFFFEB84"/>
        <color rgb="FF63BE7B"/>
      </colorScale>
    </cfRule>
  </conditionalFormatting>
  <conditionalFormatting sqref="C683:C745">
    <cfRule type="colorScale" priority="5662">
      <colorScale>
        <cfvo type="min"/>
        <cfvo type="percentile" val="50"/>
        <cfvo type="max"/>
        <color rgb="FFF8696B"/>
        <color rgb="FFFFEB84"/>
        <color rgb="FF63BE7B"/>
      </colorScale>
    </cfRule>
  </conditionalFormatting>
  <conditionalFormatting sqref="C683:C690 C692:C699 C701:C708 C710:C717 C719:C726 C728:C735 C737:C744">
    <cfRule type="colorScale" priority="5660">
      <colorScale>
        <cfvo type="min"/>
        <cfvo type="percentile" val="50"/>
        <cfvo type="max"/>
        <color rgb="FFF8696B"/>
        <color rgb="FFFFEB84"/>
        <color rgb="FF63BE7B"/>
      </colorScale>
    </cfRule>
  </conditionalFormatting>
  <conditionalFormatting sqref="C686:C691 C695:C700 C704:C709 C713:C718 C722:C727 C731:C736 C740:C745">
    <cfRule type="colorScale" priority="5659">
      <colorScale>
        <cfvo type="min"/>
        <cfvo type="percentile" val="50"/>
        <cfvo type="max"/>
        <color rgb="FFF8696B"/>
        <color rgb="FFFFEB84"/>
        <color rgb="FF63BE7B"/>
      </colorScale>
    </cfRule>
  </conditionalFormatting>
  <conditionalFormatting sqref="C683 C692 C701 C710 C719 C728 C737">
    <cfRule type="colorScale" priority="5658">
      <colorScale>
        <cfvo type="min"/>
        <cfvo type="percentile" val="50"/>
        <cfvo type="max"/>
        <color rgb="FFF8696B"/>
        <color rgb="FFFFEB84"/>
        <color rgb="FF63BE7B"/>
      </colorScale>
    </cfRule>
  </conditionalFormatting>
  <conditionalFormatting sqref="C692 C683 C701 C710 C719 C728 C737 C686 C695 C704 C713 C722 C731 C740 C689 C698 C707 C716 C725 C734 C743">
    <cfRule type="colorScale" priority="5657">
      <colorScale>
        <cfvo type="min"/>
        <cfvo type="percentile" val="50"/>
        <cfvo type="max"/>
        <color rgb="FFF8696B"/>
        <color rgb="FFFFEB84"/>
        <color rgb="FF63BE7B"/>
      </colorScale>
    </cfRule>
  </conditionalFormatting>
  <conditionalFormatting sqref="C743:C745 C683 C689:C692 C698:C701 C707:C710 C716:C719 C725:C728 C734:C737">
    <cfRule type="colorScale" priority="5656">
      <colorScale>
        <cfvo type="min"/>
        <cfvo type="percentile" val="50"/>
        <cfvo type="max"/>
        <color rgb="FFF8696B"/>
        <color rgb="FFFFEB84"/>
        <color rgb="FF63BE7B"/>
      </colorScale>
    </cfRule>
  </conditionalFormatting>
  <conditionalFormatting sqref="C695 C686 C704 C713 C722 C731 C740">
    <cfRule type="colorScale" priority="5654">
      <colorScale>
        <cfvo type="min"/>
        <cfvo type="percentile" val="50"/>
        <cfvo type="max"/>
        <color rgb="FFF8696B"/>
        <color rgb="FFFFEB84"/>
        <color rgb="FF63BE7B"/>
      </colorScale>
    </cfRule>
  </conditionalFormatting>
  <conditionalFormatting sqref="C689 C698 C707 C716 C725 C734 C743">
    <cfRule type="colorScale" priority="5653">
      <colorScale>
        <cfvo type="min"/>
        <cfvo type="percentile" val="50"/>
        <cfvo type="max"/>
        <color rgb="FFF8696B"/>
        <color rgb="FFFFEB84"/>
        <color rgb="FF63BE7B"/>
      </colorScale>
    </cfRule>
  </conditionalFormatting>
  <conditionalFormatting sqref="C683:C689">
    <cfRule type="colorScale" priority="5652">
      <colorScale>
        <cfvo type="min"/>
        <cfvo type="percentile" val="50"/>
        <cfvo type="max"/>
        <color rgb="FFF8696B"/>
        <color rgb="FFFFEB84"/>
        <color rgb="FF63BE7B"/>
      </colorScale>
    </cfRule>
  </conditionalFormatting>
  <conditionalFormatting sqref="C683:C690">
    <cfRule type="colorScale" priority="5649">
      <colorScale>
        <cfvo type="min"/>
        <cfvo type="percentile" val="50"/>
        <cfvo type="max"/>
        <color rgb="FFF8696B"/>
        <color rgb="FFFFEB84"/>
        <color rgb="FF63BE7B"/>
      </colorScale>
    </cfRule>
  </conditionalFormatting>
  <conditionalFormatting sqref="C683">
    <cfRule type="colorScale" priority="5647">
      <colorScale>
        <cfvo type="min"/>
        <cfvo type="percentile" val="50"/>
        <cfvo type="max"/>
        <color rgb="FFF8696B"/>
        <color rgb="FFFFEB84"/>
        <color rgb="FF63BE7B"/>
      </colorScale>
    </cfRule>
  </conditionalFormatting>
  <conditionalFormatting sqref="C743:C745">
    <cfRule type="colorScale" priority="5645">
      <colorScale>
        <cfvo type="min"/>
        <cfvo type="percentile" val="50"/>
        <cfvo type="max"/>
        <color rgb="FFF8696B"/>
        <color rgb="FFFFEB84"/>
        <color rgb="FF63BE7B"/>
      </colorScale>
    </cfRule>
  </conditionalFormatting>
  <conditionalFormatting sqref="C686">
    <cfRule type="colorScale" priority="5643">
      <colorScale>
        <cfvo type="min"/>
        <cfvo type="percentile" val="50"/>
        <cfvo type="max"/>
        <color rgb="FFF8696B"/>
        <color rgb="FFFFEB84"/>
        <color rgb="FF63BE7B"/>
      </colorScale>
    </cfRule>
  </conditionalFormatting>
  <conditionalFormatting sqref="C689">
    <cfRule type="colorScale" priority="5642">
      <colorScale>
        <cfvo type="min"/>
        <cfvo type="percentile" val="50"/>
        <cfvo type="max"/>
        <color rgb="FFF8696B"/>
        <color rgb="FFFFEB84"/>
        <color rgb="FF63BE7B"/>
      </colorScale>
    </cfRule>
  </conditionalFormatting>
  <conditionalFormatting sqref="C749:C755 C758:C764 C767:C773 C776:C782">
    <cfRule type="colorScale" priority="5641">
      <colorScale>
        <cfvo type="min"/>
        <cfvo type="percentile" val="50"/>
        <cfvo type="max"/>
        <color rgb="FFF8696B"/>
        <color rgb="FFFFEB84"/>
        <color rgb="FF63BE7B"/>
      </colorScale>
    </cfRule>
  </conditionalFormatting>
  <conditionalFormatting sqref="C779:C784 C749 C752:C758 C761:C767 C770:C776">
    <cfRule type="colorScale" priority="5640">
      <colorScale>
        <cfvo type="min"/>
        <cfvo type="percentile" val="50"/>
        <cfvo type="max"/>
        <color rgb="FFF8696B"/>
        <color rgb="FFFFEB84"/>
        <color rgb="FF63BE7B"/>
      </colorScale>
    </cfRule>
  </conditionalFormatting>
  <conditionalFormatting sqref="C749:C784">
    <cfRule type="colorScale" priority="5639">
      <colorScale>
        <cfvo type="min"/>
        <cfvo type="percentile" val="50"/>
        <cfvo type="max"/>
        <color rgb="FFF8696B"/>
        <color rgb="FFFFEB84"/>
        <color rgb="FF63BE7B"/>
      </colorScale>
    </cfRule>
  </conditionalFormatting>
  <conditionalFormatting sqref="C749:C756 C758:C765 C767:C774 C776:C783">
    <cfRule type="colorScale" priority="5637">
      <colorScale>
        <cfvo type="min"/>
        <cfvo type="percentile" val="50"/>
        <cfvo type="max"/>
        <color rgb="FFF8696B"/>
        <color rgb="FFFFEB84"/>
        <color rgb="FF63BE7B"/>
      </colorScale>
    </cfRule>
  </conditionalFormatting>
  <conditionalFormatting sqref="C752:C757 C761:C766 C770:C775 C779:C784">
    <cfRule type="colorScale" priority="5636">
      <colorScale>
        <cfvo type="min"/>
        <cfvo type="percentile" val="50"/>
        <cfvo type="max"/>
        <color rgb="FFF8696B"/>
        <color rgb="FFFFEB84"/>
        <color rgb="FF63BE7B"/>
      </colorScale>
    </cfRule>
  </conditionalFormatting>
  <conditionalFormatting sqref="C749 C758 C767 C776">
    <cfRule type="colorScale" priority="5635">
      <colorScale>
        <cfvo type="min"/>
        <cfvo type="percentile" val="50"/>
        <cfvo type="max"/>
        <color rgb="FFF8696B"/>
        <color rgb="FFFFEB84"/>
        <color rgb="FF63BE7B"/>
      </colorScale>
    </cfRule>
  </conditionalFormatting>
  <conditionalFormatting sqref="C758 C749 C767 C776 C752 C761 C770 C779 C755 C764 C773 C782">
    <cfRule type="colorScale" priority="5634">
      <colorScale>
        <cfvo type="min"/>
        <cfvo type="percentile" val="50"/>
        <cfvo type="max"/>
        <color rgb="FFF8696B"/>
        <color rgb="FFFFEB84"/>
        <color rgb="FF63BE7B"/>
      </colorScale>
    </cfRule>
  </conditionalFormatting>
  <conditionalFormatting sqref="C782:C784 C749 C755:C758 C764:C767 C773:C776">
    <cfRule type="colorScale" priority="5633">
      <colorScale>
        <cfvo type="min"/>
        <cfvo type="percentile" val="50"/>
        <cfvo type="max"/>
        <color rgb="FFF8696B"/>
        <color rgb="FFFFEB84"/>
        <color rgb="FF63BE7B"/>
      </colorScale>
    </cfRule>
  </conditionalFormatting>
  <conditionalFormatting sqref="C761 C752 C770 C779">
    <cfRule type="colorScale" priority="5631">
      <colorScale>
        <cfvo type="min"/>
        <cfvo type="percentile" val="50"/>
        <cfvo type="max"/>
        <color rgb="FFF8696B"/>
        <color rgb="FFFFEB84"/>
        <color rgb="FF63BE7B"/>
      </colorScale>
    </cfRule>
  </conditionalFormatting>
  <conditionalFormatting sqref="C755 C764 C773 C782">
    <cfRule type="colorScale" priority="5630">
      <colorScale>
        <cfvo type="min"/>
        <cfvo type="percentile" val="50"/>
        <cfvo type="max"/>
        <color rgb="FFF8696B"/>
        <color rgb="FFFFEB84"/>
        <color rgb="FF63BE7B"/>
      </colorScale>
    </cfRule>
  </conditionalFormatting>
  <conditionalFormatting sqref="C749:C756">
    <cfRule type="colorScale" priority="5626">
      <colorScale>
        <cfvo type="min"/>
        <cfvo type="percentile" val="50"/>
        <cfvo type="max"/>
        <color rgb="FFF8696B"/>
        <color rgb="FFFFEB84"/>
        <color rgb="FF63BE7B"/>
      </colorScale>
    </cfRule>
  </conditionalFormatting>
  <conditionalFormatting sqref="C749">
    <cfRule type="colorScale" priority="5624">
      <colorScale>
        <cfvo type="min"/>
        <cfvo type="percentile" val="50"/>
        <cfvo type="max"/>
        <color rgb="FFF8696B"/>
        <color rgb="FFFFEB84"/>
        <color rgb="FF63BE7B"/>
      </colorScale>
    </cfRule>
  </conditionalFormatting>
  <conditionalFormatting sqref="C782:C784">
    <cfRule type="colorScale" priority="5622">
      <colorScale>
        <cfvo type="min"/>
        <cfvo type="percentile" val="50"/>
        <cfvo type="max"/>
        <color rgb="FFF8696B"/>
        <color rgb="FFFFEB84"/>
        <color rgb="FF63BE7B"/>
      </colorScale>
    </cfRule>
  </conditionalFormatting>
  <conditionalFormatting sqref="C752">
    <cfRule type="colorScale" priority="5620">
      <colorScale>
        <cfvo type="min"/>
        <cfvo type="percentile" val="50"/>
        <cfvo type="max"/>
        <color rgb="FFF8696B"/>
        <color rgb="FFFFEB84"/>
        <color rgb="FF63BE7B"/>
      </colorScale>
    </cfRule>
  </conditionalFormatting>
  <conditionalFormatting sqref="C755">
    <cfRule type="colorScale" priority="5619">
      <colorScale>
        <cfvo type="min"/>
        <cfvo type="percentile" val="50"/>
        <cfvo type="max"/>
        <color rgb="FFF8696B"/>
        <color rgb="FFFFEB84"/>
        <color rgb="FF63BE7B"/>
      </colorScale>
    </cfRule>
  </conditionalFormatting>
  <conditionalFormatting sqref="C819:C825">
    <cfRule type="colorScale" priority="5618">
      <colorScale>
        <cfvo type="min"/>
        <cfvo type="percentile" val="50"/>
        <cfvo type="max"/>
        <color rgb="FFF8696B"/>
        <color rgb="FFFFEB84"/>
        <color rgb="FF63BE7B"/>
      </colorScale>
    </cfRule>
  </conditionalFormatting>
  <conditionalFormatting sqref="C858:C864">
    <cfRule type="colorScale" priority="5616">
      <colorScale>
        <cfvo type="min"/>
        <cfvo type="percentile" val="50"/>
        <cfvo type="max"/>
        <color rgb="FFF8696B"/>
        <color rgb="FFFFEB84"/>
        <color rgb="FF63BE7B"/>
      </colorScale>
    </cfRule>
  </conditionalFormatting>
  <conditionalFormatting sqref="C870:C875 C867">
    <cfRule type="colorScale" priority="5614">
      <colorScale>
        <cfvo type="min"/>
        <cfvo type="percentile" val="50"/>
        <cfvo type="max"/>
        <color rgb="FFF8696B"/>
        <color rgb="FFFFEB84"/>
        <color rgb="FF63BE7B"/>
      </colorScale>
    </cfRule>
  </conditionalFormatting>
  <conditionalFormatting sqref="C867:C875">
    <cfRule type="colorScale" priority="5613">
      <colorScale>
        <cfvo type="min"/>
        <cfvo type="percentile" val="50"/>
        <cfvo type="max"/>
        <color rgb="FFF8696B"/>
        <color rgb="FFFFEB84"/>
        <color rgb="FF63BE7B"/>
      </colorScale>
    </cfRule>
  </conditionalFormatting>
  <conditionalFormatting sqref="C870:C875">
    <cfRule type="colorScale" priority="5609">
      <colorScale>
        <cfvo type="min"/>
        <cfvo type="percentile" val="50"/>
        <cfvo type="max"/>
        <color rgb="FFF8696B"/>
        <color rgb="FFFFEB84"/>
        <color rgb="FF63BE7B"/>
      </colorScale>
    </cfRule>
  </conditionalFormatting>
  <conditionalFormatting sqref="C867:C874">
    <cfRule type="colorScale" priority="5604">
      <colorScale>
        <cfvo type="min"/>
        <cfvo type="percentile" val="50"/>
        <cfvo type="max"/>
        <color rgb="FFF8696B"/>
        <color rgb="FFFFEB84"/>
        <color rgb="FF63BE7B"/>
      </colorScale>
    </cfRule>
  </conditionalFormatting>
  <conditionalFormatting sqref="C867">
    <cfRule type="colorScale" priority="5602">
      <colorScale>
        <cfvo type="min"/>
        <cfvo type="percentile" val="50"/>
        <cfvo type="max"/>
        <color rgb="FFF8696B"/>
        <color rgb="FFFFEB84"/>
        <color rgb="FF63BE7B"/>
      </colorScale>
    </cfRule>
  </conditionalFormatting>
  <conditionalFormatting sqref="C870 C867 C873">
    <cfRule type="colorScale" priority="5601">
      <colorScale>
        <cfvo type="min"/>
        <cfvo type="percentile" val="50"/>
        <cfvo type="max"/>
        <color rgb="FFF8696B"/>
        <color rgb="FFFFEB84"/>
        <color rgb="FF63BE7B"/>
      </colorScale>
    </cfRule>
  </conditionalFormatting>
  <conditionalFormatting sqref="C873:C875 C867">
    <cfRule type="colorScale" priority="5600">
      <colorScale>
        <cfvo type="min"/>
        <cfvo type="percentile" val="50"/>
        <cfvo type="max"/>
        <color rgb="FFF8696B"/>
        <color rgb="FFFFEB84"/>
        <color rgb="FF63BE7B"/>
      </colorScale>
    </cfRule>
  </conditionalFormatting>
  <conditionalFormatting sqref="C870">
    <cfRule type="colorScale" priority="5598">
      <colorScale>
        <cfvo type="min"/>
        <cfvo type="percentile" val="50"/>
        <cfvo type="max"/>
        <color rgb="FFF8696B"/>
        <color rgb="FFFFEB84"/>
        <color rgb="FF63BE7B"/>
      </colorScale>
    </cfRule>
  </conditionalFormatting>
  <conditionalFormatting sqref="C873">
    <cfRule type="colorScale" priority="5597">
      <colorScale>
        <cfvo type="min"/>
        <cfvo type="percentile" val="50"/>
        <cfvo type="max"/>
        <color rgb="FFF8696B"/>
        <color rgb="FFFFEB84"/>
        <color rgb="FF63BE7B"/>
      </colorScale>
    </cfRule>
  </conditionalFormatting>
  <conditionalFormatting sqref="C873:C875">
    <cfRule type="colorScale" priority="5588">
      <colorScale>
        <cfvo type="min"/>
        <cfvo type="percentile" val="50"/>
        <cfvo type="max"/>
        <color rgb="FFF8696B"/>
        <color rgb="FFFFEB84"/>
        <color rgb="FF63BE7B"/>
      </colorScale>
    </cfRule>
  </conditionalFormatting>
  <conditionalFormatting sqref="C924:C930">
    <cfRule type="colorScale" priority="5573">
      <colorScale>
        <cfvo type="min"/>
        <cfvo type="percentile" val="50"/>
        <cfvo type="max"/>
        <color rgb="FFF8696B"/>
        <color rgb="FFFFEB84"/>
        <color rgb="FF63BE7B"/>
      </colorScale>
    </cfRule>
  </conditionalFormatting>
  <conditionalFormatting sqref="C924:C932">
    <cfRule type="colorScale" priority="5572">
      <colorScale>
        <cfvo type="min"/>
        <cfvo type="percentile" val="50"/>
        <cfvo type="max"/>
        <color rgb="FFF8696B"/>
        <color rgb="FFFFEB84"/>
        <color rgb="FF63BE7B"/>
      </colorScale>
    </cfRule>
  </conditionalFormatting>
  <conditionalFormatting sqref="C927:C932 C924">
    <cfRule type="colorScale" priority="5567">
      <colorScale>
        <cfvo type="min"/>
        <cfvo type="percentile" val="50"/>
        <cfvo type="max"/>
        <color rgb="FFF8696B"/>
        <color rgb="FFFFEB84"/>
        <color rgb="FF63BE7B"/>
      </colorScale>
    </cfRule>
  </conditionalFormatting>
  <conditionalFormatting sqref="C927:C932">
    <cfRule type="colorScale" priority="5562">
      <colorScale>
        <cfvo type="min"/>
        <cfvo type="percentile" val="50"/>
        <cfvo type="max"/>
        <color rgb="FFF8696B"/>
        <color rgb="FFFFEB84"/>
        <color rgb="FF63BE7B"/>
      </colorScale>
    </cfRule>
  </conditionalFormatting>
  <conditionalFormatting sqref="C924:C931">
    <cfRule type="colorScale" priority="5557">
      <colorScale>
        <cfvo type="min"/>
        <cfvo type="percentile" val="50"/>
        <cfvo type="max"/>
        <color rgb="FFF8696B"/>
        <color rgb="FFFFEB84"/>
        <color rgb="FF63BE7B"/>
      </colorScale>
    </cfRule>
  </conditionalFormatting>
  <conditionalFormatting sqref="C924">
    <cfRule type="colorScale" priority="5555">
      <colorScale>
        <cfvo type="min"/>
        <cfvo type="percentile" val="50"/>
        <cfvo type="max"/>
        <color rgb="FFF8696B"/>
        <color rgb="FFFFEB84"/>
        <color rgb="FF63BE7B"/>
      </colorScale>
    </cfRule>
  </conditionalFormatting>
  <conditionalFormatting sqref="C924 C927 C930">
    <cfRule type="colorScale" priority="5554">
      <colorScale>
        <cfvo type="min"/>
        <cfvo type="percentile" val="50"/>
        <cfvo type="max"/>
        <color rgb="FFF8696B"/>
        <color rgb="FFFFEB84"/>
        <color rgb="FF63BE7B"/>
      </colorScale>
    </cfRule>
  </conditionalFormatting>
  <conditionalFormatting sqref="C930:C932 C924">
    <cfRule type="colorScale" priority="5553">
      <colorScale>
        <cfvo type="min"/>
        <cfvo type="percentile" val="50"/>
        <cfvo type="max"/>
        <color rgb="FFF8696B"/>
        <color rgb="FFFFEB84"/>
        <color rgb="FF63BE7B"/>
      </colorScale>
    </cfRule>
  </conditionalFormatting>
  <conditionalFormatting sqref="C927">
    <cfRule type="colorScale" priority="5551">
      <colorScale>
        <cfvo type="min"/>
        <cfvo type="percentile" val="50"/>
        <cfvo type="max"/>
        <color rgb="FFF8696B"/>
        <color rgb="FFFFEB84"/>
        <color rgb="FF63BE7B"/>
      </colorScale>
    </cfRule>
  </conditionalFormatting>
  <conditionalFormatting sqref="C930">
    <cfRule type="colorScale" priority="5550">
      <colorScale>
        <cfvo type="min"/>
        <cfvo type="percentile" val="50"/>
        <cfvo type="max"/>
        <color rgb="FFF8696B"/>
        <color rgb="FFFFEB84"/>
        <color rgb="FF63BE7B"/>
      </colorScale>
    </cfRule>
  </conditionalFormatting>
  <conditionalFormatting sqref="C930:C932">
    <cfRule type="colorScale" priority="5541">
      <colorScale>
        <cfvo type="min"/>
        <cfvo type="percentile" val="50"/>
        <cfvo type="max"/>
        <color rgb="FFF8696B"/>
        <color rgb="FFFFEB84"/>
        <color rgb="FF63BE7B"/>
      </colorScale>
    </cfRule>
  </conditionalFormatting>
  <conditionalFormatting sqref="C789:C796">
    <cfRule type="colorScale" priority="5383">
      <colorScale>
        <cfvo type="min"/>
        <cfvo type="percentile" val="50"/>
        <cfvo type="max"/>
        <color rgb="FFF8696B"/>
        <color rgb="FFFFEB84"/>
        <color rgb="FF63BE7B"/>
      </colorScale>
    </cfRule>
  </conditionalFormatting>
  <conditionalFormatting sqref="C789">
    <cfRule type="colorScale" priority="5381">
      <colorScale>
        <cfvo type="min"/>
        <cfvo type="percentile" val="50"/>
        <cfvo type="max"/>
        <color rgb="FFF8696B"/>
        <color rgb="FFFFEB84"/>
        <color rgb="FF63BE7B"/>
      </colorScale>
    </cfRule>
  </conditionalFormatting>
  <conditionalFormatting sqref="C792 C789 C795">
    <cfRule type="colorScale" priority="5380">
      <colorScale>
        <cfvo type="min"/>
        <cfvo type="percentile" val="50"/>
        <cfvo type="max"/>
        <color rgb="FFF8696B"/>
        <color rgb="FFFFEB84"/>
        <color rgb="FF63BE7B"/>
      </colorScale>
    </cfRule>
  </conditionalFormatting>
  <conditionalFormatting sqref="C795:C797 C789">
    <cfRule type="colorScale" priority="5379">
      <colorScale>
        <cfvo type="min"/>
        <cfvo type="percentile" val="50"/>
        <cfvo type="max"/>
        <color rgb="FFF8696B"/>
        <color rgb="FFFFEB84"/>
        <color rgb="FF63BE7B"/>
      </colorScale>
    </cfRule>
  </conditionalFormatting>
  <conditionalFormatting sqref="C792">
    <cfRule type="colorScale" priority="5377">
      <colorScale>
        <cfvo type="min"/>
        <cfvo type="percentile" val="50"/>
        <cfvo type="max"/>
        <color rgb="FFF8696B"/>
        <color rgb="FFFFEB84"/>
        <color rgb="FF63BE7B"/>
      </colorScale>
    </cfRule>
  </conditionalFormatting>
  <conditionalFormatting sqref="C795">
    <cfRule type="colorScale" priority="5376">
      <colorScale>
        <cfvo type="min"/>
        <cfvo type="percentile" val="50"/>
        <cfvo type="max"/>
        <color rgb="FFF8696B"/>
        <color rgb="FFFFEB84"/>
        <color rgb="FF63BE7B"/>
      </colorScale>
    </cfRule>
  </conditionalFormatting>
  <conditionalFormatting sqref="C795:C797">
    <cfRule type="colorScale" priority="5356">
      <colorScale>
        <cfvo type="min"/>
        <cfvo type="percentile" val="50"/>
        <cfvo type="max"/>
        <color rgb="FFF8696B"/>
        <color rgb="FFFFEB84"/>
        <color rgb="FF63BE7B"/>
      </colorScale>
    </cfRule>
  </conditionalFormatting>
  <conditionalFormatting sqref="C801:C807 C810:C816 C819:C825 C828:C834">
    <cfRule type="colorScale" priority="5352">
      <colorScale>
        <cfvo type="min"/>
        <cfvo type="percentile" val="50"/>
        <cfvo type="max"/>
        <color rgb="FFF8696B"/>
        <color rgb="FFFFEB84"/>
        <color rgb="FF63BE7B"/>
      </colorScale>
    </cfRule>
  </conditionalFormatting>
  <conditionalFormatting sqref="C831:C836 C801 C804:C810 C813:C819 C822:C828">
    <cfRule type="colorScale" priority="5351">
      <colorScale>
        <cfvo type="min"/>
        <cfvo type="percentile" val="50"/>
        <cfvo type="max"/>
        <color rgb="FFF8696B"/>
        <color rgb="FFFFEB84"/>
        <color rgb="FF63BE7B"/>
      </colorScale>
    </cfRule>
  </conditionalFormatting>
  <conditionalFormatting sqref="C831:C836">
    <cfRule type="colorScale" priority="5343">
      <colorScale>
        <cfvo type="min"/>
        <cfvo type="percentile" val="50"/>
        <cfvo type="max"/>
        <color rgb="FFF8696B"/>
        <color rgb="FFFFEB84"/>
        <color rgb="FF63BE7B"/>
      </colorScale>
    </cfRule>
  </conditionalFormatting>
  <conditionalFormatting sqref="C801:C808 C810:C817 C819:C826 C828:C835">
    <cfRule type="colorScale" priority="5340">
      <colorScale>
        <cfvo type="min"/>
        <cfvo type="percentile" val="50"/>
        <cfvo type="max"/>
        <color rgb="FFF8696B"/>
        <color rgb="FFFFEB84"/>
        <color rgb="FF63BE7B"/>
      </colorScale>
    </cfRule>
  </conditionalFormatting>
  <conditionalFormatting sqref="C801 C810 C819 C828">
    <cfRule type="colorScale" priority="5338">
      <colorScale>
        <cfvo type="min"/>
        <cfvo type="percentile" val="50"/>
        <cfvo type="max"/>
        <color rgb="FFF8696B"/>
        <color rgb="FFFFEB84"/>
        <color rgb="FF63BE7B"/>
      </colorScale>
    </cfRule>
  </conditionalFormatting>
  <conditionalFormatting sqref="C810 C801 C819 C828 C804 C813 C822 C831 C807 C816 C825 C834">
    <cfRule type="colorScale" priority="5337">
      <colorScale>
        <cfvo type="min"/>
        <cfvo type="percentile" val="50"/>
        <cfvo type="max"/>
        <color rgb="FFF8696B"/>
        <color rgb="FFFFEB84"/>
        <color rgb="FF63BE7B"/>
      </colorScale>
    </cfRule>
  </conditionalFormatting>
  <conditionalFormatting sqref="C834:C836 C801 C807:C810 C816:C819 C825:C828">
    <cfRule type="colorScale" priority="5336">
      <colorScale>
        <cfvo type="min"/>
        <cfvo type="percentile" val="50"/>
        <cfvo type="max"/>
        <color rgb="FFF8696B"/>
        <color rgb="FFFFEB84"/>
        <color rgb="FF63BE7B"/>
      </colorScale>
    </cfRule>
  </conditionalFormatting>
  <conditionalFormatting sqref="C813 C804 C822 C831">
    <cfRule type="colorScale" priority="5334">
      <colorScale>
        <cfvo type="min"/>
        <cfvo type="percentile" val="50"/>
        <cfvo type="max"/>
        <color rgb="FFF8696B"/>
        <color rgb="FFFFEB84"/>
        <color rgb="FF63BE7B"/>
      </colorScale>
    </cfRule>
  </conditionalFormatting>
  <conditionalFormatting sqref="C807 C816 C825 C834">
    <cfRule type="colorScale" priority="5333">
      <colorScale>
        <cfvo type="min"/>
        <cfvo type="percentile" val="50"/>
        <cfvo type="max"/>
        <color rgb="FFF8696B"/>
        <color rgb="FFFFEB84"/>
        <color rgb="FF63BE7B"/>
      </colorScale>
    </cfRule>
  </conditionalFormatting>
  <conditionalFormatting sqref="C801:C808">
    <cfRule type="colorScale" priority="5328">
      <colorScale>
        <cfvo type="min"/>
        <cfvo type="percentile" val="50"/>
        <cfvo type="max"/>
        <color rgb="FFF8696B"/>
        <color rgb="FFFFEB84"/>
        <color rgb="FF63BE7B"/>
      </colorScale>
    </cfRule>
  </conditionalFormatting>
  <conditionalFormatting sqref="C804:C809 C813:C818 C822:C827 C831:C836">
    <cfRule type="colorScale" priority="5327">
      <colorScale>
        <cfvo type="min"/>
        <cfvo type="percentile" val="50"/>
        <cfvo type="max"/>
        <color rgb="FFF8696B"/>
        <color rgb="FFFFEB84"/>
        <color rgb="FF63BE7B"/>
      </colorScale>
    </cfRule>
  </conditionalFormatting>
  <conditionalFormatting sqref="C801">
    <cfRule type="colorScale" priority="5326">
      <colorScale>
        <cfvo type="min"/>
        <cfvo type="percentile" val="50"/>
        <cfvo type="max"/>
        <color rgb="FFF8696B"/>
        <color rgb="FFFFEB84"/>
        <color rgb="FF63BE7B"/>
      </colorScale>
    </cfRule>
  </conditionalFormatting>
  <conditionalFormatting sqref="C834:C836">
    <cfRule type="colorScale" priority="5324">
      <colorScale>
        <cfvo type="min"/>
        <cfvo type="percentile" val="50"/>
        <cfvo type="max"/>
        <color rgb="FFF8696B"/>
        <color rgb="FFFFEB84"/>
        <color rgb="FF63BE7B"/>
      </colorScale>
    </cfRule>
  </conditionalFormatting>
  <conditionalFormatting sqref="C804">
    <cfRule type="colorScale" priority="5322">
      <colorScale>
        <cfvo type="min"/>
        <cfvo type="percentile" val="50"/>
        <cfvo type="max"/>
        <color rgb="FFF8696B"/>
        <color rgb="FFFFEB84"/>
        <color rgb="FF63BE7B"/>
      </colorScale>
    </cfRule>
  </conditionalFormatting>
  <conditionalFormatting sqref="C807">
    <cfRule type="colorScale" priority="5321">
      <colorScale>
        <cfvo type="min"/>
        <cfvo type="percentile" val="50"/>
        <cfvo type="max"/>
        <color rgb="FFF8696B"/>
        <color rgb="FFFFEB84"/>
        <color rgb="FF63BE7B"/>
      </colorScale>
    </cfRule>
  </conditionalFormatting>
  <conditionalFormatting sqref="C840:C846 C849:C855 C858:C864 C867:C873">
    <cfRule type="colorScale" priority="5309">
      <colorScale>
        <cfvo type="min"/>
        <cfvo type="percentile" val="50"/>
        <cfvo type="max"/>
        <color rgb="FFF8696B"/>
        <color rgb="FFFFEB84"/>
        <color rgb="FF63BE7B"/>
      </colorScale>
    </cfRule>
  </conditionalFormatting>
  <conditionalFormatting sqref="C870:C875 C840 C843:C849 C852:C858 C861:C867">
    <cfRule type="colorScale" priority="5308">
      <colorScale>
        <cfvo type="min"/>
        <cfvo type="percentile" val="50"/>
        <cfvo type="max"/>
        <color rgb="FFF8696B"/>
        <color rgb="FFFFEB84"/>
        <color rgb="FF63BE7B"/>
      </colorScale>
    </cfRule>
  </conditionalFormatting>
  <conditionalFormatting sqref="C840:C846">
    <cfRule type="colorScale" priority="5304">
      <colorScale>
        <cfvo type="min"/>
        <cfvo type="percentile" val="50"/>
        <cfvo type="max"/>
        <color rgb="FFF8696B"/>
        <color rgb="FFFFEB84"/>
        <color rgb="FF63BE7B"/>
      </colorScale>
    </cfRule>
  </conditionalFormatting>
  <conditionalFormatting sqref="C840:C847 C849:C856 C858:C865 C867:C874">
    <cfRule type="colorScale" priority="5298">
      <colorScale>
        <cfvo type="min"/>
        <cfvo type="percentile" val="50"/>
        <cfvo type="max"/>
        <color rgb="FFF8696B"/>
        <color rgb="FFFFEB84"/>
        <color rgb="FF63BE7B"/>
      </colorScale>
    </cfRule>
  </conditionalFormatting>
  <conditionalFormatting sqref="C849 C840 C858 C867">
    <cfRule type="colorScale" priority="5296">
      <colorScale>
        <cfvo type="min"/>
        <cfvo type="percentile" val="50"/>
        <cfvo type="max"/>
        <color rgb="FFF8696B"/>
        <color rgb="FFFFEB84"/>
        <color rgb="FF63BE7B"/>
      </colorScale>
    </cfRule>
  </conditionalFormatting>
  <conditionalFormatting sqref="C840 C849 C858 C867 C843 C852 C861 C870 C846 C855 C864 C873">
    <cfRule type="colorScale" priority="5295">
      <colorScale>
        <cfvo type="min"/>
        <cfvo type="percentile" val="50"/>
        <cfvo type="max"/>
        <color rgb="FFF8696B"/>
        <color rgb="FFFFEB84"/>
        <color rgb="FF63BE7B"/>
      </colorScale>
    </cfRule>
  </conditionalFormatting>
  <conditionalFormatting sqref="C873:C875 C840 C846:C849 C855:C858 C864:C867">
    <cfRule type="colorScale" priority="5294">
      <colorScale>
        <cfvo type="min"/>
        <cfvo type="percentile" val="50"/>
        <cfvo type="max"/>
        <color rgb="FFF8696B"/>
        <color rgb="FFFFEB84"/>
        <color rgb="FF63BE7B"/>
      </colorScale>
    </cfRule>
  </conditionalFormatting>
  <conditionalFormatting sqref="C843 C852 C861 C870">
    <cfRule type="colorScale" priority="5292">
      <colorScale>
        <cfvo type="min"/>
        <cfvo type="percentile" val="50"/>
        <cfvo type="max"/>
        <color rgb="FFF8696B"/>
        <color rgb="FFFFEB84"/>
        <color rgb="FF63BE7B"/>
      </colorScale>
    </cfRule>
  </conditionalFormatting>
  <conditionalFormatting sqref="C855 C846 C864 C873">
    <cfRule type="colorScale" priority="5291">
      <colorScale>
        <cfvo type="min"/>
        <cfvo type="percentile" val="50"/>
        <cfvo type="max"/>
        <color rgb="FFF8696B"/>
        <color rgb="FFFFEB84"/>
        <color rgb="FF63BE7B"/>
      </colorScale>
    </cfRule>
  </conditionalFormatting>
  <conditionalFormatting sqref="C840:C847">
    <cfRule type="colorScale" priority="5286">
      <colorScale>
        <cfvo type="min"/>
        <cfvo type="percentile" val="50"/>
        <cfvo type="max"/>
        <color rgb="FFF8696B"/>
        <color rgb="FFFFEB84"/>
        <color rgb="FF63BE7B"/>
      </colorScale>
    </cfRule>
  </conditionalFormatting>
  <conditionalFormatting sqref="C843:C848 C852:C857 C861:C866 C870:C875">
    <cfRule type="colorScale" priority="5285">
      <colorScale>
        <cfvo type="min"/>
        <cfvo type="percentile" val="50"/>
        <cfvo type="max"/>
        <color rgb="FFF8696B"/>
        <color rgb="FFFFEB84"/>
        <color rgb="FF63BE7B"/>
      </colorScale>
    </cfRule>
  </conditionalFormatting>
  <conditionalFormatting sqref="C840">
    <cfRule type="colorScale" priority="5284">
      <colorScale>
        <cfvo type="min"/>
        <cfvo type="percentile" val="50"/>
        <cfvo type="max"/>
        <color rgb="FFF8696B"/>
        <color rgb="FFFFEB84"/>
        <color rgb="FF63BE7B"/>
      </colorScale>
    </cfRule>
  </conditionalFormatting>
  <conditionalFormatting sqref="C843">
    <cfRule type="colorScale" priority="5280">
      <colorScale>
        <cfvo type="min"/>
        <cfvo type="percentile" val="50"/>
        <cfvo type="max"/>
        <color rgb="FFF8696B"/>
        <color rgb="FFFFEB84"/>
        <color rgb="FF63BE7B"/>
      </colorScale>
    </cfRule>
  </conditionalFormatting>
  <conditionalFormatting sqref="C846">
    <cfRule type="colorScale" priority="5279">
      <colorScale>
        <cfvo type="min"/>
        <cfvo type="percentile" val="50"/>
        <cfvo type="max"/>
        <color rgb="FFF8696B"/>
        <color rgb="FFFFEB84"/>
        <color rgb="FF63BE7B"/>
      </colorScale>
    </cfRule>
  </conditionalFormatting>
  <conditionalFormatting sqref="C888:C894 C879:C885 C897:C903 C906:C912 C915:C921 C924:C930">
    <cfRule type="colorScale" priority="5267">
      <colorScale>
        <cfvo type="min"/>
        <cfvo type="percentile" val="50"/>
        <cfvo type="max"/>
        <color rgb="FFF8696B"/>
        <color rgb="FFFFEB84"/>
        <color rgb="FF63BE7B"/>
      </colorScale>
    </cfRule>
  </conditionalFormatting>
  <conditionalFormatting sqref="C927:C932 C879 C882:C888 C891:C897 C900:C906 C909:C915 C918:C924">
    <cfRule type="colorScale" priority="5266">
      <colorScale>
        <cfvo type="min"/>
        <cfvo type="percentile" val="50"/>
        <cfvo type="max"/>
        <color rgb="FFF8696B"/>
        <color rgb="FFFFEB84"/>
        <color rgb="FF63BE7B"/>
      </colorScale>
    </cfRule>
  </conditionalFormatting>
  <conditionalFormatting sqref="C879:C885">
    <cfRule type="colorScale" priority="5262">
      <colorScale>
        <cfvo type="min"/>
        <cfvo type="percentile" val="50"/>
        <cfvo type="max"/>
        <color rgb="FFF8696B"/>
        <color rgb="FFFFEB84"/>
        <color rgb="FF63BE7B"/>
      </colorScale>
    </cfRule>
  </conditionalFormatting>
  <conditionalFormatting sqref="C888:C895 C879:C886 C897:C904 C906:C913 C915:C922 C924:C931">
    <cfRule type="colorScale" priority="5256">
      <colorScale>
        <cfvo type="min"/>
        <cfvo type="percentile" val="50"/>
        <cfvo type="max"/>
        <color rgb="FFF8696B"/>
        <color rgb="FFFFEB84"/>
        <color rgb="FF63BE7B"/>
      </colorScale>
    </cfRule>
  </conditionalFormatting>
  <conditionalFormatting sqref="C879 C888 C897 C906 C915 C924">
    <cfRule type="colorScale" priority="5254">
      <colorScale>
        <cfvo type="min"/>
        <cfvo type="percentile" val="50"/>
        <cfvo type="max"/>
        <color rgb="FFF8696B"/>
        <color rgb="FFFFEB84"/>
        <color rgb="FF63BE7B"/>
      </colorScale>
    </cfRule>
  </conditionalFormatting>
  <conditionalFormatting sqref="C888 C879 C897 C906 C915 C924 C882 C891 C900 C909 C918 C927 C885 C894 C903 C912 C921 C930">
    <cfRule type="colorScale" priority="5253">
      <colorScale>
        <cfvo type="min"/>
        <cfvo type="percentile" val="50"/>
        <cfvo type="max"/>
        <color rgb="FFF8696B"/>
        <color rgb="FFFFEB84"/>
        <color rgb="FF63BE7B"/>
      </colorScale>
    </cfRule>
  </conditionalFormatting>
  <conditionalFormatting sqref="C930:C932 C879 C885:C888 C894:C897 C903:C906 C912:C915 C921:C924">
    <cfRule type="colorScale" priority="5252">
      <colorScale>
        <cfvo type="min"/>
        <cfvo type="percentile" val="50"/>
        <cfvo type="max"/>
        <color rgb="FFF8696B"/>
        <color rgb="FFFFEB84"/>
        <color rgb="FF63BE7B"/>
      </colorScale>
    </cfRule>
  </conditionalFormatting>
  <conditionalFormatting sqref="C891 C882 C900 C909 C918 C927">
    <cfRule type="colorScale" priority="5250">
      <colorScale>
        <cfvo type="min"/>
        <cfvo type="percentile" val="50"/>
        <cfvo type="max"/>
        <color rgb="FFF8696B"/>
        <color rgb="FFFFEB84"/>
        <color rgb="FF63BE7B"/>
      </colorScale>
    </cfRule>
  </conditionalFormatting>
  <conditionalFormatting sqref="C885 C894 C903 C912 C921 C930">
    <cfRule type="colorScale" priority="5249">
      <colorScale>
        <cfvo type="min"/>
        <cfvo type="percentile" val="50"/>
        <cfvo type="max"/>
        <color rgb="FFF8696B"/>
        <color rgb="FFFFEB84"/>
        <color rgb="FF63BE7B"/>
      </colorScale>
    </cfRule>
  </conditionalFormatting>
  <conditionalFormatting sqref="C879:C886">
    <cfRule type="colorScale" priority="5244">
      <colorScale>
        <cfvo type="min"/>
        <cfvo type="percentile" val="50"/>
        <cfvo type="max"/>
        <color rgb="FFF8696B"/>
        <color rgb="FFFFEB84"/>
        <color rgb="FF63BE7B"/>
      </colorScale>
    </cfRule>
  </conditionalFormatting>
  <conditionalFormatting sqref="C891:C896 C882:C887 C900:C905 C909:C914 C918:C923 C927:C932">
    <cfRule type="colorScale" priority="5243">
      <colorScale>
        <cfvo type="min"/>
        <cfvo type="percentile" val="50"/>
        <cfvo type="max"/>
        <color rgb="FFF8696B"/>
        <color rgb="FFFFEB84"/>
        <color rgb="FF63BE7B"/>
      </colorScale>
    </cfRule>
  </conditionalFormatting>
  <conditionalFormatting sqref="C879">
    <cfRule type="colorScale" priority="5242">
      <colorScale>
        <cfvo type="min"/>
        <cfvo type="percentile" val="50"/>
        <cfvo type="max"/>
        <color rgb="FFF8696B"/>
        <color rgb="FFFFEB84"/>
        <color rgb="FF63BE7B"/>
      </colorScale>
    </cfRule>
  </conditionalFormatting>
  <conditionalFormatting sqref="C882">
    <cfRule type="colorScale" priority="5238">
      <colorScale>
        <cfvo type="min"/>
        <cfvo type="percentile" val="50"/>
        <cfvo type="max"/>
        <color rgb="FFF8696B"/>
        <color rgb="FFFFEB84"/>
        <color rgb="FF63BE7B"/>
      </colorScale>
    </cfRule>
  </conditionalFormatting>
  <conditionalFormatting sqref="C885">
    <cfRule type="colorScale" priority="5237">
      <colorScale>
        <cfvo type="min"/>
        <cfvo type="percentile" val="50"/>
        <cfvo type="max"/>
        <color rgb="FFF8696B"/>
        <color rgb="FFFFEB84"/>
        <color rgb="FF63BE7B"/>
      </colorScale>
    </cfRule>
  </conditionalFormatting>
  <conditionalFormatting sqref="C956:C962">
    <cfRule type="colorScale" priority="5225">
      <colorScale>
        <cfvo type="min"/>
        <cfvo type="percentile" val="50"/>
        <cfvo type="max"/>
        <color rgb="FFF8696B"/>
        <color rgb="FFFFEB84"/>
        <color rgb="FF63BE7B"/>
      </colorScale>
    </cfRule>
  </conditionalFormatting>
  <conditionalFormatting sqref="C962 C959 C956">
    <cfRule type="colorScale" priority="5224">
      <colorScale>
        <cfvo type="min"/>
        <cfvo type="percentile" val="50"/>
        <cfvo type="max"/>
        <color rgb="FFF8696B"/>
        <color rgb="FFFFEB84"/>
        <color rgb="FF63BE7B"/>
      </colorScale>
    </cfRule>
  </conditionalFormatting>
  <conditionalFormatting sqref="C959 C962">
    <cfRule type="colorScale" priority="5223">
      <colorScale>
        <cfvo type="min"/>
        <cfvo type="percentile" val="50"/>
        <cfvo type="max"/>
        <color rgb="FFF8696B"/>
        <color rgb="FFFFEB84"/>
        <color rgb="FF63BE7B"/>
      </colorScale>
    </cfRule>
  </conditionalFormatting>
  <conditionalFormatting sqref="C965:C971">
    <cfRule type="colorScale" priority="5220">
      <colorScale>
        <cfvo type="min"/>
        <cfvo type="percentile" val="50"/>
        <cfvo type="max"/>
        <color rgb="FFF8696B"/>
        <color rgb="FFFFEB84"/>
        <color rgb="FF63BE7B"/>
      </colorScale>
    </cfRule>
  </conditionalFormatting>
  <conditionalFormatting sqref="C965:C973">
    <cfRule type="colorScale" priority="5219">
      <colorScale>
        <cfvo type="min"/>
        <cfvo type="percentile" val="50"/>
        <cfvo type="max"/>
        <color rgb="FFF8696B"/>
        <color rgb="FFFFEB84"/>
        <color rgb="FF63BE7B"/>
      </colorScale>
    </cfRule>
  </conditionalFormatting>
  <conditionalFormatting sqref="C968:C973 C965">
    <cfRule type="colorScale" priority="5214">
      <colorScale>
        <cfvo type="min"/>
        <cfvo type="percentile" val="50"/>
        <cfvo type="max"/>
        <color rgb="FFF8696B"/>
        <color rgb="FFFFEB84"/>
        <color rgb="FF63BE7B"/>
      </colorScale>
    </cfRule>
  </conditionalFormatting>
  <conditionalFormatting sqref="C968:C973">
    <cfRule type="colorScale" priority="5209">
      <colorScale>
        <cfvo type="min"/>
        <cfvo type="percentile" val="50"/>
        <cfvo type="max"/>
        <color rgb="FFF8696B"/>
        <color rgb="FFFFEB84"/>
        <color rgb="FF63BE7B"/>
      </colorScale>
    </cfRule>
  </conditionalFormatting>
  <conditionalFormatting sqref="C965:C972">
    <cfRule type="colorScale" priority="5204">
      <colorScale>
        <cfvo type="min"/>
        <cfvo type="percentile" val="50"/>
        <cfvo type="max"/>
        <color rgb="FFF8696B"/>
        <color rgb="FFFFEB84"/>
        <color rgb="FF63BE7B"/>
      </colorScale>
    </cfRule>
  </conditionalFormatting>
  <conditionalFormatting sqref="C965">
    <cfRule type="colorScale" priority="5202">
      <colorScale>
        <cfvo type="min"/>
        <cfvo type="percentile" val="50"/>
        <cfvo type="max"/>
        <color rgb="FFF8696B"/>
        <color rgb="FFFFEB84"/>
        <color rgb="FF63BE7B"/>
      </colorScale>
    </cfRule>
  </conditionalFormatting>
  <conditionalFormatting sqref="C965 C968 C971">
    <cfRule type="colorScale" priority="5201">
      <colorScale>
        <cfvo type="min"/>
        <cfvo type="percentile" val="50"/>
        <cfvo type="max"/>
        <color rgb="FFF8696B"/>
        <color rgb="FFFFEB84"/>
        <color rgb="FF63BE7B"/>
      </colorScale>
    </cfRule>
  </conditionalFormatting>
  <conditionalFormatting sqref="C971:C973 C965">
    <cfRule type="colorScale" priority="5200">
      <colorScale>
        <cfvo type="min"/>
        <cfvo type="percentile" val="50"/>
        <cfvo type="max"/>
        <color rgb="FFF8696B"/>
        <color rgb="FFFFEB84"/>
        <color rgb="FF63BE7B"/>
      </colorScale>
    </cfRule>
  </conditionalFormatting>
  <conditionalFormatting sqref="C968">
    <cfRule type="colorScale" priority="5198">
      <colorScale>
        <cfvo type="min"/>
        <cfvo type="percentile" val="50"/>
        <cfvo type="max"/>
        <color rgb="FFF8696B"/>
        <color rgb="FFFFEB84"/>
        <color rgb="FF63BE7B"/>
      </colorScale>
    </cfRule>
  </conditionalFormatting>
  <conditionalFormatting sqref="C971">
    <cfRule type="colorScale" priority="5197">
      <colorScale>
        <cfvo type="min"/>
        <cfvo type="percentile" val="50"/>
        <cfvo type="max"/>
        <color rgb="FFF8696B"/>
        <color rgb="FFFFEB84"/>
        <color rgb="FF63BE7B"/>
      </colorScale>
    </cfRule>
  </conditionalFormatting>
  <conditionalFormatting sqref="C971:C973">
    <cfRule type="colorScale" priority="5188">
      <colorScale>
        <cfvo type="min"/>
        <cfvo type="percentile" val="50"/>
        <cfvo type="max"/>
        <color rgb="FFF8696B"/>
        <color rgb="FFFFEB84"/>
        <color rgb="FF63BE7B"/>
      </colorScale>
    </cfRule>
  </conditionalFormatting>
  <conditionalFormatting sqref="C1016:C1022">
    <cfRule type="colorScale" priority="4864">
      <colorScale>
        <cfvo type="min"/>
        <cfvo type="percentile" val="50"/>
        <cfvo type="max"/>
        <color rgb="FFF8696B"/>
        <color rgb="FFFFEB84"/>
        <color rgb="FF63BE7B"/>
      </colorScale>
    </cfRule>
  </conditionalFormatting>
  <conditionalFormatting sqref="C1022 C1019 C1016">
    <cfRule type="colorScale" priority="4863">
      <colorScale>
        <cfvo type="min"/>
        <cfvo type="percentile" val="50"/>
        <cfvo type="max"/>
        <color rgb="FFF8696B"/>
        <color rgb="FFFFEB84"/>
        <color rgb="FF63BE7B"/>
      </colorScale>
    </cfRule>
  </conditionalFormatting>
  <conditionalFormatting sqref="C1019 C1022">
    <cfRule type="colorScale" priority="4862">
      <colorScale>
        <cfvo type="min"/>
        <cfvo type="percentile" val="50"/>
        <cfvo type="max"/>
        <color rgb="FFF8696B"/>
        <color rgb="FFFFEB84"/>
        <color rgb="FF63BE7B"/>
      </colorScale>
    </cfRule>
  </conditionalFormatting>
  <conditionalFormatting sqref="C1025:C1031">
    <cfRule type="colorScale" priority="4861">
      <colorScale>
        <cfvo type="min"/>
        <cfvo type="percentile" val="50"/>
        <cfvo type="max"/>
        <color rgb="FFF8696B"/>
        <color rgb="FFFFEB84"/>
        <color rgb="FF63BE7B"/>
      </colorScale>
    </cfRule>
  </conditionalFormatting>
  <conditionalFormatting sqref="C1025:C1033">
    <cfRule type="colorScale" priority="4860">
      <colorScale>
        <cfvo type="min"/>
        <cfvo type="percentile" val="50"/>
        <cfvo type="max"/>
        <color rgb="FFF8696B"/>
        <color rgb="FFFFEB84"/>
        <color rgb="FF63BE7B"/>
      </colorScale>
    </cfRule>
  </conditionalFormatting>
  <conditionalFormatting sqref="C1028:C1033 C1025">
    <cfRule type="colorScale" priority="4855">
      <colorScale>
        <cfvo type="min"/>
        <cfvo type="percentile" val="50"/>
        <cfvo type="max"/>
        <color rgb="FFF8696B"/>
        <color rgb="FFFFEB84"/>
        <color rgb="FF63BE7B"/>
      </colorScale>
    </cfRule>
  </conditionalFormatting>
  <conditionalFormatting sqref="C1028:C1033">
    <cfRule type="colorScale" priority="4850">
      <colorScale>
        <cfvo type="min"/>
        <cfvo type="percentile" val="50"/>
        <cfvo type="max"/>
        <color rgb="FFF8696B"/>
        <color rgb="FFFFEB84"/>
        <color rgb="FF63BE7B"/>
      </colorScale>
    </cfRule>
  </conditionalFormatting>
  <conditionalFormatting sqref="C1025:C1032">
    <cfRule type="colorScale" priority="4845">
      <colorScale>
        <cfvo type="min"/>
        <cfvo type="percentile" val="50"/>
        <cfvo type="max"/>
        <color rgb="FFF8696B"/>
        <color rgb="FFFFEB84"/>
        <color rgb="FF63BE7B"/>
      </colorScale>
    </cfRule>
  </conditionalFormatting>
  <conditionalFormatting sqref="C1025">
    <cfRule type="colorScale" priority="4843">
      <colorScale>
        <cfvo type="min"/>
        <cfvo type="percentile" val="50"/>
        <cfvo type="max"/>
        <color rgb="FFF8696B"/>
        <color rgb="FFFFEB84"/>
        <color rgb="FF63BE7B"/>
      </colorScale>
    </cfRule>
  </conditionalFormatting>
  <conditionalFormatting sqref="C1025 C1028 C1031">
    <cfRule type="colorScale" priority="4842">
      <colorScale>
        <cfvo type="min"/>
        <cfvo type="percentile" val="50"/>
        <cfvo type="max"/>
        <color rgb="FFF8696B"/>
        <color rgb="FFFFEB84"/>
        <color rgb="FF63BE7B"/>
      </colorScale>
    </cfRule>
  </conditionalFormatting>
  <conditionalFormatting sqref="C1031:C1033 C1025">
    <cfRule type="colorScale" priority="4841">
      <colorScale>
        <cfvo type="min"/>
        <cfvo type="percentile" val="50"/>
        <cfvo type="max"/>
        <color rgb="FFF8696B"/>
        <color rgb="FFFFEB84"/>
        <color rgb="FF63BE7B"/>
      </colorScale>
    </cfRule>
  </conditionalFormatting>
  <conditionalFormatting sqref="C1028">
    <cfRule type="colorScale" priority="4839">
      <colorScale>
        <cfvo type="min"/>
        <cfvo type="percentile" val="50"/>
        <cfvo type="max"/>
        <color rgb="FFF8696B"/>
        <color rgb="FFFFEB84"/>
        <color rgb="FF63BE7B"/>
      </colorScale>
    </cfRule>
  </conditionalFormatting>
  <conditionalFormatting sqref="C1031">
    <cfRule type="colorScale" priority="4838">
      <colorScale>
        <cfvo type="min"/>
        <cfvo type="percentile" val="50"/>
        <cfvo type="max"/>
        <color rgb="FFF8696B"/>
        <color rgb="FFFFEB84"/>
        <color rgb="FF63BE7B"/>
      </colorScale>
    </cfRule>
  </conditionalFormatting>
  <conditionalFormatting sqref="C1031:C1033">
    <cfRule type="colorScale" priority="4829">
      <colorScale>
        <cfvo type="min"/>
        <cfvo type="percentile" val="50"/>
        <cfvo type="max"/>
        <color rgb="FFF8696B"/>
        <color rgb="FFFFEB84"/>
        <color rgb="FF63BE7B"/>
      </colorScale>
    </cfRule>
  </conditionalFormatting>
  <conditionalFormatting sqref="C1055:C1061">
    <cfRule type="colorScale" priority="4149">
      <colorScale>
        <cfvo type="min"/>
        <cfvo type="percentile" val="50"/>
        <cfvo type="max"/>
        <color rgb="FFF8696B"/>
        <color rgb="FFFFEB84"/>
        <color rgb="FF63BE7B"/>
      </colorScale>
    </cfRule>
  </conditionalFormatting>
  <conditionalFormatting sqref="C1055:C1063">
    <cfRule type="colorScale" priority="4148">
      <colorScale>
        <cfvo type="min"/>
        <cfvo type="percentile" val="50"/>
        <cfvo type="max"/>
        <color rgb="FFF8696B"/>
        <color rgb="FFFFEB84"/>
        <color rgb="FF63BE7B"/>
      </colorScale>
    </cfRule>
  </conditionalFormatting>
  <conditionalFormatting sqref="C1058:C1063 C1055">
    <cfRule type="colorScale" priority="4143">
      <colorScale>
        <cfvo type="min"/>
        <cfvo type="percentile" val="50"/>
        <cfvo type="max"/>
        <color rgb="FFF8696B"/>
        <color rgb="FFFFEB84"/>
        <color rgb="FF63BE7B"/>
      </colorScale>
    </cfRule>
  </conditionalFormatting>
  <conditionalFormatting sqref="C1058:C1063">
    <cfRule type="colorScale" priority="4138">
      <colorScale>
        <cfvo type="min"/>
        <cfvo type="percentile" val="50"/>
        <cfvo type="max"/>
        <color rgb="FFF8696B"/>
        <color rgb="FFFFEB84"/>
        <color rgb="FF63BE7B"/>
      </colorScale>
    </cfRule>
  </conditionalFormatting>
  <conditionalFormatting sqref="C1055:C1062">
    <cfRule type="colorScale" priority="4133">
      <colorScale>
        <cfvo type="min"/>
        <cfvo type="percentile" val="50"/>
        <cfvo type="max"/>
        <color rgb="FFF8696B"/>
        <color rgb="FFFFEB84"/>
        <color rgb="FF63BE7B"/>
      </colorScale>
    </cfRule>
  </conditionalFormatting>
  <conditionalFormatting sqref="C1055">
    <cfRule type="colorScale" priority="4131">
      <colorScale>
        <cfvo type="min"/>
        <cfvo type="percentile" val="50"/>
        <cfvo type="max"/>
        <color rgb="FFF8696B"/>
        <color rgb="FFFFEB84"/>
        <color rgb="FF63BE7B"/>
      </colorScale>
    </cfRule>
  </conditionalFormatting>
  <conditionalFormatting sqref="C1058 C1055 C1061">
    <cfRule type="colorScale" priority="4130">
      <colorScale>
        <cfvo type="min"/>
        <cfvo type="percentile" val="50"/>
        <cfvo type="max"/>
        <color rgb="FFF8696B"/>
        <color rgb="FFFFEB84"/>
        <color rgb="FF63BE7B"/>
      </colorScale>
    </cfRule>
  </conditionalFormatting>
  <conditionalFormatting sqref="C1061:C1063 C1055">
    <cfRule type="colorScale" priority="4129">
      <colorScale>
        <cfvo type="min"/>
        <cfvo type="percentile" val="50"/>
        <cfvo type="max"/>
        <color rgb="FFF8696B"/>
        <color rgb="FFFFEB84"/>
        <color rgb="FF63BE7B"/>
      </colorScale>
    </cfRule>
  </conditionalFormatting>
  <conditionalFormatting sqref="C1058">
    <cfRule type="colorScale" priority="4127">
      <colorScale>
        <cfvo type="min"/>
        <cfvo type="percentile" val="50"/>
        <cfvo type="max"/>
        <color rgb="FFF8696B"/>
        <color rgb="FFFFEB84"/>
        <color rgb="FF63BE7B"/>
      </colorScale>
    </cfRule>
  </conditionalFormatting>
  <conditionalFormatting sqref="C1061">
    <cfRule type="colorScale" priority="4126">
      <colorScale>
        <cfvo type="min"/>
        <cfvo type="percentile" val="50"/>
        <cfvo type="max"/>
        <color rgb="FFF8696B"/>
        <color rgb="FFFFEB84"/>
        <color rgb="FF63BE7B"/>
      </colorScale>
    </cfRule>
  </conditionalFormatting>
  <conditionalFormatting sqref="C1061:C1063">
    <cfRule type="colorScale" priority="4117">
      <colorScale>
        <cfvo type="min"/>
        <cfvo type="percentile" val="50"/>
        <cfvo type="max"/>
        <color rgb="FFF8696B"/>
        <color rgb="FFFFEB84"/>
        <color rgb="FF63BE7B"/>
      </colorScale>
    </cfRule>
  </conditionalFormatting>
  <conditionalFormatting sqref="C950:C964 C947">
    <cfRule type="colorScale" priority="33922">
      <colorScale>
        <cfvo type="min"/>
        <cfvo type="percentile" val="50"/>
        <cfvo type="max"/>
        <color rgb="FFF8696B"/>
        <color rgb="FFFFEB84"/>
        <color rgb="FF63BE7B"/>
      </colorScale>
    </cfRule>
  </conditionalFormatting>
  <conditionalFormatting sqref="C950:C964">
    <cfRule type="colorScale" priority="33925">
      <colorScale>
        <cfvo type="min"/>
        <cfvo type="percentile" val="50"/>
        <cfvo type="max"/>
        <color rgb="FFF8696B"/>
        <color rgb="FFFFEB84"/>
        <color rgb="FF63BE7B"/>
      </colorScale>
    </cfRule>
  </conditionalFormatting>
  <conditionalFormatting sqref="C938:C1065">
    <cfRule type="colorScale" priority="34554">
      <colorScale>
        <cfvo type="min"/>
        <cfvo type="percentile" val="50"/>
        <cfvo type="max"/>
        <color rgb="FFF8696B"/>
        <color rgb="FFFFEB84"/>
        <color rgb="FF63BE7B"/>
      </colorScale>
    </cfRule>
  </conditionalFormatting>
  <conditionalFormatting sqref="C879:C923">
    <cfRule type="colorScale" priority="35494">
      <colorScale>
        <cfvo type="min"/>
        <cfvo type="percentile" val="50"/>
        <cfvo type="max"/>
        <color rgb="FFF8696B"/>
        <color rgb="FFFFEB84"/>
        <color rgb="FF63BE7B"/>
      </colorScale>
    </cfRule>
  </conditionalFormatting>
  <conditionalFormatting sqref="C879:C932">
    <cfRule type="colorScale" priority="36524">
      <colorScale>
        <cfvo type="min"/>
        <cfvo type="percentile" val="50"/>
        <cfvo type="max"/>
        <color rgb="FFF8696B"/>
        <color rgb="FFFFEB84"/>
        <color rgb="FF63BE7B"/>
      </colorScale>
    </cfRule>
  </conditionalFormatting>
  <conditionalFormatting sqref="C416:C439 C413">
    <cfRule type="colorScale" priority="37834">
      <colorScale>
        <cfvo type="min"/>
        <cfvo type="percentile" val="50"/>
        <cfvo type="max"/>
        <color rgb="FFF8696B"/>
        <color rgb="FFFFEB84"/>
        <color rgb="FF63BE7B"/>
      </colorScale>
    </cfRule>
  </conditionalFormatting>
  <conditionalFormatting sqref="C386:C439 C383">
    <cfRule type="colorScale" priority="37836">
      <colorScale>
        <cfvo type="min"/>
        <cfvo type="percentile" val="50"/>
        <cfvo type="max"/>
        <color rgb="FFF8696B"/>
        <color rgb="FFFFEB84"/>
        <color rgb="FF63BE7B"/>
      </colorScale>
    </cfRule>
  </conditionalFormatting>
  <conditionalFormatting sqref="C422:C428">
    <cfRule type="colorScale" priority="37841">
      <colorScale>
        <cfvo type="min"/>
        <cfvo type="percentile" val="50"/>
        <cfvo type="max"/>
        <color rgb="FFF8696B"/>
        <color rgb="FFFFEB84"/>
        <color rgb="FF63BE7B"/>
      </colorScale>
    </cfRule>
  </conditionalFormatting>
  <conditionalFormatting sqref="C95">
    <cfRule type="colorScale" priority="2725">
      <colorScale>
        <cfvo type="min"/>
        <cfvo type="percentile" val="50"/>
        <cfvo type="max"/>
        <color rgb="FFF8696B"/>
        <color rgb="FFFFEB84"/>
        <color rgb="FF63BE7B"/>
      </colorScale>
    </cfRule>
  </conditionalFormatting>
  <conditionalFormatting sqref="C74">
    <cfRule type="colorScale" priority="2721">
      <colorScale>
        <cfvo type="min"/>
        <cfvo type="percentile" val="50"/>
        <cfvo type="max"/>
        <color rgb="FFF8696B"/>
        <color rgb="FFFFEB84"/>
        <color rgb="FF63BE7B"/>
      </colorScale>
    </cfRule>
  </conditionalFormatting>
  <conditionalFormatting sqref="C68">
    <cfRule type="colorScale" priority="38488">
      <colorScale>
        <cfvo type="min"/>
        <cfvo type="percentile" val="50"/>
        <cfvo type="max"/>
        <color rgb="FFF8696B"/>
        <color rgb="FFFFEB84"/>
        <color rgb="FF63BE7B"/>
      </colorScale>
    </cfRule>
  </conditionalFormatting>
  <conditionalFormatting sqref="C71">
    <cfRule type="colorScale" priority="38489">
      <colorScale>
        <cfvo type="min"/>
        <cfvo type="percentile" val="50"/>
        <cfvo type="max"/>
        <color rgb="FFF8696B"/>
        <color rgb="FFFFEB84"/>
        <color rgb="FF63BE7B"/>
      </colorScale>
    </cfRule>
  </conditionalFormatting>
  <conditionalFormatting sqref="C71 C65 C68 C80 C74 C77">
    <cfRule type="colorScale" priority="38546">
      <colorScale>
        <cfvo type="min"/>
        <cfvo type="percentile" val="50"/>
        <cfvo type="max"/>
        <color rgb="FFF8696B"/>
        <color rgb="FFFFEB84"/>
        <color rgb="FF63BE7B"/>
      </colorScale>
    </cfRule>
  </conditionalFormatting>
  <conditionalFormatting sqref="C56 C53 C59">
    <cfRule type="colorScale" priority="2705">
      <colorScale>
        <cfvo type="min"/>
        <cfvo type="percentile" val="50"/>
        <cfvo type="max"/>
        <color rgb="FFF8696B"/>
        <color rgb="FFFFEB84"/>
        <color rgb="FF63BE7B"/>
      </colorScale>
    </cfRule>
  </conditionalFormatting>
  <conditionalFormatting sqref="C56">
    <cfRule type="colorScale" priority="2704">
      <colorScale>
        <cfvo type="min"/>
        <cfvo type="percentile" val="50"/>
        <cfvo type="max"/>
        <color rgb="FFF8696B"/>
        <color rgb="FFFFEB84"/>
        <color rgb="FF63BE7B"/>
      </colorScale>
    </cfRule>
  </conditionalFormatting>
  <conditionalFormatting sqref="C59">
    <cfRule type="colorScale" priority="2703">
      <colorScale>
        <cfvo type="min"/>
        <cfvo type="percentile" val="50"/>
        <cfvo type="max"/>
        <color rgb="FFF8696B"/>
        <color rgb="FFFFEB84"/>
        <color rgb="FF63BE7B"/>
      </colorScale>
    </cfRule>
  </conditionalFormatting>
  <conditionalFormatting sqref="C53">
    <cfRule type="colorScale" priority="2702">
      <colorScale>
        <cfvo type="min"/>
        <cfvo type="percentile" val="50"/>
        <cfvo type="max"/>
        <color rgb="FFF8696B"/>
        <color rgb="FFFFEB84"/>
        <color rgb="FF63BE7B"/>
      </colorScale>
    </cfRule>
  </conditionalFormatting>
  <conditionalFormatting sqref="C53 C59 C56">
    <cfRule type="colorScale" priority="2701">
      <colorScale>
        <cfvo type="min"/>
        <cfvo type="percentile" val="50"/>
        <cfvo type="max"/>
        <color rgb="FFF8696B"/>
        <color rgb="FFFFEB84"/>
        <color rgb="FF63BE7B"/>
      </colorScale>
    </cfRule>
  </conditionalFormatting>
  <conditionalFormatting sqref="C59 C56 C53 C50 C47 C44 C41 C38 C35 C14 C8 C11 C23 C17 C20 C32 C26 C29">
    <cfRule type="colorScale" priority="39294">
      <colorScale>
        <cfvo type="min"/>
        <cfvo type="percentile" val="50"/>
        <cfvo type="max"/>
        <color rgb="FFF8696B"/>
        <color rgb="FFFFEB84"/>
        <color rgb="FF63BE7B"/>
      </colorScale>
    </cfRule>
  </conditionalFormatting>
  <conditionalFormatting sqref="C98">
    <cfRule type="colorScale" priority="2690">
      <colorScale>
        <cfvo type="min"/>
        <cfvo type="percentile" val="50"/>
        <cfvo type="max"/>
        <color rgb="FFF8696B"/>
        <color rgb="FFFFEB84"/>
        <color rgb="FF63BE7B"/>
      </colorScale>
    </cfRule>
  </conditionalFormatting>
  <conditionalFormatting sqref="C101">
    <cfRule type="colorScale" priority="2689">
      <colorScale>
        <cfvo type="min"/>
        <cfvo type="percentile" val="50"/>
        <cfvo type="max"/>
        <color rgb="FFF8696B"/>
        <color rgb="FFFFEB84"/>
        <color rgb="FF63BE7B"/>
      </colorScale>
    </cfRule>
  </conditionalFormatting>
  <conditionalFormatting sqref="C86:C89 C92 C104">
    <cfRule type="colorScale" priority="40082">
      <colorScale>
        <cfvo type="min"/>
        <cfvo type="percentile" val="50"/>
        <cfvo type="max"/>
        <color rgb="FFF8696B"/>
        <color rgb="FFFFEB84"/>
        <color rgb="FF63BE7B"/>
      </colorScale>
    </cfRule>
  </conditionalFormatting>
  <conditionalFormatting sqref="C104">
    <cfRule type="colorScale" priority="40085">
      <colorScale>
        <cfvo type="min"/>
        <cfvo type="percentile" val="50"/>
        <cfvo type="max"/>
        <color rgb="FFF8696B"/>
        <color rgb="FFFFEB84"/>
        <color rgb="FF63BE7B"/>
      </colorScale>
    </cfRule>
  </conditionalFormatting>
  <conditionalFormatting sqref="C86:C104">
    <cfRule type="colorScale" priority="40086">
      <colorScale>
        <cfvo type="min"/>
        <cfvo type="percentile" val="50"/>
        <cfvo type="max"/>
        <color rgb="FFF8696B"/>
        <color rgb="FFFFEB84"/>
        <color rgb="FF63BE7B"/>
      </colorScale>
    </cfRule>
  </conditionalFormatting>
  <conditionalFormatting sqref="C1620">
    <cfRule type="colorScale" priority="2683">
      <colorScale>
        <cfvo type="min"/>
        <cfvo type="percentile" val="50"/>
        <cfvo type="max"/>
        <color rgb="FFF8696B"/>
        <color rgb="FFFFEB84"/>
        <color rgb="FF63BE7B"/>
      </colorScale>
    </cfRule>
  </conditionalFormatting>
  <conditionalFormatting sqref="C1105:C1140">
    <cfRule type="colorScale" priority="51269">
      <colorScale>
        <cfvo type="min"/>
        <cfvo type="percentile" val="50"/>
        <cfvo type="max"/>
        <color rgb="FFF8696B"/>
        <color rgb="FFFFEB84"/>
        <color rgb="FF63BE7B"/>
      </colorScale>
    </cfRule>
  </conditionalFormatting>
  <conditionalFormatting sqref="C1132">
    <cfRule type="colorScale" priority="2682">
      <colorScale>
        <cfvo type="min"/>
        <cfvo type="percentile" val="50"/>
        <cfvo type="max"/>
        <color rgb="FFF8696B"/>
        <color rgb="FFFFEB84"/>
        <color rgb="FF63BE7B"/>
      </colorScale>
    </cfRule>
  </conditionalFormatting>
  <conditionalFormatting sqref="C1135 C1138 C1132">
    <cfRule type="colorScale" priority="2681">
      <colorScale>
        <cfvo type="min"/>
        <cfvo type="percentile" val="50"/>
        <cfvo type="max"/>
        <color rgb="FFF8696B"/>
        <color rgb="FFFFEB84"/>
        <color rgb="FF63BE7B"/>
      </colorScale>
    </cfRule>
  </conditionalFormatting>
  <conditionalFormatting sqref="C1138 C1135">
    <cfRule type="colorScale" priority="2680">
      <colorScale>
        <cfvo type="min"/>
        <cfvo type="percentile" val="50"/>
        <cfvo type="max"/>
        <color rgb="FFF8696B"/>
        <color rgb="FFFFEB84"/>
        <color rgb="FF63BE7B"/>
      </colorScale>
    </cfRule>
  </conditionalFormatting>
  <conditionalFormatting sqref="C1135:C1140 C1132">
    <cfRule type="colorScale" priority="2679">
      <colorScale>
        <cfvo type="min"/>
        <cfvo type="percentile" val="50"/>
        <cfvo type="max"/>
        <color rgb="FFF8696B"/>
        <color rgb="FFFFEB84"/>
        <color rgb="FF63BE7B"/>
      </colorScale>
    </cfRule>
  </conditionalFormatting>
  <conditionalFormatting sqref="C1135:C1140">
    <cfRule type="colorScale" priority="2678">
      <colorScale>
        <cfvo type="min"/>
        <cfvo type="percentile" val="50"/>
        <cfvo type="max"/>
        <color rgb="FFF8696B"/>
        <color rgb="FFFFEB84"/>
        <color rgb="FF63BE7B"/>
      </colorScale>
    </cfRule>
  </conditionalFormatting>
  <conditionalFormatting sqref="C1132:C1138">
    <cfRule type="colorScale" priority="2677">
      <colorScale>
        <cfvo type="min"/>
        <cfvo type="percentile" val="50"/>
        <cfvo type="max"/>
        <color rgb="FFF8696B"/>
        <color rgb="FFFFEB84"/>
        <color rgb="FF63BE7B"/>
      </colorScale>
    </cfRule>
  </conditionalFormatting>
  <conditionalFormatting sqref="C1132:C1140">
    <cfRule type="colorScale" priority="2676">
      <colorScale>
        <cfvo type="min"/>
        <cfvo type="percentile" val="50"/>
        <cfvo type="max"/>
        <color rgb="FFF8696B"/>
        <color rgb="FFFFEB84"/>
        <color rgb="FF63BE7B"/>
      </colorScale>
    </cfRule>
  </conditionalFormatting>
  <conditionalFormatting sqref="C1132:C1139">
    <cfRule type="colorScale" priority="2673">
      <colorScale>
        <cfvo type="min"/>
        <cfvo type="percentile" val="50"/>
        <cfvo type="max"/>
        <color rgb="FFF8696B"/>
        <color rgb="FFFFEB84"/>
        <color rgb="FF63BE7B"/>
      </colorScale>
    </cfRule>
  </conditionalFormatting>
  <conditionalFormatting sqref="C1132 C1135 C1138">
    <cfRule type="colorScale" priority="2671">
      <colorScale>
        <cfvo type="min"/>
        <cfvo type="percentile" val="50"/>
        <cfvo type="max"/>
        <color rgb="FFF8696B"/>
        <color rgb="FFFFEB84"/>
        <color rgb="FF63BE7B"/>
      </colorScale>
    </cfRule>
  </conditionalFormatting>
  <conditionalFormatting sqref="C1138:C1140 C1132">
    <cfRule type="colorScale" priority="2670">
      <colorScale>
        <cfvo type="min"/>
        <cfvo type="percentile" val="50"/>
        <cfvo type="max"/>
        <color rgb="FFF8696B"/>
        <color rgb="FFFFEB84"/>
        <color rgb="FF63BE7B"/>
      </colorScale>
    </cfRule>
  </conditionalFormatting>
  <conditionalFormatting sqref="C1135">
    <cfRule type="colorScale" priority="2669">
      <colorScale>
        <cfvo type="min"/>
        <cfvo type="percentile" val="50"/>
        <cfvo type="max"/>
        <color rgb="FFF8696B"/>
        <color rgb="FFFFEB84"/>
        <color rgb="FF63BE7B"/>
      </colorScale>
    </cfRule>
  </conditionalFormatting>
  <conditionalFormatting sqref="C1138">
    <cfRule type="colorScale" priority="2668">
      <colorScale>
        <cfvo type="min"/>
        <cfvo type="percentile" val="50"/>
        <cfvo type="max"/>
        <color rgb="FFF8696B"/>
        <color rgb="FFFFEB84"/>
        <color rgb="FF63BE7B"/>
      </colorScale>
    </cfRule>
  </conditionalFormatting>
  <conditionalFormatting sqref="C1138:C1140">
    <cfRule type="colorScale" priority="2667">
      <colorScale>
        <cfvo type="min"/>
        <cfvo type="percentile" val="50"/>
        <cfvo type="max"/>
        <color rgb="FFF8696B"/>
        <color rgb="FFFFEB84"/>
        <color rgb="FF63BE7B"/>
      </colorScale>
    </cfRule>
  </conditionalFormatting>
  <conditionalFormatting sqref="C1203">
    <cfRule type="colorScale" priority="2616">
      <colorScale>
        <cfvo type="min"/>
        <cfvo type="percentile" val="50"/>
        <cfvo type="max"/>
        <color rgb="FFF8696B"/>
        <color rgb="FFFFEB84"/>
        <color rgb="FF63BE7B"/>
      </colorScale>
    </cfRule>
  </conditionalFormatting>
  <conditionalFormatting sqref="C1209 C1206 C1203">
    <cfRule type="colorScale" priority="2615">
      <colorScale>
        <cfvo type="min"/>
        <cfvo type="percentile" val="50"/>
        <cfvo type="max"/>
        <color rgb="FFF8696B"/>
        <color rgb="FFFFEB84"/>
        <color rgb="FF63BE7B"/>
      </colorScale>
    </cfRule>
  </conditionalFormatting>
  <conditionalFormatting sqref="C1206 C1209">
    <cfRule type="colorScale" priority="2614">
      <colorScale>
        <cfvo type="min"/>
        <cfvo type="percentile" val="50"/>
        <cfvo type="max"/>
        <color rgb="FFF8696B"/>
        <color rgb="FFFFEB84"/>
        <color rgb="FF63BE7B"/>
      </colorScale>
    </cfRule>
  </conditionalFormatting>
  <conditionalFormatting sqref="C1206:C1211 C1203">
    <cfRule type="colorScale" priority="2613">
      <colorScale>
        <cfvo type="min"/>
        <cfvo type="percentile" val="50"/>
        <cfvo type="max"/>
        <color rgb="FFF8696B"/>
        <color rgb="FFFFEB84"/>
        <color rgb="FF63BE7B"/>
      </colorScale>
    </cfRule>
  </conditionalFormatting>
  <conditionalFormatting sqref="C1206:C1211">
    <cfRule type="colorScale" priority="2612">
      <colorScale>
        <cfvo type="min"/>
        <cfvo type="percentile" val="50"/>
        <cfvo type="max"/>
        <color rgb="FFF8696B"/>
        <color rgb="FFFFEB84"/>
        <color rgb="FF63BE7B"/>
      </colorScale>
    </cfRule>
  </conditionalFormatting>
  <conditionalFormatting sqref="C1203:C1211">
    <cfRule type="colorScale" priority="2611">
      <colorScale>
        <cfvo type="min"/>
        <cfvo type="percentile" val="50"/>
        <cfvo type="max"/>
        <color rgb="FFF8696B"/>
        <color rgb="FFFFEB84"/>
        <color rgb="FF63BE7B"/>
      </colorScale>
    </cfRule>
  </conditionalFormatting>
  <conditionalFormatting sqref="C1203:C1209">
    <cfRule type="colorScale" priority="2605">
      <colorScale>
        <cfvo type="min"/>
        <cfvo type="percentile" val="50"/>
        <cfvo type="max"/>
        <color rgb="FFF8696B"/>
        <color rgb="FFFFEB84"/>
        <color rgb="FF63BE7B"/>
      </colorScale>
    </cfRule>
  </conditionalFormatting>
  <conditionalFormatting sqref="C1203:C1210">
    <cfRule type="colorScale" priority="2601">
      <colorScale>
        <cfvo type="min"/>
        <cfvo type="percentile" val="50"/>
        <cfvo type="max"/>
        <color rgb="FFF8696B"/>
        <color rgb="FFFFEB84"/>
        <color rgb="FF63BE7B"/>
      </colorScale>
    </cfRule>
  </conditionalFormatting>
  <conditionalFormatting sqref="C1206 C1203 C1209">
    <cfRule type="colorScale" priority="2599">
      <colorScale>
        <cfvo type="min"/>
        <cfvo type="percentile" val="50"/>
        <cfvo type="max"/>
        <color rgb="FFF8696B"/>
        <color rgb="FFFFEB84"/>
        <color rgb="FF63BE7B"/>
      </colorScale>
    </cfRule>
  </conditionalFormatting>
  <conditionalFormatting sqref="C1209:C1211 C1203">
    <cfRule type="colorScale" priority="2598">
      <colorScale>
        <cfvo type="min"/>
        <cfvo type="percentile" val="50"/>
        <cfvo type="max"/>
        <color rgb="FFF8696B"/>
        <color rgb="FFFFEB84"/>
        <color rgb="FF63BE7B"/>
      </colorScale>
    </cfRule>
  </conditionalFormatting>
  <conditionalFormatting sqref="C1206">
    <cfRule type="colorScale" priority="2597">
      <colorScale>
        <cfvo type="min"/>
        <cfvo type="percentile" val="50"/>
        <cfvo type="max"/>
        <color rgb="FFF8696B"/>
        <color rgb="FFFFEB84"/>
        <color rgb="FF63BE7B"/>
      </colorScale>
    </cfRule>
  </conditionalFormatting>
  <conditionalFormatting sqref="C1209">
    <cfRule type="colorScale" priority="2596">
      <colorScale>
        <cfvo type="min"/>
        <cfvo type="percentile" val="50"/>
        <cfvo type="max"/>
        <color rgb="FFF8696B"/>
        <color rgb="FFFFEB84"/>
        <color rgb="FF63BE7B"/>
      </colorScale>
    </cfRule>
  </conditionalFormatting>
  <conditionalFormatting sqref="C1209:C1211">
    <cfRule type="colorScale" priority="2595">
      <colorScale>
        <cfvo type="min"/>
        <cfvo type="percentile" val="50"/>
        <cfvo type="max"/>
        <color rgb="FFF8696B"/>
        <color rgb="FFFFEB84"/>
        <color rgb="FF63BE7B"/>
      </colorScale>
    </cfRule>
  </conditionalFormatting>
  <conditionalFormatting sqref="C1233">
    <cfRule type="colorScale" priority="2544">
      <colorScale>
        <cfvo type="min"/>
        <cfvo type="percentile" val="50"/>
        <cfvo type="max"/>
        <color rgb="FFF8696B"/>
        <color rgb="FFFFEB84"/>
        <color rgb="FF63BE7B"/>
      </colorScale>
    </cfRule>
  </conditionalFormatting>
  <conditionalFormatting sqref="C1236 C1239 C1233">
    <cfRule type="colorScale" priority="2543">
      <colorScale>
        <cfvo type="min"/>
        <cfvo type="percentile" val="50"/>
        <cfvo type="max"/>
        <color rgb="FFF8696B"/>
        <color rgb="FFFFEB84"/>
        <color rgb="FF63BE7B"/>
      </colorScale>
    </cfRule>
  </conditionalFormatting>
  <conditionalFormatting sqref="C1239 C1236">
    <cfRule type="colorScale" priority="2542">
      <colorScale>
        <cfvo type="min"/>
        <cfvo type="percentile" val="50"/>
        <cfvo type="max"/>
        <color rgb="FFF8696B"/>
        <color rgb="FFFFEB84"/>
        <color rgb="FF63BE7B"/>
      </colorScale>
    </cfRule>
  </conditionalFormatting>
  <conditionalFormatting sqref="C1236:C1241 C1233">
    <cfRule type="colorScale" priority="2541">
      <colorScale>
        <cfvo type="min"/>
        <cfvo type="percentile" val="50"/>
        <cfvo type="max"/>
        <color rgb="FFF8696B"/>
        <color rgb="FFFFEB84"/>
        <color rgb="FF63BE7B"/>
      </colorScale>
    </cfRule>
  </conditionalFormatting>
  <conditionalFormatting sqref="C1236:C1241">
    <cfRule type="colorScale" priority="2540">
      <colorScale>
        <cfvo type="min"/>
        <cfvo type="percentile" val="50"/>
        <cfvo type="max"/>
        <color rgb="FFF8696B"/>
        <color rgb="FFFFEB84"/>
        <color rgb="FF63BE7B"/>
      </colorScale>
    </cfRule>
  </conditionalFormatting>
  <conditionalFormatting sqref="C1233:C1241">
    <cfRule type="colorScale" priority="2539">
      <colorScale>
        <cfvo type="min"/>
        <cfvo type="percentile" val="50"/>
        <cfvo type="max"/>
        <color rgb="FFF8696B"/>
        <color rgb="FFFFEB84"/>
        <color rgb="FF63BE7B"/>
      </colorScale>
    </cfRule>
  </conditionalFormatting>
  <conditionalFormatting sqref="C1233:C1239">
    <cfRule type="colorScale" priority="2533">
      <colorScale>
        <cfvo type="min"/>
        <cfvo type="percentile" val="50"/>
        <cfvo type="max"/>
        <color rgb="FFF8696B"/>
        <color rgb="FFFFEB84"/>
        <color rgb="FF63BE7B"/>
      </colorScale>
    </cfRule>
  </conditionalFormatting>
  <conditionalFormatting sqref="C1233:C1240">
    <cfRule type="colorScale" priority="2529">
      <colorScale>
        <cfvo type="min"/>
        <cfvo type="percentile" val="50"/>
        <cfvo type="max"/>
        <color rgb="FFF8696B"/>
        <color rgb="FFFFEB84"/>
        <color rgb="FF63BE7B"/>
      </colorScale>
    </cfRule>
  </conditionalFormatting>
  <conditionalFormatting sqref="C1233 C1236 C1239">
    <cfRule type="colorScale" priority="2527">
      <colorScale>
        <cfvo type="min"/>
        <cfvo type="percentile" val="50"/>
        <cfvo type="max"/>
        <color rgb="FFF8696B"/>
        <color rgb="FFFFEB84"/>
        <color rgb="FF63BE7B"/>
      </colorScale>
    </cfRule>
  </conditionalFormatting>
  <conditionalFormatting sqref="C1239:C1241 C1233">
    <cfRule type="colorScale" priority="2526">
      <colorScale>
        <cfvo type="min"/>
        <cfvo type="percentile" val="50"/>
        <cfvo type="max"/>
        <color rgb="FFF8696B"/>
        <color rgb="FFFFEB84"/>
        <color rgb="FF63BE7B"/>
      </colorScale>
    </cfRule>
  </conditionalFormatting>
  <conditionalFormatting sqref="C1236">
    <cfRule type="colorScale" priority="2525">
      <colorScale>
        <cfvo type="min"/>
        <cfvo type="percentile" val="50"/>
        <cfvo type="max"/>
        <color rgb="FFF8696B"/>
        <color rgb="FFFFEB84"/>
        <color rgb="FF63BE7B"/>
      </colorScale>
    </cfRule>
  </conditionalFormatting>
  <conditionalFormatting sqref="C1239">
    <cfRule type="colorScale" priority="2524">
      <colorScale>
        <cfvo type="min"/>
        <cfvo type="percentile" val="50"/>
        <cfvo type="max"/>
        <color rgb="FFF8696B"/>
        <color rgb="FFFFEB84"/>
        <color rgb="FF63BE7B"/>
      </colorScale>
    </cfRule>
  </conditionalFormatting>
  <conditionalFormatting sqref="C1239:C1241">
    <cfRule type="colorScale" priority="2523">
      <colorScale>
        <cfvo type="min"/>
        <cfvo type="percentile" val="50"/>
        <cfvo type="max"/>
        <color rgb="FFF8696B"/>
        <color rgb="FFFFEB84"/>
        <color rgb="FF63BE7B"/>
      </colorScale>
    </cfRule>
  </conditionalFormatting>
  <conditionalFormatting sqref="C1283:C1289">
    <cfRule type="colorScale" priority="2472">
      <colorScale>
        <cfvo type="min"/>
        <cfvo type="percentile" val="50"/>
        <cfvo type="max"/>
        <color rgb="FFF8696B"/>
        <color rgb="FFFFEB84"/>
        <color rgb="FF63BE7B"/>
      </colorScale>
    </cfRule>
  </conditionalFormatting>
  <conditionalFormatting sqref="C1283">
    <cfRule type="colorScale" priority="2471">
      <colorScale>
        <cfvo type="min"/>
        <cfvo type="percentile" val="50"/>
        <cfvo type="max"/>
        <color rgb="FFF8696B"/>
        <color rgb="FFFFEB84"/>
        <color rgb="FF63BE7B"/>
      </colorScale>
    </cfRule>
  </conditionalFormatting>
  <conditionalFormatting sqref="C1286 C1289 C1283">
    <cfRule type="colorScale" priority="2470">
      <colorScale>
        <cfvo type="min"/>
        <cfvo type="percentile" val="50"/>
        <cfvo type="max"/>
        <color rgb="FFF8696B"/>
        <color rgb="FFFFEB84"/>
        <color rgb="FF63BE7B"/>
      </colorScale>
    </cfRule>
  </conditionalFormatting>
  <conditionalFormatting sqref="C1289 C1286">
    <cfRule type="colorScale" priority="2469">
      <colorScale>
        <cfvo type="min"/>
        <cfvo type="percentile" val="50"/>
        <cfvo type="max"/>
        <color rgb="FFF8696B"/>
        <color rgb="FFFFEB84"/>
        <color rgb="FF63BE7B"/>
      </colorScale>
    </cfRule>
  </conditionalFormatting>
  <conditionalFormatting sqref="C1286:C1291 C1283">
    <cfRule type="colorScale" priority="2465">
      <colorScale>
        <cfvo type="min"/>
        <cfvo type="percentile" val="50"/>
        <cfvo type="max"/>
        <color rgb="FFF8696B"/>
        <color rgb="FFFFEB84"/>
        <color rgb="FF63BE7B"/>
      </colorScale>
    </cfRule>
  </conditionalFormatting>
  <conditionalFormatting sqref="C1286:C1291">
    <cfRule type="colorScale" priority="2464">
      <colorScale>
        <cfvo type="min"/>
        <cfvo type="percentile" val="50"/>
        <cfvo type="max"/>
        <color rgb="FFF8696B"/>
        <color rgb="FFFFEB84"/>
        <color rgb="FF63BE7B"/>
      </colorScale>
    </cfRule>
  </conditionalFormatting>
  <conditionalFormatting sqref="C1283:C1291">
    <cfRule type="colorScale" priority="2463">
      <colorScale>
        <cfvo type="min"/>
        <cfvo type="percentile" val="50"/>
        <cfvo type="max"/>
        <color rgb="FFF8696B"/>
        <color rgb="FFFFEB84"/>
        <color rgb="FF63BE7B"/>
      </colorScale>
    </cfRule>
  </conditionalFormatting>
  <conditionalFormatting sqref="C1283:C1290">
    <cfRule type="colorScale" priority="2453">
      <colorScale>
        <cfvo type="min"/>
        <cfvo type="percentile" val="50"/>
        <cfvo type="max"/>
        <color rgb="FFF8696B"/>
        <color rgb="FFFFEB84"/>
        <color rgb="FF63BE7B"/>
      </colorScale>
    </cfRule>
  </conditionalFormatting>
  <conditionalFormatting sqref="C1286 C1283 C1289">
    <cfRule type="colorScale" priority="2451">
      <colorScale>
        <cfvo type="min"/>
        <cfvo type="percentile" val="50"/>
        <cfvo type="max"/>
        <color rgb="FFF8696B"/>
        <color rgb="FFFFEB84"/>
        <color rgb="FF63BE7B"/>
      </colorScale>
    </cfRule>
  </conditionalFormatting>
  <conditionalFormatting sqref="C1289:C1291 C1283">
    <cfRule type="colorScale" priority="2450">
      <colorScale>
        <cfvo type="min"/>
        <cfvo type="percentile" val="50"/>
        <cfvo type="max"/>
        <color rgb="FFF8696B"/>
        <color rgb="FFFFEB84"/>
        <color rgb="FF63BE7B"/>
      </colorScale>
    </cfRule>
  </conditionalFormatting>
  <conditionalFormatting sqref="C1286">
    <cfRule type="colorScale" priority="2449">
      <colorScale>
        <cfvo type="min"/>
        <cfvo type="percentile" val="50"/>
        <cfvo type="max"/>
        <color rgb="FFF8696B"/>
        <color rgb="FFFFEB84"/>
        <color rgb="FF63BE7B"/>
      </colorScale>
    </cfRule>
  </conditionalFormatting>
  <conditionalFormatting sqref="C1289">
    <cfRule type="colorScale" priority="2448">
      <colorScale>
        <cfvo type="min"/>
        <cfvo type="percentile" val="50"/>
        <cfvo type="max"/>
        <color rgb="FFF8696B"/>
        <color rgb="FFFFEB84"/>
        <color rgb="FF63BE7B"/>
      </colorScale>
    </cfRule>
  </conditionalFormatting>
  <conditionalFormatting sqref="C1289:C1291">
    <cfRule type="colorScale" priority="2447">
      <colorScale>
        <cfvo type="min"/>
        <cfvo type="percentile" val="50"/>
        <cfvo type="max"/>
        <color rgb="FFF8696B"/>
        <color rgb="FFFFEB84"/>
        <color rgb="FF63BE7B"/>
      </colorScale>
    </cfRule>
  </conditionalFormatting>
  <conditionalFormatting sqref="C1349:C1355">
    <cfRule type="colorScale" priority="2396">
      <colorScale>
        <cfvo type="min"/>
        <cfvo type="percentile" val="50"/>
        <cfvo type="max"/>
        <color rgb="FFF8696B"/>
        <color rgb="FFFFEB84"/>
        <color rgb="FF63BE7B"/>
      </colorScale>
    </cfRule>
  </conditionalFormatting>
  <conditionalFormatting sqref="C1349">
    <cfRule type="colorScale" priority="2395">
      <colorScale>
        <cfvo type="min"/>
        <cfvo type="percentile" val="50"/>
        <cfvo type="max"/>
        <color rgb="FFF8696B"/>
        <color rgb="FFFFEB84"/>
        <color rgb="FF63BE7B"/>
      </colorScale>
    </cfRule>
  </conditionalFormatting>
  <conditionalFormatting sqref="C1355 C1352 C1349">
    <cfRule type="colorScale" priority="2394">
      <colorScale>
        <cfvo type="min"/>
        <cfvo type="percentile" val="50"/>
        <cfvo type="max"/>
        <color rgb="FFF8696B"/>
        <color rgb="FFFFEB84"/>
        <color rgb="FF63BE7B"/>
      </colorScale>
    </cfRule>
  </conditionalFormatting>
  <conditionalFormatting sqref="C1352 C1355">
    <cfRule type="colorScale" priority="2393">
      <colorScale>
        <cfvo type="min"/>
        <cfvo type="percentile" val="50"/>
        <cfvo type="max"/>
        <color rgb="FFF8696B"/>
        <color rgb="FFFFEB84"/>
        <color rgb="FF63BE7B"/>
      </colorScale>
    </cfRule>
  </conditionalFormatting>
  <conditionalFormatting sqref="C1352:C1357 C1349">
    <cfRule type="colorScale" priority="2389">
      <colorScale>
        <cfvo type="min"/>
        <cfvo type="percentile" val="50"/>
        <cfvo type="max"/>
        <color rgb="FFF8696B"/>
        <color rgb="FFFFEB84"/>
        <color rgb="FF63BE7B"/>
      </colorScale>
    </cfRule>
  </conditionalFormatting>
  <conditionalFormatting sqref="C1352:C1357">
    <cfRule type="colorScale" priority="2388">
      <colorScale>
        <cfvo type="min"/>
        <cfvo type="percentile" val="50"/>
        <cfvo type="max"/>
        <color rgb="FFF8696B"/>
        <color rgb="FFFFEB84"/>
        <color rgb="FF63BE7B"/>
      </colorScale>
    </cfRule>
  </conditionalFormatting>
  <conditionalFormatting sqref="C1349:C1357">
    <cfRule type="colorScale" priority="2387">
      <colorScale>
        <cfvo type="min"/>
        <cfvo type="percentile" val="50"/>
        <cfvo type="max"/>
        <color rgb="FFF8696B"/>
        <color rgb="FFFFEB84"/>
        <color rgb="FF63BE7B"/>
      </colorScale>
    </cfRule>
  </conditionalFormatting>
  <conditionalFormatting sqref="C1349:C1356">
    <cfRule type="colorScale" priority="2377">
      <colorScale>
        <cfvo type="min"/>
        <cfvo type="percentile" val="50"/>
        <cfvo type="max"/>
        <color rgb="FFF8696B"/>
        <color rgb="FFFFEB84"/>
        <color rgb="FF63BE7B"/>
      </colorScale>
    </cfRule>
  </conditionalFormatting>
  <conditionalFormatting sqref="C1349 C1352 C1355">
    <cfRule type="colorScale" priority="2375">
      <colorScale>
        <cfvo type="min"/>
        <cfvo type="percentile" val="50"/>
        <cfvo type="max"/>
        <color rgb="FFF8696B"/>
        <color rgb="FFFFEB84"/>
        <color rgb="FF63BE7B"/>
      </colorScale>
    </cfRule>
  </conditionalFormatting>
  <conditionalFormatting sqref="C1355:C1357 C1349">
    <cfRule type="colorScale" priority="2374">
      <colorScale>
        <cfvo type="min"/>
        <cfvo type="percentile" val="50"/>
        <cfvo type="max"/>
        <color rgb="FFF8696B"/>
        <color rgb="FFFFEB84"/>
        <color rgb="FF63BE7B"/>
      </colorScale>
    </cfRule>
  </conditionalFormatting>
  <conditionalFormatting sqref="C1352">
    <cfRule type="colorScale" priority="2373">
      <colorScale>
        <cfvo type="min"/>
        <cfvo type="percentile" val="50"/>
        <cfvo type="max"/>
        <color rgb="FFF8696B"/>
        <color rgb="FFFFEB84"/>
        <color rgb="FF63BE7B"/>
      </colorScale>
    </cfRule>
  </conditionalFormatting>
  <conditionalFormatting sqref="C1355">
    <cfRule type="colorScale" priority="2372">
      <colorScale>
        <cfvo type="min"/>
        <cfvo type="percentile" val="50"/>
        <cfvo type="max"/>
        <color rgb="FFF8696B"/>
        <color rgb="FFFFEB84"/>
        <color rgb="FF63BE7B"/>
      </colorScale>
    </cfRule>
  </conditionalFormatting>
  <conditionalFormatting sqref="C1355:C1357">
    <cfRule type="colorScale" priority="2371">
      <colorScale>
        <cfvo type="min"/>
        <cfvo type="percentile" val="50"/>
        <cfvo type="max"/>
        <color rgb="FFF8696B"/>
        <color rgb="FFFFEB84"/>
        <color rgb="FF63BE7B"/>
      </colorScale>
    </cfRule>
  </conditionalFormatting>
  <conditionalFormatting sqref="C1507:C1515">
    <cfRule type="colorScale" priority="2320">
      <colorScale>
        <cfvo type="min"/>
        <cfvo type="percentile" val="50"/>
        <cfvo type="max"/>
        <color rgb="FFF8696B"/>
        <color rgb="FFFFEB84"/>
        <color rgb="FF63BE7B"/>
      </colorScale>
    </cfRule>
  </conditionalFormatting>
  <conditionalFormatting sqref="C1513">
    <cfRule type="colorScale" priority="2311">
      <colorScale>
        <cfvo type="min"/>
        <cfvo type="percentile" val="50"/>
        <cfvo type="max"/>
        <color rgb="FFF8696B"/>
        <color rgb="FFFFEB84"/>
        <color rgb="FF63BE7B"/>
      </colorScale>
    </cfRule>
  </conditionalFormatting>
  <conditionalFormatting sqref="C1510:C1515 C1507">
    <cfRule type="colorScale" priority="2310">
      <colorScale>
        <cfvo type="min"/>
        <cfvo type="percentile" val="50"/>
        <cfvo type="max"/>
        <color rgb="FFF8696B"/>
        <color rgb="FFFFEB84"/>
        <color rgb="FF63BE7B"/>
      </colorScale>
    </cfRule>
  </conditionalFormatting>
  <conditionalFormatting sqref="C1510:C1515">
    <cfRule type="colorScale" priority="2309">
      <colorScale>
        <cfvo type="min"/>
        <cfvo type="percentile" val="50"/>
        <cfvo type="max"/>
        <color rgb="FFF8696B"/>
        <color rgb="FFFFEB84"/>
        <color rgb="FF63BE7B"/>
      </colorScale>
    </cfRule>
  </conditionalFormatting>
  <conditionalFormatting sqref="C1507:C1514">
    <cfRule type="colorScale" priority="2298">
      <colorScale>
        <cfvo type="min"/>
        <cfvo type="percentile" val="50"/>
        <cfvo type="max"/>
        <color rgb="FFF8696B"/>
        <color rgb="FFFFEB84"/>
        <color rgb="FF63BE7B"/>
      </colorScale>
    </cfRule>
  </conditionalFormatting>
  <conditionalFormatting sqref="C1507 C1510 C1513">
    <cfRule type="colorScale" priority="2296">
      <colorScale>
        <cfvo type="min"/>
        <cfvo type="percentile" val="50"/>
        <cfvo type="max"/>
        <color rgb="FFF8696B"/>
        <color rgb="FFFFEB84"/>
        <color rgb="FF63BE7B"/>
      </colorScale>
    </cfRule>
  </conditionalFormatting>
  <conditionalFormatting sqref="C1513:C1515 C1507">
    <cfRule type="colorScale" priority="2295">
      <colorScale>
        <cfvo type="min"/>
        <cfvo type="percentile" val="50"/>
        <cfvo type="max"/>
        <color rgb="FFF8696B"/>
        <color rgb="FFFFEB84"/>
        <color rgb="FF63BE7B"/>
      </colorScale>
    </cfRule>
  </conditionalFormatting>
  <conditionalFormatting sqref="C1510">
    <cfRule type="colorScale" priority="2294">
      <colorScale>
        <cfvo type="min"/>
        <cfvo type="percentile" val="50"/>
        <cfvo type="max"/>
        <color rgb="FFF8696B"/>
        <color rgb="FFFFEB84"/>
        <color rgb="FF63BE7B"/>
      </colorScale>
    </cfRule>
  </conditionalFormatting>
  <conditionalFormatting sqref="C1513:C1515">
    <cfRule type="colorScale" priority="2292">
      <colorScale>
        <cfvo type="min"/>
        <cfvo type="percentile" val="50"/>
        <cfvo type="max"/>
        <color rgb="FFF8696B"/>
        <color rgb="FFFFEB84"/>
        <color rgb="FF63BE7B"/>
      </colorScale>
    </cfRule>
  </conditionalFormatting>
  <conditionalFormatting sqref="C1447:C1455">
    <cfRule type="colorScale" priority="2162">
      <colorScale>
        <cfvo type="min"/>
        <cfvo type="percentile" val="50"/>
        <cfvo type="max"/>
        <color rgb="FFF8696B"/>
        <color rgb="FFFFEB84"/>
        <color rgb="FF63BE7B"/>
      </colorScale>
    </cfRule>
  </conditionalFormatting>
  <conditionalFormatting sqref="C1447:C1453">
    <cfRule type="colorScale" priority="2159">
      <colorScale>
        <cfvo type="min"/>
        <cfvo type="percentile" val="50"/>
        <cfvo type="max"/>
        <color rgb="FFF8696B"/>
        <color rgb="FFFFEB84"/>
        <color rgb="FF63BE7B"/>
      </colorScale>
    </cfRule>
  </conditionalFormatting>
  <conditionalFormatting sqref="C1447">
    <cfRule type="colorScale" priority="2158">
      <colorScale>
        <cfvo type="min"/>
        <cfvo type="percentile" val="50"/>
        <cfvo type="max"/>
        <color rgb="FFF8696B"/>
        <color rgb="FFFFEB84"/>
        <color rgb="FF63BE7B"/>
      </colorScale>
    </cfRule>
  </conditionalFormatting>
  <conditionalFormatting sqref="C1450 C1453 C1447">
    <cfRule type="colorScale" priority="2157">
      <colorScale>
        <cfvo type="min"/>
        <cfvo type="percentile" val="50"/>
        <cfvo type="max"/>
        <color rgb="FFF8696B"/>
        <color rgb="FFFFEB84"/>
        <color rgb="FF63BE7B"/>
      </colorScale>
    </cfRule>
  </conditionalFormatting>
  <conditionalFormatting sqref="C1453 C1450">
    <cfRule type="colorScale" priority="2156">
      <colorScale>
        <cfvo type="min"/>
        <cfvo type="percentile" val="50"/>
        <cfvo type="max"/>
        <color rgb="FFF8696B"/>
        <color rgb="FFFFEB84"/>
        <color rgb="FF63BE7B"/>
      </colorScale>
    </cfRule>
  </conditionalFormatting>
  <conditionalFormatting sqref="C1450:C1455 C1447">
    <cfRule type="colorScale" priority="2152">
      <colorScale>
        <cfvo type="min"/>
        <cfvo type="percentile" val="50"/>
        <cfvo type="max"/>
        <color rgb="FFF8696B"/>
        <color rgb="FFFFEB84"/>
        <color rgb="FF63BE7B"/>
      </colorScale>
    </cfRule>
  </conditionalFormatting>
  <conditionalFormatting sqref="C1450:C1455">
    <cfRule type="colorScale" priority="2151">
      <colorScale>
        <cfvo type="min"/>
        <cfvo type="percentile" val="50"/>
        <cfvo type="max"/>
        <color rgb="FFF8696B"/>
        <color rgb="FFFFEB84"/>
        <color rgb="FF63BE7B"/>
      </colorScale>
    </cfRule>
  </conditionalFormatting>
  <conditionalFormatting sqref="C1447:C1454">
    <cfRule type="colorScale" priority="2140">
      <colorScale>
        <cfvo type="min"/>
        <cfvo type="percentile" val="50"/>
        <cfvo type="max"/>
        <color rgb="FFF8696B"/>
        <color rgb="FFFFEB84"/>
        <color rgb="FF63BE7B"/>
      </colorScale>
    </cfRule>
  </conditionalFormatting>
  <conditionalFormatting sqref="C1447 C1450 C1453">
    <cfRule type="colorScale" priority="2138">
      <colorScale>
        <cfvo type="min"/>
        <cfvo type="percentile" val="50"/>
        <cfvo type="max"/>
        <color rgb="FFF8696B"/>
        <color rgb="FFFFEB84"/>
        <color rgb="FF63BE7B"/>
      </colorScale>
    </cfRule>
  </conditionalFormatting>
  <conditionalFormatting sqref="C1453:C1455 C1447">
    <cfRule type="colorScale" priority="2137">
      <colorScale>
        <cfvo type="min"/>
        <cfvo type="percentile" val="50"/>
        <cfvo type="max"/>
        <color rgb="FFF8696B"/>
        <color rgb="FFFFEB84"/>
        <color rgb="FF63BE7B"/>
      </colorScale>
    </cfRule>
  </conditionalFormatting>
  <conditionalFormatting sqref="C1450">
    <cfRule type="colorScale" priority="2136">
      <colorScale>
        <cfvo type="min"/>
        <cfvo type="percentile" val="50"/>
        <cfvo type="max"/>
        <color rgb="FFF8696B"/>
        <color rgb="FFFFEB84"/>
        <color rgb="FF63BE7B"/>
      </colorScale>
    </cfRule>
  </conditionalFormatting>
  <conditionalFormatting sqref="C1453">
    <cfRule type="colorScale" priority="2135">
      <colorScale>
        <cfvo type="min"/>
        <cfvo type="percentile" val="50"/>
        <cfvo type="max"/>
        <color rgb="FFF8696B"/>
        <color rgb="FFFFEB84"/>
        <color rgb="FF63BE7B"/>
      </colorScale>
    </cfRule>
  </conditionalFormatting>
  <conditionalFormatting sqref="C1453:C1455">
    <cfRule type="colorScale" priority="2134">
      <colorScale>
        <cfvo type="min"/>
        <cfvo type="percentile" val="50"/>
        <cfvo type="max"/>
        <color rgb="FFF8696B"/>
        <color rgb="FFFFEB84"/>
        <color rgb="FF63BE7B"/>
      </colorScale>
    </cfRule>
  </conditionalFormatting>
  <conditionalFormatting sqref="C1548:C1554">
    <cfRule type="colorScale" priority="2004">
      <colorScale>
        <cfvo type="min"/>
        <cfvo type="percentile" val="50"/>
        <cfvo type="max"/>
        <color rgb="FFF8696B"/>
        <color rgb="FFFFEB84"/>
        <color rgb="FF63BE7B"/>
      </colorScale>
    </cfRule>
  </conditionalFormatting>
  <conditionalFormatting sqref="C1548">
    <cfRule type="colorScale" priority="2003">
      <colorScale>
        <cfvo type="min"/>
        <cfvo type="percentile" val="50"/>
        <cfvo type="max"/>
        <color rgb="FFF8696B"/>
        <color rgb="FFFFEB84"/>
        <color rgb="FF63BE7B"/>
      </colorScale>
    </cfRule>
  </conditionalFormatting>
  <conditionalFormatting sqref="C1551 C1554 C1548">
    <cfRule type="colorScale" priority="2002">
      <colorScale>
        <cfvo type="min"/>
        <cfvo type="percentile" val="50"/>
        <cfvo type="max"/>
        <color rgb="FFF8696B"/>
        <color rgb="FFFFEB84"/>
        <color rgb="FF63BE7B"/>
      </colorScale>
    </cfRule>
  </conditionalFormatting>
  <conditionalFormatting sqref="C1554 C1551">
    <cfRule type="colorScale" priority="2001">
      <colorScale>
        <cfvo type="min"/>
        <cfvo type="percentile" val="50"/>
        <cfvo type="max"/>
        <color rgb="FFF8696B"/>
        <color rgb="FFFFEB84"/>
        <color rgb="FF63BE7B"/>
      </colorScale>
    </cfRule>
  </conditionalFormatting>
  <conditionalFormatting sqref="C1548:C1556">
    <cfRule type="colorScale" priority="2000">
      <colorScale>
        <cfvo type="min"/>
        <cfvo type="percentile" val="50"/>
        <cfvo type="max"/>
        <color rgb="FFF8696B"/>
        <color rgb="FFFFEB84"/>
        <color rgb="FF63BE7B"/>
      </colorScale>
    </cfRule>
  </conditionalFormatting>
  <conditionalFormatting sqref="C1554">
    <cfRule type="colorScale" priority="1987">
      <colorScale>
        <cfvo type="min"/>
        <cfvo type="percentile" val="50"/>
        <cfvo type="max"/>
        <color rgb="FFF8696B"/>
        <color rgb="FFFFEB84"/>
        <color rgb="FF63BE7B"/>
      </colorScale>
    </cfRule>
  </conditionalFormatting>
  <conditionalFormatting sqref="C1551:C1556 C1548">
    <cfRule type="colorScale" priority="1986">
      <colorScale>
        <cfvo type="min"/>
        <cfvo type="percentile" val="50"/>
        <cfvo type="max"/>
        <color rgb="FFF8696B"/>
        <color rgb="FFFFEB84"/>
        <color rgb="FF63BE7B"/>
      </colorScale>
    </cfRule>
  </conditionalFormatting>
  <conditionalFormatting sqref="C1551:C1556">
    <cfRule type="colorScale" priority="1985">
      <colorScale>
        <cfvo type="min"/>
        <cfvo type="percentile" val="50"/>
        <cfvo type="max"/>
        <color rgb="FFF8696B"/>
        <color rgb="FFFFEB84"/>
        <color rgb="FF63BE7B"/>
      </colorScale>
    </cfRule>
  </conditionalFormatting>
  <conditionalFormatting sqref="C1548:C1555">
    <cfRule type="colorScale" priority="1974">
      <colorScale>
        <cfvo type="min"/>
        <cfvo type="percentile" val="50"/>
        <cfvo type="max"/>
        <color rgb="FFF8696B"/>
        <color rgb="FFFFEB84"/>
        <color rgb="FF63BE7B"/>
      </colorScale>
    </cfRule>
  </conditionalFormatting>
  <conditionalFormatting sqref="C1548 C1551 C1554">
    <cfRule type="colorScale" priority="1972">
      <colorScale>
        <cfvo type="min"/>
        <cfvo type="percentile" val="50"/>
        <cfvo type="max"/>
        <color rgb="FFF8696B"/>
        <color rgb="FFFFEB84"/>
        <color rgb="FF63BE7B"/>
      </colorScale>
    </cfRule>
  </conditionalFormatting>
  <conditionalFormatting sqref="C1554:C1556 C1548">
    <cfRule type="colorScale" priority="1971">
      <colorScale>
        <cfvo type="min"/>
        <cfvo type="percentile" val="50"/>
        <cfvo type="max"/>
        <color rgb="FFF8696B"/>
        <color rgb="FFFFEB84"/>
        <color rgb="FF63BE7B"/>
      </colorScale>
    </cfRule>
  </conditionalFormatting>
  <conditionalFormatting sqref="C1551">
    <cfRule type="colorScale" priority="1970">
      <colorScale>
        <cfvo type="min"/>
        <cfvo type="percentile" val="50"/>
        <cfvo type="max"/>
        <color rgb="FFF8696B"/>
        <color rgb="FFFFEB84"/>
        <color rgb="FF63BE7B"/>
      </colorScale>
    </cfRule>
  </conditionalFormatting>
  <conditionalFormatting sqref="C1554:C1556">
    <cfRule type="colorScale" priority="1968">
      <colorScale>
        <cfvo type="min"/>
        <cfvo type="percentile" val="50"/>
        <cfvo type="max"/>
        <color rgb="FFF8696B"/>
        <color rgb="FFFFEB84"/>
        <color rgb="FF63BE7B"/>
      </colorScale>
    </cfRule>
  </conditionalFormatting>
  <conditionalFormatting sqref="C1924 C1915 C1933 C1942 C1951 C1960">
    <cfRule type="colorScale" priority="55356">
      <colorScale>
        <cfvo type="min"/>
        <cfvo type="percentile" val="50"/>
        <cfvo type="max"/>
        <color rgb="FFF8696B"/>
        <color rgb="FFFFEB84"/>
        <color rgb="FF63BE7B"/>
      </colorScale>
    </cfRule>
  </conditionalFormatting>
  <conditionalFormatting sqref="C1921 C1930 C1939 C1948 C1957 C1966 C1918 C1927 C1936 C1945 C1954 C1963 C1915 C1924 C1933 C1942 C1951 C1960">
    <cfRule type="colorScale" priority="55362">
      <colorScale>
        <cfvo type="min"/>
        <cfvo type="percentile" val="50"/>
        <cfvo type="max"/>
        <color rgb="FFF8696B"/>
        <color rgb="FFFFEB84"/>
        <color rgb="FF63BE7B"/>
      </colorScale>
    </cfRule>
  </conditionalFormatting>
  <conditionalFormatting sqref="C1930 C1921 C1939 C1948 C1957 C1966 C1918 C1927 C1936 C1945 C1954 C1963">
    <cfRule type="colorScale" priority="55380">
      <colorScale>
        <cfvo type="min"/>
        <cfvo type="percentile" val="50"/>
        <cfvo type="max"/>
        <color rgb="FFF8696B"/>
        <color rgb="FFFFEB84"/>
        <color rgb="FF63BE7B"/>
      </colorScale>
    </cfRule>
  </conditionalFormatting>
  <conditionalFormatting sqref="C1927:C1933 C1915 C1918:C1924 C1936:C1942 C1945:C1951 C1954:C1960 C1963:C1977">
    <cfRule type="colorScale" priority="56140">
      <colorScale>
        <cfvo type="min"/>
        <cfvo type="percentile" val="50"/>
        <cfvo type="max"/>
        <color rgb="FFF8696B"/>
        <color rgb="FFFFEB84"/>
        <color rgb="FF63BE7B"/>
      </colorScale>
    </cfRule>
  </conditionalFormatting>
  <conditionalFormatting sqref="C1927:C1932 C1918:C1923 C1936:C1941 C1945:C1950 C1954:C1959 C1963:C1977">
    <cfRule type="colorScale" priority="56148">
      <colorScale>
        <cfvo type="min"/>
        <cfvo type="percentile" val="50"/>
        <cfvo type="max"/>
        <color rgb="FFF8696B"/>
        <color rgb="FFFFEB84"/>
        <color rgb="FF63BE7B"/>
      </colorScale>
    </cfRule>
  </conditionalFormatting>
  <conditionalFormatting sqref="C1915:C1977">
    <cfRule type="colorScale" priority="57502">
      <colorScale>
        <cfvo type="min"/>
        <cfvo type="percentile" val="50"/>
        <cfvo type="max"/>
        <color rgb="FFF8696B"/>
        <color rgb="FFFFEB84"/>
        <color rgb="FF63BE7B"/>
      </colorScale>
    </cfRule>
  </conditionalFormatting>
  <conditionalFormatting sqref="C1975">
    <cfRule type="colorScale" priority="1439">
      <colorScale>
        <cfvo type="min"/>
        <cfvo type="percentile" val="50"/>
        <cfvo type="max"/>
        <color rgb="FFF8696B"/>
        <color rgb="FFFFEB84"/>
        <color rgb="FF63BE7B"/>
      </colorScale>
    </cfRule>
  </conditionalFormatting>
  <conditionalFormatting sqref="C1969:C1976">
    <cfRule type="colorScale" priority="1430">
      <colorScale>
        <cfvo type="min"/>
        <cfvo type="percentile" val="50"/>
        <cfvo type="max"/>
        <color rgb="FFF8696B"/>
        <color rgb="FFFFEB84"/>
        <color rgb="FF63BE7B"/>
      </colorScale>
    </cfRule>
  </conditionalFormatting>
  <conditionalFormatting sqref="C1969 C1972 C1975">
    <cfRule type="colorScale" priority="1429">
      <colorScale>
        <cfvo type="min"/>
        <cfvo type="percentile" val="50"/>
        <cfvo type="max"/>
        <color rgb="FFF8696B"/>
        <color rgb="FFFFEB84"/>
        <color rgb="FF63BE7B"/>
      </colorScale>
    </cfRule>
  </conditionalFormatting>
  <conditionalFormatting sqref="C1975:C1977 C1969">
    <cfRule type="colorScale" priority="1428">
      <colorScale>
        <cfvo type="min"/>
        <cfvo type="percentile" val="50"/>
        <cfvo type="max"/>
        <color rgb="FFF8696B"/>
        <color rgb="FFFFEB84"/>
        <color rgb="FF63BE7B"/>
      </colorScale>
    </cfRule>
  </conditionalFormatting>
  <conditionalFormatting sqref="C1972">
    <cfRule type="colorScale" priority="1427">
      <colorScale>
        <cfvo type="min"/>
        <cfvo type="percentile" val="50"/>
        <cfvo type="max"/>
        <color rgb="FFF8696B"/>
        <color rgb="FFFFEB84"/>
        <color rgb="FF63BE7B"/>
      </colorScale>
    </cfRule>
  </conditionalFormatting>
  <conditionalFormatting sqref="C1975:C1977">
    <cfRule type="colorScale" priority="1426">
      <colorScale>
        <cfvo type="min"/>
        <cfvo type="percentile" val="50"/>
        <cfvo type="max"/>
        <color rgb="FFF8696B"/>
        <color rgb="FFFFEB84"/>
        <color rgb="FF63BE7B"/>
      </colorScale>
    </cfRule>
  </conditionalFormatting>
  <conditionalFormatting sqref="C2245:C2251">
    <cfRule type="colorScale" priority="1408">
      <colorScale>
        <cfvo type="min"/>
        <cfvo type="percentile" val="50"/>
        <cfvo type="max"/>
        <color rgb="FFF8696B"/>
        <color rgb="FFFFEB84"/>
        <color rgb="FF63BE7B"/>
      </colorScale>
    </cfRule>
  </conditionalFormatting>
  <conditionalFormatting sqref="C2245">
    <cfRule type="colorScale" priority="1407">
      <colorScale>
        <cfvo type="min"/>
        <cfvo type="percentile" val="50"/>
        <cfvo type="max"/>
        <color rgb="FFF8696B"/>
        <color rgb="FFFFEB84"/>
        <color rgb="FF63BE7B"/>
      </colorScale>
    </cfRule>
  </conditionalFormatting>
  <conditionalFormatting sqref="C2251 C2248 C2245">
    <cfRule type="colorScale" priority="1406">
      <colorScale>
        <cfvo type="min"/>
        <cfvo type="percentile" val="50"/>
        <cfvo type="max"/>
        <color rgb="FFF8696B"/>
        <color rgb="FFFFEB84"/>
        <color rgb="FF63BE7B"/>
      </colorScale>
    </cfRule>
  </conditionalFormatting>
  <conditionalFormatting sqref="C2248 C2251">
    <cfRule type="colorScale" priority="1405">
      <colorScale>
        <cfvo type="min"/>
        <cfvo type="percentile" val="50"/>
        <cfvo type="max"/>
        <color rgb="FFF8696B"/>
        <color rgb="FFFFEB84"/>
        <color rgb="FF63BE7B"/>
      </colorScale>
    </cfRule>
  </conditionalFormatting>
  <conditionalFormatting sqref="C2248:C2253 C2245">
    <cfRule type="colorScale" priority="1404">
      <colorScale>
        <cfvo type="min"/>
        <cfvo type="percentile" val="50"/>
        <cfvo type="max"/>
        <color rgb="FFF8696B"/>
        <color rgb="FFFFEB84"/>
        <color rgb="FF63BE7B"/>
      </colorScale>
    </cfRule>
  </conditionalFormatting>
  <conditionalFormatting sqref="C2248:C2253">
    <cfRule type="colorScale" priority="1403">
      <colorScale>
        <cfvo type="min"/>
        <cfvo type="percentile" val="50"/>
        <cfvo type="max"/>
        <color rgb="FFF8696B"/>
        <color rgb="FFFFEB84"/>
        <color rgb="FF63BE7B"/>
      </colorScale>
    </cfRule>
  </conditionalFormatting>
  <conditionalFormatting sqref="C2245:C2253">
    <cfRule type="colorScale" priority="1402">
      <colorScale>
        <cfvo type="min"/>
        <cfvo type="percentile" val="50"/>
        <cfvo type="max"/>
        <color rgb="FFF8696B"/>
        <color rgb="FFFFEB84"/>
        <color rgb="FF63BE7B"/>
      </colorScale>
    </cfRule>
  </conditionalFormatting>
  <conditionalFormatting sqref="C2251">
    <cfRule type="colorScale" priority="1393">
      <colorScale>
        <cfvo type="min"/>
        <cfvo type="percentile" val="50"/>
        <cfvo type="max"/>
        <color rgb="FFF8696B"/>
        <color rgb="FFFFEB84"/>
        <color rgb="FF63BE7B"/>
      </colorScale>
    </cfRule>
  </conditionalFormatting>
  <conditionalFormatting sqref="C2245:C2252">
    <cfRule type="colorScale" priority="1384">
      <colorScale>
        <cfvo type="min"/>
        <cfvo type="percentile" val="50"/>
        <cfvo type="max"/>
        <color rgb="FFF8696B"/>
        <color rgb="FFFFEB84"/>
        <color rgb="FF63BE7B"/>
      </colorScale>
    </cfRule>
  </conditionalFormatting>
  <conditionalFormatting sqref="C2248 C2245 C2251">
    <cfRule type="colorScale" priority="1383">
      <colorScale>
        <cfvo type="min"/>
        <cfvo type="percentile" val="50"/>
        <cfvo type="max"/>
        <color rgb="FFF8696B"/>
        <color rgb="FFFFEB84"/>
        <color rgb="FF63BE7B"/>
      </colorScale>
    </cfRule>
  </conditionalFormatting>
  <conditionalFormatting sqref="C2251:C2253 C2245">
    <cfRule type="colorScale" priority="1382">
      <colorScale>
        <cfvo type="min"/>
        <cfvo type="percentile" val="50"/>
        <cfvo type="max"/>
        <color rgb="FFF8696B"/>
        <color rgb="FFFFEB84"/>
        <color rgb="FF63BE7B"/>
      </colorScale>
    </cfRule>
  </conditionalFormatting>
  <conditionalFormatting sqref="C2248">
    <cfRule type="colorScale" priority="1381">
      <colorScale>
        <cfvo type="min"/>
        <cfvo type="percentile" val="50"/>
        <cfvo type="max"/>
        <color rgb="FFF8696B"/>
        <color rgb="FFFFEB84"/>
        <color rgb="FF63BE7B"/>
      </colorScale>
    </cfRule>
  </conditionalFormatting>
  <conditionalFormatting sqref="C2251:C2253">
    <cfRule type="colorScale" priority="1380">
      <colorScale>
        <cfvo type="min"/>
        <cfvo type="percentile" val="50"/>
        <cfvo type="max"/>
        <color rgb="FFF8696B"/>
        <color rgb="FFFFEB84"/>
        <color rgb="FF63BE7B"/>
      </colorScale>
    </cfRule>
  </conditionalFormatting>
  <conditionalFormatting sqref="C2072:C2078">
    <cfRule type="colorScale" priority="1362">
      <colorScale>
        <cfvo type="min"/>
        <cfvo type="percentile" val="50"/>
        <cfvo type="max"/>
        <color rgb="FFF8696B"/>
        <color rgb="FFFFEB84"/>
        <color rgb="FF63BE7B"/>
      </colorScale>
    </cfRule>
  </conditionalFormatting>
  <conditionalFormatting sqref="C2072">
    <cfRule type="colorScale" priority="1361">
      <colorScale>
        <cfvo type="min"/>
        <cfvo type="percentile" val="50"/>
        <cfvo type="max"/>
        <color rgb="FFF8696B"/>
        <color rgb="FFFFEB84"/>
        <color rgb="FF63BE7B"/>
      </colorScale>
    </cfRule>
  </conditionalFormatting>
  <conditionalFormatting sqref="C2075 C2078 C2072">
    <cfRule type="colorScale" priority="1360">
      <colorScale>
        <cfvo type="min"/>
        <cfvo type="percentile" val="50"/>
        <cfvo type="max"/>
        <color rgb="FFF8696B"/>
        <color rgb="FFFFEB84"/>
        <color rgb="FF63BE7B"/>
      </colorScale>
    </cfRule>
  </conditionalFormatting>
  <conditionalFormatting sqref="C2078 C2075">
    <cfRule type="colorScale" priority="1359">
      <colorScale>
        <cfvo type="min"/>
        <cfvo type="percentile" val="50"/>
        <cfvo type="max"/>
        <color rgb="FFF8696B"/>
        <color rgb="FFFFEB84"/>
        <color rgb="FF63BE7B"/>
      </colorScale>
    </cfRule>
  </conditionalFormatting>
  <conditionalFormatting sqref="C2075:C2080 C2072">
    <cfRule type="colorScale" priority="1358">
      <colorScale>
        <cfvo type="min"/>
        <cfvo type="percentile" val="50"/>
        <cfvo type="max"/>
        <color rgb="FFF8696B"/>
        <color rgb="FFFFEB84"/>
        <color rgb="FF63BE7B"/>
      </colorScale>
    </cfRule>
  </conditionalFormatting>
  <conditionalFormatting sqref="C2075:C2080">
    <cfRule type="colorScale" priority="1357">
      <colorScale>
        <cfvo type="min"/>
        <cfvo type="percentile" val="50"/>
        <cfvo type="max"/>
        <color rgb="FFF8696B"/>
        <color rgb="FFFFEB84"/>
        <color rgb="FF63BE7B"/>
      </colorScale>
    </cfRule>
  </conditionalFormatting>
  <conditionalFormatting sqref="C2072:C2080">
    <cfRule type="colorScale" priority="1356">
      <colorScale>
        <cfvo type="min"/>
        <cfvo type="percentile" val="50"/>
        <cfvo type="max"/>
        <color rgb="FFF8696B"/>
        <color rgb="FFFFEB84"/>
        <color rgb="FF63BE7B"/>
      </colorScale>
    </cfRule>
  </conditionalFormatting>
  <conditionalFormatting sqref="C2078">
    <cfRule type="colorScale" priority="1347">
      <colorScale>
        <cfvo type="min"/>
        <cfvo type="percentile" val="50"/>
        <cfvo type="max"/>
        <color rgb="FFF8696B"/>
        <color rgb="FFFFEB84"/>
        <color rgb="FF63BE7B"/>
      </colorScale>
    </cfRule>
  </conditionalFormatting>
  <conditionalFormatting sqref="C2072:C2079">
    <cfRule type="colorScale" priority="1338">
      <colorScale>
        <cfvo type="min"/>
        <cfvo type="percentile" val="50"/>
        <cfvo type="max"/>
        <color rgb="FFF8696B"/>
        <color rgb="FFFFEB84"/>
        <color rgb="FF63BE7B"/>
      </colorScale>
    </cfRule>
  </conditionalFormatting>
  <conditionalFormatting sqref="C2072 C2075 C2078">
    <cfRule type="colorScale" priority="1337">
      <colorScale>
        <cfvo type="min"/>
        <cfvo type="percentile" val="50"/>
        <cfvo type="max"/>
        <color rgb="FFF8696B"/>
        <color rgb="FFFFEB84"/>
        <color rgb="FF63BE7B"/>
      </colorScale>
    </cfRule>
  </conditionalFormatting>
  <conditionalFormatting sqref="C2078:C2080 C2072">
    <cfRule type="colorScale" priority="1336">
      <colorScale>
        <cfvo type="min"/>
        <cfvo type="percentile" val="50"/>
        <cfvo type="max"/>
        <color rgb="FFF8696B"/>
        <color rgb="FFFFEB84"/>
        <color rgb="FF63BE7B"/>
      </colorScale>
    </cfRule>
  </conditionalFormatting>
  <conditionalFormatting sqref="C2075">
    <cfRule type="colorScale" priority="1335">
      <colorScale>
        <cfvo type="min"/>
        <cfvo type="percentile" val="50"/>
        <cfvo type="max"/>
        <color rgb="FFF8696B"/>
        <color rgb="FFFFEB84"/>
        <color rgb="FF63BE7B"/>
      </colorScale>
    </cfRule>
  </conditionalFormatting>
  <conditionalFormatting sqref="C2078:C2080">
    <cfRule type="colorScale" priority="1334">
      <colorScale>
        <cfvo type="min"/>
        <cfvo type="percentile" val="50"/>
        <cfvo type="max"/>
        <color rgb="FFF8696B"/>
        <color rgb="FFFFEB84"/>
        <color rgb="FF63BE7B"/>
      </colorScale>
    </cfRule>
  </conditionalFormatting>
  <conditionalFormatting sqref="C2084:C2090">
    <cfRule type="colorScale" priority="1316">
      <colorScale>
        <cfvo type="min"/>
        <cfvo type="percentile" val="50"/>
        <cfvo type="max"/>
        <color rgb="FFF8696B"/>
        <color rgb="FFFFEB84"/>
        <color rgb="FF63BE7B"/>
      </colorScale>
    </cfRule>
  </conditionalFormatting>
  <conditionalFormatting sqref="C2084">
    <cfRule type="colorScale" priority="1315">
      <colorScale>
        <cfvo type="min"/>
        <cfvo type="percentile" val="50"/>
        <cfvo type="max"/>
        <color rgb="FFF8696B"/>
        <color rgb="FFFFEB84"/>
        <color rgb="FF63BE7B"/>
      </colorScale>
    </cfRule>
  </conditionalFormatting>
  <conditionalFormatting sqref="C2090 C2087 C2084">
    <cfRule type="colorScale" priority="1314">
      <colorScale>
        <cfvo type="min"/>
        <cfvo type="percentile" val="50"/>
        <cfvo type="max"/>
        <color rgb="FFF8696B"/>
        <color rgb="FFFFEB84"/>
        <color rgb="FF63BE7B"/>
      </colorScale>
    </cfRule>
  </conditionalFormatting>
  <conditionalFormatting sqref="C2087 C2090">
    <cfRule type="colorScale" priority="1313">
      <colorScale>
        <cfvo type="min"/>
        <cfvo type="percentile" val="50"/>
        <cfvo type="max"/>
        <color rgb="FFF8696B"/>
        <color rgb="FFFFEB84"/>
        <color rgb="FF63BE7B"/>
      </colorScale>
    </cfRule>
  </conditionalFormatting>
  <conditionalFormatting sqref="C2087:C2092 C2084">
    <cfRule type="colorScale" priority="1312">
      <colorScale>
        <cfvo type="min"/>
        <cfvo type="percentile" val="50"/>
        <cfvo type="max"/>
        <color rgb="FFF8696B"/>
        <color rgb="FFFFEB84"/>
        <color rgb="FF63BE7B"/>
      </colorScale>
    </cfRule>
  </conditionalFormatting>
  <conditionalFormatting sqref="C2087:C2092">
    <cfRule type="colorScale" priority="1311">
      <colorScale>
        <cfvo type="min"/>
        <cfvo type="percentile" val="50"/>
        <cfvo type="max"/>
        <color rgb="FFF8696B"/>
        <color rgb="FFFFEB84"/>
        <color rgb="FF63BE7B"/>
      </colorScale>
    </cfRule>
  </conditionalFormatting>
  <conditionalFormatting sqref="C2084:C2092">
    <cfRule type="colorScale" priority="1310">
      <colorScale>
        <cfvo type="min"/>
        <cfvo type="percentile" val="50"/>
        <cfvo type="max"/>
        <color rgb="FFF8696B"/>
        <color rgb="FFFFEB84"/>
        <color rgb="FF63BE7B"/>
      </colorScale>
    </cfRule>
  </conditionalFormatting>
  <conditionalFormatting sqref="C2090">
    <cfRule type="colorScale" priority="1301">
      <colorScale>
        <cfvo type="min"/>
        <cfvo type="percentile" val="50"/>
        <cfvo type="max"/>
        <color rgb="FFF8696B"/>
        <color rgb="FFFFEB84"/>
        <color rgb="FF63BE7B"/>
      </colorScale>
    </cfRule>
  </conditionalFormatting>
  <conditionalFormatting sqref="C2084:C2091">
    <cfRule type="colorScale" priority="1292">
      <colorScale>
        <cfvo type="min"/>
        <cfvo type="percentile" val="50"/>
        <cfvo type="max"/>
        <color rgb="FFF8696B"/>
        <color rgb="FFFFEB84"/>
        <color rgb="FF63BE7B"/>
      </colorScale>
    </cfRule>
  </conditionalFormatting>
  <conditionalFormatting sqref="C2087 C2084 C2090">
    <cfRule type="colorScale" priority="1291">
      <colorScale>
        <cfvo type="min"/>
        <cfvo type="percentile" val="50"/>
        <cfvo type="max"/>
        <color rgb="FFF8696B"/>
        <color rgb="FFFFEB84"/>
        <color rgb="FF63BE7B"/>
      </colorScale>
    </cfRule>
  </conditionalFormatting>
  <conditionalFormatting sqref="C2090:C2092 C2084">
    <cfRule type="colorScale" priority="1290">
      <colorScale>
        <cfvo type="min"/>
        <cfvo type="percentile" val="50"/>
        <cfvo type="max"/>
        <color rgb="FFF8696B"/>
        <color rgb="FFFFEB84"/>
        <color rgb="FF63BE7B"/>
      </colorScale>
    </cfRule>
  </conditionalFormatting>
  <conditionalFormatting sqref="C2087">
    <cfRule type="colorScale" priority="1289">
      <colorScale>
        <cfvo type="min"/>
        <cfvo type="percentile" val="50"/>
        <cfvo type="max"/>
        <color rgb="FFF8696B"/>
        <color rgb="FFFFEB84"/>
        <color rgb="FF63BE7B"/>
      </colorScale>
    </cfRule>
  </conditionalFormatting>
  <conditionalFormatting sqref="C2090:C2092">
    <cfRule type="colorScale" priority="1288">
      <colorScale>
        <cfvo type="min"/>
        <cfvo type="percentile" val="50"/>
        <cfvo type="max"/>
        <color rgb="FFF8696B"/>
        <color rgb="FFFFEB84"/>
        <color rgb="FF63BE7B"/>
      </colorScale>
    </cfRule>
  </conditionalFormatting>
  <conditionalFormatting sqref="C2096:C2102">
    <cfRule type="colorScale" priority="1270">
      <colorScale>
        <cfvo type="min"/>
        <cfvo type="percentile" val="50"/>
        <cfvo type="max"/>
        <color rgb="FFF8696B"/>
        <color rgb="FFFFEB84"/>
        <color rgb="FF63BE7B"/>
      </colorScale>
    </cfRule>
  </conditionalFormatting>
  <conditionalFormatting sqref="C2096">
    <cfRule type="colorScale" priority="1269">
      <colorScale>
        <cfvo type="min"/>
        <cfvo type="percentile" val="50"/>
        <cfvo type="max"/>
        <color rgb="FFF8696B"/>
        <color rgb="FFFFEB84"/>
        <color rgb="FF63BE7B"/>
      </colorScale>
    </cfRule>
  </conditionalFormatting>
  <conditionalFormatting sqref="C2099 C2102 C2096">
    <cfRule type="colorScale" priority="1268">
      <colorScale>
        <cfvo type="min"/>
        <cfvo type="percentile" val="50"/>
        <cfvo type="max"/>
        <color rgb="FFF8696B"/>
        <color rgb="FFFFEB84"/>
        <color rgb="FF63BE7B"/>
      </colorScale>
    </cfRule>
  </conditionalFormatting>
  <conditionalFormatting sqref="C2102 C2099">
    <cfRule type="colorScale" priority="1267">
      <colorScale>
        <cfvo type="min"/>
        <cfvo type="percentile" val="50"/>
        <cfvo type="max"/>
        <color rgb="FFF8696B"/>
        <color rgb="FFFFEB84"/>
        <color rgb="FF63BE7B"/>
      </colorScale>
    </cfRule>
  </conditionalFormatting>
  <conditionalFormatting sqref="C2099:C2104 C2096">
    <cfRule type="colorScale" priority="1266">
      <colorScale>
        <cfvo type="min"/>
        <cfvo type="percentile" val="50"/>
        <cfvo type="max"/>
        <color rgb="FFF8696B"/>
        <color rgb="FFFFEB84"/>
        <color rgb="FF63BE7B"/>
      </colorScale>
    </cfRule>
  </conditionalFormatting>
  <conditionalFormatting sqref="C2099:C2104">
    <cfRule type="colorScale" priority="1265">
      <colorScale>
        <cfvo type="min"/>
        <cfvo type="percentile" val="50"/>
        <cfvo type="max"/>
        <color rgb="FFF8696B"/>
        <color rgb="FFFFEB84"/>
        <color rgb="FF63BE7B"/>
      </colorScale>
    </cfRule>
  </conditionalFormatting>
  <conditionalFormatting sqref="C2096:C2104">
    <cfRule type="colorScale" priority="1264">
      <colorScale>
        <cfvo type="min"/>
        <cfvo type="percentile" val="50"/>
        <cfvo type="max"/>
        <color rgb="FFF8696B"/>
        <color rgb="FFFFEB84"/>
        <color rgb="FF63BE7B"/>
      </colorScale>
    </cfRule>
  </conditionalFormatting>
  <conditionalFormatting sqref="C2102">
    <cfRule type="colorScale" priority="1255">
      <colorScale>
        <cfvo type="min"/>
        <cfvo type="percentile" val="50"/>
        <cfvo type="max"/>
        <color rgb="FFF8696B"/>
        <color rgb="FFFFEB84"/>
        <color rgb="FF63BE7B"/>
      </colorScale>
    </cfRule>
  </conditionalFormatting>
  <conditionalFormatting sqref="C2096:C2103">
    <cfRule type="colorScale" priority="1246">
      <colorScale>
        <cfvo type="min"/>
        <cfvo type="percentile" val="50"/>
        <cfvo type="max"/>
        <color rgb="FFF8696B"/>
        <color rgb="FFFFEB84"/>
        <color rgb="FF63BE7B"/>
      </colorScale>
    </cfRule>
  </conditionalFormatting>
  <conditionalFormatting sqref="C2096 C2099 C2102">
    <cfRule type="colorScale" priority="1245">
      <colorScale>
        <cfvo type="min"/>
        <cfvo type="percentile" val="50"/>
        <cfvo type="max"/>
        <color rgb="FFF8696B"/>
        <color rgb="FFFFEB84"/>
        <color rgb="FF63BE7B"/>
      </colorScale>
    </cfRule>
  </conditionalFormatting>
  <conditionalFormatting sqref="C2102:C2104 C2096">
    <cfRule type="colorScale" priority="1244">
      <colorScale>
        <cfvo type="min"/>
        <cfvo type="percentile" val="50"/>
        <cfvo type="max"/>
        <color rgb="FFF8696B"/>
        <color rgb="FFFFEB84"/>
        <color rgb="FF63BE7B"/>
      </colorScale>
    </cfRule>
  </conditionalFormatting>
  <conditionalFormatting sqref="C2099">
    <cfRule type="colorScale" priority="1243">
      <colorScale>
        <cfvo type="min"/>
        <cfvo type="percentile" val="50"/>
        <cfvo type="max"/>
        <color rgb="FFF8696B"/>
        <color rgb="FFFFEB84"/>
        <color rgb="FF63BE7B"/>
      </colorScale>
    </cfRule>
  </conditionalFormatting>
  <conditionalFormatting sqref="C2102:C2104">
    <cfRule type="colorScale" priority="1242">
      <colorScale>
        <cfvo type="min"/>
        <cfvo type="percentile" val="50"/>
        <cfvo type="max"/>
        <color rgb="FFF8696B"/>
        <color rgb="FFFFEB84"/>
        <color rgb="FF63BE7B"/>
      </colorScale>
    </cfRule>
  </conditionalFormatting>
  <conditionalFormatting sqref="C2111:C2116 C2108">
    <cfRule type="colorScale" priority="1216">
      <colorScale>
        <cfvo type="min"/>
        <cfvo type="percentile" val="50"/>
        <cfvo type="max"/>
        <color rgb="FFF8696B"/>
        <color rgb="FFFFEB84"/>
        <color rgb="FF63BE7B"/>
      </colorScale>
    </cfRule>
  </conditionalFormatting>
  <conditionalFormatting sqref="C2111:C2116">
    <cfRule type="colorScale" priority="1215">
      <colorScale>
        <cfvo type="min"/>
        <cfvo type="percentile" val="50"/>
        <cfvo type="max"/>
        <color rgb="FFF8696B"/>
        <color rgb="FFFFEB84"/>
        <color rgb="FF63BE7B"/>
      </colorScale>
    </cfRule>
  </conditionalFormatting>
  <conditionalFormatting sqref="C2108:C2116">
    <cfRule type="colorScale" priority="1214">
      <colorScale>
        <cfvo type="min"/>
        <cfvo type="percentile" val="50"/>
        <cfvo type="max"/>
        <color rgb="FFF8696B"/>
        <color rgb="FFFFEB84"/>
        <color rgb="FF63BE7B"/>
      </colorScale>
    </cfRule>
  </conditionalFormatting>
  <conditionalFormatting sqref="C2108">
    <cfRule type="colorScale" priority="1206">
      <colorScale>
        <cfvo type="min"/>
        <cfvo type="percentile" val="50"/>
        <cfvo type="max"/>
        <color rgb="FFF8696B"/>
        <color rgb="FFFFEB84"/>
        <color rgb="FF63BE7B"/>
      </colorScale>
    </cfRule>
  </conditionalFormatting>
  <conditionalFormatting sqref="C2108:C2115">
    <cfRule type="colorScale" priority="1196">
      <colorScale>
        <cfvo type="min"/>
        <cfvo type="percentile" val="50"/>
        <cfvo type="max"/>
        <color rgb="FFF8696B"/>
        <color rgb="FFFFEB84"/>
        <color rgb="FF63BE7B"/>
      </colorScale>
    </cfRule>
  </conditionalFormatting>
  <conditionalFormatting sqref="C2111 C2108 C2114">
    <cfRule type="colorScale" priority="1195">
      <colorScale>
        <cfvo type="min"/>
        <cfvo type="percentile" val="50"/>
        <cfvo type="max"/>
        <color rgb="FFF8696B"/>
        <color rgb="FFFFEB84"/>
        <color rgb="FF63BE7B"/>
      </colorScale>
    </cfRule>
  </conditionalFormatting>
  <conditionalFormatting sqref="C2114:C2116 C2108">
    <cfRule type="colorScale" priority="1194">
      <colorScale>
        <cfvo type="min"/>
        <cfvo type="percentile" val="50"/>
        <cfvo type="max"/>
        <color rgb="FFF8696B"/>
        <color rgb="FFFFEB84"/>
        <color rgb="FF63BE7B"/>
      </colorScale>
    </cfRule>
  </conditionalFormatting>
  <conditionalFormatting sqref="C2111">
    <cfRule type="colorScale" priority="1193">
      <colorScale>
        <cfvo type="min"/>
        <cfvo type="percentile" val="50"/>
        <cfvo type="max"/>
        <color rgb="FFF8696B"/>
        <color rgb="FFFFEB84"/>
        <color rgb="FF63BE7B"/>
      </colorScale>
    </cfRule>
  </conditionalFormatting>
  <conditionalFormatting sqref="C2114:C2116">
    <cfRule type="colorScale" priority="1192">
      <colorScale>
        <cfvo type="min"/>
        <cfvo type="percentile" val="50"/>
        <cfvo type="max"/>
        <color rgb="FFF8696B"/>
        <color rgb="FFFFEB84"/>
        <color rgb="FF63BE7B"/>
      </colorScale>
    </cfRule>
  </conditionalFormatting>
  <conditionalFormatting sqref="C1070:C1076 C1079:C1085 C1088:C1094">
    <cfRule type="colorScale" priority="1174">
      <colorScale>
        <cfvo type="min"/>
        <cfvo type="percentile" val="50"/>
        <cfvo type="max"/>
        <color rgb="FFF8696B"/>
        <color rgb="FFFFEB84"/>
        <color rgb="FF63BE7B"/>
      </colorScale>
    </cfRule>
  </conditionalFormatting>
  <conditionalFormatting sqref="C1070 C1079 C1088">
    <cfRule type="colorScale" priority="1173">
      <colorScale>
        <cfvo type="min"/>
        <cfvo type="percentile" val="50"/>
        <cfvo type="max"/>
        <color rgb="FFF8696B"/>
        <color rgb="FFFFEB84"/>
        <color rgb="FF63BE7B"/>
      </colorScale>
    </cfRule>
  </conditionalFormatting>
  <conditionalFormatting sqref="C1085 C1076 C1094 C1073 C1082 C1091 C1070 C1079 C1088">
    <cfRule type="colorScale" priority="1172">
      <colorScale>
        <cfvo type="min"/>
        <cfvo type="percentile" val="50"/>
        <cfvo type="max"/>
        <color rgb="FFF8696B"/>
        <color rgb="FFFFEB84"/>
        <color rgb="FF63BE7B"/>
      </colorScale>
    </cfRule>
  </conditionalFormatting>
  <conditionalFormatting sqref="C1076 C1085 C1094 C1073 C1082 C1091">
    <cfRule type="colorScale" priority="1171">
      <colorScale>
        <cfvo type="min"/>
        <cfvo type="percentile" val="50"/>
        <cfvo type="max"/>
        <color rgb="FFF8696B"/>
        <color rgb="FFFFEB84"/>
        <color rgb="FF63BE7B"/>
      </colorScale>
    </cfRule>
  </conditionalFormatting>
  <conditionalFormatting sqref="C1073:C1079 C1070 C1082:C1088 C1091:C1096">
    <cfRule type="colorScale" priority="1170">
      <colorScale>
        <cfvo type="min"/>
        <cfvo type="percentile" val="50"/>
        <cfvo type="max"/>
        <color rgb="FFF8696B"/>
        <color rgb="FFFFEB84"/>
        <color rgb="FF63BE7B"/>
      </colorScale>
    </cfRule>
  </conditionalFormatting>
  <conditionalFormatting sqref="C1073:C1078 C1082:C1087 C1091:C1096">
    <cfRule type="colorScale" priority="1169">
      <colorScale>
        <cfvo type="min"/>
        <cfvo type="percentile" val="50"/>
        <cfvo type="max"/>
        <color rgb="FFF8696B"/>
        <color rgb="FFFFEB84"/>
        <color rgb="FF63BE7B"/>
      </colorScale>
    </cfRule>
  </conditionalFormatting>
  <conditionalFormatting sqref="C1070:C1096">
    <cfRule type="colorScale" priority="1168">
      <colorScale>
        <cfvo type="min"/>
        <cfvo type="percentile" val="50"/>
        <cfvo type="max"/>
        <color rgb="FFF8696B"/>
        <color rgb="FFFFEB84"/>
        <color rgb="FF63BE7B"/>
      </colorScale>
    </cfRule>
  </conditionalFormatting>
  <conditionalFormatting sqref="C1097:C1098">
    <cfRule type="colorScale" priority="1166">
      <colorScale>
        <cfvo type="min"/>
        <cfvo type="percentile" val="50"/>
        <cfvo type="max"/>
        <color rgb="FFF8696B"/>
        <color rgb="FFFFEB84"/>
        <color rgb="FF63BE7B"/>
      </colorScale>
    </cfRule>
  </conditionalFormatting>
  <conditionalFormatting sqref="C1815:C1821 C1812 C1824:C1830 C1833:C1910">
    <cfRule type="colorScale" priority="59700">
      <colorScale>
        <cfvo type="min"/>
        <cfvo type="percentile" val="50"/>
        <cfvo type="max"/>
        <color rgb="FFF8696B"/>
        <color rgb="FFFFEB84"/>
        <color rgb="FF63BE7B"/>
      </colorScale>
    </cfRule>
  </conditionalFormatting>
  <conditionalFormatting sqref="C1815:C1820 C1824:C1829 C1833:C1910">
    <cfRule type="colorScale" priority="59705">
      <colorScale>
        <cfvo type="min"/>
        <cfvo type="percentile" val="50"/>
        <cfvo type="max"/>
        <color rgb="FFF8696B"/>
        <color rgb="FFFFEB84"/>
        <color rgb="FF63BE7B"/>
      </colorScale>
    </cfRule>
  </conditionalFormatting>
  <conditionalFormatting sqref="C1812:C1910">
    <cfRule type="colorScale" priority="60066">
      <colorScale>
        <cfvo type="min"/>
        <cfvo type="percentile" val="50"/>
        <cfvo type="max"/>
        <color rgb="FFF8696B"/>
        <color rgb="FFFFEB84"/>
        <color rgb="FF63BE7B"/>
      </colorScale>
    </cfRule>
  </conditionalFormatting>
  <conditionalFormatting sqref="C8 C11 C14">
    <cfRule type="colorScale" priority="1162">
      <colorScale>
        <cfvo type="min"/>
        <cfvo type="percentile" val="50"/>
        <cfvo type="max"/>
        <color rgb="FFF8696B"/>
        <color rgb="FFFFEB84"/>
        <color rgb="FF63BE7B"/>
      </colorScale>
    </cfRule>
  </conditionalFormatting>
  <conditionalFormatting sqref="C11">
    <cfRule type="colorScale" priority="1161">
      <colorScale>
        <cfvo type="min"/>
        <cfvo type="percentile" val="50"/>
        <cfvo type="max"/>
        <color rgb="FFF8696B"/>
        <color rgb="FFFFEB84"/>
        <color rgb="FF63BE7B"/>
      </colorScale>
    </cfRule>
  </conditionalFormatting>
  <conditionalFormatting sqref="C14">
    <cfRule type="colorScale" priority="1160">
      <colorScale>
        <cfvo type="min"/>
        <cfvo type="percentile" val="50"/>
        <cfvo type="max"/>
        <color rgb="FFF8696B"/>
        <color rgb="FFFFEB84"/>
        <color rgb="FF63BE7B"/>
      </colorScale>
    </cfRule>
  </conditionalFormatting>
  <conditionalFormatting sqref="C8 C14 C11">
    <cfRule type="colorScale" priority="1158">
      <colorScale>
        <cfvo type="min"/>
        <cfvo type="percentile" val="50"/>
        <cfvo type="max"/>
        <color rgb="FFF8696B"/>
        <color rgb="FFFFEB84"/>
        <color rgb="FF63BE7B"/>
      </colorScale>
    </cfRule>
  </conditionalFormatting>
  <conditionalFormatting sqref="C17 C26 C35 C44 C53 C20 C29 C38 C47 C56 C23 C32 C41 C50 C59">
    <cfRule type="colorScale" priority="1157">
      <colorScale>
        <cfvo type="min"/>
        <cfvo type="percentile" val="50"/>
        <cfvo type="max"/>
        <color rgb="FFF8696B"/>
        <color rgb="FFFFEB84"/>
        <color rgb="FF63BE7B"/>
      </colorScale>
    </cfRule>
  </conditionalFormatting>
  <conditionalFormatting sqref="C29 C20 C38 C47 C56">
    <cfRule type="colorScale" priority="1156">
      <colorScale>
        <cfvo type="min"/>
        <cfvo type="percentile" val="50"/>
        <cfvo type="max"/>
        <color rgb="FFF8696B"/>
        <color rgb="FFFFEB84"/>
        <color rgb="FF63BE7B"/>
      </colorScale>
    </cfRule>
  </conditionalFormatting>
  <conditionalFormatting sqref="C23 C32 C41 C50 C59">
    <cfRule type="colorScale" priority="1155">
      <colorScale>
        <cfvo type="min"/>
        <cfvo type="percentile" val="50"/>
        <cfvo type="max"/>
        <color rgb="FFF8696B"/>
        <color rgb="FFFFEB84"/>
        <color rgb="FF63BE7B"/>
      </colorScale>
    </cfRule>
  </conditionalFormatting>
  <conditionalFormatting sqref="C32 C23 C41 C50 C59 C17 C26 C35 C44 C53 C20 C29 C38 C47 C56">
    <cfRule type="colorScale" priority="1153">
      <colorScale>
        <cfvo type="min"/>
        <cfvo type="percentile" val="50"/>
        <cfvo type="max"/>
        <color rgb="FFF8696B"/>
        <color rgb="FFFFEB84"/>
        <color rgb="FF63BE7B"/>
      </colorScale>
    </cfRule>
  </conditionalFormatting>
  <conditionalFormatting sqref="C17 C20 C23">
    <cfRule type="colorScale" priority="1147">
      <colorScale>
        <cfvo type="min"/>
        <cfvo type="percentile" val="50"/>
        <cfvo type="max"/>
        <color rgb="FFF8696B"/>
        <color rgb="FFFFEB84"/>
        <color rgb="FF63BE7B"/>
      </colorScale>
    </cfRule>
  </conditionalFormatting>
  <conditionalFormatting sqref="C20">
    <cfRule type="colorScale" priority="1146">
      <colorScale>
        <cfvo type="min"/>
        <cfvo type="percentile" val="50"/>
        <cfvo type="max"/>
        <color rgb="FFF8696B"/>
        <color rgb="FFFFEB84"/>
        <color rgb="FF63BE7B"/>
      </colorScale>
    </cfRule>
  </conditionalFormatting>
  <conditionalFormatting sqref="C23">
    <cfRule type="colorScale" priority="1145">
      <colorScale>
        <cfvo type="min"/>
        <cfvo type="percentile" val="50"/>
        <cfvo type="max"/>
        <color rgb="FFF8696B"/>
        <color rgb="FFFFEB84"/>
        <color rgb="FF63BE7B"/>
      </colorScale>
    </cfRule>
  </conditionalFormatting>
  <conditionalFormatting sqref="C17 C23 C20">
    <cfRule type="colorScale" priority="1143">
      <colorScale>
        <cfvo type="min"/>
        <cfvo type="percentile" val="50"/>
        <cfvo type="max"/>
        <color rgb="FFF8696B"/>
        <color rgb="FFFFEB84"/>
        <color rgb="FF63BE7B"/>
      </colorScale>
    </cfRule>
  </conditionalFormatting>
  <conditionalFormatting sqref="C32 C26 C29">
    <cfRule type="colorScale" priority="1138">
      <colorScale>
        <cfvo type="min"/>
        <cfvo type="percentile" val="50"/>
        <cfvo type="max"/>
        <color rgb="FFF8696B"/>
        <color rgb="FFFFEB84"/>
        <color rgb="FF63BE7B"/>
      </colorScale>
    </cfRule>
  </conditionalFormatting>
  <conditionalFormatting sqref="C74 C80 C77">
    <cfRule type="colorScale" priority="1132">
      <colorScale>
        <cfvo type="min"/>
        <cfvo type="percentile" val="50"/>
        <cfvo type="max"/>
        <color rgb="FFF8696B"/>
        <color rgb="FFFFEB84"/>
        <color rgb="FF63BE7B"/>
      </colorScale>
    </cfRule>
  </conditionalFormatting>
  <conditionalFormatting sqref="C130">
    <cfRule type="colorScale" priority="1124">
      <colorScale>
        <cfvo type="min"/>
        <cfvo type="percentile" val="50"/>
        <cfvo type="max"/>
        <color rgb="FFF8696B"/>
        <color rgb="FFFFEB84"/>
        <color rgb="FF63BE7B"/>
      </colorScale>
    </cfRule>
  </conditionalFormatting>
  <conditionalFormatting sqref="C133">
    <cfRule type="colorScale" priority="1123">
      <colorScale>
        <cfvo type="min"/>
        <cfvo type="percentile" val="50"/>
        <cfvo type="max"/>
        <color rgb="FFF8696B"/>
        <color rgb="FFFFEB84"/>
        <color rgb="FF63BE7B"/>
      </colorScale>
    </cfRule>
  </conditionalFormatting>
  <conditionalFormatting sqref="C133 C127 C130">
    <cfRule type="colorScale" priority="1121">
      <colorScale>
        <cfvo type="min"/>
        <cfvo type="percentile" val="50"/>
        <cfvo type="max"/>
        <color rgb="FFF8696B"/>
        <color rgb="FFFFEB84"/>
        <color rgb="FF63BE7B"/>
      </colorScale>
    </cfRule>
  </conditionalFormatting>
  <conditionalFormatting sqref="C145:C180">
    <cfRule type="colorScale" priority="1115">
      <colorScale>
        <cfvo type="min"/>
        <cfvo type="percentile" val="50"/>
        <cfvo type="max"/>
        <color rgb="FFF8696B"/>
        <color rgb="FFFFEB84"/>
        <color rgb="FF63BE7B"/>
      </colorScale>
    </cfRule>
  </conditionalFormatting>
  <conditionalFormatting sqref="C145 C154 C163 C172 C148 C157 C166 C175 C151 C160 C169 C178">
    <cfRule type="colorScale" priority="1114">
      <colorScale>
        <cfvo type="min"/>
        <cfvo type="percentile" val="50"/>
        <cfvo type="max"/>
        <color rgb="FFF8696B"/>
        <color rgb="FFFFEB84"/>
        <color rgb="FF63BE7B"/>
      </colorScale>
    </cfRule>
  </conditionalFormatting>
  <conditionalFormatting sqref="C181:C189">
    <cfRule type="colorScale" priority="1113">
      <colorScale>
        <cfvo type="min"/>
        <cfvo type="percentile" val="50"/>
        <cfvo type="max"/>
        <color rgb="FFF8696B"/>
        <color rgb="FFFFEB84"/>
        <color rgb="FF63BE7B"/>
      </colorScale>
    </cfRule>
  </conditionalFormatting>
  <conditionalFormatting sqref="C211 C220 C229 C238 C214 C223 C232 C241 C217 C226 C235 C244">
    <cfRule type="colorScale" priority="1111">
      <colorScale>
        <cfvo type="min"/>
        <cfvo type="percentile" val="50"/>
        <cfvo type="max"/>
        <color rgb="FFF8696B"/>
        <color rgb="FFFFEB84"/>
        <color rgb="FF63BE7B"/>
      </colorScale>
    </cfRule>
  </conditionalFormatting>
  <conditionalFormatting sqref="C259:C267">
    <cfRule type="colorScale" priority="1110">
      <colorScale>
        <cfvo type="min"/>
        <cfvo type="percentile" val="50"/>
        <cfvo type="max"/>
        <color rgb="FFF8696B"/>
        <color rgb="FFFFEB84"/>
        <color rgb="FF63BE7B"/>
      </colorScale>
    </cfRule>
  </conditionalFormatting>
  <conditionalFormatting sqref="C259 C262 C265">
    <cfRule type="colorScale" priority="1108">
      <colorScale>
        <cfvo type="min"/>
        <cfvo type="percentile" val="50"/>
        <cfvo type="max"/>
        <color rgb="FFF8696B"/>
        <color rgb="FFFFEB84"/>
        <color rgb="FF63BE7B"/>
      </colorScale>
    </cfRule>
  </conditionalFormatting>
  <conditionalFormatting sqref="C280:C297">
    <cfRule type="colorScale" priority="1107">
      <colorScale>
        <cfvo type="min"/>
        <cfvo type="percentile" val="50"/>
        <cfvo type="max"/>
        <color rgb="FFF8696B"/>
        <color rgb="FFFFEB84"/>
        <color rgb="FF63BE7B"/>
      </colorScale>
    </cfRule>
  </conditionalFormatting>
  <conditionalFormatting sqref="C280 C289 C283 C292 C286 C295">
    <cfRule type="colorScale" priority="1103">
      <colorScale>
        <cfvo type="min"/>
        <cfvo type="percentile" val="50"/>
        <cfvo type="max"/>
        <color rgb="FFF8696B"/>
        <color rgb="FFFFEB84"/>
        <color rgb="FF63BE7B"/>
      </colorScale>
    </cfRule>
  </conditionalFormatting>
  <conditionalFormatting sqref="C312:C329">
    <cfRule type="colorScale" priority="1102">
      <colorScale>
        <cfvo type="min"/>
        <cfvo type="percentile" val="50"/>
        <cfvo type="max"/>
        <color rgb="FFF8696B"/>
        <color rgb="FFFFEB84"/>
        <color rgb="FF63BE7B"/>
      </colorScale>
    </cfRule>
  </conditionalFormatting>
  <conditionalFormatting sqref="C312 C321 C315 C324 C318 C327">
    <cfRule type="colorScale" priority="1098">
      <colorScale>
        <cfvo type="min"/>
        <cfvo type="percentile" val="50"/>
        <cfvo type="max"/>
        <color rgb="FFF8696B"/>
        <color rgb="FFFFEB84"/>
        <color rgb="FF63BE7B"/>
      </colorScale>
    </cfRule>
  </conditionalFormatting>
  <conditionalFormatting sqref="C342:C359">
    <cfRule type="colorScale" priority="1097">
      <colorScale>
        <cfvo type="min"/>
        <cfvo type="percentile" val="50"/>
        <cfvo type="max"/>
        <color rgb="FFF8696B"/>
        <color rgb="FFFFEB84"/>
        <color rgb="FF63BE7B"/>
      </colorScale>
    </cfRule>
  </conditionalFormatting>
  <conditionalFormatting sqref="C342 C351 C345 C354 C348 C357">
    <cfRule type="colorScale" priority="1092">
      <colorScale>
        <cfvo type="min"/>
        <cfvo type="percentile" val="50"/>
        <cfvo type="max"/>
        <color rgb="FFF8696B"/>
        <color rgb="FFFFEB84"/>
        <color rgb="FF63BE7B"/>
      </colorScale>
    </cfRule>
  </conditionalFormatting>
  <conditionalFormatting sqref="C365:C373">
    <cfRule type="colorScale" priority="1091">
      <colorScale>
        <cfvo type="min"/>
        <cfvo type="percentile" val="50"/>
        <cfvo type="max"/>
        <color rgb="FFF8696B"/>
        <color rgb="FFFFEB84"/>
        <color rgb="FF63BE7B"/>
      </colorScale>
    </cfRule>
  </conditionalFormatting>
  <conditionalFormatting sqref="C365 C368 C371">
    <cfRule type="colorScale" priority="1087">
      <colorScale>
        <cfvo type="min"/>
        <cfvo type="percentile" val="50"/>
        <cfvo type="max"/>
        <color rgb="FFF8696B"/>
        <color rgb="FFFFEB84"/>
        <color rgb="FF63BE7B"/>
      </colorScale>
    </cfRule>
  </conditionalFormatting>
  <conditionalFormatting sqref="C383:C391">
    <cfRule type="colorScale" priority="1086">
      <colorScale>
        <cfvo type="min"/>
        <cfvo type="percentile" val="50"/>
        <cfvo type="max"/>
        <color rgb="FFF8696B"/>
        <color rgb="FFFFEB84"/>
        <color rgb="FF63BE7B"/>
      </colorScale>
    </cfRule>
  </conditionalFormatting>
  <conditionalFormatting sqref="C383 C386 C389">
    <cfRule type="colorScale" priority="1082">
      <colorScale>
        <cfvo type="min"/>
        <cfvo type="percentile" val="50"/>
        <cfvo type="max"/>
        <color rgb="FFF8696B"/>
        <color rgb="FFFFEB84"/>
        <color rgb="FF63BE7B"/>
      </colorScale>
    </cfRule>
  </conditionalFormatting>
  <conditionalFormatting sqref="C431:C439">
    <cfRule type="colorScale" priority="1081">
      <colorScale>
        <cfvo type="min"/>
        <cfvo type="percentile" val="50"/>
        <cfvo type="max"/>
        <color rgb="FFF8696B"/>
        <color rgb="FFFFEB84"/>
        <color rgb="FF63BE7B"/>
      </colorScale>
    </cfRule>
  </conditionalFormatting>
  <conditionalFormatting sqref="C431 C434 C437">
    <cfRule type="colorScale" priority="1077">
      <colorScale>
        <cfvo type="min"/>
        <cfvo type="percentile" val="50"/>
        <cfvo type="max"/>
        <color rgb="FFF8696B"/>
        <color rgb="FFFFEB84"/>
        <color rgb="FF63BE7B"/>
      </colorScale>
    </cfRule>
  </conditionalFormatting>
  <conditionalFormatting sqref="C470:C487">
    <cfRule type="colorScale" priority="1076">
      <colorScale>
        <cfvo type="min"/>
        <cfvo type="percentile" val="50"/>
        <cfvo type="max"/>
        <color rgb="FFF8696B"/>
        <color rgb="FFFFEB84"/>
        <color rgb="FF63BE7B"/>
      </colorScale>
    </cfRule>
  </conditionalFormatting>
  <conditionalFormatting sqref="C470 C479 C473 C482 C476 C485">
    <cfRule type="colorScale" priority="1072">
      <colorScale>
        <cfvo type="min"/>
        <cfvo type="percentile" val="50"/>
        <cfvo type="max"/>
        <color rgb="FFF8696B"/>
        <color rgb="FFFFEB84"/>
        <color rgb="FF63BE7B"/>
      </colorScale>
    </cfRule>
  </conditionalFormatting>
  <conditionalFormatting sqref="C512:C538">
    <cfRule type="colorScale" priority="1071">
      <colorScale>
        <cfvo type="min"/>
        <cfvo type="percentile" val="50"/>
        <cfvo type="max"/>
        <color rgb="FFF8696B"/>
        <color rgb="FFFFEB84"/>
        <color rgb="FF63BE7B"/>
      </colorScale>
    </cfRule>
  </conditionalFormatting>
  <conditionalFormatting sqref="C512 C521 C530 C515 C524 C533 C518 C527 C536">
    <cfRule type="colorScale" priority="1067">
      <colorScale>
        <cfvo type="min"/>
        <cfvo type="percentile" val="50"/>
        <cfvo type="max"/>
        <color rgb="FFF8696B"/>
        <color rgb="FFFFEB84"/>
        <color rgb="FF63BE7B"/>
      </colorScale>
    </cfRule>
  </conditionalFormatting>
  <conditionalFormatting sqref="C551:C604">
    <cfRule type="colorScale" priority="1066">
      <colorScale>
        <cfvo type="min"/>
        <cfvo type="percentile" val="50"/>
        <cfvo type="max"/>
        <color rgb="FFF8696B"/>
        <color rgb="FFFFEB84"/>
        <color rgb="FF63BE7B"/>
      </colorScale>
    </cfRule>
  </conditionalFormatting>
  <conditionalFormatting sqref="C551 C560 C569 C578 C587 C596 C554 C563 C572 C581 C590 C599 C557 C566 C575 C584 C593 C602">
    <cfRule type="colorScale" priority="1062">
      <colorScale>
        <cfvo type="min"/>
        <cfvo type="percentile" val="50"/>
        <cfvo type="max"/>
        <color rgb="FFF8696B"/>
        <color rgb="FFFFEB84"/>
        <color rgb="FF63BE7B"/>
      </colorScale>
    </cfRule>
  </conditionalFormatting>
  <conditionalFormatting sqref="C626:C679">
    <cfRule type="colorScale" priority="1061">
      <colorScale>
        <cfvo type="min"/>
        <cfvo type="percentile" val="50"/>
        <cfvo type="max"/>
        <color rgb="FFF8696B"/>
        <color rgb="FFFFEB84"/>
        <color rgb="FF63BE7B"/>
      </colorScale>
    </cfRule>
  </conditionalFormatting>
  <conditionalFormatting sqref="C626 C635 C644 C653 C662 C671 C629 C638 C647 C656 C665 C674 C632 C641 C650 C659 C668 C677">
    <cfRule type="colorScale" priority="1057">
      <colorScale>
        <cfvo type="min"/>
        <cfvo type="percentile" val="50"/>
        <cfvo type="max"/>
        <color rgb="FFF8696B"/>
        <color rgb="FFFFEB84"/>
        <color rgb="FF63BE7B"/>
      </colorScale>
    </cfRule>
  </conditionalFormatting>
  <conditionalFormatting sqref="C692:C745">
    <cfRule type="colorScale" priority="1056">
      <colorScale>
        <cfvo type="min"/>
        <cfvo type="percentile" val="50"/>
        <cfvo type="max"/>
        <color rgb="FFF8696B"/>
        <color rgb="FFFFEB84"/>
        <color rgb="FF63BE7B"/>
      </colorScale>
    </cfRule>
  </conditionalFormatting>
  <conditionalFormatting sqref="C692 C701 C710 C719 C728 C737 C695 C704 C713 C722 C731 C740 C698 C707 C716 C725 C734 C743">
    <cfRule type="colorScale" priority="1052">
      <colorScale>
        <cfvo type="min"/>
        <cfvo type="percentile" val="50"/>
        <cfvo type="max"/>
        <color rgb="FFF8696B"/>
        <color rgb="FFFFEB84"/>
        <color rgb="FF63BE7B"/>
      </colorScale>
    </cfRule>
  </conditionalFormatting>
  <conditionalFormatting sqref="C758:C775">
    <cfRule type="colorScale" priority="1051">
      <colorScale>
        <cfvo type="min"/>
        <cfvo type="percentile" val="50"/>
        <cfvo type="max"/>
        <color rgb="FFF8696B"/>
        <color rgb="FFFFEB84"/>
        <color rgb="FF63BE7B"/>
      </colorScale>
    </cfRule>
  </conditionalFormatting>
  <conditionalFormatting sqref="C758 C767 C761 C770 C764 C773">
    <cfRule type="colorScale" priority="1047">
      <colorScale>
        <cfvo type="min"/>
        <cfvo type="percentile" val="50"/>
        <cfvo type="max"/>
        <color rgb="FFF8696B"/>
        <color rgb="FFFFEB84"/>
        <color rgb="FF63BE7B"/>
      </colorScale>
    </cfRule>
  </conditionalFormatting>
  <conditionalFormatting sqref="C801:C818">
    <cfRule type="colorScale" priority="1046">
      <colorScale>
        <cfvo type="min"/>
        <cfvo type="percentile" val="50"/>
        <cfvo type="max"/>
        <color rgb="FFF8696B"/>
        <color rgb="FFFFEB84"/>
        <color rgb="FF63BE7B"/>
      </colorScale>
    </cfRule>
  </conditionalFormatting>
  <conditionalFormatting sqref="C801 C810 C804 C813 C807 C816">
    <cfRule type="colorScale" priority="1041">
      <colorScale>
        <cfvo type="min"/>
        <cfvo type="percentile" val="50"/>
        <cfvo type="max"/>
        <color rgb="FFF8696B"/>
        <color rgb="FFFFEB84"/>
        <color rgb="FF63BE7B"/>
      </colorScale>
    </cfRule>
  </conditionalFormatting>
  <conditionalFormatting sqref="C828:C836">
    <cfRule type="colorScale" priority="1040">
      <colorScale>
        <cfvo type="min"/>
        <cfvo type="percentile" val="50"/>
        <cfvo type="max"/>
        <color rgb="FFF8696B"/>
        <color rgb="FFFFEB84"/>
        <color rgb="FF63BE7B"/>
      </colorScale>
    </cfRule>
  </conditionalFormatting>
  <conditionalFormatting sqref="C828 C831 C834">
    <cfRule type="colorScale" priority="1035">
      <colorScale>
        <cfvo type="min"/>
        <cfvo type="percentile" val="50"/>
        <cfvo type="max"/>
        <color rgb="FFF8696B"/>
        <color rgb="FFFFEB84"/>
        <color rgb="FF63BE7B"/>
      </colorScale>
    </cfRule>
  </conditionalFormatting>
  <conditionalFormatting sqref="C849:C875">
    <cfRule type="colorScale" priority="1034">
      <colorScale>
        <cfvo type="min"/>
        <cfvo type="percentile" val="50"/>
        <cfvo type="max"/>
        <color rgb="FFF8696B"/>
        <color rgb="FFFFEB84"/>
        <color rgb="FF63BE7B"/>
      </colorScale>
    </cfRule>
  </conditionalFormatting>
  <conditionalFormatting sqref="C849 C858 C867 C852 C861 C870 C855 C864 C873">
    <cfRule type="colorScale" priority="1030">
      <colorScale>
        <cfvo type="min"/>
        <cfvo type="percentile" val="50"/>
        <cfvo type="max"/>
        <color rgb="FFF8696B"/>
        <color rgb="FFFFEB84"/>
        <color rgb="FF63BE7B"/>
      </colorScale>
    </cfRule>
  </conditionalFormatting>
  <conditionalFormatting sqref="C888:C932">
    <cfRule type="colorScale" priority="1029">
      <colorScale>
        <cfvo type="min"/>
        <cfvo type="percentile" val="50"/>
        <cfvo type="max"/>
        <color rgb="FFF8696B"/>
        <color rgb="FFFFEB84"/>
        <color rgb="FF63BE7B"/>
      </colorScale>
    </cfRule>
  </conditionalFormatting>
  <conditionalFormatting sqref="C888 C897 C906 C915 C924 C891 C900 C909 C918 C927 C894 C903 C912 C921 C930">
    <cfRule type="colorScale" priority="1025">
      <colorScale>
        <cfvo type="min"/>
        <cfvo type="percentile" val="50"/>
        <cfvo type="max"/>
        <color rgb="FFF8696B"/>
        <color rgb="FFFFEB84"/>
        <color rgb="FF63BE7B"/>
      </colorScale>
    </cfRule>
  </conditionalFormatting>
  <conditionalFormatting sqref="C947:C973">
    <cfRule type="colorScale" priority="1024">
      <colorScale>
        <cfvo type="min"/>
        <cfvo type="percentile" val="50"/>
        <cfvo type="max"/>
        <color rgb="FFF8696B"/>
        <color rgb="FFFFEB84"/>
        <color rgb="FF63BE7B"/>
      </colorScale>
    </cfRule>
  </conditionalFormatting>
  <conditionalFormatting sqref="C947 C956 C965 C950 C959 C968 C953 C962 C971">
    <cfRule type="colorScale" priority="1020">
      <colorScale>
        <cfvo type="min"/>
        <cfvo type="percentile" val="50"/>
        <cfvo type="max"/>
        <color rgb="FFF8696B"/>
        <color rgb="FFFFEB84"/>
        <color rgb="FF63BE7B"/>
      </colorScale>
    </cfRule>
  </conditionalFormatting>
  <conditionalFormatting sqref="C986:C1003">
    <cfRule type="colorScale" priority="1019">
      <colorScale>
        <cfvo type="min"/>
        <cfvo type="percentile" val="50"/>
        <cfvo type="max"/>
        <color rgb="FFF8696B"/>
        <color rgb="FFFFEB84"/>
        <color rgb="FF63BE7B"/>
      </colorScale>
    </cfRule>
  </conditionalFormatting>
  <conditionalFormatting sqref="C986 C995 C989 C998 C992 C1001">
    <cfRule type="colorScale" priority="1015">
      <colorScale>
        <cfvo type="min"/>
        <cfvo type="percentile" val="50"/>
        <cfvo type="max"/>
        <color rgb="FFF8696B"/>
        <color rgb="FFFFEB84"/>
        <color rgb="FF63BE7B"/>
      </colorScale>
    </cfRule>
  </conditionalFormatting>
  <conditionalFormatting sqref="C1016:C1033">
    <cfRule type="colorScale" priority="1014">
      <colorScale>
        <cfvo type="min"/>
        <cfvo type="percentile" val="50"/>
        <cfvo type="max"/>
        <color rgb="FFF8696B"/>
        <color rgb="FFFFEB84"/>
        <color rgb="FF63BE7B"/>
      </colorScale>
    </cfRule>
  </conditionalFormatting>
  <conditionalFormatting sqref="C1016 C1025 C1019 C1028 C1022 C1031">
    <cfRule type="colorScale" priority="1010">
      <colorScale>
        <cfvo type="min"/>
        <cfvo type="percentile" val="50"/>
        <cfvo type="max"/>
        <color rgb="FFF8696B"/>
        <color rgb="FFFFEB84"/>
        <color rgb="FF63BE7B"/>
      </colorScale>
    </cfRule>
  </conditionalFormatting>
  <conditionalFormatting sqref="C1046:C1063">
    <cfRule type="colorScale" priority="1009">
      <colorScale>
        <cfvo type="min"/>
        <cfvo type="percentile" val="50"/>
        <cfvo type="max"/>
        <color rgb="FFF8696B"/>
        <color rgb="FFFFEB84"/>
        <color rgb="FF63BE7B"/>
      </colorScale>
    </cfRule>
  </conditionalFormatting>
  <conditionalFormatting sqref="C1046 C1055 C1049 C1058 C1052 C1061">
    <cfRule type="colorScale" priority="1005">
      <colorScale>
        <cfvo type="min"/>
        <cfvo type="percentile" val="50"/>
        <cfvo type="max"/>
        <color rgb="FFF8696B"/>
        <color rgb="FFFFEB84"/>
        <color rgb="FF63BE7B"/>
      </colorScale>
    </cfRule>
  </conditionalFormatting>
  <conditionalFormatting sqref="C1079 C1070 C1088 C1073 C1082 C1091 C1076 C1085 C1094">
    <cfRule type="colorScale" priority="999">
      <colorScale>
        <cfvo type="min"/>
        <cfvo type="percentile" val="50"/>
        <cfvo type="max"/>
        <color rgb="FFF8696B"/>
        <color rgb="FFFFEB84"/>
        <color rgb="FF63BE7B"/>
      </colorScale>
    </cfRule>
  </conditionalFormatting>
  <conditionalFormatting sqref="C1114:C1131">
    <cfRule type="colorScale" priority="998">
      <colorScale>
        <cfvo type="min"/>
        <cfvo type="percentile" val="50"/>
        <cfvo type="max"/>
        <color rgb="FFF8696B"/>
        <color rgb="FFFFEB84"/>
        <color rgb="FF63BE7B"/>
      </colorScale>
    </cfRule>
  </conditionalFormatting>
  <conditionalFormatting sqref="C1123 C1114 C1117 C1126 C1120 C1129">
    <cfRule type="colorScale" priority="994">
      <colorScale>
        <cfvo type="min"/>
        <cfvo type="percentile" val="50"/>
        <cfvo type="max"/>
        <color rgb="FFF8696B"/>
        <color rgb="FFFFEB84"/>
        <color rgb="FF63BE7B"/>
      </colorScale>
    </cfRule>
  </conditionalFormatting>
  <conditionalFormatting sqref="C1176:C1184">
    <cfRule type="colorScale" priority="993">
      <colorScale>
        <cfvo type="min"/>
        <cfvo type="percentile" val="50"/>
        <cfvo type="max"/>
        <color rgb="FFF8696B"/>
        <color rgb="FFFFEB84"/>
        <color rgb="FF63BE7B"/>
      </colorScale>
    </cfRule>
  </conditionalFormatting>
  <conditionalFormatting sqref="C1179 C1176 C1182">
    <cfRule type="colorScale" priority="989">
      <colorScale>
        <cfvo type="min"/>
        <cfvo type="percentile" val="50"/>
        <cfvo type="max"/>
        <color rgb="FFF8696B"/>
        <color rgb="FFFFEB84"/>
        <color rgb="FF63BE7B"/>
      </colorScale>
    </cfRule>
  </conditionalFormatting>
  <conditionalFormatting sqref="C1194:C1211">
    <cfRule type="colorScale" priority="988">
      <colorScale>
        <cfvo type="min"/>
        <cfvo type="percentile" val="50"/>
        <cfvo type="max"/>
        <color rgb="FFF8696B"/>
        <color rgb="FFFFEB84"/>
        <color rgb="FF63BE7B"/>
      </colorScale>
    </cfRule>
  </conditionalFormatting>
  <conditionalFormatting sqref="C1203 C1194 C1197 C1206 C1200 C1209">
    <cfRule type="colorScale" priority="984">
      <colorScale>
        <cfvo type="min"/>
        <cfvo type="percentile" val="50"/>
        <cfvo type="max"/>
        <color rgb="FFF8696B"/>
        <color rgb="FFFFEB84"/>
        <color rgb="FF63BE7B"/>
      </colorScale>
    </cfRule>
  </conditionalFormatting>
  <conditionalFormatting sqref="C1224:C1232">
    <cfRule type="colorScale" priority="983">
      <colorScale>
        <cfvo type="min"/>
        <cfvo type="percentile" val="50"/>
        <cfvo type="max"/>
        <color rgb="FFF8696B"/>
        <color rgb="FFFFEB84"/>
        <color rgb="FF63BE7B"/>
      </colorScale>
    </cfRule>
  </conditionalFormatting>
  <conditionalFormatting sqref="C1227 C1224 C1230">
    <cfRule type="colorScale" priority="979">
      <colorScale>
        <cfvo type="min"/>
        <cfvo type="percentile" val="50"/>
        <cfvo type="max"/>
        <color rgb="FFF8696B"/>
        <color rgb="FFFFEB84"/>
        <color rgb="FF63BE7B"/>
      </colorScale>
    </cfRule>
  </conditionalFormatting>
  <conditionalFormatting sqref="C1247:C1291">
    <cfRule type="colorScale" priority="978">
      <colorScale>
        <cfvo type="min"/>
        <cfvo type="percentile" val="50"/>
        <cfvo type="max"/>
        <color rgb="FFF8696B"/>
        <color rgb="FFFFEB84"/>
        <color rgb="FF63BE7B"/>
      </colorScale>
    </cfRule>
  </conditionalFormatting>
  <conditionalFormatting sqref="C1256 C1247 C1265 C1274 C1283 C1250 C1259 C1268 C1277 C1286 C1253 C1262 C1271 C1280 C1289">
    <cfRule type="colorScale" priority="974">
      <colorScale>
        <cfvo type="min"/>
        <cfvo type="percentile" val="50"/>
        <cfvo type="max"/>
        <color rgb="FFF8696B"/>
        <color rgb="FFFFEB84"/>
        <color rgb="FF63BE7B"/>
      </colorScale>
    </cfRule>
  </conditionalFormatting>
  <conditionalFormatting sqref="C1295:C1357">
    <cfRule type="colorScale" priority="973">
      <colorScale>
        <cfvo type="min"/>
        <cfvo type="percentile" val="50"/>
        <cfvo type="max"/>
        <color rgb="FFF8696B"/>
        <color rgb="FFFFEB84"/>
        <color rgb="FF63BE7B"/>
      </colorScale>
    </cfRule>
  </conditionalFormatting>
  <conditionalFormatting sqref="C1304 C1295 C1313 C1322 C1331 C1340 C1349 C1298 C1307 C1316 C1325 C1334 C1343 C1352 C1301 C1310 C1319 C1328 C1337 C1346 C1355">
    <cfRule type="colorScale" priority="969">
      <colorScale>
        <cfvo type="min"/>
        <cfvo type="percentile" val="50"/>
        <cfvo type="max"/>
        <color rgb="FFF8696B"/>
        <color rgb="FFFFEB84"/>
        <color rgb="FF63BE7B"/>
      </colorScale>
    </cfRule>
  </conditionalFormatting>
  <conditionalFormatting sqref="C1370:C1378">
    <cfRule type="colorScale" priority="968">
      <colorScale>
        <cfvo type="min"/>
        <cfvo type="percentile" val="50"/>
        <cfvo type="max"/>
        <color rgb="FFF8696B"/>
        <color rgb="FFFFEB84"/>
        <color rgb="FF63BE7B"/>
      </colorScale>
    </cfRule>
  </conditionalFormatting>
  <conditionalFormatting sqref="C1373 C1370 C1376">
    <cfRule type="colorScale" priority="964">
      <colorScale>
        <cfvo type="min"/>
        <cfvo type="percentile" val="50"/>
        <cfvo type="max"/>
        <color rgb="FFF8696B"/>
        <color rgb="FFFFEB84"/>
        <color rgb="FF63BE7B"/>
      </colorScale>
    </cfRule>
  </conditionalFormatting>
  <conditionalFormatting sqref="C1393:C1455">
    <cfRule type="colorScale" priority="963">
      <colorScale>
        <cfvo type="min"/>
        <cfvo type="percentile" val="50"/>
        <cfvo type="max"/>
        <color rgb="FFF8696B"/>
        <color rgb="FFFFEB84"/>
        <color rgb="FF63BE7B"/>
      </colorScale>
    </cfRule>
  </conditionalFormatting>
  <conditionalFormatting sqref="C1402 C1393 C1411 C1420 C1429 C1438 C1447 C1396 C1405 C1414 C1423 C1432 C1441 C1450 C1399 C1408 C1417 C1426 C1435 C1444 C1453">
    <cfRule type="colorScale" priority="959">
      <colorScale>
        <cfvo type="min"/>
        <cfvo type="percentile" val="50"/>
        <cfvo type="max"/>
        <color rgb="FFF8696B"/>
        <color rgb="FFFFEB84"/>
        <color rgb="FF63BE7B"/>
      </colorScale>
    </cfRule>
  </conditionalFormatting>
  <conditionalFormatting sqref="C1477:C1485">
    <cfRule type="colorScale" priority="958">
      <colorScale>
        <cfvo type="min"/>
        <cfvo type="percentile" val="50"/>
        <cfvo type="max"/>
        <color rgb="FFF8696B"/>
        <color rgb="FFFFEB84"/>
        <color rgb="FF63BE7B"/>
      </colorScale>
    </cfRule>
  </conditionalFormatting>
  <conditionalFormatting sqref="C1480 C1477 C1483">
    <cfRule type="colorScale" priority="954">
      <colorScale>
        <cfvo type="min"/>
        <cfvo type="percentile" val="50"/>
        <cfvo type="max"/>
        <color rgb="FFF8696B"/>
        <color rgb="FFFFEB84"/>
        <color rgb="FF63BE7B"/>
      </colorScale>
    </cfRule>
  </conditionalFormatting>
  <conditionalFormatting sqref="C1521 C1530 C1539 C1548 C1524 C1533 C1542 C1551 C1527 C1536 C1545 C1554">
    <cfRule type="colorScale" priority="943">
      <colorScale>
        <cfvo type="min"/>
        <cfvo type="percentile" val="50"/>
        <cfvo type="max"/>
        <color rgb="FFF8696B"/>
        <color rgb="FFFFEB84"/>
        <color rgb="FF63BE7B"/>
      </colorScale>
    </cfRule>
  </conditionalFormatting>
  <conditionalFormatting sqref="C1569:C1577">
    <cfRule type="colorScale" priority="942">
      <colorScale>
        <cfvo type="min"/>
        <cfvo type="percentile" val="50"/>
        <cfvo type="max"/>
        <color rgb="FFF8696B"/>
        <color rgb="FFFFEB84"/>
        <color rgb="FF63BE7B"/>
      </colorScale>
    </cfRule>
  </conditionalFormatting>
  <conditionalFormatting sqref="C1569 C1572 C1575">
    <cfRule type="colorScale" priority="938">
      <colorScale>
        <cfvo type="min"/>
        <cfvo type="percentile" val="50"/>
        <cfvo type="max"/>
        <color rgb="FFF8696B"/>
        <color rgb="FFFFEB84"/>
        <color rgb="FF63BE7B"/>
      </colorScale>
    </cfRule>
  </conditionalFormatting>
  <conditionalFormatting sqref="C1611:C1619">
    <cfRule type="colorScale" priority="937">
      <colorScale>
        <cfvo type="min"/>
        <cfvo type="percentile" val="50"/>
        <cfvo type="max"/>
        <color rgb="FFF8696B"/>
        <color rgb="FFFFEB84"/>
        <color rgb="FF63BE7B"/>
      </colorScale>
    </cfRule>
  </conditionalFormatting>
  <conditionalFormatting sqref="C1611 C1614 C1617">
    <cfRule type="colorScale" priority="933">
      <colorScale>
        <cfvo type="min"/>
        <cfvo type="percentile" val="50"/>
        <cfvo type="max"/>
        <color rgb="FFF8696B"/>
        <color rgb="FFFFEB84"/>
        <color rgb="FF63BE7B"/>
      </colorScale>
    </cfRule>
  </conditionalFormatting>
  <conditionalFormatting sqref="C1633:C1659">
    <cfRule type="colorScale" priority="932">
      <colorScale>
        <cfvo type="min"/>
        <cfvo type="percentile" val="50"/>
        <cfvo type="max"/>
        <color rgb="FFF8696B"/>
        <color rgb="FFFFEB84"/>
        <color rgb="FF63BE7B"/>
      </colorScale>
    </cfRule>
  </conditionalFormatting>
  <conditionalFormatting sqref="C1633 C1642 C1651 C1636 C1645 C1654 C1639 C1648 C1657">
    <cfRule type="colorScale" priority="928">
      <colorScale>
        <cfvo type="min"/>
        <cfvo type="percentile" val="50"/>
        <cfvo type="max"/>
        <color rgb="FFF8696B"/>
        <color rgb="FFFFEB84"/>
        <color rgb="FF63BE7B"/>
      </colorScale>
    </cfRule>
  </conditionalFormatting>
  <conditionalFormatting sqref="C1676:C1684">
    <cfRule type="colorScale" priority="927">
      <colorScale>
        <cfvo type="min"/>
        <cfvo type="percentile" val="50"/>
        <cfvo type="max"/>
        <color rgb="FFF8696B"/>
        <color rgb="FFFFEB84"/>
        <color rgb="FF63BE7B"/>
      </colorScale>
    </cfRule>
  </conditionalFormatting>
  <conditionalFormatting sqref="C1676 C1679 C1682">
    <cfRule type="colorScale" priority="923">
      <colorScale>
        <cfvo type="min"/>
        <cfvo type="percentile" val="50"/>
        <cfvo type="max"/>
        <color rgb="FFF8696B"/>
        <color rgb="FFFFEB84"/>
        <color rgb="FF63BE7B"/>
      </colorScale>
    </cfRule>
  </conditionalFormatting>
  <conditionalFormatting sqref="C1697:C1723">
    <cfRule type="colorScale" priority="922">
      <colorScale>
        <cfvo type="min"/>
        <cfvo type="percentile" val="50"/>
        <cfvo type="max"/>
        <color rgb="FFF8696B"/>
        <color rgb="FFFFEB84"/>
        <color rgb="FF63BE7B"/>
      </colorScale>
    </cfRule>
  </conditionalFormatting>
  <conditionalFormatting sqref="C1697 C1706 C1715 C1700 C1709 C1718 C1703 C1712 C1721">
    <cfRule type="colorScale" priority="918">
      <colorScale>
        <cfvo type="min"/>
        <cfvo type="percentile" val="50"/>
        <cfvo type="max"/>
        <color rgb="FFF8696B"/>
        <color rgb="FFFFEB84"/>
        <color rgb="FF63BE7B"/>
      </colorScale>
    </cfRule>
  </conditionalFormatting>
  <conditionalFormatting sqref="C1736:C1771">
    <cfRule type="colorScale" priority="917">
      <colorScale>
        <cfvo type="min"/>
        <cfvo type="percentile" val="50"/>
        <cfvo type="max"/>
        <color rgb="FFF8696B"/>
        <color rgb="FFFFEB84"/>
        <color rgb="FF63BE7B"/>
      </colorScale>
    </cfRule>
  </conditionalFormatting>
  <conditionalFormatting sqref="C1736 C1745 C1754 C1763 C1739 C1748 C1757 C1766 C1742 C1751 C1760 C1769">
    <cfRule type="colorScale" priority="913">
      <colorScale>
        <cfvo type="min"/>
        <cfvo type="percentile" val="50"/>
        <cfvo type="max"/>
        <color rgb="FFF8696B"/>
        <color rgb="FFFFEB84"/>
        <color rgb="FF63BE7B"/>
      </colorScale>
    </cfRule>
  </conditionalFormatting>
  <conditionalFormatting sqref="C1784:C1801">
    <cfRule type="colorScale" priority="912">
      <colorScale>
        <cfvo type="min"/>
        <cfvo type="percentile" val="50"/>
        <cfvo type="max"/>
        <color rgb="FFF8696B"/>
        <color rgb="FFFFEB84"/>
        <color rgb="FF63BE7B"/>
      </colorScale>
    </cfRule>
  </conditionalFormatting>
  <conditionalFormatting sqref="C1784 C1793 C1787 C1796 C1790 C1799">
    <cfRule type="colorScale" priority="908">
      <colorScale>
        <cfvo type="min"/>
        <cfvo type="percentile" val="50"/>
        <cfvo type="max"/>
        <color rgb="FFF8696B"/>
        <color rgb="FFFFEB84"/>
        <color rgb="FF63BE7B"/>
      </colorScale>
    </cfRule>
  </conditionalFormatting>
  <conditionalFormatting sqref="C1821:C1829">
    <cfRule type="colorScale" priority="907">
      <colorScale>
        <cfvo type="min"/>
        <cfvo type="percentile" val="50"/>
        <cfvo type="max"/>
        <color rgb="FFF8696B"/>
        <color rgb="FFFFEB84"/>
        <color rgb="FF63BE7B"/>
      </colorScale>
    </cfRule>
  </conditionalFormatting>
  <conditionalFormatting sqref="C1821 C1824 C1827">
    <cfRule type="colorScale" priority="903">
      <colorScale>
        <cfvo type="min"/>
        <cfvo type="percentile" val="50"/>
        <cfvo type="max"/>
        <color rgb="FFF8696B"/>
        <color rgb="FFFFEB84"/>
        <color rgb="FF63BE7B"/>
      </colorScale>
    </cfRule>
  </conditionalFormatting>
  <conditionalFormatting sqref="C1842:C1850">
    <cfRule type="colorScale" priority="902">
      <colorScale>
        <cfvo type="min"/>
        <cfvo type="percentile" val="50"/>
        <cfvo type="max"/>
        <color rgb="FFF8696B"/>
        <color rgb="FFFFEB84"/>
        <color rgb="FF63BE7B"/>
      </colorScale>
    </cfRule>
  </conditionalFormatting>
  <conditionalFormatting sqref="C1842 C1845 C1848">
    <cfRule type="colorScale" priority="898">
      <colorScale>
        <cfvo type="min"/>
        <cfvo type="percentile" val="50"/>
        <cfvo type="max"/>
        <color rgb="FFF8696B"/>
        <color rgb="FFFFEB84"/>
        <color rgb="FF63BE7B"/>
      </colorScale>
    </cfRule>
  </conditionalFormatting>
  <conditionalFormatting sqref="C1854:C1862">
    <cfRule type="colorScale" priority="897">
      <colorScale>
        <cfvo type="min"/>
        <cfvo type="percentile" val="50"/>
        <cfvo type="max"/>
        <color rgb="FFF8696B"/>
        <color rgb="FFFFEB84"/>
        <color rgb="FF63BE7B"/>
      </colorScale>
    </cfRule>
  </conditionalFormatting>
  <conditionalFormatting sqref="C1854 C1857 C1860">
    <cfRule type="colorScale" priority="893">
      <colorScale>
        <cfvo type="min"/>
        <cfvo type="percentile" val="50"/>
        <cfvo type="max"/>
        <color rgb="FFF8696B"/>
        <color rgb="FFFFEB84"/>
        <color rgb="FF63BE7B"/>
      </colorScale>
    </cfRule>
  </conditionalFormatting>
  <conditionalFormatting sqref="C1866:C1874">
    <cfRule type="colorScale" priority="892">
      <colorScale>
        <cfvo type="min"/>
        <cfvo type="percentile" val="50"/>
        <cfvo type="max"/>
        <color rgb="FFF8696B"/>
        <color rgb="FFFFEB84"/>
        <color rgb="FF63BE7B"/>
      </colorScale>
    </cfRule>
  </conditionalFormatting>
  <conditionalFormatting sqref="C1866 C1869 C1872">
    <cfRule type="colorScale" priority="888">
      <colorScale>
        <cfvo type="min"/>
        <cfvo type="percentile" val="50"/>
        <cfvo type="max"/>
        <color rgb="FFF8696B"/>
        <color rgb="FFFFEB84"/>
        <color rgb="FF63BE7B"/>
      </colorScale>
    </cfRule>
  </conditionalFormatting>
  <conditionalFormatting sqref="C1878:C1886">
    <cfRule type="colorScale" priority="887">
      <colorScale>
        <cfvo type="min"/>
        <cfvo type="percentile" val="50"/>
        <cfvo type="max"/>
        <color rgb="FFF8696B"/>
        <color rgb="FFFFEB84"/>
        <color rgb="FF63BE7B"/>
      </colorScale>
    </cfRule>
  </conditionalFormatting>
  <conditionalFormatting sqref="C1878 C1881 C1884">
    <cfRule type="colorScale" priority="883">
      <colorScale>
        <cfvo type="min"/>
        <cfvo type="percentile" val="50"/>
        <cfvo type="max"/>
        <color rgb="FFF8696B"/>
        <color rgb="FFFFEB84"/>
        <color rgb="FF63BE7B"/>
      </colorScale>
    </cfRule>
  </conditionalFormatting>
  <conditionalFormatting sqref="C1890:C1898">
    <cfRule type="colorScale" priority="882">
      <colorScale>
        <cfvo type="min"/>
        <cfvo type="percentile" val="50"/>
        <cfvo type="max"/>
        <color rgb="FFF8696B"/>
        <color rgb="FFFFEB84"/>
        <color rgb="FF63BE7B"/>
      </colorScale>
    </cfRule>
  </conditionalFormatting>
  <conditionalFormatting sqref="C1890 C1893 C1896">
    <cfRule type="colorScale" priority="878">
      <colorScale>
        <cfvo type="min"/>
        <cfvo type="percentile" val="50"/>
        <cfvo type="max"/>
        <color rgb="FFF8696B"/>
        <color rgb="FFFFEB84"/>
        <color rgb="FF63BE7B"/>
      </colorScale>
    </cfRule>
  </conditionalFormatting>
  <conditionalFormatting sqref="C1905 C1902 C1908">
    <cfRule type="colorScale" priority="873">
      <colorScale>
        <cfvo type="min"/>
        <cfvo type="percentile" val="50"/>
        <cfvo type="max"/>
        <color rgb="FFF8696B"/>
        <color rgb="FFFFEB84"/>
        <color rgb="FF63BE7B"/>
      </colorScale>
    </cfRule>
  </conditionalFormatting>
  <conditionalFormatting sqref="C1933:C1959">
    <cfRule type="colorScale" priority="872">
      <colorScale>
        <cfvo type="min"/>
        <cfvo type="percentile" val="50"/>
        <cfvo type="max"/>
        <color rgb="FFF8696B"/>
        <color rgb="FFFFEB84"/>
        <color rgb="FF63BE7B"/>
      </colorScale>
    </cfRule>
  </conditionalFormatting>
  <conditionalFormatting sqref="C1942 C1933 C1951 C1936 C1945 C1954 C1939 C1948 C1957">
    <cfRule type="colorScale" priority="868">
      <colorScale>
        <cfvo type="min"/>
        <cfvo type="percentile" val="50"/>
        <cfvo type="max"/>
        <color rgb="FFF8696B"/>
        <color rgb="FFFFEB84"/>
        <color rgb="FF63BE7B"/>
      </colorScale>
    </cfRule>
  </conditionalFormatting>
  <conditionalFormatting sqref="C1996:C2004">
    <cfRule type="colorScale" priority="862">
      <colorScale>
        <cfvo type="min"/>
        <cfvo type="percentile" val="50"/>
        <cfvo type="max"/>
        <color rgb="FFF8696B"/>
        <color rgb="FFFFEB84"/>
        <color rgb="FF63BE7B"/>
      </colorScale>
    </cfRule>
  </conditionalFormatting>
  <conditionalFormatting sqref="C1999 C1996 C2002">
    <cfRule type="colorScale" priority="858">
      <colorScale>
        <cfvo type="min"/>
        <cfvo type="percentile" val="50"/>
        <cfvo type="max"/>
        <color rgb="FFF8696B"/>
        <color rgb="FFFFEB84"/>
        <color rgb="FF63BE7B"/>
      </colorScale>
    </cfRule>
  </conditionalFormatting>
  <conditionalFormatting sqref="C2017:C2034">
    <cfRule type="colorScale" priority="857">
      <colorScale>
        <cfvo type="min"/>
        <cfvo type="percentile" val="50"/>
        <cfvo type="max"/>
        <color rgb="FFF8696B"/>
        <color rgb="FFFFEB84"/>
        <color rgb="FF63BE7B"/>
      </colorScale>
    </cfRule>
  </conditionalFormatting>
  <conditionalFormatting sqref="C2026 C2017 C2020 C2029 C2023 C2032">
    <cfRule type="colorScale" priority="853">
      <colorScale>
        <cfvo type="min"/>
        <cfvo type="percentile" val="50"/>
        <cfvo type="max"/>
        <color rgb="FFF8696B"/>
        <color rgb="FFFFEB84"/>
        <color rgb="FF63BE7B"/>
      </colorScale>
    </cfRule>
  </conditionalFormatting>
  <conditionalFormatting sqref="C2133:C2141">
    <cfRule type="colorScale" priority="852">
      <colorScale>
        <cfvo type="min"/>
        <cfvo type="percentile" val="50"/>
        <cfvo type="max"/>
        <color rgb="FFF8696B"/>
        <color rgb="FFFFEB84"/>
        <color rgb="FF63BE7B"/>
      </colorScale>
    </cfRule>
  </conditionalFormatting>
  <conditionalFormatting sqref="C2136 C2133 C2139">
    <cfRule type="colorScale" priority="848">
      <colorScale>
        <cfvo type="min"/>
        <cfvo type="percentile" val="50"/>
        <cfvo type="max"/>
        <color rgb="FFF8696B"/>
        <color rgb="FFFFEB84"/>
        <color rgb="FF63BE7B"/>
      </colorScale>
    </cfRule>
  </conditionalFormatting>
  <conditionalFormatting sqref="C2154:C2180">
    <cfRule type="colorScale" priority="847">
      <colorScale>
        <cfvo type="min"/>
        <cfvo type="percentile" val="50"/>
        <cfvo type="max"/>
        <color rgb="FFF8696B"/>
        <color rgb="FFFFEB84"/>
        <color rgb="FF63BE7B"/>
      </colorScale>
    </cfRule>
  </conditionalFormatting>
  <conditionalFormatting sqref="C2163 C2154 C2172 C2157 C2166 C2175 C2160 C2169 C2178">
    <cfRule type="colorScale" priority="843">
      <colorScale>
        <cfvo type="min"/>
        <cfvo type="percentile" val="50"/>
        <cfvo type="max"/>
        <color rgb="FFF8696B"/>
        <color rgb="FFFFEB84"/>
        <color rgb="FF63BE7B"/>
      </colorScale>
    </cfRule>
  </conditionalFormatting>
  <conditionalFormatting sqref="C2197:C2205">
    <cfRule type="colorScale" priority="842">
      <colorScale>
        <cfvo type="min"/>
        <cfvo type="percentile" val="50"/>
        <cfvo type="max"/>
        <color rgb="FFF8696B"/>
        <color rgb="FFFFEB84"/>
        <color rgb="FF63BE7B"/>
      </colorScale>
    </cfRule>
  </conditionalFormatting>
  <conditionalFormatting sqref="C2200 C2197 C2203">
    <cfRule type="colorScale" priority="838">
      <colorScale>
        <cfvo type="min"/>
        <cfvo type="percentile" val="50"/>
        <cfvo type="max"/>
        <color rgb="FFF8696B"/>
        <color rgb="FFFFEB84"/>
        <color rgb="FF63BE7B"/>
      </colorScale>
    </cfRule>
  </conditionalFormatting>
  <conditionalFormatting sqref="C2218:C2226">
    <cfRule type="colorScale" priority="837">
      <colorScale>
        <cfvo type="min"/>
        <cfvo type="percentile" val="50"/>
        <cfvo type="max"/>
        <color rgb="FFF8696B"/>
        <color rgb="FFFFEB84"/>
        <color rgb="FF63BE7B"/>
      </colorScale>
    </cfRule>
  </conditionalFormatting>
  <conditionalFormatting sqref="C2221 C2218 C2224">
    <cfRule type="colorScale" priority="833">
      <colorScale>
        <cfvo type="min"/>
        <cfvo type="percentile" val="50"/>
        <cfvo type="max"/>
        <color rgb="FFF8696B"/>
        <color rgb="FFFFEB84"/>
        <color rgb="FF63BE7B"/>
      </colorScale>
    </cfRule>
  </conditionalFormatting>
  <conditionalFormatting sqref="C2236:C2253">
    <cfRule type="colorScale" priority="832">
      <colorScale>
        <cfvo type="min"/>
        <cfvo type="percentile" val="50"/>
        <cfvo type="max"/>
        <color rgb="FFF8696B"/>
        <color rgb="FFFFEB84"/>
        <color rgb="FF63BE7B"/>
      </colorScale>
    </cfRule>
  </conditionalFormatting>
  <conditionalFormatting sqref="C2245 C2236 C2239 C2248 C2242 C2251">
    <cfRule type="colorScale" priority="828">
      <colorScale>
        <cfvo type="min"/>
        <cfvo type="percentile" val="50"/>
        <cfvo type="max"/>
        <color rgb="FFF8696B"/>
        <color rgb="FFFFEB84"/>
        <color rgb="FF63BE7B"/>
      </colorScale>
    </cfRule>
  </conditionalFormatting>
  <conditionalFormatting sqref="C2266:C2274">
    <cfRule type="colorScale" priority="827">
      <colorScale>
        <cfvo type="min"/>
        <cfvo type="percentile" val="50"/>
        <cfvo type="max"/>
        <color rgb="FFF8696B"/>
        <color rgb="FFFFEB84"/>
        <color rgb="FF63BE7B"/>
      </colorScale>
    </cfRule>
  </conditionalFormatting>
  <conditionalFormatting sqref="C2269 C2266 C2272">
    <cfRule type="colorScale" priority="823">
      <colorScale>
        <cfvo type="min"/>
        <cfvo type="percentile" val="50"/>
        <cfvo type="max"/>
        <color rgb="FFF8696B"/>
        <color rgb="FFFFEB84"/>
        <color rgb="FF63BE7B"/>
      </colorScale>
    </cfRule>
  </conditionalFormatting>
  <conditionalFormatting sqref="C2335:C2367 C1:C2279 C2282 C2285:C2331 C2371:C2403 C2407:C2430 C2434:C2457 C2460:C2485 C2488:C2502 C2505:C65536">
    <cfRule type="colorScale" priority="822">
      <colorScale>
        <cfvo type="min"/>
        <cfvo type="percentile" val="50"/>
        <cfvo type="max"/>
        <color rgb="FFF8696B"/>
        <color rgb="FFFFEB84"/>
        <color rgb="FF63BE7B"/>
      </colorScale>
    </cfRule>
  </conditionalFormatting>
  <conditionalFormatting sqref="E2306:AH2307">
    <cfRule type="iconSet" priority="815">
      <iconSet iconSet="5Rating">
        <cfvo type="percent" val="0"/>
        <cfvo type="percent" val="20"/>
        <cfvo type="percent" val="40"/>
        <cfvo type="percent" val="60"/>
        <cfvo type="percent" val="80"/>
      </iconSet>
    </cfRule>
  </conditionalFormatting>
  <conditionalFormatting sqref="E2306:AH2307">
    <cfRule type="iconSet" priority="814">
      <iconSet iconSet="5Arrows">
        <cfvo type="percent" val="0"/>
        <cfvo type="percent" val="20"/>
        <cfvo type="percent" val="40"/>
        <cfvo type="percent" val="60"/>
        <cfvo type="percent" val="80"/>
      </iconSet>
    </cfRule>
  </conditionalFormatting>
  <conditionalFormatting sqref="E2306:AH2307">
    <cfRule type="iconSet" priority="813">
      <iconSet iconSet="4TrafficLights">
        <cfvo type="percent" val="0"/>
        <cfvo type="percent" val="25"/>
        <cfvo type="percent" val="50"/>
        <cfvo type="percent" val="75"/>
      </iconSet>
    </cfRule>
  </conditionalFormatting>
  <conditionalFormatting sqref="C2310:C2311">
    <cfRule type="colorScale" priority="812">
      <colorScale>
        <cfvo type="min"/>
        <cfvo type="percentile" val="50"/>
        <cfvo type="max"/>
        <color rgb="FFF8696B"/>
        <color rgb="FFFFEB84"/>
        <color rgb="FF63BE7B"/>
      </colorScale>
    </cfRule>
  </conditionalFormatting>
  <conditionalFormatting sqref="C2312:C2315">
    <cfRule type="colorScale" priority="805">
      <colorScale>
        <cfvo type="min"/>
        <cfvo type="percentile" val="50"/>
        <cfvo type="max"/>
        <color rgb="FFF8696B"/>
        <color rgb="FFFFEB84"/>
        <color rgb="FF63BE7B"/>
      </colorScale>
    </cfRule>
  </conditionalFormatting>
  <conditionalFormatting sqref="E2312:AH2315">
    <cfRule type="iconSet" priority="803">
      <iconSet iconSet="4TrafficLights">
        <cfvo type="percent" val="0"/>
        <cfvo type="percent" val="25"/>
        <cfvo type="percent" val="50"/>
        <cfvo type="percent" val="75"/>
      </iconSet>
    </cfRule>
    <cfRule type="iconSet" priority="804">
      <iconSet iconSet="5Rating">
        <cfvo type="percent" val="0"/>
        <cfvo type="percent" val="20"/>
        <cfvo type="percent" val="40"/>
        <cfvo type="percent" val="60"/>
        <cfvo type="percent" val="80"/>
      </iconSet>
    </cfRule>
  </conditionalFormatting>
  <conditionalFormatting sqref="E2312:AH2315">
    <cfRule type="iconSet" priority="802">
      <iconSet iconSet="5Arrows">
        <cfvo type="percent" val="0"/>
        <cfvo type="percent" val="20"/>
        <cfvo type="percent" val="40"/>
        <cfvo type="percent" val="60"/>
        <cfvo type="percent" val="80"/>
      </iconSet>
    </cfRule>
  </conditionalFormatting>
  <conditionalFormatting sqref="E2312:AH2315">
    <cfRule type="iconSet" priority="801">
      <iconSet iconSet="5Rating">
        <cfvo type="percent" val="0"/>
        <cfvo type="percent" val="20"/>
        <cfvo type="percent" val="40"/>
        <cfvo type="percent" val="60"/>
        <cfvo type="percent" val="80"/>
      </iconSet>
    </cfRule>
  </conditionalFormatting>
  <conditionalFormatting sqref="E2312:AH2315">
    <cfRule type="iconSet" priority="800">
      <iconSet iconSet="4TrafficLights">
        <cfvo type="percent" val="0"/>
        <cfvo type="percent" val="25"/>
        <cfvo type="percent" val="50"/>
        <cfvo type="percent" val="75"/>
      </iconSet>
    </cfRule>
  </conditionalFormatting>
  <conditionalFormatting sqref="C2316:C2317">
    <cfRule type="colorScale" priority="795">
      <colorScale>
        <cfvo type="min"/>
        <cfvo type="percentile" val="50"/>
        <cfvo type="max"/>
        <color rgb="FFF8696B"/>
        <color rgb="FFFFEB84"/>
        <color rgb="FF63BE7B"/>
      </colorScale>
    </cfRule>
  </conditionalFormatting>
  <conditionalFormatting sqref="C2318:C2320">
    <cfRule type="colorScale" priority="788">
      <colorScale>
        <cfvo type="min"/>
        <cfvo type="percentile" val="50"/>
        <cfvo type="max"/>
        <color rgb="FFF8696B"/>
        <color rgb="FFFFEB84"/>
        <color rgb="FF63BE7B"/>
      </colorScale>
    </cfRule>
  </conditionalFormatting>
  <conditionalFormatting sqref="E2318:AH2320">
    <cfRule type="iconSet" priority="786">
      <iconSet iconSet="4TrafficLights">
        <cfvo type="percent" val="0"/>
        <cfvo type="percent" val="25"/>
        <cfvo type="percent" val="50"/>
        <cfvo type="percent" val="75"/>
      </iconSet>
    </cfRule>
    <cfRule type="iconSet" priority="787">
      <iconSet iconSet="5Rating">
        <cfvo type="percent" val="0"/>
        <cfvo type="percent" val="20"/>
        <cfvo type="percent" val="40"/>
        <cfvo type="percent" val="60"/>
        <cfvo type="percent" val="80"/>
      </iconSet>
    </cfRule>
  </conditionalFormatting>
  <conditionalFormatting sqref="E2318:AH2320">
    <cfRule type="iconSet" priority="785">
      <iconSet iconSet="5Arrows">
        <cfvo type="percent" val="0"/>
        <cfvo type="percent" val="20"/>
        <cfvo type="percent" val="40"/>
        <cfvo type="percent" val="60"/>
        <cfvo type="percent" val="80"/>
      </iconSet>
    </cfRule>
  </conditionalFormatting>
  <conditionalFormatting sqref="E2318:AH2320">
    <cfRule type="iconSet" priority="784">
      <iconSet iconSet="5Rating">
        <cfvo type="percent" val="0"/>
        <cfvo type="percent" val="20"/>
        <cfvo type="percent" val="40"/>
        <cfvo type="percent" val="60"/>
        <cfvo type="percent" val="80"/>
      </iconSet>
    </cfRule>
  </conditionalFormatting>
  <conditionalFormatting sqref="E2318:AH2320">
    <cfRule type="iconSet" priority="783">
      <iconSet iconSet="4TrafficLights">
        <cfvo type="percent" val="0"/>
        <cfvo type="percent" val="25"/>
        <cfvo type="percent" val="50"/>
        <cfvo type="percent" val="75"/>
      </iconSet>
    </cfRule>
  </conditionalFormatting>
  <conditionalFormatting sqref="C2321:C2322">
    <cfRule type="colorScale" priority="778">
      <colorScale>
        <cfvo type="min"/>
        <cfvo type="percentile" val="50"/>
        <cfvo type="max"/>
        <color rgb="FFF8696B"/>
        <color rgb="FFFFEB84"/>
        <color rgb="FF63BE7B"/>
      </colorScale>
    </cfRule>
  </conditionalFormatting>
  <conditionalFormatting sqref="C2323:C2327">
    <cfRule type="colorScale" priority="771">
      <colorScale>
        <cfvo type="min"/>
        <cfvo type="percentile" val="50"/>
        <cfvo type="max"/>
        <color rgb="FFF8696B"/>
        <color rgb="FFFFEB84"/>
        <color rgb="FF63BE7B"/>
      </colorScale>
    </cfRule>
  </conditionalFormatting>
  <conditionalFormatting sqref="E2323:AH2327">
    <cfRule type="iconSet" priority="769">
      <iconSet iconSet="4TrafficLights">
        <cfvo type="percent" val="0"/>
        <cfvo type="percent" val="25"/>
        <cfvo type="percent" val="50"/>
        <cfvo type="percent" val="75"/>
      </iconSet>
    </cfRule>
    <cfRule type="iconSet" priority="770">
      <iconSet iconSet="5Rating">
        <cfvo type="percent" val="0"/>
        <cfvo type="percent" val="20"/>
        <cfvo type="percent" val="40"/>
        <cfvo type="percent" val="60"/>
        <cfvo type="percent" val="80"/>
      </iconSet>
    </cfRule>
  </conditionalFormatting>
  <conditionalFormatting sqref="E2323:AH2327">
    <cfRule type="iconSet" priority="768">
      <iconSet iconSet="5Arrows">
        <cfvo type="percent" val="0"/>
        <cfvo type="percent" val="20"/>
        <cfvo type="percent" val="40"/>
        <cfvo type="percent" val="60"/>
        <cfvo type="percent" val="80"/>
      </iconSet>
    </cfRule>
  </conditionalFormatting>
  <conditionalFormatting sqref="E2323:AH2327">
    <cfRule type="iconSet" priority="767">
      <iconSet iconSet="5Rating">
        <cfvo type="percent" val="0"/>
        <cfvo type="percent" val="20"/>
        <cfvo type="percent" val="40"/>
        <cfvo type="percent" val="60"/>
        <cfvo type="percent" val="80"/>
      </iconSet>
    </cfRule>
  </conditionalFormatting>
  <conditionalFormatting sqref="E2323:AH2327">
    <cfRule type="iconSet" priority="766">
      <iconSet iconSet="4TrafficLights">
        <cfvo type="percent" val="0"/>
        <cfvo type="percent" val="25"/>
        <cfvo type="percent" val="50"/>
        <cfvo type="percent" val="75"/>
      </iconSet>
    </cfRule>
  </conditionalFormatting>
  <conditionalFormatting sqref="C2335:C2336">
    <cfRule type="colorScale" priority="755">
      <colorScale>
        <cfvo type="min"/>
        <cfvo type="percentile" val="50"/>
        <cfvo type="max"/>
        <color rgb="FFF8696B"/>
        <color rgb="FFFFEB84"/>
        <color rgb="FF63BE7B"/>
      </colorScale>
    </cfRule>
  </conditionalFormatting>
  <conditionalFormatting sqref="C2341:C2342">
    <cfRule type="colorScale" priority="754">
      <colorScale>
        <cfvo type="min"/>
        <cfvo type="percentile" val="50"/>
        <cfvo type="max"/>
        <color rgb="FFF8696B"/>
        <color rgb="FFFFEB84"/>
        <color rgb="FF63BE7B"/>
      </colorScale>
    </cfRule>
  </conditionalFormatting>
  <conditionalFormatting sqref="C2346:C2347">
    <cfRule type="colorScale" priority="753">
      <colorScale>
        <cfvo type="min"/>
        <cfvo type="percentile" val="50"/>
        <cfvo type="max"/>
        <color rgb="FFF8696B"/>
        <color rgb="FFFFEB84"/>
        <color rgb="FF63BE7B"/>
      </colorScale>
    </cfRule>
  </conditionalFormatting>
  <conditionalFormatting sqref="C2351:C2352">
    <cfRule type="colorScale" priority="752">
      <colorScale>
        <cfvo type="min"/>
        <cfvo type="percentile" val="50"/>
        <cfvo type="max"/>
        <color rgb="FFF8696B"/>
        <color rgb="FFFFEB84"/>
        <color rgb="FF63BE7B"/>
      </colorScale>
    </cfRule>
  </conditionalFormatting>
  <conditionalFormatting sqref="C2355:C2356">
    <cfRule type="colorScale" priority="751">
      <colorScale>
        <cfvo type="min"/>
        <cfvo type="percentile" val="50"/>
        <cfvo type="max"/>
        <color rgb="FFF8696B"/>
        <color rgb="FFFFEB84"/>
        <color rgb="FF63BE7B"/>
      </colorScale>
    </cfRule>
  </conditionalFormatting>
  <conditionalFormatting sqref="E2308:AH2309">
    <cfRule type="iconSet" priority="749">
      <iconSet iconSet="4TrafficLights">
        <cfvo type="percent" val="0"/>
        <cfvo type="percent" val="25"/>
        <cfvo type="percent" val="50"/>
        <cfvo type="percent" val="75"/>
      </iconSet>
    </cfRule>
    <cfRule type="iconSet" priority="750">
      <iconSet iconSet="5Rating">
        <cfvo type="percent" val="0"/>
        <cfvo type="percent" val="20"/>
        <cfvo type="percent" val="40"/>
        <cfvo type="percent" val="60"/>
        <cfvo type="percent" val="80"/>
      </iconSet>
    </cfRule>
  </conditionalFormatting>
  <conditionalFormatting sqref="E2308:AH2309">
    <cfRule type="iconSet" priority="748">
      <iconSet iconSet="5Arrows">
        <cfvo type="percent" val="0"/>
        <cfvo type="percent" val="20"/>
        <cfvo type="percent" val="40"/>
        <cfvo type="percent" val="60"/>
        <cfvo type="percent" val="80"/>
      </iconSet>
    </cfRule>
  </conditionalFormatting>
  <conditionalFormatting sqref="E2308:AH2309">
    <cfRule type="iconSet" priority="747">
      <iconSet iconSet="5Rating">
        <cfvo type="percent" val="0"/>
        <cfvo type="percent" val="20"/>
        <cfvo type="percent" val="40"/>
        <cfvo type="percent" val="60"/>
        <cfvo type="percent" val="80"/>
      </iconSet>
    </cfRule>
  </conditionalFormatting>
  <conditionalFormatting sqref="E2308:AH2309">
    <cfRule type="iconSet" priority="746">
      <iconSet iconSet="4TrafficLights">
        <cfvo type="percent" val="0"/>
        <cfvo type="percent" val="25"/>
        <cfvo type="percent" val="50"/>
        <cfvo type="percent" val="75"/>
      </iconSet>
    </cfRule>
  </conditionalFormatting>
  <conditionalFormatting sqref="C2308:C2309">
    <cfRule type="colorScale" priority="745">
      <colorScale>
        <cfvo type="min"/>
        <cfvo type="percentile" val="50"/>
        <cfvo type="max"/>
        <color rgb="FFF8696B"/>
        <color rgb="FFFFEB84"/>
        <color rgb="FF63BE7B"/>
      </colorScale>
    </cfRule>
  </conditionalFormatting>
  <conditionalFormatting sqref="C2336:C2363">
    <cfRule type="colorScale" priority="4377">
      <colorScale>
        <cfvo type="min"/>
        <cfvo type="percentile" val="50"/>
        <cfvo type="max"/>
        <color rgb="FFF8696B"/>
        <color rgb="FFFFEB84"/>
        <color rgb="FF63BE7B"/>
      </colorScale>
    </cfRule>
  </conditionalFormatting>
  <conditionalFormatting sqref="E2336:AH2363">
    <cfRule type="iconSet" priority="4379">
      <iconSet iconSet="4TrafficLights">
        <cfvo type="percent" val="0"/>
        <cfvo type="percent" val="25"/>
        <cfvo type="percent" val="50"/>
        <cfvo type="percent" val="75"/>
      </iconSet>
    </cfRule>
    <cfRule type="iconSet" priority="4380">
      <iconSet iconSet="5Rating">
        <cfvo type="percent" val="0"/>
        <cfvo type="percent" val="20"/>
        <cfvo type="percent" val="40"/>
        <cfvo type="percent" val="60"/>
        <cfvo type="percent" val="80"/>
      </iconSet>
    </cfRule>
  </conditionalFormatting>
  <conditionalFormatting sqref="E2336:AH2363">
    <cfRule type="iconSet" priority="4383">
      <iconSet iconSet="5Arrows">
        <cfvo type="percent" val="0"/>
        <cfvo type="percent" val="20"/>
        <cfvo type="percent" val="40"/>
        <cfvo type="percent" val="60"/>
        <cfvo type="percent" val="80"/>
      </iconSet>
    </cfRule>
  </conditionalFormatting>
  <conditionalFormatting sqref="E2336:AH2363">
    <cfRule type="iconSet" priority="4385">
      <iconSet iconSet="5Rating">
        <cfvo type="percent" val="0"/>
        <cfvo type="percent" val="20"/>
        <cfvo type="percent" val="40"/>
        <cfvo type="percent" val="60"/>
        <cfvo type="percent" val="80"/>
      </iconSet>
    </cfRule>
  </conditionalFormatting>
  <conditionalFormatting sqref="E2336:AH2363">
    <cfRule type="iconSet" priority="4387">
      <iconSet iconSet="4TrafficLights">
        <cfvo type="percent" val="0"/>
        <cfvo type="percent" val="25"/>
        <cfvo type="percent" val="50"/>
        <cfvo type="percent" val="75"/>
      </iconSet>
    </cfRule>
  </conditionalFormatting>
  <conditionalFormatting sqref="C2381:C2382">
    <cfRule type="colorScale" priority="741">
      <colorScale>
        <cfvo type="min"/>
        <cfvo type="percentile" val="50"/>
        <cfvo type="max"/>
        <color rgb="FFF8696B"/>
        <color rgb="FFFFEB84"/>
        <color rgb="FF63BE7B"/>
      </colorScale>
    </cfRule>
  </conditionalFormatting>
  <conditionalFormatting sqref="E2381:AH2382">
    <cfRule type="iconSet" priority="738">
      <iconSet iconSet="4TrafficLights">
        <cfvo type="percent" val="0"/>
        <cfvo type="percent" val="25"/>
        <cfvo type="percent" val="50"/>
        <cfvo type="percent" val="75"/>
      </iconSet>
    </cfRule>
    <cfRule type="iconSet" priority="739">
      <iconSet iconSet="5Rating">
        <cfvo type="percent" val="0"/>
        <cfvo type="percent" val="20"/>
        <cfvo type="percent" val="40"/>
        <cfvo type="percent" val="60"/>
        <cfvo type="percent" val="80"/>
      </iconSet>
    </cfRule>
  </conditionalFormatting>
  <conditionalFormatting sqref="E2381:AH2382">
    <cfRule type="iconSet" priority="737">
      <iconSet iconSet="5Arrows">
        <cfvo type="percent" val="0"/>
        <cfvo type="percent" val="20"/>
        <cfvo type="percent" val="40"/>
        <cfvo type="percent" val="60"/>
        <cfvo type="percent" val="80"/>
      </iconSet>
    </cfRule>
  </conditionalFormatting>
  <conditionalFormatting sqref="E2381:AH2382">
    <cfRule type="iconSet" priority="736">
      <iconSet iconSet="5Rating">
        <cfvo type="percent" val="0"/>
        <cfvo type="percent" val="20"/>
        <cfvo type="percent" val="40"/>
        <cfvo type="percent" val="60"/>
        <cfvo type="percent" val="80"/>
      </iconSet>
    </cfRule>
  </conditionalFormatting>
  <conditionalFormatting sqref="E2381:AH2382">
    <cfRule type="iconSet" priority="735">
      <iconSet iconSet="4TrafficLights">
        <cfvo type="percent" val="0"/>
        <cfvo type="percent" val="25"/>
        <cfvo type="percent" val="50"/>
        <cfvo type="percent" val="75"/>
      </iconSet>
    </cfRule>
  </conditionalFormatting>
  <conditionalFormatting sqref="C2371:C2372">
    <cfRule type="colorScale" priority="734">
      <colorScale>
        <cfvo type="min"/>
        <cfvo type="percentile" val="50"/>
        <cfvo type="max"/>
        <color rgb="FFF8696B"/>
        <color rgb="FFFFEB84"/>
        <color rgb="FF63BE7B"/>
      </colorScale>
    </cfRule>
  </conditionalFormatting>
  <conditionalFormatting sqref="E2371:AH2372">
    <cfRule type="iconSet" priority="731">
      <iconSet iconSet="4TrafficLights">
        <cfvo type="percent" val="0"/>
        <cfvo type="percent" val="25"/>
        <cfvo type="percent" val="50"/>
        <cfvo type="percent" val="75"/>
      </iconSet>
    </cfRule>
    <cfRule type="iconSet" priority="732">
      <iconSet iconSet="5Rating">
        <cfvo type="percent" val="0"/>
        <cfvo type="percent" val="20"/>
        <cfvo type="percent" val="40"/>
        <cfvo type="percent" val="60"/>
        <cfvo type="percent" val="80"/>
      </iconSet>
    </cfRule>
  </conditionalFormatting>
  <conditionalFormatting sqref="E2371:AH2372">
    <cfRule type="iconSet" priority="730">
      <iconSet iconSet="5Arrows">
        <cfvo type="percent" val="0"/>
        <cfvo type="percent" val="20"/>
        <cfvo type="percent" val="40"/>
        <cfvo type="percent" val="60"/>
        <cfvo type="percent" val="80"/>
      </iconSet>
    </cfRule>
  </conditionalFormatting>
  <conditionalFormatting sqref="E2371:AH2372">
    <cfRule type="iconSet" priority="729">
      <iconSet iconSet="5Rating">
        <cfvo type="percent" val="0"/>
        <cfvo type="percent" val="20"/>
        <cfvo type="percent" val="40"/>
        <cfvo type="percent" val="60"/>
        <cfvo type="percent" val="80"/>
      </iconSet>
    </cfRule>
  </conditionalFormatting>
  <conditionalFormatting sqref="E2371:AH2372">
    <cfRule type="iconSet" priority="728">
      <iconSet iconSet="4TrafficLights">
        <cfvo type="percent" val="0"/>
        <cfvo type="percent" val="25"/>
        <cfvo type="percent" val="50"/>
        <cfvo type="percent" val="75"/>
      </iconSet>
    </cfRule>
  </conditionalFormatting>
  <conditionalFormatting sqref="C2387:C2388">
    <cfRule type="colorScale" priority="727">
      <colorScale>
        <cfvo type="min"/>
        <cfvo type="percentile" val="50"/>
        <cfvo type="max"/>
        <color rgb="FFF8696B"/>
        <color rgb="FFFFEB84"/>
        <color rgb="FF63BE7B"/>
      </colorScale>
    </cfRule>
  </conditionalFormatting>
  <conditionalFormatting sqref="E2387:AH2388">
    <cfRule type="iconSet" priority="724">
      <iconSet iconSet="4TrafficLights">
        <cfvo type="percent" val="0"/>
        <cfvo type="percent" val="25"/>
        <cfvo type="percent" val="50"/>
        <cfvo type="percent" val="75"/>
      </iconSet>
    </cfRule>
    <cfRule type="iconSet" priority="725">
      <iconSet iconSet="5Rating">
        <cfvo type="percent" val="0"/>
        <cfvo type="percent" val="20"/>
        <cfvo type="percent" val="40"/>
        <cfvo type="percent" val="60"/>
        <cfvo type="percent" val="80"/>
      </iconSet>
    </cfRule>
  </conditionalFormatting>
  <conditionalFormatting sqref="E2387:AH2388">
    <cfRule type="iconSet" priority="723">
      <iconSet iconSet="5Arrows">
        <cfvo type="percent" val="0"/>
        <cfvo type="percent" val="20"/>
        <cfvo type="percent" val="40"/>
        <cfvo type="percent" val="60"/>
        <cfvo type="percent" val="80"/>
      </iconSet>
    </cfRule>
  </conditionalFormatting>
  <conditionalFormatting sqref="E2387:AH2388">
    <cfRule type="iconSet" priority="722">
      <iconSet iconSet="5Rating">
        <cfvo type="percent" val="0"/>
        <cfvo type="percent" val="20"/>
        <cfvo type="percent" val="40"/>
        <cfvo type="percent" val="60"/>
        <cfvo type="percent" val="80"/>
      </iconSet>
    </cfRule>
  </conditionalFormatting>
  <conditionalFormatting sqref="E2387:AH2388">
    <cfRule type="iconSet" priority="721">
      <iconSet iconSet="4TrafficLights">
        <cfvo type="percent" val="0"/>
        <cfvo type="percent" val="25"/>
        <cfvo type="percent" val="50"/>
        <cfvo type="percent" val="75"/>
      </iconSet>
    </cfRule>
  </conditionalFormatting>
  <conditionalFormatting sqref="C2393:C2394">
    <cfRule type="colorScale" priority="720">
      <colorScale>
        <cfvo type="min"/>
        <cfvo type="percentile" val="50"/>
        <cfvo type="max"/>
        <color rgb="FFF8696B"/>
        <color rgb="FFFFEB84"/>
        <color rgb="FF63BE7B"/>
      </colorScale>
    </cfRule>
  </conditionalFormatting>
  <conditionalFormatting sqref="E2393:AH2394">
    <cfRule type="iconSet" priority="717">
      <iconSet iconSet="4TrafficLights">
        <cfvo type="percent" val="0"/>
        <cfvo type="percent" val="25"/>
        <cfvo type="percent" val="50"/>
        <cfvo type="percent" val="75"/>
      </iconSet>
    </cfRule>
    <cfRule type="iconSet" priority="718">
      <iconSet iconSet="5Rating">
        <cfvo type="percent" val="0"/>
        <cfvo type="percent" val="20"/>
        <cfvo type="percent" val="40"/>
        <cfvo type="percent" val="60"/>
        <cfvo type="percent" val="80"/>
      </iconSet>
    </cfRule>
  </conditionalFormatting>
  <conditionalFormatting sqref="E2393:AH2394">
    <cfRule type="iconSet" priority="716">
      <iconSet iconSet="5Arrows">
        <cfvo type="percent" val="0"/>
        <cfvo type="percent" val="20"/>
        <cfvo type="percent" val="40"/>
        <cfvo type="percent" val="60"/>
        <cfvo type="percent" val="80"/>
      </iconSet>
    </cfRule>
  </conditionalFormatting>
  <conditionalFormatting sqref="E2393:AH2394">
    <cfRule type="iconSet" priority="715">
      <iconSet iconSet="5Rating">
        <cfvo type="percent" val="0"/>
        <cfvo type="percent" val="20"/>
        <cfvo type="percent" val="40"/>
        <cfvo type="percent" val="60"/>
        <cfvo type="percent" val="80"/>
      </iconSet>
    </cfRule>
  </conditionalFormatting>
  <conditionalFormatting sqref="E2393:AH2394">
    <cfRule type="iconSet" priority="714">
      <iconSet iconSet="4TrafficLights">
        <cfvo type="percent" val="0"/>
        <cfvo type="percent" val="25"/>
        <cfvo type="percent" val="50"/>
        <cfvo type="percent" val="75"/>
      </iconSet>
    </cfRule>
  </conditionalFormatting>
  <conditionalFormatting sqref="E2393:AH2394 E2308:AH2308 E2371:H2403 I2370:AH2403 E2406:AH2416">
    <cfRule type="iconSet" priority="60067">
      <iconSet iconSet="4TrafficLights">
        <cfvo type="percent" val="0"/>
        <cfvo type="percent" val="25"/>
        <cfvo type="percent" val="50"/>
        <cfvo type="percent" val="75"/>
      </iconSet>
    </cfRule>
  </conditionalFormatting>
  <conditionalFormatting sqref="E2393:AH2394 E2371:H2403 I2370:AH2403 E2406:AH2416">
    <cfRule type="iconSet" priority="60068">
      <iconSet iconSet="4TrafficLights">
        <cfvo type="percent" val="0"/>
        <cfvo type="percent" val="25"/>
        <cfvo type="percent" val="50"/>
        <cfvo type="percent" val="75"/>
      </iconSet>
    </cfRule>
  </conditionalFormatting>
  <conditionalFormatting sqref="E2382:AH2403 E2406:AH2416">
    <cfRule type="iconSet" priority="8596">
      <iconSet iconSet="5Rating">
        <cfvo type="percent" val="0"/>
        <cfvo type="percent" val="20"/>
        <cfvo type="percent" val="40"/>
        <cfvo type="percent" val="60"/>
        <cfvo type="percent" val="80"/>
      </iconSet>
    </cfRule>
  </conditionalFormatting>
  <conditionalFormatting sqref="C2371:C2403 C2407:C2416">
    <cfRule type="colorScale" priority="8598">
      <colorScale>
        <cfvo type="min"/>
        <cfvo type="percentile" val="50"/>
        <cfvo type="max"/>
        <color rgb="FFF8696B"/>
        <color rgb="FFFFEB84"/>
        <color rgb="FF63BE7B"/>
      </colorScale>
    </cfRule>
  </conditionalFormatting>
  <conditionalFormatting sqref="C2363">
    <cfRule type="colorScale" priority="713">
      <colorScale>
        <cfvo type="min"/>
        <cfvo type="percentile" val="50"/>
        <cfvo type="max"/>
        <color rgb="FFF8696B"/>
        <color rgb="FFFFEB84"/>
        <color rgb="FF63BE7B"/>
      </colorScale>
    </cfRule>
  </conditionalFormatting>
  <conditionalFormatting sqref="E2363:AH2363">
    <cfRule type="iconSet" priority="711">
      <iconSet iconSet="4TrafficLights">
        <cfvo type="percent" val="0"/>
        <cfvo type="percent" val="25"/>
        <cfvo type="percent" val="50"/>
        <cfvo type="percent" val="75"/>
      </iconSet>
    </cfRule>
    <cfRule type="iconSet" priority="712">
      <iconSet iconSet="5Rating">
        <cfvo type="percent" val="0"/>
        <cfvo type="percent" val="20"/>
        <cfvo type="percent" val="40"/>
        <cfvo type="percent" val="60"/>
        <cfvo type="percent" val="80"/>
      </iconSet>
    </cfRule>
  </conditionalFormatting>
  <conditionalFormatting sqref="E2363:AH2363">
    <cfRule type="iconSet" priority="710">
      <iconSet iconSet="5Arrows">
        <cfvo type="percent" val="0"/>
        <cfvo type="percent" val="20"/>
        <cfvo type="percent" val="40"/>
        <cfvo type="percent" val="60"/>
        <cfvo type="percent" val="80"/>
      </iconSet>
    </cfRule>
  </conditionalFormatting>
  <conditionalFormatting sqref="E2363:AH2363">
    <cfRule type="iconSet" priority="709">
      <iconSet iconSet="5Rating">
        <cfvo type="percent" val="0"/>
        <cfvo type="percent" val="20"/>
        <cfvo type="percent" val="40"/>
        <cfvo type="percent" val="60"/>
        <cfvo type="percent" val="80"/>
      </iconSet>
    </cfRule>
  </conditionalFormatting>
  <conditionalFormatting sqref="E2363:AH2363">
    <cfRule type="iconSet" priority="708">
      <iconSet iconSet="4TrafficLights">
        <cfvo type="percent" val="0"/>
        <cfvo type="percent" val="25"/>
        <cfvo type="percent" val="50"/>
        <cfvo type="percent" val="75"/>
      </iconSet>
    </cfRule>
  </conditionalFormatting>
  <conditionalFormatting sqref="C2399">
    <cfRule type="colorScale" priority="707">
      <colorScale>
        <cfvo type="min"/>
        <cfvo type="percentile" val="50"/>
        <cfvo type="max"/>
        <color rgb="FFF8696B"/>
        <color rgb="FFFFEB84"/>
        <color rgb="FF63BE7B"/>
      </colorScale>
    </cfRule>
  </conditionalFormatting>
  <conditionalFormatting sqref="E2399:AH2399">
    <cfRule type="iconSet" priority="705">
      <iconSet iconSet="4TrafficLights">
        <cfvo type="percent" val="0"/>
        <cfvo type="percent" val="25"/>
        <cfvo type="percent" val="50"/>
        <cfvo type="percent" val="75"/>
      </iconSet>
    </cfRule>
    <cfRule type="iconSet" priority="706">
      <iconSet iconSet="5Rating">
        <cfvo type="percent" val="0"/>
        <cfvo type="percent" val="20"/>
        <cfvo type="percent" val="40"/>
        <cfvo type="percent" val="60"/>
        <cfvo type="percent" val="80"/>
      </iconSet>
    </cfRule>
  </conditionalFormatting>
  <conditionalFormatting sqref="E2399:AH2399">
    <cfRule type="iconSet" priority="704">
      <iconSet iconSet="5Arrows">
        <cfvo type="percent" val="0"/>
        <cfvo type="percent" val="20"/>
        <cfvo type="percent" val="40"/>
        <cfvo type="percent" val="60"/>
        <cfvo type="percent" val="80"/>
      </iconSet>
    </cfRule>
  </conditionalFormatting>
  <conditionalFormatting sqref="E2399:AH2399">
    <cfRule type="iconSet" priority="703">
      <iconSet iconSet="5Rating">
        <cfvo type="percent" val="0"/>
        <cfvo type="percent" val="20"/>
        <cfvo type="percent" val="40"/>
        <cfvo type="percent" val="60"/>
        <cfvo type="percent" val="80"/>
      </iconSet>
    </cfRule>
  </conditionalFormatting>
  <conditionalFormatting sqref="E2399:AH2399">
    <cfRule type="iconSet" priority="702">
      <iconSet iconSet="4TrafficLights">
        <cfvo type="percent" val="0"/>
        <cfvo type="percent" val="25"/>
        <cfvo type="percent" val="50"/>
        <cfvo type="percent" val="75"/>
      </iconSet>
    </cfRule>
  </conditionalFormatting>
  <conditionalFormatting sqref="I2406:AH2411 E2407:H2411">
    <cfRule type="iconSet" priority="695">
      <iconSet iconSet="5Rating">
        <cfvo type="percent" val="0"/>
        <cfvo type="percent" val="20"/>
        <cfvo type="percent" val="40"/>
        <cfvo type="percent" val="60"/>
        <cfvo type="percent" val="80"/>
      </iconSet>
    </cfRule>
  </conditionalFormatting>
  <conditionalFormatting sqref="I2406:AH2408 E2407:H2408">
    <cfRule type="iconSet" priority="693">
      <iconSet iconSet="5Rating">
        <cfvo type="percent" val="0"/>
        <cfvo type="percent" val="20"/>
        <cfvo type="percent" val="40"/>
        <cfvo type="percent" val="60"/>
        <cfvo type="percent" val="80"/>
      </iconSet>
    </cfRule>
  </conditionalFormatting>
  <conditionalFormatting sqref="C2407:C2408">
    <cfRule type="colorScale" priority="692">
      <colorScale>
        <cfvo type="min"/>
        <cfvo type="percentile" val="50"/>
        <cfvo type="max"/>
        <color rgb="FFF8696B"/>
        <color rgb="FFFFEB84"/>
        <color rgb="FF63BE7B"/>
      </colorScale>
    </cfRule>
  </conditionalFormatting>
  <conditionalFormatting sqref="E2407:AH2408">
    <cfRule type="iconSet" priority="690">
      <iconSet iconSet="4TrafficLights">
        <cfvo type="percent" val="0"/>
        <cfvo type="percent" val="25"/>
        <cfvo type="percent" val="50"/>
        <cfvo type="percent" val="75"/>
      </iconSet>
    </cfRule>
    <cfRule type="iconSet" priority="691">
      <iconSet iconSet="5Rating">
        <cfvo type="percent" val="0"/>
        <cfvo type="percent" val="20"/>
        <cfvo type="percent" val="40"/>
        <cfvo type="percent" val="60"/>
        <cfvo type="percent" val="80"/>
      </iconSet>
    </cfRule>
  </conditionalFormatting>
  <conditionalFormatting sqref="E2407:AH2408">
    <cfRule type="iconSet" priority="689">
      <iconSet iconSet="5Arrows">
        <cfvo type="percent" val="0"/>
        <cfvo type="percent" val="20"/>
        <cfvo type="percent" val="40"/>
        <cfvo type="percent" val="60"/>
        <cfvo type="percent" val="80"/>
      </iconSet>
    </cfRule>
  </conditionalFormatting>
  <conditionalFormatting sqref="E2407:AH2408">
    <cfRule type="iconSet" priority="688">
      <iconSet iconSet="5Rating">
        <cfvo type="percent" val="0"/>
        <cfvo type="percent" val="20"/>
        <cfvo type="percent" val="40"/>
        <cfvo type="percent" val="60"/>
        <cfvo type="percent" val="80"/>
      </iconSet>
    </cfRule>
  </conditionalFormatting>
  <conditionalFormatting sqref="E2407:AH2408">
    <cfRule type="iconSet" priority="687">
      <iconSet iconSet="4TrafficLights">
        <cfvo type="percent" val="0"/>
        <cfvo type="percent" val="25"/>
        <cfvo type="percent" val="50"/>
        <cfvo type="percent" val="75"/>
      </iconSet>
    </cfRule>
  </conditionalFormatting>
  <conditionalFormatting sqref="E2412:AH2416">
    <cfRule type="iconSet" priority="686">
      <iconSet iconSet="5Rating">
        <cfvo type="percent" val="0"/>
        <cfvo type="percent" val="20"/>
        <cfvo type="percent" val="40"/>
        <cfvo type="percent" val="60"/>
        <cfvo type="percent" val="80"/>
      </iconSet>
    </cfRule>
  </conditionalFormatting>
  <conditionalFormatting sqref="E2412:AH2413">
    <cfRule type="iconSet" priority="684">
      <iconSet iconSet="5Rating">
        <cfvo type="percent" val="0"/>
        <cfvo type="percent" val="20"/>
        <cfvo type="percent" val="40"/>
        <cfvo type="percent" val="60"/>
        <cfvo type="percent" val="80"/>
      </iconSet>
    </cfRule>
  </conditionalFormatting>
  <conditionalFormatting sqref="C2412:C2413">
    <cfRule type="colorScale" priority="683">
      <colorScale>
        <cfvo type="min"/>
        <cfvo type="percentile" val="50"/>
        <cfvo type="max"/>
        <color rgb="FFF8696B"/>
        <color rgb="FFFFEB84"/>
        <color rgb="FF63BE7B"/>
      </colorScale>
    </cfRule>
  </conditionalFormatting>
  <conditionalFormatting sqref="E2412:AH2413">
    <cfRule type="iconSet" priority="681">
      <iconSet iconSet="4TrafficLights">
        <cfvo type="percent" val="0"/>
        <cfvo type="percent" val="25"/>
        <cfvo type="percent" val="50"/>
        <cfvo type="percent" val="75"/>
      </iconSet>
    </cfRule>
    <cfRule type="iconSet" priority="682">
      <iconSet iconSet="5Rating">
        <cfvo type="percent" val="0"/>
        <cfvo type="percent" val="20"/>
        <cfvo type="percent" val="40"/>
        <cfvo type="percent" val="60"/>
        <cfvo type="percent" val="80"/>
      </iconSet>
    </cfRule>
  </conditionalFormatting>
  <conditionalFormatting sqref="E2412:AH2413">
    <cfRule type="iconSet" priority="680">
      <iconSet iconSet="5Arrows">
        <cfvo type="percent" val="0"/>
        <cfvo type="percent" val="20"/>
        <cfvo type="percent" val="40"/>
        <cfvo type="percent" val="60"/>
        <cfvo type="percent" val="80"/>
      </iconSet>
    </cfRule>
  </conditionalFormatting>
  <conditionalFormatting sqref="E2412:AH2413">
    <cfRule type="iconSet" priority="678">
      <iconSet iconSet="4TrafficLights">
        <cfvo type="percent" val="0"/>
        <cfvo type="percent" val="25"/>
        <cfvo type="percent" val="50"/>
        <cfvo type="percent" val="75"/>
      </iconSet>
    </cfRule>
  </conditionalFormatting>
  <conditionalFormatting sqref="E2419:AH2430 E2434:AH2457">
    <cfRule type="iconSet" priority="677">
      <iconSet iconSet="4TrafficLights">
        <cfvo type="percent" val="0"/>
        <cfvo type="percent" val="25"/>
        <cfvo type="percent" val="50"/>
        <cfvo type="percent" val="75"/>
      </iconSet>
    </cfRule>
  </conditionalFormatting>
  <conditionalFormatting sqref="E2419:AH2430 E2434:AH2457">
    <cfRule type="iconSet" priority="675">
      <iconSet iconSet="5Rating">
        <cfvo type="percent" val="0"/>
        <cfvo type="percent" val="20"/>
        <cfvo type="percent" val="40"/>
        <cfvo type="percent" val="60"/>
        <cfvo type="percent" val="80"/>
      </iconSet>
    </cfRule>
  </conditionalFormatting>
  <conditionalFormatting sqref="C2419:C2430 C2434:C2457">
    <cfRule type="colorScale" priority="674">
      <colorScale>
        <cfvo type="min"/>
        <cfvo type="percentile" val="50"/>
        <cfvo type="max"/>
        <color rgb="FFF8696B"/>
        <color rgb="FFFFEB84"/>
        <color rgb="FF63BE7B"/>
      </colorScale>
    </cfRule>
  </conditionalFormatting>
  <conditionalFormatting sqref="E2422:AH2422">
    <cfRule type="iconSet" priority="671">
      <iconSet iconSet="5Rating">
        <cfvo type="percent" val="0"/>
        <cfvo type="percent" val="20"/>
        <cfvo type="percent" val="40"/>
        <cfvo type="percent" val="60"/>
        <cfvo type="percent" val="80"/>
      </iconSet>
    </cfRule>
  </conditionalFormatting>
  <conditionalFormatting sqref="C2422:C2423">
    <cfRule type="colorScale" priority="670">
      <colorScale>
        <cfvo type="min"/>
        <cfvo type="percentile" val="50"/>
        <cfvo type="max"/>
        <color rgb="FFF8696B"/>
        <color rgb="FFFFEB84"/>
        <color rgb="FF63BE7B"/>
      </colorScale>
    </cfRule>
  </conditionalFormatting>
  <conditionalFormatting sqref="E2422:AH2423">
    <cfRule type="iconSet" priority="668">
      <iconSet iconSet="4TrafficLights">
        <cfvo type="percent" val="0"/>
        <cfvo type="percent" val="25"/>
        <cfvo type="percent" val="50"/>
        <cfvo type="percent" val="75"/>
      </iconSet>
    </cfRule>
    <cfRule type="iconSet" priority="669">
      <iconSet iconSet="5Rating">
        <cfvo type="percent" val="0"/>
        <cfvo type="percent" val="20"/>
        <cfvo type="percent" val="40"/>
        <cfvo type="percent" val="60"/>
        <cfvo type="percent" val="80"/>
      </iconSet>
    </cfRule>
  </conditionalFormatting>
  <conditionalFormatting sqref="E2422:AH2423">
    <cfRule type="iconSet" priority="667">
      <iconSet iconSet="5Arrows">
        <cfvo type="percent" val="0"/>
        <cfvo type="percent" val="20"/>
        <cfvo type="percent" val="40"/>
        <cfvo type="percent" val="60"/>
        <cfvo type="percent" val="80"/>
      </iconSet>
    </cfRule>
  </conditionalFormatting>
  <conditionalFormatting sqref="E2422:AH2423">
    <cfRule type="iconSet" priority="666">
      <iconSet iconSet="5Rating">
        <cfvo type="percent" val="0"/>
        <cfvo type="percent" val="20"/>
        <cfvo type="percent" val="40"/>
        <cfvo type="percent" val="60"/>
        <cfvo type="percent" val="80"/>
      </iconSet>
    </cfRule>
  </conditionalFormatting>
  <conditionalFormatting sqref="E2422:AH2423">
    <cfRule type="iconSet" priority="665">
      <iconSet iconSet="4TrafficLights">
        <cfvo type="percent" val="0"/>
        <cfvo type="percent" val="25"/>
        <cfvo type="percent" val="50"/>
        <cfvo type="percent" val="75"/>
      </iconSet>
    </cfRule>
  </conditionalFormatting>
  <conditionalFormatting sqref="E2423:AH2423">
    <cfRule type="iconSet" priority="662">
      <iconSet iconSet="5Rating">
        <cfvo type="percent" val="0"/>
        <cfvo type="percent" val="20"/>
        <cfvo type="percent" val="40"/>
        <cfvo type="percent" val="60"/>
        <cfvo type="percent" val="80"/>
      </iconSet>
    </cfRule>
  </conditionalFormatting>
  <conditionalFormatting sqref="E2425:AH2430 E2434:AH2457">
    <cfRule type="iconSet" priority="660">
      <iconSet iconSet="4TrafficLights">
        <cfvo type="percent" val="0"/>
        <cfvo type="percent" val="25"/>
        <cfvo type="percent" val="50"/>
        <cfvo type="percent" val="75"/>
      </iconSet>
    </cfRule>
  </conditionalFormatting>
  <conditionalFormatting sqref="E2425:AH2430 E2434:AH2457">
    <cfRule type="iconSet" priority="658">
      <iconSet iconSet="5Rating">
        <cfvo type="percent" val="0"/>
        <cfvo type="percent" val="20"/>
        <cfvo type="percent" val="40"/>
        <cfvo type="percent" val="60"/>
        <cfvo type="percent" val="80"/>
      </iconSet>
    </cfRule>
  </conditionalFormatting>
  <conditionalFormatting sqref="C2425:C2430 C2434:C2457">
    <cfRule type="colorScale" priority="657">
      <colorScale>
        <cfvo type="min"/>
        <cfvo type="percentile" val="50"/>
        <cfvo type="max"/>
        <color rgb="FFF8696B"/>
        <color rgb="FFFFEB84"/>
        <color rgb="FF63BE7B"/>
      </colorScale>
    </cfRule>
  </conditionalFormatting>
  <conditionalFormatting sqref="C2426:C2430 C2434:C2457">
    <cfRule type="colorScale" priority="656">
      <colorScale>
        <cfvo type="min"/>
        <cfvo type="percentile" val="50"/>
        <cfvo type="max"/>
        <color rgb="FFF8696B"/>
        <color rgb="FFFFEB84"/>
        <color rgb="FF63BE7B"/>
      </colorScale>
    </cfRule>
  </conditionalFormatting>
  <conditionalFormatting sqref="E2426:AH2430 E2434:AH2457">
    <cfRule type="iconSet" priority="654">
      <iconSet iconSet="4TrafficLights">
        <cfvo type="percent" val="0"/>
        <cfvo type="percent" val="25"/>
        <cfvo type="percent" val="50"/>
        <cfvo type="percent" val="75"/>
      </iconSet>
    </cfRule>
    <cfRule type="iconSet" priority="655">
      <iconSet iconSet="5Rating">
        <cfvo type="percent" val="0"/>
        <cfvo type="percent" val="20"/>
        <cfvo type="percent" val="40"/>
        <cfvo type="percent" val="60"/>
        <cfvo type="percent" val="80"/>
      </iconSet>
    </cfRule>
  </conditionalFormatting>
  <conditionalFormatting sqref="E2426:AH2430 E2434:AH2457">
    <cfRule type="iconSet" priority="653">
      <iconSet iconSet="5Arrows">
        <cfvo type="percent" val="0"/>
        <cfvo type="percent" val="20"/>
        <cfvo type="percent" val="40"/>
        <cfvo type="percent" val="60"/>
        <cfvo type="percent" val="80"/>
      </iconSet>
    </cfRule>
  </conditionalFormatting>
  <conditionalFormatting sqref="E2426:AH2430 E2434:AH2457">
    <cfRule type="iconSet" priority="652">
      <iconSet iconSet="5Rating">
        <cfvo type="percent" val="0"/>
        <cfvo type="percent" val="20"/>
        <cfvo type="percent" val="40"/>
        <cfvo type="percent" val="60"/>
        <cfvo type="percent" val="80"/>
      </iconSet>
    </cfRule>
  </conditionalFormatting>
  <conditionalFormatting sqref="E2426:AH2430 E2434:AH2457">
    <cfRule type="iconSet" priority="651">
      <iconSet iconSet="4TrafficLights">
        <cfvo type="percent" val="0"/>
        <cfvo type="percent" val="25"/>
        <cfvo type="percent" val="50"/>
        <cfvo type="percent" val="75"/>
      </iconSet>
    </cfRule>
  </conditionalFormatting>
  <conditionalFormatting sqref="E2434:AH2434">
    <cfRule type="iconSet" priority="644">
      <iconSet iconSet="5Rating">
        <cfvo type="percent" val="0"/>
        <cfvo type="percent" val="20"/>
        <cfvo type="percent" val="40"/>
        <cfvo type="percent" val="60"/>
        <cfvo type="percent" val="80"/>
      </iconSet>
    </cfRule>
  </conditionalFormatting>
  <conditionalFormatting sqref="C2434:C2435">
    <cfRule type="colorScale" priority="643">
      <colorScale>
        <cfvo type="min"/>
        <cfvo type="percentile" val="50"/>
        <cfvo type="max"/>
        <color rgb="FFF8696B"/>
        <color rgb="FFFFEB84"/>
        <color rgb="FF63BE7B"/>
      </colorScale>
    </cfRule>
  </conditionalFormatting>
  <conditionalFormatting sqref="E2434:AH2435">
    <cfRule type="iconSet" priority="641">
      <iconSet iconSet="4TrafficLights">
        <cfvo type="percent" val="0"/>
        <cfvo type="percent" val="25"/>
        <cfvo type="percent" val="50"/>
        <cfvo type="percent" val="75"/>
      </iconSet>
    </cfRule>
    <cfRule type="iconSet" priority="642">
      <iconSet iconSet="5Rating">
        <cfvo type="percent" val="0"/>
        <cfvo type="percent" val="20"/>
        <cfvo type="percent" val="40"/>
        <cfvo type="percent" val="60"/>
        <cfvo type="percent" val="80"/>
      </iconSet>
    </cfRule>
  </conditionalFormatting>
  <conditionalFormatting sqref="E2434:AH2435">
    <cfRule type="iconSet" priority="640">
      <iconSet iconSet="5Arrows">
        <cfvo type="percent" val="0"/>
        <cfvo type="percent" val="20"/>
        <cfvo type="percent" val="40"/>
        <cfvo type="percent" val="60"/>
        <cfvo type="percent" val="80"/>
      </iconSet>
    </cfRule>
  </conditionalFormatting>
  <conditionalFormatting sqref="E2434:AH2435">
    <cfRule type="iconSet" priority="639">
      <iconSet iconSet="5Rating">
        <cfvo type="percent" val="0"/>
        <cfvo type="percent" val="20"/>
        <cfvo type="percent" val="40"/>
        <cfvo type="percent" val="60"/>
        <cfvo type="percent" val="80"/>
      </iconSet>
    </cfRule>
  </conditionalFormatting>
  <conditionalFormatting sqref="E2434:AH2435">
    <cfRule type="iconSet" priority="638">
      <iconSet iconSet="4TrafficLights">
        <cfvo type="percent" val="0"/>
        <cfvo type="percent" val="25"/>
        <cfvo type="percent" val="50"/>
        <cfvo type="percent" val="75"/>
      </iconSet>
    </cfRule>
  </conditionalFormatting>
  <conditionalFormatting sqref="E2435:AH2435">
    <cfRule type="iconSet" priority="635">
      <iconSet iconSet="5Rating">
        <cfvo type="percent" val="0"/>
        <cfvo type="percent" val="20"/>
        <cfvo type="percent" val="40"/>
        <cfvo type="percent" val="60"/>
        <cfvo type="percent" val="80"/>
      </iconSet>
    </cfRule>
  </conditionalFormatting>
  <conditionalFormatting sqref="E2437:AH2437">
    <cfRule type="iconSet" priority="633">
      <iconSet iconSet="5Rating">
        <cfvo type="percent" val="0"/>
        <cfvo type="percent" val="20"/>
        <cfvo type="percent" val="40"/>
        <cfvo type="percent" val="60"/>
        <cfvo type="percent" val="80"/>
      </iconSet>
    </cfRule>
  </conditionalFormatting>
  <conditionalFormatting sqref="C2437:C2438">
    <cfRule type="colorScale" priority="632">
      <colorScale>
        <cfvo type="min"/>
        <cfvo type="percentile" val="50"/>
        <cfvo type="max"/>
        <color rgb="FFF8696B"/>
        <color rgb="FFFFEB84"/>
        <color rgb="FF63BE7B"/>
      </colorScale>
    </cfRule>
  </conditionalFormatting>
  <conditionalFormatting sqref="E2437:AH2438">
    <cfRule type="iconSet" priority="630">
      <iconSet iconSet="4TrafficLights">
        <cfvo type="percent" val="0"/>
        <cfvo type="percent" val="25"/>
        <cfvo type="percent" val="50"/>
        <cfvo type="percent" val="75"/>
      </iconSet>
    </cfRule>
    <cfRule type="iconSet" priority="631">
      <iconSet iconSet="5Rating">
        <cfvo type="percent" val="0"/>
        <cfvo type="percent" val="20"/>
        <cfvo type="percent" val="40"/>
        <cfvo type="percent" val="60"/>
        <cfvo type="percent" val="80"/>
      </iconSet>
    </cfRule>
  </conditionalFormatting>
  <conditionalFormatting sqref="E2437:AH2438">
    <cfRule type="iconSet" priority="629">
      <iconSet iconSet="5Arrows">
        <cfvo type="percent" val="0"/>
        <cfvo type="percent" val="20"/>
        <cfvo type="percent" val="40"/>
        <cfvo type="percent" val="60"/>
        <cfvo type="percent" val="80"/>
      </iconSet>
    </cfRule>
  </conditionalFormatting>
  <conditionalFormatting sqref="E2437:AH2438">
    <cfRule type="iconSet" priority="628">
      <iconSet iconSet="5Rating">
        <cfvo type="percent" val="0"/>
        <cfvo type="percent" val="20"/>
        <cfvo type="percent" val="40"/>
        <cfvo type="percent" val="60"/>
        <cfvo type="percent" val="80"/>
      </iconSet>
    </cfRule>
  </conditionalFormatting>
  <conditionalFormatting sqref="E2437:AH2438">
    <cfRule type="iconSet" priority="627">
      <iconSet iconSet="4TrafficLights">
        <cfvo type="percent" val="0"/>
        <cfvo type="percent" val="25"/>
        <cfvo type="percent" val="50"/>
        <cfvo type="percent" val="75"/>
      </iconSet>
    </cfRule>
  </conditionalFormatting>
  <conditionalFormatting sqref="E2438:AH2438">
    <cfRule type="iconSet" priority="624">
      <iconSet iconSet="5Rating">
        <cfvo type="percent" val="0"/>
        <cfvo type="percent" val="20"/>
        <cfvo type="percent" val="40"/>
        <cfvo type="percent" val="60"/>
        <cfvo type="percent" val="80"/>
      </iconSet>
    </cfRule>
  </conditionalFormatting>
  <conditionalFormatting sqref="E2440:AH2440">
    <cfRule type="iconSet" priority="622">
      <iconSet iconSet="5Rating">
        <cfvo type="percent" val="0"/>
        <cfvo type="percent" val="20"/>
        <cfvo type="percent" val="40"/>
        <cfvo type="percent" val="60"/>
        <cfvo type="percent" val="80"/>
      </iconSet>
    </cfRule>
  </conditionalFormatting>
  <conditionalFormatting sqref="C2440:C2441">
    <cfRule type="colorScale" priority="621">
      <colorScale>
        <cfvo type="min"/>
        <cfvo type="percentile" val="50"/>
        <cfvo type="max"/>
        <color rgb="FFF8696B"/>
        <color rgb="FFFFEB84"/>
        <color rgb="FF63BE7B"/>
      </colorScale>
    </cfRule>
  </conditionalFormatting>
  <conditionalFormatting sqref="E2440:AH2441">
    <cfRule type="iconSet" priority="619">
      <iconSet iconSet="4TrafficLights">
        <cfvo type="percent" val="0"/>
        <cfvo type="percent" val="25"/>
        <cfvo type="percent" val="50"/>
        <cfvo type="percent" val="75"/>
      </iconSet>
    </cfRule>
    <cfRule type="iconSet" priority="620">
      <iconSet iconSet="5Rating">
        <cfvo type="percent" val="0"/>
        <cfvo type="percent" val="20"/>
        <cfvo type="percent" val="40"/>
        <cfvo type="percent" val="60"/>
        <cfvo type="percent" val="80"/>
      </iconSet>
    </cfRule>
  </conditionalFormatting>
  <conditionalFormatting sqref="E2440:AH2441">
    <cfRule type="iconSet" priority="618">
      <iconSet iconSet="5Arrows">
        <cfvo type="percent" val="0"/>
        <cfvo type="percent" val="20"/>
        <cfvo type="percent" val="40"/>
        <cfvo type="percent" val="60"/>
        <cfvo type="percent" val="80"/>
      </iconSet>
    </cfRule>
  </conditionalFormatting>
  <conditionalFormatting sqref="E2440:AH2441">
    <cfRule type="iconSet" priority="617">
      <iconSet iconSet="5Rating">
        <cfvo type="percent" val="0"/>
        <cfvo type="percent" val="20"/>
        <cfvo type="percent" val="40"/>
        <cfvo type="percent" val="60"/>
        <cfvo type="percent" val="80"/>
      </iconSet>
    </cfRule>
  </conditionalFormatting>
  <conditionalFormatting sqref="E2440:AH2441">
    <cfRule type="iconSet" priority="616">
      <iconSet iconSet="4TrafficLights">
        <cfvo type="percent" val="0"/>
        <cfvo type="percent" val="25"/>
        <cfvo type="percent" val="50"/>
        <cfvo type="percent" val="75"/>
      </iconSet>
    </cfRule>
  </conditionalFormatting>
  <conditionalFormatting sqref="E2441:AH2441">
    <cfRule type="iconSet" priority="613">
      <iconSet iconSet="5Rating">
        <cfvo type="percent" val="0"/>
        <cfvo type="percent" val="20"/>
        <cfvo type="percent" val="40"/>
        <cfvo type="percent" val="60"/>
        <cfvo type="percent" val="80"/>
      </iconSet>
    </cfRule>
  </conditionalFormatting>
  <conditionalFormatting sqref="E2444:AH2444">
    <cfRule type="iconSet" priority="611">
      <iconSet iconSet="5Rating">
        <cfvo type="percent" val="0"/>
        <cfvo type="percent" val="20"/>
        <cfvo type="percent" val="40"/>
        <cfvo type="percent" val="60"/>
        <cfvo type="percent" val="80"/>
      </iconSet>
    </cfRule>
  </conditionalFormatting>
  <conditionalFormatting sqref="C2444:C2445">
    <cfRule type="colorScale" priority="610">
      <colorScale>
        <cfvo type="min"/>
        <cfvo type="percentile" val="50"/>
        <cfvo type="max"/>
        <color rgb="FFF8696B"/>
        <color rgb="FFFFEB84"/>
        <color rgb="FF63BE7B"/>
      </colorScale>
    </cfRule>
  </conditionalFormatting>
  <conditionalFormatting sqref="E2444:AH2445">
    <cfRule type="iconSet" priority="608">
      <iconSet iconSet="4TrafficLights">
        <cfvo type="percent" val="0"/>
        <cfvo type="percent" val="25"/>
        <cfvo type="percent" val="50"/>
        <cfvo type="percent" val="75"/>
      </iconSet>
    </cfRule>
    <cfRule type="iconSet" priority="609">
      <iconSet iconSet="5Rating">
        <cfvo type="percent" val="0"/>
        <cfvo type="percent" val="20"/>
        <cfvo type="percent" val="40"/>
        <cfvo type="percent" val="60"/>
        <cfvo type="percent" val="80"/>
      </iconSet>
    </cfRule>
  </conditionalFormatting>
  <conditionalFormatting sqref="E2444:AH2445">
    <cfRule type="iconSet" priority="607">
      <iconSet iconSet="5Arrows">
        <cfvo type="percent" val="0"/>
        <cfvo type="percent" val="20"/>
        <cfvo type="percent" val="40"/>
        <cfvo type="percent" val="60"/>
        <cfvo type="percent" val="80"/>
      </iconSet>
    </cfRule>
  </conditionalFormatting>
  <conditionalFormatting sqref="E2444:AH2445">
    <cfRule type="iconSet" priority="606">
      <iconSet iconSet="5Rating">
        <cfvo type="percent" val="0"/>
        <cfvo type="percent" val="20"/>
        <cfvo type="percent" val="40"/>
        <cfvo type="percent" val="60"/>
        <cfvo type="percent" val="80"/>
      </iconSet>
    </cfRule>
  </conditionalFormatting>
  <conditionalFormatting sqref="E2444:AH2445">
    <cfRule type="iconSet" priority="605">
      <iconSet iconSet="4TrafficLights">
        <cfvo type="percent" val="0"/>
        <cfvo type="percent" val="25"/>
        <cfvo type="percent" val="50"/>
        <cfvo type="percent" val="75"/>
      </iconSet>
    </cfRule>
  </conditionalFormatting>
  <conditionalFormatting sqref="E2445:AH2445">
    <cfRule type="iconSet" priority="602">
      <iconSet iconSet="5Rating">
        <cfvo type="percent" val="0"/>
        <cfvo type="percent" val="20"/>
        <cfvo type="percent" val="40"/>
        <cfvo type="percent" val="60"/>
        <cfvo type="percent" val="80"/>
      </iconSet>
    </cfRule>
  </conditionalFormatting>
  <conditionalFormatting sqref="E2449:AH2449">
    <cfRule type="iconSet" priority="600">
      <iconSet iconSet="5Rating">
        <cfvo type="percent" val="0"/>
        <cfvo type="percent" val="20"/>
        <cfvo type="percent" val="40"/>
        <cfvo type="percent" val="60"/>
        <cfvo type="percent" val="80"/>
      </iconSet>
    </cfRule>
  </conditionalFormatting>
  <conditionalFormatting sqref="C2449:C2450">
    <cfRule type="colorScale" priority="599">
      <colorScale>
        <cfvo type="min"/>
        <cfvo type="percentile" val="50"/>
        <cfvo type="max"/>
        <color rgb="FFF8696B"/>
        <color rgb="FFFFEB84"/>
        <color rgb="FF63BE7B"/>
      </colorScale>
    </cfRule>
  </conditionalFormatting>
  <conditionalFormatting sqref="E2449:AH2450">
    <cfRule type="iconSet" priority="597">
      <iconSet iconSet="4TrafficLights">
        <cfvo type="percent" val="0"/>
        <cfvo type="percent" val="25"/>
        <cfvo type="percent" val="50"/>
        <cfvo type="percent" val="75"/>
      </iconSet>
    </cfRule>
    <cfRule type="iconSet" priority="598">
      <iconSet iconSet="5Rating">
        <cfvo type="percent" val="0"/>
        <cfvo type="percent" val="20"/>
        <cfvo type="percent" val="40"/>
        <cfvo type="percent" val="60"/>
        <cfvo type="percent" val="80"/>
      </iconSet>
    </cfRule>
  </conditionalFormatting>
  <conditionalFormatting sqref="E2449:AH2450">
    <cfRule type="iconSet" priority="596">
      <iconSet iconSet="5Arrows">
        <cfvo type="percent" val="0"/>
        <cfvo type="percent" val="20"/>
        <cfvo type="percent" val="40"/>
        <cfvo type="percent" val="60"/>
        <cfvo type="percent" val="80"/>
      </iconSet>
    </cfRule>
  </conditionalFormatting>
  <conditionalFormatting sqref="E2449:AH2450">
    <cfRule type="iconSet" priority="595">
      <iconSet iconSet="5Rating">
        <cfvo type="percent" val="0"/>
        <cfvo type="percent" val="20"/>
        <cfvo type="percent" val="40"/>
        <cfvo type="percent" val="60"/>
        <cfvo type="percent" val="80"/>
      </iconSet>
    </cfRule>
  </conditionalFormatting>
  <conditionalFormatting sqref="E2449:AH2450">
    <cfRule type="iconSet" priority="594">
      <iconSet iconSet="4TrafficLights">
        <cfvo type="percent" val="0"/>
        <cfvo type="percent" val="25"/>
        <cfvo type="percent" val="50"/>
        <cfvo type="percent" val="75"/>
      </iconSet>
    </cfRule>
  </conditionalFormatting>
  <conditionalFormatting sqref="E2450:AH2450">
    <cfRule type="iconSet" priority="591">
      <iconSet iconSet="5Rating">
        <cfvo type="percent" val="0"/>
        <cfvo type="percent" val="20"/>
        <cfvo type="percent" val="40"/>
        <cfvo type="percent" val="60"/>
        <cfvo type="percent" val="80"/>
      </iconSet>
    </cfRule>
  </conditionalFormatting>
  <conditionalFormatting sqref="E2452:AH2453">
    <cfRule type="iconSet" priority="589">
      <iconSet iconSet="4TrafficLights">
        <cfvo type="percent" val="0"/>
        <cfvo type="percent" val="25"/>
        <cfvo type="percent" val="50"/>
        <cfvo type="percent" val="75"/>
      </iconSet>
    </cfRule>
  </conditionalFormatting>
  <conditionalFormatting sqref="E2452:AH2453">
    <cfRule type="iconSet" priority="587">
      <iconSet iconSet="5Rating">
        <cfvo type="percent" val="0"/>
        <cfvo type="percent" val="20"/>
        <cfvo type="percent" val="40"/>
        <cfvo type="percent" val="60"/>
        <cfvo type="percent" val="80"/>
      </iconSet>
    </cfRule>
  </conditionalFormatting>
  <conditionalFormatting sqref="C2452:C2453">
    <cfRule type="colorScale" priority="586">
      <colorScale>
        <cfvo type="min"/>
        <cfvo type="percentile" val="50"/>
        <cfvo type="max"/>
        <color rgb="FFF8696B"/>
        <color rgb="FFFFEB84"/>
        <color rgb="FF63BE7B"/>
      </colorScale>
    </cfRule>
  </conditionalFormatting>
  <conditionalFormatting sqref="C2453">
    <cfRule type="colorScale" priority="585">
      <colorScale>
        <cfvo type="min"/>
        <cfvo type="percentile" val="50"/>
        <cfvo type="max"/>
        <color rgb="FFF8696B"/>
        <color rgb="FFFFEB84"/>
        <color rgb="FF63BE7B"/>
      </colorScale>
    </cfRule>
  </conditionalFormatting>
  <conditionalFormatting sqref="E2453:AH2453">
    <cfRule type="iconSet" priority="583">
      <iconSet iconSet="4TrafficLights">
        <cfvo type="percent" val="0"/>
        <cfvo type="percent" val="25"/>
        <cfvo type="percent" val="50"/>
        <cfvo type="percent" val="75"/>
      </iconSet>
    </cfRule>
    <cfRule type="iconSet" priority="584">
      <iconSet iconSet="5Rating">
        <cfvo type="percent" val="0"/>
        <cfvo type="percent" val="20"/>
        <cfvo type="percent" val="40"/>
        <cfvo type="percent" val="60"/>
        <cfvo type="percent" val="80"/>
      </iconSet>
    </cfRule>
  </conditionalFormatting>
  <conditionalFormatting sqref="E2453:AH2453">
    <cfRule type="iconSet" priority="582">
      <iconSet iconSet="5Arrows">
        <cfvo type="percent" val="0"/>
        <cfvo type="percent" val="20"/>
        <cfvo type="percent" val="40"/>
        <cfvo type="percent" val="60"/>
        <cfvo type="percent" val="80"/>
      </iconSet>
    </cfRule>
  </conditionalFormatting>
  <conditionalFormatting sqref="E2453:AH2453">
    <cfRule type="iconSet" priority="581">
      <iconSet iconSet="5Rating">
        <cfvo type="percent" val="0"/>
        <cfvo type="percent" val="20"/>
        <cfvo type="percent" val="40"/>
        <cfvo type="percent" val="60"/>
        <cfvo type="percent" val="80"/>
      </iconSet>
    </cfRule>
  </conditionalFormatting>
  <conditionalFormatting sqref="E2453:AH2453">
    <cfRule type="iconSet" priority="580">
      <iconSet iconSet="4TrafficLights">
        <cfvo type="percent" val="0"/>
        <cfvo type="percent" val="25"/>
        <cfvo type="percent" val="50"/>
        <cfvo type="percent" val="75"/>
      </iconSet>
    </cfRule>
  </conditionalFormatting>
  <conditionalFormatting sqref="E2460:AH2461">
    <cfRule type="iconSet" priority="573">
      <iconSet iconSet="5Arrows">
        <cfvo type="percent" val="0"/>
        <cfvo type="percent" val="20"/>
        <cfvo type="percent" val="40"/>
        <cfvo type="percent" val="60"/>
        <cfvo type="percent" val="80"/>
      </iconSet>
    </cfRule>
  </conditionalFormatting>
  <conditionalFormatting sqref="E2460:AH2461">
    <cfRule type="iconSet" priority="572">
      <iconSet iconSet="4TrafficLights">
        <cfvo type="percent" val="0"/>
        <cfvo type="percent" val="25"/>
        <cfvo type="percent" val="50"/>
        <cfvo type="percent" val="75"/>
      </iconSet>
    </cfRule>
  </conditionalFormatting>
  <conditionalFormatting sqref="E2460:AH2461">
    <cfRule type="iconSet" priority="569">
      <iconSet iconSet="5Rating">
        <cfvo type="percent" val="0"/>
        <cfvo type="percent" val="20"/>
        <cfvo type="percent" val="40"/>
        <cfvo type="percent" val="60"/>
        <cfvo type="percent" val="80"/>
      </iconSet>
    </cfRule>
  </conditionalFormatting>
  <conditionalFormatting sqref="C2460:C2461">
    <cfRule type="colorScale" priority="568">
      <colorScale>
        <cfvo type="min"/>
        <cfvo type="percentile" val="50"/>
        <cfvo type="max"/>
        <color rgb="FFF8696B"/>
        <color rgb="FFFFEB84"/>
        <color rgb="FF63BE7B"/>
      </colorScale>
    </cfRule>
  </conditionalFormatting>
  <conditionalFormatting sqref="E2460:AH2461">
    <cfRule type="iconSet" priority="559">
      <iconSet iconSet="4TrafficLights">
        <cfvo type="percent" val="0"/>
        <cfvo type="percent" val="25"/>
        <cfvo type="percent" val="50"/>
        <cfvo type="percent" val="75"/>
      </iconSet>
    </cfRule>
    <cfRule type="iconSet" priority="560">
      <iconSet iconSet="5Rating">
        <cfvo type="percent" val="0"/>
        <cfvo type="percent" val="20"/>
        <cfvo type="percent" val="40"/>
        <cfvo type="percent" val="60"/>
        <cfvo type="percent" val="80"/>
      </iconSet>
    </cfRule>
  </conditionalFormatting>
  <conditionalFormatting sqref="E2460:AH2460">
    <cfRule type="iconSet" priority="549">
      <iconSet iconSet="5Rating">
        <cfvo type="percent" val="0"/>
        <cfvo type="percent" val="20"/>
        <cfvo type="percent" val="40"/>
        <cfvo type="percent" val="60"/>
        <cfvo type="percent" val="80"/>
      </iconSet>
    </cfRule>
  </conditionalFormatting>
  <conditionalFormatting sqref="E2461:AH2461">
    <cfRule type="iconSet" priority="540">
      <iconSet iconSet="5Rating">
        <cfvo type="percent" val="0"/>
        <cfvo type="percent" val="20"/>
        <cfvo type="percent" val="40"/>
        <cfvo type="percent" val="60"/>
        <cfvo type="percent" val="80"/>
      </iconSet>
    </cfRule>
  </conditionalFormatting>
  <conditionalFormatting sqref="E2417:AH2419 E2462:AH2474">
    <cfRule type="iconSet" priority="8746">
      <iconSet iconSet="4TrafficLights">
        <cfvo type="percent" val="0"/>
        <cfvo type="percent" val="25"/>
        <cfvo type="percent" val="50"/>
        <cfvo type="percent" val="75"/>
      </iconSet>
    </cfRule>
  </conditionalFormatting>
  <conditionalFormatting sqref="E2462:AH2466">
    <cfRule type="iconSet" priority="8750">
      <iconSet iconSet="5Rating">
        <cfvo type="percent" val="0"/>
        <cfvo type="percent" val="20"/>
        <cfvo type="percent" val="40"/>
        <cfvo type="percent" val="60"/>
        <cfvo type="percent" val="80"/>
      </iconSet>
    </cfRule>
  </conditionalFormatting>
  <conditionalFormatting sqref="E2462:AH2474">
    <cfRule type="iconSet" priority="8752">
      <iconSet iconSet="4TrafficLights">
        <cfvo type="percent" val="0"/>
        <cfvo type="percent" val="25"/>
        <cfvo type="percent" val="50"/>
        <cfvo type="percent" val="75"/>
      </iconSet>
    </cfRule>
  </conditionalFormatting>
  <conditionalFormatting sqref="C2462:C2474">
    <cfRule type="colorScale" priority="8779">
      <colorScale>
        <cfvo type="min"/>
        <cfvo type="percentile" val="50"/>
        <cfvo type="max"/>
        <color rgb="FFF8696B"/>
        <color rgb="FFFFEB84"/>
        <color rgb="FF63BE7B"/>
      </colorScale>
    </cfRule>
  </conditionalFormatting>
  <conditionalFormatting sqref="E2466:AH2467">
    <cfRule type="iconSet" priority="538">
      <iconSet iconSet="5Arrows">
        <cfvo type="percent" val="0"/>
        <cfvo type="percent" val="20"/>
        <cfvo type="percent" val="40"/>
        <cfvo type="percent" val="60"/>
        <cfvo type="percent" val="80"/>
      </iconSet>
    </cfRule>
  </conditionalFormatting>
  <conditionalFormatting sqref="E2466:AH2467">
    <cfRule type="iconSet" priority="537">
      <iconSet iconSet="4TrafficLights">
        <cfvo type="percent" val="0"/>
        <cfvo type="percent" val="25"/>
        <cfvo type="percent" val="50"/>
        <cfvo type="percent" val="75"/>
      </iconSet>
    </cfRule>
  </conditionalFormatting>
  <conditionalFormatting sqref="E2466:AH2467">
    <cfRule type="iconSet" priority="536">
      <iconSet iconSet="5Rating">
        <cfvo type="percent" val="0"/>
        <cfvo type="percent" val="20"/>
        <cfvo type="percent" val="40"/>
        <cfvo type="percent" val="60"/>
        <cfvo type="percent" val="80"/>
      </iconSet>
    </cfRule>
  </conditionalFormatting>
  <conditionalFormatting sqref="C2466:C2467">
    <cfRule type="colorScale" priority="535">
      <colorScale>
        <cfvo type="min"/>
        <cfvo type="percentile" val="50"/>
        <cfvo type="max"/>
        <color rgb="FFF8696B"/>
        <color rgb="FFFFEB84"/>
        <color rgb="FF63BE7B"/>
      </colorScale>
    </cfRule>
  </conditionalFormatting>
  <conditionalFormatting sqref="E2466:AH2467">
    <cfRule type="iconSet" priority="533">
      <iconSet iconSet="4TrafficLights">
        <cfvo type="percent" val="0"/>
        <cfvo type="percent" val="25"/>
        <cfvo type="percent" val="50"/>
        <cfvo type="percent" val="75"/>
      </iconSet>
    </cfRule>
    <cfRule type="iconSet" priority="534">
      <iconSet iconSet="5Rating">
        <cfvo type="percent" val="0"/>
        <cfvo type="percent" val="20"/>
        <cfvo type="percent" val="40"/>
        <cfvo type="percent" val="60"/>
        <cfvo type="percent" val="80"/>
      </iconSet>
    </cfRule>
  </conditionalFormatting>
  <conditionalFormatting sqref="E2466:AH2466">
    <cfRule type="iconSet" priority="532">
      <iconSet iconSet="5Rating">
        <cfvo type="percent" val="0"/>
        <cfvo type="percent" val="20"/>
        <cfvo type="percent" val="40"/>
        <cfvo type="percent" val="60"/>
        <cfvo type="percent" val="80"/>
      </iconSet>
    </cfRule>
  </conditionalFormatting>
  <conditionalFormatting sqref="E2467:AH2467">
    <cfRule type="iconSet" priority="531">
      <iconSet iconSet="5Rating">
        <cfvo type="percent" val="0"/>
        <cfvo type="percent" val="20"/>
        <cfvo type="percent" val="40"/>
        <cfvo type="percent" val="60"/>
        <cfvo type="percent" val="80"/>
      </iconSet>
    </cfRule>
  </conditionalFormatting>
  <conditionalFormatting sqref="E2470:AH2470">
    <cfRule type="iconSet" priority="530">
      <iconSet iconSet="5Rating">
        <cfvo type="percent" val="0"/>
        <cfvo type="percent" val="20"/>
        <cfvo type="percent" val="40"/>
        <cfvo type="percent" val="60"/>
        <cfvo type="percent" val="80"/>
      </iconSet>
    </cfRule>
  </conditionalFormatting>
  <conditionalFormatting sqref="E2470:AH2471">
    <cfRule type="iconSet" priority="529">
      <iconSet iconSet="5Arrows">
        <cfvo type="percent" val="0"/>
        <cfvo type="percent" val="20"/>
        <cfvo type="percent" val="40"/>
        <cfvo type="percent" val="60"/>
        <cfvo type="percent" val="80"/>
      </iconSet>
    </cfRule>
  </conditionalFormatting>
  <conditionalFormatting sqref="E2470:AH2471">
    <cfRule type="iconSet" priority="528">
      <iconSet iconSet="4TrafficLights">
        <cfvo type="percent" val="0"/>
        <cfvo type="percent" val="25"/>
        <cfvo type="percent" val="50"/>
        <cfvo type="percent" val="75"/>
      </iconSet>
    </cfRule>
  </conditionalFormatting>
  <conditionalFormatting sqref="E2470:AH2471">
    <cfRule type="iconSet" priority="527">
      <iconSet iconSet="5Rating">
        <cfvo type="percent" val="0"/>
        <cfvo type="percent" val="20"/>
        <cfvo type="percent" val="40"/>
        <cfvo type="percent" val="60"/>
        <cfvo type="percent" val="80"/>
      </iconSet>
    </cfRule>
  </conditionalFormatting>
  <conditionalFormatting sqref="C2470:C2471">
    <cfRule type="colorScale" priority="526">
      <colorScale>
        <cfvo type="min"/>
        <cfvo type="percentile" val="50"/>
        <cfvo type="max"/>
        <color rgb="FFF8696B"/>
        <color rgb="FFFFEB84"/>
        <color rgb="FF63BE7B"/>
      </colorScale>
    </cfRule>
  </conditionalFormatting>
  <conditionalFormatting sqref="E2470:AH2471">
    <cfRule type="iconSet" priority="524">
      <iconSet iconSet="4TrafficLights">
        <cfvo type="percent" val="0"/>
        <cfvo type="percent" val="25"/>
        <cfvo type="percent" val="50"/>
        <cfvo type="percent" val="75"/>
      </iconSet>
    </cfRule>
    <cfRule type="iconSet" priority="525">
      <iconSet iconSet="5Rating">
        <cfvo type="percent" val="0"/>
        <cfvo type="percent" val="20"/>
        <cfvo type="percent" val="40"/>
        <cfvo type="percent" val="60"/>
        <cfvo type="percent" val="80"/>
      </iconSet>
    </cfRule>
  </conditionalFormatting>
  <conditionalFormatting sqref="E2471:AH2471">
    <cfRule type="iconSet" priority="522">
      <iconSet iconSet="5Rating">
        <cfvo type="percent" val="0"/>
        <cfvo type="percent" val="20"/>
        <cfvo type="percent" val="40"/>
        <cfvo type="percent" val="60"/>
        <cfvo type="percent" val="80"/>
      </iconSet>
    </cfRule>
  </conditionalFormatting>
  <conditionalFormatting sqref="E2473:AH2473">
    <cfRule type="iconSet" priority="521">
      <iconSet iconSet="5Rating">
        <cfvo type="percent" val="0"/>
        <cfvo type="percent" val="20"/>
        <cfvo type="percent" val="40"/>
        <cfvo type="percent" val="60"/>
        <cfvo type="percent" val="80"/>
      </iconSet>
    </cfRule>
  </conditionalFormatting>
  <conditionalFormatting sqref="E2473:AH2474">
    <cfRule type="iconSet" priority="520">
      <iconSet iconSet="5Arrows">
        <cfvo type="percent" val="0"/>
        <cfvo type="percent" val="20"/>
        <cfvo type="percent" val="40"/>
        <cfvo type="percent" val="60"/>
        <cfvo type="percent" val="80"/>
      </iconSet>
    </cfRule>
  </conditionalFormatting>
  <conditionalFormatting sqref="E2473:AH2474">
    <cfRule type="iconSet" priority="519">
      <iconSet iconSet="4TrafficLights">
        <cfvo type="percent" val="0"/>
        <cfvo type="percent" val="25"/>
        <cfvo type="percent" val="50"/>
        <cfvo type="percent" val="75"/>
      </iconSet>
    </cfRule>
  </conditionalFormatting>
  <conditionalFormatting sqref="E2473:AH2474">
    <cfRule type="iconSet" priority="518">
      <iconSet iconSet="5Rating">
        <cfvo type="percent" val="0"/>
        <cfvo type="percent" val="20"/>
        <cfvo type="percent" val="40"/>
        <cfvo type="percent" val="60"/>
        <cfvo type="percent" val="80"/>
      </iconSet>
    </cfRule>
  </conditionalFormatting>
  <conditionalFormatting sqref="C2473:C2474">
    <cfRule type="colorScale" priority="517">
      <colorScale>
        <cfvo type="min"/>
        <cfvo type="percentile" val="50"/>
        <cfvo type="max"/>
        <color rgb="FFF8696B"/>
        <color rgb="FFFFEB84"/>
        <color rgb="FF63BE7B"/>
      </colorScale>
    </cfRule>
  </conditionalFormatting>
  <conditionalFormatting sqref="E2473:AH2474">
    <cfRule type="iconSet" priority="515">
      <iconSet iconSet="4TrafficLights">
        <cfvo type="percent" val="0"/>
        <cfvo type="percent" val="25"/>
        <cfvo type="percent" val="50"/>
        <cfvo type="percent" val="75"/>
      </iconSet>
    </cfRule>
    <cfRule type="iconSet" priority="516">
      <iconSet iconSet="5Rating">
        <cfvo type="percent" val="0"/>
        <cfvo type="percent" val="20"/>
        <cfvo type="percent" val="40"/>
        <cfvo type="percent" val="60"/>
        <cfvo type="percent" val="80"/>
      </iconSet>
    </cfRule>
  </conditionalFormatting>
  <conditionalFormatting sqref="E2474:AH2474">
    <cfRule type="iconSet" priority="513">
      <iconSet iconSet="5Rating">
        <cfvo type="percent" val="0"/>
        <cfvo type="percent" val="20"/>
        <cfvo type="percent" val="40"/>
        <cfvo type="percent" val="60"/>
        <cfvo type="percent" val="80"/>
      </iconSet>
    </cfRule>
  </conditionalFormatting>
  <conditionalFormatting sqref="E2480:AH2481">
    <cfRule type="iconSet" priority="512">
      <iconSet iconSet="4TrafficLights">
        <cfvo type="percent" val="0"/>
        <cfvo type="percent" val="25"/>
        <cfvo type="percent" val="50"/>
        <cfvo type="percent" val="75"/>
      </iconSet>
    </cfRule>
  </conditionalFormatting>
  <conditionalFormatting sqref="E2480:AH2481">
    <cfRule type="iconSet" priority="511">
      <iconSet iconSet="5Rating">
        <cfvo type="percent" val="0"/>
        <cfvo type="percent" val="20"/>
        <cfvo type="percent" val="40"/>
        <cfvo type="percent" val="60"/>
        <cfvo type="percent" val="80"/>
      </iconSet>
    </cfRule>
  </conditionalFormatting>
  <conditionalFormatting sqref="C2480:C2481">
    <cfRule type="colorScale" priority="510">
      <colorScale>
        <cfvo type="min"/>
        <cfvo type="percentile" val="50"/>
        <cfvo type="max"/>
        <color rgb="FFF8696B"/>
        <color rgb="FFFFEB84"/>
        <color rgb="FF63BE7B"/>
      </colorScale>
    </cfRule>
  </conditionalFormatting>
  <conditionalFormatting sqref="E2480:AH2481">
    <cfRule type="iconSet" priority="504">
      <iconSet iconSet="4TrafficLights">
        <cfvo type="percent" val="0"/>
        <cfvo type="percent" val="25"/>
        <cfvo type="percent" val="50"/>
        <cfvo type="percent" val="75"/>
      </iconSet>
    </cfRule>
    <cfRule type="iconSet" priority="505">
      <iconSet iconSet="5Rating">
        <cfvo type="percent" val="0"/>
        <cfvo type="percent" val="20"/>
        <cfvo type="percent" val="40"/>
        <cfvo type="percent" val="60"/>
        <cfvo type="percent" val="80"/>
      </iconSet>
    </cfRule>
  </conditionalFormatting>
  <conditionalFormatting sqref="E2480:AH2481">
    <cfRule type="iconSet" priority="503">
      <iconSet iconSet="5Arrows">
        <cfvo type="percent" val="0"/>
        <cfvo type="percent" val="20"/>
        <cfvo type="percent" val="40"/>
        <cfvo type="percent" val="60"/>
        <cfvo type="percent" val="80"/>
      </iconSet>
    </cfRule>
  </conditionalFormatting>
  <conditionalFormatting sqref="C2481">
    <cfRule type="colorScale" priority="497">
      <colorScale>
        <cfvo type="min"/>
        <cfvo type="percentile" val="50"/>
        <cfvo type="max"/>
        <color rgb="FFF8696B"/>
        <color rgb="FFFFEB84"/>
        <color rgb="FF63BE7B"/>
      </colorScale>
    </cfRule>
  </conditionalFormatting>
  <conditionalFormatting sqref="E2481:AH2481">
    <cfRule type="iconSet" priority="495">
      <iconSet iconSet="4TrafficLights">
        <cfvo type="percent" val="0"/>
        <cfvo type="percent" val="25"/>
        <cfvo type="percent" val="50"/>
        <cfvo type="percent" val="75"/>
      </iconSet>
    </cfRule>
    <cfRule type="iconSet" priority="496">
      <iconSet iconSet="5Rating">
        <cfvo type="percent" val="0"/>
        <cfvo type="percent" val="20"/>
        <cfvo type="percent" val="40"/>
        <cfvo type="percent" val="60"/>
        <cfvo type="percent" val="80"/>
      </iconSet>
    </cfRule>
  </conditionalFormatting>
  <conditionalFormatting sqref="E2481:AH2481">
    <cfRule type="iconSet" priority="494">
      <iconSet iconSet="5Arrows">
        <cfvo type="percent" val="0"/>
        <cfvo type="percent" val="20"/>
        <cfvo type="percent" val="40"/>
        <cfvo type="percent" val="60"/>
        <cfvo type="percent" val="80"/>
      </iconSet>
    </cfRule>
  </conditionalFormatting>
  <conditionalFormatting sqref="E2481:AH2481">
    <cfRule type="iconSet" priority="493">
      <iconSet iconSet="5Rating">
        <cfvo type="percent" val="0"/>
        <cfvo type="percent" val="20"/>
        <cfvo type="percent" val="40"/>
        <cfvo type="percent" val="60"/>
        <cfvo type="percent" val="80"/>
      </iconSet>
    </cfRule>
  </conditionalFormatting>
  <conditionalFormatting sqref="E2481:AH2481">
    <cfRule type="iconSet" priority="492">
      <iconSet iconSet="4TrafficLights">
        <cfvo type="percent" val="0"/>
        <cfvo type="percent" val="25"/>
        <cfvo type="percent" val="50"/>
        <cfvo type="percent" val="75"/>
      </iconSet>
    </cfRule>
  </conditionalFormatting>
  <conditionalFormatting sqref="E2475:AH2479">
    <cfRule type="iconSet" priority="491">
      <iconSet iconSet="4TrafficLights">
        <cfvo type="percent" val="0"/>
        <cfvo type="percent" val="25"/>
        <cfvo type="percent" val="50"/>
        <cfvo type="percent" val="75"/>
      </iconSet>
    </cfRule>
  </conditionalFormatting>
  <conditionalFormatting sqref="C2475:C2479">
    <cfRule type="colorScale" priority="489">
      <colorScale>
        <cfvo type="min"/>
        <cfvo type="percentile" val="50"/>
        <cfvo type="max"/>
        <color rgb="FFF8696B"/>
        <color rgb="FFFFEB84"/>
        <color rgb="FF63BE7B"/>
      </colorScale>
    </cfRule>
  </conditionalFormatting>
  <conditionalFormatting sqref="E2488:AH2489">
    <cfRule type="iconSet" priority="488">
      <iconSet iconSet="5Arrows">
        <cfvo type="percent" val="0"/>
        <cfvo type="percent" val="20"/>
        <cfvo type="percent" val="40"/>
        <cfvo type="percent" val="60"/>
        <cfvo type="percent" val="80"/>
      </iconSet>
    </cfRule>
  </conditionalFormatting>
  <conditionalFormatting sqref="E2488:AH2489">
    <cfRule type="iconSet" priority="487">
      <iconSet iconSet="4TrafficLights">
        <cfvo type="percent" val="0"/>
        <cfvo type="percent" val="25"/>
        <cfvo type="percent" val="50"/>
        <cfvo type="percent" val="75"/>
      </iconSet>
    </cfRule>
  </conditionalFormatting>
  <conditionalFormatting sqref="C2488:C2489">
    <cfRule type="colorScale" priority="484">
      <colorScale>
        <cfvo type="min"/>
        <cfvo type="percentile" val="50"/>
        <cfvo type="max"/>
        <color rgb="FFF8696B"/>
        <color rgb="FFFFEB84"/>
        <color rgb="FF63BE7B"/>
      </colorScale>
    </cfRule>
  </conditionalFormatting>
  <conditionalFormatting sqref="E2488:AH2488">
    <cfRule type="iconSet" priority="483">
      <iconSet iconSet="5Rating">
        <cfvo type="percent" val="0"/>
        <cfvo type="percent" val="20"/>
        <cfvo type="percent" val="40"/>
        <cfvo type="percent" val="60"/>
        <cfvo type="percent" val="80"/>
      </iconSet>
    </cfRule>
  </conditionalFormatting>
  <conditionalFormatting sqref="E2488:AH2489">
    <cfRule type="iconSet" priority="480">
      <iconSet iconSet="5Rating">
        <cfvo type="percent" val="0"/>
        <cfvo type="percent" val="20"/>
        <cfvo type="percent" val="40"/>
        <cfvo type="percent" val="60"/>
        <cfvo type="percent" val="80"/>
      </iconSet>
    </cfRule>
  </conditionalFormatting>
  <conditionalFormatting sqref="E2488:AH2489">
    <cfRule type="iconSet" priority="477">
      <iconSet iconSet="4TrafficLights">
        <cfvo type="percent" val="0"/>
        <cfvo type="percent" val="25"/>
        <cfvo type="percent" val="50"/>
        <cfvo type="percent" val="75"/>
      </iconSet>
    </cfRule>
    <cfRule type="iconSet" priority="478">
      <iconSet iconSet="5Rating">
        <cfvo type="percent" val="0"/>
        <cfvo type="percent" val="20"/>
        <cfvo type="percent" val="40"/>
        <cfvo type="percent" val="60"/>
        <cfvo type="percent" val="80"/>
      </iconSet>
    </cfRule>
  </conditionalFormatting>
  <conditionalFormatting sqref="E2489:AH2489">
    <cfRule type="iconSet" priority="476">
      <iconSet iconSet="5Rating">
        <cfvo type="percent" val="0"/>
        <cfvo type="percent" val="20"/>
        <cfvo type="percent" val="40"/>
        <cfvo type="percent" val="60"/>
        <cfvo type="percent" val="80"/>
      </iconSet>
    </cfRule>
  </conditionalFormatting>
  <conditionalFormatting sqref="E2493:AH2494">
    <cfRule type="iconSet" priority="475">
      <iconSet iconSet="5Arrows">
        <cfvo type="percent" val="0"/>
        <cfvo type="percent" val="20"/>
        <cfvo type="percent" val="40"/>
        <cfvo type="percent" val="60"/>
        <cfvo type="percent" val="80"/>
      </iconSet>
    </cfRule>
  </conditionalFormatting>
  <conditionalFormatting sqref="E2493:AH2494">
    <cfRule type="iconSet" priority="474">
      <iconSet iconSet="4TrafficLights">
        <cfvo type="percent" val="0"/>
        <cfvo type="percent" val="25"/>
        <cfvo type="percent" val="50"/>
        <cfvo type="percent" val="75"/>
      </iconSet>
    </cfRule>
  </conditionalFormatting>
  <conditionalFormatting sqref="C2493:C2494">
    <cfRule type="colorScale" priority="471">
      <colorScale>
        <cfvo type="min"/>
        <cfvo type="percentile" val="50"/>
        <cfvo type="max"/>
        <color rgb="FFF8696B"/>
        <color rgb="FFFFEB84"/>
        <color rgb="FF63BE7B"/>
      </colorScale>
    </cfRule>
  </conditionalFormatting>
  <conditionalFormatting sqref="E2493:AH2493">
    <cfRule type="iconSet" priority="470">
      <iconSet iconSet="5Rating">
        <cfvo type="percent" val="0"/>
        <cfvo type="percent" val="20"/>
        <cfvo type="percent" val="40"/>
        <cfvo type="percent" val="60"/>
        <cfvo type="percent" val="80"/>
      </iconSet>
    </cfRule>
  </conditionalFormatting>
  <conditionalFormatting sqref="E2493:AH2494">
    <cfRule type="iconSet" priority="467">
      <iconSet iconSet="5Rating">
        <cfvo type="percent" val="0"/>
        <cfvo type="percent" val="20"/>
        <cfvo type="percent" val="40"/>
        <cfvo type="percent" val="60"/>
        <cfvo type="percent" val="80"/>
      </iconSet>
    </cfRule>
  </conditionalFormatting>
  <conditionalFormatting sqref="E2493:AH2494">
    <cfRule type="iconSet" priority="464">
      <iconSet iconSet="4TrafficLights">
        <cfvo type="percent" val="0"/>
        <cfvo type="percent" val="25"/>
        <cfvo type="percent" val="50"/>
        <cfvo type="percent" val="75"/>
      </iconSet>
    </cfRule>
    <cfRule type="iconSet" priority="465">
      <iconSet iconSet="5Rating">
        <cfvo type="percent" val="0"/>
        <cfvo type="percent" val="20"/>
        <cfvo type="percent" val="40"/>
        <cfvo type="percent" val="60"/>
        <cfvo type="percent" val="80"/>
      </iconSet>
    </cfRule>
  </conditionalFormatting>
  <conditionalFormatting sqref="E2494:AH2494">
    <cfRule type="iconSet" priority="463">
      <iconSet iconSet="5Rating">
        <cfvo type="percent" val="0"/>
        <cfvo type="percent" val="20"/>
        <cfvo type="percent" val="40"/>
        <cfvo type="percent" val="60"/>
        <cfvo type="percent" val="80"/>
      </iconSet>
    </cfRule>
  </conditionalFormatting>
  <conditionalFormatting sqref="E2497:AH2498">
    <cfRule type="iconSet" priority="462">
      <iconSet iconSet="4TrafficLights">
        <cfvo type="percent" val="0"/>
        <cfvo type="percent" val="25"/>
        <cfvo type="percent" val="50"/>
        <cfvo type="percent" val="75"/>
      </iconSet>
    </cfRule>
  </conditionalFormatting>
  <conditionalFormatting sqref="E2497:AH2498">
    <cfRule type="iconSet" priority="461">
      <iconSet iconSet="5Rating">
        <cfvo type="percent" val="0"/>
        <cfvo type="percent" val="20"/>
        <cfvo type="percent" val="40"/>
        <cfvo type="percent" val="60"/>
        <cfvo type="percent" val="80"/>
      </iconSet>
    </cfRule>
  </conditionalFormatting>
  <conditionalFormatting sqref="C2497:C2498">
    <cfRule type="colorScale" priority="460">
      <colorScale>
        <cfvo type="min"/>
        <cfvo type="percentile" val="50"/>
        <cfvo type="max"/>
        <color rgb="FFF8696B"/>
        <color rgb="FFFFEB84"/>
        <color rgb="FF63BE7B"/>
      </colorScale>
    </cfRule>
  </conditionalFormatting>
  <conditionalFormatting sqref="E2497:AH2498">
    <cfRule type="iconSet" priority="454">
      <iconSet iconSet="4TrafficLights">
        <cfvo type="percent" val="0"/>
        <cfvo type="percent" val="25"/>
        <cfvo type="percent" val="50"/>
        <cfvo type="percent" val="75"/>
      </iconSet>
    </cfRule>
    <cfRule type="iconSet" priority="455">
      <iconSet iconSet="5Rating">
        <cfvo type="percent" val="0"/>
        <cfvo type="percent" val="20"/>
        <cfvo type="percent" val="40"/>
        <cfvo type="percent" val="60"/>
        <cfvo type="percent" val="80"/>
      </iconSet>
    </cfRule>
  </conditionalFormatting>
  <conditionalFormatting sqref="E2497:AH2498">
    <cfRule type="iconSet" priority="453">
      <iconSet iconSet="5Arrows">
        <cfvo type="percent" val="0"/>
        <cfvo type="percent" val="20"/>
        <cfvo type="percent" val="40"/>
        <cfvo type="percent" val="60"/>
        <cfvo type="percent" val="80"/>
      </iconSet>
    </cfRule>
  </conditionalFormatting>
  <conditionalFormatting sqref="C2498">
    <cfRule type="colorScale" priority="447">
      <colorScale>
        <cfvo type="min"/>
        <cfvo type="percentile" val="50"/>
        <cfvo type="max"/>
        <color rgb="FFF8696B"/>
        <color rgb="FFFFEB84"/>
        <color rgb="FF63BE7B"/>
      </colorScale>
    </cfRule>
  </conditionalFormatting>
  <conditionalFormatting sqref="E2498:AH2498">
    <cfRule type="iconSet" priority="445">
      <iconSet iconSet="4TrafficLights">
        <cfvo type="percent" val="0"/>
        <cfvo type="percent" val="25"/>
        <cfvo type="percent" val="50"/>
        <cfvo type="percent" val="75"/>
      </iconSet>
    </cfRule>
    <cfRule type="iconSet" priority="446">
      <iconSet iconSet="5Rating">
        <cfvo type="percent" val="0"/>
        <cfvo type="percent" val="20"/>
        <cfvo type="percent" val="40"/>
        <cfvo type="percent" val="60"/>
        <cfvo type="percent" val="80"/>
      </iconSet>
    </cfRule>
  </conditionalFormatting>
  <conditionalFormatting sqref="E2498:AH2498">
    <cfRule type="iconSet" priority="444">
      <iconSet iconSet="5Arrows">
        <cfvo type="percent" val="0"/>
        <cfvo type="percent" val="20"/>
        <cfvo type="percent" val="40"/>
        <cfvo type="percent" val="60"/>
        <cfvo type="percent" val="80"/>
      </iconSet>
    </cfRule>
  </conditionalFormatting>
  <conditionalFormatting sqref="E2498:AH2498">
    <cfRule type="iconSet" priority="443">
      <iconSet iconSet="5Rating">
        <cfvo type="percent" val="0"/>
        <cfvo type="percent" val="20"/>
        <cfvo type="percent" val="40"/>
        <cfvo type="percent" val="60"/>
        <cfvo type="percent" val="80"/>
      </iconSet>
    </cfRule>
  </conditionalFormatting>
  <conditionalFormatting sqref="E2498:AH2498">
    <cfRule type="iconSet" priority="442">
      <iconSet iconSet="4TrafficLights">
        <cfvo type="percent" val="0"/>
        <cfvo type="percent" val="25"/>
        <cfvo type="percent" val="50"/>
        <cfvo type="percent" val="75"/>
      </iconSet>
    </cfRule>
  </conditionalFormatting>
  <conditionalFormatting sqref="E2505:AH2506">
    <cfRule type="iconSet" priority="441">
      <iconSet iconSet="5Arrows">
        <cfvo type="percent" val="0"/>
        <cfvo type="percent" val="20"/>
        <cfvo type="percent" val="40"/>
        <cfvo type="percent" val="60"/>
        <cfvo type="percent" val="80"/>
      </iconSet>
    </cfRule>
  </conditionalFormatting>
  <conditionalFormatting sqref="E2505:AH2506">
    <cfRule type="iconSet" priority="440">
      <iconSet iconSet="4TrafficLights">
        <cfvo type="percent" val="0"/>
        <cfvo type="percent" val="25"/>
        <cfvo type="percent" val="50"/>
        <cfvo type="percent" val="75"/>
      </iconSet>
    </cfRule>
  </conditionalFormatting>
  <conditionalFormatting sqref="E2505:AH2506">
    <cfRule type="iconSet" priority="438">
      <iconSet iconSet="5Rating">
        <cfvo type="percent" val="0"/>
        <cfvo type="percent" val="20"/>
        <cfvo type="percent" val="40"/>
        <cfvo type="percent" val="60"/>
        <cfvo type="percent" val="80"/>
      </iconSet>
    </cfRule>
  </conditionalFormatting>
  <conditionalFormatting sqref="C2505:C2506">
    <cfRule type="colorScale" priority="436">
      <colorScale>
        <cfvo type="min"/>
        <cfvo type="percentile" val="50"/>
        <cfvo type="max"/>
        <color rgb="FFF8696B"/>
        <color rgb="FFFFEB84"/>
        <color rgb="FF63BE7B"/>
      </colorScale>
    </cfRule>
  </conditionalFormatting>
  <conditionalFormatting sqref="E2505:AH2505">
    <cfRule type="iconSet" priority="430">
      <iconSet iconSet="5Rating">
        <cfvo type="percent" val="0"/>
        <cfvo type="percent" val="20"/>
        <cfvo type="percent" val="40"/>
        <cfvo type="percent" val="60"/>
        <cfvo type="percent" val="80"/>
      </iconSet>
    </cfRule>
  </conditionalFormatting>
  <conditionalFormatting sqref="E2505:AH2506">
    <cfRule type="iconSet" priority="424">
      <iconSet iconSet="4TrafficLights">
        <cfvo type="percent" val="0"/>
        <cfvo type="percent" val="25"/>
        <cfvo type="percent" val="50"/>
        <cfvo type="percent" val="75"/>
      </iconSet>
    </cfRule>
    <cfRule type="iconSet" priority="425">
      <iconSet iconSet="5Rating">
        <cfvo type="percent" val="0"/>
        <cfvo type="percent" val="20"/>
        <cfvo type="percent" val="40"/>
        <cfvo type="percent" val="60"/>
        <cfvo type="percent" val="80"/>
      </iconSet>
    </cfRule>
  </conditionalFormatting>
  <conditionalFormatting sqref="E2506:AH2506">
    <cfRule type="iconSet" priority="423">
      <iconSet iconSet="5Rating">
        <cfvo type="percent" val="0"/>
        <cfvo type="percent" val="20"/>
        <cfvo type="percent" val="40"/>
        <cfvo type="percent" val="60"/>
        <cfvo type="percent" val="80"/>
      </iconSet>
    </cfRule>
  </conditionalFormatting>
  <conditionalFormatting sqref="E2511:AH2512">
    <cfRule type="iconSet" priority="422">
      <iconSet iconSet="5Arrows">
        <cfvo type="percent" val="0"/>
        <cfvo type="percent" val="20"/>
        <cfvo type="percent" val="40"/>
        <cfvo type="percent" val="60"/>
        <cfvo type="percent" val="80"/>
      </iconSet>
    </cfRule>
  </conditionalFormatting>
  <conditionalFormatting sqref="E2511:AH2512">
    <cfRule type="iconSet" priority="421">
      <iconSet iconSet="4TrafficLights">
        <cfvo type="percent" val="0"/>
        <cfvo type="percent" val="25"/>
        <cfvo type="percent" val="50"/>
        <cfvo type="percent" val="75"/>
      </iconSet>
    </cfRule>
  </conditionalFormatting>
  <conditionalFormatting sqref="E2511:AH2512">
    <cfRule type="iconSet" priority="419">
      <iconSet iconSet="5Rating">
        <cfvo type="percent" val="0"/>
        <cfvo type="percent" val="20"/>
        <cfvo type="percent" val="40"/>
        <cfvo type="percent" val="60"/>
        <cfvo type="percent" val="80"/>
      </iconSet>
    </cfRule>
  </conditionalFormatting>
  <conditionalFormatting sqref="C2511:C2512">
    <cfRule type="colorScale" priority="417">
      <colorScale>
        <cfvo type="min"/>
        <cfvo type="percentile" val="50"/>
        <cfvo type="max"/>
        <color rgb="FFF8696B"/>
        <color rgb="FFFFEB84"/>
        <color rgb="FF63BE7B"/>
      </colorScale>
    </cfRule>
  </conditionalFormatting>
  <conditionalFormatting sqref="E2511:AH2511">
    <cfRule type="iconSet" priority="411">
      <iconSet iconSet="5Rating">
        <cfvo type="percent" val="0"/>
        <cfvo type="percent" val="20"/>
        <cfvo type="percent" val="40"/>
        <cfvo type="percent" val="60"/>
        <cfvo type="percent" val="80"/>
      </iconSet>
    </cfRule>
  </conditionalFormatting>
  <conditionalFormatting sqref="E2511:AH2512">
    <cfRule type="iconSet" priority="405">
      <iconSet iconSet="4TrafficLights">
        <cfvo type="percent" val="0"/>
        <cfvo type="percent" val="25"/>
        <cfvo type="percent" val="50"/>
        <cfvo type="percent" val="75"/>
      </iconSet>
    </cfRule>
    <cfRule type="iconSet" priority="406">
      <iconSet iconSet="5Rating">
        <cfvo type="percent" val="0"/>
        <cfvo type="percent" val="20"/>
        <cfvo type="percent" val="40"/>
        <cfvo type="percent" val="60"/>
        <cfvo type="percent" val="80"/>
      </iconSet>
    </cfRule>
  </conditionalFormatting>
  <conditionalFormatting sqref="E2512:AH2512">
    <cfRule type="iconSet" priority="404">
      <iconSet iconSet="5Rating">
        <cfvo type="percent" val="0"/>
        <cfvo type="percent" val="20"/>
        <cfvo type="percent" val="40"/>
        <cfvo type="percent" val="60"/>
        <cfvo type="percent" val="80"/>
      </iconSet>
    </cfRule>
  </conditionalFormatting>
  <conditionalFormatting sqref="E2514:AH2515">
    <cfRule type="iconSet" priority="403">
      <iconSet iconSet="5Arrows">
        <cfvo type="percent" val="0"/>
        <cfvo type="percent" val="20"/>
        <cfvo type="percent" val="40"/>
        <cfvo type="percent" val="60"/>
        <cfvo type="percent" val="80"/>
      </iconSet>
    </cfRule>
  </conditionalFormatting>
  <conditionalFormatting sqref="E2514:AH2515">
    <cfRule type="iconSet" priority="402">
      <iconSet iconSet="4TrafficLights">
        <cfvo type="percent" val="0"/>
        <cfvo type="percent" val="25"/>
        <cfvo type="percent" val="50"/>
        <cfvo type="percent" val="75"/>
      </iconSet>
    </cfRule>
  </conditionalFormatting>
  <conditionalFormatting sqref="E2514:AH2515">
    <cfRule type="iconSet" priority="400">
      <iconSet iconSet="5Rating">
        <cfvo type="percent" val="0"/>
        <cfvo type="percent" val="20"/>
        <cfvo type="percent" val="40"/>
        <cfvo type="percent" val="60"/>
        <cfvo type="percent" val="80"/>
      </iconSet>
    </cfRule>
  </conditionalFormatting>
  <conditionalFormatting sqref="C2514:C2515">
    <cfRule type="colorScale" priority="398">
      <colorScale>
        <cfvo type="min"/>
        <cfvo type="percentile" val="50"/>
        <cfvo type="max"/>
        <color rgb="FFF8696B"/>
        <color rgb="FFFFEB84"/>
        <color rgb="FF63BE7B"/>
      </colorScale>
    </cfRule>
  </conditionalFormatting>
  <conditionalFormatting sqref="E2514:AH2514">
    <cfRule type="iconSet" priority="392">
      <iconSet iconSet="5Rating">
        <cfvo type="percent" val="0"/>
        <cfvo type="percent" val="20"/>
        <cfvo type="percent" val="40"/>
        <cfvo type="percent" val="60"/>
        <cfvo type="percent" val="80"/>
      </iconSet>
    </cfRule>
  </conditionalFormatting>
  <conditionalFormatting sqref="E2514:AH2515">
    <cfRule type="iconSet" priority="386">
      <iconSet iconSet="4TrafficLights">
        <cfvo type="percent" val="0"/>
        <cfvo type="percent" val="25"/>
        <cfvo type="percent" val="50"/>
        <cfvo type="percent" val="75"/>
      </iconSet>
    </cfRule>
    <cfRule type="iconSet" priority="387">
      <iconSet iconSet="5Rating">
        <cfvo type="percent" val="0"/>
        <cfvo type="percent" val="20"/>
        <cfvo type="percent" val="40"/>
        <cfvo type="percent" val="60"/>
        <cfvo type="percent" val="80"/>
      </iconSet>
    </cfRule>
  </conditionalFormatting>
  <conditionalFormatting sqref="E2515:AH2515">
    <cfRule type="iconSet" priority="385">
      <iconSet iconSet="5Rating">
        <cfvo type="percent" val="0"/>
        <cfvo type="percent" val="20"/>
        <cfvo type="percent" val="40"/>
        <cfvo type="percent" val="60"/>
        <cfvo type="percent" val="80"/>
      </iconSet>
    </cfRule>
  </conditionalFormatting>
  <conditionalFormatting sqref="E2519:AH2520">
    <cfRule type="iconSet" priority="384">
      <iconSet iconSet="4TrafficLights">
        <cfvo type="percent" val="0"/>
        <cfvo type="percent" val="25"/>
        <cfvo type="percent" val="50"/>
        <cfvo type="percent" val="75"/>
      </iconSet>
    </cfRule>
  </conditionalFormatting>
  <conditionalFormatting sqref="E2519:AH2520">
    <cfRule type="iconSet" priority="383">
      <iconSet iconSet="5Rating">
        <cfvo type="percent" val="0"/>
        <cfvo type="percent" val="20"/>
        <cfvo type="percent" val="40"/>
        <cfvo type="percent" val="60"/>
        <cfvo type="percent" val="80"/>
      </iconSet>
    </cfRule>
  </conditionalFormatting>
  <conditionalFormatting sqref="C2519:C2520">
    <cfRule type="colorScale" priority="382">
      <colorScale>
        <cfvo type="min"/>
        <cfvo type="percentile" val="50"/>
        <cfvo type="max"/>
        <color rgb="FFF8696B"/>
        <color rgb="FFFFEB84"/>
        <color rgb="FF63BE7B"/>
      </colorScale>
    </cfRule>
  </conditionalFormatting>
  <conditionalFormatting sqref="E2519:AH2520">
    <cfRule type="iconSet" priority="373">
      <iconSet iconSet="4TrafficLights">
        <cfvo type="percent" val="0"/>
        <cfvo type="percent" val="25"/>
        <cfvo type="percent" val="50"/>
        <cfvo type="percent" val="75"/>
      </iconSet>
    </cfRule>
    <cfRule type="iconSet" priority="374">
      <iconSet iconSet="5Rating">
        <cfvo type="percent" val="0"/>
        <cfvo type="percent" val="20"/>
        <cfvo type="percent" val="40"/>
        <cfvo type="percent" val="60"/>
        <cfvo type="percent" val="80"/>
      </iconSet>
    </cfRule>
  </conditionalFormatting>
  <conditionalFormatting sqref="E2519:AH2520">
    <cfRule type="iconSet" priority="372">
      <iconSet iconSet="5Arrows">
        <cfvo type="percent" val="0"/>
        <cfvo type="percent" val="20"/>
        <cfvo type="percent" val="40"/>
        <cfvo type="percent" val="60"/>
        <cfvo type="percent" val="80"/>
      </iconSet>
    </cfRule>
  </conditionalFormatting>
  <conditionalFormatting sqref="C2520">
    <cfRule type="colorScale" priority="366">
      <colorScale>
        <cfvo type="min"/>
        <cfvo type="percentile" val="50"/>
        <cfvo type="max"/>
        <color rgb="FFF8696B"/>
        <color rgb="FFFFEB84"/>
        <color rgb="FF63BE7B"/>
      </colorScale>
    </cfRule>
  </conditionalFormatting>
  <conditionalFormatting sqref="E2520:AH2520">
    <cfRule type="iconSet" priority="364">
      <iconSet iconSet="4TrafficLights">
        <cfvo type="percent" val="0"/>
        <cfvo type="percent" val="25"/>
        <cfvo type="percent" val="50"/>
        <cfvo type="percent" val="75"/>
      </iconSet>
    </cfRule>
    <cfRule type="iconSet" priority="365">
      <iconSet iconSet="5Rating">
        <cfvo type="percent" val="0"/>
        <cfvo type="percent" val="20"/>
        <cfvo type="percent" val="40"/>
        <cfvo type="percent" val="60"/>
        <cfvo type="percent" val="80"/>
      </iconSet>
    </cfRule>
  </conditionalFormatting>
  <conditionalFormatting sqref="E2520:AH2520">
    <cfRule type="iconSet" priority="363">
      <iconSet iconSet="5Arrows">
        <cfvo type="percent" val="0"/>
        <cfvo type="percent" val="20"/>
        <cfvo type="percent" val="40"/>
        <cfvo type="percent" val="60"/>
        <cfvo type="percent" val="80"/>
      </iconSet>
    </cfRule>
  </conditionalFormatting>
  <conditionalFormatting sqref="E2520:AH2520">
    <cfRule type="iconSet" priority="362">
      <iconSet iconSet="5Rating">
        <cfvo type="percent" val="0"/>
        <cfvo type="percent" val="20"/>
        <cfvo type="percent" val="40"/>
        <cfvo type="percent" val="60"/>
        <cfvo type="percent" val="80"/>
      </iconSet>
    </cfRule>
  </conditionalFormatting>
  <conditionalFormatting sqref="E2520:AH2520">
    <cfRule type="iconSet" priority="361">
      <iconSet iconSet="4TrafficLights">
        <cfvo type="percent" val="0"/>
        <cfvo type="percent" val="25"/>
        <cfvo type="percent" val="50"/>
        <cfvo type="percent" val="75"/>
      </iconSet>
    </cfRule>
  </conditionalFormatting>
  <conditionalFormatting sqref="E2436:AH2436">
    <cfRule type="iconSet" priority="360">
      <iconSet iconSet="4TrafficLights">
        <cfvo type="percent" val="0"/>
        <cfvo type="percent" val="25"/>
        <cfvo type="percent" val="50"/>
        <cfvo type="percent" val="75"/>
      </iconSet>
    </cfRule>
  </conditionalFormatting>
  <conditionalFormatting sqref="E2436:AH2436">
    <cfRule type="iconSet" priority="358">
      <iconSet iconSet="5Rating">
        <cfvo type="percent" val="0"/>
        <cfvo type="percent" val="20"/>
        <cfvo type="percent" val="40"/>
        <cfvo type="percent" val="60"/>
        <cfvo type="percent" val="80"/>
      </iconSet>
    </cfRule>
  </conditionalFormatting>
  <conditionalFormatting sqref="C2436">
    <cfRule type="colorScale" priority="357">
      <colorScale>
        <cfvo type="min"/>
        <cfvo type="percentile" val="50"/>
        <cfvo type="max"/>
        <color rgb="FFF8696B"/>
        <color rgb="FFFFEB84"/>
        <color rgb="FF63BE7B"/>
      </colorScale>
    </cfRule>
  </conditionalFormatting>
  <conditionalFormatting sqref="E2439:AH2439">
    <cfRule type="iconSet" priority="355">
      <iconSet iconSet="4TrafficLights">
        <cfvo type="percent" val="0"/>
        <cfvo type="percent" val="25"/>
        <cfvo type="percent" val="50"/>
        <cfvo type="percent" val="75"/>
      </iconSet>
    </cfRule>
  </conditionalFormatting>
  <conditionalFormatting sqref="E2439:AH2439">
    <cfRule type="iconSet" priority="353">
      <iconSet iconSet="5Rating">
        <cfvo type="percent" val="0"/>
        <cfvo type="percent" val="20"/>
        <cfvo type="percent" val="40"/>
        <cfvo type="percent" val="60"/>
        <cfvo type="percent" val="80"/>
      </iconSet>
    </cfRule>
  </conditionalFormatting>
  <conditionalFormatting sqref="C2439">
    <cfRule type="colorScale" priority="352">
      <colorScale>
        <cfvo type="min"/>
        <cfvo type="percentile" val="50"/>
        <cfvo type="max"/>
        <color rgb="FFF8696B"/>
        <color rgb="FFFFEB84"/>
        <color rgb="FF63BE7B"/>
      </colorScale>
    </cfRule>
  </conditionalFormatting>
  <conditionalFormatting sqref="E2442:AH2443">
    <cfRule type="iconSet" priority="350">
      <iconSet iconSet="4TrafficLights">
        <cfvo type="percent" val="0"/>
        <cfvo type="percent" val="25"/>
        <cfvo type="percent" val="50"/>
        <cfvo type="percent" val="75"/>
      </iconSet>
    </cfRule>
  </conditionalFormatting>
  <conditionalFormatting sqref="E2442:AH2443">
    <cfRule type="iconSet" priority="348">
      <iconSet iconSet="5Rating">
        <cfvo type="percent" val="0"/>
        <cfvo type="percent" val="20"/>
        <cfvo type="percent" val="40"/>
        <cfvo type="percent" val="60"/>
        <cfvo type="percent" val="80"/>
      </iconSet>
    </cfRule>
  </conditionalFormatting>
  <conditionalFormatting sqref="C2442:C2443">
    <cfRule type="colorScale" priority="347">
      <colorScale>
        <cfvo type="min"/>
        <cfvo type="percentile" val="50"/>
        <cfvo type="max"/>
        <color rgb="FFF8696B"/>
        <color rgb="FFFFEB84"/>
        <color rgb="FF63BE7B"/>
      </colorScale>
    </cfRule>
  </conditionalFormatting>
  <conditionalFormatting sqref="E2446:AH2448">
    <cfRule type="iconSet" priority="345">
      <iconSet iconSet="4TrafficLights">
        <cfvo type="percent" val="0"/>
        <cfvo type="percent" val="25"/>
        <cfvo type="percent" val="50"/>
        <cfvo type="percent" val="75"/>
      </iconSet>
    </cfRule>
  </conditionalFormatting>
  <conditionalFormatting sqref="E2446:AH2448">
    <cfRule type="iconSet" priority="343">
      <iconSet iconSet="5Rating">
        <cfvo type="percent" val="0"/>
        <cfvo type="percent" val="20"/>
        <cfvo type="percent" val="40"/>
        <cfvo type="percent" val="60"/>
        <cfvo type="percent" val="80"/>
      </iconSet>
    </cfRule>
  </conditionalFormatting>
  <conditionalFormatting sqref="C2446:C2448">
    <cfRule type="colorScale" priority="342">
      <colorScale>
        <cfvo type="min"/>
        <cfvo type="percentile" val="50"/>
        <cfvo type="max"/>
        <color rgb="FFF8696B"/>
        <color rgb="FFFFEB84"/>
        <color rgb="FF63BE7B"/>
      </colorScale>
    </cfRule>
  </conditionalFormatting>
  <conditionalFormatting sqref="E2451:AH2451">
    <cfRule type="iconSet" priority="340">
      <iconSet iconSet="4TrafficLights">
        <cfvo type="percent" val="0"/>
        <cfvo type="percent" val="25"/>
        <cfvo type="percent" val="50"/>
        <cfvo type="percent" val="75"/>
      </iconSet>
    </cfRule>
  </conditionalFormatting>
  <conditionalFormatting sqref="E2451:AH2451">
    <cfRule type="iconSet" priority="338">
      <iconSet iconSet="5Rating">
        <cfvo type="percent" val="0"/>
        <cfvo type="percent" val="20"/>
        <cfvo type="percent" val="40"/>
        <cfvo type="percent" val="60"/>
        <cfvo type="percent" val="80"/>
      </iconSet>
    </cfRule>
  </conditionalFormatting>
  <conditionalFormatting sqref="C2451">
    <cfRule type="colorScale" priority="337">
      <colorScale>
        <cfvo type="min"/>
        <cfvo type="percentile" val="50"/>
        <cfvo type="max"/>
        <color rgb="FFF8696B"/>
        <color rgb="FFFFEB84"/>
        <color rgb="FF63BE7B"/>
      </colorScale>
    </cfRule>
  </conditionalFormatting>
  <conditionalFormatting sqref="E2301:AH2303">
    <cfRule type="iconSet" priority="335">
      <iconSet iconSet="5Rating">
        <cfvo type="percent" val="0"/>
        <cfvo type="percent" val="20"/>
        <cfvo type="percent" val="40"/>
        <cfvo type="percent" val="60"/>
        <cfvo type="percent" val="80"/>
      </iconSet>
    </cfRule>
  </conditionalFormatting>
  <conditionalFormatting sqref="E2301:AH2303">
    <cfRule type="iconSet" priority="334">
      <iconSet iconSet="5Arrows">
        <cfvo type="percent" val="0"/>
        <cfvo type="percent" val="20"/>
        <cfvo type="percent" val="40"/>
        <cfvo type="percent" val="60"/>
        <cfvo type="percent" val="80"/>
      </iconSet>
    </cfRule>
  </conditionalFormatting>
  <conditionalFormatting sqref="E2301:AH2303">
    <cfRule type="iconSet" priority="333">
      <iconSet iconSet="4TrafficLights">
        <cfvo type="percent" val="0"/>
        <cfvo type="percent" val="25"/>
        <cfvo type="percent" val="50"/>
        <cfvo type="percent" val="75"/>
      </iconSet>
    </cfRule>
  </conditionalFormatting>
  <conditionalFormatting sqref="AN2308:BQ2308">
    <cfRule type="iconSet" priority="331">
      <iconSet iconSet="4TrafficLights">
        <cfvo type="percent" val="0"/>
        <cfvo type="percent" val="25"/>
        <cfvo type="percent" val="50"/>
        <cfvo type="percent" val="75"/>
      </iconSet>
    </cfRule>
    <cfRule type="iconSet" priority="332">
      <iconSet iconSet="5Rating">
        <cfvo type="percent" val="0"/>
        <cfvo type="percent" val="20"/>
        <cfvo type="percent" val="40"/>
        <cfvo type="percent" val="60"/>
        <cfvo type="percent" val="80"/>
      </iconSet>
    </cfRule>
  </conditionalFormatting>
  <conditionalFormatting sqref="AR2370:BQ2381 AN2371:AQ2381">
    <cfRule type="iconSet" priority="330">
      <iconSet iconSet="5Rating">
        <cfvo type="percent" val="0"/>
        <cfvo type="percent" val="20"/>
        <cfvo type="percent" val="40"/>
        <cfvo type="percent" val="60"/>
        <cfvo type="percent" val="80"/>
      </iconSet>
    </cfRule>
  </conditionalFormatting>
  <conditionalFormatting sqref="AR2370:BQ2377 AN2371:AQ2377">
    <cfRule type="iconSet" priority="329">
      <iconSet iconSet="5Rating">
        <cfvo type="percent" val="0"/>
        <cfvo type="percent" val="20"/>
        <cfvo type="percent" val="40"/>
        <cfvo type="percent" val="60"/>
        <cfvo type="percent" val="80"/>
      </iconSet>
    </cfRule>
  </conditionalFormatting>
  <conditionalFormatting sqref="AN2308:BQ2308">
    <cfRule type="iconSet" priority="328">
      <iconSet iconSet="5Arrows">
        <cfvo type="percent" val="0"/>
        <cfvo type="percent" val="20"/>
        <cfvo type="percent" val="40"/>
        <cfvo type="percent" val="60"/>
        <cfvo type="percent" val="80"/>
      </iconSet>
    </cfRule>
  </conditionalFormatting>
  <conditionalFormatting sqref="AR2370:BQ2372 AN2371:AQ2372">
    <cfRule type="iconSet" priority="327">
      <iconSet iconSet="5Rating">
        <cfvo type="percent" val="0"/>
        <cfvo type="percent" val="20"/>
        <cfvo type="percent" val="40"/>
        <cfvo type="percent" val="60"/>
        <cfvo type="percent" val="80"/>
      </iconSet>
    </cfRule>
  </conditionalFormatting>
  <conditionalFormatting sqref="AN2287:BQ2287">
    <cfRule type="iconSet" priority="326">
      <iconSet>
        <cfvo type="percent" val="0"/>
        <cfvo type="percent" val="33"/>
        <cfvo type="percent" val="67"/>
      </iconSet>
    </cfRule>
  </conditionalFormatting>
  <conditionalFormatting sqref="AN2288:BQ2291">
    <cfRule type="iconSet" priority="325">
      <iconSet>
        <cfvo type="percent" val="0"/>
        <cfvo type="percent" val="33"/>
        <cfvo type="percent" val="67"/>
      </iconSet>
    </cfRule>
  </conditionalFormatting>
  <conditionalFormatting sqref="AN2287:BQ2291">
    <cfRule type="iconSet" priority="324">
      <iconSet iconSet="5Arrows">
        <cfvo type="percent" val="0"/>
        <cfvo type="percent" val="20"/>
        <cfvo type="percent" val="40"/>
        <cfvo type="percent" val="60"/>
        <cfvo type="percent" val="80"/>
      </iconSet>
    </cfRule>
  </conditionalFormatting>
  <conditionalFormatting sqref="AN2462:BQ2485 AN2434:BQ2457 AN2507:BQ2520 AN2371:AQ2392 AR2370:BQ2392 AN2393:BQ2403 AN2406:BQ2430 AN2490:BQ2502">
    <cfRule type="iconSet" priority="323">
      <iconSet iconSet="5Arrows">
        <cfvo type="percent" val="0"/>
        <cfvo type="percent" val="20"/>
        <cfvo type="percent" val="40"/>
        <cfvo type="percent" val="60"/>
        <cfvo type="percent" val="80"/>
      </iconSet>
    </cfRule>
  </conditionalFormatting>
  <conditionalFormatting sqref="AN2308:BQ2308">
    <cfRule type="iconSet" priority="322">
      <iconSet iconSet="5Rating">
        <cfvo type="percent" val="0"/>
        <cfvo type="percent" val="20"/>
        <cfvo type="percent" val="40"/>
        <cfvo type="percent" val="60"/>
        <cfvo type="percent" val="80"/>
      </iconSet>
    </cfRule>
  </conditionalFormatting>
  <conditionalFormatting sqref="AN2490:BQ2498 AN2507:BQ2520">
    <cfRule type="iconSet" priority="321">
      <iconSet iconSet="4TrafficLights">
        <cfvo type="percent" val="0"/>
        <cfvo type="percent" val="25"/>
        <cfvo type="percent" val="50"/>
        <cfvo type="percent" val="75"/>
      </iconSet>
    </cfRule>
  </conditionalFormatting>
  <conditionalFormatting sqref="AN2490:BQ2498">
    <cfRule type="iconSet" priority="320">
      <iconSet iconSet="4TrafficLights">
        <cfvo type="percent" val="0"/>
        <cfvo type="percent" val="25"/>
        <cfvo type="percent" val="50"/>
        <cfvo type="percent" val="75"/>
      </iconSet>
    </cfRule>
  </conditionalFormatting>
  <conditionalFormatting sqref="AN2490:BQ2498">
    <cfRule type="iconSet" priority="319">
      <iconSet iconSet="5Rating">
        <cfvo type="percent" val="0"/>
        <cfvo type="percent" val="20"/>
        <cfvo type="percent" val="40"/>
        <cfvo type="percent" val="60"/>
        <cfvo type="percent" val="80"/>
      </iconSet>
    </cfRule>
  </conditionalFormatting>
  <conditionalFormatting sqref="AN2507:BQ2520">
    <cfRule type="iconSet" priority="318">
      <iconSet iconSet="4TrafficLights">
        <cfvo type="percent" val="0"/>
        <cfvo type="percent" val="25"/>
        <cfvo type="percent" val="50"/>
        <cfvo type="percent" val="75"/>
      </iconSet>
    </cfRule>
  </conditionalFormatting>
  <conditionalFormatting sqref="AN2507:BQ2520">
    <cfRule type="iconSet" priority="317">
      <iconSet iconSet="5Rating">
        <cfvo type="percent" val="0"/>
        <cfvo type="percent" val="20"/>
        <cfvo type="percent" val="40"/>
        <cfvo type="percent" val="60"/>
        <cfvo type="percent" val="80"/>
      </iconSet>
    </cfRule>
  </conditionalFormatting>
  <conditionalFormatting sqref="AN2462:BQ2485 AN2312:AP2315 AN2318:AP2320 AN2294:AN2303 AN2306:BQ2309 AN2371:AQ2386 AN2335:BQ2367 AN2434:BQ2457 AN2507:BQ2520 AP2294:BQ2303 AO2295:AO2303 AQ2312:BQ2331 AN2323:AP2331 AR2370:BQ2386 AN2387:BQ2403 AN2406:BQ2430 AN2490:BQ2502 AN2287:BQ2291">
    <cfRule type="iconSet" priority="316">
      <iconSet iconSet="4TrafficLights">
        <cfvo type="percent" val="0"/>
        <cfvo type="percent" val="25"/>
        <cfvo type="percent" val="50"/>
        <cfvo type="percent" val="75"/>
      </iconSet>
    </cfRule>
  </conditionalFormatting>
  <conditionalFormatting sqref="AL2308">
    <cfRule type="colorScale" priority="315">
      <colorScale>
        <cfvo type="min"/>
        <cfvo type="percentile" val="50"/>
        <cfvo type="max"/>
        <color rgb="FFF8696B"/>
        <color rgb="FFFFEB84"/>
        <color rgb="FF63BE7B"/>
      </colorScale>
    </cfRule>
  </conditionalFormatting>
  <conditionalFormatting sqref="AL2490:AL2498">
    <cfRule type="colorScale" priority="314">
      <colorScale>
        <cfvo type="min"/>
        <cfvo type="percentile" val="50"/>
        <cfvo type="max"/>
        <color rgb="FFF8696B"/>
        <color rgb="FFFFEB84"/>
        <color rgb="FF63BE7B"/>
      </colorScale>
    </cfRule>
  </conditionalFormatting>
  <conditionalFormatting sqref="AL2507:AL2520">
    <cfRule type="colorScale" priority="313">
      <colorScale>
        <cfvo type="min"/>
        <cfvo type="percentile" val="50"/>
        <cfvo type="max"/>
        <color rgb="FFF8696B"/>
        <color rgb="FFFFEB84"/>
        <color rgb="FF63BE7B"/>
      </colorScale>
    </cfRule>
  </conditionalFormatting>
  <conditionalFormatting sqref="AO2295:AO2300 AP2294:BQ2300 AN2294:AN2300 AN2287:BQ2291">
    <cfRule type="iconSet" priority="312">
      <iconSet iconSet="5Rating">
        <cfvo type="percent" val="0"/>
        <cfvo type="percent" val="20"/>
        <cfvo type="percent" val="40"/>
        <cfvo type="percent" val="60"/>
        <cfvo type="percent" val="80"/>
      </iconSet>
    </cfRule>
  </conditionalFormatting>
  <conditionalFormatting sqref="AO2295:AO2300 AP2294:BQ2300 AN2288:BQ2291 AN2294:AN2300">
    <cfRule type="iconSet" priority="311">
      <iconSet iconSet="5Arrows">
        <cfvo type="percent" val="0"/>
        <cfvo type="percent" val="20"/>
        <cfvo type="percent" val="40"/>
        <cfvo type="percent" val="60"/>
        <cfvo type="percent" val="80"/>
      </iconSet>
    </cfRule>
  </conditionalFormatting>
  <conditionalFormatting sqref="AO2295:AO2300 AP2294:BQ2300 AN2294:AN2300 AN2287:BQ2291">
    <cfRule type="iconSet" priority="310">
      <iconSet iconSet="4TrafficLights">
        <cfvo type="percent" val="0"/>
        <cfvo type="percent" val="25"/>
        <cfvo type="percent" val="50"/>
        <cfvo type="percent" val="75"/>
      </iconSet>
    </cfRule>
  </conditionalFormatting>
  <conditionalFormatting sqref="AL2287:AL2309">
    <cfRule type="colorScale" priority="309">
      <colorScale>
        <cfvo type="min"/>
        <cfvo type="percentile" val="50"/>
        <cfvo type="max"/>
        <color rgb="FFF8696B"/>
        <color rgb="FFFFEB84"/>
        <color rgb="FF63BE7B"/>
      </colorScale>
    </cfRule>
  </conditionalFormatting>
  <conditionalFormatting sqref="AN2307:BQ2307">
    <cfRule type="iconSet" priority="307">
      <iconSet iconSet="4TrafficLights">
        <cfvo type="percent" val="0"/>
        <cfvo type="percent" val="25"/>
        <cfvo type="percent" val="50"/>
        <cfvo type="percent" val="75"/>
      </iconSet>
    </cfRule>
    <cfRule type="iconSet" priority="308">
      <iconSet iconSet="5Rating">
        <cfvo type="percent" val="0"/>
        <cfvo type="percent" val="20"/>
        <cfvo type="percent" val="40"/>
        <cfvo type="percent" val="60"/>
        <cfvo type="percent" val="80"/>
      </iconSet>
    </cfRule>
  </conditionalFormatting>
  <conditionalFormatting sqref="AN2307:BQ2307">
    <cfRule type="iconSet" priority="306">
      <iconSet iconSet="5Arrows">
        <cfvo type="percent" val="0"/>
        <cfvo type="percent" val="20"/>
        <cfvo type="percent" val="40"/>
        <cfvo type="percent" val="60"/>
        <cfvo type="percent" val="80"/>
      </iconSet>
    </cfRule>
  </conditionalFormatting>
  <conditionalFormatting sqref="AN2307:BQ2307">
    <cfRule type="iconSet" priority="305">
      <iconSet iconSet="5Rating">
        <cfvo type="percent" val="0"/>
        <cfvo type="percent" val="20"/>
        <cfvo type="percent" val="40"/>
        <cfvo type="percent" val="60"/>
        <cfvo type="percent" val="80"/>
      </iconSet>
    </cfRule>
  </conditionalFormatting>
  <conditionalFormatting sqref="AN2307:BQ2307">
    <cfRule type="iconSet" priority="304">
      <iconSet iconSet="4TrafficLights">
        <cfvo type="percent" val="0"/>
        <cfvo type="percent" val="25"/>
        <cfvo type="percent" val="50"/>
        <cfvo type="percent" val="75"/>
      </iconSet>
    </cfRule>
  </conditionalFormatting>
  <conditionalFormatting sqref="AL2307">
    <cfRule type="colorScale" priority="303">
      <colorScale>
        <cfvo type="min"/>
        <cfvo type="percentile" val="50"/>
        <cfvo type="max"/>
        <color rgb="FFF8696B"/>
        <color rgb="FFFFEB84"/>
        <color rgb="FF63BE7B"/>
      </colorScale>
    </cfRule>
  </conditionalFormatting>
  <conditionalFormatting sqref="AN2417:BQ2419">
    <cfRule type="iconSet" priority="301">
      <iconSet iconSet="4TrafficLights">
        <cfvo type="percent" val="0"/>
        <cfvo type="percent" val="25"/>
        <cfvo type="percent" val="50"/>
        <cfvo type="percent" val="75"/>
      </iconSet>
    </cfRule>
    <cfRule type="iconSet" priority="302">
      <iconSet iconSet="5Rating">
        <cfvo type="percent" val="0"/>
        <cfvo type="percent" val="20"/>
        <cfvo type="percent" val="40"/>
        <cfvo type="percent" val="60"/>
        <cfvo type="percent" val="80"/>
      </iconSet>
    </cfRule>
  </conditionalFormatting>
  <conditionalFormatting sqref="AN2417:BQ2419">
    <cfRule type="iconSet" priority="300">
      <iconSet iconSet="5Rating">
        <cfvo type="percent" val="0"/>
        <cfvo type="percent" val="20"/>
        <cfvo type="percent" val="40"/>
        <cfvo type="percent" val="60"/>
        <cfvo type="percent" val="80"/>
      </iconSet>
    </cfRule>
  </conditionalFormatting>
  <conditionalFormatting sqref="AL2417:AL2419">
    <cfRule type="colorScale" priority="299">
      <colorScale>
        <cfvo type="min"/>
        <cfvo type="percentile" val="50"/>
        <cfvo type="max"/>
        <color rgb="FFF8696B"/>
        <color rgb="FFFFEB84"/>
        <color rgb="FF63BE7B"/>
      </colorScale>
    </cfRule>
  </conditionalFormatting>
  <conditionalFormatting sqref="AL2285:AL2331 AL2282 AL2335:AL2367 AL2371:AL2403 AL2407:AL2430 AL2434:AL2457 AL2460:AL2485 AL2488:AL2502 AL2505:AL2520">
    <cfRule type="colorScale" priority="298">
      <colorScale>
        <cfvo type="min"/>
        <cfvo type="percentile" val="50"/>
        <cfvo type="max"/>
        <color rgb="FFF8696B"/>
        <color rgb="FFFFEB84"/>
        <color rgb="FF63BE7B"/>
      </colorScale>
    </cfRule>
  </conditionalFormatting>
  <conditionalFormatting sqref="AN2306:BQ2307">
    <cfRule type="iconSet" priority="297">
      <iconSet iconSet="5Rating">
        <cfvo type="percent" val="0"/>
        <cfvo type="percent" val="20"/>
        <cfvo type="percent" val="40"/>
        <cfvo type="percent" val="60"/>
        <cfvo type="percent" val="80"/>
      </iconSet>
    </cfRule>
  </conditionalFormatting>
  <conditionalFormatting sqref="AN2306:BQ2307">
    <cfRule type="iconSet" priority="296">
      <iconSet iconSet="5Arrows">
        <cfvo type="percent" val="0"/>
        <cfvo type="percent" val="20"/>
        <cfvo type="percent" val="40"/>
        <cfvo type="percent" val="60"/>
        <cfvo type="percent" val="80"/>
      </iconSet>
    </cfRule>
  </conditionalFormatting>
  <conditionalFormatting sqref="AN2306:BQ2307">
    <cfRule type="iconSet" priority="295">
      <iconSet iconSet="4TrafficLights">
        <cfvo type="percent" val="0"/>
        <cfvo type="percent" val="25"/>
        <cfvo type="percent" val="50"/>
        <cfvo type="percent" val="75"/>
      </iconSet>
    </cfRule>
  </conditionalFormatting>
  <conditionalFormatting sqref="AL2310:AL2311">
    <cfRule type="colorScale" priority="294">
      <colorScale>
        <cfvo type="min"/>
        <cfvo type="percentile" val="50"/>
        <cfvo type="max"/>
        <color rgb="FFF8696B"/>
        <color rgb="FFFFEB84"/>
        <color rgb="FF63BE7B"/>
      </colorScale>
    </cfRule>
  </conditionalFormatting>
  <conditionalFormatting sqref="AL2312:AL2315">
    <cfRule type="colorScale" priority="293">
      <colorScale>
        <cfvo type="min"/>
        <cfvo type="percentile" val="50"/>
        <cfvo type="max"/>
        <color rgb="FFF8696B"/>
        <color rgb="FFFFEB84"/>
        <color rgb="FF63BE7B"/>
      </colorScale>
    </cfRule>
  </conditionalFormatting>
  <conditionalFormatting sqref="AN2312:BQ2315">
    <cfRule type="iconSet" priority="291">
      <iconSet iconSet="4TrafficLights">
        <cfvo type="percent" val="0"/>
        <cfvo type="percent" val="25"/>
        <cfvo type="percent" val="50"/>
        <cfvo type="percent" val="75"/>
      </iconSet>
    </cfRule>
    <cfRule type="iconSet" priority="292">
      <iconSet iconSet="5Rating">
        <cfvo type="percent" val="0"/>
        <cfvo type="percent" val="20"/>
        <cfvo type="percent" val="40"/>
        <cfvo type="percent" val="60"/>
        <cfvo type="percent" val="80"/>
      </iconSet>
    </cfRule>
  </conditionalFormatting>
  <conditionalFormatting sqref="AN2312:BQ2315">
    <cfRule type="iconSet" priority="290">
      <iconSet iconSet="5Arrows">
        <cfvo type="percent" val="0"/>
        <cfvo type="percent" val="20"/>
        <cfvo type="percent" val="40"/>
        <cfvo type="percent" val="60"/>
        <cfvo type="percent" val="80"/>
      </iconSet>
    </cfRule>
  </conditionalFormatting>
  <conditionalFormatting sqref="AN2312:BQ2315">
    <cfRule type="iconSet" priority="289">
      <iconSet iconSet="5Rating">
        <cfvo type="percent" val="0"/>
        <cfvo type="percent" val="20"/>
        <cfvo type="percent" val="40"/>
        <cfvo type="percent" val="60"/>
        <cfvo type="percent" val="80"/>
      </iconSet>
    </cfRule>
  </conditionalFormatting>
  <conditionalFormatting sqref="AN2312:BQ2315">
    <cfRule type="iconSet" priority="288">
      <iconSet iconSet="4TrafficLights">
        <cfvo type="percent" val="0"/>
        <cfvo type="percent" val="25"/>
        <cfvo type="percent" val="50"/>
        <cfvo type="percent" val="75"/>
      </iconSet>
    </cfRule>
  </conditionalFormatting>
  <conditionalFormatting sqref="AL2316:AL2317">
    <cfRule type="colorScale" priority="287">
      <colorScale>
        <cfvo type="min"/>
        <cfvo type="percentile" val="50"/>
        <cfvo type="max"/>
        <color rgb="FFF8696B"/>
        <color rgb="FFFFEB84"/>
        <color rgb="FF63BE7B"/>
      </colorScale>
    </cfRule>
  </conditionalFormatting>
  <conditionalFormatting sqref="AL2318:AL2320">
    <cfRule type="colorScale" priority="286">
      <colorScale>
        <cfvo type="min"/>
        <cfvo type="percentile" val="50"/>
        <cfvo type="max"/>
        <color rgb="FFF8696B"/>
        <color rgb="FFFFEB84"/>
        <color rgb="FF63BE7B"/>
      </colorScale>
    </cfRule>
  </conditionalFormatting>
  <conditionalFormatting sqref="AN2318:BQ2320">
    <cfRule type="iconSet" priority="284">
      <iconSet iconSet="4TrafficLights">
        <cfvo type="percent" val="0"/>
        <cfvo type="percent" val="25"/>
        <cfvo type="percent" val="50"/>
        <cfvo type="percent" val="75"/>
      </iconSet>
    </cfRule>
    <cfRule type="iconSet" priority="285">
      <iconSet iconSet="5Rating">
        <cfvo type="percent" val="0"/>
        <cfvo type="percent" val="20"/>
        <cfvo type="percent" val="40"/>
        <cfvo type="percent" val="60"/>
        <cfvo type="percent" val="80"/>
      </iconSet>
    </cfRule>
  </conditionalFormatting>
  <conditionalFormatting sqref="AN2318:BQ2320">
    <cfRule type="iconSet" priority="283">
      <iconSet iconSet="5Arrows">
        <cfvo type="percent" val="0"/>
        <cfvo type="percent" val="20"/>
        <cfvo type="percent" val="40"/>
        <cfvo type="percent" val="60"/>
        <cfvo type="percent" val="80"/>
      </iconSet>
    </cfRule>
  </conditionalFormatting>
  <conditionalFormatting sqref="AN2318:BQ2320">
    <cfRule type="iconSet" priority="282">
      <iconSet iconSet="5Rating">
        <cfvo type="percent" val="0"/>
        <cfvo type="percent" val="20"/>
        <cfvo type="percent" val="40"/>
        <cfvo type="percent" val="60"/>
        <cfvo type="percent" val="80"/>
      </iconSet>
    </cfRule>
  </conditionalFormatting>
  <conditionalFormatting sqref="AN2318:BQ2320">
    <cfRule type="iconSet" priority="281">
      <iconSet iconSet="4TrafficLights">
        <cfvo type="percent" val="0"/>
        <cfvo type="percent" val="25"/>
        <cfvo type="percent" val="50"/>
        <cfvo type="percent" val="75"/>
      </iconSet>
    </cfRule>
  </conditionalFormatting>
  <conditionalFormatting sqref="AL2321:AL2322">
    <cfRule type="colorScale" priority="280">
      <colorScale>
        <cfvo type="min"/>
        <cfvo type="percentile" val="50"/>
        <cfvo type="max"/>
        <color rgb="FFF8696B"/>
        <color rgb="FFFFEB84"/>
        <color rgb="FF63BE7B"/>
      </colorScale>
    </cfRule>
  </conditionalFormatting>
  <conditionalFormatting sqref="AL2323:AL2327">
    <cfRule type="colorScale" priority="279">
      <colorScale>
        <cfvo type="min"/>
        <cfvo type="percentile" val="50"/>
        <cfvo type="max"/>
        <color rgb="FFF8696B"/>
        <color rgb="FFFFEB84"/>
        <color rgb="FF63BE7B"/>
      </colorScale>
    </cfRule>
  </conditionalFormatting>
  <conditionalFormatting sqref="AN2323:BQ2327">
    <cfRule type="iconSet" priority="277">
      <iconSet iconSet="4TrafficLights">
        <cfvo type="percent" val="0"/>
        <cfvo type="percent" val="25"/>
        <cfvo type="percent" val="50"/>
        <cfvo type="percent" val="75"/>
      </iconSet>
    </cfRule>
    <cfRule type="iconSet" priority="278">
      <iconSet iconSet="5Rating">
        <cfvo type="percent" val="0"/>
        <cfvo type="percent" val="20"/>
        <cfvo type="percent" val="40"/>
        <cfvo type="percent" val="60"/>
        <cfvo type="percent" val="80"/>
      </iconSet>
    </cfRule>
  </conditionalFormatting>
  <conditionalFormatting sqref="AN2323:BQ2327">
    <cfRule type="iconSet" priority="276">
      <iconSet iconSet="5Arrows">
        <cfvo type="percent" val="0"/>
        <cfvo type="percent" val="20"/>
        <cfvo type="percent" val="40"/>
        <cfvo type="percent" val="60"/>
        <cfvo type="percent" val="80"/>
      </iconSet>
    </cfRule>
  </conditionalFormatting>
  <conditionalFormatting sqref="AN2323:BQ2327">
    <cfRule type="iconSet" priority="275">
      <iconSet iconSet="5Rating">
        <cfvo type="percent" val="0"/>
        <cfvo type="percent" val="20"/>
        <cfvo type="percent" val="40"/>
        <cfvo type="percent" val="60"/>
        <cfvo type="percent" val="80"/>
      </iconSet>
    </cfRule>
  </conditionalFormatting>
  <conditionalFormatting sqref="AN2323:BQ2327">
    <cfRule type="iconSet" priority="274">
      <iconSet iconSet="4TrafficLights">
        <cfvo type="percent" val="0"/>
        <cfvo type="percent" val="25"/>
        <cfvo type="percent" val="50"/>
        <cfvo type="percent" val="75"/>
      </iconSet>
    </cfRule>
  </conditionalFormatting>
  <conditionalFormatting sqref="AL2335:AL2336">
    <cfRule type="colorScale" priority="273">
      <colorScale>
        <cfvo type="min"/>
        <cfvo type="percentile" val="50"/>
        <cfvo type="max"/>
        <color rgb="FFF8696B"/>
        <color rgb="FFFFEB84"/>
        <color rgb="FF63BE7B"/>
      </colorScale>
    </cfRule>
  </conditionalFormatting>
  <conditionalFormatting sqref="AL2341:AL2342">
    <cfRule type="colorScale" priority="272">
      <colorScale>
        <cfvo type="min"/>
        <cfvo type="percentile" val="50"/>
        <cfvo type="max"/>
        <color rgb="FFF8696B"/>
        <color rgb="FFFFEB84"/>
        <color rgb="FF63BE7B"/>
      </colorScale>
    </cfRule>
  </conditionalFormatting>
  <conditionalFormatting sqref="AL2346:AL2347">
    <cfRule type="colorScale" priority="271">
      <colorScale>
        <cfvo type="min"/>
        <cfvo type="percentile" val="50"/>
        <cfvo type="max"/>
        <color rgb="FFF8696B"/>
        <color rgb="FFFFEB84"/>
        <color rgb="FF63BE7B"/>
      </colorScale>
    </cfRule>
  </conditionalFormatting>
  <conditionalFormatting sqref="AL2351:AL2352">
    <cfRule type="colorScale" priority="270">
      <colorScale>
        <cfvo type="min"/>
        <cfvo type="percentile" val="50"/>
        <cfvo type="max"/>
        <color rgb="FFF8696B"/>
        <color rgb="FFFFEB84"/>
        <color rgb="FF63BE7B"/>
      </colorScale>
    </cfRule>
  </conditionalFormatting>
  <conditionalFormatting sqref="AL2355:AL2356">
    <cfRule type="colorScale" priority="269">
      <colorScale>
        <cfvo type="min"/>
        <cfvo type="percentile" val="50"/>
        <cfvo type="max"/>
        <color rgb="FFF8696B"/>
        <color rgb="FFFFEB84"/>
        <color rgb="FF63BE7B"/>
      </colorScale>
    </cfRule>
  </conditionalFormatting>
  <conditionalFormatting sqref="AN2308:BQ2309">
    <cfRule type="iconSet" priority="267">
      <iconSet iconSet="4TrafficLights">
        <cfvo type="percent" val="0"/>
        <cfvo type="percent" val="25"/>
        <cfvo type="percent" val="50"/>
        <cfvo type="percent" val="75"/>
      </iconSet>
    </cfRule>
    <cfRule type="iconSet" priority="268">
      <iconSet iconSet="5Rating">
        <cfvo type="percent" val="0"/>
        <cfvo type="percent" val="20"/>
        <cfvo type="percent" val="40"/>
        <cfvo type="percent" val="60"/>
        <cfvo type="percent" val="80"/>
      </iconSet>
    </cfRule>
  </conditionalFormatting>
  <conditionalFormatting sqref="AN2308:BQ2309">
    <cfRule type="iconSet" priority="266">
      <iconSet iconSet="5Arrows">
        <cfvo type="percent" val="0"/>
        <cfvo type="percent" val="20"/>
        <cfvo type="percent" val="40"/>
        <cfvo type="percent" val="60"/>
        <cfvo type="percent" val="80"/>
      </iconSet>
    </cfRule>
  </conditionalFormatting>
  <conditionalFormatting sqref="AN2308:BQ2309">
    <cfRule type="iconSet" priority="265">
      <iconSet iconSet="5Rating">
        <cfvo type="percent" val="0"/>
        <cfvo type="percent" val="20"/>
        <cfvo type="percent" val="40"/>
        <cfvo type="percent" val="60"/>
        <cfvo type="percent" val="80"/>
      </iconSet>
    </cfRule>
  </conditionalFormatting>
  <conditionalFormatting sqref="AN2308:BQ2309">
    <cfRule type="iconSet" priority="264">
      <iconSet iconSet="4TrafficLights">
        <cfvo type="percent" val="0"/>
        <cfvo type="percent" val="25"/>
        <cfvo type="percent" val="50"/>
        <cfvo type="percent" val="75"/>
      </iconSet>
    </cfRule>
  </conditionalFormatting>
  <conditionalFormatting sqref="AL2308:AL2309">
    <cfRule type="colorScale" priority="263">
      <colorScale>
        <cfvo type="min"/>
        <cfvo type="percentile" val="50"/>
        <cfvo type="max"/>
        <color rgb="FFF8696B"/>
        <color rgb="FFFFEB84"/>
        <color rgb="FF63BE7B"/>
      </colorScale>
    </cfRule>
  </conditionalFormatting>
  <conditionalFormatting sqref="AL2336:AL2363">
    <cfRule type="colorScale" priority="262">
      <colorScale>
        <cfvo type="min"/>
        <cfvo type="percentile" val="50"/>
        <cfvo type="max"/>
        <color rgb="FFF8696B"/>
        <color rgb="FFFFEB84"/>
        <color rgb="FF63BE7B"/>
      </colorScale>
    </cfRule>
  </conditionalFormatting>
  <conditionalFormatting sqref="AN2336:BQ2363">
    <cfRule type="iconSet" priority="260">
      <iconSet iconSet="4TrafficLights">
        <cfvo type="percent" val="0"/>
        <cfvo type="percent" val="25"/>
        <cfvo type="percent" val="50"/>
        <cfvo type="percent" val="75"/>
      </iconSet>
    </cfRule>
    <cfRule type="iconSet" priority="261">
      <iconSet iconSet="5Rating">
        <cfvo type="percent" val="0"/>
        <cfvo type="percent" val="20"/>
        <cfvo type="percent" val="40"/>
        <cfvo type="percent" val="60"/>
        <cfvo type="percent" val="80"/>
      </iconSet>
    </cfRule>
  </conditionalFormatting>
  <conditionalFormatting sqref="AN2336:BQ2363">
    <cfRule type="iconSet" priority="259">
      <iconSet iconSet="5Arrows">
        <cfvo type="percent" val="0"/>
        <cfvo type="percent" val="20"/>
        <cfvo type="percent" val="40"/>
        <cfvo type="percent" val="60"/>
        <cfvo type="percent" val="80"/>
      </iconSet>
    </cfRule>
  </conditionalFormatting>
  <conditionalFormatting sqref="AN2336:BQ2363">
    <cfRule type="iconSet" priority="258">
      <iconSet iconSet="5Rating">
        <cfvo type="percent" val="0"/>
        <cfvo type="percent" val="20"/>
        <cfvo type="percent" val="40"/>
        <cfvo type="percent" val="60"/>
        <cfvo type="percent" val="80"/>
      </iconSet>
    </cfRule>
  </conditionalFormatting>
  <conditionalFormatting sqref="AN2336:BQ2363">
    <cfRule type="iconSet" priority="257">
      <iconSet iconSet="4TrafficLights">
        <cfvo type="percent" val="0"/>
        <cfvo type="percent" val="25"/>
        <cfvo type="percent" val="50"/>
        <cfvo type="percent" val="75"/>
      </iconSet>
    </cfRule>
  </conditionalFormatting>
  <conditionalFormatting sqref="AL2381:AL2382">
    <cfRule type="colorScale" priority="256">
      <colorScale>
        <cfvo type="min"/>
        <cfvo type="percentile" val="50"/>
        <cfvo type="max"/>
        <color rgb="FFF8696B"/>
        <color rgb="FFFFEB84"/>
        <color rgb="FF63BE7B"/>
      </colorScale>
    </cfRule>
  </conditionalFormatting>
  <conditionalFormatting sqref="AN2381:BQ2382">
    <cfRule type="iconSet" priority="254">
      <iconSet iconSet="4TrafficLights">
        <cfvo type="percent" val="0"/>
        <cfvo type="percent" val="25"/>
        <cfvo type="percent" val="50"/>
        <cfvo type="percent" val="75"/>
      </iconSet>
    </cfRule>
    <cfRule type="iconSet" priority="255">
      <iconSet iconSet="5Rating">
        <cfvo type="percent" val="0"/>
        <cfvo type="percent" val="20"/>
        <cfvo type="percent" val="40"/>
        <cfvo type="percent" val="60"/>
        <cfvo type="percent" val="80"/>
      </iconSet>
    </cfRule>
  </conditionalFormatting>
  <conditionalFormatting sqref="AN2381:BQ2382">
    <cfRule type="iconSet" priority="253">
      <iconSet iconSet="5Arrows">
        <cfvo type="percent" val="0"/>
        <cfvo type="percent" val="20"/>
        <cfvo type="percent" val="40"/>
        <cfvo type="percent" val="60"/>
        <cfvo type="percent" val="80"/>
      </iconSet>
    </cfRule>
  </conditionalFormatting>
  <conditionalFormatting sqref="AN2381:BQ2382">
    <cfRule type="iconSet" priority="252">
      <iconSet iconSet="5Rating">
        <cfvo type="percent" val="0"/>
        <cfvo type="percent" val="20"/>
        <cfvo type="percent" val="40"/>
        <cfvo type="percent" val="60"/>
        <cfvo type="percent" val="80"/>
      </iconSet>
    </cfRule>
  </conditionalFormatting>
  <conditionalFormatting sqref="AN2381:BQ2382">
    <cfRule type="iconSet" priority="251">
      <iconSet iconSet="4TrafficLights">
        <cfvo type="percent" val="0"/>
        <cfvo type="percent" val="25"/>
        <cfvo type="percent" val="50"/>
        <cfvo type="percent" val="75"/>
      </iconSet>
    </cfRule>
  </conditionalFormatting>
  <conditionalFormatting sqref="AL2371:AL2372">
    <cfRule type="colorScale" priority="250">
      <colorScale>
        <cfvo type="min"/>
        <cfvo type="percentile" val="50"/>
        <cfvo type="max"/>
        <color rgb="FFF8696B"/>
        <color rgb="FFFFEB84"/>
        <color rgb="FF63BE7B"/>
      </colorScale>
    </cfRule>
  </conditionalFormatting>
  <conditionalFormatting sqref="AN2371:BQ2372">
    <cfRule type="iconSet" priority="248">
      <iconSet iconSet="4TrafficLights">
        <cfvo type="percent" val="0"/>
        <cfvo type="percent" val="25"/>
        <cfvo type="percent" val="50"/>
        <cfvo type="percent" val="75"/>
      </iconSet>
    </cfRule>
    <cfRule type="iconSet" priority="249">
      <iconSet iconSet="5Rating">
        <cfvo type="percent" val="0"/>
        <cfvo type="percent" val="20"/>
        <cfvo type="percent" val="40"/>
        <cfvo type="percent" val="60"/>
        <cfvo type="percent" val="80"/>
      </iconSet>
    </cfRule>
  </conditionalFormatting>
  <conditionalFormatting sqref="AN2371:BQ2372">
    <cfRule type="iconSet" priority="247">
      <iconSet iconSet="5Arrows">
        <cfvo type="percent" val="0"/>
        <cfvo type="percent" val="20"/>
        <cfvo type="percent" val="40"/>
        <cfvo type="percent" val="60"/>
        <cfvo type="percent" val="80"/>
      </iconSet>
    </cfRule>
  </conditionalFormatting>
  <conditionalFormatting sqref="AN2371:BQ2372">
    <cfRule type="iconSet" priority="246">
      <iconSet iconSet="5Rating">
        <cfvo type="percent" val="0"/>
        <cfvo type="percent" val="20"/>
        <cfvo type="percent" val="40"/>
        <cfvo type="percent" val="60"/>
        <cfvo type="percent" val="80"/>
      </iconSet>
    </cfRule>
  </conditionalFormatting>
  <conditionalFormatting sqref="AN2371:BQ2372">
    <cfRule type="iconSet" priority="245">
      <iconSet iconSet="4TrafficLights">
        <cfvo type="percent" val="0"/>
        <cfvo type="percent" val="25"/>
        <cfvo type="percent" val="50"/>
        <cfvo type="percent" val="75"/>
      </iconSet>
    </cfRule>
  </conditionalFormatting>
  <conditionalFormatting sqref="AL2387:AL2388">
    <cfRule type="colorScale" priority="244">
      <colorScale>
        <cfvo type="min"/>
        <cfvo type="percentile" val="50"/>
        <cfvo type="max"/>
        <color rgb="FFF8696B"/>
        <color rgb="FFFFEB84"/>
        <color rgb="FF63BE7B"/>
      </colorScale>
    </cfRule>
  </conditionalFormatting>
  <conditionalFormatting sqref="AN2387:BQ2388">
    <cfRule type="iconSet" priority="242">
      <iconSet iconSet="4TrafficLights">
        <cfvo type="percent" val="0"/>
        <cfvo type="percent" val="25"/>
        <cfvo type="percent" val="50"/>
        <cfvo type="percent" val="75"/>
      </iconSet>
    </cfRule>
    <cfRule type="iconSet" priority="243">
      <iconSet iconSet="5Rating">
        <cfvo type="percent" val="0"/>
        <cfvo type="percent" val="20"/>
        <cfvo type="percent" val="40"/>
        <cfvo type="percent" val="60"/>
        <cfvo type="percent" val="80"/>
      </iconSet>
    </cfRule>
  </conditionalFormatting>
  <conditionalFormatting sqref="AN2387:BQ2388">
    <cfRule type="iconSet" priority="241">
      <iconSet iconSet="5Arrows">
        <cfvo type="percent" val="0"/>
        <cfvo type="percent" val="20"/>
        <cfvo type="percent" val="40"/>
        <cfvo type="percent" val="60"/>
        <cfvo type="percent" val="80"/>
      </iconSet>
    </cfRule>
  </conditionalFormatting>
  <conditionalFormatting sqref="AN2387:BQ2388">
    <cfRule type="iconSet" priority="240">
      <iconSet iconSet="5Rating">
        <cfvo type="percent" val="0"/>
        <cfvo type="percent" val="20"/>
        <cfvo type="percent" val="40"/>
        <cfvo type="percent" val="60"/>
        <cfvo type="percent" val="80"/>
      </iconSet>
    </cfRule>
  </conditionalFormatting>
  <conditionalFormatting sqref="AN2387:BQ2388">
    <cfRule type="iconSet" priority="239">
      <iconSet iconSet="4TrafficLights">
        <cfvo type="percent" val="0"/>
        <cfvo type="percent" val="25"/>
        <cfvo type="percent" val="50"/>
        <cfvo type="percent" val="75"/>
      </iconSet>
    </cfRule>
  </conditionalFormatting>
  <conditionalFormatting sqref="AL2393:AL2394">
    <cfRule type="colorScale" priority="238">
      <colorScale>
        <cfvo type="min"/>
        <cfvo type="percentile" val="50"/>
        <cfvo type="max"/>
        <color rgb="FFF8696B"/>
        <color rgb="FFFFEB84"/>
        <color rgb="FF63BE7B"/>
      </colorScale>
    </cfRule>
  </conditionalFormatting>
  <conditionalFormatting sqref="AN2393:BQ2394">
    <cfRule type="iconSet" priority="236">
      <iconSet iconSet="4TrafficLights">
        <cfvo type="percent" val="0"/>
        <cfvo type="percent" val="25"/>
        <cfvo type="percent" val="50"/>
        <cfvo type="percent" val="75"/>
      </iconSet>
    </cfRule>
    <cfRule type="iconSet" priority="237">
      <iconSet iconSet="5Rating">
        <cfvo type="percent" val="0"/>
        <cfvo type="percent" val="20"/>
        <cfvo type="percent" val="40"/>
        <cfvo type="percent" val="60"/>
        <cfvo type="percent" val="80"/>
      </iconSet>
    </cfRule>
  </conditionalFormatting>
  <conditionalFormatting sqref="AN2393:BQ2394">
    <cfRule type="iconSet" priority="235">
      <iconSet iconSet="5Arrows">
        <cfvo type="percent" val="0"/>
        <cfvo type="percent" val="20"/>
        <cfvo type="percent" val="40"/>
        <cfvo type="percent" val="60"/>
        <cfvo type="percent" val="80"/>
      </iconSet>
    </cfRule>
  </conditionalFormatting>
  <conditionalFormatting sqref="AN2393:BQ2394">
    <cfRule type="iconSet" priority="234">
      <iconSet iconSet="5Rating">
        <cfvo type="percent" val="0"/>
        <cfvo type="percent" val="20"/>
        <cfvo type="percent" val="40"/>
        <cfvo type="percent" val="60"/>
        <cfvo type="percent" val="80"/>
      </iconSet>
    </cfRule>
  </conditionalFormatting>
  <conditionalFormatting sqref="AN2393:BQ2394">
    <cfRule type="iconSet" priority="233">
      <iconSet iconSet="4TrafficLights">
        <cfvo type="percent" val="0"/>
        <cfvo type="percent" val="25"/>
        <cfvo type="percent" val="50"/>
        <cfvo type="percent" val="75"/>
      </iconSet>
    </cfRule>
  </conditionalFormatting>
  <conditionalFormatting sqref="AN2308:BQ2308 AN2371:AQ2392 AR2370:BQ2392 AN2393:BQ2403 AN2406:BQ2416">
    <cfRule type="iconSet" priority="232">
      <iconSet iconSet="4TrafficLights">
        <cfvo type="percent" val="0"/>
        <cfvo type="percent" val="25"/>
        <cfvo type="percent" val="50"/>
        <cfvo type="percent" val="75"/>
      </iconSet>
    </cfRule>
  </conditionalFormatting>
  <conditionalFormatting sqref="AN2371:AQ2392 AR2370:BQ2392 AN2393:BQ2403 AN2406:BQ2416">
    <cfRule type="iconSet" priority="231">
      <iconSet iconSet="4TrafficLights">
        <cfvo type="percent" val="0"/>
        <cfvo type="percent" val="25"/>
        <cfvo type="percent" val="50"/>
        <cfvo type="percent" val="75"/>
      </iconSet>
    </cfRule>
  </conditionalFormatting>
  <conditionalFormatting sqref="AN2382:BQ2403 AN2406:BQ2416">
    <cfRule type="iconSet" priority="230">
      <iconSet iconSet="5Rating">
        <cfvo type="percent" val="0"/>
        <cfvo type="percent" val="20"/>
        <cfvo type="percent" val="40"/>
        <cfvo type="percent" val="60"/>
        <cfvo type="percent" val="80"/>
      </iconSet>
    </cfRule>
  </conditionalFormatting>
  <conditionalFormatting sqref="AL2371:AL2403 AL2407:AL2416">
    <cfRule type="colorScale" priority="229">
      <colorScale>
        <cfvo type="min"/>
        <cfvo type="percentile" val="50"/>
        <cfvo type="max"/>
        <color rgb="FFF8696B"/>
        <color rgb="FFFFEB84"/>
        <color rgb="FF63BE7B"/>
      </colorScale>
    </cfRule>
  </conditionalFormatting>
  <conditionalFormatting sqref="AL2363">
    <cfRule type="colorScale" priority="228">
      <colorScale>
        <cfvo type="min"/>
        <cfvo type="percentile" val="50"/>
        <cfvo type="max"/>
        <color rgb="FFF8696B"/>
        <color rgb="FFFFEB84"/>
        <color rgb="FF63BE7B"/>
      </colorScale>
    </cfRule>
  </conditionalFormatting>
  <conditionalFormatting sqref="AN2363:BQ2363">
    <cfRule type="iconSet" priority="226">
      <iconSet iconSet="4TrafficLights">
        <cfvo type="percent" val="0"/>
        <cfvo type="percent" val="25"/>
        <cfvo type="percent" val="50"/>
        <cfvo type="percent" val="75"/>
      </iconSet>
    </cfRule>
    <cfRule type="iconSet" priority="227">
      <iconSet iconSet="5Rating">
        <cfvo type="percent" val="0"/>
        <cfvo type="percent" val="20"/>
        <cfvo type="percent" val="40"/>
        <cfvo type="percent" val="60"/>
        <cfvo type="percent" val="80"/>
      </iconSet>
    </cfRule>
  </conditionalFormatting>
  <conditionalFormatting sqref="AN2363:BQ2363">
    <cfRule type="iconSet" priority="225">
      <iconSet iconSet="5Arrows">
        <cfvo type="percent" val="0"/>
        <cfvo type="percent" val="20"/>
        <cfvo type="percent" val="40"/>
        <cfvo type="percent" val="60"/>
        <cfvo type="percent" val="80"/>
      </iconSet>
    </cfRule>
  </conditionalFormatting>
  <conditionalFormatting sqref="AN2363:BQ2363">
    <cfRule type="iconSet" priority="224">
      <iconSet iconSet="5Rating">
        <cfvo type="percent" val="0"/>
        <cfvo type="percent" val="20"/>
        <cfvo type="percent" val="40"/>
        <cfvo type="percent" val="60"/>
        <cfvo type="percent" val="80"/>
      </iconSet>
    </cfRule>
  </conditionalFormatting>
  <conditionalFormatting sqref="AN2363:BQ2363">
    <cfRule type="iconSet" priority="223">
      <iconSet iconSet="4TrafficLights">
        <cfvo type="percent" val="0"/>
        <cfvo type="percent" val="25"/>
        <cfvo type="percent" val="50"/>
        <cfvo type="percent" val="75"/>
      </iconSet>
    </cfRule>
  </conditionalFormatting>
  <conditionalFormatting sqref="AL2399">
    <cfRule type="colorScale" priority="222">
      <colorScale>
        <cfvo type="min"/>
        <cfvo type="percentile" val="50"/>
        <cfvo type="max"/>
        <color rgb="FFF8696B"/>
        <color rgb="FFFFEB84"/>
        <color rgb="FF63BE7B"/>
      </colorScale>
    </cfRule>
  </conditionalFormatting>
  <conditionalFormatting sqref="AN2399:BQ2399">
    <cfRule type="iconSet" priority="220">
      <iconSet iconSet="4TrafficLights">
        <cfvo type="percent" val="0"/>
        <cfvo type="percent" val="25"/>
        <cfvo type="percent" val="50"/>
        <cfvo type="percent" val="75"/>
      </iconSet>
    </cfRule>
    <cfRule type="iconSet" priority="221">
      <iconSet iconSet="5Rating">
        <cfvo type="percent" val="0"/>
        <cfvo type="percent" val="20"/>
        <cfvo type="percent" val="40"/>
        <cfvo type="percent" val="60"/>
        <cfvo type="percent" val="80"/>
      </iconSet>
    </cfRule>
  </conditionalFormatting>
  <conditionalFormatting sqref="AN2399:BQ2399">
    <cfRule type="iconSet" priority="219">
      <iconSet iconSet="5Arrows">
        <cfvo type="percent" val="0"/>
        <cfvo type="percent" val="20"/>
        <cfvo type="percent" val="40"/>
        <cfvo type="percent" val="60"/>
        <cfvo type="percent" val="80"/>
      </iconSet>
    </cfRule>
  </conditionalFormatting>
  <conditionalFormatting sqref="AN2399:BQ2399">
    <cfRule type="iconSet" priority="218">
      <iconSet iconSet="5Rating">
        <cfvo type="percent" val="0"/>
        <cfvo type="percent" val="20"/>
        <cfvo type="percent" val="40"/>
        <cfvo type="percent" val="60"/>
        <cfvo type="percent" val="80"/>
      </iconSet>
    </cfRule>
  </conditionalFormatting>
  <conditionalFormatting sqref="AN2399:BQ2399">
    <cfRule type="iconSet" priority="217">
      <iconSet iconSet="4TrafficLights">
        <cfvo type="percent" val="0"/>
        <cfvo type="percent" val="25"/>
        <cfvo type="percent" val="50"/>
        <cfvo type="percent" val="75"/>
      </iconSet>
    </cfRule>
  </conditionalFormatting>
  <conditionalFormatting sqref="AR2406:BQ2411 AN2407:AQ2411">
    <cfRule type="iconSet" priority="216">
      <iconSet iconSet="5Rating">
        <cfvo type="percent" val="0"/>
        <cfvo type="percent" val="20"/>
        <cfvo type="percent" val="40"/>
        <cfvo type="percent" val="60"/>
        <cfvo type="percent" val="80"/>
      </iconSet>
    </cfRule>
  </conditionalFormatting>
  <conditionalFormatting sqref="AR2406:BQ2408 AN2407:AQ2408">
    <cfRule type="iconSet" priority="215">
      <iconSet iconSet="5Rating">
        <cfvo type="percent" val="0"/>
        <cfvo type="percent" val="20"/>
        <cfvo type="percent" val="40"/>
        <cfvo type="percent" val="60"/>
        <cfvo type="percent" val="80"/>
      </iconSet>
    </cfRule>
  </conditionalFormatting>
  <conditionalFormatting sqref="AL2407:AL2408">
    <cfRule type="colorScale" priority="214">
      <colorScale>
        <cfvo type="min"/>
        <cfvo type="percentile" val="50"/>
        <cfvo type="max"/>
        <color rgb="FFF8696B"/>
        <color rgb="FFFFEB84"/>
        <color rgb="FF63BE7B"/>
      </colorScale>
    </cfRule>
  </conditionalFormatting>
  <conditionalFormatting sqref="AN2407:BQ2408">
    <cfRule type="iconSet" priority="212">
      <iconSet iconSet="4TrafficLights">
        <cfvo type="percent" val="0"/>
        <cfvo type="percent" val="25"/>
        <cfvo type="percent" val="50"/>
        <cfvo type="percent" val="75"/>
      </iconSet>
    </cfRule>
    <cfRule type="iconSet" priority="213">
      <iconSet iconSet="5Rating">
        <cfvo type="percent" val="0"/>
        <cfvo type="percent" val="20"/>
        <cfvo type="percent" val="40"/>
        <cfvo type="percent" val="60"/>
        <cfvo type="percent" val="80"/>
      </iconSet>
    </cfRule>
  </conditionalFormatting>
  <conditionalFormatting sqref="AN2407:BQ2408">
    <cfRule type="iconSet" priority="211">
      <iconSet iconSet="5Arrows">
        <cfvo type="percent" val="0"/>
        <cfvo type="percent" val="20"/>
        <cfvo type="percent" val="40"/>
        <cfvo type="percent" val="60"/>
        <cfvo type="percent" val="80"/>
      </iconSet>
    </cfRule>
  </conditionalFormatting>
  <conditionalFormatting sqref="AN2407:BQ2408">
    <cfRule type="iconSet" priority="210">
      <iconSet iconSet="5Rating">
        <cfvo type="percent" val="0"/>
        <cfvo type="percent" val="20"/>
        <cfvo type="percent" val="40"/>
        <cfvo type="percent" val="60"/>
        <cfvo type="percent" val="80"/>
      </iconSet>
    </cfRule>
  </conditionalFormatting>
  <conditionalFormatting sqref="AN2407:BQ2408">
    <cfRule type="iconSet" priority="209">
      <iconSet iconSet="4TrafficLights">
        <cfvo type="percent" val="0"/>
        <cfvo type="percent" val="25"/>
        <cfvo type="percent" val="50"/>
        <cfvo type="percent" val="75"/>
      </iconSet>
    </cfRule>
  </conditionalFormatting>
  <conditionalFormatting sqref="AN2412:BQ2416">
    <cfRule type="iconSet" priority="208">
      <iconSet iconSet="5Rating">
        <cfvo type="percent" val="0"/>
        <cfvo type="percent" val="20"/>
        <cfvo type="percent" val="40"/>
        <cfvo type="percent" val="60"/>
        <cfvo type="percent" val="80"/>
      </iconSet>
    </cfRule>
  </conditionalFormatting>
  <conditionalFormatting sqref="AN2412:BQ2413">
    <cfRule type="iconSet" priority="207">
      <iconSet iconSet="5Rating">
        <cfvo type="percent" val="0"/>
        <cfvo type="percent" val="20"/>
        <cfvo type="percent" val="40"/>
        <cfvo type="percent" val="60"/>
        <cfvo type="percent" val="80"/>
      </iconSet>
    </cfRule>
  </conditionalFormatting>
  <conditionalFormatting sqref="AL2412:AL2413">
    <cfRule type="colorScale" priority="206">
      <colorScale>
        <cfvo type="min"/>
        <cfvo type="percentile" val="50"/>
        <cfvo type="max"/>
        <color rgb="FFF8696B"/>
        <color rgb="FFFFEB84"/>
        <color rgb="FF63BE7B"/>
      </colorScale>
    </cfRule>
  </conditionalFormatting>
  <conditionalFormatting sqref="AN2412:BQ2413">
    <cfRule type="iconSet" priority="204">
      <iconSet iconSet="4TrafficLights">
        <cfvo type="percent" val="0"/>
        <cfvo type="percent" val="25"/>
        <cfvo type="percent" val="50"/>
        <cfvo type="percent" val="75"/>
      </iconSet>
    </cfRule>
    <cfRule type="iconSet" priority="205">
      <iconSet iconSet="5Rating">
        <cfvo type="percent" val="0"/>
        <cfvo type="percent" val="20"/>
        <cfvo type="percent" val="40"/>
        <cfvo type="percent" val="60"/>
        <cfvo type="percent" val="80"/>
      </iconSet>
    </cfRule>
  </conditionalFormatting>
  <conditionalFormatting sqref="AN2412:BQ2413">
    <cfRule type="iconSet" priority="203">
      <iconSet iconSet="5Arrows">
        <cfvo type="percent" val="0"/>
        <cfvo type="percent" val="20"/>
        <cfvo type="percent" val="40"/>
        <cfvo type="percent" val="60"/>
        <cfvo type="percent" val="80"/>
      </iconSet>
    </cfRule>
  </conditionalFormatting>
  <conditionalFormatting sqref="AN2412:BQ2413">
    <cfRule type="iconSet" priority="202">
      <iconSet iconSet="4TrafficLights">
        <cfvo type="percent" val="0"/>
        <cfvo type="percent" val="25"/>
        <cfvo type="percent" val="50"/>
        <cfvo type="percent" val="75"/>
      </iconSet>
    </cfRule>
  </conditionalFormatting>
  <conditionalFormatting sqref="AN2419:BQ2430 AN2434:BQ2457">
    <cfRule type="iconSet" priority="201">
      <iconSet iconSet="4TrafficLights">
        <cfvo type="percent" val="0"/>
        <cfvo type="percent" val="25"/>
        <cfvo type="percent" val="50"/>
        <cfvo type="percent" val="75"/>
      </iconSet>
    </cfRule>
  </conditionalFormatting>
  <conditionalFormatting sqref="AN2419:BQ2430 AN2434:BQ2457">
    <cfRule type="iconSet" priority="200">
      <iconSet iconSet="5Rating">
        <cfvo type="percent" val="0"/>
        <cfvo type="percent" val="20"/>
        <cfvo type="percent" val="40"/>
        <cfvo type="percent" val="60"/>
        <cfvo type="percent" val="80"/>
      </iconSet>
    </cfRule>
  </conditionalFormatting>
  <conditionalFormatting sqref="AL2419:AL2430 AL2434:AL2457">
    <cfRule type="colorScale" priority="199">
      <colorScale>
        <cfvo type="min"/>
        <cfvo type="percentile" val="50"/>
        <cfvo type="max"/>
        <color rgb="FFF8696B"/>
        <color rgb="FFFFEB84"/>
        <color rgb="FF63BE7B"/>
      </colorScale>
    </cfRule>
  </conditionalFormatting>
  <conditionalFormatting sqref="AN2422:BQ2422">
    <cfRule type="iconSet" priority="198">
      <iconSet iconSet="5Rating">
        <cfvo type="percent" val="0"/>
        <cfvo type="percent" val="20"/>
        <cfvo type="percent" val="40"/>
        <cfvo type="percent" val="60"/>
        <cfvo type="percent" val="80"/>
      </iconSet>
    </cfRule>
  </conditionalFormatting>
  <conditionalFormatting sqref="AL2422:AL2423">
    <cfRule type="colorScale" priority="197">
      <colorScale>
        <cfvo type="min"/>
        <cfvo type="percentile" val="50"/>
        <cfvo type="max"/>
        <color rgb="FFF8696B"/>
        <color rgb="FFFFEB84"/>
        <color rgb="FF63BE7B"/>
      </colorScale>
    </cfRule>
  </conditionalFormatting>
  <conditionalFormatting sqref="AN2422:BQ2423">
    <cfRule type="iconSet" priority="195">
      <iconSet iconSet="4TrafficLights">
        <cfvo type="percent" val="0"/>
        <cfvo type="percent" val="25"/>
        <cfvo type="percent" val="50"/>
        <cfvo type="percent" val="75"/>
      </iconSet>
    </cfRule>
    <cfRule type="iconSet" priority="196">
      <iconSet iconSet="5Rating">
        <cfvo type="percent" val="0"/>
        <cfvo type="percent" val="20"/>
        <cfvo type="percent" val="40"/>
        <cfvo type="percent" val="60"/>
        <cfvo type="percent" val="80"/>
      </iconSet>
    </cfRule>
  </conditionalFormatting>
  <conditionalFormatting sqref="AN2422:BQ2423">
    <cfRule type="iconSet" priority="194">
      <iconSet iconSet="5Arrows">
        <cfvo type="percent" val="0"/>
        <cfvo type="percent" val="20"/>
        <cfvo type="percent" val="40"/>
        <cfvo type="percent" val="60"/>
        <cfvo type="percent" val="80"/>
      </iconSet>
    </cfRule>
  </conditionalFormatting>
  <conditionalFormatting sqref="AN2422:BQ2423">
    <cfRule type="iconSet" priority="193">
      <iconSet iconSet="5Rating">
        <cfvo type="percent" val="0"/>
        <cfvo type="percent" val="20"/>
        <cfvo type="percent" val="40"/>
        <cfvo type="percent" val="60"/>
        <cfvo type="percent" val="80"/>
      </iconSet>
    </cfRule>
  </conditionalFormatting>
  <conditionalFormatting sqref="AN2422:BQ2423">
    <cfRule type="iconSet" priority="192">
      <iconSet iconSet="4TrafficLights">
        <cfvo type="percent" val="0"/>
        <cfvo type="percent" val="25"/>
        <cfvo type="percent" val="50"/>
        <cfvo type="percent" val="75"/>
      </iconSet>
    </cfRule>
  </conditionalFormatting>
  <conditionalFormatting sqref="AN2423:BQ2423">
    <cfRule type="iconSet" priority="191">
      <iconSet iconSet="5Rating">
        <cfvo type="percent" val="0"/>
        <cfvo type="percent" val="20"/>
        <cfvo type="percent" val="40"/>
        <cfvo type="percent" val="60"/>
        <cfvo type="percent" val="80"/>
      </iconSet>
    </cfRule>
  </conditionalFormatting>
  <conditionalFormatting sqref="AN2425:BQ2430 AN2434:BQ2457">
    <cfRule type="iconSet" priority="190">
      <iconSet iconSet="4TrafficLights">
        <cfvo type="percent" val="0"/>
        <cfvo type="percent" val="25"/>
        <cfvo type="percent" val="50"/>
        <cfvo type="percent" val="75"/>
      </iconSet>
    </cfRule>
  </conditionalFormatting>
  <conditionalFormatting sqref="AN2425:BQ2430 AN2434:BQ2457">
    <cfRule type="iconSet" priority="189">
      <iconSet iconSet="5Rating">
        <cfvo type="percent" val="0"/>
        <cfvo type="percent" val="20"/>
        <cfvo type="percent" val="40"/>
        <cfvo type="percent" val="60"/>
        <cfvo type="percent" val="80"/>
      </iconSet>
    </cfRule>
  </conditionalFormatting>
  <conditionalFormatting sqref="AL2425:AL2430 AL2434:AL2457">
    <cfRule type="colorScale" priority="188">
      <colorScale>
        <cfvo type="min"/>
        <cfvo type="percentile" val="50"/>
        <cfvo type="max"/>
        <color rgb="FFF8696B"/>
        <color rgb="FFFFEB84"/>
        <color rgb="FF63BE7B"/>
      </colorScale>
    </cfRule>
  </conditionalFormatting>
  <conditionalFormatting sqref="AL2426:AL2430 AL2434:AL2457">
    <cfRule type="colorScale" priority="187">
      <colorScale>
        <cfvo type="min"/>
        <cfvo type="percentile" val="50"/>
        <cfvo type="max"/>
        <color rgb="FFF8696B"/>
        <color rgb="FFFFEB84"/>
        <color rgb="FF63BE7B"/>
      </colorScale>
    </cfRule>
  </conditionalFormatting>
  <conditionalFormatting sqref="AN2426:BQ2430 AN2434:BQ2457">
    <cfRule type="iconSet" priority="185">
      <iconSet iconSet="4TrafficLights">
        <cfvo type="percent" val="0"/>
        <cfvo type="percent" val="25"/>
        <cfvo type="percent" val="50"/>
        <cfvo type="percent" val="75"/>
      </iconSet>
    </cfRule>
    <cfRule type="iconSet" priority="186">
      <iconSet iconSet="5Rating">
        <cfvo type="percent" val="0"/>
        <cfvo type="percent" val="20"/>
        <cfvo type="percent" val="40"/>
        <cfvo type="percent" val="60"/>
        <cfvo type="percent" val="80"/>
      </iconSet>
    </cfRule>
  </conditionalFormatting>
  <conditionalFormatting sqref="AN2426:BQ2430 AN2434:BQ2457">
    <cfRule type="iconSet" priority="184">
      <iconSet iconSet="5Arrows">
        <cfvo type="percent" val="0"/>
        <cfvo type="percent" val="20"/>
        <cfvo type="percent" val="40"/>
        <cfvo type="percent" val="60"/>
        <cfvo type="percent" val="80"/>
      </iconSet>
    </cfRule>
  </conditionalFormatting>
  <conditionalFormatting sqref="AN2426:BQ2430 AN2434:BQ2457">
    <cfRule type="iconSet" priority="183">
      <iconSet iconSet="5Rating">
        <cfvo type="percent" val="0"/>
        <cfvo type="percent" val="20"/>
        <cfvo type="percent" val="40"/>
        <cfvo type="percent" val="60"/>
        <cfvo type="percent" val="80"/>
      </iconSet>
    </cfRule>
  </conditionalFormatting>
  <conditionalFormatting sqref="AN2426:BQ2430 AN2434:BQ2457">
    <cfRule type="iconSet" priority="182">
      <iconSet iconSet="4TrafficLights">
        <cfvo type="percent" val="0"/>
        <cfvo type="percent" val="25"/>
        <cfvo type="percent" val="50"/>
        <cfvo type="percent" val="75"/>
      </iconSet>
    </cfRule>
  </conditionalFormatting>
  <conditionalFormatting sqref="AN2434:BQ2434">
    <cfRule type="iconSet" priority="181">
      <iconSet iconSet="5Rating">
        <cfvo type="percent" val="0"/>
        <cfvo type="percent" val="20"/>
        <cfvo type="percent" val="40"/>
        <cfvo type="percent" val="60"/>
        <cfvo type="percent" val="80"/>
      </iconSet>
    </cfRule>
  </conditionalFormatting>
  <conditionalFormatting sqref="AL2434:AL2435">
    <cfRule type="colorScale" priority="180">
      <colorScale>
        <cfvo type="min"/>
        <cfvo type="percentile" val="50"/>
        <cfvo type="max"/>
        <color rgb="FFF8696B"/>
        <color rgb="FFFFEB84"/>
        <color rgb="FF63BE7B"/>
      </colorScale>
    </cfRule>
  </conditionalFormatting>
  <conditionalFormatting sqref="AN2434:BQ2435">
    <cfRule type="iconSet" priority="178">
      <iconSet iconSet="4TrafficLights">
        <cfvo type="percent" val="0"/>
        <cfvo type="percent" val="25"/>
        <cfvo type="percent" val="50"/>
        <cfvo type="percent" val="75"/>
      </iconSet>
    </cfRule>
    <cfRule type="iconSet" priority="179">
      <iconSet iconSet="5Rating">
        <cfvo type="percent" val="0"/>
        <cfvo type="percent" val="20"/>
        <cfvo type="percent" val="40"/>
        <cfvo type="percent" val="60"/>
        <cfvo type="percent" val="80"/>
      </iconSet>
    </cfRule>
  </conditionalFormatting>
  <conditionalFormatting sqref="AN2434:BQ2435">
    <cfRule type="iconSet" priority="177">
      <iconSet iconSet="5Arrows">
        <cfvo type="percent" val="0"/>
        <cfvo type="percent" val="20"/>
        <cfvo type="percent" val="40"/>
        <cfvo type="percent" val="60"/>
        <cfvo type="percent" val="80"/>
      </iconSet>
    </cfRule>
  </conditionalFormatting>
  <conditionalFormatting sqref="AN2434:BQ2435">
    <cfRule type="iconSet" priority="176">
      <iconSet iconSet="5Rating">
        <cfvo type="percent" val="0"/>
        <cfvo type="percent" val="20"/>
        <cfvo type="percent" val="40"/>
        <cfvo type="percent" val="60"/>
        <cfvo type="percent" val="80"/>
      </iconSet>
    </cfRule>
  </conditionalFormatting>
  <conditionalFormatting sqref="AN2434:BQ2435">
    <cfRule type="iconSet" priority="175">
      <iconSet iconSet="4TrafficLights">
        <cfvo type="percent" val="0"/>
        <cfvo type="percent" val="25"/>
        <cfvo type="percent" val="50"/>
        <cfvo type="percent" val="75"/>
      </iconSet>
    </cfRule>
  </conditionalFormatting>
  <conditionalFormatting sqref="AN2435:BQ2435">
    <cfRule type="iconSet" priority="174">
      <iconSet iconSet="5Rating">
        <cfvo type="percent" val="0"/>
        <cfvo type="percent" val="20"/>
        <cfvo type="percent" val="40"/>
        <cfvo type="percent" val="60"/>
        <cfvo type="percent" val="80"/>
      </iconSet>
    </cfRule>
  </conditionalFormatting>
  <conditionalFormatting sqref="AN2437:BQ2437">
    <cfRule type="iconSet" priority="173">
      <iconSet iconSet="5Rating">
        <cfvo type="percent" val="0"/>
        <cfvo type="percent" val="20"/>
        <cfvo type="percent" val="40"/>
        <cfvo type="percent" val="60"/>
        <cfvo type="percent" val="80"/>
      </iconSet>
    </cfRule>
  </conditionalFormatting>
  <conditionalFormatting sqref="AL2437:AL2438">
    <cfRule type="colorScale" priority="172">
      <colorScale>
        <cfvo type="min"/>
        <cfvo type="percentile" val="50"/>
        <cfvo type="max"/>
        <color rgb="FFF8696B"/>
        <color rgb="FFFFEB84"/>
        <color rgb="FF63BE7B"/>
      </colorScale>
    </cfRule>
  </conditionalFormatting>
  <conditionalFormatting sqref="AN2437:BQ2438">
    <cfRule type="iconSet" priority="170">
      <iconSet iconSet="4TrafficLights">
        <cfvo type="percent" val="0"/>
        <cfvo type="percent" val="25"/>
        <cfvo type="percent" val="50"/>
        <cfvo type="percent" val="75"/>
      </iconSet>
    </cfRule>
    <cfRule type="iconSet" priority="171">
      <iconSet iconSet="5Rating">
        <cfvo type="percent" val="0"/>
        <cfvo type="percent" val="20"/>
        <cfvo type="percent" val="40"/>
        <cfvo type="percent" val="60"/>
        <cfvo type="percent" val="80"/>
      </iconSet>
    </cfRule>
  </conditionalFormatting>
  <conditionalFormatting sqref="AN2437:BQ2438">
    <cfRule type="iconSet" priority="169">
      <iconSet iconSet="5Arrows">
        <cfvo type="percent" val="0"/>
        <cfvo type="percent" val="20"/>
        <cfvo type="percent" val="40"/>
        <cfvo type="percent" val="60"/>
        <cfvo type="percent" val="80"/>
      </iconSet>
    </cfRule>
  </conditionalFormatting>
  <conditionalFormatting sqref="AN2437:BQ2438">
    <cfRule type="iconSet" priority="168">
      <iconSet iconSet="5Rating">
        <cfvo type="percent" val="0"/>
        <cfvo type="percent" val="20"/>
        <cfvo type="percent" val="40"/>
        <cfvo type="percent" val="60"/>
        <cfvo type="percent" val="80"/>
      </iconSet>
    </cfRule>
  </conditionalFormatting>
  <conditionalFormatting sqref="AN2437:BQ2438">
    <cfRule type="iconSet" priority="167">
      <iconSet iconSet="4TrafficLights">
        <cfvo type="percent" val="0"/>
        <cfvo type="percent" val="25"/>
        <cfvo type="percent" val="50"/>
        <cfvo type="percent" val="75"/>
      </iconSet>
    </cfRule>
  </conditionalFormatting>
  <conditionalFormatting sqref="AN2438:BQ2438">
    <cfRule type="iconSet" priority="166">
      <iconSet iconSet="5Rating">
        <cfvo type="percent" val="0"/>
        <cfvo type="percent" val="20"/>
        <cfvo type="percent" val="40"/>
        <cfvo type="percent" val="60"/>
        <cfvo type="percent" val="80"/>
      </iconSet>
    </cfRule>
  </conditionalFormatting>
  <conditionalFormatting sqref="AN2440:BQ2440">
    <cfRule type="iconSet" priority="165">
      <iconSet iconSet="5Rating">
        <cfvo type="percent" val="0"/>
        <cfvo type="percent" val="20"/>
        <cfvo type="percent" val="40"/>
        <cfvo type="percent" val="60"/>
        <cfvo type="percent" val="80"/>
      </iconSet>
    </cfRule>
  </conditionalFormatting>
  <conditionalFormatting sqref="AL2440:AL2441">
    <cfRule type="colorScale" priority="164">
      <colorScale>
        <cfvo type="min"/>
        <cfvo type="percentile" val="50"/>
        <cfvo type="max"/>
        <color rgb="FFF8696B"/>
        <color rgb="FFFFEB84"/>
        <color rgb="FF63BE7B"/>
      </colorScale>
    </cfRule>
  </conditionalFormatting>
  <conditionalFormatting sqref="AN2440:BQ2441">
    <cfRule type="iconSet" priority="162">
      <iconSet iconSet="4TrafficLights">
        <cfvo type="percent" val="0"/>
        <cfvo type="percent" val="25"/>
        <cfvo type="percent" val="50"/>
        <cfvo type="percent" val="75"/>
      </iconSet>
    </cfRule>
    <cfRule type="iconSet" priority="163">
      <iconSet iconSet="5Rating">
        <cfvo type="percent" val="0"/>
        <cfvo type="percent" val="20"/>
        <cfvo type="percent" val="40"/>
        <cfvo type="percent" val="60"/>
        <cfvo type="percent" val="80"/>
      </iconSet>
    </cfRule>
  </conditionalFormatting>
  <conditionalFormatting sqref="AN2440:BQ2441">
    <cfRule type="iconSet" priority="161">
      <iconSet iconSet="5Arrows">
        <cfvo type="percent" val="0"/>
        <cfvo type="percent" val="20"/>
        <cfvo type="percent" val="40"/>
        <cfvo type="percent" val="60"/>
        <cfvo type="percent" val="80"/>
      </iconSet>
    </cfRule>
  </conditionalFormatting>
  <conditionalFormatting sqref="AN2440:BQ2441">
    <cfRule type="iconSet" priority="160">
      <iconSet iconSet="5Rating">
        <cfvo type="percent" val="0"/>
        <cfvo type="percent" val="20"/>
        <cfvo type="percent" val="40"/>
        <cfvo type="percent" val="60"/>
        <cfvo type="percent" val="80"/>
      </iconSet>
    </cfRule>
  </conditionalFormatting>
  <conditionalFormatting sqref="AN2440:BQ2441">
    <cfRule type="iconSet" priority="159">
      <iconSet iconSet="4TrafficLights">
        <cfvo type="percent" val="0"/>
        <cfvo type="percent" val="25"/>
        <cfvo type="percent" val="50"/>
        <cfvo type="percent" val="75"/>
      </iconSet>
    </cfRule>
  </conditionalFormatting>
  <conditionalFormatting sqref="AN2441:BQ2441">
    <cfRule type="iconSet" priority="158">
      <iconSet iconSet="5Rating">
        <cfvo type="percent" val="0"/>
        <cfvo type="percent" val="20"/>
        <cfvo type="percent" val="40"/>
        <cfvo type="percent" val="60"/>
        <cfvo type="percent" val="80"/>
      </iconSet>
    </cfRule>
  </conditionalFormatting>
  <conditionalFormatting sqref="AN2444:BQ2444">
    <cfRule type="iconSet" priority="157">
      <iconSet iconSet="5Rating">
        <cfvo type="percent" val="0"/>
        <cfvo type="percent" val="20"/>
        <cfvo type="percent" val="40"/>
        <cfvo type="percent" val="60"/>
        <cfvo type="percent" val="80"/>
      </iconSet>
    </cfRule>
  </conditionalFormatting>
  <conditionalFormatting sqref="AL2444:AL2445">
    <cfRule type="colorScale" priority="156">
      <colorScale>
        <cfvo type="min"/>
        <cfvo type="percentile" val="50"/>
        <cfvo type="max"/>
        <color rgb="FFF8696B"/>
        <color rgb="FFFFEB84"/>
        <color rgb="FF63BE7B"/>
      </colorScale>
    </cfRule>
  </conditionalFormatting>
  <conditionalFormatting sqref="AN2444:BQ2445">
    <cfRule type="iconSet" priority="154">
      <iconSet iconSet="4TrafficLights">
        <cfvo type="percent" val="0"/>
        <cfvo type="percent" val="25"/>
        <cfvo type="percent" val="50"/>
        <cfvo type="percent" val="75"/>
      </iconSet>
    </cfRule>
    <cfRule type="iconSet" priority="155">
      <iconSet iconSet="5Rating">
        <cfvo type="percent" val="0"/>
        <cfvo type="percent" val="20"/>
        <cfvo type="percent" val="40"/>
        <cfvo type="percent" val="60"/>
        <cfvo type="percent" val="80"/>
      </iconSet>
    </cfRule>
  </conditionalFormatting>
  <conditionalFormatting sqref="AN2444:BQ2445">
    <cfRule type="iconSet" priority="153">
      <iconSet iconSet="5Arrows">
        <cfvo type="percent" val="0"/>
        <cfvo type="percent" val="20"/>
        <cfvo type="percent" val="40"/>
        <cfvo type="percent" val="60"/>
        <cfvo type="percent" val="80"/>
      </iconSet>
    </cfRule>
  </conditionalFormatting>
  <conditionalFormatting sqref="AN2444:BQ2445">
    <cfRule type="iconSet" priority="152">
      <iconSet iconSet="5Rating">
        <cfvo type="percent" val="0"/>
        <cfvo type="percent" val="20"/>
        <cfvo type="percent" val="40"/>
        <cfvo type="percent" val="60"/>
        <cfvo type="percent" val="80"/>
      </iconSet>
    </cfRule>
  </conditionalFormatting>
  <conditionalFormatting sqref="AN2444:BQ2445">
    <cfRule type="iconSet" priority="151">
      <iconSet iconSet="4TrafficLights">
        <cfvo type="percent" val="0"/>
        <cfvo type="percent" val="25"/>
        <cfvo type="percent" val="50"/>
        <cfvo type="percent" val="75"/>
      </iconSet>
    </cfRule>
  </conditionalFormatting>
  <conditionalFormatting sqref="AN2445:BQ2445">
    <cfRule type="iconSet" priority="150">
      <iconSet iconSet="5Rating">
        <cfvo type="percent" val="0"/>
        <cfvo type="percent" val="20"/>
        <cfvo type="percent" val="40"/>
        <cfvo type="percent" val="60"/>
        <cfvo type="percent" val="80"/>
      </iconSet>
    </cfRule>
  </conditionalFormatting>
  <conditionalFormatting sqref="AN2449:BQ2449">
    <cfRule type="iconSet" priority="149">
      <iconSet iconSet="5Rating">
        <cfvo type="percent" val="0"/>
        <cfvo type="percent" val="20"/>
        <cfvo type="percent" val="40"/>
        <cfvo type="percent" val="60"/>
        <cfvo type="percent" val="80"/>
      </iconSet>
    </cfRule>
  </conditionalFormatting>
  <conditionalFormatting sqref="AL2449:AL2450">
    <cfRule type="colorScale" priority="148">
      <colorScale>
        <cfvo type="min"/>
        <cfvo type="percentile" val="50"/>
        <cfvo type="max"/>
        <color rgb="FFF8696B"/>
        <color rgb="FFFFEB84"/>
        <color rgb="FF63BE7B"/>
      </colorScale>
    </cfRule>
  </conditionalFormatting>
  <conditionalFormatting sqref="AN2449:BQ2450">
    <cfRule type="iconSet" priority="146">
      <iconSet iconSet="4TrafficLights">
        <cfvo type="percent" val="0"/>
        <cfvo type="percent" val="25"/>
        <cfvo type="percent" val="50"/>
        <cfvo type="percent" val="75"/>
      </iconSet>
    </cfRule>
    <cfRule type="iconSet" priority="147">
      <iconSet iconSet="5Rating">
        <cfvo type="percent" val="0"/>
        <cfvo type="percent" val="20"/>
        <cfvo type="percent" val="40"/>
        <cfvo type="percent" val="60"/>
        <cfvo type="percent" val="80"/>
      </iconSet>
    </cfRule>
  </conditionalFormatting>
  <conditionalFormatting sqref="AN2449:BQ2450">
    <cfRule type="iconSet" priority="145">
      <iconSet iconSet="5Arrows">
        <cfvo type="percent" val="0"/>
        <cfvo type="percent" val="20"/>
        <cfvo type="percent" val="40"/>
        <cfvo type="percent" val="60"/>
        <cfvo type="percent" val="80"/>
      </iconSet>
    </cfRule>
  </conditionalFormatting>
  <conditionalFormatting sqref="AN2449:BQ2450">
    <cfRule type="iconSet" priority="144">
      <iconSet iconSet="5Rating">
        <cfvo type="percent" val="0"/>
        <cfvo type="percent" val="20"/>
        <cfvo type="percent" val="40"/>
        <cfvo type="percent" val="60"/>
        <cfvo type="percent" val="80"/>
      </iconSet>
    </cfRule>
  </conditionalFormatting>
  <conditionalFormatting sqref="AN2449:BQ2450">
    <cfRule type="iconSet" priority="143">
      <iconSet iconSet="4TrafficLights">
        <cfvo type="percent" val="0"/>
        <cfvo type="percent" val="25"/>
        <cfvo type="percent" val="50"/>
        <cfvo type="percent" val="75"/>
      </iconSet>
    </cfRule>
  </conditionalFormatting>
  <conditionalFormatting sqref="AN2450:BQ2450">
    <cfRule type="iconSet" priority="142">
      <iconSet iconSet="5Rating">
        <cfvo type="percent" val="0"/>
        <cfvo type="percent" val="20"/>
        <cfvo type="percent" val="40"/>
        <cfvo type="percent" val="60"/>
        <cfvo type="percent" val="80"/>
      </iconSet>
    </cfRule>
  </conditionalFormatting>
  <conditionalFormatting sqref="AN2452:BQ2453">
    <cfRule type="iconSet" priority="141">
      <iconSet iconSet="4TrafficLights">
        <cfvo type="percent" val="0"/>
        <cfvo type="percent" val="25"/>
        <cfvo type="percent" val="50"/>
        <cfvo type="percent" val="75"/>
      </iconSet>
    </cfRule>
  </conditionalFormatting>
  <conditionalFormatting sqref="AN2452:BQ2453">
    <cfRule type="iconSet" priority="140">
      <iconSet iconSet="5Rating">
        <cfvo type="percent" val="0"/>
        <cfvo type="percent" val="20"/>
        <cfvo type="percent" val="40"/>
        <cfvo type="percent" val="60"/>
        <cfvo type="percent" val="80"/>
      </iconSet>
    </cfRule>
  </conditionalFormatting>
  <conditionalFormatting sqref="AL2452:AL2453">
    <cfRule type="colorScale" priority="139">
      <colorScale>
        <cfvo type="min"/>
        <cfvo type="percentile" val="50"/>
        <cfvo type="max"/>
        <color rgb="FFF8696B"/>
        <color rgb="FFFFEB84"/>
        <color rgb="FF63BE7B"/>
      </colorScale>
    </cfRule>
  </conditionalFormatting>
  <conditionalFormatting sqref="AL2453">
    <cfRule type="colorScale" priority="138">
      <colorScale>
        <cfvo type="min"/>
        <cfvo type="percentile" val="50"/>
        <cfvo type="max"/>
        <color rgb="FFF8696B"/>
        <color rgb="FFFFEB84"/>
        <color rgb="FF63BE7B"/>
      </colorScale>
    </cfRule>
  </conditionalFormatting>
  <conditionalFormatting sqref="AN2453:BQ2453">
    <cfRule type="iconSet" priority="136">
      <iconSet iconSet="4TrafficLights">
        <cfvo type="percent" val="0"/>
        <cfvo type="percent" val="25"/>
        <cfvo type="percent" val="50"/>
        <cfvo type="percent" val="75"/>
      </iconSet>
    </cfRule>
    <cfRule type="iconSet" priority="137">
      <iconSet iconSet="5Rating">
        <cfvo type="percent" val="0"/>
        <cfvo type="percent" val="20"/>
        <cfvo type="percent" val="40"/>
        <cfvo type="percent" val="60"/>
        <cfvo type="percent" val="80"/>
      </iconSet>
    </cfRule>
  </conditionalFormatting>
  <conditionalFormatting sqref="AN2453:BQ2453">
    <cfRule type="iconSet" priority="135">
      <iconSet iconSet="5Arrows">
        <cfvo type="percent" val="0"/>
        <cfvo type="percent" val="20"/>
        <cfvo type="percent" val="40"/>
        <cfvo type="percent" val="60"/>
        <cfvo type="percent" val="80"/>
      </iconSet>
    </cfRule>
  </conditionalFormatting>
  <conditionalFormatting sqref="AN2453:BQ2453">
    <cfRule type="iconSet" priority="134">
      <iconSet iconSet="5Rating">
        <cfvo type="percent" val="0"/>
        <cfvo type="percent" val="20"/>
        <cfvo type="percent" val="40"/>
        <cfvo type="percent" val="60"/>
        <cfvo type="percent" val="80"/>
      </iconSet>
    </cfRule>
  </conditionalFormatting>
  <conditionalFormatting sqref="AN2453:BQ2453">
    <cfRule type="iconSet" priority="133">
      <iconSet iconSet="4TrafficLights">
        <cfvo type="percent" val="0"/>
        <cfvo type="percent" val="25"/>
        <cfvo type="percent" val="50"/>
        <cfvo type="percent" val="75"/>
      </iconSet>
    </cfRule>
  </conditionalFormatting>
  <conditionalFormatting sqref="AN2460:BQ2461">
    <cfRule type="iconSet" priority="132">
      <iconSet iconSet="5Arrows">
        <cfvo type="percent" val="0"/>
        <cfvo type="percent" val="20"/>
        <cfvo type="percent" val="40"/>
        <cfvo type="percent" val="60"/>
        <cfvo type="percent" val="80"/>
      </iconSet>
    </cfRule>
  </conditionalFormatting>
  <conditionalFormatting sqref="AN2460:BQ2461">
    <cfRule type="iconSet" priority="131">
      <iconSet iconSet="4TrafficLights">
        <cfvo type="percent" val="0"/>
        <cfvo type="percent" val="25"/>
        <cfvo type="percent" val="50"/>
        <cfvo type="percent" val="75"/>
      </iconSet>
    </cfRule>
  </conditionalFormatting>
  <conditionalFormatting sqref="AN2460:BQ2461">
    <cfRule type="iconSet" priority="130">
      <iconSet iconSet="5Rating">
        <cfvo type="percent" val="0"/>
        <cfvo type="percent" val="20"/>
        <cfvo type="percent" val="40"/>
        <cfvo type="percent" val="60"/>
        <cfvo type="percent" val="80"/>
      </iconSet>
    </cfRule>
  </conditionalFormatting>
  <conditionalFormatting sqref="AL2460:AL2461">
    <cfRule type="colorScale" priority="129">
      <colorScale>
        <cfvo type="min"/>
        <cfvo type="percentile" val="50"/>
        <cfvo type="max"/>
        <color rgb="FFF8696B"/>
        <color rgb="FFFFEB84"/>
        <color rgb="FF63BE7B"/>
      </colorScale>
    </cfRule>
  </conditionalFormatting>
  <conditionalFormatting sqref="AN2460:BQ2461">
    <cfRule type="iconSet" priority="127">
      <iconSet iconSet="4TrafficLights">
        <cfvo type="percent" val="0"/>
        <cfvo type="percent" val="25"/>
        <cfvo type="percent" val="50"/>
        <cfvo type="percent" val="75"/>
      </iconSet>
    </cfRule>
    <cfRule type="iconSet" priority="128">
      <iconSet iconSet="5Rating">
        <cfvo type="percent" val="0"/>
        <cfvo type="percent" val="20"/>
        <cfvo type="percent" val="40"/>
        <cfvo type="percent" val="60"/>
        <cfvo type="percent" val="80"/>
      </iconSet>
    </cfRule>
  </conditionalFormatting>
  <conditionalFormatting sqref="AN2460:BQ2460">
    <cfRule type="iconSet" priority="126">
      <iconSet iconSet="5Rating">
        <cfvo type="percent" val="0"/>
        <cfvo type="percent" val="20"/>
        <cfvo type="percent" val="40"/>
        <cfvo type="percent" val="60"/>
        <cfvo type="percent" val="80"/>
      </iconSet>
    </cfRule>
  </conditionalFormatting>
  <conditionalFormatting sqref="AN2461:BQ2461">
    <cfRule type="iconSet" priority="125">
      <iconSet iconSet="5Rating">
        <cfvo type="percent" val="0"/>
        <cfvo type="percent" val="20"/>
        <cfvo type="percent" val="40"/>
        <cfvo type="percent" val="60"/>
        <cfvo type="percent" val="80"/>
      </iconSet>
    </cfRule>
  </conditionalFormatting>
  <conditionalFormatting sqref="AN2417:BQ2419 AN2462:BQ2474">
    <cfRule type="iconSet" priority="124">
      <iconSet iconSet="4TrafficLights">
        <cfvo type="percent" val="0"/>
        <cfvo type="percent" val="25"/>
        <cfvo type="percent" val="50"/>
        <cfvo type="percent" val="75"/>
      </iconSet>
    </cfRule>
  </conditionalFormatting>
  <conditionalFormatting sqref="AN2462:BQ2466">
    <cfRule type="iconSet" priority="123">
      <iconSet iconSet="5Rating">
        <cfvo type="percent" val="0"/>
        <cfvo type="percent" val="20"/>
        <cfvo type="percent" val="40"/>
        <cfvo type="percent" val="60"/>
        <cfvo type="percent" val="80"/>
      </iconSet>
    </cfRule>
  </conditionalFormatting>
  <conditionalFormatting sqref="AN2462:BQ2474">
    <cfRule type="iconSet" priority="122">
      <iconSet iconSet="4TrafficLights">
        <cfvo type="percent" val="0"/>
        <cfvo type="percent" val="25"/>
        <cfvo type="percent" val="50"/>
        <cfvo type="percent" val="75"/>
      </iconSet>
    </cfRule>
  </conditionalFormatting>
  <conditionalFormatting sqref="AL2462:AL2474">
    <cfRule type="colorScale" priority="121">
      <colorScale>
        <cfvo type="min"/>
        <cfvo type="percentile" val="50"/>
        <cfvo type="max"/>
        <color rgb="FFF8696B"/>
        <color rgb="FFFFEB84"/>
        <color rgb="FF63BE7B"/>
      </colorScale>
    </cfRule>
  </conditionalFormatting>
  <conditionalFormatting sqref="AN2466:BQ2467">
    <cfRule type="iconSet" priority="120">
      <iconSet iconSet="5Arrows">
        <cfvo type="percent" val="0"/>
        <cfvo type="percent" val="20"/>
        <cfvo type="percent" val="40"/>
        <cfvo type="percent" val="60"/>
        <cfvo type="percent" val="80"/>
      </iconSet>
    </cfRule>
  </conditionalFormatting>
  <conditionalFormatting sqref="AN2466:BQ2467">
    <cfRule type="iconSet" priority="119">
      <iconSet iconSet="4TrafficLights">
        <cfvo type="percent" val="0"/>
        <cfvo type="percent" val="25"/>
        <cfvo type="percent" val="50"/>
        <cfvo type="percent" val="75"/>
      </iconSet>
    </cfRule>
  </conditionalFormatting>
  <conditionalFormatting sqref="AN2466:BQ2467">
    <cfRule type="iconSet" priority="118">
      <iconSet iconSet="5Rating">
        <cfvo type="percent" val="0"/>
        <cfvo type="percent" val="20"/>
        <cfvo type="percent" val="40"/>
        <cfvo type="percent" val="60"/>
        <cfvo type="percent" val="80"/>
      </iconSet>
    </cfRule>
  </conditionalFormatting>
  <conditionalFormatting sqref="AL2466:AL2467">
    <cfRule type="colorScale" priority="117">
      <colorScale>
        <cfvo type="min"/>
        <cfvo type="percentile" val="50"/>
        <cfvo type="max"/>
        <color rgb="FFF8696B"/>
        <color rgb="FFFFEB84"/>
        <color rgb="FF63BE7B"/>
      </colorScale>
    </cfRule>
  </conditionalFormatting>
  <conditionalFormatting sqref="AN2466:BQ2467">
    <cfRule type="iconSet" priority="115">
      <iconSet iconSet="4TrafficLights">
        <cfvo type="percent" val="0"/>
        <cfvo type="percent" val="25"/>
        <cfvo type="percent" val="50"/>
        <cfvo type="percent" val="75"/>
      </iconSet>
    </cfRule>
    <cfRule type="iconSet" priority="116">
      <iconSet iconSet="5Rating">
        <cfvo type="percent" val="0"/>
        <cfvo type="percent" val="20"/>
        <cfvo type="percent" val="40"/>
        <cfvo type="percent" val="60"/>
        <cfvo type="percent" val="80"/>
      </iconSet>
    </cfRule>
  </conditionalFormatting>
  <conditionalFormatting sqref="AN2466:BQ2466">
    <cfRule type="iconSet" priority="114">
      <iconSet iconSet="5Rating">
        <cfvo type="percent" val="0"/>
        <cfvo type="percent" val="20"/>
        <cfvo type="percent" val="40"/>
        <cfvo type="percent" val="60"/>
        <cfvo type="percent" val="80"/>
      </iconSet>
    </cfRule>
  </conditionalFormatting>
  <conditionalFormatting sqref="AN2467:BQ2467">
    <cfRule type="iconSet" priority="113">
      <iconSet iconSet="5Rating">
        <cfvo type="percent" val="0"/>
        <cfvo type="percent" val="20"/>
        <cfvo type="percent" val="40"/>
        <cfvo type="percent" val="60"/>
        <cfvo type="percent" val="80"/>
      </iconSet>
    </cfRule>
  </conditionalFormatting>
  <conditionalFormatting sqref="AN2470:BQ2470">
    <cfRule type="iconSet" priority="112">
      <iconSet iconSet="5Rating">
        <cfvo type="percent" val="0"/>
        <cfvo type="percent" val="20"/>
        <cfvo type="percent" val="40"/>
        <cfvo type="percent" val="60"/>
        <cfvo type="percent" val="80"/>
      </iconSet>
    </cfRule>
  </conditionalFormatting>
  <conditionalFormatting sqref="AN2470:BQ2471">
    <cfRule type="iconSet" priority="111">
      <iconSet iconSet="5Arrows">
        <cfvo type="percent" val="0"/>
        <cfvo type="percent" val="20"/>
        <cfvo type="percent" val="40"/>
        <cfvo type="percent" val="60"/>
        <cfvo type="percent" val="80"/>
      </iconSet>
    </cfRule>
  </conditionalFormatting>
  <conditionalFormatting sqref="AN2470:BQ2471">
    <cfRule type="iconSet" priority="110">
      <iconSet iconSet="4TrafficLights">
        <cfvo type="percent" val="0"/>
        <cfvo type="percent" val="25"/>
        <cfvo type="percent" val="50"/>
        <cfvo type="percent" val="75"/>
      </iconSet>
    </cfRule>
  </conditionalFormatting>
  <conditionalFormatting sqref="AN2470:BQ2471">
    <cfRule type="iconSet" priority="109">
      <iconSet iconSet="5Rating">
        <cfvo type="percent" val="0"/>
        <cfvo type="percent" val="20"/>
        <cfvo type="percent" val="40"/>
        <cfvo type="percent" val="60"/>
        <cfvo type="percent" val="80"/>
      </iconSet>
    </cfRule>
  </conditionalFormatting>
  <conditionalFormatting sqref="AL2470:AL2471">
    <cfRule type="colorScale" priority="108">
      <colorScale>
        <cfvo type="min"/>
        <cfvo type="percentile" val="50"/>
        <cfvo type="max"/>
        <color rgb="FFF8696B"/>
        <color rgb="FFFFEB84"/>
        <color rgb="FF63BE7B"/>
      </colorScale>
    </cfRule>
  </conditionalFormatting>
  <conditionalFormatting sqref="AN2470:BQ2471">
    <cfRule type="iconSet" priority="106">
      <iconSet iconSet="4TrafficLights">
        <cfvo type="percent" val="0"/>
        <cfvo type="percent" val="25"/>
        <cfvo type="percent" val="50"/>
        <cfvo type="percent" val="75"/>
      </iconSet>
    </cfRule>
    <cfRule type="iconSet" priority="107">
      <iconSet iconSet="5Rating">
        <cfvo type="percent" val="0"/>
        <cfvo type="percent" val="20"/>
        <cfvo type="percent" val="40"/>
        <cfvo type="percent" val="60"/>
        <cfvo type="percent" val="80"/>
      </iconSet>
    </cfRule>
  </conditionalFormatting>
  <conditionalFormatting sqref="AN2471:BQ2471">
    <cfRule type="iconSet" priority="105">
      <iconSet iconSet="5Rating">
        <cfvo type="percent" val="0"/>
        <cfvo type="percent" val="20"/>
        <cfvo type="percent" val="40"/>
        <cfvo type="percent" val="60"/>
        <cfvo type="percent" val="80"/>
      </iconSet>
    </cfRule>
  </conditionalFormatting>
  <conditionalFormatting sqref="AN2473:BQ2473">
    <cfRule type="iconSet" priority="104">
      <iconSet iconSet="5Rating">
        <cfvo type="percent" val="0"/>
        <cfvo type="percent" val="20"/>
        <cfvo type="percent" val="40"/>
        <cfvo type="percent" val="60"/>
        <cfvo type="percent" val="80"/>
      </iconSet>
    </cfRule>
  </conditionalFormatting>
  <conditionalFormatting sqref="AN2473:BQ2474">
    <cfRule type="iconSet" priority="103">
      <iconSet iconSet="5Arrows">
        <cfvo type="percent" val="0"/>
        <cfvo type="percent" val="20"/>
        <cfvo type="percent" val="40"/>
        <cfvo type="percent" val="60"/>
        <cfvo type="percent" val="80"/>
      </iconSet>
    </cfRule>
  </conditionalFormatting>
  <conditionalFormatting sqref="AN2473:BQ2474">
    <cfRule type="iconSet" priority="102">
      <iconSet iconSet="4TrafficLights">
        <cfvo type="percent" val="0"/>
        <cfvo type="percent" val="25"/>
        <cfvo type="percent" val="50"/>
        <cfvo type="percent" val="75"/>
      </iconSet>
    </cfRule>
  </conditionalFormatting>
  <conditionalFormatting sqref="AN2473:BQ2474">
    <cfRule type="iconSet" priority="101">
      <iconSet iconSet="5Rating">
        <cfvo type="percent" val="0"/>
        <cfvo type="percent" val="20"/>
        <cfvo type="percent" val="40"/>
        <cfvo type="percent" val="60"/>
        <cfvo type="percent" val="80"/>
      </iconSet>
    </cfRule>
  </conditionalFormatting>
  <conditionalFormatting sqref="AL2473:AL2474">
    <cfRule type="colorScale" priority="100">
      <colorScale>
        <cfvo type="min"/>
        <cfvo type="percentile" val="50"/>
        <cfvo type="max"/>
        <color rgb="FFF8696B"/>
        <color rgb="FFFFEB84"/>
        <color rgb="FF63BE7B"/>
      </colorScale>
    </cfRule>
  </conditionalFormatting>
  <conditionalFormatting sqref="AN2473:BQ2474">
    <cfRule type="iconSet" priority="98">
      <iconSet iconSet="4TrafficLights">
        <cfvo type="percent" val="0"/>
        <cfvo type="percent" val="25"/>
        <cfvo type="percent" val="50"/>
        <cfvo type="percent" val="75"/>
      </iconSet>
    </cfRule>
    <cfRule type="iconSet" priority="99">
      <iconSet iconSet="5Rating">
        <cfvo type="percent" val="0"/>
        <cfvo type="percent" val="20"/>
        <cfvo type="percent" val="40"/>
        <cfvo type="percent" val="60"/>
        <cfvo type="percent" val="80"/>
      </iconSet>
    </cfRule>
  </conditionalFormatting>
  <conditionalFormatting sqref="AN2474:BQ2474">
    <cfRule type="iconSet" priority="97">
      <iconSet iconSet="5Rating">
        <cfvo type="percent" val="0"/>
        <cfvo type="percent" val="20"/>
        <cfvo type="percent" val="40"/>
        <cfvo type="percent" val="60"/>
        <cfvo type="percent" val="80"/>
      </iconSet>
    </cfRule>
  </conditionalFormatting>
  <conditionalFormatting sqref="AN2480:BQ2481">
    <cfRule type="iconSet" priority="96">
      <iconSet iconSet="4TrafficLights">
        <cfvo type="percent" val="0"/>
        <cfvo type="percent" val="25"/>
        <cfvo type="percent" val="50"/>
        <cfvo type="percent" val="75"/>
      </iconSet>
    </cfRule>
  </conditionalFormatting>
  <conditionalFormatting sqref="AN2480:BQ2481">
    <cfRule type="iconSet" priority="95">
      <iconSet iconSet="5Rating">
        <cfvo type="percent" val="0"/>
        <cfvo type="percent" val="20"/>
        <cfvo type="percent" val="40"/>
        <cfvo type="percent" val="60"/>
        <cfvo type="percent" val="80"/>
      </iconSet>
    </cfRule>
  </conditionalFormatting>
  <conditionalFormatting sqref="AL2480:AL2481">
    <cfRule type="colorScale" priority="94">
      <colorScale>
        <cfvo type="min"/>
        <cfvo type="percentile" val="50"/>
        <cfvo type="max"/>
        <color rgb="FFF8696B"/>
        <color rgb="FFFFEB84"/>
        <color rgb="FF63BE7B"/>
      </colorScale>
    </cfRule>
  </conditionalFormatting>
  <conditionalFormatting sqref="AN2480:BQ2481">
    <cfRule type="iconSet" priority="92">
      <iconSet iconSet="4TrafficLights">
        <cfvo type="percent" val="0"/>
        <cfvo type="percent" val="25"/>
        <cfvo type="percent" val="50"/>
        <cfvo type="percent" val="75"/>
      </iconSet>
    </cfRule>
    <cfRule type="iconSet" priority="93">
      <iconSet iconSet="5Rating">
        <cfvo type="percent" val="0"/>
        <cfvo type="percent" val="20"/>
        <cfvo type="percent" val="40"/>
        <cfvo type="percent" val="60"/>
        <cfvo type="percent" val="80"/>
      </iconSet>
    </cfRule>
  </conditionalFormatting>
  <conditionalFormatting sqref="AN2480:BQ2481">
    <cfRule type="iconSet" priority="91">
      <iconSet iconSet="5Arrows">
        <cfvo type="percent" val="0"/>
        <cfvo type="percent" val="20"/>
        <cfvo type="percent" val="40"/>
        <cfvo type="percent" val="60"/>
        <cfvo type="percent" val="80"/>
      </iconSet>
    </cfRule>
  </conditionalFormatting>
  <conditionalFormatting sqref="AL2481">
    <cfRule type="colorScale" priority="90">
      <colorScale>
        <cfvo type="min"/>
        <cfvo type="percentile" val="50"/>
        <cfvo type="max"/>
        <color rgb="FFF8696B"/>
        <color rgb="FFFFEB84"/>
        <color rgb="FF63BE7B"/>
      </colorScale>
    </cfRule>
  </conditionalFormatting>
  <conditionalFormatting sqref="AN2481:BQ2481">
    <cfRule type="iconSet" priority="88">
      <iconSet iconSet="4TrafficLights">
        <cfvo type="percent" val="0"/>
        <cfvo type="percent" val="25"/>
        <cfvo type="percent" val="50"/>
        <cfvo type="percent" val="75"/>
      </iconSet>
    </cfRule>
    <cfRule type="iconSet" priority="89">
      <iconSet iconSet="5Rating">
        <cfvo type="percent" val="0"/>
        <cfvo type="percent" val="20"/>
        <cfvo type="percent" val="40"/>
        <cfvo type="percent" val="60"/>
        <cfvo type="percent" val="80"/>
      </iconSet>
    </cfRule>
  </conditionalFormatting>
  <conditionalFormatting sqref="AN2481:BQ2481">
    <cfRule type="iconSet" priority="87">
      <iconSet iconSet="5Arrows">
        <cfvo type="percent" val="0"/>
        <cfvo type="percent" val="20"/>
        <cfvo type="percent" val="40"/>
        <cfvo type="percent" val="60"/>
        <cfvo type="percent" val="80"/>
      </iconSet>
    </cfRule>
  </conditionalFormatting>
  <conditionalFormatting sqref="AN2481:BQ2481">
    <cfRule type="iconSet" priority="86">
      <iconSet iconSet="5Rating">
        <cfvo type="percent" val="0"/>
        <cfvo type="percent" val="20"/>
        <cfvo type="percent" val="40"/>
        <cfvo type="percent" val="60"/>
        <cfvo type="percent" val="80"/>
      </iconSet>
    </cfRule>
  </conditionalFormatting>
  <conditionalFormatting sqref="AN2481:BQ2481">
    <cfRule type="iconSet" priority="85">
      <iconSet iconSet="4TrafficLights">
        <cfvo type="percent" val="0"/>
        <cfvo type="percent" val="25"/>
        <cfvo type="percent" val="50"/>
        <cfvo type="percent" val="75"/>
      </iconSet>
    </cfRule>
  </conditionalFormatting>
  <conditionalFormatting sqref="AN2475:BQ2479">
    <cfRule type="iconSet" priority="84">
      <iconSet iconSet="4TrafficLights">
        <cfvo type="percent" val="0"/>
        <cfvo type="percent" val="25"/>
        <cfvo type="percent" val="50"/>
        <cfvo type="percent" val="75"/>
      </iconSet>
    </cfRule>
  </conditionalFormatting>
  <conditionalFormatting sqref="AL2475:AL2479">
    <cfRule type="colorScale" priority="83">
      <colorScale>
        <cfvo type="min"/>
        <cfvo type="percentile" val="50"/>
        <cfvo type="max"/>
        <color rgb="FFF8696B"/>
        <color rgb="FFFFEB84"/>
        <color rgb="FF63BE7B"/>
      </colorScale>
    </cfRule>
  </conditionalFormatting>
  <conditionalFormatting sqref="AN2488:BQ2489">
    <cfRule type="iconSet" priority="82">
      <iconSet iconSet="5Arrows">
        <cfvo type="percent" val="0"/>
        <cfvo type="percent" val="20"/>
        <cfvo type="percent" val="40"/>
        <cfvo type="percent" val="60"/>
        <cfvo type="percent" val="80"/>
      </iconSet>
    </cfRule>
  </conditionalFormatting>
  <conditionalFormatting sqref="AN2488:BQ2489">
    <cfRule type="iconSet" priority="81">
      <iconSet iconSet="4TrafficLights">
        <cfvo type="percent" val="0"/>
        <cfvo type="percent" val="25"/>
        <cfvo type="percent" val="50"/>
        <cfvo type="percent" val="75"/>
      </iconSet>
    </cfRule>
  </conditionalFormatting>
  <conditionalFormatting sqref="AL2488:AL2489">
    <cfRule type="colorScale" priority="80">
      <colorScale>
        <cfvo type="min"/>
        <cfvo type="percentile" val="50"/>
        <cfvo type="max"/>
        <color rgb="FFF8696B"/>
        <color rgb="FFFFEB84"/>
        <color rgb="FF63BE7B"/>
      </colorScale>
    </cfRule>
  </conditionalFormatting>
  <conditionalFormatting sqref="AN2488:BQ2488">
    <cfRule type="iconSet" priority="79">
      <iconSet iconSet="5Rating">
        <cfvo type="percent" val="0"/>
        <cfvo type="percent" val="20"/>
        <cfvo type="percent" val="40"/>
        <cfvo type="percent" val="60"/>
        <cfvo type="percent" val="80"/>
      </iconSet>
    </cfRule>
  </conditionalFormatting>
  <conditionalFormatting sqref="AN2488:BQ2489">
    <cfRule type="iconSet" priority="78">
      <iconSet iconSet="5Rating">
        <cfvo type="percent" val="0"/>
        <cfvo type="percent" val="20"/>
        <cfvo type="percent" val="40"/>
        <cfvo type="percent" val="60"/>
        <cfvo type="percent" val="80"/>
      </iconSet>
    </cfRule>
  </conditionalFormatting>
  <conditionalFormatting sqref="AN2488:BQ2489">
    <cfRule type="iconSet" priority="76">
      <iconSet iconSet="4TrafficLights">
        <cfvo type="percent" val="0"/>
        <cfvo type="percent" val="25"/>
        <cfvo type="percent" val="50"/>
        <cfvo type="percent" val="75"/>
      </iconSet>
    </cfRule>
    <cfRule type="iconSet" priority="77">
      <iconSet iconSet="5Rating">
        <cfvo type="percent" val="0"/>
        <cfvo type="percent" val="20"/>
        <cfvo type="percent" val="40"/>
        <cfvo type="percent" val="60"/>
        <cfvo type="percent" val="80"/>
      </iconSet>
    </cfRule>
  </conditionalFormatting>
  <conditionalFormatting sqref="AN2489:BQ2489">
    <cfRule type="iconSet" priority="75">
      <iconSet iconSet="5Rating">
        <cfvo type="percent" val="0"/>
        <cfvo type="percent" val="20"/>
        <cfvo type="percent" val="40"/>
        <cfvo type="percent" val="60"/>
        <cfvo type="percent" val="80"/>
      </iconSet>
    </cfRule>
  </conditionalFormatting>
  <conditionalFormatting sqref="AN2493:BQ2494">
    <cfRule type="iconSet" priority="74">
      <iconSet iconSet="5Arrows">
        <cfvo type="percent" val="0"/>
        <cfvo type="percent" val="20"/>
        <cfvo type="percent" val="40"/>
        <cfvo type="percent" val="60"/>
        <cfvo type="percent" val="80"/>
      </iconSet>
    </cfRule>
  </conditionalFormatting>
  <conditionalFormatting sqref="AN2493:BQ2494">
    <cfRule type="iconSet" priority="73">
      <iconSet iconSet="4TrafficLights">
        <cfvo type="percent" val="0"/>
        <cfvo type="percent" val="25"/>
        <cfvo type="percent" val="50"/>
        <cfvo type="percent" val="75"/>
      </iconSet>
    </cfRule>
  </conditionalFormatting>
  <conditionalFormatting sqref="AL2493:AL2494">
    <cfRule type="colorScale" priority="72">
      <colorScale>
        <cfvo type="min"/>
        <cfvo type="percentile" val="50"/>
        <cfvo type="max"/>
        <color rgb="FFF8696B"/>
        <color rgb="FFFFEB84"/>
        <color rgb="FF63BE7B"/>
      </colorScale>
    </cfRule>
  </conditionalFormatting>
  <conditionalFormatting sqref="AN2493:BQ2493">
    <cfRule type="iconSet" priority="71">
      <iconSet iconSet="5Rating">
        <cfvo type="percent" val="0"/>
        <cfvo type="percent" val="20"/>
        <cfvo type="percent" val="40"/>
        <cfvo type="percent" val="60"/>
        <cfvo type="percent" val="80"/>
      </iconSet>
    </cfRule>
  </conditionalFormatting>
  <conditionalFormatting sqref="AN2493:BQ2494">
    <cfRule type="iconSet" priority="70">
      <iconSet iconSet="5Rating">
        <cfvo type="percent" val="0"/>
        <cfvo type="percent" val="20"/>
        <cfvo type="percent" val="40"/>
        <cfvo type="percent" val="60"/>
        <cfvo type="percent" val="80"/>
      </iconSet>
    </cfRule>
  </conditionalFormatting>
  <conditionalFormatting sqref="AN2493:BQ2494">
    <cfRule type="iconSet" priority="68">
      <iconSet iconSet="4TrafficLights">
        <cfvo type="percent" val="0"/>
        <cfvo type="percent" val="25"/>
        <cfvo type="percent" val="50"/>
        <cfvo type="percent" val="75"/>
      </iconSet>
    </cfRule>
    <cfRule type="iconSet" priority="69">
      <iconSet iconSet="5Rating">
        <cfvo type="percent" val="0"/>
        <cfvo type="percent" val="20"/>
        <cfvo type="percent" val="40"/>
        <cfvo type="percent" val="60"/>
        <cfvo type="percent" val="80"/>
      </iconSet>
    </cfRule>
  </conditionalFormatting>
  <conditionalFormatting sqref="AN2494:BQ2494">
    <cfRule type="iconSet" priority="67">
      <iconSet iconSet="5Rating">
        <cfvo type="percent" val="0"/>
        <cfvo type="percent" val="20"/>
        <cfvo type="percent" val="40"/>
        <cfvo type="percent" val="60"/>
        <cfvo type="percent" val="80"/>
      </iconSet>
    </cfRule>
  </conditionalFormatting>
  <conditionalFormatting sqref="AN2497:BQ2498">
    <cfRule type="iconSet" priority="66">
      <iconSet iconSet="4TrafficLights">
        <cfvo type="percent" val="0"/>
        <cfvo type="percent" val="25"/>
        <cfvo type="percent" val="50"/>
        <cfvo type="percent" val="75"/>
      </iconSet>
    </cfRule>
  </conditionalFormatting>
  <conditionalFormatting sqref="AN2497:BQ2498">
    <cfRule type="iconSet" priority="65">
      <iconSet iconSet="5Rating">
        <cfvo type="percent" val="0"/>
        <cfvo type="percent" val="20"/>
        <cfvo type="percent" val="40"/>
        <cfvo type="percent" val="60"/>
        <cfvo type="percent" val="80"/>
      </iconSet>
    </cfRule>
  </conditionalFormatting>
  <conditionalFormatting sqref="AL2497:AL2498">
    <cfRule type="colorScale" priority="64">
      <colorScale>
        <cfvo type="min"/>
        <cfvo type="percentile" val="50"/>
        <cfvo type="max"/>
        <color rgb="FFF8696B"/>
        <color rgb="FFFFEB84"/>
        <color rgb="FF63BE7B"/>
      </colorScale>
    </cfRule>
  </conditionalFormatting>
  <conditionalFormatting sqref="AN2497:BQ2498">
    <cfRule type="iconSet" priority="62">
      <iconSet iconSet="4TrafficLights">
        <cfvo type="percent" val="0"/>
        <cfvo type="percent" val="25"/>
        <cfvo type="percent" val="50"/>
        <cfvo type="percent" val="75"/>
      </iconSet>
    </cfRule>
    <cfRule type="iconSet" priority="63">
      <iconSet iconSet="5Rating">
        <cfvo type="percent" val="0"/>
        <cfvo type="percent" val="20"/>
        <cfvo type="percent" val="40"/>
        <cfvo type="percent" val="60"/>
        <cfvo type="percent" val="80"/>
      </iconSet>
    </cfRule>
  </conditionalFormatting>
  <conditionalFormatting sqref="AN2497:BQ2498">
    <cfRule type="iconSet" priority="61">
      <iconSet iconSet="5Arrows">
        <cfvo type="percent" val="0"/>
        <cfvo type="percent" val="20"/>
        <cfvo type="percent" val="40"/>
        <cfvo type="percent" val="60"/>
        <cfvo type="percent" val="80"/>
      </iconSet>
    </cfRule>
  </conditionalFormatting>
  <conditionalFormatting sqref="AL2498">
    <cfRule type="colorScale" priority="60">
      <colorScale>
        <cfvo type="min"/>
        <cfvo type="percentile" val="50"/>
        <cfvo type="max"/>
        <color rgb="FFF8696B"/>
        <color rgb="FFFFEB84"/>
        <color rgb="FF63BE7B"/>
      </colorScale>
    </cfRule>
  </conditionalFormatting>
  <conditionalFormatting sqref="AN2498:BQ2498">
    <cfRule type="iconSet" priority="58">
      <iconSet iconSet="4TrafficLights">
        <cfvo type="percent" val="0"/>
        <cfvo type="percent" val="25"/>
        <cfvo type="percent" val="50"/>
        <cfvo type="percent" val="75"/>
      </iconSet>
    </cfRule>
    <cfRule type="iconSet" priority="59">
      <iconSet iconSet="5Rating">
        <cfvo type="percent" val="0"/>
        <cfvo type="percent" val="20"/>
        <cfvo type="percent" val="40"/>
        <cfvo type="percent" val="60"/>
        <cfvo type="percent" val="80"/>
      </iconSet>
    </cfRule>
  </conditionalFormatting>
  <conditionalFormatting sqref="AN2498:BQ2498">
    <cfRule type="iconSet" priority="57">
      <iconSet iconSet="5Arrows">
        <cfvo type="percent" val="0"/>
        <cfvo type="percent" val="20"/>
        <cfvo type="percent" val="40"/>
        <cfvo type="percent" val="60"/>
        <cfvo type="percent" val="80"/>
      </iconSet>
    </cfRule>
  </conditionalFormatting>
  <conditionalFormatting sqref="AN2498:BQ2498">
    <cfRule type="iconSet" priority="56">
      <iconSet iconSet="5Rating">
        <cfvo type="percent" val="0"/>
        <cfvo type="percent" val="20"/>
        <cfvo type="percent" val="40"/>
        <cfvo type="percent" val="60"/>
        <cfvo type="percent" val="80"/>
      </iconSet>
    </cfRule>
  </conditionalFormatting>
  <conditionalFormatting sqref="AN2498:BQ2498">
    <cfRule type="iconSet" priority="55">
      <iconSet iconSet="4TrafficLights">
        <cfvo type="percent" val="0"/>
        <cfvo type="percent" val="25"/>
        <cfvo type="percent" val="50"/>
        <cfvo type="percent" val="75"/>
      </iconSet>
    </cfRule>
  </conditionalFormatting>
  <conditionalFormatting sqref="AN2505:BQ2506">
    <cfRule type="iconSet" priority="54">
      <iconSet iconSet="5Arrows">
        <cfvo type="percent" val="0"/>
        <cfvo type="percent" val="20"/>
        <cfvo type="percent" val="40"/>
        <cfvo type="percent" val="60"/>
        <cfvo type="percent" val="80"/>
      </iconSet>
    </cfRule>
  </conditionalFormatting>
  <conditionalFormatting sqref="AN2505:BQ2506">
    <cfRule type="iconSet" priority="53">
      <iconSet iconSet="4TrafficLights">
        <cfvo type="percent" val="0"/>
        <cfvo type="percent" val="25"/>
        <cfvo type="percent" val="50"/>
        <cfvo type="percent" val="75"/>
      </iconSet>
    </cfRule>
  </conditionalFormatting>
  <conditionalFormatting sqref="AN2505:BQ2506">
    <cfRule type="iconSet" priority="52">
      <iconSet iconSet="5Rating">
        <cfvo type="percent" val="0"/>
        <cfvo type="percent" val="20"/>
        <cfvo type="percent" val="40"/>
        <cfvo type="percent" val="60"/>
        <cfvo type="percent" val="80"/>
      </iconSet>
    </cfRule>
  </conditionalFormatting>
  <conditionalFormatting sqref="AL2505:AL2506">
    <cfRule type="colorScale" priority="51">
      <colorScale>
        <cfvo type="min"/>
        <cfvo type="percentile" val="50"/>
        <cfvo type="max"/>
        <color rgb="FFF8696B"/>
        <color rgb="FFFFEB84"/>
        <color rgb="FF63BE7B"/>
      </colorScale>
    </cfRule>
  </conditionalFormatting>
  <conditionalFormatting sqref="AN2505:BQ2505">
    <cfRule type="iconSet" priority="50">
      <iconSet iconSet="5Rating">
        <cfvo type="percent" val="0"/>
        <cfvo type="percent" val="20"/>
        <cfvo type="percent" val="40"/>
        <cfvo type="percent" val="60"/>
        <cfvo type="percent" val="80"/>
      </iconSet>
    </cfRule>
  </conditionalFormatting>
  <conditionalFormatting sqref="AN2505:BQ2506">
    <cfRule type="iconSet" priority="48">
      <iconSet iconSet="4TrafficLights">
        <cfvo type="percent" val="0"/>
        <cfvo type="percent" val="25"/>
        <cfvo type="percent" val="50"/>
        <cfvo type="percent" val="75"/>
      </iconSet>
    </cfRule>
    <cfRule type="iconSet" priority="49">
      <iconSet iconSet="5Rating">
        <cfvo type="percent" val="0"/>
        <cfvo type="percent" val="20"/>
        <cfvo type="percent" val="40"/>
        <cfvo type="percent" val="60"/>
        <cfvo type="percent" val="80"/>
      </iconSet>
    </cfRule>
  </conditionalFormatting>
  <conditionalFormatting sqref="AN2506:BQ2506">
    <cfRule type="iconSet" priority="47">
      <iconSet iconSet="5Rating">
        <cfvo type="percent" val="0"/>
        <cfvo type="percent" val="20"/>
        <cfvo type="percent" val="40"/>
        <cfvo type="percent" val="60"/>
        <cfvo type="percent" val="80"/>
      </iconSet>
    </cfRule>
  </conditionalFormatting>
  <conditionalFormatting sqref="AN2511:BQ2512">
    <cfRule type="iconSet" priority="46">
      <iconSet iconSet="5Arrows">
        <cfvo type="percent" val="0"/>
        <cfvo type="percent" val="20"/>
        <cfvo type="percent" val="40"/>
        <cfvo type="percent" val="60"/>
        <cfvo type="percent" val="80"/>
      </iconSet>
    </cfRule>
  </conditionalFormatting>
  <conditionalFormatting sqref="AN2511:BQ2512">
    <cfRule type="iconSet" priority="45">
      <iconSet iconSet="4TrafficLights">
        <cfvo type="percent" val="0"/>
        <cfvo type="percent" val="25"/>
        <cfvo type="percent" val="50"/>
        <cfvo type="percent" val="75"/>
      </iconSet>
    </cfRule>
  </conditionalFormatting>
  <conditionalFormatting sqref="AN2511:BQ2512">
    <cfRule type="iconSet" priority="44">
      <iconSet iconSet="5Rating">
        <cfvo type="percent" val="0"/>
        <cfvo type="percent" val="20"/>
        <cfvo type="percent" val="40"/>
        <cfvo type="percent" val="60"/>
        <cfvo type="percent" val="80"/>
      </iconSet>
    </cfRule>
  </conditionalFormatting>
  <conditionalFormatting sqref="AL2511:AL2512">
    <cfRule type="colorScale" priority="43">
      <colorScale>
        <cfvo type="min"/>
        <cfvo type="percentile" val="50"/>
        <cfvo type="max"/>
        <color rgb="FFF8696B"/>
        <color rgb="FFFFEB84"/>
        <color rgb="FF63BE7B"/>
      </colorScale>
    </cfRule>
  </conditionalFormatting>
  <conditionalFormatting sqref="AN2511:BQ2511">
    <cfRule type="iconSet" priority="42">
      <iconSet iconSet="5Rating">
        <cfvo type="percent" val="0"/>
        <cfvo type="percent" val="20"/>
        <cfvo type="percent" val="40"/>
        <cfvo type="percent" val="60"/>
        <cfvo type="percent" val="80"/>
      </iconSet>
    </cfRule>
  </conditionalFormatting>
  <conditionalFormatting sqref="AN2511:BQ2512">
    <cfRule type="iconSet" priority="40">
      <iconSet iconSet="4TrafficLights">
        <cfvo type="percent" val="0"/>
        <cfvo type="percent" val="25"/>
        <cfvo type="percent" val="50"/>
        <cfvo type="percent" val="75"/>
      </iconSet>
    </cfRule>
    <cfRule type="iconSet" priority="41">
      <iconSet iconSet="5Rating">
        <cfvo type="percent" val="0"/>
        <cfvo type="percent" val="20"/>
        <cfvo type="percent" val="40"/>
        <cfvo type="percent" val="60"/>
        <cfvo type="percent" val="80"/>
      </iconSet>
    </cfRule>
  </conditionalFormatting>
  <conditionalFormatting sqref="AN2512:BQ2512">
    <cfRule type="iconSet" priority="39">
      <iconSet iconSet="5Rating">
        <cfvo type="percent" val="0"/>
        <cfvo type="percent" val="20"/>
        <cfvo type="percent" val="40"/>
        <cfvo type="percent" val="60"/>
        <cfvo type="percent" val="80"/>
      </iconSet>
    </cfRule>
  </conditionalFormatting>
  <conditionalFormatting sqref="AN2514:BQ2515">
    <cfRule type="iconSet" priority="38">
      <iconSet iconSet="5Arrows">
        <cfvo type="percent" val="0"/>
        <cfvo type="percent" val="20"/>
        <cfvo type="percent" val="40"/>
        <cfvo type="percent" val="60"/>
        <cfvo type="percent" val="80"/>
      </iconSet>
    </cfRule>
  </conditionalFormatting>
  <conditionalFormatting sqref="AN2514:BQ2515">
    <cfRule type="iconSet" priority="37">
      <iconSet iconSet="4TrafficLights">
        <cfvo type="percent" val="0"/>
        <cfvo type="percent" val="25"/>
        <cfvo type="percent" val="50"/>
        <cfvo type="percent" val="75"/>
      </iconSet>
    </cfRule>
  </conditionalFormatting>
  <conditionalFormatting sqref="AN2514:BQ2515">
    <cfRule type="iconSet" priority="36">
      <iconSet iconSet="5Rating">
        <cfvo type="percent" val="0"/>
        <cfvo type="percent" val="20"/>
        <cfvo type="percent" val="40"/>
        <cfvo type="percent" val="60"/>
        <cfvo type="percent" val="80"/>
      </iconSet>
    </cfRule>
  </conditionalFormatting>
  <conditionalFormatting sqref="AL2514:AL2515">
    <cfRule type="colorScale" priority="35">
      <colorScale>
        <cfvo type="min"/>
        <cfvo type="percentile" val="50"/>
        <cfvo type="max"/>
        <color rgb="FFF8696B"/>
        <color rgb="FFFFEB84"/>
        <color rgb="FF63BE7B"/>
      </colorScale>
    </cfRule>
  </conditionalFormatting>
  <conditionalFormatting sqref="AN2514:BQ2514">
    <cfRule type="iconSet" priority="34">
      <iconSet iconSet="5Rating">
        <cfvo type="percent" val="0"/>
        <cfvo type="percent" val="20"/>
        <cfvo type="percent" val="40"/>
        <cfvo type="percent" val="60"/>
        <cfvo type="percent" val="80"/>
      </iconSet>
    </cfRule>
  </conditionalFormatting>
  <conditionalFormatting sqref="AN2514:BQ2515">
    <cfRule type="iconSet" priority="32">
      <iconSet iconSet="4TrafficLights">
        <cfvo type="percent" val="0"/>
        <cfvo type="percent" val="25"/>
        <cfvo type="percent" val="50"/>
        <cfvo type="percent" val="75"/>
      </iconSet>
    </cfRule>
    <cfRule type="iconSet" priority="33">
      <iconSet iconSet="5Rating">
        <cfvo type="percent" val="0"/>
        <cfvo type="percent" val="20"/>
        <cfvo type="percent" val="40"/>
        <cfvo type="percent" val="60"/>
        <cfvo type="percent" val="80"/>
      </iconSet>
    </cfRule>
  </conditionalFormatting>
  <conditionalFormatting sqref="AN2515:BQ2515">
    <cfRule type="iconSet" priority="31">
      <iconSet iconSet="5Rating">
        <cfvo type="percent" val="0"/>
        <cfvo type="percent" val="20"/>
        <cfvo type="percent" val="40"/>
        <cfvo type="percent" val="60"/>
        <cfvo type="percent" val="80"/>
      </iconSet>
    </cfRule>
  </conditionalFormatting>
  <conditionalFormatting sqref="AN2519:BQ2520">
    <cfRule type="iconSet" priority="30">
      <iconSet iconSet="4TrafficLights">
        <cfvo type="percent" val="0"/>
        <cfvo type="percent" val="25"/>
        <cfvo type="percent" val="50"/>
        <cfvo type="percent" val="75"/>
      </iconSet>
    </cfRule>
  </conditionalFormatting>
  <conditionalFormatting sqref="AN2519:BQ2520">
    <cfRule type="iconSet" priority="29">
      <iconSet iconSet="5Rating">
        <cfvo type="percent" val="0"/>
        <cfvo type="percent" val="20"/>
        <cfvo type="percent" val="40"/>
        <cfvo type="percent" val="60"/>
        <cfvo type="percent" val="80"/>
      </iconSet>
    </cfRule>
  </conditionalFormatting>
  <conditionalFormatting sqref="AL2519:AL2520">
    <cfRule type="colorScale" priority="28">
      <colorScale>
        <cfvo type="min"/>
        <cfvo type="percentile" val="50"/>
        <cfvo type="max"/>
        <color rgb="FFF8696B"/>
        <color rgb="FFFFEB84"/>
        <color rgb="FF63BE7B"/>
      </colorScale>
    </cfRule>
  </conditionalFormatting>
  <conditionalFormatting sqref="AN2519:BQ2520">
    <cfRule type="iconSet" priority="26">
      <iconSet iconSet="4TrafficLights">
        <cfvo type="percent" val="0"/>
        <cfvo type="percent" val="25"/>
        <cfvo type="percent" val="50"/>
        <cfvo type="percent" val="75"/>
      </iconSet>
    </cfRule>
    <cfRule type="iconSet" priority="27">
      <iconSet iconSet="5Rating">
        <cfvo type="percent" val="0"/>
        <cfvo type="percent" val="20"/>
        <cfvo type="percent" val="40"/>
        <cfvo type="percent" val="60"/>
        <cfvo type="percent" val="80"/>
      </iconSet>
    </cfRule>
  </conditionalFormatting>
  <conditionalFormatting sqref="AN2519:BQ2520">
    <cfRule type="iconSet" priority="25">
      <iconSet iconSet="5Arrows">
        <cfvo type="percent" val="0"/>
        <cfvo type="percent" val="20"/>
        <cfvo type="percent" val="40"/>
        <cfvo type="percent" val="60"/>
        <cfvo type="percent" val="80"/>
      </iconSet>
    </cfRule>
  </conditionalFormatting>
  <conditionalFormatting sqref="AL2520">
    <cfRule type="colorScale" priority="24">
      <colorScale>
        <cfvo type="min"/>
        <cfvo type="percentile" val="50"/>
        <cfvo type="max"/>
        <color rgb="FFF8696B"/>
        <color rgb="FFFFEB84"/>
        <color rgb="FF63BE7B"/>
      </colorScale>
    </cfRule>
  </conditionalFormatting>
  <conditionalFormatting sqref="AN2520:BQ2520">
    <cfRule type="iconSet" priority="22">
      <iconSet iconSet="4TrafficLights">
        <cfvo type="percent" val="0"/>
        <cfvo type="percent" val="25"/>
        <cfvo type="percent" val="50"/>
        <cfvo type="percent" val="75"/>
      </iconSet>
    </cfRule>
    <cfRule type="iconSet" priority="23">
      <iconSet iconSet="5Rating">
        <cfvo type="percent" val="0"/>
        <cfvo type="percent" val="20"/>
        <cfvo type="percent" val="40"/>
        <cfvo type="percent" val="60"/>
        <cfvo type="percent" val="80"/>
      </iconSet>
    </cfRule>
  </conditionalFormatting>
  <conditionalFormatting sqref="AN2520:BQ2520">
    <cfRule type="iconSet" priority="21">
      <iconSet iconSet="5Arrows">
        <cfvo type="percent" val="0"/>
        <cfvo type="percent" val="20"/>
        <cfvo type="percent" val="40"/>
        <cfvo type="percent" val="60"/>
        <cfvo type="percent" val="80"/>
      </iconSet>
    </cfRule>
  </conditionalFormatting>
  <conditionalFormatting sqref="AN2520:BQ2520">
    <cfRule type="iconSet" priority="20">
      <iconSet iconSet="5Rating">
        <cfvo type="percent" val="0"/>
        <cfvo type="percent" val="20"/>
        <cfvo type="percent" val="40"/>
        <cfvo type="percent" val="60"/>
        <cfvo type="percent" val="80"/>
      </iconSet>
    </cfRule>
  </conditionalFormatting>
  <conditionalFormatting sqref="AN2520:BQ2520">
    <cfRule type="iconSet" priority="19">
      <iconSet iconSet="4TrafficLights">
        <cfvo type="percent" val="0"/>
        <cfvo type="percent" val="25"/>
        <cfvo type="percent" val="50"/>
        <cfvo type="percent" val="75"/>
      </iconSet>
    </cfRule>
  </conditionalFormatting>
  <conditionalFormatting sqref="AN2436:BQ2436">
    <cfRule type="iconSet" priority="18">
      <iconSet iconSet="4TrafficLights">
        <cfvo type="percent" val="0"/>
        <cfvo type="percent" val="25"/>
        <cfvo type="percent" val="50"/>
        <cfvo type="percent" val="75"/>
      </iconSet>
    </cfRule>
  </conditionalFormatting>
  <conditionalFormatting sqref="AN2436:BQ2436">
    <cfRule type="iconSet" priority="17">
      <iconSet iconSet="5Rating">
        <cfvo type="percent" val="0"/>
        <cfvo type="percent" val="20"/>
        <cfvo type="percent" val="40"/>
        <cfvo type="percent" val="60"/>
        <cfvo type="percent" val="80"/>
      </iconSet>
    </cfRule>
  </conditionalFormatting>
  <conditionalFormatting sqref="AL2436">
    <cfRule type="colorScale" priority="16">
      <colorScale>
        <cfvo type="min"/>
        <cfvo type="percentile" val="50"/>
        <cfvo type="max"/>
        <color rgb="FFF8696B"/>
        <color rgb="FFFFEB84"/>
        <color rgb="FF63BE7B"/>
      </colorScale>
    </cfRule>
  </conditionalFormatting>
  <conditionalFormatting sqref="AN2439:BQ2439">
    <cfRule type="iconSet" priority="15">
      <iconSet iconSet="4TrafficLights">
        <cfvo type="percent" val="0"/>
        <cfvo type="percent" val="25"/>
        <cfvo type="percent" val="50"/>
        <cfvo type="percent" val="75"/>
      </iconSet>
    </cfRule>
  </conditionalFormatting>
  <conditionalFormatting sqref="AN2439:BQ2439">
    <cfRule type="iconSet" priority="14">
      <iconSet iconSet="5Rating">
        <cfvo type="percent" val="0"/>
        <cfvo type="percent" val="20"/>
        <cfvo type="percent" val="40"/>
        <cfvo type="percent" val="60"/>
        <cfvo type="percent" val="80"/>
      </iconSet>
    </cfRule>
  </conditionalFormatting>
  <conditionalFormatting sqref="AL2439">
    <cfRule type="colorScale" priority="13">
      <colorScale>
        <cfvo type="min"/>
        <cfvo type="percentile" val="50"/>
        <cfvo type="max"/>
        <color rgb="FFF8696B"/>
        <color rgb="FFFFEB84"/>
        <color rgb="FF63BE7B"/>
      </colorScale>
    </cfRule>
  </conditionalFormatting>
  <conditionalFormatting sqref="AN2442:BQ2443">
    <cfRule type="iconSet" priority="12">
      <iconSet iconSet="4TrafficLights">
        <cfvo type="percent" val="0"/>
        <cfvo type="percent" val="25"/>
        <cfvo type="percent" val="50"/>
        <cfvo type="percent" val="75"/>
      </iconSet>
    </cfRule>
  </conditionalFormatting>
  <conditionalFormatting sqref="AN2442:BQ2443">
    <cfRule type="iconSet" priority="11">
      <iconSet iconSet="5Rating">
        <cfvo type="percent" val="0"/>
        <cfvo type="percent" val="20"/>
        <cfvo type="percent" val="40"/>
        <cfvo type="percent" val="60"/>
        <cfvo type="percent" val="80"/>
      </iconSet>
    </cfRule>
  </conditionalFormatting>
  <conditionalFormatting sqref="AL2442:AL2443">
    <cfRule type="colorScale" priority="10">
      <colorScale>
        <cfvo type="min"/>
        <cfvo type="percentile" val="50"/>
        <cfvo type="max"/>
        <color rgb="FFF8696B"/>
        <color rgb="FFFFEB84"/>
        <color rgb="FF63BE7B"/>
      </colorScale>
    </cfRule>
  </conditionalFormatting>
  <conditionalFormatting sqref="AN2446:BQ2448">
    <cfRule type="iconSet" priority="9">
      <iconSet iconSet="4TrafficLights">
        <cfvo type="percent" val="0"/>
        <cfvo type="percent" val="25"/>
        <cfvo type="percent" val="50"/>
        <cfvo type="percent" val="75"/>
      </iconSet>
    </cfRule>
  </conditionalFormatting>
  <conditionalFormatting sqref="AN2446:BQ2448">
    <cfRule type="iconSet" priority="8">
      <iconSet iconSet="5Rating">
        <cfvo type="percent" val="0"/>
        <cfvo type="percent" val="20"/>
        <cfvo type="percent" val="40"/>
        <cfvo type="percent" val="60"/>
        <cfvo type="percent" val="80"/>
      </iconSet>
    </cfRule>
  </conditionalFormatting>
  <conditionalFormatting sqref="AL2446:AL2448">
    <cfRule type="colorScale" priority="7">
      <colorScale>
        <cfvo type="min"/>
        <cfvo type="percentile" val="50"/>
        <cfvo type="max"/>
        <color rgb="FFF8696B"/>
        <color rgb="FFFFEB84"/>
        <color rgb="FF63BE7B"/>
      </colorScale>
    </cfRule>
  </conditionalFormatting>
  <conditionalFormatting sqref="AN2451:BQ2451">
    <cfRule type="iconSet" priority="6">
      <iconSet iconSet="4TrafficLights">
        <cfvo type="percent" val="0"/>
        <cfvo type="percent" val="25"/>
        <cfvo type="percent" val="50"/>
        <cfvo type="percent" val="75"/>
      </iconSet>
    </cfRule>
  </conditionalFormatting>
  <conditionalFormatting sqref="AN2451:BQ2451">
    <cfRule type="iconSet" priority="5">
      <iconSet iconSet="5Rating">
        <cfvo type="percent" val="0"/>
        <cfvo type="percent" val="20"/>
        <cfvo type="percent" val="40"/>
        <cfvo type="percent" val="60"/>
        <cfvo type="percent" val="80"/>
      </iconSet>
    </cfRule>
  </conditionalFormatting>
  <conditionalFormatting sqref="AL2451">
    <cfRule type="colorScale" priority="4">
      <colorScale>
        <cfvo type="min"/>
        <cfvo type="percentile" val="50"/>
        <cfvo type="max"/>
        <color rgb="FFF8696B"/>
        <color rgb="FFFFEB84"/>
        <color rgb="FF63BE7B"/>
      </colorScale>
    </cfRule>
  </conditionalFormatting>
  <conditionalFormatting sqref="AN2301:BQ2303">
    <cfRule type="iconSet" priority="3">
      <iconSet iconSet="5Rating">
        <cfvo type="percent" val="0"/>
        <cfvo type="percent" val="20"/>
        <cfvo type="percent" val="40"/>
        <cfvo type="percent" val="60"/>
        <cfvo type="percent" val="80"/>
      </iconSet>
    </cfRule>
  </conditionalFormatting>
  <conditionalFormatting sqref="AN2301:BQ2303">
    <cfRule type="iconSet" priority="2">
      <iconSet iconSet="5Arrows">
        <cfvo type="percent" val="0"/>
        <cfvo type="percent" val="20"/>
        <cfvo type="percent" val="40"/>
        <cfvo type="percent" val="60"/>
        <cfvo type="percent" val="80"/>
      </iconSet>
    </cfRule>
  </conditionalFormatting>
  <conditionalFormatting sqref="AN2301:BQ2303">
    <cfRule type="iconSet" priority="1">
      <iconSet iconSet="4TrafficLights">
        <cfvo type="percent" val="0"/>
        <cfvo type="percent" val="25"/>
        <cfvo type="percent" val="50"/>
        <cfvo type="percent" val="75"/>
      </iconSet>
    </cfRule>
  </conditionalFormatting>
  <dataValidations count="31">
    <dataValidation type="whole" allowBlank="1" showInputMessage="1" showErrorMessage="1" sqref="E2257:AH2274 E2209:AH2253 E2188:AH2205 E2084:AH2092 E2096:AH2104 E2108:AH2116 E2072:AH2080 E2008:AH2034 E1987:AH2004 E2038:AH2064 E2145:AH2180 E2124:AH2141 E1866:AH1874 E1842:AH1850 E1854:AH1862 E1878:AH1886 E1890:AH1898 E1902:AH1910 E1915:AH1977 E749:AH784 E840:AH875 E879:AH923 E683:AH745 E542:AH604 E494:AH538 E608:AH679 E938:AH1033 E1037:AH1065 E300:AH329 E334:AH350 E65:AH82 E8:AH61 E271:E299 F271:AH298 F109:AH267 E109:E126 E135:E267 E365:AH391 E395:AH439 E443:AH487 E1812:AH1838 E1775:AH1804 E1105:AH1140 E1688:AH1723 E1624:AH1659 E1560:AH1577 E1581:AH1598 E1602:AH1620 E1459:AH1485 E1384:AH1455 E1215:AH1242 E1176:AH1211 E1144:AH1161 E1247:AH1291 E1322:AH1357 E1361:AH1378 E1489:AH1515 E1667:AH1684 E1727:AH1771">
      <formula1>1</formula1>
      <formula2>5</formula2>
    </dataValidation>
    <dataValidation type="list" allowBlank="1" showInputMessage="1" showErrorMessage="1" sqref="D2072:D2079">
      <formula1>$CV$3161:$CV$3175</formula1>
    </dataValidation>
    <dataValidation type="list" allowBlank="1" showInputMessage="1" showErrorMessage="1" sqref="D2084:D2092">
      <formula1>$CV$3177:$CV$3193</formula1>
    </dataValidation>
    <dataValidation type="list" allowBlank="1" showInputMessage="1" showErrorMessage="1" sqref="D2096:D2104">
      <formula1>$CV$3195:$CV$3207</formula1>
    </dataValidation>
    <dataValidation type="list" allowBlank="1" showInputMessage="1" showErrorMessage="1" sqref="D2108:D2116">
      <formula1>$CV$3209:$CV$3221</formula1>
    </dataValidation>
    <dataValidation type="list" allowBlank="1" showInputMessage="1" showErrorMessage="1" sqref="D1969:D1976">
      <formula1>#REF!</formula1>
    </dataValidation>
    <dataValidation type="list" allowBlank="1" showInputMessage="1" showErrorMessage="1" sqref="D2245:D2253">
      <formula1>$CV$3542:$CV$3555</formula1>
    </dataValidation>
    <dataValidation type="list" allowBlank="1" showInputMessage="1" showErrorMessage="1" sqref="D1203:D1210 D1233:D1240">
      <formula1>$CV$2948:$CV$2980</formula1>
    </dataValidation>
    <dataValidation type="list" allowBlank="1" showInputMessage="1" showErrorMessage="1" sqref="D1132:D1140">
      <formula1>$CV$2925:$CV$2947</formula1>
    </dataValidation>
    <dataValidation type="list" allowBlank="1" showInputMessage="1" showErrorMessage="1" sqref="D1507:D1515">
      <formula1>$CV$3063:$CV$3074</formula1>
    </dataValidation>
    <dataValidation type="list" allowBlank="1" showInputMessage="1" showErrorMessage="1" sqref="D1447:D1455">
      <formula1>$CV$3028:$CV$3047</formula1>
    </dataValidation>
    <dataValidation type="list" allowBlank="1" showInputMessage="1" showErrorMessage="1" sqref="D1548:D1556">
      <formula1>$CV$3076:$CV$3101</formula1>
    </dataValidation>
    <dataValidation type="list" allowBlank="1" showInputMessage="1" showErrorMessage="1" sqref="D1283:D1291">
      <formula1>$CV$2996:$CV$3014</formula1>
    </dataValidation>
    <dataValidation type="list" allowBlank="1" showInputMessage="1" showErrorMessage="1" sqref="D1349:D1357">
      <formula1>$CV$2981:$CV$3014</formula1>
    </dataValidation>
    <dataValidation type="list" allowBlank="1" showInputMessage="1" showErrorMessage="1" sqref="D1055:D1063">
      <formula1>$CV$2716:$CV$2730</formula1>
    </dataValidation>
    <dataValidation type="list" allowBlank="1" showInputMessage="1" showErrorMessage="1" sqref="D1025:D1033">
      <formula1>$CV$2699:$CV$2714</formula1>
    </dataValidation>
    <dataValidation type="list" allowBlank="1" showInputMessage="1" showErrorMessage="1" sqref="D965:D973">
      <formula1>$CV$2679:$CV$2697</formula1>
    </dataValidation>
    <dataValidation type="list" allowBlank="1" showInputMessage="1" showErrorMessage="1" sqref="D924:D932">
      <formula1>$CV$2880:$CV$2904</formula1>
    </dataValidation>
    <dataValidation type="list" allowBlank="1" showInputMessage="1" showErrorMessage="1" sqref="D867:D875">
      <formula1>$CV$2906:$CV$2921</formula1>
    </dataValidation>
    <dataValidation type="list" allowBlank="1" showInputMessage="1" showErrorMessage="1" sqref="D776:D784">
      <formula1>$CV$2843:$CV$2855</formula1>
    </dataValidation>
    <dataValidation type="list" allowBlank="1" showInputMessage="1" showErrorMessage="1" sqref="D737:D745">
      <formula1>$CV$2809:$CV$2841</formula1>
    </dataValidation>
    <dataValidation type="list" allowBlank="1" showInputMessage="1" showErrorMessage="1" sqref="D653:D676">
      <formula1>$CV$2781:$CV$2807</formula1>
    </dataValidation>
    <dataValidation type="list" allowBlank="1" showErrorMessage="1" prompt="Choisissez la compétence que vous souhaitez évaluer" sqref="D677:D679">
      <formula1>$CV$2781:$CV$2807</formula1>
    </dataValidation>
    <dataValidation type="list" allowBlank="1" showInputMessage="1" showErrorMessage="1" sqref="D596:D604">
      <formula1>$CV$2748:$CV$2779</formula1>
    </dataValidation>
    <dataValidation type="list" allowBlank="1" showInputMessage="1" showErrorMessage="1" sqref="D521:D538">
      <formula1>$CV$2733:$CV$2746</formula1>
    </dataValidation>
    <dataValidation type="list" allowBlank="1" showInputMessage="1" showErrorMessage="1" sqref="D479:D487">
      <formula1>$CV$2634:$CV$2663</formula1>
    </dataValidation>
    <dataValidation type="list" allowBlank="1" showInputMessage="1" showErrorMessage="1" sqref="D351:D359 D321:D329">
      <formula1>$CV$2600:$CV$2620</formula1>
    </dataValidation>
    <dataValidation type="list" allowBlank="1" showInputMessage="1" showErrorMessage="1" sqref="D289:D297 D181 D238:D245 D187 D184 D175 D178 D172">
      <formula1>$CV$2565:$CV$2598</formula1>
    </dataValidation>
    <dataValidation type="list" allowBlank="1" showInputMessage="1" showErrorMessage="1" sqref="D74 D80 D77">
      <formula1>$CV$2535:$CV$2554</formula1>
    </dataValidation>
    <dataValidation type="list" allowBlank="1" showInputMessage="1" showErrorMessage="1" sqref="D53 D59 D56">
      <formula1>$CV$2522:$CV$2533</formula1>
    </dataValidation>
    <dataValidation type="list" allowBlank="1" showInputMessage="1" showErrorMessage="1" sqref="D95:D103">
      <formula1>$CV$2556:$CV$2563</formula1>
    </dataValidation>
  </dataValidations>
  <pageMargins left="0" right="0" top="0" bottom="0" header="0" footer="0"/>
  <pageSetup paperSize="9" scale="70" orientation="portrait" draft="1" horizontalDpi="4294967294" r:id="rId1"/>
  <headerFooter alignWithMargins="0"/>
  <ignoredErrors>
    <ignoredError sqref="AO1624:BQ1624 AN1627:BQ1627 AP1630:BQ1630 AP1633:BQ1633 AN1645 AN1670:BQ1670 AN1673:BQ1673 AN1676:BQ1676 AN1691:BQ1691 AN1694:BQ1694 AN1697:BQ1697 AN1730:BQ1730 AN1733:BQ1733 AN1736:BQ1736 AN1778:BQ1778 AN1781:BQ1781 AN1784:BQ1784 AN1815:BQ1815 AN1818:BQ1818 AN1821:BQ1821 AN1827 AN1927 AN2014 AN2044 AN2075:BQ2075 AN2078:BQ2078 AN2127:BQ2127 AN2130:BQ2130 AN2133:BQ2133 AN2148:BQ2148 AN2151:BQ2151 AN2154:BQ2154 AN2191:BQ2191 AN2194:BQ2194 AN2197:BQ2197 AN2212:BQ2212 AN2215:BQ2215 AN2218:BQ2218 AN2260:BQ2260 AN2263:BQ2263 AN2266:BQ2266 AO8:BB8" formulaRange="1"/>
    <ignoredError sqref="AM2081 AM2105"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5" tint="0.59999389629810485"/>
  </sheetPr>
  <dimension ref="A1:AV389"/>
  <sheetViews>
    <sheetView zoomScale="60" zoomScaleNormal="60" workbookViewId="0">
      <pane xSplit="4" ySplit="1" topLeftCell="E2" activePane="bottomRight" state="frozen"/>
      <selection pane="topRight" activeCell="E1" sqref="E1"/>
      <selection pane="bottomLeft" activeCell="A2" sqref="A2"/>
      <selection pane="bottomRight" activeCell="J4" sqref="J4"/>
    </sheetView>
  </sheetViews>
  <sheetFormatPr baseColWidth="10" defaultRowHeight="12.75"/>
  <cols>
    <col min="1" max="1" width="2.42578125" style="37" customWidth="1"/>
    <col min="2" max="2" width="5.140625" style="37" customWidth="1"/>
    <col min="3" max="3" width="4.28515625" style="37" customWidth="1"/>
    <col min="4" max="4" width="57.7109375" style="37" customWidth="1"/>
    <col min="5" max="34" width="9.7109375" style="37" customWidth="1"/>
    <col min="35" max="35" width="11.42578125" style="37"/>
    <col min="36" max="36" width="6.42578125" style="37" customWidth="1"/>
    <col min="37" max="37" width="19.5703125" style="37" customWidth="1"/>
    <col min="38" max="38" width="47.7109375" style="37" customWidth="1"/>
    <col min="39" max="39" width="2.5703125" style="49" customWidth="1"/>
    <col min="40" max="40" width="6.85546875" style="49" customWidth="1"/>
    <col min="41" max="41" width="3.7109375" style="49" customWidth="1"/>
    <col min="42" max="42" width="6.85546875" style="49" customWidth="1"/>
    <col min="43" max="43" width="3.7109375" style="49" customWidth="1"/>
    <col min="44" max="44" width="6.85546875" style="49" customWidth="1"/>
    <col min="45" max="45" width="3.7109375" style="49" customWidth="1"/>
    <col min="46" max="46" width="6.85546875" style="49" customWidth="1"/>
    <col min="47" max="47" width="3.7109375" style="49" customWidth="1"/>
    <col min="48" max="48" width="6.85546875" style="49" customWidth="1"/>
    <col min="49" max="16384" width="11.42578125" style="37"/>
  </cols>
  <sheetData>
    <row r="1" spans="1:48" ht="97.5" customHeight="1" thickTop="1" thickBot="1">
      <c r="B1" s="769" t="s">
        <v>6</v>
      </c>
      <c r="C1" s="769"/>
      <c r="D1" s="770"/>
      <c r="E1" s="58" t="str">
        <f>IF(ISBLANK('NOTES 3trim.'!E1),"",'NOTES 3trim.'!E1)</f>
        <v/>
      </c>
      <c r="F1" s="59" t="str">
        <f>IF(ISBLANK('NOTES 3trim.'!F1),"",'NOTES 3trim.'!F1)</f>
        <v/>
      </c>
      <c r="G1" s="58" t="str">
        <f>IF(ISBLANK('NOTES 3trim.'!G1),"",'NOTES 3trim.'!G1)</f>
        <v/>
      </c>
      <c r="H1" s="59" t="str">
        <f>IF(ISBLANK('NOTES 3trim.'!H1),"",'NOTES 3trim.'!H1)</f>
        <v/>
      </c>
      <c r="I1" s="58" t="str">
        <f>IF(ISBLANK('NOTES 3trim.'!I1),"",'NOTES 3trim.'!I1)</f>
        <v/>
      </c>
      <c r="J1" s="59" t="str">
        <f>IF(ISBLANK('NOTES 3trim.'!J1),"",'NOTES 3trim.'!J1)</f>
        <v/>
      </c>
      <c r="K1" s="58" t="str">
        <f>IF(ISBLANK('NOTES 3trim.'!K1),"",'NOTES 3trim.'!K1)</f>
        <v/>
      </c>
      <c r="L1" s="59" t="str">
        <f>IF(ISBLANK('NOTES 3trim.'!L1),"",'NOTES 3trim.'!L1)</f>
        <v/>
      </c>
      <c r="M1" s="58" t="str">
        <f>IF(ISBLANK('NOTES 3trim.'!M1),"",'NOTES 3trim.'!M1)</f>
        <v/>
      </c>
      <c r="N1" s="59" t="str">
        <f>IF(ISBLANK('NOTES 3trim.'!N1),"",'NOTES 3trim.'!N1)</f>
        <v/>
      </c>
      <c r="O1" s="58" t="str">
        <f>IF(ISBLANK('NOTES 3trim.'!O1),"",'NOTES 3trim.'!O1)</f>
        <v/>
      </c>
      <c r="P1" s="59" t="str">
        <f>IF(ISBLANK('NOTES 3trim.'!P1),"",'NOTES 3trim.'!P1)</f>
        <v/>
      </c>
      <c r="Q1" s="58" t="str">
        <f>IF(ISBLANK('NOTES 3trim.'!Q1),"",'NOTES 3trim.'!Q1)</f>
        <v/>
      </c>
      <c r="R1" s="59" t="str">
        <f>IF(ISBLANK('NOTES 3trim.'!R1),"",'NOTES 3trim.'!R1)</f>
        <v/>
      </c>
      <c r="S1" s="58" t="str">
        <f>IF(ISBLANK('NOTES 3trim.'!S1),"",'NOTES 3trim.'!S1)</f>
        <v/>
      </c>
      <c r="T1" s="59" t="str">
        <f>IF(ISBLANK('NOTES 3trim.'!T1),"",'NOTES 3trim.'!T1)</f>
        <v/>
      </c>
      <c r="U1" s="58" t="str">
        <f>IF(ISBLANK('NOTES 3trim.'!U1),"",'NOTES 3trim.'!U1)</f>
        <v/>
      </c>
      <c r="V1" s="59" t="str">
        <f>IF(ISBLANK('NOTES 3trim.'!V1),"",'NOTES 3trim.'!V1)</f>
        <v/>
      </c>
      <c r="W1" s="58" t="str">
        <f>IF(ISBLANK('NOTES 3trim.'!W1),"",'NOTES 3trim.'!W1)</f>
        <v/>
      </c>
      <c r="X1" s="59" t="str">
        <f>IF(ISBLANK('NOTES 3trim.'!X1),"",'NOTES 3trim.'!X1)</f>
        <v/>
      </c>
      <c r="Y1" s="58" t="str">
        <f>IF(ISBLANK('NOTES 3trim.'!Y1),"",'NOTES 3trim.'!Y1)</f>
        <v/>
      </c>
      <c r="Z1" s="59" t="str">
        <f>IF(ISBLANK('NOTES 3trim.'!Z1),"",'NOTES 3trim.'!Z1)</f>
        <v/>
      </c>
      <c r="AA1" s="60" t="str">
        <f>IF(ISBLANK('NOTES 3trim.'!AA1),"",'NOTES 3trim.'!AA1)</f>
        <v/>
      </c>
      <c r="AB1" s="59" t="str">
        <f>IF(ISBLANK('NOTES 3trim.'!AB1),"",'NOTES 3trim.'!AB1)</f>
        <v/>
      </c>
      <c r="AC1" s="60" t="str">
        <f>IF(ISBLANK('NOTES 3trim.'!AC1),"",'NOTES 3trim.'!AC1)</f>
        <v/>
      </c>
      <c r="AD1" s="59" t="str">
        <f>IF(ISBLANK('NOTES 3trim.'!AD1),"",'NOTES 3trim.'!AD1)</f>
        <v/>
      </c>
      <c r="AE1" s="60">
        <f>IF(ISBLANK('NOTES 3trim.'!AE1),"",'NOTES 3trim.'!AE1)</f>
        <v>1</v>
      </c>
      <c r="AF1" s="59">
        <f>IF(ISBLANK('NOTES 3trim.'!AF1),"",'NOTES 3trim.'!AF1)</f>
        <v>2</v>
      </c>
      <c r="AG1" s="59">
        <f>IF(ISBLANK('NOTES 3trim.'!AG1),"",'NOTES 3trim.'!AG1)</f>
        <v>3</v>
      </c>
      <c r="AH1" s="59" t="str">
        <f>IF(ISBLANK('NOTES 3trim.'!AH1),"",'NOTES 3trim.'!AH1)</f>
        <v>ytdfuyfruyfuiylfguykgfuyfuyuy</v>
      </c>
      <c r="AL1" s="70" t="s">
        <v>43</v>
      </c>
    </row>
    <row r="2" spans="1:48" s="61" customFormat="1" ht="33.75" customHeight="1" thickBot="1">
      <c r="B2" s="766" t="str">
        <f>'NOTES 3trim.'!D3</f>
        <v>Français</v>
      </c>
      <c r="C2" s="767"/>
      <c r="D2" s="768"/>
      <c r="E2" s="214">
        <f>IF(ISERROR(AVERAGE(E3,E7,E12,E15,E19)),"",AVERAGE(E3,E7,E12,E15,E19))</f>
        <v>2.2855555555555553</v>
      </c>
      <c r="F2" s="214">
        <f t="shared" ref="F2:AH2" si="0">IF(ISERROR(AVERAGE(F3,F7,F12,F15,F19)),"",AVERAGE(F3,F7,F12,F15,F19))</f>
        <v>1.7055555555555557</v>
      </c>
      <c r="G2" s="214">
        <f t="shared" si="0"/>
        <v>2.572222222222222</v>
      </c>
      <c r="H2" s="214">
        <f t="shared" si="0"/>
        <v>3.3944444444444444</v>
      </c>
      <c r="I2" s="214">
        <f t="shared" si="0"/>
        <v>4.1666666666666661</v>
      </c>
      <c r="J2" s="214">
        <f t="shared" si="0"/>
        <v>3.2314814814814823</v>
      </c>
      <c r="K2" s="214">
        <f t="shared" si="0"/>
        <v>2.8351851851851846</v>
      </c>
      <c r="L2" s="214">
        <f t="shared" si="0"/>
        <v>2.2222222222222223</v>
      </c>
      <c r="M2" s="214">
        <f t="shared" si="0"/>
        <v>3.3722222222222222</v>
      </c>
      <c r="N2" s="214">
        <f t="shared" si="0"/>
        <v>3.6930555555555555</v>
      </c>
      <c r="O2" s="214">
        <f t="shared" si="0"/>
        <v>3.581481481481481</v>
      </c>
      <c r="P2" s="214">
        <f t="shared" si="0"/>
        <v>2.9518518518518513</v>
      </c>
      <c r="Q2" s="214">
        <f t="shared" si="0"/>
        <v>2.6055555555555552</v>
      </c>
      <c r="R2" s="214">
        <f t="shared" si="0"/>
        <v>3.0388888888888888</v>
      </c>
      <c r="S2" s="214">
        <f t="shared" si="0"/>
        <v>3.8722222222222222</v>
      </c>
      <c r="T2" s="214">
        <f t="shared" si="0"/>
        <v>3.270370370370371</v>
      </c>
      <c r="U2" s="214">
        <f t="shared" si="0"/>
        <v>2.9351851851851847</v>
      </c>
      <c r="V2" s="214">
        <f t="shared" si="0"/>
        <v>2.1833333333333331</v>
      </c>
      <c r="W2" s="214">
        <f t="shared" si="0"/>
        <v>3.2166666666666663</v>
      </c>
      <c r="X2" s="214">
        <f t="shared" si="0"/>
        <v>3.5555555555555558</v>
      </c>
      <c r="Y2" s="214">
        <f t="shared" si="0"/>
        <v>3.2814814814814817</v>
      </c>
      <c r="Z2" s="214">
        <f t="shared" si="0"/>
        <v>2.6518518518518515</v>
      </c>
      <c r="AA2" s="214">
        <f t="shared" si="0"/>
        <v>2.0222222222222221</v>
      </c>
      <c r="AB2" s="214">
        <f t="shared" si="0"/>
        <v>3.0222222222222221</v>
      </c>
      <c r="AC2" s="214">
        <f t="shared" si="0"/>
        <v>4.0222222222222221</v>
      </c>
      <c r="AD2" s="214">
        <f t="shared" si="0"/>
        <v>3.2814814814814817</v>
      </c>
      <c r="AE2" s="214">
        <f t="shared" si="0"/>
        <v>2.6518518518518515</v>
      </c>
      <c r="AF2" s="214">
        <f t="shared" si="0"/>
        <v>2.0222222222222221</v>
      </c>
      <c r="AG2" s="214">
        <f t="shared" si="0"/>
        <v>3.0222222222222221</v>
      </c>
      <c r="AH2" s="214">
        <f t="shared" si="0"/>
        <v>4.0222222222222221</v>
      </c>
      <c r="AL2" s="72">
        <f t="shared" ref="AL2:AL65" si="1">IF(ISERROR(AVERAGE(E2:AH2)),"",AVERAGE(E2:AH2))</f>
        <v>3.0229907407407404</v>
      </c>
      <c r="AM2" s="49"/>
      <c r="AN2" s="49"/>
      <c r="AO2" s="49"/>
      <c r="AP2" s="49"/>
      <c r="AQ2" s="49"/>
      <c r="AR2" s="49"/>
      <c r="AS2" s="49"/>
      <c r="AT2" s="49"/>
      <c r="AU2" s="49"/>
      <c r="AV2" s="49"/>
    </row>
    <row r="3" spans="1:48" s="61" customFormat="1" ht="22.5" customHeight="1">
      <c r="B3" s="775" t="str">
        <f>'NOTES 3trim.'!D4</f>
        <v>Langage oral</v>
      </c>
      <c r="C3" s="775"/>
      <c r="D3" s="775"/>
      <c r="E3" s="215">
        <f>IF(ISERROR(AVERAGE(E4:E6)),"",AVERAGE(E4:E6))</f>
        <v>3.4444444444444446</v>
      </c>
      <c r="F3" s="215">
        <f t="shared" ref="F3:AH3" si="2">IF(ISERROR(AVERAGE(F4:F6)),"",AVERAGE(F4:F6))</f>
        <v>1.7222222222222221</v>
      </c>
      <c r="G3" s="215">
        <f t="shared" si="2"/>
        <v>3.0833333333333335</v>
      </c>
      <c r="H3" s="215">
        <f t="shared" si="2"/>
        <v>3.7777777777777781</v>
      </c>
      <c r="I3" s="215">
        <f t="shared" si="2"/>
        <v>4.3888888888888884</v>
      </c>
      <c r="J3" s="215">
        <f t="shared" si="2"/>
        <v>2.916666666666667</v>
      </c>
      <c r="K3" s="215">
        <f t="shared" si="2"/>
        <v>2.916666666666667</v>
      </c>
      <c r="L3" s="215">
        <f t="shared" si="2"/>
        <v>2.25</v>
      </c>
      <c r="M3" s="215">
        <f t="shared" si="2"/>
        <v>3.666666666666667</v>
      </c>
      <c r="N3" s="215">
        <f t="shared" si="2"/>
        <v>3.1666666666666665</v>
      </c>
      <c r="O3" s="215">
        <f t="shared" si="2"/>
        <v>3.75</v>
      </c>
      <c r="P3" s="215">
        <f t="shared" si="2"/>
        <v>3.083333333333333</v>
      </c>
      <c r="Q3" s="215">
        <f t="shared" si="2"/>
        <v>3.083333333333333</v>
      </c>
      <c r="R3" s="215">
        <f t="shared" si="2"/>
        <v>3</v>
      </c>
      <c r="S3" s="215">
        <f t="shared" si="2"/>
        <v>3.6666666666666665</v>
      </c>
      <c r="T3" s="215">
        <f t="shared" si="2"/>
        <v>2.7777777777777781</v>
      </c>
      <c r="U3" s="215">
        <f t="shared" si="2"/>
        <v>2.6666666666666665</v>
      </c>
      <c r="V3" s="215">
        <f t="shared" si="2"/>
        <v>1.7222222222222223</v>
      </c>
      <c r="W3" s="215">
        <f t="shared" si="2"/>
        <v>2.7222222222222219</v>
      </c>
      <c r="X3" s="215">
        <f t="shared" si="2"/>
        <v>2.6666666666666665</v>
      </c>
      <c r="Y3" s="215">
        <f t="shared" si="2"/>
        <v>3.3333333333333335</v>
      </c>
      <c r="Z3" s="215">
        <f t="shared" si="2"/>
        <v>2.6666666666666665</v>
      </c>
      <c r="AA3" s="215">
        <f t="shared" si="2"/>
        <v>2</v>
      </c>
      <c r="AB3" s="215">
        <f t="shared" si="2"/>
        <v>3</v>
      </c>
      <c r="AC3" s="215">
        <f t="shared" si="2"/>
        <v>4</v>
      </c>
      <c r="AD3" s="215">
        <f t="shared" si="2"/>
        <v>3.3333333333333335</v>
      </c>
      <c r="AE3" s="215">
        <f t="shared" si="2"/>
        <v>2.6666666666666665</v>
      </c>
      <c r="AF3" s="215">
        <f t="shared" si="2"/>
        <v>2</v>
      </c>
      <c r="AG3" s="215">
        <f t="shared" si="2"/>
        <v>3</v>
      </c>
      <c r="AH3" s="215">
        <f t="shared" si="2"/>
        <v>4</v>
      </c>
      <c r="AL3" s="72">
        <f t="shared" si="1"/>
        <v>3.0157407407407408</v>
      </c>
      <c r="AM3" s="49"/>
      <c r="AN3" s="49"/>
      <c r="AO3" s="49"/>
      <c r="AP3" s="49"/>
      <c r="AQ3" s="49"/>
      <c r="AR3" s="49"/>
      <c r="AS3" s="49"/>
      <c r="AT3" s="49"/>
      <c r="AU3" s="49"/>
      <c r="AV3" s="49"/>
    </row>
    <row r="4" spans="1:48" s="61" customFormat="1" ht="22.5" customHeight="1">
      <c r="D4" s="191" t="str">
        <f>'NOTES 3trim.'!D5</f>
        <v>Raconter, Décrire, Exposer</v>
      </c>
      <c r="E4" s="216">
        <v>5</v>
      </c>
      <c r="F4" s="216">
        <f>IF(ISERROR('NOTES 3trim.'!AO5),"",'NOTES 3trim.'!AO5)</f>
        <v>2</v>
      </c>
      <c r="G4" s="216">
        <f>IF(ISERROR('NOTES 3trim.'!AP5),"",'NOTES 3trim.'!AP5)</f>
        <v>3</v>
      </c>
      <c r="H4" s="216">
        <f>IF(ISERROR('NOTES 3trim.'!AQ5),"",'NOTES 3trim.'!AQ5)</f>
        <v>4</v>
      </c>
      <c r="I4" s="216">
        <f>IF(ISERROR('NOTES 3trim.'!AR5),"",'NOTES 3trim.'!AR5)</f>
        <v>5</v>
      </c>
      <c r="J4" s="216" t="str">
        <f>IF(ISERROR('NOTES 3trim.'!AS5),"",'NOTES 3trim.'!AS5)</f>
        <v/>
      </c>
      <c r="K4" s="216" t="str">
        <f>IF(ISERROR('NOTES 3trim.'!AT5),"",'NOTES 3trim.'!AT5)</f>
        <v/>
      </c>
      <c r="L4" s="216" t="str">
        <f>IF(ISERROR('NOTES 3trim.'!AU5),"",'NOTES 3trim.'!AU5)</f>
        <v/>
      </c>
      <c r="M4" s="216" t="str">
        <f>IF(ISERROR('NOTES 3trim.'!AV5),"",'NOTES 3trim.'!AV5)</f>
        <v/>
      </c>
      <c r="N4" s="216" t="str">
        <f>IF(ISERROR('NOTES 3trim.'!AW5),"",'NOTES 3trim.'!AW5)</f>
        <v/>
      </c>
      <c r="O4" s="216" t="str">
        <f>IF(ISERROR('NOTES 3trim.'!AX5),"",'NOTES 3trim.'!AX5)</f>
        <v/>
      </c>
      <c r="P4" s="216" t="str">
        <f>IF(ISERROR('NOTES 3trim.'!AY5),"",'NOTES 3trim.'!AY5)</f>
        <v/>
      </c>
      <c r="Q4" s="216" t="str">
        <f>IF(ISERROR('NOTES 3trim.'!AZ5),"",'NOTES 3trim.'!AZ5)</f>
        <v/>
      </c>
      <c r="R4" s="216" t="str">
        <f>IF(ISERROR('NOTES 3trim.'!BA5),"",'NOTES 3trim.'!BA5)</f>
        <v/>
      </c>
      <c r="S4" s="216" t="str">
        <f>IF(ISERROR('NOTES 3trim.'!BB5),"",'NOTES 3trim.'!BB5)</f>
        <v/>
      </c>
      <c r="T4" s="216">
        <f>IF(ISERROR('NOTES 3trim.'!BC5),"",'NOTES 3trim.'!BC5)</f>
        <v>1</v>
      </c>
      <c r="U4" s="216">
        <f>IF(ISERROR('NOTES 3trim.'!BD5),"",'NOTES 3trim.'!BD5)</f>
        <v>1</v>
      </c>
      <c r="V4" s="216">
        <f>IF(ISERROR('NOTES 3trim.'!BE5),"",'NOTES 3trim.'!BE5)</f>
        <v>1</v>
      </c>
      <c r="W4" s="216">
        <f>IF(ISERROR('NOTES 3trim.'!BF5),"",'NOTES 3trim.'!BF5)</f>
        <v>1</v>
      </c>
      <c r="X4" s="216">
        <f>IF(ISERROR('NOTES 3trim.'!BG5),"",'NOTES 3trim.'!BG5)</f>
        <v>1</v>
      </c>
      <c r="Y4" s="216" t="str">
        <f>IF(ISERROR('NOTES 3trim.'!BH5),"",'NOTES 3trim.'!BH5)</f>
        <v/>
      </c>
      <c r="Z4" s="216" t="str">
        <f>IF(ISERROR('NOTES 3trim.'!BI5),"",'NOTES 3trim.'!BI5)</f>
        <v/>
      </c>
      <c r="AA4" s="216" t="str">
        <f>IF(ISERROR('NOTES 3trim.'!BJ5),"",'NOTES 3trim.'!BJ5)</f>
        <v/>
      </c>
      <c r="AB4" s="216" t="str">
        <f>IF(ISERROR('NOTES 3trim.'!BK5),"",'NOTES 3trim.'!BK5)</f>
        <v/>
      </c>
      <c r="AC4" s="216" t="str">
        <f>IF(ISERROR('NOTES 3trim.'!BL5),"",'NOTES 3trim.'!BL5)</f>
        <v/>
      </c>
      <c r="AD4" s="216" t="str">
        <f>IF(ISERROR('NOTES 3trim.'!BM5),"",'NOTES 3trim.'!BM5)</f>
        <v/>
      </c>
      <c r="AE4" s="216" t="str">
        <f>IF(ISERROR('NOTES 3trim.'!BN5),"",'NOTES 3trim.'!BN5)</f>
        <v/>
      </c>
      <c r="AF4" s="216" t="str">
        <f>IF(ISERROR('NOTES 3trim.'!BO5),"",'NOTES 3trim.'!BO5)</f>
        <v/>
      </c>
      <c r="AG4" s="216" t="str">
        <f>IF(ISERROR('NOTES 3trim.'!BP5),"",'NOTES 3trim.'!BP5)</f>
        <v/>
      </c>
      <c r="AH4" s="216" t="str">
        <f>IF(ISERROR('NOTES 3trim.'!BQ5),"",'NOTES 3trim.'!BQ5)</f>
        <v/>
      </c>
      <c r="AL4" s="72">
        <f t="shared" si="1"/>
        <v>2.4</v>
      </c>
      <c r="AM4" s="49"/>
      <c r="AN4" s="49"/>
      <c r="AO4" s="49"/>
      <c r="AP4" s="49"/>
      <c r="AQ4" s="49"/>
      <c r="AR4" s="49"/>
      <c r="AS4" s="49"/>
      <c r="AT4" s="49"/>
      <c r="AU4" s="49"/>
      <c r="AV4" s="49"/>
    </row>
    <row r="5" spans="1:48" s="61" customFormat="1" ht="22.5" customHeight="1">
      <c r="D5" s="192" t="str">
        <f>'NOTES 3trim.'!D62</f>
        <v>Echanger, Débattre</v>
      </c>
      <c r="E5" s="217">
        <f>IF(ISERROR('NOTES 3trim.'!AN62),"",'NOTES 3trim.'!AN62)</f>
        <v>1</v>
      </c>
      <c r="F5" s="217">
        <f>IF(ISERROR('NOTES 3trim.'!AO62),"",'NOTES 3trim.'!AO62)</f>
        <v>1.5</v>
      </c>
      <c r="G5" s="217">
        <f>IF(ISERROR('NOTES 3trim.'!AP62),"",'NOTES 3trim.'!AP62)</f>
        <v>2</v>
      </c>
      <c r="H5" s="217">
        <f>IF(ISERROR('NOTES 3trim.'!AQ62),"",'NOTES 3trim.'!AQ62)</f>
        <v>3</v>
      </c>
      <c r="I5" s="217">
        <f>IF(ISERROR('NOTES 3trim.'!AR62),"",'NOTES 3trim.'!AR62)</f>
        <v>4</v>
      </c>
      <c r="J5" s="217">
        <f>IF(ISERROR('NOTES 3trim.'!AS62),"",'NOTES 3trim.'!AS62)</f>
        <v>3.3333333333333335</v>
      </c>
      <c r="K5" s="217">
        <f>IF(ISERROR('NOTES 3trim.'!AT62),"",'NOTES 3trim.'!AT62)</f>
        <v>2.6666666666666665</v>
      </c>
      <c r="L5" s="217">
        <f>IF(ISERROR('NOTES 3trim.'!AU62),"",'NOTES 3trim.'!AU62)</f>
        <v>2</v>
      </c>
      <c r="M5" s="217">
        <f>IF(ISERROR('NOTES 3trim.'!AV62),"",'NOTES 3trim.'!AV62)</f>
        <v>3</v>
      </c>
      <c r="N5" s="217">
        <f>IF(ISERROR('NOTES 3trim.'!AW62),"",'NOTES 3trim.'!AW62)</f>
        <v>4</v>
      </c>
      <c r="O5" s="217">
        <f>IF(ISERROR('NOTES 3trim.'!AX62),"",'NOTES 3trim.'!AX62)</f>
        <v>3.3333333333333335</v>
      </c>
      <c r="P5" s="217">
        <f>IF(ISERROR('NOTES 3trim.'!AY62),"",'NOTES 3trim.'!AY62)</f>
        <v>2.6666666666666665</v>
      </c>
      <c r="Q5" s="217">
        <f>IF(ISERROR('NOTES 3trim.'!AZ62),"",'NOTES 3trim.'!AZ62)</f>
        <v>2</v>
      </c>
      <c r="R5" s="217">
        <f>IF(ISERROR('NOTES 3trim.'!BA62),"",'NOTES 3trim.'!BA62)</f>
        <v>3</v>
      </c>
      <c r="S5" s="217">
        <f>IF(ISERROR('NOTES 3trim.'!BB62),"",'NOTES 3trim.'!BB62)</f>
        <v>4</v>
      </c>
      <c r="T5" s="217">
        <f>IF(ISERROR('NOTES 3trim.'!BC62),"",'NOTES 3trim.'!BC62)</f>
        <v>3.3333333333333335</v>
      </c>
      <c r="U5" s="217">
        <f>IF(ISERROR('NOTES 3trim.'!BD62),"",'NOTES 3trim.'!BD62)</f>
        <v>2.6666666666666665</v>
      </c>
      <c r="V5" s="217">
        <f>IF(ISERROR('NOTES 3trim.'!BE62),"",'NOTES 3trim.'!BE62)</f>
        <v>2</v>
      </c>
      <c r="W5" s="217">
        <f>IF(ISERROR('NOTES 3trim.'!BF62),"",'NOTES 3trim.'!BF62)</f>
        <v>3</v>
      </c>
      <c r="X5" s="217">
        <f>IF(ISERROR('NOTES 3trim.'!BG62),"",'NOTES 3trim.'!BG62)</f>
        <v>4</v>
      </c>
      <c r="Y5" s="217">
        <f>IF(ISERROR('NOTES 3trim.'!BH62),"",'NOTES 3trim.'!BH62)</f>
        <v>3.3333333333333335</v>
      </c>
      <c r="Z5" s="217">
        <f>IF(ISERROR('NOTES 3trim.'!BI62),"",'NOTES 3trim.'!BI62)</f>
        <v>2.6666666666666665</v>
      </c>
      <c r="AA5" s="217">
        <f>IF(ISERROR('NOTES 3trim.'!BJ62),"",'NOTES 3trim.'!BJ62)</f>
        <v>2</v>
      </c>
      <c r="AB5" s="217">
        <f>IF(ISERROR('NOTES 3trim.'!BK62),"",'NOTES 3trim.'!BK62)</f>
        <v>3</v>
      </c>
      <c r="AC5" s="217">
        <f>IF(ISERROR('NOTES 3trim.'!BL62),"",'NOTES 3trim.'!BL62)</f>
        <v>4</v>
      </c>
      <c r="AD5" s="217">
        <f>IF(ISERROR('NOTES 3trim.'!BM62),"",'NOTES 3trim.'!BM62)</f>
        <v>3.3333333333333335</v>
      </c>
      <c r="AE5" s="217">
        <f>IF(ISERROR('NOTES 3trim.'!BN62),"",'NOTES 3trim.'!BN62)</f>
        <v>2.6666666666666665</v>
      </c>
      <c r="AF5" s="217">
        <f>IF(ISERROR('NOTES 3trim.'!BO62),"",'NOTES 3trim.'!BO62)</f>
        <v>2</v>
      </c>
      <c r="AG5" s="217">
        <f>IF(ISERROR('NOTES 3trim.'!BP62),"",'NOTES 3trim.'!BP62)</f>
        <v>3</v>
      </c>
      <c r="AH5" s="217">
        <f>IF(ISERROR('NOTES 3trim.'!BQ62),"",'NOTES 3trim.'!BQ62)</f>
        <v>4</v>
      </c>
      <c r="AL5" s="72">
        <f t="shared" si="1"/>
        <v>2.8833333333333333</v>
      </c>
      <c r="AM5" s="49"/>
      <c r="AN5" s="49"/>
      <c r="AO5" s="49"/>
      <c r="AP5" s="49"/>
      <c r="AQ5" s="49"/>
      <c r="AR5" s="49"/>
      <c r="AS5" s="49"/>
      <c r="AT5" s="49"/>
      <c r="AU5" s="49"/>
      <c r="AV5" s="49"/>
    </row>
    <row r="6" spans="1:48" s="61" customFormat="1" ht="22.5" customHeight="1">
      <c r="D6" s="193" t="str">
        <f>'NOTES 3trim.'!D83</f>
        <v>Réciter : dire de mémoire</v>
      </c>
      <c r="E6" s="218">
        <f>IF(ISERROR('NOTES 3trim.'!AN83),"",'NOTES 3trim.'!AN83)</f>
        <v>4.3333333333333339</v>
      </c>
      <c r="F6" s="218">
        <f>IF(ISERROR('NOTES 3trim.'!AO83),"",'NOTES 3trim.'!AO83)</f>
        <v>1.6666666666666665</v>
      </c>
      <c r="G6" s="218">
        <f>IF(ISERROR('NOTES 3trim.'!AP83),"",'NOTES 3trim.'!AP83)</f>
        <v>4.25</v>
      </c>
      <c r="H6" s="218">
        <f>IF(ISERROR('NOTES 3trim.'!AQ83),"",'NOTES 3trim.'!AQ83)</f>
        <v>4.3333333333333339</v>
      </c>
      <c r="I6" s="218">
        <f>IF(ISERROR('NOTES 3trim.'!AR83),"",'NOTES 3trim.'!AR83)</f>
        <v>4.1666666666666661</v>
      </c>
      <c r="J6" s="218">
        <f>IF(ISERROR('NOTES 3trim.'!AS83),"",'NOTES 3trim.'!AS83)</f>
        <v>2.5</v>
      </c>
      <c r="K6" s="218">
        <f>IF(ISERROR('NOTES 3trim.'!AT83),"",'NOTES 3trim.'!AT83)</f>
        <v>3.166666666666667</v>
      </c>
      <c r="L6" s="218">
        <f>IF(ISERROR('NOTES 3trim.'!AU83),"",'NOTES 3trim.'!AU83)</f>
        <v>2.5</v>
      </c>
      <c r="M6" s="218">
        <f>IF(ISERROR('NOTES 3trim.'!AV83),"",'NOTES 3trim.'!AV83)</f>
        <v>4.3333333333333339</v>
      </c>
      <c r="N6" s="218">
        <f>IF(ISERROR('NOTES 3trim.'!AW83),"",'NOTES 3trim.'!AW83)</f>
        <v>2.333333333333333</v>
      </c>
      <c r="O6" s="218">
        <f>IF(ISERROR('NOTES 3trim.'!AX83),"",'NOTES 3trim.'!AX83)</f>
        <v>4.1666666666666661</v>
      </c>
      <c r="P6" s="218">
        <f>IF(ISERROR('NOTES 3trim.'!AY83),"",'NOTES 3trim.'!AY83)</f>
        <v>3.5</v>
      </c>
      <c r="Q6" s="218">
        <f>IF(ISERROR('NOTES 3trim.'!AZ83),"",'NOTES 3trim.'!AZ83)</f>
        <v>4.1666666666666661</v>
      </c>
      <c r="R6" s="218">
        <f>IF(ISERROR('NOTES 3trim.'!BA83),"",'NOTES 3trim.'!BA83)</f>
        <v>3</v>
      </c>
      <c r="S6" s="218">
        <f>IF(ISERROR('NOTES 3trim.'!BB83),"",'NOTES 3trim.'!BB83)</f>
        <v>3.333333333333333</v>
      </c>
      <c r="T6" s="218">
        <f>IF(ISERROR('NOTES 3trim.'!BC83),"",'NOTES 3trim.'!BC83)</f>
        <v>4</v>
      </c>
      <c r="U6" s="218">
        <f>IF(ISERROR('NOTES 3trim.'!BD83),"",'NOTES 3trim.'!BD83)</f>
        <v>4.3333333333333339</v>
      </c>
      <c r="V6" s="218">
        <f>IF(ISERROR('NOTES 3trim.'!BE83),"",'NOTES 3trim.'!BE83)</f>
        <v>2.166666666666667</v>
      </c>
      <c r="W6" s="218">
        <f>IF(ISERROR('NOTES 3trim.'!BF83),"",'NOTES 3trim.'!BF83)</f>
        <v>4.1666666666666661</v>
      </c>
      <c r="X6" s="218">
        <f>IF(ISERROR('NOTES 3trim.'!BG83),"",'NOTES 3trim.'!BG83)</f>
        <v>3</v>
      </c>
      <c r="Y6" s="218">
        <f>IF(ISERROR('NOTES 3trim.'!BH83),"",'NOTES 3trim.'!BH83)</f>
        <v>3.3333333333333335</v>
      </c>
      <c r="Z6" s="218">
        <f>IF(ISERROR('NOTES 3trim.'!BI83),"",'NOTES 3trim.'!BI83)</f>
        <v>2.6666666666666665</v>
      </c>
      <c r="AA6" s="218">
        <f>IF(ISERROR('NOTES 3trim.'!BJ83),"",'NOTES 3trim.'!BJ83)</f>
        <v>2</v>
      </c>
      <c r="AB6" s="218">
        <f>IF(ISERROR('NOTES 3trim.'!BK83),"",'NOTES 3trim.'!BK83)</f>
        <v>3</v>
      </c>
      <c r="AC6" s="218">
        <f>IF(ISERROR('NOTES 3trim.'!BL83),"",'NOTES 3trim.'!BL83)</f>
        <v>4</v>
      </c>
      <c r="AD6" s="218">
        <f>IF(ISERROR('NOTES 3trim.'!BM83),"",'NOTES 3trim.'!BM83)</f>
        <v>3.3333333333333335</v>
      </c>
      <c r="AE6" s="218">
        <f>IF(ISERROR('NOTES 3trim.'!BN83),"",'NOTES 3trim.'!BN83)</f>
        <v>2.6666666666666665</v>
      </c>
      <c r="AF6" s="218">
        <f>IF(ISERROR('NOTES 3trim.'!BO83),"",'NOTES 3trim.'!BO83)</f>
        <v>2</v>
      </c>
      <c r="AG6" s="218">
        <f>IF(ISERROR('NOTES 3trim.'!BP83),"",'NOTES 3trim.'!BP83)</f>
        <v>3</v>
      </c>
      <c r="AH6" s="218">
        <f>IF(ISERROR('NOTES 3trim.'!BQ83),"",'NOTES 3trim.'!BQ83)</f>
        <v>4</v>
      </c>
      <c r="AL6" s="72">
        <f t="shared" si="1"/>
        <v>3.3138888888888891</v>
      </c>
      <c r="AM6" s="49"/>
      <c r="AN6" s="49"/>
      <c r="AO6" s="49"/>
      <c r="AP6" s="49"/>
      <c r="AQ6" s="49"/>
      <c r="AR6" s="49"/>
      <c r="AS6" s="49"/>
      <c r="AT6" s="49"/>
      <c r="AU6" s="49"/>
      <c r="AV6" s="49"/>
    </row>
    <row r="7" spans="1:48" s="61" customFormat="1" ht="22.5" customHeight="1">
      <c r="B7" s="775" t="str">
        <f>'NOTES 3trim.'!D105</f>
        <v>Lectures</v>
      </c>
      <c r="C7" s="775"/>
      <c r="D7" s="775"/>
      <c r="E7" s="219">
        <f>IF(ISERROR(AVERAGE(E8:E11)),"",AVERAGE(E8:E11))</f>
        <v>2.75</v>
      </c>
      <c r="F7" s="219">
        <f t="shared" ref="F7:AH7" si="3">IF(ISERROR(AVERAGE(F8:F11)),"",AVERAGE(F8:F11))</f>
        <v>2</v>
      </c>
      <c r="G7" s="219">
        <f t="shared" si="3"/>
        <v>3</v>
      </c>
      <c r="H7" s="219">
        <f t="shared" si="3"/>
        <v>3.5833333333333335</v>
      </c>
      <c r="I7" s="219">
        <f t="shared" si="3"/>
        <v>4.333333333333333</v>
      </c>
      <c r="J7" s="219">
        <f t="shared" si="3"/>
        <v>3.666666666666667</v>
      </c>
      <c r="K7" s="219">
        <f t="shared" si="3"/>
        <v>2.833333333333333</v>
      </c>
      <c r="L7" s="219">
        <f t="shared" si="3"/>
        <v>2.25</v>
      </c>
      <c r="M7" s="219">
        <f t="shared" si="3"/>
        <v>3.5833333333333335</v>
      </c>
      <c r="N7" s="219">
        <f t="shared" si="3"/>
        <v>3.6875</v>
      </c>
      <c r="O7" s="219">
        <f t="shared" si="3"/>
        <v>3.916666666666667</v>
      </c>
      <c r="P7" s="219">
        <f t="shared" si="3"/>
        <v>3.2499999999999996</v>
      </c>
      <c r="Q7" s="219">
        <f t="shared" si="3"/>
        <v>3</v>
      </c>
      <c r="R7" s="219">
        <f t="shared" si="3"/>
        <v>3.0833333333333335</v>
      </c>
      <c r="S7" s="219">
        <f t="shared" si="3"/>
        <v>3.75</v>
      </c>
      <c r="T7" s="219">
        <f t="shared" si="3"/>
        <v>3.666666666666667</v>
      </c>
      <c r="U7" s="219">
        <f t="shared" si="3"/>
        <v>3.583333333333333</v>
      </c>
      <c r="V7" s="219">
        <f t="shared" si="3"/>
        <v>2.25</v>
      </c>
      <c r="W7" s="219">
        <f t="shared" si="3"/>
        <v>3.75</v>
      </c>
      <c r="X7" s="219">
        <f t="shared" si="3"/>
        <v>4</v>
      </c>
      <c r="Y7" s="219">
        <f t="shared" si="3"/>
        <v>3.3333333333333335</v>
      </c>
      <c r="Z7" s="219">
        <f t="shared" si="3"/>
        <v>2.6666666666666665</v>
      </c>
      <c r="AA7" s="219">
        <f t="shared" si="3"/>
        <v>2</v>
      </c>
      <c r="AB7" s="219">
        <f t="shared" si="3"/>
        <v>3</v>
      </c>
      <c r="AC7" s="219">
        <f t="shared" si="3"/>
        <v>4</v>
      </c>
      <c r="AD7" s="219">
        <f t="shared" si="3"/>
        <v>3.3333333333333335</v>
      </c>
      <c r="AE7" s="219">
        <f t="shared" si="3"/>
        <v>2.6666666666666665</v>
      </c>
      <c r="AF7" s="219">
        <f t="shared" si="3"/>
        <v>2</v>
      </c>
      <c r="AG7" s="219">
        <f t="shared" si="3"/>
        <v>3</v>
      </c>
      <c r="AH7" s="219">
        <f t="shared" si="3"/>
        <v>4</v>
      </c>
      <c r="AL7" s="72">
        <f t="shared" si="1"/>
        <v>3.1979166666666665</v>
      </c>
      <c r="AM7" s="49"/>
      <c r="AN7" s="49"/>
      <c r="AO7" s="49"/>
      <c r="AP7" s="49"/>
      <c r="AQ7" s="49"/>
      <c r="AR7" s="49"/>
      <c r="AS7" s="49"/>
      <c r="AT7" s="49"/>
      <c r="AU7" s="49"/>
      <c r="AV7" s="49"/>
    </row>
    <row r="8" spans="1:48" s="61" customFormat="1" ht="23.25" customHeight="1">
      <c r="A8" s="62"/>
      <c r="D8" s="194" t="str">
        <f>'NOTES 3trim.'!D106</f>
        <v>Lire, écouter et comprendre</v>
      </c>
      <c r="E8" s="220">
        <f>IF(ISERROR('NOTES 3trim.'!AN106),"",'NOTES 3trim.'!AN106)</f>
        <v>4</v>
      </c>
      <c r="F8" s="220">
        <f>IF(ISERROR('NOTES 3trim.'!AO106),"",'NOTES 3trim.'!AO106)</f>
        <v>2.5</v>
      </c>
      <c r="G8" s="220">
        <f>IF(ISERROR('NOTES 3trim.'!AP106),"",'NOTES 3trim.'!AP106)</f>
        <v>3</v>
      </c>
      <c r="H8" s="220">
        <f>IF(ISERROR('NOTES 3trim.'!AQ106),"",'NOTES 3trim.'!AQ106)</f>
        <v>3.3333333333333335</v>
      </c>
      <c r="I8" s="220" t="str">
        <f>IF(ISERROR('NOTES 3trim.'!AR106),"",'NOTES 3trim.'!AR106)</f>
        <v/>
      </c>
      <c r="J8" s="220">
        <f>IF(ISERROR('NOTES 3trim.'!AS106),"",'NOTES 3trim.'!AS106)</f>
        <v>3</v>
      </c>
      <c r="K8" s="220">
        <f>IF(ISERROR('NOTES 3trim.'!AT106),"",'NOTES 3trim.'!AT106)</f>
        <v>3</v>
      </c>
      <c r="L8" s="220">
        <f>IF(ISERROR('NOTES 3trim.'!AU106),"",'NOTES 3trim.'!AU106)</f>
        <v>2</v>
      </c>
      <c r="M8" s="220">
        <f>IF(ISERROR('NOTES 3trim.'!AV106),"",'NOTES 3trim.'!AV106)</f>
        <v>3.3333333333333335</v>
      </c>
      <c r="N8" s="220">
        <f>IF(ISERROR('NOTES 3trim.'!AW106),"",'NOTES 3trim.'!AW106)</f>
        <v>3.75</v>
      </c>
      <c r="O8" s="220">
        <f>IF(ISERROR('NOTES 3trim.'!AX106),"",'NOTES 3trim.'!AX106)</f>
        <v>4</v>
      </c>
      <c r="P8" s="220">
        <f>IF(ISERROR('NOTES 3trim.'!AY106),"",'NOTES 3trim.'!AY106)</f>
        <v>3.6666666666666665</v>
      </c>
      <c r="Q8" s="220" t="str">
        <f>IF(ISERROR('NOTES 3trim.'!AZ106),"",'NOTES 3trim.'!AZ106)</f>
        <v/>
      </c>
      <c r="R8" s="220">
        <f>IF(ISERROR('NOTES 3trim.'!BA106),"",'NOTES 3trim.'!BA106)</f>
        <v>3.3333333333333335</v>
      </c>
      <c r="S8" s="220">
        <f>IF(ISERROR('NOTES 3trim.'!BB106),"",'NOTES 3trim.'!BB106)</f>
        <v>3</v>
      </c>
      <c r="T8" s="220">
        <f>IF(ISERROR('NOTES 3trim.'!BC106),"",'NOTES 3trim.'!BC106)</f>
        <v>4</v>
      </c>
      <c r="U8" s="220">
        <f>IF(ISERROR('NOTES 3trim.'!BD106),"",'NOTES 3trim.'!BD106)</f>
        <v>4</v>
      </c>
      <c r="V8" s="220">
        <f>IF(ISERROR('NOTES 3trim.'!BE106),"",'NOTES 3trim.'!BE106)</f>
        <v>2</v>
      </c>
      <c r="W8" s="220">
        <f>IF(ISERROR('NOTES 3trim.'!BF106),"",'NOTES 3trim.'!BF106)</f>
        <v>4</v>
      </c>
      <c r="X8" s="220" t="str">
        <f>IF(ISERROR('NOTES 3trim.'!BG106),"",'NOTES 3trim.'!BG106)</f>
        <v/>
      </c>
      <c r="Y8" s="220">
        <f>IF(ISERROR('NOTES 3trim.'!BH106),"",'NOTES 3trim.'!BH106)</f>
        <v>3.3333333333333335</v>
      </c>
      <c r="Z8" s="220">
        <f>IF(ISERROR('NOTES 3trim.'!BI106),"",'NOTES 3trim.'!BI106)</f>
        <v>2.6666666666666665</v>
      </c>
      <c r="AA8" s="220">
        <f>IF(ISERROR('NOTES 3trim.'!BJ106),"",'NOTES 3trim.'!BJ106)</f>
        <v>2</v>
      </c>
      <c r="AB8" s="220">
        <f>IF(ISERROR('NOTES 3trim.'!BK106),"",'NOTES 3trim.'!BK106)</f>
        <v>3</v>
      </c>
      <c r="AC8" s="220">
        <f>IF(ISERROR('NOTES 3trim.'!BL106),"",'NOTES 3trim.'!BL106)</f>
        <v>4</v>
      </c>
      <c r="AD8" s="220">
        <f>IF(ISERROR('NOTES 3trim.'!BM106),"",'NOTES 3trim.'!BM106)</f>
        <v>3.3333333333333335</v>
      </c>
      <c r="AE8" s="220">
        <f>IF(ISERROR('NOTES 3trim.'!BN106),"",'NOTES 3trim.'!BN106)</f>
        <v>2.6666666666666665</v>
      </c>
      <c r="AF8" s="220">
        <f>IF(ISERROR('NOTES 3trim.'!BO106),"",'NOTES 3trim.'!BO106)</f>
        <v>2</v>
      </c>
      <c r="AG8" s="220">
        <f>IF(ISERROR('NOTES 3trim.'!BP106),"",'NOTES 3trim.'!BP106)</f>
        <v>3</v>
      </c>
      <c r="AH8" s="220">
        <f>IF(ISERROR('NOTES 3trim.'!BQ106),"",'NOTES 3trim.'!BQ106)</f>
        <v>4</v>
      </c>
      <c r="AI8" s="62"/>
      <c r="AL8" s="72">
        <f t="shared" si="1"/>
        <v>3.1820987654320989</v>
      </c>
      <c r="AM8" s="49"/>
      <c r="AN8" s="49"/>
      <c r="AO8" s="49"/>
      <c r="AP8" s="49"/>
      <c r="AQ8" s="49"/>
      <c r="AR8" s="49"/>
      <c r="AS8" s="49"/>
      <c r="AT8" s="49"/>
      <c r="AU8" s="49"/>
      <c r="AV8" s="49"/>
    </row>
    <row r="9" spans="1:48" s="61" customFormat="1" ht="22.5" customHeight="1">
      <c r="D9" s="195" t="str">
        <f>'NOTES 3trim.'!D190</f>
        <v>Lire seul et comprendre une consigne</v>
      </c>
      <c r="E9" s="217">
        <f>IF(ISERROR('NOTES 3trim.'!AN190),"",'NOTES 3trim.'!AN190)</f>
        <v>5</v>
      </c>
      <c r="F9" s="217">
        <f>IF(ISERROR('NOTES 3trim.'!AO190),"",'NOTES 3trim.'!AO190)</f>
        <v>2.5</v>
      </c>
      <c r="G9" s="217">
        <f>IF(ISERROR('NOTES 3trim.'!AP190),"",'NOTES 3trim.'!AP190)</f>
        <v>5</v>
      </c>
      <c r="H9" s="217">
        <f>IF(ISERROR('NOTES 3trim.'!AQ190),"",'NOTES 3trim.'!AQ190)</f>
        <v>5</v>
      </c>
      <c r="I9" s="217">
        <f>IF(ISERROR('NOTES 3trim.'!AR190),"",'NOTES 3trim.'!AR190)</f>
        <v>5</v>
      </c>
      <c r="J9" s="217">
        <f>IF(ISERROR('NOTES 3trim.'!AS190),"",'NOTES 3trim.'!AS190)</f>
        <v>5</v>
      </c>
      <c r="K9" s="217">
        <f>IF(ISERROR('NOTES 3trim.'!AT190),"",'NOTES 3trim.'!AT190)</f>
        <v>3</v>
      </c>
      <c r="L9" s="217">
        <f>IF(ISERROR('NOTES 3trim.'!AU190),"",'NOTES 3trim.'!AU190)</f>
        <v>3</v>
      </c>
      <c r="M9" s="217">
        <f>IF(ISERROR('NOTES 3trim.'!AV190),"",'NOTES 3trim.'!AV190)</f>
        <v>5</v>
      </c>
      <c r="N9" s="217">
        <f>IF(ISERROR('NOTES 3trim.'!AW190),"",'NOTES 3trim.'!AW190)</f>
        <v>3</v>
      </c>
      <c r="O9" s="217">
        <f>IF(ISERROR('NOTES 3trim.'!AX190),"",'NOTES 3trim.'!AX190)</f>
        <v>5</v>
      </c>
      <c r="P9" s="217">
        <f>IF(ISERROR('NOTES 3trim.'!AY190),"",'NOTES 3trim.'!AY190)</f>
        <v>4</v>
      </c>
      <c r="Q9" s="217">
        <f>IF(ISERROR('NOTES 3trim.'!AZ190),"",'NOTES 3trim.'!AZ190)</f>
        <v>5</v>
      </c>
      <c r="R9" s="217">
        <f>IF(ISERROR('NOTES 3trim.'!BA190),"",'NOTES 3trim.'!BA190)</f>
        <v>3</v>
      </c>
      <c r="S9" s="217">
        <f>IF(ISERROR('NOTES 3trim.'!BB190),"",'NOTES 3trim.'!BB190)</f>
        <v>4</v>
      </c>
      <c r="T9" s="217">
        <f>IF(ISERROR('NOTES 3trim.'!BC190),"",'NOTES 3trim.'!BC190)</f>
        <v>4</v>
      </c>
      <c r="U9" s="217">
        <f>IF(ISERROR('NOTES 3trim.'!BD190),"",'NOTES 3trim.'!BD190)</f>
        <v>5</v>
      </c>
      <c r="V9" s="217">
        <f>IF(ISERROR('NOTES 3trim.'!BE190),"",'NOTES 3trim.'!BE190)</f>
        <v>3</v>
      </c>
      <c r="W9" s="217">
        <f>IF(ISERROR('NOTES 3trim.'!BF190),"",'NOTES 3trim.'!BF190)</f>
        <v>5</v>
      </c>
      <c r="X9" s="217">
        <f>IF(ISERROR('NOTES 3trim.'!BG190),"",'NOTES 3trim.'!BG190)</f>
        <v>4</v>
      </c>
      <c r="Y9" s="217">
        <f>IF(ISERROR('NOTES 3trim.'!BH190),"",'NOTES 3trim.'!BH190)</f>
        <v>3.3333333333333335</v>
      </c>
      <c r="Z9" s="217">
        <f>IF(ISERROR('NOTES 3trim.'!BI190),"",'NOTES 3trim.'!BI190)</f>
        <v>2.6666666666666665</v>
      </c>
      <c r="AA9" s="217">
        <f>IF(ISERROR('NOTES 3trim.'!BJ190),"",'NOTES 3trim.'!BJ190)</f>
        <v>2</v>
      </c>
      <c r="AB9" s="217">
        <f>IF(ISERROR('NOTES 3trim.'!BK190),"",'NOTES 3trim.'!BK190)</f>
        <v>3</v>
      </c>
      <c r="AC9" s="217">
        <f>IF(ISERROR('NOTES 3trim.'!BL190),"",'NOTES 3trim.'!BL190)</f>
        <v>4</v>
      </c>
      <c r="AD9" s="217">
        <f>IF(ISERROR('NOTES 3trim.'!BM190),"",'NOTES 3trim.'!BM190)</f>
        <v>3.3333333333333335</v>
      </c>
      <c r="AE9" s="217">
        <f>IF(ISERROR('NOTES 3trim.'!BN190),"",'NOTES 3trim.'!BN190)</f>
        <v>2.6666666666666665</v>
      </c>
      <c r="AF9" s="217">
        <f>IF(ISERROR('NOTES 3trim.'!BO190),"",'NOTES 3trim.'!BO190)</f>
        <v>2</v>
      </c>
      <c r="AG9" s="217">
        <f>IF(ISERROR('NOTES 3trim.'!BP190),"",'NOTES 3trim.'!BP190)</f>
        <v>3</v>
      </c>
      <c r="AH9" s="217">
        <f>IF(ISERROR('NOTES 3trim.'!BQ190),"",'NOTES 3trim.'!BQ190)</f>
        <v>4</v>
      </c>
      <c r="AL9" s="72">
        <f t="shared" si="1"/>
        <v>3.7833333333333332</v>
      </c>
      <c r="AM9" s="49"/>
      <c r="AN9" s="49"/>
      <c r="AO9" s="49"/>
      <c r="AP9" s="49"/>
      <c r="AQ9" s="49"/>
      <c r="AR9" s="49"/>
      <c r="AS9" s="49"/>
      <c r="AT9" s="49"/>
      <c r="AU9" s="49"/>
      <c r="AV9" s="49"/>
    </row>
    <row r="10" spans="1:48" s="61" customFormat="1" ht="22.5" customHeight="1">
      <c r="D10" s="195" t="str">
        <f>'NOTES 3trim.'!D247</f>
        <v>Lire à haute voix</v>
      </c>
      <c r="E10" s="217">
        <f>IF(ISERROR('NOTES 3trim.'!AN247),"",'NOTES 3trim.'!AN247)</f>
        <v>1</v>
      </c>
      <c r="F10" s="217">
        <f>IF(ISERROR('NOTES 3trim.'!AO247),"",'NOTES 3trim.'!AO247)</f>
        <v>1.5</v>
      </c>
      <c r="G10" s="217">
        <f>IF(ISERROR('NOTES 3trim.'!AP247),"",'NOTES 3trim.'!AP247)</f>
        <v>2</v>
      </c>
      <c r="H10" s="217">
        <f>IF(ISERROR('NOTES 3trim.'!AQ247),"",'NOTES 3trim.'!AQ247)</f>
        <v>3</v>
      </c>
      <c r="I10" s="217">
        <f>IF(ISERROR('NOTES 3trim.'!AR247),"",'NOTES 3trim.'!AR247)</f>
        <v>4</v>
      </c>
      <c r="J10" s="217">
        <f>IF(ISERROR('NOTES 3trim.'!AS247),"",'NOTES 3trim.'!AS247)</f>
        <v>3.3333333333333335</v>
      </c>
      <c r="K10" s="217">
        <f>IF(ISERROR('NOTES 3trim.'!AT247),"",'NOTES 3trim.'!AT247)</f>
        <v>2.6666666666666665</v>
      </c>
      <c r="L10" s="217">
        <f>IF(ISERROR('NOTES 3trim.'!AU247),"",'NOTES 3trim.'!AU247)</f>
        <v>2</v>
      </c>
      <c r="M10" s="217">
        <f>IF(ISERROR('NOTES 3trim.'!AV247),"",'NOTES 3trim.'!AV247)</f>
        <v>3</v>
      </c>
      <c r="N10" s="217">
        <f>IF(ISERROR('NOTES 3trim.'!AW247),"",'NOTES 3trim.'!AW247)</f>
        <v>4</v>
      </c>
      <c r="O10" s="217">
        <f>IF(ISERROR('NOTES 3trim.'!AX247),"",'NOTES 3trim.'!AX247)</f>
        <v>3.3333333333333335</v>
      </c>
      <c r="P10" s="217">
        <f>IF(ISERROR('NOTES 3trim.'!AY247),"",'NOTES 3trim.'!AY247)</f>
        <v>2.6666666666666665</v>
      </c>
      <c r="Q10" s="217">
        <f>IF(ISERROR('NOTES 3trim.'!AZ247),"",'NOTES 3trim.'!AZ247)</f>
        <v>2</v>
      </c>
      <c r="R10" s="217">
        <f>IF(ISERROR('NOTES 3trim.'!BA247),"",'NOTES 3trim.'!BA247)</f>
        <v>3</v>
      </c>
      <c r="S10" s="217">
        <f>IF(ISERROR('NOTES 3trim.'!BB247),"",'NOTES 3trim.'!BB247)</f>
        <v>4</v>
      </c>
      <c r="T10" s="217">
        <f>IF(ISERROR('NOTES 3trim.'!BC247),"",'NOTES 3trim.'!BC247)</f>
        <v>3.3333333333333335</v>
      </c>
      <c r="U10" s="217">
        <f>IF(ISERROR('NOTES 3trim.'!BD247),"",'NOTES 3trim.'!BD247)</f>
        <v>2.6666666666666665</v>
      </c>
      <c r="V10" s="217">
        <f>IF(ISERROR('NOTES 3trim.'!BE247),"",'NOTES 3trim.'!BE247)</f>
        <v>2</v>
      </c>
      <c r="W10" s="217">
        <f>IF(ISERROR('NOTES 3trim.'!BF247),"",'NOTES 3trim.'!BF247)</f>
        <v>3</v>
      </c>
      <c r="X10" s="217">
        <f>IF(ISERROR('NOTES 3trim.'!BG247),"",'NOTES 3trim.'!BG247)</f>
        <v>4</v>
      </c>
      <c r="Y10" s="217">
        <f>IF(ISERROR('NOTES 3trim.'!BH247),"",'NOTES 3trim.'!BH247)</f>
        <v>3.3333333333333335</v>
      </c>
      <c r="Z10" s="217">
        <f>IF(ISERROR('NOTES 3trim.'!BI247),"",'NOTES 3trim.'!BI247)</f>
        <v>2.6666666666666665</v>
      </c>
      <c r="AA10" s="217">
        <f>IF(ISERROR('NOTES 3trim.'!BJ247),"",'NOTES 3trim.'!BJ247)</f>
        <v>2</v>
      </c>
      <c r="AB10" s="217">
        <f>IF(ISERROR('NOTES 3trim.'!BK247),"",'NOTES 3trim.'!BK247)</f>
        <v>3</v>
      </c>
      <c r="AC10" s="217">
        <f>IF(ISERROR('NOTES 3trim.'!BL247),"",'NOTES 3trim.'!BL247)</f>
        <v>4</v>
      </c>
      <c r="AD10" s="217">
        <f>IF(ISERROR('NOTES 3trim.'!BM247),"",'NOTES 3trim.'!BM247)</f>
        <v>3.3333333333333335</v>
      </c>
      <c r="AE10" s="217">
        <f>IF(ISERROR('NOTES 3trim.'!BN247),"",'NOTES 3trim.'!BN247)</f>
        <v>2.6666666666666665</v>
      </c>
      <c r="AF10" s="217">
        <f>IF(ISERROR('NOTES 3trim.'!BO247),"",'NOTES 3trim.'!BO247)</f>
        <v>2</v>
      </c>
      <c r="AG10" s="217">
        <f>IF(ISERROR('NOTES 3trim.'!BP247),"",'NOTES 3trim.'!BP247)</f>
        <v>3</v>
      </c>
      <c r="AH10" s="217">
        <f>IF(ISERROR('NOTES 3trim.'!BQ247),"",'NOTES 3trim.'!BQ247)</f>
        <v>4</v>
      </c>
      <c r="AL10" s="72">
        <f t="shared" si="1"/>
        <v>2.8833333333333333</v>
      </c>
      <c r="AM10" s="49"/>
      <c r="AN10" s="49"/>
      <c r="AO10" s="49"/>
      <c r="AP10" s="49"/>
      <c r="AQ10" s="49"/>
      <c r="AR10" s="49"/>
      <c r="AS10" s="49"/>
      <c r="AT10" s="49"/>
      <c r="AU10" s="49"/>
      <c r="AV10" s="49"/>
    </row>
    <row r="11" spans="1:48" s="61" customFormat="1" ht="22.5" customHeight="1">
      <c r="D11" s="196" t="str">
        <f>'NOTES 3trim.'!D268</f>
        <v>Se repérer dans une bibliothèque, une médiathèque</v>
      </c>
      <c r="E11" s="221">
        <f>IF(ISERROR('NOTES 3trim.'!AN268),"",'NOTES 3trim.'!AN268)</f>
        <v>1</v>
      </c>
      <c r="F11" s="221">
        <f>IF(ISERROR('NOTES 3trim.'!AO268),"",'NOTES 3trim.'!AO268)</f>
        <v>1.5</v>
      </c>
      <c r="G11" s="221">
        <f>IF(ISERROR('NOTES 3trim.'!AP268),"",'NOTES 3trim.'!AP268)</f>
        <v>2</v>
      </c>
      <c r="H11" s="221">
        <f>IF(ISERROR('NOTES 3trim.'!AQ268),"",'NOTES 3trim.'!AQ268)</f>
        <v>3</v>
      </c>
      <c r="I11" s="221">
        <f>IF(ISERROR('NOTES 3trim.'!AR268),"",'NOTES 3trim.'!AR268)</f>
        <v>4</v>
      </c>
      <c r="J11" s="221">
        <f>IF(ISERROR('NOTES 3trim.'!AS268),"",'NOTES 3trim.'!AS268)</f>
        <v>3.3333333333333335</v>
      </c>
      <c r="K11" s="221">
        <f>IF(ISERROR('NOTES 3trim.'!AT268),"",'NOTES 3trim.'!AT268)</f>
        <v>2.6666666666666665</v>
      </c>
      <c r="L11" s="221">
        <f>IF(ISERROR('NOTES 3trim.'!AU268),"",'NOTES 3trim.'!AU268)</f>
        <v>2</v>
      </c>
      <c r="M11" s="221">
        <f>IF(ISERROR('NOTES 3trim.'!AV268),"",'NOTES 3trim.'!AV268)</f>
        <v>3</v>
      </c>
      <c r="N11" s="221">
        <f>IF(ISERROR('NOTES 3trim.'!AW268),"",'NOTES 3trim.'!AW268)</f>
        <v>4</v>
      </c>
      <c r="O11" s="221">
        <f>IF(ISERROR('NOTES 3trim.'!AX268),"",'NOTES 3trim.'!AX268)</f>
        <v>3.3333333333333335</v>
      </c>
      <c r="P11" s="221">
        <f>IF(ISERROR('NOTES 3trim.'!AY268),"",'NOTES 3trim.'!AY268)</f>
        <v>2.6666666666666665</v>
      </c>
      <c r="Q11" s="221">
        <f>IF(ISERROR('NOTES 3trim.'!AZ268),"",'NOTES 3trim.'!AZ268)</f>
        <v>2</v>
      </c>
      <c r="R11" s="221">
        <f>IF(ISERROR('NOTES 3trim.'!BA268),"",'NOTES 3trim.'!BA268)</f>
        <v>3</v>
      </c>
      <c r="S11" s="221">
        <f>IF(ISERROR('NOTES 3trim.'!BB268),"",'NOTES 3trim.'!BB268)</f>
        <v>4</v>
      </c>
      <c r="T11" s="221">
        <f>IF(ISERROR('NOTES 3trim.'!BC268),"",'NOTES 3trim.'!BC268)</f>
        <v>3.3333333333333335</v>
      </c>
      <c r="U11" s="221">
        <f>IF(ISERROR('NOTES 3trim.'!BD268),"",'NOTES 3trim.'!BD268)</f>
        <v>2.6666666666666665</v>
      </c>
      <c r="V11" s="221">
        <f>IF(ISERROR('NOTES 3trim.'!BE268),"",'NOTES 3trim.'!BE268)</f>
        <v>2</v>
      </c>
      <c r="W11" s="221">
        <f>IF(ISERROR('NOTES 3trim.'!BF268),"",'NOTES 3trim.'!BF268)</f>
        <v>3</v>
      </c>
      <c r="X11" s="221">
        <f>IF(ISERROR('NOTES 3trim.'!BG268),"",'NOTES 3trim.'!BG268)</f>
        <v>4</v>
      </c>
      <c r="Y11" s="221">
        <f>IF(ISERROR('NOTES 3trim.'!BH268),"",'NOTES 3trim.'!BH268)</f>
        <v>3.3333333333333335</v>
      </c>
      <c r="Z11" s="221">
        <f>IF(ISERROR('NOTES 3trim.'!BI268),"",'NOTES 3trim.'!BI268)</f>
        <v>2.6666666666666665</v>
      </c>
      <c r="AA11" s="221">
        <f>IF(ISERROR('NOTES 3trim.'!BJ268),"",'NOTES 3trim.'!BJ268)</f>
        <v>2</v>
      </c>
      <c r="AB11" s="221">
        <f>IF(ISERROR('NOTES 3trim.'!BK268),"",'NOTES 3trim.'!BK268)</f>
        <v>3</v>
      </c>
      <c r="AC11" s="221">
        <f>IF(ISERROR('NOTES 3trim.'!BL268),"",'NOTES 3trim.'!BL268)</f>
        <v>4</v>
      </c>
      <c r="AD11" s="221">
        <f>IF(ISERROR('NOTES 3trim.'!BM268),"",'NOTES 3trim.'!BM268)</f>
        <v>3.3333333333333335</v>
      </c>
      <c r="AE11" s="221">
        <f>IF(ISERROR('NOTES 3trim.'!BN268),"",'NOTES 3trim.'!BN268)</f>
        <v>2.6666666666666665</v>
      </c>
      <c r="AF11" s="221">
        <f>IF(ISERROR('NOTES 3trim.'!BO268),"",'NOTES 3trim.'!BO268)</f>
        <v>2</v>
      </c>
      <c r="AG11" s="221">
        <f>IF(ISERROR('NOTES 3trim.'!BP268),"",'NOTES 3trim.'!BP268)</f>
        <v>3</v>
      </c>
      <c r="AH11" s="221">
        <f>IF(ISERROR('NOTES 3trim.'!BQ268),"",'NOTES 3trim.'!BQ268)</f>
        <v>4</v>
      </c>
      <c r="AL11" s="72">
        <f t="shared" si="1"/>
        <v>2.8833333333333333</v>
      </c>
      <c r="AM11" s="49"/>
      <c r="AN11" s="49"/>
      <c r="AO11" s="49"/>
      <c r="AP11" s="49"/>
      <c r="AQ11" s="49"/>
      <c r="AR11" s="49"/>
      <c r="AS11" s="49"/>
      <c r="AT11" s="49"/>
      <c r="AU11" s="49"/>
      <c r="AV11" s="49"/>
    </row>
    <row r="12" spans="1:48" s="61" customFormat="1" ht="22.5" customHeight="1">
      <c r="B12" s="775" t="str">
        <f>'NOTES 3trim.'!D299</f>
        <v>Culture littéraire</v>
      </c>
      <c r="C12" s="775"/>
      <c r="D12" s="775"/>
      <c r="E12" s="219">
        <f>IF(ISERROR(AVERAGE(E13:E14)),"",AVERAGE(E13:E14))</f>
        <v>1</v>
      </c>
      <c r="F12" s="219">
        <f t="shared" ref="F12:AH12" si="4">IF(ISERROR(AVERAGE(F13:F14)),"",AVERAGE(F13:F14))</f>
        <v>1.5</v>
      </c>
      <c r="G12" s="219">
        <f t="shared" si="4"/>
        <v>2</v>
      </c>
      <c r="H12" s="219">
        <f t="shared" si="4"/>
        <v>3</v>
      </c>
      <c r="I12" s="219">
        <f t="shared" si="4"/>
        <v>4</v>
      </c>
      <c r="J12" s="219">
        <f t="shared" si="4"/>
        <v>3.3333333333333335</v>
      </c>
      <c r="K12" s="219">
        <f t="shared" si="4"/>
        <v>2.6666666666666665</v>
      </c>
      <c r="L12" s="219">
        <f t="shared" si="4"/>
        <v>2</v>
      </c>
      <c r="M12" s="219">
        <f t="shared" si="4"/>
        <v>3</v>
      </c>
      <c r="N12" s="219">
        <f t="shared" si="4"/>
        <v>4</v>
      </c>
      <c r="O12" s="219">
        <f t="shared" si="4"/>
        <v>3.3333333333333335</v>
      </c>
      <c r="P12" s="219">
        <f t="shared" si="4"/>
        <v>2.6666666666666665</v>
      </c>
      <c r="Q12" s="219">
        <f t="shared" si="4"/>
        <v>2</v>
      </c>
      <c r="R12" s="219">
        <f t="shared" si="4"/>
        <v>3</v>
      </c>
      <c r="S12" s="219">
        <f t="shared" si="4"/>
        <v>4</v>
      </c>
      <c r="T12" s="219">
        <f t="shared" si="4"/>
        <v>3.3333333333333335</v>
      </c>
      <c r="U12" s="219">
        <f t="shared" si="4"/>
        <v>2.6666666666666665</v>
      </c>
      <c r="V12" s="219">
        <f t="shared" si="4"/>
        <v>2</v>
      </c>
      <c r="W12" s="219">
        <f t="shared" si="4"/>
        <v>3</v>
      </c>
      <c r="X12" s="219">
        <f t="shared" si="4"/>
        <v>4</v>
      </c>
      <c r="Y12" s="219">
        <f t="shared" si="4"/>
        <v>3.3333333333333335</v>
      </c>
      <c r="Z12" s="219">
        <f t="shared" si="4"/>
        <v>2.6666666666666665</v>
      </c>
      <c r="AA12" s="219">
        <f t="shared" si="4"/>
        <v>2</v>
      </c>
      <c r="AB12" s="219">
        <f t="shared" si="4"/>
        <v>3</v>
      </c>
      <c r="AC12" s="219">
        <f t="shared" si="4"/>
        <v>4</v>
      </c>
      <c r="AD12" s="219">
        <f t="shared" si="4"/>
        <v>3.3333333333333335</v>
      </c>
      <c r="AE12" s="219">
        <f t="shared" si="4"/>
        <v>2.6666666666666665</v>
      </c>
      <c r="AF12" s="219">
        <f t="shared" si="4"/>
        <v>2</v>
      </c>
      <c r="AG12" s="219">
        <f t="shared" si="4"/>
        <v>3</v>
      </c>
      <c r="AH12" s="219">
        <f t="shared" si="4"/>
        <v>4</v>
      </c>
      <c r="AL12" s="72">
        <f t="shared" si="1"/>
        <v>2.8833333333333333</v>
      </c>
      <c r="AM12" s="49"/>
      <c r="AN12" s="49"/>
      <c r="AO12" s="49"/>
      <c r="AP12" s="49"/>
      <c r="AQ12" s="49"/>
      <c r="AR12" s="49"/>
      <c r="AS12" s="49"/>
      <c r="AT12" s="49"/>
      <c r="AU12" s="49"/>
      <c r="AV12" s="49"/>
    </row>
    <row r="13" spans="1:48" s="61" customFormat="1" ht="22.5" customHeight="1">
      <c r="D13" s="194" t="str">
        <f>'NOTES 3trim.'!D300</f>
        <v>Lire intégralement des œuvres littéraires</v>
      </c>
      <c r="E13" s="222">
        <f>IF(ISERROR('NOTES 3trim.'!AN300),"",'NOTES 3trim.'!AN300)</f>
        <v>1</v>
      </c>
      <c r="F13" s="222">
        <f>IF(ISERROR('NOTES 3trim.'!AO300),"",'NOTES 3trim.'!AO300)</f>
        <v>1.5</v>
      </c>
      <c r="G13" s="222">
        <f>IF(ISERROR('NOTES 3trim.'!AP300),"",'NOTES 3trim.'!AP300)</f>
        <v>2</v>
      </c>
      <c r="H13" s="222">
        <f>IF(ISERROR('NOTES 3trim.'!AQ300),"",'NOTES 3trim.'!AQ300)</f>
        <v>3</v>
      </c>
      <c r="I13" s="222">
        <f>IF(ISERROR('NOTES 3trim.'!AR300),"",'NOTES 3trim.'!AR300)</f>
        <v>4</v>
      </c>
      <c r="J13" s="222">
        <f>IF(ISERROR('NOTES 3trim.'!AS300),"",'NOTES 3trim.'!AS300)</f>
        <v>3.3333333333333335</v>
      </c>
      <c r="K13" s="222">
        <f>IF(ISERROR('NOTES 3trim.'!AT300),"",'NOTES 3trim.'!AT300)</f>
        <v>2.6666666666666665</v>
      </c>
      <c r="L13" s="222">
        <f>IF(ISERROR('NOTES 3trim.'!AU300),"",'NOTES 3trim.'!AU300)</f>
        <v>2</v>
      </c>
      <c r="M13" s="222">
        <f>IF(ISERROR('NOTES 3trim.'!AV300),"",'NOTES 3trim.'!AV300)</f>
        <v>3</v>
      </c>
      <c r="N13" s="222">
        <f>IF(ISERROR('NOTES 3trim.'!AW300),"",'NOTES 3trim.'!AW300)</f>
        <v>4</v>
      </c>
      <c r="O13" s="222">
        <f>IF(ISERROR('NOTES 3trim.'!AX300),"",'NOTES 3trim.'!AX300)</f>
        <v>3.3333333333333335</v>
      </c>
      <c r="P13" s="222">
        <f>IF(ISERROR('NOTES 3trim.'!AY300),"",'NOTES 3trim.'!AY300)</f>
        <v>2.6666666666666665</v>
      </c>
      <c r="Q13" s="222">
        <f>IF(ISERROR('NOTES 3trim.'!AZ300),"",'NOTES 3trim.'!AZ300)</f>
        <v>2</v>
      </c>
      <c r="R13" s="222">
        <f>IF(ISERROR('NOTES 3trim.'!BA300),"",'NOTES 3trim.'!BA300)</f>
        <v>3</v>
      </c>
      <c r="S13" s="222">
        <f>IF(ISERROR('NOTES 3trim.'!BB300),"",'NOTES 3trim.'!BB300)</f>
        <v>4</v>
      </c>
      <c r="T13" s="222">
        <f>IF(ISERROR('NOTES 3trim.'!BC300),"",'NOTES 3trim.'!BC300)</f>
        <v>3.3333333333333335</v>
      </c>
      <c r="U13" s="222">
        <f>IF(ISERROR('NOTES 3trim.'!BD300),"",'NOTES 3trim.'!BD300)</f>
        <v>2.6666666666666665</v>
      </c>
      <c r="V13" s="222">
        <f>IF(ISERROR('NOTES 3trim.'!BE300),"",'NOTES 3trim.'!BE300)</f>
        <v>2</v>
      </c>
      <c r="W13" s="222">
        <f>IF(ISERROR('NOTES 3trim.'!BF300),"",'NOTES 3trim.'!BF300)</f>
        <v>3</v>
      </c>
      <c r="X13" s="222">
        <f>IF(ISERROR('NOTES 3trim.'!BG300),"",'NOTES 3trim.'!BG300)</f>
        <v>4</v>
      </c>
      <c r="Y13" s="222">
        <f>IF(ISERROR('NOTES 3trim.'!BH300),"",'NOTES 3trim.'!BH300)</f>
        <v>3.3333333333333335</v>
      </c>
      <c r="Z13" s="222">
        <f>IF(ISERROR('NOTES 3trim.'!BI300),"",'NOTES 3trim.'!BI300)</f>
        <v>2.6666666666666665</v>
      </c>
      <c r="AA13" s="222">
        <f>IF(ISERROR('NOTES 3trim.'!BJ300),"",'NOTES 3trim.'!BJ300)</f>
        <v>2</v>
      </c>
      <c r="AB13" s="222">
        <f>IF(ISERROR('NOTES 3trim.'!BK300),"",'NOTES 3trim.'!BK300)</f>
        <v>3</v>
      </c>
      <c r="AC13" s="222">
        <f>IF(ISERROR('NOTES 3trim.'!BL300),"",'NOTES 3trim.'!BL300)</f>
        <v>4</v>
      </c>
      <c r="AD13" s="222">
        <f>IF(ISERROR('NOTES 3trim.'!BM300),"",'NOTES 3trim.'!BM300)</f>
        <v>3.3333333333333335</v>
      </c>
      <c r="AE13" s="222">
        <f>IF(ISERROR('NOTES 3trim.'!BN300),"",'NOTES 3trim.'!BN300)</f>
        <v>2.6666666666666665</v>
      </c>
      <c r="AF13" s="222">
        <f>IF(ISERROR('NOTES 3trim.'!BO300),"",'NOTES 3trim.'!BO300)</f>
        <v>2</v>
      </c>
      <c r="AG13" s="222">
        <f>IF(ISERROR('NOTES 3trim.'!BP300),"",'NOTES 3trim.'!BP300)</f>
        <v>3</v>
      </c>
      <c r="AH13" s="222">
        <f>IF(ISERROR('NOTES 3trim.'!BQ300),"",'NOTES 3trim.'!BQ300)</f>
        <v>4</v>
      </c>
      <c r="AL13" s="72">
        <f t="shared" si="1"/>
        <v>2.8833333333333333</v>
      </c>
      <c r="AM13" s="49"/>
      <c r="AN13" s="49"/>
      <c r="AO13" s="49"/>
      <c r="AP13" s="49"/>
      <c r="AQ13" s="49"/>
      <c r="AR13" s="49"/>
      <c r="AS13" s="49"/>
      <c r="AT13" s="49"/>
      <c r="AU13" s="49"/>
      <c r="AV13" s="49"/>
    </row>
    <row r="14" spans="1:48" s="62" customFormat="1" ht="23.25" customHeight="1">
      <c r="D14" s="196" t="str">
        <f>'NOTES 3trim.'!D330</f>
        <v xml:space="preserve">Interpréter un texte littéraire </v>
      </c>
      <c r="E14" s="222">
        <f>IF(ISERROR('NOTES 3trim.'!AN330),"",'NOTES 3trim.'!AN330)</f>
        <v>1</v>
      </c>
      <c r="F14" s="222">
        <f>IF(ISERROR('NOTES 3trim.'!AO330),"",'NOTES 3trim.'!AO330)</f>
        <v>1.5</v>
      </c>
      <c r="G14" s="222">
        <f>IF(ISERROR('NOTES 3trim.'!AP330),"",'NOTES 3trim.'!AP330)</f>
        <v>2</v>
      </c>
      <c r="H14" s="222">
        <f>IF(ISERROR('NOTES 3trim.'!AQ330),"",'NOTES 3trim.'!AQ330)</f>
        <v>3</v>
      </c>
      <c r="I14" s="222">
        <f>IF(ISERROR('NOTES 3trim.'!AR330),"",'NOTES 3trim.'!AR330)</f>
        <v>4</v>
      </c>
      <c r="J14" s="222">
        <f>IF(ISERROR('NOTES 3trim.'!AS330),"",'NOTES 3trim.'!AS330)</f>
        <v>3.3333333333333335</v>
      </c>
      <c r="K14" s="222">
        <f>IF(ISERROR('NOTES 3trim.'!AT330),"",'NOTES 3trim.'!AT330)</f>
        <v>2.6666666666666665</v>
      </c>
      <c r="L14" s="222">
        <f>IF(ISERROR('NOTES 3trim.'!AU330),"",'NOTES 3trim.'!AU330)</f>
        <v>2</v>
      </c>
      <c r="M14" s="222">
        <f>IF(ISERROR('NOTES 3trim.'!AV330),"",'NOTES 3trim.'!AV330)</f>
        <v>3</v>
      </c>
      <c r="N14" s="222">
        <f>IF(ISERROR('NOTES 3trim.'!AW330),"",'NOTES 3trim.'!AW330)</f>
        <v>4</v>
      </c>
      <c r="O14" s="222">
        <f>IF(ISERROR('NOTES 3trim.'!AX330),"",'NOTES 3trim.'!AX330)</f>
        <v>3.3333333333333335</v>
      </c>
      <c r="P14" s="222">
        <f>IF(ISERROR('NOTES 3trim.'!AY330),"",'NOTES 3trim.'!AY330)</f>
        <v>2.6666666666666665</v>
      </c>
      <c r="Q14" s="222">
        <f>IF(ISERROR('NOTES 3trim.'!AZ330),"",'NOTES 3trim.'!AZ330)</f>
        <v>2</v>
      </c>
      <c r="R14" s="222">
        <f>IF(ISERROR('NOTES 3trim.'!BA330),"",'NOTES 3trim.'!BA330)</f>
        <v>3</v>
      </c>
      <c r="S14" s="222">
        <f>IF(ISERROR('NOTES 3trim.'!BB330),"",'NOTES 3trim.'!BB330)</f>
        <v>4</v>
      </c>
      <c r="T14" s="222">
        <f>IF(ISERROR('NOTES 3trim.'!BC330),"",'NOTES 3trim.'!BC330)</f>
        <v>3.3333333333333335</v>
      </c>
      <c r="U14" s="222">
        <f>IF(ISERROR('NOTES 3trim.'!BD330),"",'NOTES 3trim.'!BD330)</f>
        <v>2.6666666666666665</v>
      </c>
      <c r="V14" s="222">
        <f>IF(ISERROR('NOTES 3trim.'!BE330),"",'NOTES 3trim.'!BE330)</f>
        <v>2</v>
      </c>
      <c r="W14" s="222">
        <f>IF(ISERROR('NOTES 3trim.'!BF330),"",'NOTES 3trim.'!BF330)</f>
        <v>3</v>
      </c>
      <c r="X14" s="222">
        <f>IF(ISERROR('NOTES 3trim.'!BG330),"",'NOTES 3trim.'!BG330)</f>
        <v>4</v>
      </c>
      <c r="Y14" s="222">
        <f>IF(ISERROR('NOTES 3trim.'!BH330),"",'NOTES 3trim.'!BH330)</f>
        <v>3.3333333333333335</v>
      </c>
      <c r="Z14" s="222">
        <f>IF(ISERROR('NOTES 3trim.'!BI330),"",'NOTES 3trim.'!BI330)</f>
        <v>2.6666666666666665</v>
      </c>
      <c r="AA14" s="222">
        <f>IF(ISERROR('NOTES 3trim.'!BJ330),"",'NOTES 3trim.'!BJ330)</f>
        <v>2</v>
      </c>
      <c r="AB14" s="222">
        <f>IF(ISERROR('NOTES 3trim.'!BK330),"",'NOTES 3trim.'!BK330)</f>
        <v>3</v>
      </c>
      <c r="AC14" s="222">
        <f>IF(ISERROR('NOTES 3trim.'!BL330),"",'NOTES 3trim.'!BL330)</f>
        <v>4</v>
      </c>
      <c r="AD14" s="222">
        <f>IF(ISERROR('NOTES 3trim.'!BM330),"",'NOTES 3trim.'!BM330)</f>
        <v>3.3333333333333335</v>
      </c>
      <c r="AE14" s="222">
        <f>IF(ISERROR('NOTES 3trim.'!BN330),"",'NOTES 3trim.'!BN330)</f>
        <v>2.6666666666666665</v>
      </c>
      <c r="AF14" s="222">
        <f>IF(ISERROR('NOTES 3trim.'!BO330),"",'NOTES 3trim.'!BO330)</f>
        <v>2</v>
      </c>
      <c r="AG14" s="222">
        <f>IF(ISERROR('NOTES 3trim.'!BP330),"",'NOTES 3trim.'!BP330)</f>
        <v>3</v>
      </c>
      <c r="AH14" s="222">
        <f>IF(ISERROR('NOTES 3trim.'!BQ330),"",'NOTES 3trim.'!BQ330)</f>
        <v>4</v>
      </c>
      <c r="AL14" s="72">
        <f t="shared" si="1"/>
        <v>2.8833333333333333</v>
      </c>
      <c r="AM14" s="63"/>
      <c r="AN14" s="63"/>
      <c r="AO14" s="63"/>
      <c r="AP14" s="63"/>
      <c r="AQ14" s="63"/>
      <c r="AR14" s="63"/>
      <c r="AS14" s="63"/>
      <c r="AT14" s="63"/>
      <c r="AU14" s="63"/>
      <c r="AV14" s="63"/>
    </row>
    <row r="15" spans="1:48" s="61" customFormat="1" ht="22.5" customHeight="1">
      <c r="B15" s="775" t="str">
        <f>'NOTES 3trim.'!D361</f>
        <v>Produire des écrits</v>
      </c>
      <c r="C15" s="775"/>
      <c r="D15" s="775"/>
      <c r="E15" s="219">
        <f>IF(ISERROR(AVERAGE(E17:E18)),"",AVERAGE(E17:E18))</f>
        <v>2.5</v>
      </c>
      <c r="F15" s="219">
        <f t="shared" ref="F15:AH15" si="5">IF(ISERROR(AVERAGE(F17:F18)),"",AVERAGE(F17:F18))</f>
        <v>1.75</v>
      </c>
      <c r="G15" s="219">
        <f t="shared" si="5"/>
        <v>2.666666666666667</v>
      </c>
      <c r="H15" s="219">
        <f t="shared" si="5"/>
        <v>3.5</v>
      </c>
      <c r="I15" s="219">
        <f t="shared" si="5"/>
        <v>4</v>
      </c>
      <c r="J15" s="219">
        <f t="shared" si="5"/>
        <v>3.166666666666667</v>
      </c>
      <c r="K15" s="219">
        <f t="shared" si="5"/>
        <v>3.1666666666666665</v>
      </c>
      <c r="L15" s="219">
        <f t="shared" si="5"/>
        <v>2.5</v>
      </c>
      <c r="M15" s="219">
        <f t="shared" si="5"/>
        <v>3.5</v>
      </c>
      <c r="N15" s="219">
        <f t="shared" si="5"/>
        <v>3.5</v>
      </c>
      <c r="O15" s="219">
        <f t="shared" si="5"/>
        <v>3.833333333333333</v>
      </c>
      <c r="P15" s="219">
        <f t="shared" si="5"/>
        <v>3.1666666666666665</v>
      </c>
      <c r="Q15" s="219">
        <f t="shared" si="5"/>
        <v>2.833333333333333</v>
      </c>
      <c r="R15" s="219">
        <f t="shared" si="5"/>
        <v>3</v>
      </c>
      <c r="S15" s="219">
        <f t="shared" si="5"/>
        <v>3.833333333333333</v>
      </c>
      <c r="T15" s="219">
        <f t="shared" si="5"/>
        <v>3.5</v>
      </c>
      <c r="U15" s="219">
        <f t="shared" si="5"/>
        <v>3.1666666666666665</v>
      </c>
      <c r="V15" s="219">
        <f t="shared" si="5"/>
        <v>2.833333333333333</v>
      </c>
      <c r="W15" s="219">
        <f t="shared" si="5"/>
        <v>3.5</v>
      </c>
      <c r="X15" s="219">
        <f t="shared" si="5"/>
        <v>3</v>
      </c>
      <c r="Y15" s="219">
        <f t="shared" si="5"/>
        <v>3.3333333333333335</v>
      </c>
      <c r="Z15" s="219">
        <f t="shared" si="5"/>
        <v>2.6666666666666665</v>
      </c>
      <c r="AA15" s="219">
        <f t="shared" si="5"/>
        <v>2</v>
      </c>
      <c r="AB15" s="219">
        <f t="shared" si="5"/>
        <v>3</v>
      </c>
      <c r="AC15" s="219">
        <f t="shared" si="5"/>
        <v>4</v>
      </c>
      <c r="AD15" s="219">
        <f t="shared" si="5"/>
        <v>3.3333333333333335</v>
      </c>
      <c r="AE15" s="219">
        <f t="shared" si="5"/>
        <v>2.6666666666666665</v>
      </c>
      <c r="AF15" s="219">
        <f t="shared" si="5"/>
        <v>2</v>
      </c>
      <c r="AG15" s="219">
        <f t="shared" si="5"/>
        <v>3</v>
      </c>
      <c r="AH15" s="219">
        <f t="shared" si="5"/>
        <v>4</v>
      </c>
      <c r="AL15" s="72">
        <f t="shared" si="1"/>
        <v>3.0972222222222223</v>
      </c>
      <c r="AM15" s="49"/>
      <c r="AN15" s="49"/>
      <c r="AO15" s="49"/>
      <c r="AP15" s="49"/>
      <c r="AQ15" s="49"/>
      <c r="AR15" s="49"/>
      <c r="AS15" s="49"/>
      <c r="AT15" s="49"/>
      <c r="AU15" s="49"/>
      <c r="AV15" s="49"/>
    </row>
    <row r="16" spans="1:48" s="61" customFormat="1" ht="22.5" customHeight="1">
      <c r="D16" s="194" t="str">
        <f>'NOTES 3trim.'!AM362</f>
        <v>Présenter un travail appliqué</v>
      </c>
      <c r="E16" s="222">
        <f>IF(ISERROR('NOTES 3trim.'!AN362),"",'NOTES 3trim.'!AN362)</f>
        <v>1</v>
      </c>
      <c r="F16" s="222">
        <f>IF(ISERROR('NOTES 3trim.'!AO362),"",'NOTES 3trim.'!AO362)</f>
        <v>1.5</v>
      </c>
      <c r="G16" s="222">
        <f>IF(ISERROR('NOTES 3trim.'!AP362),"",'NOTES 3trim.'!AP362)</f>
        <v>2</v>
      </c>
      <c r="H16" s="222">
        <f>IF(ISERROR('NOTES 3trim.'!AQ362),"",'NOTES 3trim.'!AQ362)</f>
        <v>3</v>
      </c>
      <c r="I16" s="222">
        <f>IF(ISERROR('NOTES 3trim.'!AR362),"",'NOTES 3trim.'!AR362)</f>
        <v>4</v>
      </c>
      <c r="J16" s="222">
        <f>IF(ISERROR('NOTES 3trim.'!AS362),"",'NOTES 3trim.'!AS362)</f>
        <v>3.3333333333333335</v>
      </c>
      <c r="K16" s="222">
        <f>IF(ISERROR('NOTES 3trim.'!AT362),"",'NOTES 3trim.'!AT362)</f>
        <v>2.6666666666666665</v>
      </c>
      <c r="L16" s="222">
        <f>IF(ISERROR('NOTES 3trim.'!AU362),"",'NOTES 3trim.'!AU362)</f>
        <v>2</v>
      </c>
      <c r="M16" s="222">
        <f>IF(ISERROR('NOTES 3trim.'!AV362),"",'NOTES 3trim.'!AV362)</f>
        <v>3</v>
      </c>
      <c r="N16" s="222">
        <f>IF(ISERROR('NOTES 3trim.'!AW362),"",'NOTES 3trim.'!AW362)</f>
        <v>4</v>
      </c>
      <c r="O16" s="222">
        <f>IF(ISERROR('NOTES 3trim.'!AX362),"",'NOTES 3trim.'!AX362)</f>
        <v>3.3333333333333335</v>
      </c>
      <c r="P16" s="222">
        <f>IF(ISERROR('NOTES 3trim.'!AY362),"",'NOTES 3trim.'!AY362)</f>
        <v>2.6666666666666665</v>
      </c>
      <c r="Q16" s="222">
        <f>IF(ISERROR('NOTES 3trim.'!AZ362),"",'NOTES 3trim.'!AZ362)</f>
        <v>2</v>
      </c>
      <c r="R16" s="222">
        <f>IF(ISERROR('NOTES 3trim.'!BA362),"",'NOTES 3trim.'!BA362)</f>
        <v>3</v>
      </c>
      <c r="S16" s="222">
        <f>IF(ISERROR('NOTES 3trim.'!BB362),"",'NOTES 3trim.'!BB362)</f>
        <v>4</v>
      </c>
      <c r="T16" s="222">
        <f>IF(ISERROR('NOTES 3trim.'!BC362),"",'NOTES 3trim.'!BC362)</f>
        <v>3.3333333333333335</v>
      </c>
      <c r="U16" s="222">
        <f>IF(ISERROR('NOTES 3trim.'!BD362),"",'NOTES 3trim.'!BD362)</f>
        <v>2.6666666666666665</v>
      </c>
      <c r="V16" s="222">
        <f>IF(ISERROR('NOTES 3trim.'!BE362),"",'NOTES 3trim.'!BE362)</f>
        <v>2</v>
      </c>
      <c r="W16" s="222">
        <f>IF(ISERROR('NOTES 3trim.'!BF362),"",'NOTES 3trim.'!BF362)</f>
        <v>3</v>
      </c>
      <c r="X16" s="222">
        <f>IF(ISERROR('NOTES 3trim.'!BG362),"",'NOTES 3trim.'!BG362)</f>
        <v>4</v>
      </c>
      <c r="Y16" s="222">
        <f>IF(ISERROR('NOTES 3trim.'!BH362),"",'NOTES 3trim.'!BH362)</f>
        <v>3.3333333333333335</v>
      </c>
      <c r="Z16" s="222">
        <f>IF(ISERROR('NOTES 3trim.'!BI362),"",'NOTES 3trim.'!BI362)</f>
        <v>2.6666666666666665</v>
      </c>
      <c r="AA16" s="222">
        <f>IF(ISERROR('NOTES 3trim.'!BJ362),"",'NOTES 3trim.'!BJ362)</f>
        <v>2</v>
      </c>
      <c r="AB16" s="222">
        <f>IF(ISERROR('NOTES 3trim.'!BK362),"",'NOTES 3trim.'!BK362)</f>
        <v>3</v>
      </c>
      <c r="AC16" s="222">
        <f>IF(ISERROR('NOTES 3trim.'!BL362),"",'NOTES 3trim.'!BL362)</f>
        <v>4</v>
      </c>
      <c r="AD16" s="222">
        <f>IF(ISERROR('NOTES 3trim.'!BM362),"",'NOTES 3trim.'!BM362)</f>
        <v>3.3333333333333335</v>
      </c>
      <c r="AE16" s="222">
        <f>IF(ISERROR('NOTES 3trim.'!BN362),"",'NOTES 3trim.'!BN362)</f>
        <v>2.6666666666666665</v>
      </c>
      <c r="AF16" s="222">
        <f>IF(ISERROR('NOTES 3trim.'!BO362),"",'NOTES 3trim.'!BO362)</f>
        <v>2</v>
      </c>
      <c r="AG16" s="222">
        <f>IF(ISERROR('NOTES 3trim.'!BP362),"",'NOTES 3trim.'!BP362)</f>
        <v>3</v>
      </c>
      <c r="AH16" s="222">
        <f>IF(ISERROR('NOTES 3trim.'!BQ362),"",'NOTES 3trim.'!BQ362)</f>
        <v>4</v>
      </c>
      <c r="AL16" s="72">
        <f t="shared" si="1"/>
        <v>2.8833333333333333</v>
      </c>
      <c r="AM16" s="49"/>
      <c r="AN16" s="49"/>
      <c r="AO16" s="49"/>
      <c r="AP16" s="49"/>
      <c r="AQ16" s="49"/>
      <c r="AR16" s="49"/>
      <c r="AS16" s="49"/>
      <c r="AT16" s="49"/>
      <c r="AU16" s="49"/>
      <c r="AV16" s="49"/>
    </row>
    <row r="17" spans="2:48" s="61" customFormat="1" ht="22.5" customHeight="1">
      <c r="D17" s="194" t="str">
        <f>'NOTES 3trim.'!AM392</f>
        <v>Ecrire pour synthétiser</v>
      </c>
      <c r="E17" s="222">
        <f>IF(ISERROR('NOTES 3trim.'!AN392),"",'NOTES 3trim.'!AN392)</f>
        <v>4</v>
      </c>
      <c r="F17" s="222">
        <f>IF(ISERROR('NOTES 3trim.'!AO392),"",'NOTES 3trim.'!AO392)</f>
        <v>2</v>
      </c>
      <c r="G17" s="222">
        <f>IF(ISERROR('NOTES 3trim.'!AP392),"",'NOTES 3trim.'!AP392)</f>
        <v>3.3333333333333335</v>
      </c>
      <c r="H17" s="222">
        <f>IF(ISERROR('NOTES 3trim.'!AQ392),"",'NOTES 3trim.'!AQ392)</f>
        <v>4</v>
      </c>
      <c r="I17" s="222">
        <f>IF(ISERROR('NOTES 3trim.'!AR392),"",'NOTES 3trim.'!AR392)</f>
        <v>4</v>
      </c>
      <c r="J17" s="222">
        <f>IF(ISERROR('NOTES 3trim.'!AS392),"",'NOTES 3trim.'!AS392)</f>
        <v>3</v>
      </c>
      <c r="K17" s="222">
        <f>IF(ISERROR('NOTES 3trim.'!AT392),"",'NOTES 3trim.'!AT392)</f>
        <v>3.6666666666666665</v>
      </c>
      <c r="L17" s="222">
        <f>IF(ISERROR('NOTES 3trim.'!AU392),"",'NOTES 3trim.'!AU392)</f>
        <v>3</v>
      </c>
      <c r="M17" s="222">
        <f>IF(ISERROR('NOTES 3trim.'!AV392),"",'NOTES 3trim.'!AV392)</f>
        <v>4</v>
      </c>
      <c r="N17" s="222">
        <f>IF(ISERROR('NOTES 3trim.'!AW392),"",'NOTES 3trim.'!AW392)</f>
        <v>3</v>
      </c>
      <c r="O17" s="222">
        <f>IF(ISERROR('NOTES 3trim.'!AX392),"",'NOTES 3trim.'!AX392)</f>
        <v>4.333333333333333</v>
      </c>
      <c r="P17" s="222">
        <f>IF(ISERROR('NOTES 3trim.'!AY392),"",'NOTES 3trim.'!AY392)</f>
        <v>3.6666666666666665</v>
      </c>
      <c r="Q17" s="222">
        <f>IF(ISERROR('NOTES 3trim.'!AZ392),"",'NOTES 3trim.'!AZ392)</f>
        <v>3.6666666666666665</v>
      </c>
      <c r="R17" s="222">
        <f>IF(ISERROR('NOTES 3trim.'!BA392),"",'NOTES 3trim.'!BA392)</f>
        <v>3</v>
      </c>
      <c r="S17" s="222">
        <f>IF(ISERROR('NOTES 3trim.'!BB392),"",'NOTES 3trim.'!BB392)</f>
        <v>3.6666666666666665</v>
      </c>
      <c r="T17" s="222">
        <f>IF(ISERROR('NOTES 3trim.'!BC392),"",'NOTES 3trim.'!BC392)</f>
        <v>3.6666666666666665</v>
      </c>
      <c r="U17" s="222">
        <f>IF(ISERROR('NOTES 3trim.'!BD392),"",'NOTES 3trim.'!BD392)</f>
        <v>3.6666666666666665</v>
      </c>
      <c r="V17" s="222">
        <f>IF(ISERROR('NOTES 3trim.'!BE392),"",'NOTES 3trim.'!BE392)</f>
        <v>3.6666666666666665</v>
      </c>
      <c r="W17" s="222">
        <f>IF(ISERROR('NOTES 3trim.'!BF392),"",'NOTES 3trim.'!BF392)</f>
        <v>4</v>
      </c>
      <c r="X17" s="222">
        <f>IF(ISERROR('NOTES 3trim.'!BG392),"",'NOTES 3trim.'!BG392)</f>
        <v>2</v>
      </c>
      <c r="Y17" s="222">
        <f>IF(ISERROR('NOTES 3trim.'!BH392),"",'NOTES 3trim.'!BH392)</f>
        <v>3.3333333333333335</v>
      </c>
      <c r="Z17" s="222">
        <f>IF(ISERROR('NOTES 3trim.'!BI392),"",'NOTES 3trim.'!BI392)</f>
        <v>2.6666666666666665</v>
      </c>
      <c r="AA17" s="222">
        <f>IF(ISERROR('NOTES 3trim.'!BJ392),"",'NOTES 3trim.'!BJ392)</f>
        <v>2</v>
      </c>
      <c r="AB17" s="222">
        <f>IF(ISERROR('NOTES 3trim.'!BK392),"",'NOTES 3trim.'!BK392)</f>
        <v>3</v>
      </c>
      <c r="AC17" s="222">
        <f>IF(ISERROR('NOTES 3trim.'!BL392),"",'NOTES 3trim.'!BL392)</f>
        <v>4</v>
      </c>
      <c r="AD17" s="222">
        <f>IF(ISERROR('NOTES 3trim.'!BM392),"",'NOTES 3trim.'!BM392)</f>
        <v>3.3333333333333335</v>
      </c>
      <c r="AE17" s="222">
        <f>IF(ISERROR('NOTES 3trim.'!BN392),"",'NOTES 3trim.'!BN392)</f>
        <v>2.6666666666666665</v>
      </c>
      <c r="AF17" s="222">
        <f>IF(ISERROR('NOTES 3trim.'!BO392),"",'NOTES 3trim.'!BO392)</f>
        <v>2</v>
      </c>
      <c r="AG17" s="222">
        <f>IF(ISERROR('NOTES 3trim.'!BP392),"",'NOTES 3trim.'!BP392)</f>
        <v>3</v>
      </c>
      <c r="AH17" s="222">
        <f>IF(ISERROR('NOTES 3trim.'!BQ392),"",'NOTES 3trim.'!BQ392)</f>
        <v>4</v>
      </c>
      <c r="AL17" s="72">
        <f t="shared" si="1"/>
        <v>3.3111111111111104</v>
      </c>
      <c r="AM17" s="49"/>
      <c r="AN17" s="49"/>
      <c r="AO17" s="49"/>
      <c r="AP17" s="49"/>
      <c r="AQ17" s="49"/>
      <c r="AR17" s="49"/>
      <c r="AS17" s="49"/>
      <c r="AT17" s="49"/>
      <c r="AU17" s="49"/>
      <c r="AV17" s="49"/>
    </row>
    <row r="18" spans="2:48" s="61" customFormat="1" ht="22.5" customHeight="1">
      <c r="D18" s="196" t="str">
        <f>'NOTES 3trim.'!AM440</f>
        <v>Rédaction : Elaborer et écrire un récit</v>
      </c>
      <c r="E18" s="223">
        <f>IF(ISERROR('NOTES 3trim.'!AN440),"",'NOTES 3trim.'!AN440)</f>
        <v>1</v>
      </c>
      <c r="F18" s="223">
        <f>IF(ISERROR('NOTES 3trim.'!AO440),"",'NOTES 3trim.'!AO440)</f>
        <v>1.5</v>
      </c>
      <c r="G18" s="223">
        <f>IF(ISERROR('NOTES 3trim.'!AP440),"",'NOTES 3trim.'!AP440)</f>
        <v>2</v>
      </c>
      <c r="H18" s="223">
        <f>IF(ISERROR('NOTES 3trim.'!AQ440),"",'NOTES 3trim.'!AQ440)</f>
        <v>3</v>
      </c>
      <c r="I18" s="223">
        <f>IF(ISERROR('NOTES 3trim.'!AR440),"",'NOTES 3trim.'!AR440)</f>
        <v>4</v>
      </c>
      <c r="J18" s="223">
        <f>IF(ISERROR('NOTES 3trim.'!AS440),"",'NOTES 3trim.'!AS440)</f>
        <v>3.3333333333333335</v>
      </c>
      <c r="K18" s="223">
        <f>IF(ISERROR('NOTES 3trim.'!AT440),"",'NOTES 3trim.'!AT440)</f>
        <v>2.6666666666666665</v>
      </c>
      <c r="L18" s="223">
        <f>IF(ISERROR('NOTES 3trim.'!AU440),"",'NOTES 3trim.'!AU440)</f>
        <v>2</v>
      </c>
      <c r="M18" s="223">
        <f>IF(ISERROR('NOTES 3trim.'!AV440),"",'NOTES 3trim.'!AV440)</f>
        <v>3</v>
      </c>
      <c r="N18" s="223">
        <f>IF(ISERROR('NOTES 3trim.'!AW440),"",'NOTES 3trim.'!AW440)</f>
        <v>4</v>
      </c>
      <c r="O18" s="223">
        <f>IF(ISERROR('NOTES 3trim.'!AX440),"",'NOTES 3trim.'!AX440)</f>
        <v>3.3333333333333335</v>
      </c>
      <c r="P18" s="223">
        <f>IF(ISERROR('NOTES 3trim.'!AY440),"",'NOTES 3trim.'!AY440)</f>
        <v>2.6666666666666665</v>
      </c>
      <c r="Q18" s="223">
        <f>IF(ISERROR('NOTES 3trim.'!AZ440),"",'NOTES 3trim.'!AZ440)</f>
        <v>2</v>
      </c>
      <c r="R18" s="223">
        <f>IF(ISERROR('NOTES 3trim.'!BA440),"",'NOTES 3trim.'!BA440)</f>
        <v>3</v>
      </c>
      <c r="S18" s="223">
        <f>IF(ISERROR('NOTES 3trim.'!BB440),"",'NOTES 3trim.'!BB440)</f>
        <v>4</v>
      </c>
      <c r="T18" s="223">
        <f>IF(ISERROR('NOTES 3trim.'!BC440),"",'NOTES 3trim.'!BC440)</f>
        <v>3.3333333333333335</v>
      </c>
      <c r="U18" s="223">
        <f>IF(ISERROR('NOTES 3trim.'!BD440),"",'NOTES 3trim.'!BD440)</f>
        <v>2.6666666666666665</v>
      </c>
      <c r="V18" s="223">
        <f>IF(ISERROR('NOTES 3trim.'!BE440),"",'NOTES 3trim.'!BE440)</f>
        <v>2</v>
      </c>
      <c r="W18" s="223">
        <f>IF(ISERROR('NOTES 3trim.'!BF440),"",'NOTES 3trim.'!BF440)</f>
        <v>3</v>
      </c>
      <c r="X18" s="223">
        <f>IF(ISERROR('NOTES 3trim.'!BG440),"",'NOTES 3trim.'!BG440)</f>
        <v>4</v>
      </c>
      <c r="Y18" s="223">
        <f>IF(ISERROR('NOTES 3trim.'!BH440),"",'NOTES 3trim.'!BH440)</f>
        <v>3.3333333333333335</v>
      </c>
      <c r="Z18" s="223">
        <f>IF(ISERROR('NOTES 3trim.'!BI440),"",'NOTES 3trim.'!BI440)</f>
        <v>2.6666666666666665</v>
      </c>
      <c r="AA18" s="223">
        <f>IF(ISERROR('NOTES 3trim.'!BJ440),"",'NOTES 3trim.'!BJ440)</f>
        <v>2</v>
      </c>
      <c r="AB18" s="223">
        <f>IF(ISERROR('NOTES 3trim.'!BK440),"",'NOTES 3trim.'!BK440)</f>
        <v>3</v>
      </c>
      <c r="AC18" s="223">
        <f>IF(ISERROR('NOTES 3trim.'!BL440),"",'NOTES 3trim.'!BL440)</f>
        <v>4</v>
      </c>
      <c r="AD18" s="223">
        <f>IF(ISERROR('NOTES 3trim.'!BM440),"",'NOTES 3trim.'!BM440)</f>
        <v>3.3333333333333335</v>
      </c>
      <c r="AE18" s="223">
        <f>IF(ISERROR('NOTES 3trim.'!BN440),"",'NOTES 3trim.'!BN440)</f>
        <v>2.6666666666666665</v>
      </c>
      <c r="AF18" s="223">
        <f>IF(ISERROR('NOTES 3trim.'!BO440),"",'NOTES 3trim.'!BO440)</f>
        <v>2</v>
      </c>
      <c r="AG18" s="223">
        <f>IF(ISERROR('NOTES 3trim.'!BP440),"",'NOTES 3trim.'!BP440)</f>
        <v>3</v>
      </c>
      <c r="AH18" s="223">
        <f>IF(ISERROR('NOTES 3trim.'!BQ440),"",'NOTES 3trim.'!BQ440)</f>
        <v>4</v>
      </c>
      <c r="AL18" s="72">
        <f t="shared" si="1"/>
        <v>2.8833333333333333</v>
      </c>
      <c r="AM18" s="49"/>
      <c r="AN18" s="49"/>
      <c r="AO18" s="49"/>
      <c r="AP18" s="49"/>
      <c r="AQ18" s="49"/>
      <c r="AR18" s="49"/>
      <c r="AS18" s="49"/>
      <c r="AT18" s="49"/>
      <c r="AU18" s="49"/>
      <c r="AV18" s="49"/>
    </row>
    <row r="19" spans="2:48" s="61" customFormat="1" ht="22.5" customHeight="1">
      <c r="B19" s="775" t="str">
        <f>'NOTES 3trim.'!D489</f>
        <v>Observation réfléchie de la langue</v>
      </c>
      <c r="C19" s="776"/>
      <c r="D19" s="776"/>
      <c r="E19" s="219">
        <f>AVERAGE(E20,E26,E30)</f>
        <v>1.7333333333333334</v>
      </c>
      <c r="F19" s="219">
        <f t="shared" ref="F19:AH19" si="6">AVERAGE(F20,F26,F30)</f>
        <v>1.5555555555555556</v>
      </c>
      <c r="G19" s="219">
        <f t="shared" si="6"/>
        <v>2.1111111111111112</v>
      </c>
      <c r="H19" s="219">
        <f t="shared" si="6"/>
        <v>3.1111111111111112</v>
      </c>
      <c r="I19" s="219">
        <f t="shared" si="6"/>
        <v>4.1111111111111107</v>
      </c>
      <c r="J19" s="219">
        <f t="shared" si="6"/>
        <v>3.0740740740740744</v>
      </c>
      <c r="K19" s="219">
        <f t="shared" si="6"/>
        <v>2.5925925925925921</v>
      </c>
      <c r="L19" s="219">
        <f t="shared" si="6"/>
        <v>2.1111111111111112</v>
      </c>
      <c r="M19" s="219">
        <f t="shared" si="6"/>
        <v>3.1111111111111112</v>
      </c>
      <c r="N19" s="219">
        <f t="shared" si="6"/>
        <v>4.1111111111111107</v>
      </c>
      <c r="O19" s="219">
        <f t="shared" si="6"/>
        <v>3.0740740740740744</v>
      </c>
      <c r="P19" s="219">
        <f t="shared" si="6"/>
        <v>2.5925925925925921</v>
      </c>
      <c r="Q19" s="219">
        <f t="shared" si="6"/>
        <v>2.1111111111111112</v>
      </c>
      <c r="R19" s="219">
        <f t="shared" si="6"/>
        <v>3.1111111111111112</v>
      </c>
      <c r="S19" s="219">
        <f t="shared" si="6"/>
        <v>4.1111111111111107</v>
      </c>
      <c r="T19" s="219">
        <f t="shared" si="6"/>
        <v>3.0740740740740744</v>
      </c>
      <c r="U19" s="219">
        <f t="shared" si="6"/>
        <v>2.5925925925925921</v>
      </c>
      <c r="V19" s="219">
        <f t="shared" si="6"/>
        <v>2.1111111111111112</v>
      </c>
      <c r="W19" s="219">
        <f t="shared" si="6"/>
        <v>3.1111111111111112</v>
      </c>
      <c r="X19" s="219">
        <f t="shared" si="6"/>
        <v>4.1111111111111107</v>
      </c>
      <c r="Y19" s="219">
        <f t="shared" si="6"/>
        <v>3.0740740740740744</v>
      </c>
      <c r="Z19" s="219">
        <f t="shared" si="6"/>
        <v>2.5925925925925921</v>
      </c>
      <c r="AA19" s="219">
        <f t="shared" si="6"/>
        <v>2.1111111111111112</v>
      </c>
      <c r="AB19" s="219">
        <f t="shared" si="6"/>
        <v>3.1111111111111112</v>
      </c>
      <c r="AC19" s="219">
        <f t="shared" si="6"/>
        <v>4.1111111111111107</v>
      </c>
      <c r="AD19" s="219">
        <f t="shared" si="6"/>
        <v>3.0740740740740744</v>
      </c>
      <c r="AE19" s="219">
        <f t="shared" si="6"/>
        <v>2.5925925925925921</v>
      </c>
      <c r="AF19" s="219">
        <f t="shared" si="6"/>
        <v>2.1111111111111112</v>
      </c>
      <c r="AG19" s="219">
        <f t="shared" si="6"/>
        <v>3.1111111111111112</v>
      </c>
      <c r="AH19" s="219">
        <f t="shared" si="6"/>
        <v>4.1111111111111107</v>
      </c>
      <c r="AL19" s="72">
        <f t="shared" si="1"/>
        <v>2.9207407407407424</v>
      </c>
      <c r="AM19" s="49"/>
      <c r="AN19" s="49"/>
      <c r="AO19" s="49"/>
      <c r="AP19" s="49"/>
      <c r="AQ19" s="49"/>
      <c r="AR19" s="49"/>
      <c r="AS19" s="49"/>
      <c r="AT19" s="49"/>
      <c r="AU19" s="49"/>
      <c r="AV19" s="49"/>
    </row>
    <row r="20" spans="2:48" s="61" customFormat="1" ht="22.5" customHeight="1">
      <c r="C20" s="771" t="str">
        <f>'NOTES 3trim.'!D490</f>
        <v>Grammaire</v>
      </c>
      <c r="D20" s="771"/>
      <c r="E20" s="224">
        <f>IF(ISERROR(AVERAGE(E21:E25)),"",AVERAGE(E21:E25))</f>
        <v>2.2000000000000002</v>
      </c>
      <c r="F20" s="224">
        <f t="shared" ref="F20:AH20" si="7">IF(ISERROR(AVERAGE(F21:F25)),"",AVERAGE(F21:F25))</f>
        <v>1.5</v>
      </c>
      <c r="G20" s="224">
        <f t="shared" si="7"/>
        <v>2</v>
      </c>
      <c r="H20" s="224">
        <f t="shared" si="7"/>
        <v>3</v>
      </c>
      <c r="I20" s="224">
        <f t="shared" si="7"/>
        <v>4</v>
      </c>
      <c r="J20" s="224">
        <f t="shared" si="7"/>
        <v>3.3333333333333335</v>
      </c>
      <c r="K20" s="224">
        <f t="shared" si="7"/>
        <v>2.6666666666666665</v>
      </c>
      <c r="L20" s="224">
        <f t="shared" si="7"/>
        <v>2</v>
      </c>
      <c r="M20" s="224">
        <f t="shared" si="7"/>
        <v>3</v>
      </c>
      <c r="N20" s="224">
        <f t="shared" si="7"/>
        <v>4</v>
      </c>
      <c r="O20" s="224">
        <f t="shared" si="7"/>
        <v>3.3333333333333335</v>
      </c>
      <c r="P20" s="224">
        <f t="shared" si="7"/>
        <v>2.6666666666666665</v>
      </c>
      <c r="Q20" s="224">
        <f t="shared" si="7"/>
        <v>2</v>
      </c>
      <c r="R20" s="224">
        <f t="shared" si="7"/>
        <v>3</v>
      </c>
      <c r="S20" s="224">
        <f t="shared" si="7"/>
        <v>4</v>
      </c>
      <c r="T20" s="224">
        <f t="shared" si="7"/>
        <v>3.3333333333333335</v>
      </c>
      <c r="U20" s="224">
        <f t="shared" si="7"/>
        <v>2.6666666666666665</v>
      </c>
      <c r="V20" s="224">
        <f t="shared" si="7"/>
        <v>2</v>
      </c>
      <c r="W20" s="224">
        <f t="shared" si="7"/>
        <v>3</v>
      </c>
      <c r="X20" s="224">
        <f t="shared" si="7"/>
        <v>4</v>
      </c>
      <c r="Y20" s="224">
        <f t="shared" si="7"/>
        <v>3.3333333333333335</v>
      </c>
      <c r="Z20" s="224">
        <f t="shared" si="7"/>
        <v>2.6666666666666665</v>
      </c>
      <c r="AA20" s="224">
        <f t="shared" si="7"/>
        <v>2</v>
      </c>
      <c r="AB20" s="224">
        <f t="shared" si="7"/>
        <v>3</v>
      </c>
      <c r="AC20" s="224">
        <f t="shared" si="7"/>
        <v>4</v>
      </c>
      <c r="AD20" s="224">
        <f t="shared" si="7"/>
        <v>3.3333333333333335</v>
      </c>
      <c r="AE20" s="224">
        <f t="shared" si="7"/>
        <v>2.6666666666666665</v>
      </c>
      <c r="AF20" s="224">
        <f t="shared" si="7"/>
        <v>2</v>
      </c>
      <c r="AG20" s="224">
        <f t="shared" si="7"/>
        <v>3</v>
      </c>
      <c r="AH20" s="224">
        <f t="shared" si="7"/>
        <v>4</v>
      </c>
      <c r="AL20" s="72">
        <f t="shared" si="1"/>
        <v>2.9233333333333329</v>
      </c>
      <c r="AM20" s="49"/>
      <c r="AN20" s="49"/>
      <c r="AO20" s="49"/>
      <c r="AP20" s="49"/>
      <c r="AQ20" s="49"/>
      <c r="AR20" s="49"/>
      <c r="AS20" s="49"/>
      <c r="AT20" s="49"/>
      <c r="AU20" s="49"/>
      <c r="AV20" s="49"/>
    </row>
    <row r="21" spans="2:48" s="61" customFormat="1" ht="22.5" customHeight="1">
      <c r="B21" s="78"/>
      <c r="C21" s="234"/>
      <c r="D21" s="191" t="str">
        <f>'NOTES 3trim.'!D491</f>
        <v>Construire des phrases</v>
      </c>
      <c r="E21" s="225">
        <f>IF(ISERROR('NOTES 3trim.'!AN491),"",'NOTES 3trim.'!AN491)</f>
        <v>3</v>
      </c>
      <c r="F21" s="225">
        <f>IF(ISERROR('NOTES 3trim.'!AO491),"",'NOTES 3trim.'!AO491)</f>
        <v>1.5</v>
      </c>
      <c r="G21" s="225">
        <f>IF(ISERROR('NOTES 3trim.'!AP491),"",'NOTES 3trim.'!AP491)</f>
        <v>2</v>
      </c>
      <c r="H21" s="225">
        <f>IF(ISERROR('NOTES 3trim.'!AQ491),"",'NOTES 3trim.'!AQ491)</f>
        <v>3</v>
      </c>
      <c r="I21" s="225">
        <f>IF(ISERROR('NOTES 3trim.'!AR491),"",'NOTES 3trim.'!AR491)</f>
        <v>4</v>
      </c>
      <c r="J21" s="225">
        <f>IF(ISERROR('NOTES 3trim.'!AS491),"",'NOTES 3trim.'!AS491)</f>
        <v>3.3333333333333335</v>
      </c>
      <c r="K21" s="225">
        <f>IF(ISERROR('NOTES 3trim.'!AT491),"",'NOTES 3trim.'!AT491)</f>
        <v>2.6666666666666665</v>
      </c>
      <c r="L21" s="225">
        <f>IF(ISERROR('NOTES 3trim.'!AU491),"",'NOTES 3trim.'!AU491)</f>
        <v>2</v>
      </c>
      <c r="M21" s="225">
        <f>IF(ISERROR('NOTES 3trim.'!AV491),"",'NOTES 3trim.'!AV491)</f>
        <v>3</v>
      </c>
      <c r="N21" s="225">
        <f>IF(ISERROR('NOTES 3trim.'!AW491),"",'NOTES 3trim.'!AW491)</f>
        <v>4</v>
      </c>
      <c r="O21" s="225">
        <f>IF(ISERROR('NOTES 3trim.'!AX491),"",'NOTES 3trim.'!AX491)</f>
        <v>3.3333333333333335</v>
      </c>
      <c r="P21" s="225">
        <f>IF(ISERROR('NOTES 3trim.'!AY491),"",'NOTES 3trim.'!AY491)</f>
        <v>2.6666666666666665</v>
      </c>
      <c r="Q21" s="225">
        <f>IF(ISERROR('NOTES 3trim.'!AZ491),"",'NOTES 3trim.'!AZ491)</f>
        <v>2</v>
      </c>
      <c r="R21" s="225">
        <f>IF(ISERROR('NOTES 3trim.'!BA491),"",'NOTES 3trim.'!BA491)</f>
        <v>3</v>
      </c>
      <c r="S21" s="225">
        <f>IF(ISERROR('NOTES 3trim.'!BB491),"",'NOTES 3trim.'!BB491)</f>
        <v>4</v>
      </c>
      <c r="T21" s="225">
        <f>IF(ISERROR('NOTES 3trim.'!BC491),"",'NOTES 3trim.'!BC491)</f>
        <v>3.3333333333333335</v>
      </c>
      <c r="U21" s="225">
        <f>IF(ISERROR('NOTES 3trim.'!BD491),"",'NOTES 3trim.'!BD491)</f>
        <v>2.6666666666666665</v>
      </c>
      <c r="V21" s="225">
        <f>IF(ISERROR('NOTES 3trim.'!BE491),"",'NOTES 3trim.'!BE491)</f>
        <v>2</v>
      </c>
      <c r="W21" s="225">
        <f>IF(ISERROR('NOTES 3trim.'!BF491),"",'NOTES 3trim.'!BF491)</f>
        <v>3</v>
      </c>
      <c r="X21" s="225">
        <f>IF(ISERROR('NOTES 3trim.'!BG491),"",'NOTES 3trim.'!BG491)</f>
        <v>4</v>
      </c>
      <c r="Y21" s="225">
        <f>IF(ISERROR('NOTES 3trim.'!BH491),"",'NOTES 3trim.'!BH491)</f>
        <v>3.3333333333333335</v>
      </c>
      <c r="Z21" s="225">
        <f>IF(ISERROR('NOTES 3trim.'!BI491),"",'NOTES 3trim.'!BI491)</f>
        <v>2.6666666666666665</v>
      </c>
      <c r="AA21" s="225">
        <f>IF(ISERROR('NOTES 3trim.'!BJ491),"",'NOTES 3trim.'!BJ491)</f>
        <v>2</v>
      </c>
      <c r="AB21" s="225">
        <f>IF(ISERROR('NOTES 3trim.'!BK491),"",'NOTES 3trim.'!BK491)</f>
        <v>3</v>
      </c>
      <c r="AC21" s="225">
        <f>IF(ISERROR('NOTES 3trim.'!BL491),"",'NOTES 3trim.'!BL491)</f>
        <v>4</v>
      </c>
      <c r="AD21" s="225">
        <f>IF(ISERROR('NOTES 3trim.'!BM491),"",'NOTES 3trim.'!BM491)</f>
        <v>3.3333333333333335</v>
      </c>
      <c r="AE21" s="225">
        <f>IF(ISERROR('NOTES 3trim.'!BN491),"",'NOTES 3trim.'!BN491)</f>
        <v>2.6666666666666665</v>
      </c>
      <c r="AF21" s="225">
        <f>IF(ISERROR('NOTES 3trim.'!BO491),"",'NOTES 3trim.'!BO491)</f>
        <v>2</v>
      </c>
      <c r="AG21" s="225">
        <f>IF(ISERROR('NOTES 3trim.'!BP491),"",'NOTES 3trim.'!BP491)</f>
        <v>3</v>
      </c>
      <c r="AH21" s="225">
        <f>IF(ISERROR('NOTES 3trim.'!BQ491),"",'NOTES 3trim.'!BQ491)</f>
        <v>4</v>
      </c>
      <c r="AL21" s="72">
        <f t="shared" si="1"/>
        <v>2.95</v>
      </c>
      <c r="AM21" s="49"/>
      <c r="AN21" s="49"/>
      <c r="AO21" s="49"/>
      <c r="AP21" s="49"/>
      <c r="AQ21" s="49"/>
      <c r="AR21" s="49"/>
      <c r="AS21" s="49"/>
      <c r="AT21" s="49"/>
      <c r="AU21" s="49"/>
      <c r="AV21" s="49"/>
    </row>
    <row r="22" spans="2:48" s="62" customFormat="1" ht="23.25" customHeight="1">
      <c r="B22" s="186"/>
      <c r="C22" s="234"/>
      <c r="D22" s="192" t="str">
        <f>'NOTES 3trim.'!D539</f>
        <v>Distinguer les différentes natures de mots</v>
      </c>
      <c r="E22" s="217">
        <f>IF(ISERROR('NOTES 3trim.'!AN539),"",'NOTES 3trim.'!AN539)</f>
        <v>1</v>
      </c>
      <c r="F22" s="217">
        <f>IF(ISERROR('NOTES 3trim.'!AO539),"",'NOTES 3trim.'!AO539)</f>
        <v>1.5</v>
      </c>
      <c r="G22" s="217">
        <f>IF(ISERROR('NOTES 3trim.'!AP539),"",'NOTES 3trim.'!AP539)</f>
        <v>2</v>
      </c>
      <c r="H22" s="217">
        <f>IF(ISERROR('NOTES 3trim.'!AQ539),"",'NOTES 3trim.'!AQ539)</f>
        <v>3</v>
      </c>
      <c r="I22" s="217">
        <f>IF(ISERROR('NOTES 3trim.'!AR539),"",'NOTES 3trim.'!AR539)</f>
        <v>4</v>
      </c>
      <c r="J22" s="217">
        <f>IF(ISERROR('NOTES 3trim.'!AS539),"",'NOTES 3trim.'!AS539)</f>
        <v>3.3333333333333335</v>
      </c>
      <c r="K22" s="217">
        <f>IF(ISERROR('NOTES 3trim.'!AT539),"",'NOTES 3trim.'!AT539)</f>
        <v>2.6666666666666665</v>
      </c>
      <c r="L22" s="217">
        <f>IF(ISERROR('NOTES 3trim.'!AU539),"",'NOTES 3trim.'!AU539)</f>
        <v>2</v>
      </c>
      <c r="M22" s="217">
        <f>IF(ISERROR('NOTES 3trim.'!AV539),"",'NOTES 3trim.'!AV539)</f>
        <v>3</v>
      </c>
      <c r="N22" s="217">
        <f>IF(ISERROR('NOTES 3trim.'!AW539),"",'NOTES 3trim.'!AW539)</f>
        <v>4</v>
      </c>
      <c r="O22" s="217">
        <f>IF(ISERROR('NOTES 3trim.'!AX539),"",'NOTES 3trim.'!AX539)</f>
        <v>3.3333333333333335</v>
      </c>
      <c r="P22" s="217">
        <f>IF(ISERROR('NOTES 3trim.'!AY539),"",'NOTES 3trim.'!AY539)</f>
        <v>2.6666666666666665</v>
      </c>
      <c r="Q22" s="217">
        <f>IF(ISERROR('NOTES 3trim.'!AZ539),"",'NOTES 3trim.'!AZ539)</f>
        <v>2</v>
      </c>
      <c r="R22" s="217">
        <f>IF(ISERROR('NOTES 3trim.'!BA539),"",'NOTES 3trim.'!BA539)</f>
        <v>3</v>
      </c>
      <c r="S22" s="217">
        <f>IF(ISERROR('NOTES 3trim.'!BB539),"",'NOTES 3trim.'!BB539)</f>
        <v>4</v>
      </c>
      <c r="T22" s="217">
        <f>IF(ISERROR('NOTES 3trim.'!BC539),"",'NOTES 3trim.'!BC539)</f>
        <v>3.3333333333333335</v>
      </c>
      <c r="U22" s="217">
        <f>IF(ISERROR('NOTES 3trim.'!BD539),"",'NOTES 3trim.'!BD539)</f>
        <v>2.6666666666666665</v>
      </c>
      <c r="V22" s="217">
        <f>IF(ISERROR('NOTES 3trim.'!BE539),"",'NOTES 3trim.'!BE539)</f>
        <v>2</v>
      </c>
      <c r="W22" s="217">
        <f>IF(ISERROR('NOTES 3trim.'!BF539),"",'NOTES 3trim.'!BF539)</f>
        <v>3</v>
      </c>
      <c r="X22" s="217">
        <f>IF(ISERROR('NOTES 3trim.'!BG539),"",'NOTES 3trim.'!BG539)</f>
        <v>4</v>
      </c>
      <c r="Y22" s="217">
        <f>IF(ISERROR('NOTES 3trim.'!BH539),"",'NOTES 3trim.'!BH539)</f>
        <v>3.3333333333333335</v>
      </c>
      <c r="Z22" s="217">
        <f>IF(ISERROR('NOTES 3trim.'!BI539),"",'NOTES 3trim.'!BI539)</f>
        <v>2.6666666666666665</v>
      </c>
      <c r="AA22" s="217">
        <f>IF(ISERROR('NOTES 3trim.'!BJ539),"",'NOTES 3trim.'!BJ539)</f>
        <v>2</v>
      </c>
      <c r="AB22" s="217">
        <f>IF(ISERROR('NOTES 3trim.'!BK539),"",'NOTES 3trim.'!BK539)</f>
        <v>3</v>
      </c>
      <c r="AC22" s="217">
        <f>IF(ISERROR('NOTES 3trim.'!BL539),"",'NOTES 3trim.'!BL539)</f>
        <v>4</v>
      </c>
      <c r="AD22" s="217">
        <f>IF(ISERROR('NOTES 3trim.'!BM539),"",'NOTES 3trim.'!BM539)</f>
        <v>3.3333333333333335</v>
      </c>
      <c r="AE22" s="217">
        <f>IF(ISERROR('NOTES 3trim.'!BN539),"",'NOTES 3trim.'!BN539)</f>
        <v>2.6666666666666665</v>
      </c>
      <c r="AF22" s="217">
        <f>IF(ISERROR('NOTES 3trim.'!BO539),"",'NOTES 3trim.'!BO539)</f>
        <v>2</v>
      </c>
      <c r="AG22" s="217">
        <f>IF(ISERROR('NOTES 3trim.'!BP539),"",'NOTES 3trim.'!BP539)</f>
        <v>3</v>
      </c>
      <c r="AH22" s="217">
        <f>IF(ISERROR('NOTES 3trim.'!BQ539),"",'NOTES 3trim.'!BQ539)</f>
        <v>4</v>
      </c>
      <c r="AL22" s="72">
        <f t="shared" si="1"/>
        <v>2.8833333333333333</v>
      </c>
      <c r="AM22" s="63"/>
      <c r="AN22" s="63"/>
      <c r="AO22" s="63"/>
      <c r="AP22" s="63"/>
      <c r="AQ22" s="63"/>
      <c r="AR22" s="63"/>
      <c r="AS22" s="63"/>
      <c r="AT22" s="63"/>
      <c r="AU22" s="63"/>
      <c r="AV22" s="63"/>
    </row>
    <row r="23" spans="2:48" s="61" customFormat="1" ht="22.5" customHeight="1">
      <c r="B23" s="78"/>
      <c r="C23" s="234"/>
      <c r="D23" s="192" t="str">
        <f>'NOTES 3trim.'!D605</f>
        <v>Reconnaitre la fonction d'un mot dans une phrase</v>
      </c>
      <c r="E23" s="217">
        <f>IF(ISERROR('NOTES 3trim.'!AN605),"",'NOTES 3trim.'!AN605)</f>
        <v>3</v>
      </c>
      <c r="F23" s="217">
        <f>IF(ISERROR('NOTES 3trim.'!AO605),"",'NOTES 3trim.'!AO605)</f>
        <v>1.5</v>
      </c>
      <c r="G23" s="217">
        <f>IF(ISERROR('NOTES 3trim.'!AP605),"",'NOTES 3trim.'!AP605)</f>
        <v>2</v>
      </c>
      <c r="H23" s="217">
        <f>IF(ISERROR('NOTES 3trim.'!AQ605),"",'NOTES 3trim.'!AQ605)</f>
        <v>3</v>
      </c>
      <c r="I23" s="217">
        <f>IF(ISERROR('NOTES 3trim.'!AR605),"",'NOTES 3trim.'!AR605)</f>
        <v>4</v>
      </c>
      <c r="J23" s="217">
        <f>IF(ISERROR('NOTES 3trim.'!AS605),"",'NOTES 3trim.'!AS605)</f>
        <v>3.3333333333333335</v>
      </c>
      <c r="K23" s="217">
        <f>IF(ISERROR('NOTES 3trim.'!AT605),"",'NOTES 3trim.'!AT605)</f>
        <v>2.6666666666666665</v>
      </c>
      <c r="L23" s="217">
        <f>IF(ISERROR('NOTES 3trim.'!AU605),"",'NOTES 3trim.'!AU605)</f>
        <v>2</v>
      </c>
      <c r="M23" s="217">
        <f>IF(ISERROR('NOTES 3trim.'!AV605),"",'NOTES 3trim.'!AV605)</f>
        <v>3</v>
      </c>
      <c r="N23" s="217">
        <f>IF(ISERROR('NOTES 3trim.'!AW605),"",'NOTES 3trim.'!AW605)</f>
        <v>4</v>
      </c>
      <c r="O23" s="217">
        <f>IF(ISERROR('NOTES 3trim.'!AX605),"",'NOTES 3trim.'!AX605)</f>
        <v>3.3333333333333335</v>
      </c>
      <c r="P23" s="217">
        <f>IF(ISERROR('NOTES 3trim.'!AY605),"",'NOTES 3trim.'!AY605)</f>
        <v>2.6666666666666665</v>
      </c>
      <c r="Q23" s="217">
        <f>IF(ISERROR('NOTES 3trim.'!AZ605),"",'NOTES 3trim.'!AZ605)</f>
        <v>2</v>
      </c>
      <c r="R23" s="217">
        <f>IF(ISERROR('NOTES 3trim.'!BA605),"",'NOTES 3trim.'!BA605)</f>
        <v>3</v>
      </c>
      <c r="S23" s="217">
        <f>IF(ISERROR('NOTES 3trim.'!BB605),"",'NOTES 3trim.'!BB605)</f>
        <v>4</v>
      </c>
      <c r="T23" s="217">
        <f>IF(ISERROR('NOTES 3trim.'!BC605),"",'NOTES 3trim.'!BC605)</f>
        <v>3.3333333333333335</v>
      </c>
      <c r="U23" s="217">
        <f>IF(ISERROR('NOTES 3trim.'!BD605),"",'NOTES 3trim.'!BD605)</f>
        <v>2.6666666666666665</v>
      </c>
      <c r="V23" s="217">
        <f>IF(ISERROR('NOTES 3trim.'!BE605),"",'NOTES 3trim.'!BE605)</f>
        <v>2</v>
      </c>
      <c r="W23" s="217">
        <f>IF(ISERROR('NOTES 3trim.'!BF605),"",'NOTES 3trim.'!BF605)</f>
        <v>3</v>
      </c>
      <c r="X23" s="217">
        <f>IF(ISERROR('NOTES 3trim.'!BG605),"",'NOTES 3trim.'!BG605)</f>
        <v>4</v>
      </c>
      <c r="Y23" s="217">
        <f>IF(ISERROR('NOTES 3trim.'!BH605),"",'NOTES 3trim.'!BH605)</f>
        <v>3.3333333333333335</v>
      </c>
      <c r="Z23" s="217">
        <f>IF(ISERROR('NOTES 3trim.'!BI605),"",'NOTES 3trim.'!BI605)</f>
        <v>2.6666666666666665</v>
      </c>
      <c r="AA23" s="217">
        <f>IF(ISERROR('NOTES 3trim.'!BJ605),"",'NOTES 3trim.'!BJ605)</f>
        <v>2</v>
      </c>
      <c r="AB23" s="217">
        <f>IF(ISERROR('NOTES 3trim.'!BK605),"",'NOTES 3trim.'!BK605)</f>
        <v>3</v>
      </c>
      <c r="AC23" s="217">
        <f>IF(ISERROR('NOTES 3trim.'!BL605),"",'NOTES 3trim.'!BL605)</f>
        <v>4</v>
      </c>
      <c r="AD23" s="217">
        <f>IF(ISERROR('NOTES 3trim.'!BM605),"",'NOTES 3trim.'!BM605)</f>
        <v>3.3333333333333335</v>
      </c>
      <c r="AE23" s="217">
        <f>IF(ISERROR('NOTES 3trim.'!BN605),"",'NOTES 3trim.'!BN605)</f>
        <v>2.6666666666666665</v>
      </c>
      <c r="AF23" s="217">
        <f>IF(ISERROR('NOTES 3trim.'!BO605),"",'NOTES 3trim.'!BO605)</f>
        <v>2</v>
      </c>
      <c r="AG23" s="217">
        <f>IF(ISERROR('NOTES 3trim.'!BP605),"",'NOTES 3trim.'!BP605)</f>
        <v>3</v>
      </c>
      <c r="AH23" s="217">
        <f>IF(ISERROR('NOTES 3trim.'!BQ605),"",'NOTES 3trim.'!BQ605)</f>
        <v>4</v>
      </c>
      <c r="AL23" s="72">
        <f t="shared" si="1"/>
        <v>2.95</v>
      </c>
      <c r="AM23" s="49"/>
      <c r="AN23" s="49"/>
      <c r="AO23" s="49"/>
      <c r="AP23" s="49"/>
      <c r="AQ23" s="49"/>
      <c r="AR23" s="49"/>
      <c r="AS23" s="49"/>
      <c r="AT23" s="49"/>
      <c r="AU23" s="49"/>
      <c r="AV23" s="49"/>
    </row>
    <row r="24" spans="2:48" s="61" customFormat="1" ht="22.5" customHeight="1">
      <c r="B24" s="78"/>
      <c r="C24" s="234"/>
      <c r="D24" s="192" t="str">
        <f>'NOTES 3trim.'!D680</f>
        <v>Connaissance du verbe et de ses formes</v>
      </c>
      <c r="E24" s="217">
        <f>IF(ISERROR('NOTES 3trim.'!AN680),"",'NOTES 3trim.'!AN680)</f>
        <v>1</v>
      </c>
      <c r="F24" s="217">
        <f>IF(ISERROR('NOTES 3trim.'!AO680),"",'NOTES 3trim.'!AO680)</f>
        <v>1.5</v>
      </c>
      <c r="G24" s="217">
        <f>IF(ISERROR('NOTES 3trim.'!AP680),"",'NOTES 3trim.'!AP680)</f>
        <v>2</v>
      </c>
      <c r="H24" s="217">
        <f>IF(ISERROR('NOTES 3trim.'!AQ680),"",'NOTES 3trim.'!AQ680)</f>
        <v>3</v>
      </c>
      <c r="I24" s="217">
        <f>IF(ISERROR('NOTES 3trim.'!AR680),"",'NOTES 3trim.'!AR680)</f>
        <v>4</v>
      </c>
      <c r="J24" s="217">
        <f>IF(ISERROR('NOTES 3trim.'!AS680),"",'NOTES 3trim.'!AS680)</f>
        <v>3.3333333333333335</v>
      </c>
      <c r="K24" s="217">
        <f>IF(ISERROR('NOTES 3trim.'!AT680),"",'NOTES 3trim.'!AT680)</f>
        <v>2.6666666666666665</v>
      </c>
      <c r="L24" s="217">
        <f>IF(ISERROR('NOTES 3trim.'!AU680),"",'NOTES 3trim.'!AU680)</f>
        <v>2</v>
      </c>
      <c r="M24" s="217">
        <f>IF(ISERROR('NOTES 3trim.'!AV680),"",'NOTES 3trim.'!AV680)</f>
        <v>3</v>
      </c>
      <c r="N24" s="217">
        <f>IF(ISERROR('NOTES 3trim.'!AW680),"",'NOTES 3trim.'!AW680)</f>
        <v>4</v>
      </c>
      <c r="O24" s="217">
        <f>IF(ISERROR('NOTES 3trim.'!AX680),"",'NOTES 3trim.'!AX680)</f>
        <v>3.3333333333333335</v>
      </c>
      <c r="P24" s="217">
        <f>IF(ISERROR('NOTES 3trim.'!AY680),"",'NOTES 3trim.'!AY680)</f>
        <v>2.6666666666666665</v>
      </c>
      <c r="Q24" s="217">
        <f>IF(ISERROR('NOTES 3trim.'!AZ680),"",'NOTES 3trim.'!AZ680)</f>
        <v>2</v>
      </c>
      <c r="R24" s="217">
        <f>IF(ISERROR('NOTES 3trim.'!BA680),"",'NOTES 3trim.'!BA680)</f>
        <v>3</v>
      </c>
      <c r="S24" s="217">
        <f>IF(ISERROR('NOTES 3trim.'!BB680),"",'NOTES 3trim.'!BB680)</f>
        <v>4</v>
      </c>
      <c r="T24" s="217">
        <f>IF(ISERROR('NOTES 3trim.'!BC680),"",'NOTES 3trim.'!BC680)</f>
        <v>3.3333333333333335</v>
      </c>
      <c r="U24" s="217">
        <f>IF(ISERROR('NOTES 3trim.'!BD680),"",'NOTES 3trim.'!BD680)</f>
        <v>2.6666666666666665</v>
      </c>
      <c r="V24" s="217">
        <f>IF(ISERROR('NOTES 3trim.'!BE680),"",'NOTES 3trim.'!BE680)</f>
        <v>2</v>
      </c>
      <c r="W24" s="217">
        <f>IF(ISERROR('NOTES 3trim.'!BF680),"",'NOTES 3trim.'!BF680)</f>
        <v>3</v>
      </c>
      <c r="X24" s="217">
        <f>IF(ISERROR('NOTES 3trim.'!BG680),"",'NOTES 3trim.'!BG680)</f>
        <v>4</v>
      </c>
      <c r="Y24" s="217">
        <f>IF(ISERROR('NOTES 3trim.'!BH680),"",'NOTES 3trim.'!BH680)</f>
        <v>3.3333333333333335</v>
      </c>
      <c r="Z24" s="217">
        <f>IF(ISERROR('NOTES 3trim.'!BI680),"",'NOTES 3trim.'!BI680)</f>
        <v>2.6666666666666665</v>
      </c>
      <c r="AA24" s="217">
        <f>IF(ISERROR('NOTES 3trim.'!BJ680),"",'NOTES 3trim.'!BJ680)</f>
        <v>2</v>
      </c>
      <c r="AB24" s="217">
        <f>IF(ISERROR('NOTES 3trim.'!BK680),"",'NOTES 3trim.'!BK680)</f>
        <v>3</v>
      </c>
      <c r="AC24" s="217">
        <f>IF(ISERROR('NOTES 3trim.'!BL680),"",'NOTES 3trim.'!BL680)</f>
        <v>4</v>
      </c>
      <c r="AD24" s="217">
        <f>IF(ISERROR('NOTES 3trim.'!BM680),"",'NOTES 3trim.'!BM680)</f>
        <v>3.3333333333333335</v>
      </c>
      <c r="AE24" s="217">
        <f>IF(ISERROR('NOTES 3trim.'!BN680),"",'NOTES 3trim.'!BN680)</f>
        <v>2.6666666666666665</v>
      </c>
      <c r="AF24" s="217">
        <f>IF(ISERROR('NOTES 3trim.'!BO680),"",'NOTES 3trim.'!BO680)</f>
        <v>2</v>
      </c>
      <c r="AG24" s="217">
        <f>IF(ISERROR('NOTES 3trim.'!BP680),"",'NOTES 3trim.'!BP680)</f>
        <v>3</v>
      </c>
      <c r="AH24" s="217">
        <f>IF(ISERROR('NOTES 3trim.'!BQ680),"",'NOTES 3trim.'!BQ680)</f>
        <v>4</v>
      </c>
      <c r="AL24" s="72">
        <f t="shared" si="1"/>
        <v>2.8833333333333333</v>
      </c>
      <c r="AM24" s="49"/>
      <c r="AN24" s="49"/>
      <c r="AO24" s="49"/>
      <c r="AP24" s="49"/>
      <c r="AQ24" s="49"/>
      <c r="AR24" s="49"/>
      <c r="AS24" s="49"/>
      <c r="AT24" s="49"/>
      <c r="AU24" s="49"/>
      <c r="AV24" s="49"/>
    </row>
    <row r="25" spans="2:48" s="61" customFormat="1" ht="22.5" customHeight="1">
      <c r="B25" s="78"/>
      <c r="C25" s="234"/>
      <c r="D25" s="193" t="str">
        <f>'NOTES 3trim.'!D746</f>
        <v>Respecter les accords dans la phrase</v>
      </c>
      <c r="E25" s="216">
        <f>IF(ISERROR('NOTES 3trim.'!AN746),"",'NOTES 3trim.'!AN746)</f>
        <v>3</v>
      </c>
      <c r="F25" s="216">
        <f>IF(ISERROR('NOTES 3trim.'!AO746),"",'NOTES 3trim.'!AO746)</f>
        <v>1.5</v>
      </c>
      <c r="G25" s="216">
        <f>IF(ISERROR('NOTES 3trim.'!AP746),"",'NOTES 3trim.'!AP746)</f>
        <v>2</v>
      </c>
      <c r="H25" s="216">
        <f>IF(ISERROR('NOTES 3trim.'!AQ746),"",'NOTES 3trim.'!AQ746)</f>
        <v>3</v>
      </c>
      <c r="I25" s="216">
        <f>IF(ISERROR('NOTES 3trim.'!AR746),"",'NOTES 3trim.'!AR746)</f>
        <v>4</v>
      </c>
      <c r="J25" s="216">
        <f>IF(ISERROR('NOTES 3trim.'!AS746),"",'NOTES 3trim.'!AS746)</f>
        <v>3.3333333333333335</v>
      </c>
      <c r="K25" s="216">
        <f>IF(ISERROR('NOTES 3trim.'!AT746),"",'NOTES 3trim.'!AT746)</f>
        <v>2.6666666666666665</v>
      </c>
      <c r="L25" s="216">
        <f>IF(ISERROR('NOTES 3trim.'!AU746),"",'NOTES 3trim.'!AU746)</f>
        <v>2</v>
      </c>
      <c r="M25" s="216">
        <f>IF(ISERROR('NOTES 3trim.'!AV746),"",'NOTES 3trim.'!AV746)</f>
        <v>3</v>
      </c>
      <c r="N25" s="216">
        <f>IF(ISERROR('NOTES 3trim.'!AW746),"",'NOTES 3trim.'!AW746)</f>
        <v>4</v>
      </c>
      <c r="O25" s="216">
        <f>IF(ISERROR('NOTES 3trim.'!AX746),"",'NOTES 3trim.'!AX746)</f>
        <v>3.3333333333333335</v>
      </c>
      <c r="P25" s="216">
        <f>IF(ISERROR('NOTES 3trim.'!AY746),"",'NOTES 3trim.'!AY746)</f>
        <v>2.6666666666666665</v>
      </c>
      <c r="Q25" s="216">
        <f>IF(ISERROR('NOTES 3trim.'!AZ746),"",'NOTES 3trim.'!AZ746)</f>
        <v>2</v>
      </c>
      <c r="R25" s="216">
        <f>IF(ISERROR('NOTES 3trim.'!BA746),"",'NOTES 3trim.'!BA746)</f>
        <v>3</v>
      </c>
      <c r="S25" s="216">
        <f>IF(ISERROR('NOTES 3trim.'!BB746),"",'NOTES 3trim.'!BB746)</f>
        <v>4</v>
      </c>
      <c r="T25" s="216">
        <f>IF(ISERROR('NOTES 3trim.'!BC746),"",'NOTES 3trim.'!BC746)</f>
        <v>3.3333333333333335</v>
      </c>
      <c r="U25" s="216">
        <f>IF(ISERROR('NOTES 3trim.'!BD746),"",'NOTES 3trim.'!BD746)</f>
        <v>2.6666666666666665</v>
      </c>
      <c r="V25" s="216">
        <f>IF(ISERROR('NOTES 3trim.'!BE746),"",'NOTES 3trim.'!BE746)</f>
        <v>2</v>
      </c>
      <c r="W25" s="216">
        <f>IF(ISERROR('NOTES 3trim.'!BF746),"",'NOTES 3trim.'!BF746)</f>
        <v>3</v>
      </c>
      <c r="X25" s="216">
        <f>IF(ISERROR('NOTES 3trim.'!BG746),"",'NOTES 3trim.'!BG746)</f>
        <v>4</v>
      </c>
      <c r="Y25" s="216">
        <f>IF(ISERROR('NOTES 3trim.'!BH746),"",'NOTES 3trim.'!BH746)</f>
        <v>3.3333333333333335</v>
      </c>
      <c r="Z25" s="216">
        <f>IF(ISERROR('NOTES 3trim.'!BI746),"",'NOTES 3trim.'!BI746)</f>
        <v>2.6666666666666665</v>
      </c>
      <c r="AA25" s="216">
        <f>IF(ISERROR('NOTES 3trim.'!BJ746),"",'NOTES 3trim.'!BJ746)</f>
        <v>2</v>
      </c>
      <c r="AB25" s="216">
        <f>IF(ISERROR('NOTES 3trim.'!BK746),"",'NOTES 3trim.'!BK746)</f>
        <v>3</v>
      </c>
      <c r="AC25" s="216">
        <f>IF(ISERROR('NOTES 3trim.'!BL746),"",'NOTES 3trim.'!BL746)</f>
        <v>4</v>
      </c>
      <c r="AD25" s="216">
        <f>IF(ISERROR('NOTES 3trim.'!BM746),"",'NOTES 3trim.'!BM746)</f>
        <v>3.3333333333333335</v>
      </c>
      <c r="AE25" s="216">
        <f>IF(ISERROR('NOTES 3trim.'!BN746),"",'NOTES 3trim.'!BN746)</f>
        <v>2.6666666666666665</v>
      </c>
      <c r="AF25" s="216">
        <f>IF(ISERROR('NOTES 3trim.'!BO746),"",'NOTES 3trim.'!BO746)</f>
        <v>2</v>
      </c>
      <c r="AG25" s="216">
        <f>IF(ISERROR('NOTES 3trim.'!BP746),"",'NOTES 3trim.'!BP746)</f>
        <v>3</v>
      </c>
      <c r="AH25" s="216">
        <f>IF(ISERROR('NOTES 3trim.'!BQ746),"",'NOTES 3trim.'!BQ746)</f>
        <v>4</v>
      </c>
      <c r="AL25" s="72">
        <f t="shared" si="1"/>
        <v>2.95</v>
      </c>
      <c r="AM25" s="49"/>
      <c r="AN25" s="49"/>
      <c r="AO25" s="49"/>
      <c r="AP25" s="49"/>
      <c r="AQ25" s="49"/>
      <c r="AR25" s="49"/>
      <c r="AS25" s="49"/>
      <c r="AT25" s="49"/>
      <c r="AU25" s="49"/>
      <c r="AV25" s="49"/>
    </row>
    <row r="26" spans="2:48" s="61" customFormat="1" ht="22.5" customHeight="1">
      <c r="C26" s="771" t="str">
        <f>'NOTES 3trim.'!D786</f>
        <v>Orthographe</v>
      </c>
      <c r="D26" s="771"/>
      <c r="E26" s="226">
        <f>'NOTES 3trim.'!AN786</f>
        <v>2</v>
      </c>
      <c r="F26" s="226">
        <f>'NOTES 3trim.'!AO786</f>
        <v>1.6666666666666667</v>
      </c>
      <c r="G26" s="226">
        <f>'NOTES 3trim.'!AP786</f>
        <v>2.3333333333333335</v>
      </c>
      <c r="H26" s="226">
        <f>'NOTES 3trim.'!AQ786</f>
        <v>3.3333333333333335</v>
      </c>
      <c r="I26" s="226">
        <f>'NOTES 3trim.'!AR786</f>
        <v>4.333333333333333</v>
      </c>
      <c r="J26" s="226">
        <f>'NOTES 3trim.'!AS786</f>
        <v>2.5555555555555558</v>
      </c>
      <c r="K26" s="226">
        <f>'NOTES 3trim.'!AT786</f>
        <v>2.4444444444444442</v>
      </c>
      <c r="L26" s="226">
        <f>'NOTES 3trim.'!AU786</f>
        <v>2.3333333333333335</v>
      </c>
      <c r="M26" s="226">
        <f>'NOTES 3trim.'!AV786</f>
        <v>3.3333333333333335</v>
      </c>
      <c r="N26" s="226">
        <f>'NOTES 3trim.'!AW786</f>
        <v>4.333333333333333</v>
      </c>
      <c r="O26" s="226">
        <f>'NOTES 3trim.'!AX786</f>
        <v>2.5555555555555558</v>
      </c>
      <c r="P26" s="226">
        <f>'NOTES 3trim.'!AY786</f>
        <v>2.4444444444444442</v>
      </c>
      <c r="Q26" s="226">
        <f>'NOTES 3trim.'!AZ786</f>
        <v>2.3333333333333335</v>
      </c>
      <c r="R26" s="226">
        <f>'NOTES 3trim.'!BA786</f>
        <v>3.3333333333333335</v>
      </c>
      <c r="S26" s="226">
        <f>'NOTES 3trim.'!BB786</f>
        <v>4.333333333333333</v>
      </c>
      <c r="T26" s="226">
        <f>'NOTES 3trim.'!BC786</f>
        <v>2.5555555555555558</v>
      </c>
      <c r="U26" s="226">
        <f>'NOTES 3trim.'!BD786</f>
        <v>2.4444444444444442</v>
      </c>
      <c r="V26" s="226">
        <f>'NOTES 3trim.'!BE786</f>
        <v>2.3333333333333335</v>
      </c>
      <c r="W26" s="226">
        <f>'NOTES 3trim.'!BF786</f>
        <v>3.3333333333333335</v>
      </c>
      <c r="X26" s="226">
        <f>'NOTES 3trim.'!BG786</f>
        <v>4.333333333333333</v>
      </c>
      <c r="Y26" s="226">
        <f>'NOTES 3trim.'!BH786</f>
        <v>2.5555555555555558</v>
      </c>
      <c r="Z26" s="226">
        <f>'NOTES 3trim.'!BI786</f>
        <v>2.4444444444444442</v>
      </c>
      <c r="AA26" s="226">
        <f>'NOTES 3trim.'!BJ786</f>
        <v>2.3333333333333335</v>
      </c>
      <c r="AB26" s="226">
        <f>'NOTES 3trim.'!BK786</f>
        <v>3.3333333333333335</v>
      </c>
      <c r="AC26" s="226">
        <f>'NOTES 3trim.'!BL786</f>
        <v>4.333333333333333</v>
      </c>
      <c r="AD26" s="226">
        <f>'NOTES 3trim.'!BM786</f>
        <v>2.5555555555555558</v>
      </c>
      <c r="AE26" s="226">
        <f>'NOTES 3trim.'!BN786</f>
        <v>2.4444444444444442</v>
      </c>
      <c r="AF26" s="226">
        <f>'NOTES 3trim.'!BO786</f>
        <v>2.3333333333333335</v>
      </c>
      <c r="AG26" s="226">
        <f>'NOTES 3trim.'!BP786</f>
        <v>3.3333333333333335</v>
      </c>
      <c r="AH26" s="226">
        <f>'NOTES 3trim.'!BQ786</f>
        <v>4.333333333333333</v>
      </c>
      <c r="AL26" s="72">
        <f t="shared" si="1"/>
        <v>2.9555555555555553</v>
      </c>
      <c r="AM26" s="49"/>
      <c r="AN26" s="49"/>
      <c r="AO26" s="49"/>
      <c r="AP26" s="49"/>
      <c r="AQ26" s="49"/>
      <c r="AR26" s="49"/>
      <c r="AS26" s="49"/>
      <c r="AT26" s="49"/>
      <c r="AU26" s="49"/>
      <c r="AV26" s="49"/>
    </row>
    <row r="27" spans="2:48" s="62" customFormat="1" ht="23.25" customHeight="1">
      <c r="C27" s="234"/>
      <c r="D27" s="191" t="str">
        <f>'NOTES 3trim.'!D798</f>
        <v>Orthographe grapho-phonologique</v>
      </c>
      <c r="E27" s="225">
        <f>'NOTES 3trim.'!AN798</f>
        <v>5</v>
      </c>
      <c r="F27" s="225" t="str">
        <f>IF(ISERROR('NOTES 3trim.'!AO798),"",'NOTES 3trim.'!AO798)</f>
        <v/>
      </c>
      <c r="G27" s="225" t="str">
        <f>IF(ISERROR('NOTES 3trim.'!AP798),"",'NOTES 3trim.'!AP798)</f>
        <v/>
      </c>
      <c r="H27" s="225" t="str">
        <f>IF(ISERROR('NOTES 3trim.'!AQ798),"",'NOTES 3trim.'!AQ798)</f>
        <v/>
      </c>
      <c r="I27" s="225" t="str">
        <f>IF(ISERROR('NOTES 3trim.'!AR798),"",'NOTES 3trim.'!AR798)</f>
        <v/>
      </c>
      <c r="J27" s="225" t="str">
        <f>IF(ISERROR('NOTES 3trim.'!AS798),"",'NOTES 3trim.'!AS798)</f>
        <v/>
      </c>
      <c r="K27" s="225" t="str">
        <f>IF(ISERROR('NOTES 3trim.'!AT798),"",'NOTES 3trim.'!AT798)</f>
        <v/>
      </c>
      <c r="L27" s="225" t="str">
        <f>IF(ISERROR('NOTES 3trim.'!AU798),"",'NOTES 3trim.'!AU798)</f>
        <v/>
      </c>
      <c r="M27" s="225" t="str">
        <f>IF(ISERROR('NOTES 3trim.'!AV798),"",'NOTES 3trim.'!AV798)</f>
        <v/>
      </c>
      <c r="N27" s="225" t="str">
        <f>IF(ISERROR('NOTES 3trim.'!AW798),"",'NOTES 3trim.'!AW798)</f>
        <v/>
      </c>
      <c r="O27" s="225" t="str">
        <f>IF(ISERROR('NOTES 3trim.'!AX798),"",'NOTES 3trim.'!AX798)</f>
        <v/>
      </c>
      <c r="P27" s="225" t="str">
        <f>IF(ISERROR('NOTES 3trim.'!AY798),"",'NOTES 3trim.'!AY798)</f>
        <v/>
      </c>
      <c r="Q27" s="225" t="str">
        <f>IF(ISERROR('NOTES 3trim.'!AZ798),"",'NOTES 3trim.'!AZ798)</f>
        <v/>
      </c>
      <c r="R27" s="225" t="str">
        <f>IF(ISERROR('NOTES 3trim.'!BA798),"",'NOTES 3trim.'!BA798)</f>
        <v/>
      </c>
      <c r="S27" s="225" t="str">
        <f>IF(ISERROR('NOTES 3trim.'!BB798),"",'NOTES 3trim.'!BB798)</f>
        <v/>
      </c>
      <c r="T27" s="225" t="str">
        <f>IF(ISERROR('NOTES 3trim.'!BC798),"",'NOTES 3trim.'!BC798)</f>
        <v/>
      </c>
      <c r="U27" s="225" t="str">
        <f>IF(ISERROR('NOTES 3trim.'!BD798),"",'NOTES 3trim.'!BD798)</f>
        <v/>
      </c>
      <c r="V27" s="225" t="str">
        <f>IF(ISERROR('NOTES 3trim.'!BE798),"",'NOTES 3trim.'!BE798)</f>
        <v/>
      </c>
      <c r="W27" s="225" t="str">
        <f>IF(ISERROR('NOTES 3trim.'!BF798),"",'NOTES 3trim.'!BF798)</f>
        <v/>
      </c>
      <c r="X27" s="225" t="str">
        <f>IF(ISERROR('NOTES 3trim.'!BG798),"",'NOTES 3trim.'!BG798)</f>
        <v/>
      </c>
      <c r="Y27" s="225" t="str">
        <f>IF(ISERROR('NOTES 3trim.'!BH798),"",'NOTES 3trim.'!BH798)</f>
        <v/>
      </c>
      <c r="Z27" s="225" t="str">
        <f>IF(ISERROR('NOTES 3trim.'!BI798),"",'NOTES 3trim.'!BI798)</f>
        <v/>
      </c>
      <c r="AA27" s="225" t="str">
        <f>IF(ISERROR('NOTES 3trim.'!BJ798),"",'NOTES 3trim.'!BJ798)</f>
        <v/>
      </c>
      <c r="AB27" s="225" t="str">
        <f>IF(ISERROR('NOTES 3trim.'!BK798),"",'NOTES 3trim.'!BK798)</f>
        <v/>
      </c>
      <c r="AC27" s="225" t="str">
        <f>IF(ISERROR('NOTES 3trim.'!BL798),"",'NOTES 3trim.'!BL798)</f>
        <v/>
      </c>
      <c r="AD27" s="225" t="str">
        <f>IF(ISERROR('NOTES 3trim.'!BM798),"",'NOTES 3trim.'!BM798)</f>
        <v/>
      </c>
      <c r="AE27" s="225" t="str">
        <f>IF(ISERROR('NOTES 3trim.'!BN798),"",'NOTES 3trim.'!BN798)</f>
        <v/>
      </c>
      <c r="AF27" s="225" t="str">
        <f>IF(ISERROR('NOTES 3trim.'!BO798),"",'NOTES 3trim.'!BO798)</f>
        <v/>
      </c>
      <c r="AG27" s="225" t="str">
        <f>IF(ISERROR('NOTES 3trim.'!BP798),"",'NOTES 3trim.'!BP798)</f>
        <v/>
      </c>
      <c r="AH27" s="225" t="str">
        <f>IF(ISERROR('NOTES 3trim.'!BQ798),"",'NOTES 3trim.'!BQ798)</f>
        <v/>
      </c>
      <c r="AL27" s="72">
        <f t="shared" si="1"/>
        <v>5</v>
      </c>
      <c r="AM27" s="63"/>
      <c r="AN27" s="63"/>
      <c r="AO27" s="63"/>
      <c r="AP27" s="63"/>
      <c r="AQ27" s="63"/>
      <c r="AR27" s="63"/>
      <c r="AS27" s="63"/>
      <c r="AT27" s="63"/>
      <c r="AU27" s="63"/>
      <c r="AV27" s="63"/>
    </row>
    <row r="28" spans="2:48" s="61" customFormat="1" ht="22.5" customHeight="1">
      <c r="C28" s="234"/>
      <c r="D28" s="192" t="str">
        <f>'NOTES 3trim.'!D837</f>
        <v>Orthographe lexicale</v>
      </c>
      <c r="E28" s="217">
        <f>IF(ISERROR('NOTES 3trim.'!AN837),"",'NOTES 3trim.'!AN837)</f>
        <v>1</v>
      </c>
      <c r="F28" s="217">
        <f>IF(ISERROR('NOTES 3trim.'!AO837),"",'NOTES 3trim.'!AO837)</f>
        <v>1.5</v>
      </c>
      <c r="G28" s="217">
        <f>IF(ISERROR('NOTES 3trim.'!AP837),"",'NOTES 3trim.'!AP837)</f>
        <v>2</v>
      </c>
      <c r="H28" s="217">
        <f>IF(ISERROR('NOTES 3trim.'!AQ837),"",'NOTES 3trim.'!AQ837)</f>
        <v>3</v>
      </c>
      <c r="I28" s="217">
        <f>IF(ISERROR('NOTES 3trim.'!AR837),"",'NOTES 3trim.'!AR837)</f>
        <v>4</v>
      </c>
      <c r="J28" s="217">
        <f>IF(ISERROR('NOTES 3trim.'!AS837),"",'NOTES 3trim.'!AS837)</f>
        <v>3.3333333333333335</v>
      </c>
      <c r="K28" s="217">
        <f>IF(ISERROR('NOTES 3trim.'!AT837),"",'NOTES 3trim.'!AT837)</f>
        <v>2.6666666666666665</v>
      </c>
      <c r="L28" s="217">
        <f>IF(ISERROR('NOTES 3trim.'!AU837),"",'NOTES 3trim.'!AU837)</f>
        <v>2</v>
      </c>
      <c r="M28" s="217">
        <f>IF(ISERROR('NOTES 3trim.'!AV837),"",'NOTES 3trim.'!AV837)</f>
        <v>3</v>
      </c>
      <c r="N28" s="217">
        <f>IF(ISERROR('NOTES 3trim.'!AW837),"",'NOTES 3trim.'!AW837)</f>
        <v>4</v>
      </c>
      <c r="O28" s="217">
        <f>IF(ISERROR('NOTES 3trim.'!AX837),"",'NOTES 3trim.'!AX837)</f>
        <v>3.3333333333333335</v>
      </c>
      <c r="P28" s="217">
        <f>IF(ISERROR('NOTES 3trim.'!AY837),"",'NOTES 3trim.'!AY837)</f>
        <v>2.6666666666666665</v>
      </c>
      <c r="Q28" s="217">
        <f>IF(ISERROR('NOTES 3trim.'!AZ837),"",'NOTES 3trim.'!AZ837)</f>
        <v>2</v>
      </c>
      <c r="R28" s="217">
        <f>IF(ISERROR('NOTES 3trim.'!BA837),"",'NOTES 3trim.'!BA837)</f>
        <v>3</v>
      </c>
      <c r="S28" s="217">
        <f>IF(ISERROR('NOTES 3trim.'!BB837),"",'NOTES 3trim.'!BB837)</f>
        <v>4</v>
      </c>
      <c r="T28" s="217">
        <f>IF(ISERROR('NOTES 3trim.'!BC837),"",'NOTES 3trim.'!BC837)</f>
        <v>3.3333333333333335</v>
      </c>
      <c r="U28" s="217">
        <f>IF(ISERROR('NOTES 3trim.'!BD837),"",'NOTES 3trim.'!BD837)</f>
        <v>2.6666666666666665</v>
      </c>
      <c r="V28" s="217">
        <f>IF(ISERROR('NOTES 3trim.'!BE837),"",'NOTES 3trim.'!BE837)</f>
        <v>2</v>
      </c>
      <c r="W28" s="217">
        <f>IF(ISERROR('NOTES 3trim.'!BF837),"",'NOTES 3trim.'!BF837)</f>
        <v>3</v>
      </c>
      <c r="X28" s="217">
        <f>IF(ISERROR('NOTES 3trim.'!BG837),"",'NOTES 3trim.'!BG837)</f>
        <v>4</v>
      </c>
      <c r="Y28" s="217">
        <f>IF(ISERROR('NOTES 3trim.'!BH837),"",'NOTES 3trim.'!BH837)</f>
        <v>3.3333333333333335</v>
      </c>
      <c r="Z28" s="217">
        <f>IF(ISERROR('NOTES 3trim.'!BI837),"",'NOTES 3trim.'!BI837)</f>
        <v>2.6666666666666665</v>
      </c>
      <c r="AA28" s="217">
        <f>IF(ISERROR('NOTES 3trim.'!BJ837),"",'NOTES 3trim.'!BJ837)</f>
        <v>2</v>
      </c>
      <c r="AB28" s="217">
        <f>IF(ISERROR('NOTES 3trim.'!BK837),"",'NOTES 3trim.'!BK837)</f>
        <v>3</v>
      </c>
      <c r="AC28" s="217">
        <f>IF(ISERROR('NOTES 3trim.'!BL837),"",'NOTES 3trim.'!BL837)</f>
        <v>4</v>
      </c>
      <c r="AD28" s="217">
        <f>IF(ISERROR('NOTES 3trim.'!BM837),"",'NOTES 3trim.'!BM837)</f>
        <v>3.3333333333333335</v>
      </c>
      <c r="AE28" s="217">
        <f>IF(ISERROR('NOTES 3trim.'!BN837),"",'NOTES 3trim.'!BN837)</f>
        <v>2.6666666666666665</v>
      </c>
      <c r="AF28" s="217">
        <f>IF(ISERROR('NOTES 3trim.'!BO837),"",'NOTES 3trim.'!BO837)</f>
        <v>2</v>
      </c>
      <c r="AG28" s="217">
        <f>IF(ISERROR('NOTES 3trim.'!BP837),"",'NOTES 3trim.'!BP837)</f>
        <v>3</v>
      </c>
      <c r="AH28" s="217">
        <f>IF(ISERROR('NOTES 3trim.'!BQ837),"",'NOTES 3trim.'!BQ837)</f>
        <v>4</v>
      </c>
      <c r="AL28" s="72">
        <f t="shared" si="1"/>
        <v>2.8833333333333333</v>
      </c>
      <c r="AM28" s="49"/>
      <c r="AN28" s="49"/>
      <c r="AO28" s="49"/>
      <c r="AP28" s="49"/>
      <c r="AQ28" s="49"/>
      <c r="AR28" s="49"/>
      <c r="AS28" s="49"/>
      <c r="AT28" s="49"/>
      <c r="AU28" s="49"/>
      <c r="AV28" s="49"/>
    </row>
    <row r="29" spans="2:48" s="62" customFormat="1" ht="23.25" customHeight="1">
      <c r="C29" s="234"/>
      <c r="D29" s="193" t="str">
        <f>'NOTES 3trim.'!D876</f>
        <v>Orthographe grammaticale</v>
      </c>
      <c r="E29" s="217">
        <f>IF(ISERROR('NOTES 3trim.'!AN876),"",'NOTES 3trim.'!AN876)</f>
        <v>1</v>
      </c>
      <c r="F29" s="217">
        <f>IF(ISERROR('NOTES 3trim.'!AO876),"",'NOTES 3trim.'!AO876)</f>
        <v>2</v>
      </c>
      <c r="G29" s="217">
        <f>IF(ISERROR('NOTES 3trim.'!AP876),"",'NOTES 3trim.'!AP876)</f>
        <v>3</v>
      </c>
      <c r="H29" s="217">
        <f>IF(ISERROR('NOTES 3trim.'!AQ876),"",'NOTES 3trim.'!AQ876)</f>
        <v>4</v>
      </c>
      <c r="I29" s="217">
        <f>IF(ISERROR('NOTES 3trim.'!AR876),"",'NOTES 3trim.'!AR876)</f>
        <v>5</v>
      </c>
      <c r="J29" s="217">
        <f>IF(ISERROR('NOTES 3trim.'!AS876),"",'NOTES 3trim.'!AS876)</f>
        <v>1</v>
      </c>
      <c r="K29" s="217">
        <f>IF(ISERROR('NOTES 3trim.'!AT876),"",'NOTES 3trim.'!AT876)</f>
        <v>2</v>
      </c>
      <c r="L29" s="217">
        <f>IF(ISERROR('NOTES 3trim.'!AU876),"",'NOTES 3trim.'!AU876)</f>
        <v>3</v>
      </c>
      <c r="M29" s="217">
        <f>IF(ISERROR('NOTES 3trim.'!AV876),"",'NOTES 3trim.'!AV876)</f>
        <v>4</v>
      </c>
      <c r="N29" s="217">
        <f>IF(ISERROR('NOTES 3trim.'!AW876),"",'NOTES 3trim.'!AW876)</f>
        <v>5</v>
      </c>
      <c r="O29" s="217">
        <f>IF(ISERROR('NOTES 3trim.'!AX876),"",'NOTES 3trim.'!AX876)</f>
        <v>1</v>
      </c>
      <c r="P29" s="217">
        <f>IF(ISERROR('NOTES 3trim.'!AY876),"",'NOTES 3trim.'!AY876)</f>
        <v>2</v>
      </c>
      <c r="Q29" s="217">
        <f>IF(ISERROR('NOTES 3trim.'!AZ876),"",'NOTES 3trim.'!AZ876)</f>
        <v>3</v>
      </c>
      <c r="R29" s="217">
        <f>IF(ISERROR('NOTES 3trim.'!BA876),"",'NOTES 3trim.'!BA876)</f>
        <v>4</v>
      </c>
      <c r="S29" s="217">
        <f>IF(ISERROR('NOTES 3trim.'!BB876),"",'NOTES 3trim.'!BB876)</f>
        <v>5</v>
      </c>
      <c r="T29" s="217">
        <f>IF(ISERROR('NOTES 3trim.'!BC876),"",'NOTES 3trim.'!BC876)</f>
        <v>1</v>
      </c>
      <c r="U29" s="217">
        <f>IF(ISERROR('NOTES 3trim.'!BD876),"",'NOTES 3trim.'!BD876)</f>
        <v>2</v>
      </c>
      <c r="V29" s="217">
        <f>IF(ISERROR('NOTES 3trim.'!BE876),"",'NOTES 3trim.'!BE876)</f>
        <v>3</v>
      </c>
      <c r="W29" s="217">
        <f>IF(ISERROR('NOTES 3trim.'!BF876),"",'NOTES 3trim.'!BF876)</f>
        <v>4</v>
      </c>
      <c r="X29" s="217">
        <f>IF(ISERROR('NOTES 3trim.'!BG876),"",'NOTES 3trim.'!BG876)</f>
        <v>5</v>
      </c>
      <c r="Y29" s="217">
        <f>IF(ISERROR('NOTES 3trim.'!BH876),"",'NOTES 3trim.'!BH876)</f>
        <v>1</v>
      </c>
      <c r="Z29" s="217">
        <f>IF(ISERROR('NOTES 3trim.'!BI876),"",'NOTES 3trim.'!BI876)</f>
        <v>2</v>
      </c>
      <c r="AA29" s="217">
        <f>IF(ISERROR('NOTES 3trim.'!BJ876),"",'NOTES 3trim.'!BJ876)</f>
        <v>3</v>
      </c>
      <c r="AB29" s="217">
        <f>IF(ISERROR('NOTES 3trim.'!BK876),"",'NOTES 3trim.'!BK876)</f>
        <v>4</v>
      </c>
      <c r="AC29" s="217">
        <f>IF(ISERROR('NOTES 3trim.'!BL876),"",'NOTES 3trim.'!BL876)</f>
        <v>5</v>
      </c>
      <c r="AD29" s="217">
        <f>IF(ISERROR('NOTES 3trim.'!BM876),"",'NOTES 3trim.'!BM876)</f>
        <v>1</v>
      </c>
      <c r="AE29" s="217">
        <f>IF(ISERROR('NOTES 3trim.'!BN876),"",'NOTES 3trim.'!BN876)</f>
        <v>2</v>
      </c>
      <c r="AF29" s="217">
        <f>IF(ISERROR('NOTES 3trim.'!BO876),"",'NOTES 3trim.'!BO876)</f>
        <v>3</v>
      </c>
      <c r="AG29" s="217">
        <f>IF(ISERROR('NOTES 3trim.'!BP876),"",'NOTES 3trim.'!BP876)</f>
        <v>4</v>
      </c>
      <c r="AH29" s="217">
        <f>IF(ISERROR('NOTES 3trim.'!BQ876),"",'NOTES 3trim.'!BQ876)</f>
        <v>5</v>
      </c>
      <c r="AL29" s="72">
        <f t="shared" si="1"/>
        <v>3</v>
      </c>
      <c r="AM29" s="63"/>
      <c r="AN29" s="63"/>
      <c r="AO29" s="63"/>
      <c r="AP29" s="63"/>
      <c r="AQ29" s="63"/>
      <c r="AR29" s="63"/>
      <c r="AS29" s="63"/>
      <c r="AT29" s="63"/>
      <c r="AU29" s="63"/>
      <c r="AV29" s="63"/>
    </row>
    <row r="30" spans="2:48" s="61" customFormat="1" ht="22.5" customHeight="1">
      <c r="C30" s="771" t="str">
        <f>'NOTES 3trim.'!D934</f>
        <v>Acquisition du vocabulaire</v>
      </c>
      <c r="D30" s="771"/>
      <c r="E30" s="226">
        <f>IF(ISERROR(AVERAGE(E31:E34)),"",AVERAGE(E31:E34))</f>
        <v>1</v>
      </c>
      <c r="F30" s="226">
        <f t="shared" ref="F30:AH30" si="8">IF(ISERROR(AVERAGE(F31:F34)),"",AVERAGE(F31:F34))</f>
        <v>1.5</v>
      </c>
      <c r="G30" s="226">
        <f t="shared" si="8"/>
        <v>2</v>
      </c>
      <c r="H30" s="226">
        <f t="shared" si="8"/>
        <v>3</v>
      </c>
      <c r="I30" s="226">
        <f t="shared" si="8"/>
        <v>4</v>
      </c>
      <c r="J30" s="226">
        <f t="shared" si="8"/>
        <v>3.3333333333333335</v>
      </c>
      <c r="K30" s="226">
        <f t="shared" si="8"/>
        <v>2.6666666666666665</v>
      </c>
      <c r="L30" s="226">
        <f t="shared" si="8"/>
        <v>2</v>
      </c>
      <c r="M30" s="226">
        <f t="shared" si="8"/>
        <v>3</v>
      </c>
      <c r="N30" s="226">
        <f t="shared" si="8"/>
        <v>4</v>
      </c>
      <c r="O30" s="226">
        <f t="shared" si="8"/>
        <v>3.3333333333333335</v>
      </c>
      <c r="P30" s="226">
        <f t="shared" si="8"/>
        <v>2.6666666666666665</v>
      </c>
      <c r="Q30" s="226">
        <f t="shared" si="8"/>
        <v>2</v>
      </c>
      <c r="R30" s="226">
        <f t="shared" si="8"/>
        <v>3</v>
      </c>
      <c r="S30" s="226">
        <f t="shared" si="8"/>
        <v>4</v>
      </c>
      <c r="T30" s="226">
        <f t="shared" si="8"/>
        <v>3.3333333333333335</v>
      </c>
      <c r="U30" s="226">
        <f t="shared" si="8"/>
        <v>2.6666666666666665</v>
      </c>
      <c r="V30" s="226">
        <f t="shared" si="8"/>
        <v>2</v>
      </c>
      <c r="W30" s="226">
        <f t="shared" si="8"/>
        <v>3</v>
      </c>
      <c r="X30" s="226">
        <f t="shared" si="8"/>
        <v>4</v>
      </c>
      <c r="Y30" s="226">
        <f t="shared" si="8"/>
        <v>3.3333333333333335</v>
      </c>
      <c r="Z30" s="226">
        <f t="shared" si="8"/>
        <v>2.6666666666666665</v>
      </c>
      <c r="AA30" s="226">
        <f t="shared" si="8"/>
        <v>2</v>
      </c>
      <c r="AB30" s="226">
        <f t="shared" si="8"/>
        <v>3</v>
      </c>
      <c r="AC30" s="226">
        <f t="shared" si="8"/>
        <v>4</v>
      </c>
      <c r="AD30" s="226">
        <f t="shared" si="8"/>
        <v>3.3333333333333335</v>
      </c>
      <c r="AE30" s="226">
        <f t="shared" si="8"/>
        <v>2.6666666666666665</v>
      </c>
      <c r="AF30" s="226">
        <f t="shared" si="8"/>
        <v>2</v>
      </c>
      <c r="AG30" s="226">
        <f t="shared" si="8"/>
        <v>3</v>
      </c>
      <c r="AH30" s="226">
        <f t="shared" si="8"/>
        <v>4</v>
      </c>
      <c r="AL30" s="72">
        <f t="shared" si="1"/>
        <v>2.8833333333333333</v>
      </c>
      <c r="AM30" s="49"/>
      <c r="AN30" s="49"/>
      <c r="AO30" s="49"/>
      <c r="AP30" s="49"/>
      <c r="AQ30" s="49"/>
      <c r="AR30" s="49"/>
      <c r="AS30" s="49"/>
      <c r="AT30" s="49"/>
      <c r="AU30" s="49"/>
      <c r="AV30" s="49"/>
    </row>
    <row r="31" spans="2:48" s="61" customFormat="1" ht="22.5" customHeight="1">
      <c r="C31" s="234"/>
      <c r="D31" s="191" t="str">
        <f>'NOTES 3trim.'!D935</f>
        <v>Maitriser le sens des mots connus et nouveaux</v>
      </c>
      <c r="E31" s="227">
        <f>IF(ISERROR('NOTES 3trim.'!AN935),"",'NOTES 3trim.'!AN935)</f>
        <v>1</v>
      </c>
      <c r="F31" s="227">
        <f>IF(ISERROR('NOTES 3trim.'!AO935),"",'NOTES 3trim.'!AO935)</f>
        <v>1.5</v>
      </c>
      <c r="G31" s="227">
        <f>IF(ISERROR('NOTES 3trim.'!AP935),"",'NOTES 3trim.'!AP935)</f>
        <v>2</v>
      </c>
      <c r="H31" s="227">
        <f>IF(ISERROR('NOTES 3trim.'!AQ935),"",'NOTES 3trim.'!AQ935)</f>
        <v>3</v>
      </c>
      <c r="I31" s="227">
        <f>IF(ISERROR('NOTES 3trim.'!AR935),"",'NOTES 3trim.'!AR935)</f>
        <v>4</v>
      </c>
      <c r="J31" s="227">
        <f>IF(ISERROR('NOTES 3trim.'!AS935),"",'NOTES 3trim.'!AS935)</f>
        <v>3.3333333333333335</v>
      </c>
      <c r="K31" s="227">
        <f>IF(ISERROR('NOTES 3trim.'!AT935),"",'NOTES 3trim.'!AT935)</f>
        <v>2.6666666666666665</v>
      </c>
      <c r="L31" s="227">
        <f>IF(ISERROR('NOTES 3trim.'!AU935),"",'NOTES 3trim.'!AU935)</f>
        <v>2</v>
      </c>
      <c r="M31" s="227">
        <f>IF(ISERROR('NOTES 3trim.'!AV935),"",'NOTES 3trim.'!AV935)</f>
        <v>3</v>
      </c>
      <c r="N31" s="227">
        <f>IF(ISERROR('NOTES 3trim.'!AW935),"",'NOTES 3trim.'!AW935)</f>
        <v>4</v>
      </c>
      <c r="O31" s="227">
        <f>IF(ISERROR('NOTES 3trim.'!AX935),"",'NOTES 3trim.'!AX935)</f>
        <v>3.3333333333333335</v>
      </c>
      <c r="P31" s="227">
        <f>IF(ISERROR('NOTES 3trim.'!AY935),"",'NOTES 3trim.'!AY935)</f>
        <v>2.6666666666666665</v>
      </c>
      <c r="Q31" s="227">
        <f>IF(ISERROR('NOTES 3trim.'!AZ935),"",'NOTES 3trim.'!AZ935)</f>
        <v>2</v>
      </c>
      <c r="R31" s="227">
        <f>IF(ISERROR('NOTES 3trim.'!BA935),"",'NOTES 3trim.'!BA935)</f>
        <v>3</v>
      </c>
      <c r="S31" s="227">
        <f>IF(ISERROR('NOTES 3trim.'!BB935),"",'NOTES 3trim.'!BB935)</f>
        <v>4</v>
      </c>
      <c r="T31" s="227">
        <f>IF(ISERROR('NOTES 3trim.'!BC935),"",'NOTES 3trim.'!BC935)</f>
        <v>3.3333333333333335</v>
      </c>
      <c r="U31" s="227">
        <f>IF(ISERROR('NOTES 3trim.'!BD935),"",'NOTES 3trim.'!BD935)</f>
        <v>2.6666666666666665</v>
      </c>
      <c r="V31" s="227">
        <f>IF(ISERROR('NOTES 3trim.'!BE935),"",'NOTES 3trim.'!BE935)</f>
        <v>2</v>
      </c>
      <c r="W31" s="227">
        <f>IF(ISERROR('NOTES 3trim.'!BF935),"",'NOTES 3trim.'!BF935)</f>
        <v>3</v>
      </c>
      <c r="X31" s="227">
        <f>IF(ISERROR('NOTES 3trim.'!BG935),"",'NOTES 3trim.'!BG935)</f>
        <v>4</v>
      </c>
      <c r="Y31" s="227">
        <f>IF(ISERROR('NOTES 3trim.'!BH935),"",'NOTES 3trim.'!BH935)</f>
        <v>3.3333333333333335</v>
      </c>
      <c r="Z31" s="227">
        <f>IF(ISERROR('NOTES 3trim.'!BI935),"",'NOTES 3trim.'!BI935)</f>
        <v>2.6666666666666665</v>
      </c>
      <c r="AA31" s="227">
        <f>IF(ISERROR('NOTES 3trim.'!BJ935),"",'NOTES 3trim.'!BJ935)</f>
        <v>2</v>
      </c>
      <c r="AB31" s="227">
        <f>IF(ISERROR('NOTES 3trim.'!BK935),"",'NOTES 3trim.'!BK935)</f>
        <v>3</v>
      </c>
      <c r="AC31" s="227">
        <f>IF(ISERROR('NOTES 3trim.'!BL935),"",'NOTES 3trim.'!BL935)</f>
        <v>4</v>
      </c>
      <c r="AD31" s="227">
        <f>IF(ISERROR('NOTES 3trim.'!BM935),"",'NOTES 3trim.'!BM935)</f>
        <v>3.3333333333333335</v>
      </c>
      <c r="AE31" s="227">
        <f>IF(ISERROR('NOTES 3trim.'!BN935),"",'NOTES 3trim.'!BN935)</f>
        <v>2.6666666666666665</v>
      </c>
      <c r="AF31" s="227">
        <f>IF(ISERROR('NOTES 3trim.'!BO935),"",'NOTES 3trim.'!BO935)</f>
        <v>2</v>
      </c>
      <c r="AG31" s="227">
        <f>IF(ISERROR('NOTES 3trim.'!BP935),"",'NOTES 3trim.'!BP935)</f>
        <v>3</v>
      </c>
      <c r="AH31" s="227">
        <f>IF(ISERROR('NOTES 3trim.'!BQ935),"",'NOTES 3trim.'!BQ935)</f>
        <v>4</v>
      </c>
      <c r="AL31" s="72">
        <f t="shared" si="1"/>
        <v>2.8833333333333333</v>
      </c>
      <c r="AM31" s="49"/>
      <c r="AN31" s="49"/>
      <c r="AO31" s="49"/>
      <c r="AP31" s="49"/>
      <c r="AQ31" s="49"/>
      <c r="AR31" s="49"/>
      <c r="AS31" s="49"/>
      <c r="AT31" s="49"/>
      <c r="AU31" s="49"/>
      <c r="AV31" s="49"/>
    </row>
    <row r="32" spans="2:48" s="61" customFormat="1" ht="22.5" customHeight="1">
      <c r="C32" s="234"/>
      <c r="D32" s="192" t="str">
        <f>'NOTES 3trim.'!D974</f>
        <v>Connaitre synonymes, homonymes et contraires</v>
      </c>
      <c r="E32" s="217">
        <f>IF(ISERROR('NOTES 3trim.'!AN974),"",'NOTES 3trim.'!AN974)</f>
        <v>1</v>
      </c>
      <c r="F32" s="217">
        <f>IF(ISERROR('NOTES 3trim.'!AO974),"",'NOTES 3trim.'!AO974)</f>
        <v>1.5</v>
      </c>
      <c r="G32" s="217">
        <f>IF(ISERROR('NOTES 3trim.'!AP974),"",'NOTES 3trim.'!AP974)</f>
        <v>2</v>
      </c>
      <c r="H32" s="217">
        <f>IF(ISERROR('NOTES 3trim.'!AQ974),"",'NOTES 3trim.'!AQ974)</f>
        <v>3</v>
      </c>
      <c r="I32" s="217">
        <f>IF(ISERROR('NOTES 3trim.'!AR974),"",'NOTES 3trim.'!AR974)</f>
        <v>4</v>
      </c>
      <c r="J32" s="217">
        <f>IF(ISERROR('NOTES 3trim.'!AS974),"",'NOTES 3trim.'!AS974)</f>
        <v>3.3333333333333335</v>
      </c>
      <c r="K32" s="217">
        <f>IF(ISERROR('NOTES 3trim.'!AT974),"",'NOTES 3trim.'!AT974)</f>
        <v>2.6666666666666665</v>
      </c>
      <c r="L32" s="217">
        <f>IF(ISERROR('NOTES 3trim.'!AU974),"",'NOTES 3trim.'!AU974)</f>
        <v>2</v>
      </c>
      <c r="M32" s="217">
        <f>IF(ISERROR('NOTES 3trim.'!AV974),"",'NOTES 3trim.'!AV974)</f>
        <v>3</v>
      </c>
      <c r="N32" s="217">
        <f>IF(ISERROR('NOTES 3trim.'!AW974),"",'NOTES 3trim.'!AW974)</f>
        <v>4</v>
      </c>
      <c r="O32" s="217">
        <f>IF(ISERROR('NOTES 3trim.'!AX974),"",'NOTES 3trim.'!AX974)</f>
        <v>3.3333333333333335</v>
      </c>
      <c r="P32" s="217">
        <f>IF(ISERROR('NOTES 3trim.'!AY974),"",'NOTES 3trim.'!AY974)</f>
        <v>2.6666666666666665</v>
      </c>
      <c r="Q32" s="217">
        <f>IF(ISERROR('NOTES 3trim.'!AZ974),"",'NOTES 3trim.'!AZ974)</f>
        <v>2</v>
      </c>
      <c r="R32" s="217">
        <f>IF(ISERROR('NOTES 3trim.'!BA974),"",'NOTES 3trim.'!BA974)</f>
        <v>3</v>
      </c>
      <c r="S32" s="217">
        <f>IF(ISERROR('NOTES 3trim.'!BB974),"",'NOTES 3trim.'!BB974)</f>
        <v>4</v>
      </c>
      <c r="T32" s="217">
        <f>IF(ISERROR('NOTES 3trim.'!BC974),"",'NOTES 3trim.'!BC974)</f>
        <v>3.3333333333333335</v>
      </c>
      <c r="U32" s="217">
        <f>IF(ISERROR('NOTES 3trim.'!BD974),"",'NOTES 3trim.'!BD974)</f>
        <v>2.6666666666666665</v>
      </c>
      <c r="V32" s="217">
        <f>IF(ISERROR('NOTES 3trim.'!BE974),"",'NOTES 3trim.'!BE974)</f>
        <v>2</v>
      </c>
      <c r="W32" s="217">
        <f>IF(ISERROR('NOTES 3trim.'!BF974),"",'NOTES 3trim.'!BF974)</f>
        <v>3</v>
      </c>
      <c r="X32" s="217">
        <f>IF(ISERROR('NOTES 3trim.'!BG974),"",'NOTES 3trim.'!BG974)</f>
        <v>4</v>
      </c>
      <c r="Y32" s="217">
        <f>IF(ISERROR('NOTES 3trim.'!BH974),"",'NOTES 3trim.'!BH974)</f>
        <v>3.3333333333333335</v>
      </c>
      <c r="Z32" s="217">
        <f>IF(ISERROR('NOTES 3trim.'!BI974),"",'NOTES 3trim.'!BI974)</f>
        <v>2.6666666666666665</v>
      </c>
      <c r="AA32" s="217">
        <f>IF(ISERROR('NOTES 3trim.'!BJ974),"",'NOTES 3trim.'!BJ974)</f>
        <v>2</v>
      </c>
      <c r="AB32" s="217">
        <f>IF(ISERROR('NOTES 3trim.'!BK974),"",'NOTES 3trim.'!BK974)</f>
        <v>3</v>
      </c>
      <c r="AC32" s="217">
        <f>IF(ISERROR('NOTES 3trim.'!BL974),"",'NOTES 3trim.'!BL974)</f>
        <v>4</v>
      </c>
      <c r="AD32" s="217">
        <f>IF(ISERROR('NOTES 3trim.'!BM974),"",'NOTES 3trim.'!BM974)</f>
        <v>3.3333333333333335</v>
      </c>
      <c r="AE32" s="217">
        <f>IF(ISERROR('NOTES 3trim.'!BN974),"",'NOTES 3trim.'!BN974)</f>
        <v>2.6666666666666665</v>
      </c>
      <c r="AF32" s="217">
        <f>IF(ISERROR('NOTES 3trim.'!BO974),"",'NOTES 3trim.'!BO974)</f>
        <v>2</v>
      </c>
      <c r="AG32" s="217">
        <f>IF(ISERROR('NOTES 3trim.'!BP974),"",'NOTES 3trim.'!BP974)</f>
        <v>3</v>
      </c>
      <c r="AH32" s="217">
        <f>IF(ISERROR('NOTES 3trim.'!BQ974),"",'NOTES 3trim.'!BQ974)</f>
        <v>4</v>
      </c>
      <c r="AL32" s="72">
        <f t="shared" si="1"/>
        <v>2.8833333333333333</v>
      </c>
      <c r="AM32" s="49"/>
      <c r="AN32" s="49"/>
      <c r="AO32" s="49"/>
      <c r="AP32" s="49"/>
      <c r="AQ32" s="49"/>
      <c r="AR32" s="49"/>
      <c r="AS32" s="49"/>
      <c r="AT32" s="49"/>
      <c r="AU32" s="49"/>
      <c r="AV32" s="49"/>
    </row>
    <row r="33" spans="2:48" s="62" customFormat="1" ht="23.25" customHeight="1">
      <c r="C33" s="234"/>
      <c r="D33" s="192" t="str">
        <f>'NOTES 3trim.'!D1004</f>
        <v>Construire et repérer les familles de mots</v>
      </c>
      <c r="E33" s="217">
        <f>IF(ISERROR('NOTES 3trim.'!AN1004),"",'NOTES 3trim.'!AN1004)</f>
        <v>1</v>
      </c>
      <c r="F33" s="217">
        <f>IF(ISERROR('NOTES 3trim.'!AO1004),"",'NOTES 3trim.'!AO1004)</f>
        <v>1.5</v>
      </c>
      <c r="G33" s="217">
        <f>IF(ISERROR('NOTES 3trim.'!AP1004),"",'NOTES 3trim.'!AP1004)</f>
        <v>2</v>
      </c>
      <c r="H33" s="217">
        <f>IF(ISERROR('NOTES 3trim.'!AQ1004),"",'NOTES 3trim.'!AQ1004)</f>
        <v>3</v>
      </c>
      <c r="I33" s="217">
        <f>IF(ISERROR('NOTES 3trim.'!AR1004),"",'NOTES 3trim.'!AR1004)</f>
        <v>4</v>
      </c>
      <c r="J33" s="217">
        <f>IF(ISERROR('NOTES 3trim.'!AS1004),"",'NOTES 3trim.'!AS1004)</f>
        <v>3.3333333333333335</v>
      </c>
      <c r="K33" s="217">
        <f>IF(ISERROR('NOTES 3trim.'!AT1004),"",'NOTES 3trim.'!AT1004)</f>
        <v>2.6666666666666665</v>
      </c>
      <c r="L33" s="217">
        <f>IF(ISERROR('NOTES 3trim.'!AU1004),"",'NOTES 3trim.'!AU1004)</f>
        <v>2</v>
      </c>
      <c r="M33" s="217">
        <f>IF(ISERROR('NOTES 3trim.'!AV1004),"",'NOTES 3trim.'!AV1004)</f>
        <v>3</v>
      </c>
      <c r="N33" s="217">
        <f>IF(ISERROR('NOTES 3trim.'!AW1004),"",'NOTES 3trim.'!AW1004)</f>
        <v>4</v>
      </c>
      <c r="O33" s="217">
        <f>IF(ISERROR('NOTES 3trim.'!AX1004),"",'NOTES 3trim.'!AX1004)</f>
        <v>3.3333333333333335</v>
      </c>
      <c r="P33" s="217">
        <f>IF(ISERROR('NOTES 3trim.'!AY1004),"",'NOTES 3trim.'!AY1004)</f>
        <v>2.6666666666666665</v>
      </c>
      <c r="Q33" s="217">
        <f>IF(ISERROR('NOTES 3trim.'!AZ1004),"",'NOTES 3trim.'!AZ1004)</f>
        <v>2</v>
      </c>
      <c r="R33" s="217">
        <f>IF(ISERROR('NOTES 3trim.'!BA1004),"",'NOTES 3trim.'!BA1004)</f>
        <v>3</v>
      </c>
      <c r="S33" s="217">
        <f>IF(ISERROR('NOTES 3trim.'!BB1004),"",'NOTES 3trim.'!BB1004)</f>
        <v>4</v>
      </c>
      <c r="T33" s="217">
        <f>IF(ISERROR('NOTES 3trim.'!BC1004),"",'NOTES 3trim.'!BC1004)</f>
        <v>3.3333333333333335</v>
      </c>
      <c r="U33" s="217">
        <f>IF(ISERROR('NOTES 3trim.'!BD1004),"",'NOTES 3trim.'!BD1004)</f>
        <v>2.6666666666666665</v>
      </c>
      <c r="V33" s="217">
        <f>IF(ISERROR('NOTES 3trim.'!BE1004),"",'NOTES 3trim.'!BE1004)</f>
        <v>2</v>
      </c>
      <c r="W33" s="217">
        <f>IF(ISERROR('NOTES 3trim.'!BF1004),"",'NOTES 3trim.'!BF1004)</f>
        <v>3</v>
      </c>
      <c r="X33" s="217">
        <f>IF(ISERROR('NOTES 3trim.'!BG1004),"",'NOTES 3trim.'!BG1004)</f>
        <v>4</v>
      </c>
      <c r="Y33" s="217">
        <f>IF(ISERROR('NOTES 3trim.'!BH1004),"",'NOTES 3trim.'!BH1004)</f>
        <v>3.3333333333333335</v>
      </c>
      <c r="Z33" s="217">
        <f>IF(ISERROR('NOTES 3trim.'!BI1004),"",'NOTES 3trim.'!BI1004)</f>
        <v>2.6666666666666665</v>
      </c>
      <c r="AA33" s="217">
        <f>IF(ISERROR('NOTES 3trim.'!BJ1004),"",'NOTES 3trim.'!BJ1004)</f>
        <v>2</v>
      </c>
      <c r="AB33" s="217">
        <f>IF(ISERROR('NOTES 3trim.'!BK1004),"",'NOTES 3trim.'!BK1004)</f>
        <v>3</v>
      </c>
      <c r="AC33" s="217">
        <f>IF(ISERROR('NOTES 3trim.'!BL1004),"",'NOTES 3trim.'!BL1004)</f>
        <v>4</v>
      </c>
      <c r="AD33" s="217">
        <f>IF(ISERROR('NOTES 3trim.'!BM1004),"",'NOTES 3trim.'!BM1004)</f>
        <v>3.3333333333333335</v>
      </c>
      <c r="AE33" s="217">
        <f>IF(ISERROR('NOTES 3trim.'!BN1004),"",'NOTES 3trim.'!BN1004)</f>
        <v>2.6666666666666665</v>
      </c>
      <c r="AF33" s="217">
        <f>IF(ISERROR('NOTES 3trim.'!BO1004),"",'NOTES 3trim.'!BO1004)</f>
        <v>2</v>
      </c>
      <c r="AG33" s="217">
        <f>IF(ISERROR('NOTES 3trim.'!BP1004),"",'NOTES 3trim.'!BP1004)</f>
        <v>3</v>
      </c>
      <c r="AH33" s="217">
        <f>IF(ISERROR('NOTES 3trim.'!BQ1004),"",'NOTES 3trim.'!BQ1004)</f>
        <v>4</v>
      </c>
      <c r="AL33" s="72">
        <f t="shared" si="1"/>
        <v>2.8833333333333333</v>
      </c>
      <c r="AM33" s="63"/>
      <c r="AN33" s="63"/>
      <c r="AO33" s="63"/>
      <c r="AP33" s="63"/>
      <c r="AQ33" s="63"/>
      <c r="AR33" s="63"/>
      <c r="AS33" s="63"/>
      <c r="AT33" s="63"/>
      <c r="AU33" s="63"/>
      <c r="AV33" s="63"/>
    </row>
    <row r="34" spans="2:48" s="61" customFormat="1" ht="22.5" customHeight="1">
      <c r="C34" s="234"/>
      <c r="D34" s="193" t="str">
        <f>'NOTES 3trim.'!D1034</f>
        <v>Savoir utiliser le dictionnaire avec aisance</v>
      </c>
      <c r="E34" s="218">
        <f>IF(ISERROR('NOTES 3trim.'!AN1034),"",'NOTES 3trim.'!AN1034)</f>
        <v>1</v>
      </c>
      <c r="F34" s="218">
        <f>IF(ISERROR('NOTES 3trim.'!AO1034),"",'NOTES 3trim.'!AO1034)</f>
        <v>1.5</v>
      </c>
      <c r="G34" s="218">
        <f>IF(ISERROR('NOTES 3trim.'!AP1034),"",'NOTES 3trim.'!AP1034)</f>
        <v>2</v>
      </c>
      <c r="H34" s="218">
        <f>IF(ISERROR('NOTES 3trim.'!AQ1034),"",'NOTES 3trim.'!AQ1034)</f>
        <v>3</v>
      </c>
      <c r="I34" s="218">
        <f>IF(ISERROR('NOTES 3trim.'!AR1034),"",'NOTES 3trim.'!AR1034)</f>
        <v>4</v>
      </c>
      <c r="J34" s="218">
        <f>IF(ISERROR('NOTES 3trim.'!AS1034),"",'NOTES 3trim.'!AS1034)</f>
        <v>3.3333333333333335</v>
      </c>
      <c r="K34" s="218">
        <f>IF(ISERROR('NOTES 3trim.'!AT1034),"",'NOTES 3trim.'!AT1034)</f>
        <v>2.6666666666666665</v>
      </c>
      <c r="L34" s="218">
        <f>IF(ISERROR('NOTES 3trim.'!AU1034),"",'NOTES 3trim.'!AU1034)</f>
        <v>2</v>
      </c>
      <c r="M34" s="218">
        <f>IF(ISERROR('NOTES 3trim.'!AV1034),"",'NOTES 3trim.'!AV1034)</f>
        <v>3</v>
      </c>
      <c r="N34" s="218">
        <f>IF(ISERROR('NOTES 3trim.'!AW1034),"",'NOTES 3trim.'!AW1034)</f>
        <v>4</v>
      </c>
      <c r="O34" s="218">
        <f>IF(ISERROR('NOTES 3trim.'!AX1034),"",'NOTES 3trim.'!AX1034)</f>
        <v>3.3333333333333335</v>
      </c>
      <c r="P34" s="218">
        <f>IF(ISERROR('NOTES 3trim.'!AY1034),"",'NOTES 3trim.'!AY1034)</f>
        <v>2.6666666666666665</v>
      </c>
      <c r="Q34" s="218">
        <f>IF(ISERROR('NOTES 3trim.'!AZ1034),"",'NOTES 3trim.'!AZ1034)</f>
        <v>2</v>
      </c>
      <c r="R34" s="218">
        <f>IF(ISERROR('NOTES 3trim.'!BA1034),"",'NOTES 3trim.'!BA1034)</f>
        <v>3</v>
      </c>
      <c r="S34" s="218">
        <f>IF(ISERROR('NOTES 3trim.'!BB1034),"",'NOTES 3trim.'!BB1034)</f>
        <v>4</v>
      </c>
      <c r="T34" s="218">
        <f>IF(ISERROR('NOTES 3trim.'!BC1034),"",'NOTES 3trim.'!BC1034)</f>
        <v>3.3333333333333335</v>
      </c>
      <c r="U34" s="218">
        <f>IF(ISERROR('NOTES 3trim.'!BD1034),"",'NOTES 3trim.'!BD1034)</f>
        <v>2.6666666666666665</v>
      </c>
      <c r="V34" s="218">
        <f>IF(ISERROR('NOTES 3trim.'!BE1034),"",'NOTES 3trim.'!BE1034)</f>
        <v>2</v>
      </c>
      <c r="W34" s="218">
        <f>IF(ISERROR('NOTES 3trim.'!BF1034),"",'NOTES 3trim.'!BF1034)</f>
        <v>3</v>
      </c>
      <c r="X34" s="218">
        <f>IF(ISERROR('NOTES 3trim.'!BG1034),"",'NOTES 3trim.'!BG1034)</f>
        <v>4</v>
      </c>
      <c r="Y34" s="218">
        <f>IF(ISERROR('NOTES 3trim.'!BH1034),"",'NOTES 3trim.'!BH1034)</f>
        <v>3.3333333333333335</v>
      </c>
      <c r="Z34" s="218">
        <f>IF(ISERROR('NOTES 3trim.'!BI1034),"",'NOTES 3trim.'!BI1034)</f>
        <v>2.6666666666666665</v>
      </c>
      <c r="AA34" s="218">
        <f>IF(ISERROR('NOTES 3trim.'!BJ1034),"",'NOTES 3trim.'!BJ1034)</f>
        <v>2</v>
      </c>
      <c r="AB34" s="218">
        <f>IF(ISERROR('NOTES 3trim.'!BK1034),"",'NOTES 3trim.'!BK1034)</f>
        <v>3</v>
      </c>
      <c r="AC34" s="218">
        <f>IF(ISERROR('NOTES 3trim.'!BL1034),"",'NOTES 3trim.'!BL1034)</f>
        <v>4</v>
      </c>
      <c r="AD34" s="218">
        <f>IF(ISERROR('NOTES 3trim.'!BM1034),"",'NOTES 3trim.'!BM1034)</f>
        <v>3.3333333333333335</v>
      </c>
      <c r="AE34" s="218">
        <f>IF(ISERROR('NOTES 3trim.'!BN1034),"",'NOTES 3trim.'!BN1034)</f>
        <v>2.6666666666666665</v>
      </c>
      <c r="AF34" s="218">
        <f>IF(ISERROR('NOTES 3trim.'!BO1034),"",'NOTES 3trim.'!BO1034)</f>
        <v>2</v>
      </c>
      <c r="AG34" s="218">
        <f>IF(ISERROR('NOTES 3trim.'!BP1034),"",'NOTES 3trim.'!BP1034)</f>
        <v>3</v>
      </c>
      <c r="AH34" s="218">
        <f>IF(ISERROR('NOTES 3trim.'!BQ1034),"",'NOTES 3trim.'!BQ1034)</f>
        <v>4</v>
      </c>
      <c r="AL34" s="72">
        <f t="shared" si="1"/>
        <v>2.8833333333333333</v>
      </c>
      <c r="AM34" s="49"/>
      <c r="AN34" s="49"/>
      <c r="AO34" s="49"/>
      <c r="AP34" s="49"/>
      <c r="AQ34" s="49"/>
      <c r="AR34" s="49"/>
      <c r="AS34" s="49"/>
      <c r="AT34" s="49"/>
      <c r="AU34" s="49"/>
      <c r="AV34" s="49"/>
    </row>
    <row r="35" spans="2:48" ht="21.75" customHeight="1">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L35" s="72" t="str">
        <f t="shared" si="1"/>
        <v/>
      </c>
    </row>
    <row r="36" spans="2:48" ht="21.75" customHeight="1" thickBot="1">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L36" s="72" t="str">
        <f t="shared" si="1"/>
        <v/>
      </c>
    </row>
    <row r="37" spans="2:48" ht="33.75" customHeight="1" thickBot="1">
      <c r="B37" s="766" t="str">
        <f>'NOTES 3trim.'!D1067</f>
        <v>Langue étrangère ou régionale</v>
      </c>
      <c r="C37" s="767"/>
      <c r="D37" s="768"/>
      <c r="E37" s="214">
        <f>'NOTES 3trim.'!AN1067</f>
        <v>2</v>
      </c>
      <c r="F37" s="214">
        <f>'NOTES 3trim.'!AO1067</f>
        <v>1.5</v>
      </c>
      <c r="G37" s="214">
        <f>'NOTES 3trim.'!AP1067</f>
        <v>2</v>
      </c>
      <c r="H37" s="214">
        <f>'NOTES 3trim.'!AQ1067</f>
        <v>3</v>
      </c>
      <c r="I37" s="214">
        <f>'NOTES 3trim.'!AR1067</f>
        <v>4</v>
      </c>
      <c r="J37" s="214">
        <f>'NOTES 3trim.'!AS1067</f>
        <v>3.3333333333333335</v>
      </c>
      <c r="K37" s="214">
        <f>'NOTES 3trim.'!AT1067</f>
        <v>2.6666666666666665</v>
      </c>
      <c r="L37" s="214">
        <f>'NOTES 3trim.'!AU1067</f>
        <v>2</v>
      </c>
      <c r="M37" s="214">
        <f>'NOTES 3trim.'!AV1067</f>
        <v>3</v>
      </c>
      <c r="N37" s="214">
        <f>'NOTES 3trim.'!AW1067</f>
        <v>4</v>
      </c>
      <c r="O37" s="214">
        <f>'NOTES 3trim.'!AX1067</f>
        <v>3.3333333333333335</v>
      </c>
      <c r="P37" s="214">
        <f>'NOTES 3trim.'!AY1067</f>
        <v>2.6666666666666665</v>
      </c>
      <c r="Q37" s="214">
        <f>'NOTES 3trim.'!AZ1067</f>
        <v>2</v>
      </c>
      <c r="R37" s="214">
        <f>'NOTES 3trim.'!BA1067</f>
        <v>3</v>
      </c>
      <c r="S37" s="214">
        <f>'NOTES 3trim.'!BB1067</f>
        <v>4</v>
      </c>
      <c r="T37" s="214">
        <f>'NOTES 3trim.'!BC1067</f>
        <v>3.3333333333333335</v>
      </c>
      <c r="U37" s="214">
        <f>'NOTES 3trim.'!BD1067</f>
        <v>2.6666666666666665</v>
      </c>
      <c r="V37" s="214">
        <f>'NOTES 3trim.'!BE1067</f>
        <v>2</v>
      </c>
      <c r="W37" s="214">
        <f>'NOTES 3trim.'!BF1067</f>
        <v>3</v>
      </c>
      <c r="X37" s="214">
        <f>'NOTES 3trim.'!BG1067</f>
        <v>4</v>
      </c>
      <c r="Y37" s="214">
        <f>'NOTES 3trim.'!BH1067</f>
        <v>3.3333333333333335</v>
      </c>
      <c r="Z37" s="214">
        <f>'NOTES 3trim.'!BI1067</f>
        <v>2.6666666666666665</v>
      </c>
      <c r="AA37" s="214">
        <f>'NOTES 3trim.'!BJ1067</f>
        <v>2</v>
      </c>
      <c r="AB37" s="214">
        <f>'NOTES 3trim.'!BK1067</f>
        <v>3</v>
      </c>
      <c r="AC37" s="214">
        <f>'NOTES 3trim.'!BL1067</f>
        <v>4</v>
      </c>
      <c r="AD37" s="214">
        <f>'NOTES 3trim.'!BM1067</f>
        <v>3.3333333333333335</v>
      </c>
      <c r="AE37" s="214">
        <f>'NOTES 3trim.'!BN1067</f>
        <v>2.6666666666666665</v>
      </c>
      <c r="AF37" s="214">
        <f>'NOTES 3trim.'!BO1067</f>
        <v>2</v>
      </c>
      <c r="AG37" s="214">
        <f>'NOTES 3trim.'!BP1067</f>
        <v>3</v>
      </c>
      <c r="AH37" s="214">
        <f>'NOTES 3trim.'!BQ1067</f>
        <v>4</v>
      </c>
      <c r="AL37" s="72">
        <f t="shared" si="1"/>
        <v>2.9166666666666665</v>
      </c>
    </row>
    <row r="38" spans="2:48" ht="21.75" customHeight="1">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L38" s="72" t="str">
        <f t="shared" si="1"/>
        <v/>
      </c>
    </row>
    <row r="39" spans="2:48" ht="21.75" customHeight="1" thickBot="1">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L39" s="72" t="str">
        <f t="shared" si="1"/>
        <v/>
      </c>
    </row>
    <row r="40" spans="2:48" ht="33" customHeight="1" thickBot="1">
      <c r="B40" s="766" t="str">
        <f>'NOTES 3trim.'!D1100</f>
        <v>Mathémathiques</v>
      </c>
      <c r="C40" s="767"/>
      <c r="D40" s="768"/>
      <c r="E40" s="214">
        <f>IF(ISERROR(AVERAGE(E41,E44,E47,E51,E55,E60)),"",AVERAGE(E41,E44,E47,E51,E55,E60))</f>
        <v>1.1203703703703705</v>
      </c>
      <c r="F40" s="214">
        <f t="shared" ref="F40:AH40" si="9">IF(ISERROR(AVERAGE(F41,F44,F47,F51,F55,F60)),"",AVERAGE(F41,F44,F47,F51,F55,F60))</f>
        <v>1.5</v>
      </c>
      <c r="G40" s="214">
        <f t="shared" si="9"/>
        <v>2</v>
      </c>
      <c r="H40" s="214">
        <f t="shared" si="9"/>
        <v>3</v>
      </c>
      <c r="I40" s="214">
        <f t="shared" si="9"/>
        <v>4</v>
      </c>
      <c r="J40" s="214">
        <f t="shared" si="9"/>
        <v>3.3333333333333335</v>
      </c>
      <c r="K40" s="214">
        <f t="shared" si="9"/>
        <v>2.6666666666666665</v>
      </c>
      <c r="L40" s="214">
        <f t="shared" si="9"/>
        <v>2</v>
      </c>
      <c r="M40" s="214">
        <f t="shared" si="9"/>
        <v>3</v>
      </c>
      <c r="N40" s="214">
        <f t="shared" si="9"/>
        <v>4</v>
      </c>
      <c r="O40" s="214">
        <f t="shared" si="9"/>
        <v>3.3333333333333335</v>
      </c>
      <c r="P40" s="214">
        <f t="shared" si="9"/>
        <v>2.6666666666666665</v>
      </c>
      <c r="Q40" s="214">
        <f t="shared" si="9"/>
        <v>2</v>
      </c>
      <c r="R40" s="214">
        <f t="shared" si="9"/>
        <v>3</v>
      </c>
      <c r="S40" s="214">
        <f t="shared" si="9"/>
        <v>4</v>
      </c>
      <c r="T40" s="214">
        <f t="shared" si="9"/>
        <v>3.3333333333333335</v>
      </c>
      <c r="U40" s="214">
        <f t="shared" si="9"/>
        <v>2.6666666666666665</v>
      </c>
      <c r="V40" s="214">
        <f t="shared" si="9"/>
        <v>2</v>
      </c>
      <c r="W40" s="214">
        <f t="shared" si="9"/>
        <v>3</v>
      </c>
      <c r="X40" s="214">
        <f t="shared" si="9"/>
        <v>4</v>
      </c>
      <c r="Y40" s="214">
        <f t="shared" si="9"/>
        <v>3.3333333333333335</v>
      </c>
      <c r="Z40" s="214">
        <f t="shared" si="9"/>
        <v>2.6666666666666665</v>
      </c>
      <c r="AA40" s="214">
        <f t="shared" si="9"/>
        <v>2</v>
      </c>
      <c r="AB40" s="214">
        <f t="shared" si="9"/>
        <v>3</v>
      </c>
      <c r="AC40" s="214">
        <f t="shared" si="9"/>
        <v>4</v>
      </c>
      <c r="AD40" s="214">
        <f t="shared" si="9"/>
        <v>3.3333333333333335</v>
      </c>
      <c r="AE40" s="214">
        <f t="shared" si="9"/>
        <v>2.6666666666666665</v>
      </c>
      <c r="AF40" s="214">
        <f t="shared" si="9"/>
        <v>2</v>
      </c>
      <c r="AG40" s="214">
        <f t="shared" si="9"/>
        <v>3</v>
      </c>
      <c r="AH40" s="214">
        <f t="shared" si="9"/>
        <v>4</v>
      </c>
      <c r="AL40" s="72">
        <f t="shared" si="1"/>
        <v>2.8873456790123457</v>
      </c>
    </row>
    <row r="41" spans="2:48" ht="21.75" customHeight="1">
      <c r="B41" s="775" t="str">
        <f>'NOTES 3trim.'!D1101</f>
        <v>Connaissance des nombres entiers</v>
      </c>
      <c r="C41" s="775"/>
      <c r="D41" s="775"/>
      <c r="E41" s="219">
        <f>IF(ISERROR(AVERAGE(E42:E43)),"",AVERAGE(E42:E43))</f>
        <v>1.25</v>
      </c>
      <c r="F41" s="219">
        <f t="shared" ref="F41:AH41" si="10">IF(ISERROR(AVERAGE(F42:F43)),"",AVERAGE(F42:F43))</f>
        <v>1.5</v>
      </c>
      <c r="G41" s="219">
        <f t="shared" si="10"/>
        <v>2</v>
      </c>
      <c r="H41" s="219">
        <f t="shared" si="10"/>
        <v>3</v>
      </c>
      <c r="I41" s="219">
        <f t="shared" si="10"/>
        <v>4</v>
      </c>
      <c r="J41" s="219">
        <f t="shared" si="10"/>
        <v>3.3333333333333335</v>
      </c>
      <c r="K41" s="219">
        <f t="shared" si="10"/>
        <v>2.6666666666666665</v>
      </c>
      <c r="L41" s="219">
        <f t="shared" si="10"/>
        <v>2</v>
      </c>
      <c r="M41" s="219">
        <f t="shared" si="10"/>
        <v>3</v>
      </c>
      <c r="N41" s="219">
        <f t="shared" si="10"/>
        <v>4</v>
      </c>
      <c r="O41" s="219">
        <f t="shared" si="10"/>
        <v>3.3333333333333335</v>
      </c>
      <c r="P41" s="219">
        <f t="shared" si="10"/>
        <v>2.6666666666666665</v>
      </c>
      <c r="Q41" s="219">
        <f t="shared" si="10"/>
        <v>2</v>
      </c>
      <c r="R41" s="219">
        <f t="shared" si="10"/>
        <v>3</v>
      </c>
      <c r="S41" s="219">
        <f t="shared" si="10"/>
        <v>4</v>
      </c>
      <c r="T41" s="219">
        <f t="shared" si="10"/>
        <v>3.3333333333333335</v>
      </c>
      <c r="U41" s="219">
        <f t="shared" si="10"/>
        <v>2.6666666666666665</v>
      </c>
      <c r="V41" s="219">
        <f t="shared" si="10"/>
        <v>2</v>
      </c>
      <c r="W41" s="219">
        <f t="shared" si="10"/>
        <v>3</v>
      </c>
      <c r="X41" s="219">
        <f t="shared" si="10"/>
        <v>4</v>
      </c>
      <c r="Y41" s="219">
        <f t="shared" si="10"/>
        <v>3.3333333333333335</v>
      </c>
      <c r="Z41" s="219">
        <f t="shared" si="10"/>
        <v>2.6666666666666665</v>
      </c>
      <c r="AA41" s="219">
        <f t="shared" si="10"/>
        <v>2</v>
      </c>
      <c r="AB41" s="219">
        <f t="shared" si="10"/>
        <v>3</v>
      </c>
      <c r="AC41" s="219">
        <f t="shared" si="10"/>
        <v>4</v>
      </c>
      <c r="AD41" s="219">
        <f t="shared" si="10"/>
        <v>3.3333333333333335</v>
      </c>
      <c r="AE41" s="219">
        <f t="shared" si="10"/>
        <v>2.6666666666666665</v>
      </c>
      <c r="AF41" s="219">
        <f t="shared" si="10"/>
        <v>2</v>
      </c>
      <c r="AG41" s="219">
        <f t="shared" si="10"/>
        <v>3</v>
      </c>
      <c r="AH41" s="219">
        <f t="shared" si="10"/>
        <v>4</v>
      </c>
      <c r="AL41" s="72">
        <f t="shared" si="1"/>
        <v>2.8916666666666666</v>
      </c>
    </row>
    <row r="42" spans="2:48" ht="21.75" customHeight="1">
      <c r="B42" s="61"/>
      <c r="C42" s="61"/>
      <c r="D42" s="191" t="str">
        <f>'NOTES 3trim.'!D1102</f>
        <v>Lire, écrire, nommer, décomposer</v>
      </c>
      <c r="E42" s="216">
        <f>IF(ISERROR('NOTES 3trim.'!AN1164),"",'NOTES 3trim.'!AN1164)</f>
        <v>1.5</v>
      </c>
      <c r="F42" s="217">
        <f>IF(ISERROR('NOTES 3trim.'!AO1164),"",'NOTES 3trim.'!AO1164)</f>
        <v>1.5</v>
      </c>
      <c r="G42" s="217">
        <f>IF(ISERROR('NOTES 3trim.'!AP1164),"",'NOTES 3trim.'!AP1164)</f>
        <v>2</v>
      </c>
      <c r="H42" s="217">
        <f>IF(ISERROR('NOTES 3trim.'!AQ1164),"",'NOTES 3trim.'!AQ1164)</f>
        <v>3</v>
      </c>
      <c r="I42" s="217">
        <f>IF(ISERROR('NOTES 3trim.'!AR1164),"",'NOTES 3trim.'!AR1164)</f>
        <v>4</v>
      </c>
      <c r="J42" s="217">
        <f>IF(ISERROR('NOTES 3trim.'!AS1164),"",'NOTES 3trim.'!AS1164)</f>
        <v>3.3333333333333335</v>
      </c>
      <c r="K42" s="217">
        <f>IF(ISERROR('NOTES 3trim.'!AT1164),"",'NOTES 3trim.'!AT1164)</f>
        <v>2.6666666666666665</v>
      </c>
      <c r="L42" s="217">
        <f>IF(ISERROR('NOTES 3trim.'!AU1164),"",'NOTES 3trim.'!AU1164)</f>
        <v>2</v>
      </c>
      <c r="M42" s="217">
        <f>IF(ISERROR('NOTES 3trim.'!AV1164),"",'NOTES 3trim.'!AV1164)</f>
        <v>3</v>
      </c>
      <c r="N42" s="217">
        <f>IF(ISERROR('NOTES 3trim.'!AW1164),"",'NOTES 3trim.'!AW1164)</f>
        <v>4</v>
      </c>
      <c r="O42" s="217">
        <f>IF(ISERROR('NOTES 3trim.'!AX1164),"",'NOTES 3trim.'!AX1164)</f>
        <v>3.3333333333333335</v>
      </c>
      <c r="P42" s="217">
        <f>IF(ISERROR('NOTES 3trim.'!AY1164),"",'NOTES 3trim.'!AY1164)</f>
        <v>2.6666666666666665</v>
      </c>
      <c r="Q42" s="217">
        <f>IF(ISERROR('NOTES 3trim.'!AZ1164),"",'NOTES 3trim.'!AZ1164)</f>
        <v>2</v>
      </c>
      <c r="R42" s="217">
        <f>IF(ISERROR('NOTES 3trim.'!BA1164),"",'NOTES 3trim.'!BA1164)</f>
        <v>3</v>
      </c>
      <c r="S42" s="217">
        <f>IF(ISERROR('NOTES 3trim.'!BB1164),"",'NOTES 3trim.'!BB1164)</f>
        <v>4</v>
      </c>
      <c r="T42" s="217">
        <f>IF(ISERROR('NOTES 3trim.'!BC1164),"",'NOTES 3trim.'!BC1164)</f>
        <v>3.3333333333333335</v>
      </c>
      <c r="U42" s="217">
        <f>IF(ISERROR('NOTES 3trim.'!BD1164),"",'NOTES 3trim.'!BD1164)</f>
        <v>2.6666666666666665</v>
      </c>
      <c r="V42" s="217">
        <f>IF(ISERROR('NOTES 3trim.'!BE1164),"",'NOTES 3trim.'!BE1164)</f>
        <v>2</v>
      </c>
      <c r="W42" s="217">
        <f>IF(ISERROR('NOTES 3trim.'!BF1164),"",'NOTES 3trim.'!BF1164)</f>
        <v>3</v>
      </c>
      <c r="X42" s="217">
        <f>IF(ISERROR('NOTES 3trim.'!BG1164),"",'NOTES 3trim.'!BG1164)</f>
        <v>4</v>
      </c>
      <c r="Y42" s="217">
        <f>IF(ISERROR('NOTES 3trim.'!BH1164),"",'NOTES 3trim.'!BH1164)</f>
        <v>3.3333333333333335</v>
      </c>
      <c r="Z42" s="217">
        <f>IF(ISERROR('NOTES 3trim.'!BI1164),"",'NOTES 3trim.'!BI1164)</f>
        <v>2.6666666666666665</v>
      </c>
      <c r="AA42" s="217">
        <f>IF(ISERROR('NOTES 3trim.'!BJ1164),"",'NOTES 3trim.'!BJ1164)</f>
        <v>2</v>
      </c>
      <c r="AB42" s="217">
        <f>IF(ISERROR('NOTES 3trim.'!BK1164),"",'NOTES 3trim.'!BK1164)</f>
        <v>3</v>
      </c>
      <c r="AC42" s="217">
        <f>IF(ISERROR('NOTES 3trim.'!BL1164),"",'NOTES 3trim.'!BL1164)</f>
        <v>4</v>
      </c>
      <c r="AD42" s="217">
        <f>IF(ISERROR('NOTES 3trim.'!BM1164),"",'NOTES 3trim.'!BM1164)</f>
        <v>3.3333333333333335</v>
      </c>
      <c r="AE42" s="217">
        <f>IF(ISERROR('NOTES 3trim.'!BN1164),"",'NOTES 3trim.'!BN1164)</f>
        <v>2.6666666666666665</v>
      </c>
      <c r="AF42" s="217">
        <f>IF(ISERROR('NOTES 3trim.'!BO1164),"",'NOTES 3trim.'!BO1164)</f>
        <v>2</v>
      </c>
      <c r="AG42" s="217">
        <f>IF(ISERROR('NOTES 3trim.'!BP1164),"",'NOTES 3trim.'!BP1164)</f>
        <v>3</v>
      </c>
      <c r="AH42" s="217">
        <f>IF(ISERROR('NOTES 3trim.'!BQ1164),"",'NOTES 3trim.'!BQ1164)</f>
        <v>4</v>
      </c>
      <c r="AL42" s="72">
        <f t="shared" si="1"/>
        <v>2.9</v>
      </c>
    </row>
    <row r="43" spans="2:48" ht="21.75" customHeight="1">
      <c r="B43" s="61"/>
      <c r="C43" s="61"/>
      <c r="D43" s="192" t="str">
        <f>'NOTES 3trim.'!D1141</f>
        <v>Comparer, ordonner, encadrer</v>
      </c>
      <c r="E43" s="217">
        <f>IF(ISERROR('NOTES 3trim.'!AN1212),"",'NOTES 3trim.'!AN1212)</f>
        <v>1</v>
      </c>
      <c r="F43" s="217">
        <f>IF(ISERROR('NOTES 3trim.'!AO1212),"",'NOTES 3trim.'!AO1212)</f>
        <v>1.5</v>
      </c>
      <c r="G43" s="217">
        <f>IF(ISERROR('NOTES 3trim.'!AP1212),"",'NOTES 3trim.'!AP1212)</f>
        <v>2</v>
      </c>
      <c r="H43" s="217">
        <f>IF(ISERROR('NOTES 3trim.'!AQ1212),"",'NOTES 3trim.'!AQ1212)</f>
        <v>3</v>
      </c>
      <c r="I43" s="217">
        <f>IF(ISERROR('NOTES 3trim.'!AR1212),"",'NOTES 3trim.'!AR1212)</f>
        <v>4</v>
      </c>
      <c r="J43" s="217">
        <f>IF(ISERROR('NOTES 3trim.'!AS1212),"",'NOTES 3trim.'!AS1212)</f>
        <v>3.3333333333333335</v>
      </c>
      <c r="K43" s="217">
        <f>IF(ISERROR('NOTES 3trim.'!AT1212),"",'NOTES 3trim.'!AT1212)</f>
        <v>2.6666666666666665</v>
      </c>
      <c r="L43" s="217">
        <f>IF(ISERROR('NOTES 3trim.'!AU1212),"",'NOTES 3trim.'!AU1212)</f>
        <v>2</v>
      </c>
      <c r="M43" s="217">
        <f>IF(ISERROR('NOTES 3trim.'!AV1212),"",'NOTES 3trim.'!AV1212)</f>
        <v>3</v>
      </c>
      <c r="N43" s="217">
        <f>IF(ISERROR('NOTES 3trim.'!AW1212),"",'NOTES 3trim.'!AW1212)</f>
        <v>4</v>
      </c>
      <c r="O43" s="217">
        <f>IF(ISERROR('NOTES 3trim.'!AX1212),"",'NOTES 3trim.'!AX1212)</f>
        <v>3.3333333333333335</v>
      </c>
      <c r="P43" s="217">
        <f>IF(ISERROR('NOTES 3trim.'!AY1212),"",'NOTES 3trim.'!AY1212)</f>
        <v>2.6666666666666665</v>
      </c>
      <c r="Q43" s="217">
        <f>IF(ISERROR('NOTES 3trim.'!AZ1212),"",'NOTES 3trim.'!AZ1212)</f>
        <v>2</v>
      </c>
      <c r="R43" s="217">
        <f>IF(ISERROR('NOTES 3trim.'!BA1212),"",'NOTES 3trim.'!BA1212)</f>
        <v>3</v>
      </c>
      <c r="S43" s="217">
        <f>IF(ISERROR('NOTES 3trim.'!BB1212),"",'NOTES 3trim.'!BB1212)</f>
        <v>4</v>
      </c>
      <c r="T43" s="217">
        <f>IF(ISERROR('NOTES 3trim.'!BC1212),"",'NOTES 3trim.'!BC1212)</f>
        <v>3.3333333333333335</v>
      </c>
      <c r="U43" s="217">
        <f>IF(ISERROR('NOTES 3trim.'!BD1212),"",'NOTES 3trim.'!BD1212)</f>
        <v>2.6666666666666665</v>
      </c>
      <c r="V43" s="217">
        <f>IF(ISERROR('NOTES 3trim.'!BE1212),"",'NOTES 3trim.'!BE1212)</f>
        <v>2</v>
      </c>
      <c r="W43" s="217">
        <f>IF(ISERROR('NOTES 3trim.'!BF1212),"",'NOTES 3trim.'!BF1212)</f>
        <v>3</v>
      </c>
      <c r="X43" s="217">
        <f>IF(ISERROR('NOTES 3trim.'!BG1212),"",'NOTES 3trim.'!BG1212)</f>
        <v>4</v>
      </c>
      <c r="Y43" s="217">
        <f>IF(ISERROR('NOTES 3trim.'!BH1212),"",'NOTES 3trim.'!BH1212)</f>
        <v>3.3333333333333335</v>
      </c>
      <c r="Z43" s="217">
        <f>IF(ISERROR('NOTES 3trim.'!BI1212),"",'NOTES 3trim.'!BI1212)</f>
        <v>2.6666666666666665</v>
      </c>
      <c r="AA43" s="217">
        <f>IF(ISERROR('NOTES 3trim.'!BJ1212),"",'NOTES 3trim.'!BJ1212)</f>
        <v>2</v>
      </c>
      <c r="AB43" s="217">
        <f>IF(ISERROR('NOTES 3trim.'!BK1212),"",'NOTES 3trim.'!BK1212)</f>
        <v>3</v>
      </c>
      <c r="AC43" s="217">
        <f>IF(ISERROR('NOTES 3trim.'!BL1212),"",'NOTES 3trim.'!BL1212)</f>
        <v>4</v>
      </c>
      <c r="AD43" s="217">
        <f>IF(ISERROR('NOTES 3trim.'!BM1212),"",'NOTES 3trim.'!BM1212)</f>
        <v>3.3333333333333335</v>
      </c>
      <c r="AE43" s="217">
        <f>IF(ISERROR('NOTES 3trim.'!BN1212),"",'NOTES 3trim.'!BN1212)</f>
        <v>2.6666666666666665</v>
      </c>
      <c r="AF43" s="217">
        <f>IF(ISERROR('NOTES 3trim.'!BO1212),"",'NOTES 3trim.'!BO1212)</f>
        <v>2</v>
      </c>
      <c r="AG43" s="217">
        <f>IF(ISERROR('NOTES 3trim.'!BP1212),"",'NOTES 3trim.'!BP1212)</f>
        <v>3</v>
      </c>
      <c r="AH43" s="217">
        <f>IF(ISERROR('NOTES 3trim.'!BQ1212),"",'NOTES 3trim.'!BQ1212)</f>
        <v>4</v>
      </c>
      <c r="AL43" s="72">
        <f t="shared" si="1"/>
        <v>2.8833333333333333</v>
      </c>
    </row>
    <row r="44" spans="2:48" ht="21.75" customHeight="1">
      <c r="B44" s="775" t="str">
        <f>'NOTES 3trim.'!D1163</f>
        <v>Connaissance des nombres décimaux</v>
      </c>
      <c r="C44" s="775"/>
      <c r="D44" s="775"/>
      <c r="E44" s="219">
        <f>IF(ISERROR(AVERAGE(E45:E46)),"",AVERAGE(E45:E46))</f>
        <v>1.25</v>
      </c>
      <c r="F44" s="219">
        <f t="shared" ref="F44:AH44" si="11">IF(ISERROR(AVERAGE(F45:F46)),"",AVERAGE(F45:F46))</f>
        <v>1.5</v>
      </c>
      <c r="G44" s="219">
        <f t="shared" si="11"/>
        <v>2</v>
      </c>
      <c r="H44" s="219">
        <f t="shared" si="11"/>
        <v>3</v>
      </c>
      <c r="I44" s="219">
        <f t="shared" si="11"/>
        <v>4</v>
      </c>
      <c r="J44" s="219">
        <f t="shared" si="11"/>
        <v>3.3333333333333335</v>
      </c>
      <c r="K44" s="219">
        <f t="shared" si="11"/>
        <v>2.6666666666666665</v>
      </c>
      <c r="L44" s="219">
        <f t="shared" si="11"/>
        <v>2</v>
      </c>
      <c r="M44" s="219">
        <f t="shared" si="11"/>
        <v>3</v>
      </c>
      <c r="N44" s="219">
        <f t="shared" si="11"/>
        <v>4</v>
      </c>
      <c r="O44" s="219">
        <f t="shared" si="11"/>
        <v>3.3333333333333335</v>
      </c>
      <c r="P44" s="219">
        <f t="shared" si="11"/>
        <v>2.6666666666666665</v>
      </c>
      <c r="Q44" s="219">
        <f t="shared" si="11"/>
        <v>2</v>
      </c>
      <c r="R44" s="219">
        <f t="shared" si="11"/>
        <v>3</v>
      </c>
      <c r="S44" s="219">
        <f t="shared" si="11"/>
        <v>4</v>
      </c>
      <c r="T44" s="219">
        <f t="shared" si="11"/>
        <v>3.3333333333333335</v>
      </c>
      <c r="U44" s="219">
        <f t="shared" si="11"/>
        <v>2.6666666666666665</v>
      </c>
      <c r="V44" s="219">
        <f t="shared" si="11"/>
        <v>2</v>
      </c>
      <c r="W44" s="219">
        <f t="shared" si="11"/>
        <v>3</v>
      </c>
      <c r="X44" s="219">
        <f t="shared" si="11"/>
        <v>4</v>
      </c>
      <c r="Y44" s="219">
        <f t="shared" si="11"/>
        <v>3.3333333333333335</v>
      </c>
      <c r="Z44" s="219">
        <f t="shared" si="11"/>
        <v>2.6666666666666665</v>
      </c>
      <c r="AA44" s="219">
        <f t="shared" si="11"/>
        <v>2</v>
      </c>
      <c r="AB44" s="219">
        <f t="shared" si="11"/>
        <v>3</v>
      </c>
      <c r="AC44" s="219">
        <f t="shared" si="11"/>
        <v>4</v>
      </c>
      <c r="AD44" s="219">
        <f t="shared" si="11"/>
        <v>3.3333333333333335</v>
      </c>
      <c r="AE44" s="219">
        <f t="shared" si="11"/>
        <v>2.6666666666666665</v>
      </c>
      <c r="AF44" s="219">
        <f t="shared" si="11"/>
        <v>2</v>
      </c>
      <c r="AG44" s="219">
        <f t="shared" si="11"/>
        <v>3</v>
      </c>
      <c r="AH44" s="219">
        <f t="shared" si="11"/>
        <v>4</v>
      </c>
      <c r="AL44" s="72">
        <f t="shared" si="1"/>
        <v>2.8916666666666666</v>
      </c>
    </row>
    <row r="45" spans="2:48" ht="21.75" customHeight="1">
      <c r="B45" s="61"/>
      <c r="C45" s="61"/>
      <c r="D45" s="194" t="str">
        <f>'NOTES 3trim.'!D1164</f>
        <v>Lire, écrire, nommer, décomposer</v>
      </c>
      <c r="E45" s="217">
        <f>IF(ISERROR('NOTES 3trim.'!AN1164),"",'NOTES 3trim.'!AN1164)</f>
        <v>1.5</v>
      </c>
      <c r="F45" s="217">
        <f>IF(ISERROR('NOTES 3trim.'!AO1164),"",'NOTES 3trim.'!AO1164)</f>
        <v>1.5</v>
      </c>
      <c r="G45" s="217">
        <f>IF(ISERROR('NOTES 3trim.'!AP1164),"",'NOTES 3trim.'!AP1164)</f>
        <v>2</v>
      </c>
      <c r="H45" s="217">
        <f>IF(ISERROR('NOTES 3trim.'!AQ1164),"",'NOTES 3trim.'!AQ1164)</f>
        <v>3</v>
      </c>
      <c r="I45" s="217">
        <f>IF(ISERROR('NOTES 3trim.'!AR1164),"",'NOTES 3trim.'!AR1164)</f>
        <v>4</v>
      </c>
      <c r="J45" s="217">
        <f>IF(ISERROR('NOTES 3trim.'!AS1164),"",'NOTES 3trim.'!AS1164)</f>
        <v>3.3333333333333335</v>
      </c>
      <c r="K45" s="217">
        <f>IF(ISERROR('NOTES 3trim.'!AT1164),"",'NOTES 3trim.'!AT1164)</f>
        <v>2.6666666666666665</v>
      </c>
      <c r="L45" s="217">
        <f>IF(ISERROR('NOTES 3trim.'!AU1164),"",'NOTES 3trim.'!AU1164)</f>
        <v>2</v>
      </c>
      <c r="M45" s="217">
        <f>IF(ISERROR('NOTES 3trim.'!AV1164),"",'NOTES 3trim.'!AV1164)</f>
        <v>3</v>
      </c>
      <c r="N45" s="217">
        <f>IF(ISERROR('NOTES 3trim.'!AW1164),"",'NOTES 3trim.'!AW1164)</f>
        <v>4</v>
      </c>
      <c r="O45" s="217">
        <f>IF(ISERROR('NOTES 3trim.'!AX1164),"",'NOTES 3trim.'!AX1164)</f>
        <v>3.3333333333333335</v>
      </c>
      <c r="P45" s="217">
        <f>IF(ISERROR('NOTES 3trim.'!AY1164),"",'NOTES 3trim.'!AY1164)</f>
        <v>2.6666666666666665</v>
      </c>
      <c r="Q45" s="217">
        <f>IF(ISERROR('NOTES 3trim.'!AZ1164),"",'NOTES 3trim.'!AZ1164)</f>
        <v>2</v>
      </c>
      <c r="R45" s="217">
        <f>IF(ISERROR('NOTES 3trim.'!BA1164),"",'NOTES 3trim.'!BA1164)</f>
        <v>3</v>
      </c>
      <c r="S45" s="217">
        <f>IF(ISERROR('NOTES 3trim.'!BB1164),"",'NOTES 3trim.'!BB1164)</f>
        <v>4</v>
      </c>
      <c r="T45" s="217">
        <f>IF(ISERROR('NOTES 3trim.'!BC1164),"",'NOTES 3trim.'!BC1164)</f>
        <v>3.3333333333333335</v>
      </c>
      <c r="U45" s="217">
        <f>IF(ISERROR('NOTES 3trim.'!BD1164),"",'NOTES 3trim.'!BD1164)</f>
        <v>2.6666666666666665</v>
      </c>
      <c r="V45" s="217">
        <f>IF(ISERROR('NOTES 3trim.'!BE1164),"",'NOTES 3trim.'!BE1164)</f>
        <v>2</v>
      </c>
      <c r="W45" s="217">
        <f>IF(ISERROR('NOTES 3trim.'!BF1164),"",'NOTES 3trim.'!BF1164)</f>
        <v>3</v>
      </c>
      <c r="X45" s="217">
        <f>IF(ISERROR('NOTES 3trim.'!BG1164),"",'NOTES 3trim.'!BG1164)</f>
        <v>4</v>
      </c>
      <c r="Y45" s="217">
        <f>IF(ISERROR('NOTES 3trim.'!BH1164),"",'NOTES 3trim.'!BH1164)</f>
        <v>3.3333333333333335</v>
      </c>
      <c r="Z45" s="217">
        <f>IF(ISERROR('NOTES 3trim.'!BI1164),"",'NOTES 3trim.'!BI1164)</f>
        <v>2.6666666666666665</v>
      </c>
      <c r="AA45" s="217">
        <f>IF(ISERROR('NOTES 3trim.'!BJ1164),"",'NOTES 3trim.'!BJ1164)</f>
        <v>2</v>
      </c>
      <c r="AB45" s="217">
        <f>IF(ISERROR('NOTES 3trim.'!BK1164),"",'NOTES 3trim.'!BK1164)</f>
        <v>3</v>
      </c>
      <c r="AC45" s="217">
        <f>IF(ISERROR('NOTES 3trim.'!BL1164),"",'NOTES 3trim.'!BL1164)</f>
        <v>4</v>
      </c>
      <c r="AD45" s="217">
        <f>IF(ISERROR('NOTES 3trim.'!BM1164),"",'NOTES 3trim.'!BM1164)</f>
        <v>3.3333333333333335</v>
      </c>
      <c r="AE45" s="217">
        <f>IF(ISERROR('NOTES 3trim.'!BN1164),"",'NOTES 3trim.'!BN1164)</f>
        <v>2.6666666666666665</v>
      </c>
      <c r="AF45" s="217">
        <f>IF(ISERROR('NOTES 3trim.'!BO1164),"",'NOTES 3trim.'!BO1164)</f>
        <v>2</v>
      </c>
      <c r="AG45" s="217">
        <f>IF(ISERROR('NOTES 3trim.'!BP1164),"",'NOTES 3trim.'!BP1164)</f>
        <v>3</v>
      </c>
      <c r="AH45" s="217">
        <f>IF(ISERROR('NOTES 3trim.'!BQ1164),"",'NOTES 3trim.'!BQ1164)</f>
        <v>4</v>
      </c>
      <c r="AL45" s="72">
        <f t="shared" si="1"/>
        <v>2.9</v>
      </c>
    </row>
    <row r="46" spans="2:48" ht="21.75" customHeight="1">
      <c r="B46" s="61"/>
      <c r="C46" s="61"/>
      <c r="D46" s="195" t="str">
        <f>'NOTES 3trim.'!D1212</f>
        <v>Comparer, ordonner, encadrer</v>
      </c>
      <c r="E46" s="217">
        <f>IF(ISERROR('NOTES 3trim.'!AN1212),"",'NOTES 3trim.'!AN1212)</f>
        <v>1</v>
      </c>
      <c r="F46" s="217">
        <f>IF(ISERROR('NOTES 3trim.'!AO1212),"",'NOTES 3trim.'!AO1212)</f>
        <v>1.5</v>
      </c>
      <c r="G46" s="217">
        <f>IF(ISERROR('NOTES 3trim.'!AP1212),"",'NOTES 3trim.'!AP1212)</f>
        <v>2</v>
      </c>
      <c r="H46" s="217">
        <f>IF(ISERROR('NOTES 3trim.'!AQ1212),"",'NOTES 3trim.'!AQ1212)</f>
        <v>3</v>
      </c>
      <c r="I46" s="217">
        <f>IF(ISERROR('NOTES 3trim.'!AR1212),"",'NOTES 3trim.'!AR1212)</f>
        <v>4</v>
      </c>
      <c r="J46" s="217">
        <f>IF(ISERROR('NOTES 3trim.'!AS1212),"",'NOTES 3trim.'!AS1212)</f>
        <v>3.3333333333333335</v>
      </c>
      <c r="K46" s="217">
        <f>IF(ISERROR('NOTES 3trim.'!AT1212),"",'NOTES 3trim.'!AT1212)</f>
        <v>2.6666666666666665</v>
      </c>
      <c r="L46" s="217">
        <f>IF(ISERROR('NOTES 3trim.'!AU1212),"",'NOTES 3trim.'!AU1212)</f>
        <v>2</v>
      </c>
      <c r="M46" s="217">
        <f>IF(ISERROR('NOTES 3trim.'!AV1212),"",'NOTES 3trim.'!AV1212)</f>
        <v>3</v>
      </c>
      <c r="N46" s="217">
        <f>IF(ISERROR('NOTES 3trim.'!AW1212),"",'NOTES 3trim.'!AW1212)</f>
        <v>4</v>
      </c>
      <c r="O46" s="217">
        <f>IF(ISERROR('NOTES 3trim.'!AX1212),"",'NOTES 3trim.'!AX1212)</f>
        <v>3.3333333333333335</v>
      </c>
      <c r="P46" s="217">
        <f>IF(ISERROR('NOTES 3trim.'!AY1212),"",'NOTES 3trim.'!AY1212)</f>
        <v>2.6666666666666665</v>
      </c>
      <c r="Q46" s="217">
        <f>IF(ISERROR('NOTES 3trim.'!AZ1212),"",'NOTES 3trim.'!AZ1212)</f>
        <v>2</v>
      </c>
      <c r="R46" s="217">
        <f>IF(ISERROR('NOTES 3trim.'!BA1212),"",'NOTES 3trim.'!BA1212)</f>
        <v>3</v>
      </c>
      <c r="S46" s="217">
        <f>IF(ISERROR('NOTES 3trim.'!BB1212),"",'NOTES 3trim.'!BB1212)</f>
        <v>4</v>
      </c>
      <c r="T46" s="217">
        <f>IF(ISERROR('NOTES 3trim.'!BC1212),"",'NOTES 3trim.'!BC1212)</f>
        <v>3.3333333333333335</v>
      </c>
      <c r="U46" s="217">
        <f>IF(ISERROR('NOTES 3trim.'!BD1212),"",'NOTES 3trim.'!BD1212)</f>
        <v>2.6666666666666665</v>
      </c>
      <c r="V46" s="217">
        <f>IF(ISERROR('NOTES 3trim.'!BE1212),"",'NOTES 3trim.'!BE1212)</f>
        <v>2</v>
      </c>
      <c r="W46" s="217">
        <f>IF(ISERROR('NOTES 3trim.'!BF1212),"",'NOTES 3trim.'!BF1212)</f>
        <v>3</v>
      </c>
      <c r="X46" s="217">
        <f>IF(ISERROR('NOTES 3trim.'!BG1212),"",'NOTES 3trim.'!BG1212)</f>
        <v>4</v>
      </c>
      <c r="Y46" s="217">
        <f>IF(ISERROR('NOTES 3trim.'!BH1212),"",'NOTES 3trim.'!BH1212)</f>
        <v>3.3333333333333335</v>
      </c>
      <c r="Z46" s="217">
        <f>IF(ISERROR('NOTES 3trim.'!BI1212),"",'NOTES 3trim.'!BI1212)</f>
        <v>2.6666666666666665</v>
      </c>
      <c r="AA46" s="217">
        <f>IF(ISERROR('NOTES 3trim.'!BJ1212),"",'NOTES 3trim.'!BJ1212)</f>
        <v>2</v>
      </c>
      <c r="AB46" s="217">
        <f>IF(ISERROR('NOTES 3trim.'!BK1212),"",'NOTES 3trim.'!BK1212)</f>
        <v>3</v>
      </c>
      <c r="AC46" s="217">
        <f>IF(ISERROR('NOTES 3trim.'!BL1212),"",'NOTES 3trim.'!BL1212)</f>
        <v>4</v>
      </c>
      <c r="AD46" s="217">
        <f>IF(ISERROR('NOTES 3trim.'!BM1212),"",'NOTES 3trim.'!BM1212)</f>
        <v>3.3333333333333335</v>
      </c>
      <c r="AE46" s="217">
        <f>IF(ISERROR('NOTES 3trim.'!BN1212),"",'NOTES 3trim.'!BN1212)</f>
        <v>2.6666666666666665</v>
      </c>
      <c r="AF46" s="217">
        <f>IF(ISERROR('NOTES 3trim.'!BO1212),"",'NOTES 3trim.'!BO1212)</f>
        <v>2</v>
      </c>
      <c r="AG46" s="217">
        <f>IF(ISERROR('NOTES 3trim.'!BP1212),"",'NOTES 3trim.'!BP1212)</f>
        <v>3</v>
      </c>
      <c r="AH46" s="217">
        <f>IF(ISERROR('NOTES 3trim.'!BQ1212),"",'NOTES 3trim.'!BQ1212)</f>
        <v>4</v>
      </c>
      <c r="AL46" s="72">
        <f t="shared" si="1"/>
        <v>2.8833333333333333</v>
      </c>
    </row>
    <row r="47" spans="2:48" ht="21.75" customHeight="1">
      <c r="B47" s="775" t="str">
        <f>'NOTES 3trim.'!D1243</f>
        <v>Calculs</v>
      </c>
      <c r="C47" s="775" t="e">
        <f>'NOTES 3trim.'!C1244:C1245</f>
        <v>#VALUE!</v>
      </c>
      <c r="D47" s="775" t="e">
        <f>'NOTES 3trim.'!D1244:D1245</f>
        <v>#VALUE!</v>
      </c>
      <c r="E47" s="219">
        <f>IF(ISERROR(AVERAGE(E48:E50)),"",AVERAGE(E48:E50))</f>
        <v>1.2222222222222221</v>
      </c>
      <c r="F47" s="219">
        <f t="shared" ref="F47:AH47" si="12">IF(ISERROR(AVERAGE(F48:F50)),"",AVERAGE(F48:F50))</f>
        <v>1.5</v>
      </c>
      <c r="G47" s="219">
        <f t="shared" si="12"/>
        <v>2</v>
      </c>
      <c r="H47" s="219">
        <f t="shared" si="12"/>
        <v>3</v>
      </c>
      <c r="I47" s="219">
        <f t="shared" si="12"/>
        <v>4</v>
      </c>
      <c r="J47" s="219">
        <f t="shared" si="12"/>
        <v>3.3333333333333335</v>
      </c>
      <c r="K47" s="219">
        <f t="shared" si="12"/>
        <v>2.6666666666666665</v>
      </c>
      <c r="L47" s="219">
        <f t="shared" si="12"/>
        <v>2</v>
      </c>
      <c r="M47" s="219">
        <f t="shared" si="12"/>
        <v>3</v>
      </c>
      <c r="N47" s="219">
        <f t="shared" si="12"/>
        <v>4</v>
      </c>
      <c r="O47" s="219">
        <f t="shared" si="12"/>
        <v>3.3333333333333335</v>
      </c>
      <c r="P47" s="219">
        <f t="shared" si="12"/>
        <v>2.6666666666666665</v>
      </c>
      <c r="Q47" s="219">
        <f t="shared" si="12"/>
        <v>2</v>
      </c>
      <c r="R47" s="219">
        <f t="shared" si="12"/>
        <v>3</v>
      </c>
      <c r="S47" s="219">
        <f t="shared" si="12"/>
        <v>4</v>
      </c>
      <c r="T47" s="219">
        <f t="shared" si="12"/>
        <v>3.3333333333333335</v>
      </c>
      <c r="U47" s="219">
        <f t="shared" si="12"/>
        <v>2.6666666666666665</v>
      </c>
      <c r="V47" s="219">
        <f t="shared" si="12"/>
        <v>2</v>
      </c>
      <c r="W47" s="219">
        <f t="shared" si="12"/>
        <v>3</v>
      </c>
      <c r="X47" s="219">
        <f t="shared" si="12"/>
        <v>4</v>
      </c>
      <c r="Y47" s="219">
        <f t="shared" si="12"/>
        <v>3.3333333333333335</v>
      </c>
      <c r="Z47" s="219">
        <f t="shared" si="12"/>
        <v>2.6666666666666665</v>
      </c>
      <c r="AA47" s="219">
        <f t="shared" si="12"/>
        <v>2</v>
      </c>
      <c r="AB47" s="219">
        <f t="shared" si="12"/>
        <v>3</v>
      </c>
      <c r="AC47" s="219">
        <f t="shared" si="12"/>
        <v>4</v>
      </c>
      <c r="AD47" s="219">
        <f t="shared" si="12"/>
        <v>3.3333333333333335</v>
      </c>
      <c r="AE47" s="219">
        <f t="shared" si="12"/>
        <v>2.6666666666666665</v>
      </c>
      <c r="AF47" s="219">
        <f t="shared" si="12"/>
        <v>2</v>
      </c>
      <c r="AG47" s="219">
        <f t="shared" si="12"/>
        <v>3</v>
      </c>
      <c r="AH47" s="219">
        <f t="shared" si="12"/>
        <v>4</v>
      </c>
      <c r="AL47" s="72">
        <f t="shared" si="1"/>
        <v>2.8907407407407408</v>
      </c>
    </row>
    <row r="48" spans="2:48" ht="21.75" customHeight="1">
      <c r="B48" s="61"/>
      <c r="C48" s="61"/>
      <c r="D48" s="194" t="str">
        <f>'NOTES 3trim.'!D1244</f>
        <v>Calculer mentalement</v>
      </c>
      <c r="E48" s="217">
        <f>IF(ISERROR('NOTES 3trim.'!AN1244),"",'NOTES 3trim.'!AN1244)</f>
        <v>1.3333333333333333</v>
      </c>
      <c r="F48" s="217">
        <f>IF(ISERROR('NOTES 3trim.'!AO1244),"",'NOTES 3trim.'!AO1244)</f>
        <v>1.5</v>
      </c>
      <c r="G48" s="217">
        <f>IF(ISERROR('NOTES 3trim.'!AP1244),"",'NOTES 3trim.'!AP1244)</f>
        <v>2</v>
      </c>
      <c r="H48" s="217">
        <f>IF(ISERROR('NOTES 3trim.'!AQ1244),"",'NOTES 3trim.'!AQ1244)</f>
        <v>3</v>
      </c>
      <c r="I48" s="217">
        <f>IF(ISERROR('NOTES 3trim.'!AR1244),"",'NOTES 3trim.'!AR1244)</f>
        <v>4</v>
      </c>
      <c r="J48" s="217">
        <f>IF(ISERROR('NOTES 3trim.'!AS1244),"",'NOTES 3trim.'!AS1244)</f>
        <v>3.3333333333333335</v>
      </c>
      <c r="K48" s="217">
        <f>IF(ISERROR('NOTES 3trim.'!AT1244),"",'NOTES 3trim.'!AT1244)</f>
        <v>2.6666666666666665</v>
      </c>
      <c r="L48" s="217">
        <f>IF(ISERROR('NOTES 3trim.'!AU1244),"",'NOTES 3trim.'!AU1244)</f>
        <v>2</v>
      </c>
      <c r="M48" s="217">
        <f>IF(ISERROR('NOTES 3trim.'!AV1244),"",'NOTES 3trim.'!AV1244)</f>
        <v>3</v>
      </c>
      <c r="N48" s="217">
        <f>IF(ISERROR('NOTES 3trim.'!AW1244),"",'NOTES 3trim.'!AW1244)</f>
        <v>4</v>
      </c>
      <c r="O48" s="217">
        <f>IF(ISERROR('NOTES 3trim.'!AX1244),"",'NOTES 3trim.'!AX1244)</f>
        <v>3.3333333333333335</v>
      </c>
      <c r="P48" s="217">
        <f>IF(ISERROR('NOTES 3trim.'!AY1244),"",'NOTES 3trim.'!AY1244)</f>
        <v>2.6666666666666665</v>
      </c>
      <c r="Q48" s="217">
        <f>IF(ISERROR('NOTES 3trim.'!AZ1244),"",'NOTES 3trim.'!AZ1244)</f>
        <v>2</v>
      </c>
      <c r="R48" s="217">
        <f>IF(ISERROR('NOTES 3trim.'!BA1244),"",'NOTES 3trim.'!BA1244)</f>
        <v>3</v>
      </c>
      <c r="S48" s="217">
        <f>IF(ISERROR('NOTES 3trim.'!BB1244),"",'NOTES 3trim.'!BB1244)</f>
        <v>4</v>
      </c>
      <c r="T48" s="217">
        <f>IF(ISERROR('NOTES 3trim.'!BC1244),"",'NOTES 3trim.'!BC1244)</f>
        <v>3.3333333333333335</v>
      </c>
      <c r="U48" s="217">
        <f>IF(ISERROR('NOTES 3trim.'!BD1244),"",'NOTES 3trim.'!BD1244)</f>
        <v>2.6666666666666665</v>
      </c>
      <c r="V48" s="217">
        <f>IF(ISERROR('NOTES 3trim.'!BE1244),"",'NOTES 3trim.'!BE1244)</f>
        <v>2</v>
      </c>
      <c r="W48" s="217">
        <f>IF(ISERROR('NOTES 3trim.'!BF1244),"",'NOTES 3trim.'!BF1244)</f>
        <v>3</v>
      </c>
      <c r="X48" s="217">
        <f>IF(ISERROR('NOTES 3trim.'!BG1244),"",'NOTES 3trim.'!BG1244)</f>
        <v>4</v>
      </c>
      <c r="Y48" s="217">
        <f>IF(ISERROR('NOTES 3trim.'!BH1244),"",'NOTES 3trim.'!BH1244)</f>
        <v>3.3333333333333335</v>
      </c>
      <c r="Z48" s="217">
        <f>IF(ISERROR('NOTES 3trim.'!BI1244),"",'NOTES 3trim.'!BI1244)</f>
        <v>2.6666666666666665</v>
      </c>
      <c r="AA48" s="217">
        <f>IF(ISERROR('NOTES 3trim.'!BJ1244),"",'NOTES 3trim.'!BJ1244)</f>
        <v>2</v>
      </c>
      <c r="AB48" s="217">
        <f>IF(ISERROR('NOTES 3trim.'!BK1244),"",'NOTES 3trim.'!BK1244)</f>
        <v>3</v>
      </c>
      <c r="AC48" s="217">
        <f>IF(ISERROR('NOTES 3trim.'!BL1244),"",'NOTES 3trim.'!BL1244)</f>
        <v>4</v>
      </c>
      <c r="AD48" s="217">
        <f>IF(ISERROR('NOTES 3trim.'!BM1244),"",'NOTES 3trim.'!BM1244)</f>
        <v>3.3333333333333335</v>
      </c>
      <c r="AE48" s="217">
        <f>IF(ISERROR('NOTES 3trim.'!BN1244),"",'NOTES 3trim.'!BN1244)</f>
        <v>2.6666666666666665</v>
      </c>
      <c r="AF48" s="217">
        <f>IF(ISERROR('NOTES 3trim.'!BO1244),"",'NOTES 3trim.'!BO1244)</f>
        <v>2</v>
      </c>
      <c r="AG48" s="217">
        <f>IF(ISERROR('NOTES 3trim.'!BP1244),"",'NOTES 3trim.'!BP1244)</f>
        <v>3</v>
      </c>
      <c r="AH48" s="217">
        <f>IF(ISERROR('NOTES 3trim.'!BQ1244),"",'NOTES 3trim.'!BQ1244)</f>
        <v>4</v>
      </c>
      <c r="AL48" s="72">
        <f t="shared" si="1"/>
        <v>2.8944444444444444</v>
      </c>
    </row>
    <row r="49" spans="2:48" ht="21.75" customHeight="1">
      <c r="B49" s="62"/>
      <c r="C49" s="62"/>
      <c r="D49" s="192" t="str">
        <f>'NOTES 3trim.'!D1292</f>
        <v>Utiliser un calcul posé pour trouver le résultat</v>
      </c>
      <c r="E49" s="217">
        <f>IF(ISERROR('NOTES 3trim.'!AN1292),"",'NOTES 3trim.'!AN1292)</f>
        <v>1.3333333333333333</v>
      </c>
      <c r="F49" s="217">
        <f>IF(ISERROR('NOTES 3trim.'!AO1292),"",'NOTES 3trim.'!AO1292)</f>
        <v>1.5</v>
      </c>
      <c r="G49" s="217">
        <f>IF(ISERROR('NOTES 3trim.'!AP1292),"",'NOTES 3trim.'!AP1292)</f>
        <v>2</v>
      </c>
      <c r="H49" s="217">
        <f>IF(ISERROR('NOTES 3trim.'!AQ1292),"",'NOTES 3trim.'!AQ1292)</f>
        <v>3</v>
      </c>
      <c r="I49" s="217">
        <f>IF(ISERROR('NOTES 3trim.'!AR1292),"",'NOTES 3trim.'!AR1292)</f>
        <v>4</v>
      </c>
      <c r="J49" s="217">
        <f>IF(ISERROR('NOTES 3trim.'!AS1292),"",'NOTES 3trim.'!AS1292)</f>
        <v>3.3333333333333335</v>
      </c>
      <c r="K49" s="217">
        <f>IF(ISERROR('NOTES 3trim.'!AT1292),"",'NOTES 3trim.'!AT1292)</f>
        <v>2.6666666666666665</v>
      </c>
      <c r="L49" s="217">
        <f>IF(ISERROR('NOTES 3trim.'!AU1292),"",'NOTES 3trim.'!AU1292)</f>
        <v>2</v>
      </c>
      <c r="M49" s="217">
        <f>IF(ISERROR('NOTES 3trim.'!AV1292),"",'NOTES 3trim.'!AV1292)</f>
        <v>3</v>
      </c>
      <c r="N49" s="217">
        <f>IF(ISERROR('NOTES 3trim.'!AW1292),"",'NOTES 3trim.'!AW1292)</f>
        <v>4</v>
      </c>
      <c r="O49" s="217">
        <f>IF(ISERROR('NOTES 3trim.'!AX1292),"",'NOTES 3trim.'!AX1292)</f>
        <v>3.3333333333333335</v>
      </c>
      <c r="P49" s="217">
        <f>IF(ISERROR('NOTES 3trim.'!AY1292),"",'NOTES 3trim.'!AY1292)</f>
        <v>2.6666666666666665</v>
      </c>
      <c r="Q49" s="217">
        <f>IF(ISERROR('NOTES 3trim.'!AZ1292),"",'NOTES 3trim.'!AZ1292)</f>
        <v>2</v>
      </c>
      <c r="R49" s="217">
        <f>IF(ISERROR('NOTES 3trim.'!BA1292),"",'NOTES 3trim.'!BA1292)</f>
        <v>3</v>
      </c>
      <c r="S49" s="217">
        <f>IF(ISERROR('NOTES 3trim.'!BB1292),"",'NOTES 3trim.'!BB1292)</f>
        <v>4</v>
      </c>
      <c r="T49" s="217">
        <f>IF(ISERROR('NOTES 3trim.'!BC1292),"",'NOTES 3trim.'!BC1292)</f>
        <v>3.3333333333333335</v>
      </c>
      <c r="U49" s="217">
        <f>IF(ISERROR('NOTES 3trim.'!BD1292),"",'NOTES 3trim.'!BD1292)</f>
        <v>2.6666666666666665</v>
      </c>
      <c r="V49" s="217">
        <f>IF(ISERROR('NOTES 3trim.'!BE1292),"",'NOTES 3trim.'!BE1292)</f>
        <v>2</v>
      </c>
      <c r="W49" s="217">
        <f>IF(ISERROR('NOTES 3trim.'!BF1292),"",'NOTES 3trim.'!BF1292)</f>
        <v>3</v>
      </c>
      <c r="X49" s="217">
        <f>IF(ISERROR('NOTES 3trim.'!BG1292),"",'NOTES 3trim.'!BG1292)</f>
        <v>4</v>
      </c>
      <c r="Y49" s="217">
        <f>IF(ISERROR('NOTES 3trim.'!BH1292),"",'NOTES 3trim.'!BH1292)</f>
        <v>3.3333333333333335</v>
      </c>
      <c r="Z49" s="217">
        <f>IF(ISERROR('NOTES 3trim.'!BI1292),"",'NOTES 3trim.'!BI1292)</f>
        <v>2.6666666666666665</v>
      </c>
      <c r="AA49" s="217">
        <f>IF(ISERROR('NOTES 3trim.'!BJ1292),"",'NOTES 3trim.'!BJ1292)</f>
        <v>2</v>
      </c>
      <c r="AB49" s="217">
        <f>IF(ISERROR('NOTES 3trim.'!BK1292),"",'NOTES 3trim.'!BK1292)</f>
        <v>3</v>
      </c>
      <c r="AC49" s="217">
        <f>IF(ISERROR('NOTES 3trim.'!BL1292),"",'NOTES 3trim.'!BL1292)</f>
        <v>4</v>
      </c>
      <c r="AD49" s="217">
        <f>IF(ISERROR('NOTES 3trim.'!BM1292),"",'NOTES 3trim.'!BM1292)</f>
        <v>3.3333333333333335</v>
      </c>
      <c r="AE49" s="217">
        <f>IF(ISERROR('NOTES 3trim.'!BN1292),"",'NOTES 3trim.'!BN1292)</f>
        <v>2.6666666666666665</v>
      </c>
      <c r="AF49" s="217">
        <f>IF(ISERROR('NOTES 3trim.'!BO1292),"",'NOTES 3trim.'!BO1292)</f>
        <v>2</v>
      </c>
      <c r="AG49" s="217">
        <f>IF(ISERROR('NOTES 3trim.'!BP1292),"",'NOTES 3trim.'!BP1292)</f>
        <v>3</v>
      </c>
      <c r="AH49" s="217">
        <f>IF(ISERROR('NOTES 3trim.'!BQ1292),"",'NOTES 3trim.'!BQ1292)</f>
        <v>4</v>
      </c>
      <c r="AL49" s="72">
        <f t="shared" si="1"/>
        <v>2.8944444444444444</v>
      </c>
    </row>
    <row r="50" spans="2:48" ht="21.75" customHeight="1">
      <c r="B50" s="62"/>
      <c r="C50" s="62"/>
      <c r="D50" s="231" t="str">
        <f>'NOTES 3trim.'!D1358</f>
        <v>Savoir utiliser la calculatrice</v>
      </c>
      <c r="E50" s="217">
        <f>IF(ISERROR('NOTES 3trim.'!AN1358),"",'NOTES 3trim.'!AN1358)</f>
        <v>1</v>
      </c>
      <c r="F50" s="217">
        <f>IF(ISERROR('NOTES 3trim.'!AO1358),"",'NOTES 3trim.'!AO1358)</f>
        <v>1.5</v>
      </c>
      <c r="G50" s="217">
        <f>IF(ISERROR('NOTES 3trim.'!AP1358),"",'NOTES 3trim.'!AP1358)</f>
        <v>2</v>
      </c>
      <c r="H50" s="217">
        <f>IF(ISERROR('NOTES 3trim.'!AQ1358),"",'NOTES 3trim.'!AQ1358)</f>
        <v>3</v>
      </c>
      <c r="I50" s="217">
        <f>IF(ISERROR('NOTES 3trim.'!AR1358),"",'NOTES 3trim.'!AR1358)</f>
        <v>4</v>
      </c>
      <c r="J50" s="217">
        <f>IF(ISERROR('NOTES 3trim.'!AS1358),"",'NOTES 3trim.'!AS1358)</f>
        <v>3.3333333333333335</v>
      </c>
      <c r="K50" s="217">
        <f>IF(ISERROR('NOTES 3trim.'!AT1358),"",'NOTES 3trim.'!AT1358)</f>
        <v>2.6666666666666665</v>
      </c>
      <c r="L50" s="217">
        <f>IF(ISERROR('NOTES 3trim.'!AU1358),"",'NOTES 3trim.'!AU1358)</f>
        <v>2</v>
      </c>
      <c r="M50" s="217">
        <f>IF(ISERROR('NOTES 3trim.'!AV1358),"",'NOTES 3trim.'!AV1358)</f>
        <v>3</v>
      </c>
      <c r="N50" s="217">
        <f>IF(ISERROR('NOTES 3trim.'!AW1358),"",'NOTES 3trim.'!AW1358)</f>
        <v>4</v>
      </c>
      <c r="O50" s="217">
        <f>IF(ISERROR('NOTES 3trim.'!AX1358),"",'NOTES 3trim.'!AX1358)</f>
        <v>3.3333333333333335</v>
      </c>
      <c r="P50" s="217">
        <f>IF(ISERROR('NOTES 3trim.'!AY1358),"",'NOTES 3trim.'!AY1358)</f>
        <v>2.6666666666666665</v>
      </c>
      <c r="Q50" s="217">
        <f>IF(ISERROR('NOTES 3trim.'!AZ1358),"",'NOTES 3trim.'!AZ1358)</f>
        <v>2</v>
      </c>
      <c r="R50" s="217">
        <f>IF(ISERROR('NOTES 3trim.'!BA1358),"",'NOTES 3trim.'!BA1358)</f>
        <v>3</v>
      </c>
      <c r="S50" s="217">
        <f>IF(ISERROR('NOTES 3trim.'!BB1358),"",'NOTES 3trim.'!BB1358)</f>
        <v>4</v>
      </c>
      <c r="T50" s="217">
        <f>IF(ISERROR('NOTES 3trim.'!BC1358),"",'NOTES 3trim.'!BC1358)</f>
        <v>3.3333333333333335</v>
      </c>
      <c r="U50" s="217">
        <f>IF(ISERROR('NOTES 3trim.'!BD1358),"",'NOTES 3trim.'!BD1358)</f>
        <v>2.6666666666666665</v>
      </c>
      <c r="V50" s="217">
        <f>IF(ISERROR('NOTES 3trim.'!BE1358),"",'NOTES 3trim.'!BE1358)</f>
        <v>2</v>
      </c>
      <c r="W50" s="217">
        <f>IF(ISERROR('NOTES 3trim.'!BF1358),"",'NOTES 3trim.'!BF1358)</f>
        <v>3</v>
      </c>
      <c r="X50" s="217">
        <f>IF(ISERROR('NOTES 3trim.'!BG1358),"",'NOTES 3trim.'!BG1358)</f>
        <v>4</v>
      </c>
      <c r="Y50" s="217">
        <f>IF(ISERROR('NOTES 3trim.'!BH1358),"",'NOTES 3trim.'!BH1358)</f>
        <v>3.3333333333333335</v>
      </c>
      <c r="Z50" s="217">
        <f>IF(ISERROR('NOTES 3trim.'!BI1358),"",'NOTES 3trim.'!BI1358)</f>
        <v>2.6666666666666665</v>
      </c>
      <c r="AA50" s="217">
        <f>IF(ISERROR('NOTES 3trim.'!BJ1358),"",'NOTES 3trim.'!BJ1358)</f>
        <v>2</v>
      </c>
      <c r="AB50" s="217">
        <f>IF(ISERROR('NOTES 3trim.'!BK1358),"",'NOTES 3trim.'!BK1358)</f>
        <v>3</v>
      </c>
      <c r="AC50" s="217">
        <f>IF(ISERROR('NOTES 3trim.'!BL1358),"",'NOTES 3trim.'!BL1358)</f>
        <v>4</v>
      </c>
      <c r="AD50" s="217">
        <f>IF(ISERROR('NOTES 3trim.'!BM1358),"",'NOTES 3trim.'!BM1358)</f>
        <v>3.3333333333333335</v>
      </c>
      <c r="AE50" s="217">
        <f>IF(ISERROR('NOTES 3trim.'!BN1358),"",'NOTES 3trim.'!BN1358)</f>
        <v>2.6666666666666665</v>
      </c>
      <c r="AF50" s="217">
        <f>IF(ISERROR('NOTES 3trim.'!BO1358),"",'NOTES 3trim.'!BO1358)</f>
        <v>2</v>
      </c>
      <c r="AG50" s="217">
        <f>IF(ISERROR('NOTES 3trim.'!BP1358),"",'NOTES 3trim.'!BP1358)</f>
        <v>3</v>
      </c>
      <c r="AH50" s="217">
        <f>IF(ISERROR('NOTES 3trim.'!BQ1358),"",'NOTES 3trim.'!BQ1358)</f>
        <v>4</v>
      </c>
      <c r="AL50" s="72">
        <f t="shared" si="1"/>
        <v>2.8833333333333333</v>
      </c>
    </row>
    <row r="51" spans="2:48" ht="21.75" customHeight="1">
      <c r="B51" s="775" t="str">
        <f>'NOTES 3trim.'!D1380</f>
        <v>Géométrie</v>
      </c>
      <c r="C51" s="775"/>
      <c r="D51" s="775"/>
      <c r="E51" s="219">
        <f>IF(ISERROR(AVERAGE(E52:E54)),"",AVERAGE(E52:E54))</f>
        <v>1</v>
      </c>
      <c r="F51" s="219">
        <f t="shared" ref="F51:AH51" si="13">IF(ISERROR(AVERAGE(F52:F54)),"",AVERAGE(F52:F54))</f>
        <v>1.5</v>
      </c>
      <c r="G51" s="219">
        <f t="shared" si="13"/>
        <v>2</v>
      </c>
      <c r="H51" s="219">
        <f t="shared" si="13"/>
        <v>3</v>
      </c>
      <c r="I51" s="219">
        <f t="shared" si="13"/>
        <v>4</v>
      </c>
      <c r="J51" s="219">
        <f t="shared" si="13"/>
        <v>3.3333333333333335</v>
      </c>
      <c r="K51" s="219">
        <f t="shared" si="13"/>
        <v>2.6666666666666665</v>
      </c>
      <c r="L51" s="219">
        <f t="shared" si="13"/>
        <v>2</v>
      </c>
      <c r="M51" s="219">
        <f t="shared" si="13"/>
        <v>3</v>
      </c>
      <c r="N51" s="219">
        <f t="shared" si="13"/>
        <v>4</v>
      </c>
      <c r="O51" s="219">
        <f t="shared" si="13"/>
        <v>3.3333333333333335</v>
      </c>
      <c r="P51" s="219">
        <f t="shared" si="13"/>
        <v>2.6666666666666665</v>
      </c>
      <c r="Q51" s="219">
        <f t="shared" si="13"/>
        <v>2</v>
      </c>
      <c r="R51" s="219">
        <f t="shared" si="13"/>
        <v>3</v>
      </c>
      <c r="S51" s="219">
        <f t="shared" si="13"/>
        <v>4</v>
      </c>
      <c r="T51" s="219">
        <f t="shared" si="13"/>
        <v>3.3333333333333335</v>
      </c>
      <c r="U51" s="219">
        <f t="shared" si="13"/>
        <v>2.6666666666666665</v>
      </c>
      <c r="V51" s="219">
        <f t="shared" si="13"/>
        <v>2</v>
      </c>
      <c r="W51" s="219">
        <f t="shared" si="13"/>
        <v>3</v>
      </c>
      <c r="X51" s="219">
        <f t="shared" si="13"/>
        <v>4</v>
      </c>
      <c r="Y51" s="219">
        <f t="shared" si="13"/>
        <v>3.3333333333333335</v>
      </c>
      <c r="Z51" s="219">
        <f t="shared" si="13"/>
        <v>2.6666666666666665</v>
      </c>
      <c r="AA51" s="219">
        <f t="shared" si="13"/>
        <v>2</v>
      </c>
      <c r="AB51" s="219">
        <f t="shared" si="13"/>
        <v>3</v>
      </c>
      <c r="AC51" s="219">
        <f t="shared" si="13"/>
        <v>4</v>
      </c>
      <c r="AD51" s="219">
        <f t="shared" si="13"/>
        <v>3.3333333333333335</v>
      </c>
      <c r="AE51" s="219">
        <f t="shared" si="13"/>
        <v>2.6666666666666665</v>
      </c>
      <c r="AF51" s="219">
        <f t="shared" si="13"/>
        <v>2</v>
      </c>
      <c r="AG51" s="219">
        <f t="shared" si="13"/>
        <v>3</v>
      </c>
      <c r="AH51" s="219">
        <f t="shared" si="13"/>
        <v>4</v>
      </c>
      <c r="AL51" s="72">
        <f t="shared" si="1"/>
        <v>2.8833333333333333</v>
      </c>
    </row>
    <row r="52" spans="2:48" ht="21.75" customHeight="1">
      <c r="B52" s="61"/>
      <c r="C52" s="61"/>
      <c r="D52" s="194" t="str">
        <f>'NOTES 3trim.'!D1381</f>
        <v>Géométrie plane</v>
      </c>
      <c r="E52" s="217">
        <f>IF(ISERROR('NOTES 3trim.'!AN1381),"",'NOTES 3trim.'!AN1381)</f>
        <v>1</v>
      </c>
      <c r="F52" s="217">
        <f>IF(ISERROR('NOTES 3trim.'!AO1381),"",'NOTES 3trim.'!AO1381)</f>
        <v>1.5</v>
      </c>
      <c r="G52" s="217">
        <f>IF(ISERROR('NOTES 3trim.'!AP1381),"",'NOTES 3trim.'!AP1381)</f>
        <v>2</v>
      </c>
      <c r="H52" s="217">
        <f>IF(ISERROR('NOTES 3trim.'!AQ1381),"",'NOTES 3trim.'!AQ1381)</f>
        <v>3</v>
      </c>
      <c r="I52" s="217">
        <f>IF(ISERROR('NOTES 3trim.'!AR1381),"",'NOTES 3trim.'!AR1381)</f>
        <v>4</v>
      </c>
      <c r="J52" s="217">
        <f>IF(ISERROR('NOTES 3trim.'!AS1381),"",'NOTES 3trim.'!AS1381)</f>
        <v>3.3333333333333335</v>
      </c>
      <c r="K52" s="217">
        <f>IF(ISERROR('NOTES 3trim.'!AT1381),"",'NOTES 3trim.'!AT1381)</f>
        <v>2.6666666666666665</v>
      </c>
      <c r="L52" s="217">
        <f>IF(ISERROR('NOTES 3trim.'!AU1381),"",'NOTES 3trim.'!AU1381)</f>
        <v>2</v>
      </c>
      <c r="M52" s="217">
        <f>IF(ISERROR('NOTES 3trim.'!AV1381),"",'NOTES 3trim.'!AV1381)</f>
        <v>3</v>
      </c>
      <c r="N52" s="217">
        <f>IF(ISERROR('NOTES 3trim.'!AW1381),"",'NOTES 3trim.'!AW1381)</f>
        <v>4</v>
      </c>
      <c r="O52" s="217">
        <f>IF(ISERROR('NOTES 3trim.'!AX1381),"",'NOTES 3trim.'!AX1381)</f>
        <v>3.3333333333333335</v>
      </c>
      <c r="P52" s="217">
        <f>IF(ISERROR('NOTES 3trim.'!AY1381),"",'NOTES 3trim.'!AY1381)</f>
        <v>2.6666666666666665</v>
      </c>
      <c r="Q52" s="217">
        <f>IF(ISERROR('NOTES 3trim.'!AZ1381),"",'NOTES 3trim.'!AZ1381)</f>
        <v>2</v>
      </c>
      <c r="R52" s="217">
        <f>IF(ISERROR('NOTES 3trim.'!BA1381),"",'NOTES 3trim.'!BA1381)</f>
        <v>3</v>
      </c>
      <c r="S52" s="217">
        <f>IF(ISERROR('NOTES 3trim.'!BB1381),"",'NOTES 3trim.'!BB1381)</f>
        <v>4</v>
      </c>
      <c r="T52" s="217">
        <f>IF(ISERROR('NOTES 3trim.'!BC1381),"",'NOTES 3trim.'!BC1381)</f>
        <v>3.3333333333333335</v>
      </c>
      <c r="U52" s="217">
        <f>IF(ISERROR('NOTES 3trim.'!BD1381),"",'NOTES 3trim.'!BD1381)</f>
        <v>2.6666666666666665</v>
      </c>
      <c r="V52" s="217">
        <f>IF(ISERROR('NOTES 3trim.'!BE1381),"",'NOTES 3trim.'!BE1381)</f>
        <v>2</v>
      </c>
      <c r="W52" s="217">
        <f>IF(ISERROR('NOTES 3trim.'!BF1381),"",'NOTES 3trim.'!BF1381)</f>
        <v>3</v>
      </c>
      <c r="X52" s="217">
        <f>IF(ISERROR('NOTES 3trim.'!BG1381),"",'NOTES 3trim.'!BG1381)</f>
        <v>4</v>
      </c>
      <c r="Y52" s="217">
        <f>IF(ISERROR('NOTES 3trim.'!BH1381),"",'NOTES 3trim.'!BH1381)</f>
        <v>3.3333333333333335</v>
      </c>
      <c r="Z52" s="217">
        <f>IF(ISERROR('NOTES 3trim.'!BI1381),"",'NOTES 3trim.'!BI1381)</f>
        <v>2.6666666666666665</v>
      </c>
      <c r="AA52" s="217">
        <f>IF(ISERROR('NOTES 3trim.'!BJ1381),"",'NOTES 3trim.'!BJ1381)</f>
        <v>2</v>
      </c>
      <c r="AB52" s="217">
        <f>IF(ISERROR('NOTES 3trim.'!BK1381),"",'NOTES 3trim.'!BK1381)</f>
        <v>3</v>
      </c>
      <c r="AC52" s="217">
        <f>IF(ISERROR('NOTES 3trim.'!BL1381),"",'NOTES 3trim.'!BL1381)</f>
        <v>4</v>
      </c>
      <c r="AD52" s="217">
        <f>IF(ISERROR('NOTES 3trim.'!BM1381),"",'NOTES 3trim.'!BM1381)</f>
        <v>3.3333333333333335</v>
      </c>
      <c r="AE52" s="217">
        <f>IF(ISERROR('NOTES 3trim.'!BN1381),"",'NOTES 3trim.'!BN1381)</f>
        <v>2.6666666666666665</v>
      </c>
      <c r="AF52" s="217">
        <f>IF(ISERROR('NOTES 3trim.'!BO1381),"",'NOTES 3trim.'!BO1381)</f>
        <v>2</v>
      </c>
      <c r="AG52" s="217">
        <f>IF(ISERROR('NOTES 3trim.'!BP1381),"",'NOTES 3trim.'!BP1381)</f>
        <v>3</v>
      </c>
      <c r="AH52" s="217">
        <f>IF(ISERROR('NOTES 3trim.'!BQ1381),"",'NOTES 3trim.'!BQ1381)</f>
        <v>4</v>
      </c>
      <c r="AL52" s="72">
        <f t="shared" si="1"/>
        <v>2.8833333333333333</v>
      </c>
    </row>
    <row r="53" spans="2:48" ht="21.75" customHeight="1">
      <c r="B53" s="61"/>
      <c r="C53" s="61"/>
      <c r="D53" s="192" t="str">
        <f>'NOTES 3trim.'!D1456</f>
        <v>Géométrie dans l'espace</v>
      </c>
      <c r="E53" s="217">
        <f>IF(ISERROR('NOTES 3trim.'!AN1456),"",'NOTES 3trim.'!AN1456)</f>
        <v>1</v>
      </c>
      <c r="F53" s="217">
        <f>IF(ISERROR('NOTES 3trim.'!AO1456),"",'NOTES 3trim.'!AO1456)</f>
        <v>1.5</v>
      </c>
      <c r="G53" s="217">
        <f>IF(ISERROR('NOTES 3trim.'!AP1456),"",'NOTES 3trim.'!AP1456)</f>
        <v>2</v>
      </c>
      <c r="H53" s="217">
        <f>IF(ISERROR('NOTES 3trim.'!AQ1456),"",'NOTES 3trim.'!AQ1456)</f>
        <v>3</v>
      </c>
      <c r="I53" s="217">
        <f>IF(ISERROR('NOTES 3trim.'!AR1456),"",'NOTES 3trim.'!AR1456)</f>
        <v>4</v>
      </c>
      <c r="J53" s="217">
        <f>IF(ISERROR('NOTES 3trim.'!AS1456),"",'NOTES 3trim.'!AS1456)</f>
        <v>3.3333333333333335</v>
      </c>
      <c r="K53" s="217">
        <f>IF(ISERROR('NOTES 3trim.'!AT1456),"",'NOTES 3trim.'!AT1456)</f>
        <v>2.6666666666666665</v>
      </c>
      <c r="L53" s="217">
        <f>IF(ISERROR('NOTES 3trim.'!AU1456),"",'NOTES 3trim.'!AU1456)</f>
        <v>2</v>
      </c>
      <c r="M53" s="217">
        <f>IF(ISERROR('NOTES 3trim.'!AV1456),"",'NOTES 3trim.'!AV1456)</f>
        <v>3</v>
      </c>
      <c r="N53" s="217">
        <f>IF(ISERROR('NOTES 3trim.'!AW1456),"",'NOTES 3trim.'!AW1456)</f>
        <v>4</v>
      </c>
      <c r="O53" s="217">
        <f>IF(ISERROR('NOTES 3trim.'!AX1456),"",'NOTES 3trim.'!AX1456)</f>
        <v>3.3333333333333335</v>
      </c>
      <c r="P53" s="217">
        <f>IF(ISERROR('NOTES 3trim.'!AY1456),"",'NOTES 3trim.'!AY1456)</f>
        <v>2.6666666666666665</v>
      </c>
      <c r="Q53" s="217">
        <f>IF(ISERROR('NOTES 3trim.'!AZ1456),"",'NOTES 3trim.'!AZ1456)</f>
        <v>2</v>
      </c>
      <c r="R53" s="217">
        <f>IF(ISERROR('NOTES 3trim.'!BA1456),"",'NOTES 3trim.'!BA1456)</f>
        <v>3</v>
      </c>
      <c r="S53" s="217">
        <f>IF(ISERROR('NOTES 3trim.'!BB1456),"",'NOTES 3trim.'!BB1456)</f>
        <v>4</v>
      </c>
      <c r="T53" s="217">
        <f>IF(ISERROR('NOTES 3trim.'!BC1456),"",'NOTES 3trim.'!BC1456)</f>
        <v>3.3333333333333335</v>
      </c>
      <c r="U53" s="217">
        <f>IF(ISERROR('NOTES 3trim.'!BD1456),"",'NOTES 3trim.'!BD1456)</f>
        <v>2.6666666666666665</v>
      </c>
      <c r="V53" s="217">
        <f>IF(ISERROR('NOTES 3trim.'!BE1456),"",'NOTES 3trim.'!BE1456)</f>
        <v>2</v>
      </c>
      <c r="W53" s="217">
        <f>IF(ISERROR('NOTES 3trim.'!BF1456),"",'NOTES 3trim.'!BF1456)</f>
        <v>3</v>
      </c>
      <c r="X53" s="217">
        <f>IF(ISERROR('NOTES 3trim.'!BG1456),"",'NOTES 3trim.'!BG1456)</f>
        <v>4</v>
      </c>
      <c r="Y53" s="217">
        <f>IF(ISERROR('NOTES 3trim.'!BH1456),"",'NOTES 3trim.'!BH1456)</f>
        <v>3.3333333333333335</v>
      </c>
      <c r="Z53" s="217">
        <f>IF(ISERROR('NOTES 3trim.'!BI1456),"",'NOTES 3trim.'!BI1456)</f>
        <v>2.6666666666666665</v>
      </c>
      <c r="AA53" s="217">
        <f>IF(ISERROR('NOTES 3trim.'!BJ1456),"",'NOTES 3trim.'!BJ1456)</f>
        <v>2</v>
      </c>
      <c r="AB53" s="217">
        <f>IF(ISERROR('NOTES 3trim.'!BK1456),"",'NOTES 3trim.'!BK1456)</f>
        <v>3</v>
      </c>
      <c r="AC53" s="217">
        <f>IF(ISERROR('NOTES 3trim.'!BL1456),"",'NOTES 3trim.'!BL1456)</f>
        <v>4</v>
      </c>
      <c r="AD53" s="217">
        <f>IF(ISERROR('NOTES 3trim.'!BM1456),"",'NOTES 3trim.'!BM1456)</f>
        <v>3.3333333333333335</v>
      </c>
      <c r="AE53" s="217">
        <f>IF(ISERROR('NOTES 3trim.'!BN1456),"",'NOTES 3trim.'!BN1456)</f>
        <v>2.6666666666666665</v>
      </c>
      <c r="AF53" s="217">
        <f>IF(ISERROR('NOTES 3trim.'!BO1456),"",'NOTES 3trim.'!BO1456)</f>
        <v>2</v>
      </c>
      <c r="AG53" s="217">
        <f>IF(ISERROR('NOTES 3trim.'!BP1456),"",'NOTES 3trim.'!BP1456)</f>
        <v>3</v>
      </c>
      <c r="AH53" s="217">
        <f>IF(ISERROR('NOTES 3trim.'!BQ1456),"",'NOTES 3trim.'!BQ1456)</f>
        <v>4</v>
      </c>
      <c r="AL53" s="72">
        <f t="shared" si="1"/>
        <v>2.8833333333333333</v>
      </c>
    </row>
    <row r="54" spans="2:48" ht="21.75" customHeight="1">
      <c r="B54" s="61"/>
      <c r="C54" s="61"/>
      <c r="D54" s="232" t="str">
        <f>'NOTES 3trim.'!D1486</f>
        <v>Reproduire et construire des figures géométriques</v>
      </c>
      <c r="E54" s="217">
        <f>IF(ISERROR('NOTES 3trim.'!AN1486),"",'NOTES 3trim.'!AN1486)</f>
        <v>1</v>
      </c>
      <c r="F54" s="217">
        <f>IF(ISERROR('NOTES 3trim.'!AO1486),"",'NOTES 3trim.'!AO1486)</f>
        <v>1.5</v>
      </c>
      <c r="G54" s="217">
        <f>IF(ISERROR('NOTES 3trim.'!AP1486),"",'NOTES 3trim.'!AP1486)</f>
        <v>2</v>
      </c>
      <c r="H54" s="217">
        <f>IF(ISERROR('NOTES 3trim.'!AQ1486),"",'NOTES 3trim.'!AQ1486)</f>
        <v>3</v>
      </c>
      <c r="I54" s="217">
        <f>IF(ISERROR('NOTES 3trim.'!AR1486),"",'NOTES 3trim.'!AR1486)</f>
        <v>4</v>
      </c>
      <c r="J54" s="217">
        <f>IF(ISERROR('NOTES 3trim.'!AS1486),"",'NOTES 3trim.'!AS1486)</f>
        <v>3.3333333333333335</v>
      </c>
      <c r="K54" s="217">
        <f>IF(ISERROR('NOTES 3trim.'!AT1486),"",'NOTES 3trim.'!AT1486)</f>
        <v>2.6666666666666665</v>
      </c>
      <c r="L54" s="217">
        <f>IF(ISERROR('NOTES 3trim.'!AU1486),"",'NOTES 3trim.'!AU1486)</f>
        <v>2</v>
      </c>
      <c r="M54" s="217">
        <f>IF(ISERROR('NOTES 3trim.'!AV1486),"",'NOTES 3trim.'!AV1486)</f>
        <v>3</v>
      </c>
      <c r="N54" s="217">
        <f>IF(ISERROR('NOTES 3trim.'!AW1486),"",'NOTES 3trim.'!AW1486)</f>
        <v>4</v>
      </c>
      <c r="O54" s="217">
        <f>IF(ISERROR('NOTES 3trim.'!AX1486),"",'NOTES 3trim.'!AX1486)</f>
        <v>3.3333333333333335</v>
      </c>
      <c r="P54" s="217">
        <f>IF(ISERROR('NOTES 3trim.'!AY1486),"",'NOTES 3trim.'!AY1486)</f>
        <v>2.6666666666666665</v>
      </c>
      <c r="Q54" s="217">
        <f>IF(ISERROR('NOTES 3trim.'!AZ1486),"",'NOTES 3trim.'!AZ1486)</f>
        <v>2</v>
      </c>
      <c r="R54" s="217">
        <f>IF(ISERROR('NOTES 3trim.'!BA1486),"",'NOTES 3trim.'!BA1486)</f>
        <v>3</v>
      </c>
      <c r="S54" s="217">
        <f>IF(ISERROR('NOTES 3trim.'!BB1486),"",'NOTES 3trim.'!BB1486)</f>
        <v>4</v>
      </c>
      <c r="T54" s="217">
        <f>IF(ISERROR('NOTES 3trim.'!BC1486),"",'NOTES 3trim.'!BC1486)</f>
        <v>3.3333333333333335</v>
      </c>
      <c r="U54" s="217">
        <f>IF(ISERROR('NOTES 3trim.'!BD1486),"",'NOTES 3trim.'!BD1486)</f>
        <v>2.6666666666666665</v>
      </c>
      <c r="V54" s="217">
        <f>IF(ISERROR('NOTES 3trim.'!BE1486),"",'NOTES 3trim.'!BE1486)</f>
        <v>2</v>
      </c>
      <c r="W54" s="217">
        <f>IF(ISERROR('NOTES 3trim.'!BF1486),"",'NOTES 3trim.'!BF1486)</f>
        <v>3</v>
      </c>
      <c r="X54" s="217">
        <f>IF(ISERROR('NOTES 3trim.'!BG1486),"",'NOTES 3trim.'!BG1486)</f>
        <v>4</v>
      </c>
      <c r="Y54" s="217">
        <f>IF(ISERROR('NOTES 3trim.'!BH1486),"",'NOTES 3trim.'!BH1486)</f>
        <v>3.3333333333333335</v>
      </c>
      <c r="Z54" s="217">
        <f>IF(ISERROR('NOTES 3trim.'!BI1486),"",'NOTES 3trim.'!BI1486)</f>
        <v>2.6666666666666665</v>
      </c>
      <c r="AA54" s="217">
        <f>IF(ISERROR('NOTES 3trim.'!BJ1486),"",'NOTES 3trim.'!BJ1486)</f>
        <v>2</v>
      </c>
      <c r="AB54" s="217">
        <f>IF(ISERROR('NOTES 3trim.'!BK1486),"",'NOTES 3trim.'!BK1486)</f>
        <v>3</v>
      </c>
      <c r="AC54" s="217">
        <f>IF(ISERROR('NOTES 3trim.'!BL1486),"",'NOTES 3trim.'!BL1486)</f>
        <v>4</v>
      </c>
      <c r="AD54" s="217">
        <f>IF(ISERROR('NOTES 3trim.'!BM1486),"",'NOTES 3trim.'!BM1486)</f>
        <v>3.3333333333333335</v>
      </c>
      <c r="AE54" s="217">
        <f>IF(ISERROR('NOTES 3trim.'!BN1486),"",'NOTES 3trim.'!BN1486)</f>
        <v>2.6666666666666665</v>
      </c>
      <c r="AF54" s="217">
        <f>IF(ISERROR('NOTES 3trim.'!BO1486),"",'NOTES 3trim.'!BO1486)</f>
        <v>2</v>
      </c>
      <c r="AG54" s="217">
        <f>IF(ISERROR('NOTES 3trim.'!BP1486),"",'NOTES 3trim.'!BP1486)</f>
        <v>3</v>
      </c>
      <c r="AH54" s="217">
        <f>IF(ISERROR('NOTES 3trim.'!BQ1486),"",'NOTES 3trim.'!BQ1486)</f>
        <v>4</v>
      </c>
      <c r="AL54" s="72">
        <f t="shared" si="1"/>
        <v>2.8833333333333333</v>
      </c>
    </row>
    <row r="55" spans="2:48" ht="21.75" customHeight="1">
      <c r="B55" s="775" t="str">
        <f>'NOTES 3trim.'!D1517</f>
        <v>Grandeurs et mesures</v>
      </c>
      <c r="C55" s="775"/>
      <c r="D55" s="775"/>
      <c r="E55" s="219">
        <f t="shared" ref="E55:AH55" si="14">IF(ISERROR(AVERAGE(E57:E59)),"",AVERAGE(E57:E59))</f>
        <v>1</v>
      </c>
      <c r="F55" s="219">
        <f t="shared" si="14"/>
        <v>1.5</v>
      </c>
      <c r="G55" s="219">
        <f t="shared" si="14"/>
        <v>2</v>
      </c>
      <c r="H55" s="219">
        <f t="shared" si="14"/>
        <v>3</v>
      </c>
      <c r="I55" s="219">
        <f t="shared" si="14"/>
        <v>4</v>
      </c>
      <c r="J55" s="219">
        <f t="shared" si="14"/>
        <v>3.3333333333333335</v>
      </c>
      <c r="K55" s="219">
        <f t="shared" si="14"/>
        <v>2.6666666666666665</v>
      </c>
      <c r="L55" s="219">
        <f t="shared" si="14"/>
        <v>2</v>
      </c>
      <c r="M55" s="219">
        <f t="shared" si="14"/>
        <v>3</v>
      </c>
      <c r="N55" s="219">
        <f t="shared" si="14"/>
        <v>4</v>
      </c>
      <c r="O55" s="219">
        <f t="shared" si="14"/>
        <v>3.3333333333333335</v>
      </c>
      <c r="P55" s="219">
        <f t="shared" si="14"/>
        <v>2.6666666666666665</v>
      </c>
      <c r="Q55" s="219">
        <f t="shared" si="14"/>
        <v>2</v>
      </c>
      <c r="R55" s="219">
        <f t="shared" si="14"/>
        <v>3</v>
      </c>
      <c r="S55" s="219">
        <f t="shared" si="14"/>
        <v>4</v>
      </c>
      <c r="T55" s="219">
        <f t="shared" si="14"/>
        <v>3.3333333333333335</v>
      </c>
      <c r="U55" s="219">
        <f t="shared" si="14"/>
        <v>2.6666666666666665</v>
      </c>
      <c r="V55" s="219">
        <f t="shared" si="14"/>
        <v>2</v>
      </c>
      <c r="W55" s="219">
        <f t="shared" si="14"/>
        <v>3</v>
      </c>
      <c r="X55" s="219">
        <f t="shared" si="14"/>
        <v>4</v>
      </c>
      <c r="Y55" s="219">
        <f t="shared" si="14"/>
        <v>3.3333333333333335</v>
      </c>
      <c r="Z55" s="219">
        <f t="shared" si="14"/>
        <v>2.6666666666666665</v>
      </c>
      <c r="AA55" s="219">
        <f t="shared" si="14"/>
        <v>2</v>
      </c>
      <c r="AB55" s="219">
        <f t="shared" si="14"/>
        <v>3</v>
      </c>
      <c r="AC55" s="219">
        <f t="shared" si="14"/>
        <v>4</v>
      </c>
      <c r="AD55" s="219">
        <f t="shared" si="14"/>
        <v>3.3333333333333335</v>
      </c>
      <c r="AE55" s="219">
        <f t="shared" si="14"/>
        <v>2.6666666666666665</v>
      </c>
      <c r="AF55" s="219">
        <f t="shared" si="14"/>
        <v>2</v>
      </c>
      <c r="AG55" s="219">
        <f t="shared" si="14"/>
        <v>3</v>
      </c>
      <c r="AH55" s="219">
        <f t="shared" si="14"/>
        <v>4</v>
      </c>
      <c r="AL55" s="72">
        <f t="shared" si="1"/>
        <v>2.8833333333333333</v>
      </c>
    </row>
    <row r="56" spans="2:48" ht="21.75" customHeight="1">
      <c r="B56" s="78"/>
      <c r="C56" s="234"/>
      <c r="D56" s="191" t="str">
        <f>'NOTES 3trim.'!AM1518</f>
        <v>Mesurer des longueurs, des masses, des capacités…</v>
      </c>
      <c r="E56" s="217">
        <f>'NOTES 3trim.'!AN1518</f>
        <v>1</v>
      </c>
      <c r="F56" s="217">
        <f>'NOTES 3trim.'!AO1518</f>
        <v>1.5</v>
      </c>
      <c r="G56" s="217">
        <f>'NOTES 3trim.'!AP1518</f>
        <v>2</v>
      </c>
      <c r="H56" s="217">
        <f>'NOTES 3trim.'!AQ1518</f>
        <v>3</v>
      </c>
      <c r="I56" s="217">
        <f>'NOTES 3trim.'!AR1518</f>
        <v>4</v>
      </c>
      <c r="J56" s="217">
        <f>'NOTES 3trim.'!AS1518</f>
        <v>3.3333333333333335</v>
      </c>
      <c r="K56" s="217">
        <f>'NOTES 3trim.'!AT1518</f>
        <v>2.6666666666666665</v>
      </c>
      <c r="L56" s="217">
        <f>'NOTES 3trim.'!AU1518</f>
        <v>2</v>
      </c>
      <c r="M56" s="217">
        <f>'NOTES 3trim.'!AV1518</f>
        <v>3</v>
      </c>
      <c r="N56" s="217">
        <f>'NOTES 3trim.'!AW1518</f>
        <v>4</v>
      </c>
      <c r="O56" s="217">
        <f>'NOTES 3trim.'!AX1518</f>
        <v>3.3333333333333335</v>
      </c>
      <c r="P56" s="217">
        <f>'NOTES 3trim.'!AY1518</f>
        <v>2.6666666666666665</v>
      </c>
      <c r="Q56" s="217">
        <f>'NOTES 3trim.'!AZ1518</f>
        <v>2</v>
      </c>
      <c r="R56" s="217">
        <f>'NOTES 3trim.'!BA1518</f>
        <v>3</v>
      </c>
      <c r="S56" s="217">
        <f>'NOTES 3trim.'!BB1518</f>
        <v>4</v>
      </c>
      <c r="T56" s="217">
        <f>'NOTES 3trim.'!BC1518</f>
        <v>3.3333333333333335</v>
      </c>
      <c r="U56" s="217">
        <f>'NOTES 3trim.'!BD1518</f>
        <v>2.6666666666666665</v>
      </c>
      <c r="V56" s="217">
        <f>'NOTES 3trim.'!BE1518</f>
        <v>2</v>
      </c>
      <c r="W56" s="217">
        <f>'NOTES 3trim.'!BF1518</f>
        <v>3</v>
      </c>
      <c r="X56" s="217">
        <f>'NOTES 3trim.'!BG1518</f>
        <v>4</v>
      </c>
      <c r="Y56" s="217">
        <f>'NOTES 3trim.'!BH1518</f>
        <v>3.3333333333333335</v>
      </c>
      <c r="Z56" s="217">
        <f>'NOTES 3trim.'!BI1518</f>
        <v>2.6666666666666665</v>
      </c>
      <c r="AA56" s="217">
        <f>'NOTES 3trim.'!BJ1518</f>
        <v>2</v>
      </c>
      <c r="AB56" s="217">
        <f>'NOTES 3trim.'!BK1518</f>
        <v>3</v>
      </c>
      <c r="AC56" s="217">
        <f>'NOTES 3trim.'!BL1518</f>
        <v>4</v>
      </c>
      <c r="AD56" s="217">
        <f>'NOTES 3trim.'!BM1518</f>
        <v>3.3333333333333335</v>
      </c>
      <c r="AE56" s="217">
        <f>'NOTES 3trim.'!BN1518</f>
        <v>2.6666666666666665</v>
      </c>
      <c r="AF56" s="217">
        <f>'NOTES 3trim.'!BO1518</f>
        <v>2</v>
      </c>
      <c r="AG56" s="217">
        <f>'NOTES 3trim.'!BP1518</f>
        <v>3</v>
      </c>
      <c r="AH56" s="217">
        <f>'NOTES 3trim.'!BQ1518</f>
        <v>4</v>
      </c>
      <c r="AL56" s="72">
        <f t="shared" si="1"/>
        <v>2.8833333333333333</v>
      </c>
    </row>
    <row r="57" spans="2:48" ht="21.75" customHeight="1">
      <c r="B57" s="78"/>
      <c r="C57" s="234"/>
      <c r="D57" s="191" t="str">
        <f>'NOTES 3trim.'!D1557</f>
        <v>Mesurer, calculer des aires</v>
      </c>
      <c r="E57" s="217">
        <f>IF(ISERROR('NOTES 3trim.'!AN1557),"",'NOTES 3trim.'!AN1557)</f>
        <v>1</v>
      </c>
      <c r="F57" s="217">
        <f>IF(ISERROR('NOTES 3trim.'!AO1557),"",'NOTES 3trim.'!AO1557)</f>
        <v>1.5</v>
      </c>
      <c r="G57" s="217">
        <f>IF(ISERROR('NOTES 3trim.'!AP1557),"",'NOTES 3trim.'!AP1557)</f>
        <v>2</v>
      </c>
      <c r="H57" s="217">
        <f>IF(ISERROR('NOTES 3trim.'!AQ1557),"",'NOTES 3trim.'!AQ1557)</f>
        <v>3</v>
      </c>
      <c r="I57" s="217">
        <f>IF(ISERROR('NOTES 3trim.'!AR1557),"",'NOTES 3trim.'!AR1557)</f>
        <v>4</v>
      </c>
      <c r="J57" s="217">
        <f>IF(ISERROR('NOTES 3trim.'!AS1557),"",'NOTES 3trim.'!AS1557)</f>
        <v>3.3333333333333335</v>
      </c>
      <c r="K57" s="217">
        <f>IF(ISERROR('NOTES 3trim.'!AT1557),"",'NOTES 3trim.'!AT1557)</f>
        <v>2.6666666666666665</v>
      </c>
      <c r="L57" s="217">
        <f>IF(ISERROR('NOTES 3trim.'!AU1557),"",'NOTES 3trim.'!AU1557)</f>
        <v>2</v>
      </c>
      <c r="M57" s="217">
        <f>IF(ISERROR('NOTES 3trim.'!AV1557),"",'NOTES 3trim.'!AV1557)</f>
        <v>3</v>
      </c>
      <c r="N57" s="217">
        <f>IF(ISERROR('NOTES 3trim.'!AW1557),"",'NOTES 3trim.'!AW1557)</f>
        <v>4</v>
      </c>
      <c r="O57" s="217">
        <f>IF(ISERROR('NOTES 3trim.'!AX1557),"",'NOTES 3trim.'!AX1557)</f>
        <v>3.3333333333333335</v>
      </c>
      <c r="P57" s="217">
        <f>IF(ISERROR('NOTES 3trim.'!AY1557),"",'NOTES 3trim.'!AY1557)</f>
        <v>2.6666666666666665</v>
      </c>
      <c r="Q57" s="217">
        <f>IF(ISERROR('NOTES 3trim.'!AZ1557),"",'NOTES 3trim.'!AZ1557)</f>
        <v>2</v>
      </c>
      <c r="R57" s="217">
        <f>IF(ISERROR('NOTES 3trim.'!BA1557),"",'NOTES 3trim.'!BA1557)</f>
        <v>3</v>
      </c>
      <c r="S57" s="217">
        <f>IF(ISERROR('NOTES 3trim.'!BB1557),"",'NOTES 3trim.'!BB1557)</f>
        <v>4</v>
      </c>
      <c r="T57" s="217">
        <f>IF(ISERROR('NOTES 3trim.'!BC1557),"",'NOTES 3trim.'!BC1557)</f>
        <v>3.3333333333333335</v>
      </c>
      <c r="U57" s="217">
        <f>IF(ISERROR('NOTES 3trim.'!BD1557),"",'NOTES 3trim.'!BD1557)</f>
        <v>2.6666666666666665</v>
      </c>
      <c r="V57" s="217">
        <f>IF(ISERROR('NOTES 3trim.'!BE1557),"",'NOTES 3trim.'!BE1557)</f>
        <v>2</v>
      </c>
      <c r="W57" s="217">
        <f>IF(ISERROR('NOTES 3trim.'!BF1557),"",'NOTES 3trim.'!BF1557)</f>
        <v>3</v>
      </c>
      <c r="X57" s="217">
        <f>IF(ISERROR('NOTES 3trim.'!BG1557),"",'NOTES 3trim.'!BG1557)</f>
        <v>4</v>
      </c>
      <c r="Y57" s="217">
        <f>IF(ISERROR('NOTES 3trim.'!BH1557),"",'NOTES 3trim.'!BH1557)</f>
        <v>3.3333333333333335</v>
      </c>
      <c r="Z57" s="217">
        <f>IF(ISERROR('NOTES 3trim.'!BI1557),"",'NOTES 3trim.'!BI1557)</f>
        <v>2.6666666666666665</v>
      </c>
      <c r="AA57" s="217">
        <f>IF(ISERROR('NOTES 3trim.'!BJ1557),"",'NOTES 3trim.'!BJ1557)</f>
        <v>2</v>
      </c>
      <c r="AB57" s="217">
        <f>IF(ISERROR('NOTES 3trim.'!BK1557),"",'NOTES 3trim.'!BK1557)</f>
        <v>3</v>
      </c>
      <c r="AC57" s="217">
        <f>IF(ISERROR('NOTES 3trim.'!BL1557),"",'NOTES 3trim.'!BL1557)</f>
        <v>4</v>
      </c>
      <c r="AD57" s="217">
        <f>IF(ISERROR('NOTES 3trim.'!BM1557),"",'NOTES 3trim.'!BM1557)</f>
        <v>3.3333333333333335</v>
      </c>
      <c r="AE57" s="217">
        <f>IF(ISERROR('NOTES 3trim.'!BN1557),"",'NOTES 3trim.'!BN1557)</f>
        <v>2.6666666666666665</v>
      </c>
      <c r="AF57" s="217">
        <f>IF(ISERROR('NOTES 3trim.'!BO1557),"",'NOTES 3trim.'!BO1557)</f>
        <v>2</v>
      </c>
      <c r="AG57" s="217">
        <f>IF(ISERROR('NOTES 3trim.'!BP1557),"",'NOTES 3trim.'!BP1557)</f>
        <v>3</v>
      </c>
      <c r="AH57" s="217">
        <f>IF(ISERROR('NOTES 3trim.'!BQ1557),"",'NOTES 3trim.'!BQ1557)</f>
        <v>4</v>
      </c>
      <c r="AL57" s="72">
        <f t="shared" si="1"/>
        <v>2.8833333333333333</v>
      </c>
    </row>
    <row r="58" spans="2:48" ht="21.75" customHeight="1">
      <c r="B58" s="186"/>
      <c r="C58" s="234"/>
      <c r="D58" s="192" t="str">
        <f>'NOTES 3trim.'!D1578</f>
        <v>Mesurer des angles</v>
      </c>
      <c r="E58" s="217">
        <f>IF(ISERROR('NOTES 3trim.'!AN1578),"",'NOTES 3trim.'!AN1578)</f>
        <v>1</v>
      </c>
      <c r="F58" s="217">
        <f>IF(ISERROR('NOTES 3trim.'!AO1578),"",'NOTES 3trim.'!AO1578)</f>
        <v>1.5</v>
      </c>
      <c r="G58" s="217">
        <f>IF(ISERROR('NOTES 3trim.'!AP1578),"",'NOTES 3trim.'!AP1578)</f>
        <v>2</v>
      </c>
      <c r="H58" s="217">
        <f>IF(ISERROR('NOTES 3trim.'!AQ1578),"",'NOTES 3trim.'!AQ1578)</f>
        <v>3</v>
      </c>
      <c r="I58" s="217">
        <f>IF(ISERROR('NOTES 3trim.'!AR1578),"",'NOTES 3trim.'!AR1578)</f>
        <v>4</v>
      </c>
      <c r="J58" s="217">
        <f>IF(ISERROR('NOTES 3trim.'!AS1578),"",'NOTES 3trim.'!AS1578)</f>
        <v>3.3333333333333335</v>
      </c>
      <c r="K58" s="217">
        <f>IF(ISERROR('NOTES 3trim.'!AT1578),"",'NOTES 3trim.'!AT1578)</f>
        <v>2.6666666666666665</v>
      </c>
      <c r="L58" s="217">
        <f>IF(ISERROR('NOTES 3trim.'!AU1578),"",'NOTES 3trim.'!AU1578)</f>
        <v>2</v>
      </c>
      <c r="M58" s="217">
        <f>IF(ISERROR('NOTES 3trim.'!AV1578),"",'NOTES 3trim.'!AV1578)</f>
        <v>3</v>
      </c>
      <c r="N58" s="217">
        <f>IF(ISERROR('NOTES 3trim.'!AW1578),"",'NOTES 3trim.'!AW1578)</f>
        <v>4</v>
      </c>
      <c r="O58" s="217">
        <f>IF(ISERROR('NOTES 3trim.'!AX1578),"",'NOTES 3trim.'!AX1578)</f>
        <v>3.3333333333333335</v>
      </c>
      <c r="P58" s="217">
        <f>IF(ISERROR('NOTES 3trim.'!AY1578),"",'NOTES 3trim.'!AY1578)</f>
        <v>2.6666666666666665</v>
      </c>
      <c r="Q58" s="217">
        <f>IF(ISERROR('NOTES 3trim.'!AZ1578),"",'NOTES 3trim.'!AZ1578)</f>
        <v>2</v>
      </c>
      <c r="R58" s="217">
        <f>IF(ISERROR('NOTES 3trim.'!BA1578),"",'NOTES 3trim.'!BA1578)</f>
        <v>3</v>
      </c>
      <c r="S58" s="217">
        <f>IF(ISERROR('NOTES 3trim.'!BB1578),"",'NOTES 3trim.'!BB1578)</f>
        <v>4</v>
      </c>
      <c r="T58" s="217">
        <f>IF(ISERROR('NOTES 3trim.'!BC1578),"",'NOTES 3trim.'!BC1578)</f>
        <v>3.3333333333333335</v>
      </c>
      <c r="U58" s="217">
        <f>IF(ISERROR('NOTES 3trim.'!BD1578),"",'NOTES 3trim.'!BD1578)</f>
        <v>2.6666666666666665</v>
      </c>
      <c r="V58" s="217">
        <f>IF(ISERROR('NOTES 3trim.'!BE1578),"",'NOTES 3trim.'!BE1578)</f>
        <v>2</v>
      </c>
      <c r="W58" s="217">
        <f>IF(ISERROR('NOTES 3trim.'!BF1578),"",'NOTES 3trim.'!BF1578)</f>
        <v>3</v>
      </c>
      <c r="X58" s="217">
        <f>IF(ISERROR('NOTES 3trim.'!BG1578),"",'NOTES 3trim.'!BG1578)</f>
        <v>4</v>
      </c>
      <c r="Y58" s="217">
        <f>IF(ISERROR('NOTES 3trim.'!BH1578),"",'NOTES 3trim.'!BH1578)</f>
        <v>3.3333333333333335</v>
      </c>
      <c r="Z58" s="217">
        <f>IF(ISERROR('NOTES 3trim.'!BI1578),"",'NOTES 3trim.'!BI1578)</f>
        <v>2.6666666666666665</v>
      </c>
      <c r="AA58" s="217">
        <f>IF(ISERROR('NOTES 3trim.'!BJ1578),"",'NOTES 3trim.'!BJ1578)</f>
        <v>2</v>
      </c>
      <c r="AB58" s="217">
        <f>IF(ISERROR('NOTES 3trim.'!BK1578),"",'NOTES 3trim.'!BK1578)</f>
        <v>3</v>
      </c>
      <c r="AC58" s="217">
        <f>IF(ISERROR('NOTES 3trim.'!BL1578),"",'NOTES 3trim.'!BL1578)</f>
        <v>4</v>
      </c>
      <c r="AD58" s="217">
        <f>IF(ISERROR('NOTES 3trim.'!BM1578),"",'NOTES 3trim.'!BM1578)</f>
        <v>3.3333333333333335</v>
      </c>
      <c r="AE58" s="217">
        <f>IF(ISERROR('NOTES 3trim.'!BN1578),"",'NOTES 3trim.'!BN1578)</f>
        <v>2.6666666666666665</v>
      </c>
      <c r="AF58" s="217">
        <f>IF(ISERROR('NOTES 3trim.'!BO1578),"",'NOTES 3trim.'!BO1578)</f>
        <v>2</v>
      </c>
      <c r="AG58" s="217">
        <f>IF(ISERROR('NOTES 3trim.'!BP1578),"",'NOTES 3trim.'!BP1578)</f>
        <v>3</v>
      </c>
      <c r="AH58" s="217">
        <f>IF(ISERROR('NOTES 3trim.'!BQ1578),"",'NOTES 3trim.'!BQ1578)</f>
        <v>4</v>
      </c>
      <c r="AL58" s="72">
        <f t="shared" si="1"/>
        <v>2.8833333333333333</v>
      </c>
    </row>
    <row r="59" spans="2:48" ht="21.75" customHeight="1">
      <c r="B59" s="78"/>
      <c r="C59" s="234"/>
      <c r="D59" s="192" t="str">
        <f>'NOTES 3trim.'!D1599</f>
        <v>Résoudre des problèmes impliquant des mesures</v>
      </c>
      <c r="E59" s="217">
        <f>IF(ISERROR('NOTES 3trim.'!AN1599),"",'NOTES 3trim.'!AN1599)</f>
        <v>1</v>
      </c>
      <c r="F59" s="217">
        <f>IF(ISERROR('NOTES 3trim.'!AO1599),"",'NOTES 3trim.'!AO1599)</f>
        <v>1.5</v>
      </c>
      <c r="G59" s="217">
        <f>IF(ISERROR('NOTES 3trim.'!AP1599),"",'NOTES 3trim.'!AP1599)</f>
        <v>2</v>
      </c>
      <c r="H59" s="217">
        <f>IF(ISERROR('NOTES 3trim.'!AQ1599),"",'NOTES 3trim.'!AQ1599)</f>
        <v>3</v>
      </c>
      <c r="I59" s="217">
        <f>IF(ISERROR('NOTES 3trim.'!AR1599),"",'NOTES 3trim.'!AR1599)</f>
        <v>4</v>
      </c>
      <c r="J59" s="217">
        <f>IF(ISERROR('NOTES 3trim.'!AS1599),"",'NOTES 3trim.'!AS1599)</f>
        <v>3.3333333333333335</v>
      </c>
      <c r="K59" s="217">
        <f>IF(ISERROR('NOTES 3trim.'!AT1599),"",'NOTES 3trim.'!AT1599)</f>
        <v>2.6666666666666665</v>
      </c>
      <c r="L59" s="217">
        <f>IF(ISERROR('NOTES 3trim.'!AU1599),"",'NOTES 3trim.'!AU1599)</f>
        <v>2</v>
      </c>
      <c r="M59" s="217">
        <f>IF(ISERROR('NOTES 3trim.'!AV1599),"",'NOTES 3trim.'!AV1599)</f>
        <v>3</v>
      </c>
      <c r="N59" s="217">
        <f>IF(ISERROR('NOTES 3trim.'!AW1599),"",'NOTES 3trim.'!AW1599)</f>
        <v>4</v>
      </c>
      <c r="O59" s="217">
        <f>IF(ISERROR('NOTES 3trim.'!AX1599),"",'NOTES 3trim.'!AX1599)</f>
        <v>3.3333333333333335</v>
      </c>
      <c r="P59" s="217">
        <f>IF(ISERROR('NOTES 3trim.'!AY1599),"",'NOTES 3trim.'!AY1599)</f>
        <v>2.6666666666666665</v>
      </c>
      <c r="Q59" s="217">
        <f>IF(ISERROR('NOTES 3trim.'!AZ1599),"",'NOTES 3trim.'!AZ1599)</f>
        <v>2</v>
      </c>
      <c r="R59" s="217">
        <f>IF(ISERROR('NOTES 3trim.'!BA1599),"",'NOTES 3trim.'!BA1599)</f>
        <v>3</v>
      </c>
      <c r="S59" s="217">
        <f>IF(ISERROR('NOTES 3trim.'!BB1599),"",'NOTES 3trim.'!BB1599)</f>
        <v>4</v>
      </c>
      <c r="T59" s="217">
        <f>IF(ISERROR('NOTES 3trim.'!BC1599),"",'NOTES 3trim.'!BC1599)</f>
        <v>3.3333333333333335</v>
      </c>
      <c r="U59" s="217">
        <f>IF(ISERROR('NOTES 3trim.'!BD1599),"",'NOTES 3trim.'!BD1599)</f>
        <v>2.6666666666666665</v>
      </c>
      <c r="V59" s="217">
        <f>IF(ISERROR('NOTES 3trim.'!BE1599),"",'NOTES 3trim.'!BE1599)</f>
        <v>2</v>
      </c>
      <c r="W59" s="217">
        <f>IF(ISERROR('NOTES 3trim.'!BF1599),"",'NOTES 3trim.'!BF1599)</f>
        <v>3</v>
      </c>
      <c r="X59" s="217">
        <f>IF(ISERROR('NOTES 3trim.'!BG1599),"",'NOTES 3trim.'!BG1599)</f>
        <v>4</v>
      </c>
      <c r="Y59" s="217">
        <f>IF(ISERROR('NOTES 3trim.'!BH1599),"",'NOTES 3trim.'!BH1599)</f>
        <v>3.3333333333333335</v>
      </c>
      <c r="Z59" s="217">
        <f>IF(ISERROR('NOTES 3trim.'!BI1599),"",'NOTES 3trim.'!BI1599)</f>
        <v>2.6666666666666665</v>
      </c>
      <c r="AA59" s="217">
        <f>IF(ISERROR('NOTES 3trim.'!BJ1599),"",'NOTES 3trim.'!BJ1599)</f>
        <v>2</v>
      </c>
      <c r="AB59" s="217">
        <f>IF(ISERROR('NOTES 3trim.'!BK1599),"",'NOTES 3trim.'!BK1599)</f>
        <v>3</v>
      </c>
      <c r="AC59" s="217">
        <f>IF(ISERROR('NOTES 3trim.'!BL1599),"",'NOTES 3trim.'!BL1599)</f>
        <v>4</v>
      </c>
      <c r="AD59" s="217">
        <f>IF(ISERROR('NOTES 3trim.'!BM1599),"",'NOTES 3trim.'!BM1599)</f>
        <v>3.3333333333333335</v>
      </c>
      <c r="AE59" s="217">
        <f>IF(ISERROR('NOTES 3trim.'!BN1599),"",'NOTES 3trim.'!BN1599)</f>
        <v>2.6666666666666665</v>
      </c>
      <c r="AF59" s="217">
        <f>IF(ISERROR('NOTES 3trim.'!BO1599),"",'NOTES 3trim.'!BO1599)</f>
        <v>2</v>
      </c>
      <c r="AG59" s="217">
        <f>IF(ISERROR('NOTES 3trim.'!BP1599),"",'NOTES 3trim.'!BP1599)</f>
        <v>3</v>
      </c>
      <c r="AH59" s="217">
        <f>IF(ISERROR('NOTES 3trim.'!BQ1599),"",'NOTES 3trim.'!BQ1599)</f>
        <v>4</v>
      </c>
      <c r="AL59" s="72">
        <f t="shared" si="1"/>
        <v>2.8833333333333333</v>
      </c>
    </row>
    <row r="60" spans="2:48" ht="21.75" customHeight="1">
      <c r="B60" s="775" t="str">
        <f>'NOTES 3trim.'!D1621</f>
        <v>Organisation et gestion de données</v>
      </c>
      <c r="C60" s="775"/>
      <c r="D60" s="775">
        <f>'NOTES 3trim.'!D714</f>
        <v>0</v>
      </c>
      <c r="E60" s="219">
        <f>IF(ISERROR('NOTES 3trim.'!AN1621),"",'NOTES 3trim.'!AN1621)</f>
        <v>1</v>
      </c>
      <c r="F60" s="219">
        <f>IF(ISERROR('NOTES 3trim.'!AO1621),"",'NOTES 3trim.'!AO1621)</f>
        <v>1.5</v>
      </c>
      <c r="G60" s="219">
        <f>IF(ISERROR('NOTES 3trim.'!AP1621),"",'NOTES 3trim.'!AP1621)</f>
        <v>2</v>
      </c>
      <c r="H60" s="219">
        <f>IF(ISERROR('NOTES 3trim.'!AQ1621),"",'NOTES 3trim.'!AQ1621)</f>
        <v>3</v>
      </c>
      <c r="I60" s="219">
        <f>IF(ISERROR('NOTES 3trim.'!AR1621),"",'NOTES 3trim.'!AR1621)</f>
        <v>4</v>
      </c>
      <c r="J60" s="219">
        <f>IF(ISERROR('NOTES 3trim.'!AS1621),"",'NOTES 3trim.'!AS1621)</f>
        <v>3.3333333333333335</v>
      </c>
      <c r="K60" s="219">
        <f>IF(ISERROR('NOTES 3trim.'!AT1621),"",'NOTES 3trim.'!AT1621)</f>
        <v>2.6666666666666665</v>
      </c>
      <c r="L60" s="219">
        <f>IF(ISERROR('NOTES 3trim.'!AU1621),"",'NOTES 3trim.'!AU1621)</f>
        <v>2</v>
      </c>
      <c r="M60" s="219">
        <f>IF(ISERROR('NOTES 3trim.'!AV1621),"",'NOTES 3trim.'!AV1621)</f>
        <v>3</v>
      </c>
      <c r="N60" s="219">
        <f>IF(ISERROR('NOTES 3trim.'!AW1621),"",'NOTES 3trim.'!AW1621)</f>
        <v>4</v>
      </c>
      <c r="O60" s="219">
        <f>IF(ISERROR('NOTES 3trim.'!AX1621),"",'NOTES 3trim.'!AX1621)</f>
        <v>3.3333333333333335</v>
      </c>
      <c r="P60" s="219">
        <f>IF(ISERROR('NOTES 3trim.'!AY1621),"",'NOTES 3trim.'!AY1621)</f>
        <v>2.6666666666666665</v>
      </c>
      <c r="Q60" s="219">
        <f>IF(ISERROR('NOTES 3trim.'!AZ1621),"",'NOTES 3trim.'!AZ1621)</f>
        <v>2</v>
      </c>
      <c r="R60" s="219">
        <f>IF(ISERROR('NOTES 3trim.'!BA1621),"",'NOTES 3trim.'!BA1621)</f>
        <v>3</v>
      </c>
      <c r="S60" s="219">
        <f>IF(ISERROR('NOTES 3trim.'!BB1621),"",'NOTES 3trim.'!BB1621)</f>
        <v>4</v>
      </c>
      <c r="T60" s="219">
        <f>IF(ISERROR('NOTES 3trim.'!BC1621),"",'NOTES 3trim.'!BC1621)</f>
        <v>3.3333333333333335</v>
      </c>
      <c r="U60" s="219">
        <f>IF(ISERROR('NOTES 3trim.'!BD1621),"",'NOTES 3trim.'!BD1621)</f>
        <v>2.6666666666666665</v>
      </c>
      <c r="V60" s="219">
        <f>IF(ISERROR('NOTES 3trim.'!BE1621),"",'NOTES 3trim.'!BE1621)</f>
        <v>2</v>
      </c>
      <c r="W60" s="219">
        <f>IF(ISERROR('NOTES 3trim.'!BF1621),"",'NOTES 3trim.'!BF1621)</f>
        <v>3</v>
      </c>
      <c r="X60" s="219">
        <f>IF(ISERROR('NOTES 3trim.'!BG1621),"",'NOTES 3trim.'!BG1621)</f>
        <v>4</v>
      </c>
      <c r="Y60" s="219">
        <f>IF(ISERROR('NOTES 3trim.'!BH1621),"",'NOTES 3trim.'!BH1621)</f>
        <v>3.3333333333333335</v>
      </c>
      <c r="Z60" s="219">
        <f>IF(ISERROR('NOTES 3trim.'!BI1621),"",'NOTES 3trim.'!BI1621)</f>
        <v>2.6666666666666665</v>
      </c>
      <c r="AA60" s="219">
        <f>IF(ISERROR('NOTES 3trim.'!BJ1621),"",'NOTES 3trim.'!BJ1621)</f>
        <v>2</v>
      </c>
      <c r="AB60" s="219">
        <f>IF(ISERROR('NOTES 3trim.'!BK1621),"",'NOTES 3trim.'!BK1621)</f>
        <v>3</v>
      </c>
      <c r="AC60" s="219">
        <f>IF(ISERROR('NOTES 3trim.'!BL1621),"",'NOTES 3trim.'!BL1621)</f>
        <v>4</v>
      </c>
      <c r="AD60" s="219">
        <f>IF(ISERROR('NOTES 3trim.'!BM1621),"",'NOTES 3trim.'!BM1621)</f>
        <v>3.3333333333333335</v>
      </c>
      <c r="AE60" s="219">
        <f>IF(ISERROR('NOTES 3trim.'!BN1621),"",'NOTES 3trim.'!BN1621)</f>
        <v>2.6666666666666665</v>
      </c>
      <c r="AF60" s="219">
        <f>IF(ISERROR('NOTES 3trim.'!BO1621),"",'NOTES 3trim.'!BO1621)</f>
        <v>2</v>
      </c>
      <c r="AG60" s="219">
        <f>IF(ISERROR('NOTES 3trim.'!BP1621),"",'NOTES 3trim.'!BP1621)</f>
        <v>3</v>
      </c>
      <c r="AH60" s="219">
        <f>IF(ISERROR('NOTES 3trim.'!BQ1621),"",'NOTES 3trim.'!BQ1621)</f>
        <v>4</v>
      </c>
      <c r="AL60" s="72">
        <f t="shared" si="1"/>
        <v>2.8833333333333333</v>
      </c>
    </row>
    <row r="61" spans="2:48" ht="21.75" customHeight="1">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L61" s="72" t="str">
        <f t="shared" si="1"/>
        <v/>
      </c>
    </row>
    <row r="62" spans="2:48" ht="21.75" customHeight="1" thickBot="1">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L62" s="72" t="str">
        <f t="shared" si="1"/>
        <v/>
      </c>
    </row>
    <row r="63" spans="2:48" s="86" customFormat="1" ht="38.25" customHeight="1" thickBot="1">
      <c r="B63" s="772" t="str">
        <f>'NOTES 3trim.'!D1663</f>
        <v>Sciences expérimentales et technologie</v>
      </c>
      <c r="C63" s="773"/>
      <c r="D63" s="774"/>
      <c r="E63" s="214">
        <f>IF(ISERROR(AVERAGE(E64:E67)),"",AVERAGE(E64:E67))</f>
        <v>2.75</v>
      </c>
      <c r="F63" s="214">
        <f t="shared" ref="F63:AH63" si="15">IF(ISERROR(AVERAGE(F64:F67)),"",AVERAGE(F64:F67))</f>
        <v>4</v>
      </c>
      <c r="G63" s="214">
        <f t="shared" si="15"/>
        <v>3</v>
      </c>
      <c r="H63" s="214">
        <f t="shared" si="15"/>
        <v>2</v>
      </c>
      <c r="I63" s="214">
        <f t="shared" si="15"/>
        <v>1</v>
      </c>
      <c r="J63" s="214">
        <f t="shared" si="15"/>
        <v>5</v>
      </c>
      <c r="K63" s="214">
        <f t="shared" si="15"/>
        <v>4</v>
      </c>
      <c r="L63" s="214">
        <f t="shared" si="15"/>
        <v>3</v>
      </c>
      <c r="M63" s="214">
        <f t="shared" si="15"/>
        <v>2</v>
      </c>
      <c r="N63" s="214">
        <f t="shared" si="15"/>
        <v>1</v>
      </c>
      <c r="O63" s="214">
        <f t="shared" si="15"/>
        <v>5</v>
      </c>
      <c r="P63" s="214">
        <f t="shared" si="15"/>
        <v>4</v>
      </c>
      <c r="Q63" s="214">
        <f t="shared" si="15"/>
        <v>3</v>
      </c>
      <c r="R63" s="214">
        <f t="shared" si="15"/>
        <v>2</v>
      </c>
      <c r="S63" s="214">
        <f t="shared" si="15"/>
        <v>1</v>
      </c>
      <c r="T63" s="214">
        <f t="shared" si="15"/>
        <v>5</v>
      </c>
      <c r="U63" s="214">
        <f t="shared" si="15"/>
        <v>4</v>
      </c>
      <c r="V63" s="214">
        <f t="shared" si="15"/>
        <v>3</v>
      </c>
      <c r="W63" s="214">
        <f t="shared" si="15"/>
        <v>2</v>
      </c>
      <c r="X63" s="214">
        <f t="shared" si="15"/>
        <v>1</v>
      </c>
      <c r="Y63" s="214">
        <f t="shared" si="15"/>
        <v>5</v>
      </c>
      <c r="Z63" s="214">
        <f t="shared" si="15"/>
        <v>4</v>
      </c>
      <c r="AA63" s="214">
        <f t="shared" si="15"/>
        <v>3</v>
      </c>
      <c r="AB63" s="214">
        <f t="shared" si="15"/>
        <v>2</v>
      </c>
      <c r="AC63" s="214">
        <f t="shared" si="15"/>
        <v>1</v>
      </c>
      <c r="AD63" s="214">
        <f t="shared" si="15"/>
        <v>5</v>
      </c>
      <c r="AE63" s="214">
        <f t="shared" si="15"/>
        <v>4</v>
      </c>
      <c r="AF63" s="214">
        <f t="shared" si="15"/>
        <v>3</v>
      </c>
      <c r="AG63" s="214">
        <f t="shared" si="15"/>
        <v>2</v>
      </c>
      <c r="AH63" s="214">
        <f t="shared" si="15"/>
        <v>1</v>
      </c>
      <c r="AL63" s="72">
        <f t="shared" si="1"/>
        <v>2.9249999999999998</v>
      </c>
      <c r="AM63" s="235"/>
      <c r="AN63" s="235"/>
      <c r="AO63" s="235"/>
      <c r="AP63" s="235"/>
      <c r="AQ63" s="235"/>
      <c r="AR63" s="235"/>
      <c r="AS63" s="235"/>
      <c r="AT63" s="235"/>
      <c r="AU63" s="235"/>
      <c r="AV63" s="235"/>
    </row>
    <row r="64" spans="2:48" ht="21.75" customHeight="1">
      <c r="B64" s="61"/>
      <c r="C64" s="61"/>
      <c r="D64" s="191" t="str">
        <f>'NOTES 3trim.'!D1664</f>
        <v>Le ciel et la Terre</v>
      </c>
      <c r="E64" s="225">
        <f>IF(ISERROR('NOTES 3trim.'!AN1664),"",'NOTES 3trim.'!AN1664)</f>
        <v>3</v>
      </c>
      <c r="F64" s="225">
        <f>IF(ISERROR('NOTES 3trim.'!AO1664),"",'NOTES 3trim.'!AO1664)</f>
        <v>4</v>
      </c>
      <c r="G64" s="225">
        <f>IF(ISERROR('NOTES 3trim.'!AP1664),"",'NOTES 3trim.'!AP1664)</f>
        <v>3</v>
      </c>
      <c r="H64" s="225">
        <f>IF(ISERROR('NOTES 3trim.'!AQ1664),"",'NOTES 3trim.'!AQ1664)</f>
        <v>2</v>
      </c>
      <c r="I64" s="225">
        <f>IF(ISERROR('NOTES 3trim.'!AR1664),"",'NOTES 3trim.'!AR1664)</f>
        <v>1</v>
      </c>
      <c r="J64" s="225">
        <f>IF(ISERROR('NOTES 3trim.'!AS1664),"",'NOTES 3trim.'!AS1664)</f>
        <v>5</v>
      </c>
      <c r="K64" s="225">
        <f>IF(ISERROR('NOTES 3trim.'!AT1664),"",'NOTES 3trim.'!AT1664)</f>
        <v>4</v>
      </c>
      <c r="L64" s="225">
        <f>IF(ISERROR('NOTES 3trim.'!AU1664),"",'NOTES 3trim.'!AU1664)</f>
        <v>3</v>
      </c>
      <c r="M64" s="225">
        <f>IF(ISERROR('NOTES 3trim.'!AV1664),"",'NOTES 3trim.'!AV1664)</f>
        <v>2</v>
      </c>
      <c r="N64" s="225">
        <f>IF(ISERROR('NOTES 3trim.'!AW1664),"",'NOTES 3trim.'!AW1664)</f>
        <v>1</v>
      </c>
      <c r="O64" s="225">
        <f>IF(ISERROR('NOTES 3trim.'!AX1664),"",'NOTES 3trim.'!AX1664)</f>
        <v>5</v>
      </c>
      <c r="P64" s="225">
        <f>IF(ISERROR('NOTES 3trim.'!AY1664),"",'NOTES 3trim.'!AY1664)</f>
        <v>4</v>
      </c>
      <c r="Q64" s="225">
        <f>IF(ISERROR('NOTES 3trim.'!AZ1664),"",'NOTES 3trim.'!AZ1664)</f>
        <v>3</v>
      </c>
      <c r="R64" s="225">
        <f>IF(ISERROR('NOTES 3trim.'!BA1664),"",'NOTES 3trim.'!BA1664)</f>
        <v>2</v>
      </c>
      <c r="S64" s="225">
        <f>IF(ISERROR('NOTES 3trim.'!BB1664),"",'NOTES 3trim.'!BB1664)</f>
        <v>1</v>
      </c>
      <c r="T64" s="225">
        <f>IF(ISERROR('NOTES 3trim.'!BC1664),"",'NOTES 3trim.'!BC1664)</f>
        <v>5</v>
      </c>
      <c r="U64" s="225">
        <f>IF(ISERROR('NOTES 3trim.'!BD1664),"",'NOTES 3trim.'!BD1664)</f>
        <v>4</v>
      </c>
      <c r="V64" s="225">
        <f>IF(ISERROR('NOTES 3trim.'!BE1664),"",'NOTES 3trim.'!BE1664)</f>
        <v>3</v>
      </c>
      <c r="W64" s="225">
        <f>IF(ISERROR('NOTES 3trim.'!BF1664),"",'NOTES 3trim.'!BF1664)</f>
        <v>2</v>
      </c>
      <c r="X64" s="225">
        <f>IF(ISERROR('NOTES 3trim.'!BG1664),"",'NOTES 3trim.'!BG1664)</f>
        <v>1</v>
      </c>
      <c r="Y64" s="225">
        <f>IF(ISERROR('NOTES 3trim.'!BH1664),"",'NOTES 3trim.'!BH1664)</f>
        <v>5</v>
      </c>
      <c r="Z64" s="225">
        <f>IF(ISERROR('NOTES 3trim.'!BI1664),"",'NOTES 3trim.'!BI1664)</f>
        <v>4</v>
      </c>
      <c r="AA64" s="225">
        <f>IF(ISERROR('NOTES 3trim.'!BJ1664),"",'NOTES 3trim.'!BJ1664)</f>
        <v>3</v>
      </c>
      <c r="AB64" s="225">
        <f>IF(ISERROR('NOTES 3trim.'!BK1664),"",'NOTES 3trim.'!BK1664)</f>
        <v>2</v>
      </c>
      <c r="AC64" s="225">
        <f>IF(ISERROR('NOTES 3trim.'!BL1664),"",'NOTES 3trim.'!BL1664)</f>
        <v>1</v>
      </c>
      <c r="AD64" s="225">
        <f>IF(ISERROR('NOTES 3trim.'!BM1664),"",'NOTES 3trim.'!BM1664)</f>
        <v>5</v>
      </c>
      <c r="AE64" s="225">
        <f>IF(ISERROR('NOTES 3trim.'!BN1664),"",'NOTES 3trim.'!BN1664)</f>
        <v>4</v>
      </c>
      <c r="AF64" s="225">
        <f>IF(ISERROR('NOTES 3trim.'!BO1664),"",'NOTES 3trim.'!BO1664)</f>
        <v>3</v>
      </c>
      <c r="AG64" s="225">
        <f>IF(ISERROR('NOTES 3trim.'!BP1664),"",'NOTES 3trim.'!BP1664)</f>
        <v>2</v>
      </c>
      <c r="AH64" s="225">
        <f>IF(ISERROR('NOTES 3trim.'!BQ1664),"",'NOTES 3trim.'!BQ1664)</f>
        <v>1</v>
      </c>
      <c r="AL64" s="72">
        <f t="shared" si="1"/>
        <v>2.9333333333333331</v>
      </c>
    </row>
    <row r="65" spans="2:48" ht="21.75" customHeight="1">
      <c r="B65" s="61"/>
      <c r="C65" s="61"/>
      <c r="D65" s="192" t="str">
        <f>'NOTES 3trim.'!D1685</f>
        <v>Matière et énergies</v>
      </c>
      <c r="E65" s="217">
        <f>IF(ISERROR('NOTES 3trim.'!AN1685),"",'NOTES 3trim.'!AN1685)</f>
        <v>2</v>
      </c>
      <c r="F65" s="217">
        <f>IF(ISERROR('NOTES 3trim.'!AO1685),"",'NOTES 3trim.'!AO1685)</f>
        <v>4</v>
      </c>
      <c r="G65" s="217">
        <f>IF(ISERROR('NOTES 3trim.'!AP1685),"",'NOTES 3trim.'!AP1685)</f>
        <v>3</v>
      </c>
      <c r="H65" s="217">
        <f>IF(ISERROR('NOTES 3trim.'!AQ1685),"",'NOTES 3trim.'!AQ1685)</f>
        <v>2</v>
      </c>
      <c r="I65" s="217">
        <f>IF(ISERROR('NOTES 3trim.'!AR1685),"",'NOTES 3trim.'!AR1685)</f>
        <v>1</v>
      </c>
      <c r="J65" s="217">
        <f>IF(ISERROR('NOTES 3trim.'!AS1685),"",'NOTES 3trim.'!AS1685)</f>
        <v>5</v>
      </c>
      <c r="K65" s="217">
        <f>IF(ISERROR('NOTES 3trim.'!AT1685),"",'NOTES 3trim.'!AT1685)</f>
        <v>4</v>
      </c>
      <c r="L65" s="217">
        <f>IF(ISERROR('NOTES 3trim.'!AU1685),"",'NOTES 3trim.'!AU1685)</f>
        <v>3</v>
      </c>
      <c r="M65" s="217">
        <f>IF(ISERROR('NOTES 3trim.'!AV1685),"",'NOTES 3trim.'!AV1685)</f>
        <v>2</v>
      </c>
      <c r="N65" s="217">
        <f>IF(ISERROR('NOTES 3trim.'!AW1685),"",'NOTES 3trim.'!AW1685)</f>
        <v>1</v>
      </c>
      <c r="O65" s="217">
        <f>IF(ISERROR('NOTES 3trim.'!AX1685),"",'NOTES 3trim.'!AX1685)</f>
        <v>5</v>
      </c>
      <c r="P65" s="217">
        <f>IF(ISERROR('NOTES 3trim.'!AY1685),"",'NOTES 3trim.'!AY1685)</f>
        <v>4</v>
      </c>
      <c r="Q65" s="217">
        <f>IF(ISERROR('NOTES 3trim.'!AZ1685),"",'NOTES 3trim.'!AZ1685)</f>
        <v>3</v>
      </c>
      <c r="R65" s="217">
        <f>IF(ISERROR('NOTES 3trim.'!BA1685),"",'NOTES 3trim.'!BA1685)</f>
        <v>2</v>
      </c>
      <c r="S65" s="217">
        <f>IF(ISERROR('NOTES 3trim.'!BB1685),"",'NOTES 3trim.'!BB1685)</f>
        <v>1</v>
      </c>
      <c r="T65" s="217">
        <f>IF(ISERROR('NOTES 3trim.'!BC1685),"",'NOTES 3trim.'!BC1685)</f>
        <v>5</v>
      </c>
      <c r="U65" s="217">
        <f>IF(ISERROR('NOTES 3trim.'!BD1685),"",'NOTES 3trim.'!BD1685)</f>
        <v>4</v>
      </c>
      <c r="V65" s="217">
        <f>IF(ISERROR('NOTES 3trim.'!BE1685),"",'NOTES 3trim.'!BE1685)</f>
        <v>3</v>
      </c>
      <c r="W65" s="217">
        <f>IF(ISERROR('NOTES 3trim.'!BF1685),"",'NOTES 3trim.'!BF1685)</f>
        <v>2</v>
      </c>
      <c r="X65" s="217">
        <f>IF(ISERROR('NOTES 3trim.'!BG1685),"",'NOTES 3trim.'!BG1685)</f>
        <v>1</v>
      </c>
      <c r="Y65" s="217">
        <f>IF(ISERROR('NOTES 3trim.'!BH1685),"",'NOTES 3trim.'!BH1685)</f>
        <v>5</v>
      </c>
      <c r="Z65" s="217">
        <f>IF(ISERROR('NOTES 3trim.'!BI1685),"",'NOTES 3trim.'!BI1685)</f>
        <v>4</v>
      </c>
      <c r="AA65" s="217">
        <f>IF(ISERROR('NOTES 3trim.'!BJ1685),"",'NOTES 3trim.'!BJ1685)</f>
        <v>3</v>
      </c>
      <c r="AB65" s="217">
        <f>IF(ISERROR('NOTES 3trim.'!BK1685),"",'NOTES 3trim.'!BK1685)</f>
        <v>2</v>
      </c>
      <c r="AC65" s="217">
        <f>IF(ISERROR('NOTES 3trim.'!BL1685),"",'NOTES 3trim.'!BL1685)</f>
        <v>1</v>
      </c>
      <c r="AD65" s="217">
        <f>IF(ISERROR('NOTES 3trim.'!BM1685),"",'NOTES 3trim.'!BM1685)</f>
        <v>5</v>
      </c>
      <c r="AE65" s="217">
        <f>IF(ISERROR('NOTES 3trim.'!BN1685),"",'NOTES 3trim.'!BN1685)</f>
        <v>4</v>
      </c>
      <c r="AF65" s="217">
        <f>IF(ISERROR('NOTES 3trim.'!BO1685),"",'NOTES 3trim.'!BO1685)</f>
        <v>3</v>
      </c>
      <c r="AG65" s="217">
        <f>IF(ISERROR('NOTES 3trim.'!BP1685),"",'NOTES 3trim.'!BP1685)</f>
        <v>2</v>
      </c>
      <c r="AH65" s="217">
        <f>IF(ISERROR('NOTES 3trim.'!BQ1685),"",'NOTES 3trim.'!BQ1685)</f>
        <v>1</v>
      </c>
      <c r="AL65" s="72">
        <f t="shared" si="1"/>
        <v>2.9</v>
      </c>
    </row>
    <row r="66" spans="2:48" ht="21.75" customHeight="1">
      <c r="B66" s="61"/>
      <c r="C66" s="61"/>
      <c r="D66" s="194" t="str">
        <f>'NOTES 3trim.'!D1724</f>
        <v>Unité, diversité et fonctionnement du vivant</v>
      </c>
      <c r="E66" s="217">
        <f>IF(ISERROR('NOTES 3trim.'!AN1724),"",'NOTES 3trim.'!AN1724)</f>
        <v>3</v>
      </c>
      <c r="F66" s="217">
        <f>IF(ISERROR('NOTES 3trim.'!AO1724),"",'NOTES 3trim.'!AO1724)</f>
        <v>4</v>
      </c>
      <c r="G66" s="217">
        <f>IF(ISERROR('NOTES 3trim.'!AP1724),"",'NOTES 3trim.'!AP1724)</f>
        <v>3</v>
      </c>
      <c r="H66" s="217">
        <f>IF(ISERROR('NOTES 3trim.'!AQ1724),"",'NOTES 3trim.'!AQ1724)</f>
        <v>2</v>
      </c>
      <c r="I66" s="217">
        <f>IF(ISERROR('NOTES 3trim.'!AR1724),"",'NOTES 3trim.'!AR1724)</f>
        <v>1</v>
      </c>
      <c r="J66" s="217">
        <f>IF(ISERROR('NOTES 3trim.'!AS1724),"",'NOTES 3trim.'!AS1724)</f>
        <v>5</v>
      </c>
      <c r="K66" s="217">
        <f>IF(ISERROR('NOTES 3trim.'!AT1724),"",'NOTES 3trim.'!AT1724)</f>
        <v>4</v>
      </c>
      <c r="L66" s="217">
        <f>IF(ISERROR('NOTES 3trim.'!AU1724),"",'NOTES 3trim.'!AU1724)</f>
        <v>3</v>
      </c>
      <c r="M66" s="217">
        <f>IF(ISERROR('NOTES 3trim.'!AV1724),"",'NOTES 3trim.'!AV1724)</f>
        <v>2</v>
      </c>
      <c r="N66" s="217">
        <f>IF(ISERROR('NOTES 3trim.'!AW1724),"",'NOTES 3trim.'!AW1724)</f>
        <v>1</v>
      </c>
      <c r="O66" s="217">
        <f>IF(ISERROR('NOTES 3trim.'!AX1724),"",'NOTES 3trim.'!AX1724)</f>
        <v>5</v>
      </c>
      <c r="P66" s="217">
        <f>IF(ISERROR('NOTES 3trim.'!AY1724),"",'NOTES 3trim.'!AY1724)</f>
        <v>4</v>
      </c>
      <c r="Q66" s="217">
        <f>IF(ISERROR('NOTES 3trim.'!AZ1724),"",'NOTES 3trim.'!AZ1724)</f>
        <v>3</v>
      </c>
      <c r="R66" s="217">
        <f>IF(ISERROR('NOTES 3trim.'!BA1724),"",'NOTES 3trim.'!BA1724)</f>
        <v>2</v>
      </c>
      <c r="S66" s="217">
        <f>IF(ISERROR('NOTES 3trim.'!BB1724),"",'NOTES 3trim.'!BB1724)</f>
        <v>1</v>
      </c>
      <c r="T66" s="217">
        <f>IF(ISERROR('NOTES 3trim.'!BC1724),"",'NOTES 3trim.'!BC1724)</f>
        <v>5</v>
      </c>
      <c r="U66" s="217">
        <f>IF(ISERROR('NOTES 3trim.'!BD1724),"",'NOTES 3trim.'!BD1724)</f>
        <v>4</v>
      </c>
      <c r="V66" s="217">
        <f>IF(ISERROR('NOTES 3trim.'!BE1724),"",'NOTES 3trim.'!BE1724)</f>
        <v>3</v>
      </c>
      <c r="W66" s="217">
        <f>IF(ISERROR('NOTES 3trim.'!BF1724),"",'NOTES 3trim.'!BF1724)</f>
        <v>2</v>
      </c>
      <c r="X66" s="217">
        <f>IF(ISERROR('NOTES 3trim.'!BG1724),"",'NOTES 3trim.'!BG1724)</f>
        <v>1</v>
      </c>
      <c r="Y66" s="217">
        <f>IF(ISERROR('NOTES 3trim.'!BH1724),"",'NOTES 3trim.'!BH1724)</f>
        <v>5</v>
      </c>
      <c r="Z66" s="217">
        <f>IF(ISERROR('NOTES 3trim.'!BI1724),"",'NOTES 3trim.'!BI1724)</f>
        <v>4</v>
      </c>
      <c r="AA66" s="217">
        <f>IF(ISERROR('NOTES 3trim.'!BJ1724),"",'NOTES 3trim.'!BJ1724)</f>
        <v>3</v>
      </c>
      <c r="AB66" s="217">
        <f>IF(ISERROR('NOTES 3trim.'!BK1724),"",'NOTES 3trim.'!BK1724)</f>
        <v>2</v>
      </c>
      <c r="AC66" s="217">
        <f>IF(ISERROR('NOTES 3trim.'!BL1724),"",'NOTES 3trim.'!BL1724)</f>
        <v>1</v>
      </c>
      <c r="AD66" s="217">
        <f>IF(ISERROR('NOTES 3trim.'!BM1724),"",'NOTES 3trim.'!BM1724)</f>
        <v>5</v>
      </c>
      <c r="AE66" s="217">
        <f>IF(ISERROR('NOTES 3trim.'!BN1724),"",'NOTES 3trim.'!BN1724)</f>
        <v>4</v>
      </c>
      <c r="AF66" s="217">
        <f>IF(ISERROR('NOTES 3trim.'!BO1724),"",'NOTES 3trim.'!BO1724)</f>
        <v>3</v>
      </c>
      <c r="AG66" s="217">
        <f>IF(ISERROR('NOTES 3trim.'!BP1724),"",'NOTES 3trim.'!BP1724)</f>
        <v>2</v>
      </c>
      <c r="AH66" s="217">
        <f>IF(ISERROR('NOTES 3trim.'!BQ1724),"",'NOTES 3trim.'!BQ1724)</f>
        <v>1</v>
      </c>
      <c r="AL66" s="72">
        <f t="shared" ref="AL66:AL93" si="16">IF(ISERROR(AVERAGE(E66:AH66)),"",AVERAGE(E66:AH66))</f>
        <v>2.9333333333333331</v>
      </c>
    </row>
    <row r="67" spans="2:48" ht="21.75" customHeight="1">
      <c r="B67" s="61"/>
      <c r="C67" s="61"/>
      <c r="D67" s="196" t="str">
        <f>'NOTES 3trim.'!D1772</f>
        <v>Les objets technologiques</v>
      </c>
      <c r="E67" s="218">
        <f>IF(ISERROR('NOTES 3trim.'!AN1772),"",'NOTES 3trim.'!AN1772)</f>
        <v>3</v>
      </c>
      <c r="F67" s="218">
        <f>IF(ISERROR('NOTES 3trim.'!AO1772),"",'NOTES 3trim.'!AO1772)</f>
        <v>4</v>
      </c>
      <c r="G67" s="218">
        <f>IF(ISERROR('NOTES 3trim.'!AP1772),"",'NOTES 3trim.'!AP1772)</f>
        <v>3</v>
      </c>
      <c r="H67" s="218">
        <f>IF(ISERROR('NOTES 3trim.'!AQ1772),"",'NOTES 3trim.'!AQ1772)</f>
        <v>2</v>
      </c>
      <c r="I67" s="218">
        <f>IF(ISERROR('NOTES 3trim.'!AR1772),"",'NOTES 3trim.'!AR1772)</f>
        <v>1</v>
      </c>
      <c r="J67" s="218">
        <f>IF(ISERROR('NOTES 3trim.'!AS1772),"",'NOTES 3trim.'!AS1772)</f>
        <v>5</v>
      </c>
      <c r="K67" s="218">
        <f>IF(ISERROR('NOTES 3trim.'!AT1772),"",'NOTES 3trim.'!AT1772)</f>
        <v>4</v>
      </c>
      <c r="L67" s="218">
        <f>IF(ISERROR('NOTES 3trim.'!AU1772),"",'NOTES 3trim.'!AU1772)</f>
        <v>3</v>
      </c>
      <c r="M67" s="218">
        <f>IF(ISERROR('NOTES 3trim.'!AV1772),"",'NOTES 3trim.'!AV1772)</f>
        <v>2</v>
      </c>
      <c r="N67" s="218">
        <f>IF(ISERROR('NOTES 3trim.'!AW1772),"",'NOTES 3trim.'!AW1772)</f>
        <v>1</v>
      </c>
      <c r="O67" s="218">
        <f>IF(ISERROR('NOTES 3trim.'!AX1772),"",'NOTES 3trim.'!AX1772)</f>
        <v>5</v>
      </c>
      <c r="P67" s="218">
        <f>IF(ISERROR('NOTES 3trim.'!AY1772),"",'NOTES 3trim.'!AY1772)</f>
        <v>4</v>
      </c>
      <c r="Q67" s="218">
        <f>IF(ISERROR('NOTES 3trim.'!AZ1772),"",'NOTES 3trim.'!AZ1772)</f>
        <v>3</v>
      </c>
      <c r="R67" s="218">
        <f>IF(ISERROR('NOTES 3trim.'!BA1772),"",'NOTES 3trim.'!BA1772)</f>
        <v>2</v>
      </c>
      <c r="S67" s="218">
        <f>IF(ISERROR('NOTES 3trim.'!BB1772),"",'NOTES 3trim.'!BB1772)</f>
        <v>1</v>
      </c>
      <c r="T67" s="218">
        <f>IF(ISERROR('NOTES 3trim.'!BC1772),"",'NOTES 3trim.'!BC1772)</f>
        <v>5</v>
      </c>
      <c r="U67" s="218">
        <f>IF(ISERROR('NOTES 3trim.'!BD1772),"",'NOTES 3trim.'!BD1772)</f>
        <v>4</v>
      </c>
      <c r="V67" s="218">
        <f>IF(ISERROR('NOTES 3trim.'!BE1772),"",'NOTES 3trim.'!BE1772)</f>
        <v>3</v>
      </c>
      <c r="W67" s="218">
        <f>IF(ISERROR('NOTES 3trim.'!BF1772),"",'NOTES 3trim.'!BF1772)</f>
        <v>2</v>
      </c>
      <c r="X67" s="218">
        <f>IF(ISERROR('NOTES 3trim.'!BG1772),"",'NOTES 3trim.'!BG1772)</f>
        <v>1</v>
      </c>
      <c r="Y67" s="218">
        <f>IF(ISERROR('NOTES 3trim.'!BH1772),"",'NOTES 3trim.'!BH1772)</f>
        <v>5</v>
      </c>
      <c r="Z67" s="218">
        <f>IF(ISERROR('NOTES 3trim.'!BI1772),"",'NOTES 3trim.'!BI1772)</f>
        <v>4</v>
      </c>
      <c r="AA67" s="218">
        <f>IF(ISERROR('NOTES 3trim.'!BJ1772),"",'NOTES 3trim.'!BJ1772)</f>
        <v>3</v>
      </c>
      <c r="AB67" s="218">
        <f>IF(ISERROR('NOTES 3trim.'!BK1772),"",'NOTES 3trim.'!BK1772)</f>
        <v>2</v>
      </c>
      <c r="AC67" s="218">
        <f>IF(ISERROR('NOTES 3trim.'!BL1772),"",'NOTES 3trim.'!BL1772)</f>
        <v>1</v>
      </c>
      <c r="AD67" s="218">
        <f>IF(ISERROR('NOTES 3trim.'!BM1772),"",'NOTES 3trim.'!BM1772)</f>
        <v>5</v>
      </c>
      <c r="AE67" s="218">
        <f>IF(ISERROR('NOTES 3trim.'!BN1772),"",'NOTES 3trim.'!BN1772)</f>
        <v>4</v>
      </c>
      <c r="AF67" s="218">
        <f>IF(ISERROR('NOTES 3trim.'!BO1772),"",'NOTES 3trim.'!BO1772)</f>
        <v>3</v>
      </c>
      <c r="AG67" s="218">
        <f>IF(ISERROR('NOTES 3trim.'!BP1772),"",'NOTES 3trim.'!BP1772)</f>
        <v>2</v>
      </c>
      <c r="AH67" s="218">
        <f>IF(ISERROR('NOTES 3trim.'!BQ1772),"",'NOTES 3trim.'!BQ1772)</f>
        <v>1</v>
      </c>
      <c r="AL67" s="72">
        <f t="shared" si="16"/>
        <v>2.9333333333333331</v>
      </c>
    </row>
    <row r="68" spans="2:48" s="86" customFormat="1" ht="21.75" customHeight="1">
      <c r="B68" s="186"/>
      <c r="C68" s="186"/>
      <c r="D68" s="233"/>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L68" s="72" t="str">
        <f t="shared" si="16"/>
        <v/>
      </c>
      <c r="AM68" s="235"/>
      <c r="AN68" s="235"/>
      <c r="AO68" s="235"/>
      <c r="AP68" s="235"/>
      <c r="AQ68" s="235"/>
      <c r="AR68" s="235"/>
      <c r="AS68" s="235"/>
      <c r="AT68" s="235"/>
      <c r="AU68" s="235"/>
      <c r="AV68" s="235"/>
    </row>
    <row r="69" spans="2:48" s="86" customFormat="1" ht="21.75" customHeight="1" thickBot="1">
      <c r="B69" s="186"/>
      <c r="C69" s="186"/>
      <c r="D69" s="233"/>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L69" s="72" t="str">
        <f t="shared" si="16"/>
        <v/>
      </c>
      <c r="AM69" s="235"/>
      <c r="AN69" s="235"/>
      <c r="AO69" s="235"/>
      <c r="AP69" s="235"/>
      <c r="AQ69" s="235"/>
      <c r="AR69" s="235"/>
      <c r="AS69" s="235"/>
      <c r="AT69" s="235"/>
      <c r="AU69" s="235"/>
      <c r="AV69" s="235"/>
    </row>
    <row r="70" spans="2:48" s="86" customFormat="1" ht="34.5" customHeight="1" thickBot="1">
      <c r="B70" s="772" t="str">
        <f>'NOTES 3trim.'!D1805</f>
        <v>Culture humaniste</v>
      </c>
      <c r="C70" s="773"/>
      <c r="D70" s="774"/>
      <c r="E70" s="214">
        <f>IF(ISERROR(AVERAGE(E71:E75)),"",AVERAGE(E71:E75))</f>
        <v>2.8666666666666667</v>
      </c>
      <c r="F70" s="214">
        <f t="shared" ref="F70:AH70" si="17">IF(ISERROR(AVERAGE(F71:F75)),"",AVERAGE(F71:F75))</f>
        <v>4</v>
      </c>
      <c r="G70" s="214">
        <f t="shared" si="17"/>
        <v>3</v>
      </c>
      <c r="H70" s="214">
        <f t="shared" si="17"/>
        <v>2</v>
      </c>
      <c r="I70" s="214">
        <f t="shared" si="17"/>
        <v>1</v>
      </c>
      <c r="J70" s="214">
        <f t="shared" si="17"/>
        <v>5</v>
      </c>
      <c r="K70" s="214">
        <f t="shared" si="17"/>
        <v>4</v>
      </c>
      <c r="L70" s="214">
        <f t="shared" si="17"/>
        <v>3</v>
      </c>
      <c r="M70" s="214">
        <f t="shared" si="17"/>
        <v>2</v>
      </c>
      <c r="N70" s="214">
        <f t="shared" si="17"/>
        <v>1</v>
      </c>
      <c r="O70" s="214">
        <f t="shared" si="17"/>
        <v>5</v>
      </c>
      <c r="P70" s="214">
        <f t="shared" si="17"/>
        <v>4</v>
      </c>
      <c r="Q70" s="214">
        <f t="shared" si="17"/>
        <v>3</v>
      </c>
      <c r="R70" s="214">
        <f t="shared" si="17"/>
        <v>2</v>
      </c>
      <c r="S70" s="214">
        <f t="shared" si="17"/>
        <v>1</v>
      </c>
      <c r="T70" s="214">
        <f t="shared" si="17"/>
        <v>5</v>
      </c>
      <c r="U70" s="214">
        <f t="shared" si="17"/>
        <v>4</v>
      </c>
      <c r="V70" s="214">
        <f t="shared" si="17"/>
        <v>3</v>
      </c>
      <c r="W70" s="214">
        <f t="shared" si="17"/>
        <v>2</v>
      </c>
      <c r="X70" s="214">
        <f t="shared" si="17"/>
        <v>1</v>
      </c>
      <c r="Y70" s="214">
        <f t="shared" si="17"/>
        <v>5</v>
      </c>
      <c r="Z70" s="214">
        <f t="shared" si="17"/>
        <v>4</v>
      </c>
      <c r="AA70" s="214">
        <f t="shared" si="17"/>
        <v>3</v>
      </c>
      <c r="AB70" s="214">
        <f t="shared" si="17"/>
        <v>2</v>
      </c>
      <c r="AC70" s="214">
        <f t="shared" si="17"/>
        <v>1</v>
      </c>
      <c r="AD70" s="214">
        <f t="shared" si="17"/>
        <v>5</v>
      </c>
      <c r="AE70" s="214">
        <f t="shared" si="17"/>
        <v>4</v>
      </c>
      <c r="AF70" s="214">
        <f t="shared" si="17"/>
        <v>3</v>
      </c>
      <c r="AG70" s="214">
        <f t="shared" si="17"/>
        <v>2</v>
      </c>
      <c r="AH70" s="214">
        <f t="shared" si="17"/>
        <v>1</v>
      </c>
      <c r="AL70" s="72">
        <f t="shared" si="16"/>
        <v>2.9288888888888893</v>
      </c>
      <c r="AM70" s="235"/>
      <c r="AN70" s="235"/>
      <c r="AO70" s="235"/>
      <c r="AP70" s="235"/>
      <c r="AQ70" s="235"/>
      <c r="AR70" s="235"/>
      <c r="AS70" s="235"/>
      <c r="AT70" s="235"/>
      <c r="AU70" s="235"/>
      <c r="AV70" s="235"/>
    </row>
    <row r="71" spans="2:48" s="86" customFormat="1" ht="21.75" customHeight="1">
      <c r="C71" s="233"/>
      <c r="D71" s="191" t="str">
        <f>'NOTES 3trim.'!D1809</f>
        <v>Histoire</v>
      </c>
      <c r="E71" s="217">
        <f>'NOTES 3trim.'!AN1809</f>
        <v>3</v>
      </c>
      <c r="F71" s="217">
        <f>'NOTES 3trim.'!AO1809</f>
        <v>4</v>
      </c>
      <c r="G71" s="217">
        <f>'NOTES 3trim.'!AP1809</f>
        <v>3</v>
      </c>
      <c r="H71" s="217">
        <f>'NOTES 3trim.'!AQ1809</f>
        <v>2</v>
      </c>
      <c r="I71" s="217">
        <f>'NOTES 3trim.'!AR1809</f>
        <v>1</v>
      </c>
      <c r="J71" s="217">
        <f>'NOTES 3trim.'!AS1809</f>
        <v>5</v>
      </c>
      <c r="K71" s="217">
        <f>'NOTES 3trim.'!AT1809</f>
        <v>4</v>
      </c>
      <c r="L71" s="217">
        <f>'NOTES 3trim.'!AU1809</f>
        <v>3</v>
      </c>
      <c r="M71" s="217">
        <f>'NOTES 3trim.'!AV1809</f>
        <v>2</v>
      </c>
      <c r="N71" s="217">
        <f>'NOTES 3trim.'!AW1809</f>
        <v>1</v>
      </c>
      <c r="O71" s="217">
        <f>'NOTES 3trim.'!AX1809</f>
        <v>5</v>
      </c>
      <c r="P71" s="217">
        <f>'NOTES 3trim.'!AY1809</f>
        <v>4</v>
      </c>
      <c r="Q71" s="217">
        <f>'NOTES 3trim.'!AZ1809</f>
        <v>3</v>
      </c>
      <c r="R71" s="217">
        <f>'NOTES 3trim.'!BA1809</f>
        <v>2</v>
      </c>
      <c r="S71" s="217">
        <f>'NOTES 3trim.'!BB1809</f>
        <v>1</v>
      </c>
      <c r="T71" s="217">
        <f>'NOTES 3trim.'!BC1809</f>
        <v>5</v>
      </c>
      <c r="U71" s="217">
        <f>'NOTES 3trim.'!BD1809</f>
        <v>4</v>
      </c>
      <c r="V71" s="217">
        <f>'NOTES 3trim.'!BE1809</f>
        <v>3</v>
      </c>
      <c r="W71" s="217">
        <f>'NOTES 3trim.'!BF1809</f>
        <v>2</v>
      </c>
      <c r="X71" s="217">
        <f>'NOTES 3trim.'!BG1809</f>
        <v>1</v>
      </c>
      <c r="Y71" s="217">
        <f>'NOTES 3trim.'!BH1809</f>
        <v>5</v>
      </c>
      <c r="Z71" s="217">
        <f>'NOTES 3trim.'!BI1809</f>
        <v>4</v>
      </c>
      <c r="AA71" s="217">
        <f>'NOTES 3trim.'!BJ1809</f>
        <v>3</v>
      </c>
      <c r="AB71" s="217">
        <f>'NOTES 3trim.'!BK1809</f>
        <v>2</v>
      </c>
      <c r="AC71" s="217">
        <f>'NOTES 3trim.'!BL1809</f>
        <v>1</v>
      </c>
      <c r="AD71" s="217">
        <f>'NOTES 3trim.'!BM1809</f>
        <v>5</v>
      </c>
      <c r="AE71" s="217">
        <f>'NOTES 3trim.'!BN1809</f>
        <v>4</v>
      </c>
      <c r="AF71" s="217">
        <f>'NOTES 3trim.'!BO1809</f>
        <v>3</v>
      </c>
      <c r="AG71" s="217">
        <f>'NOTES 3trim.'!BP1809</f>
        <v>2</v>
      </c>
      <c r="AH71" s="217">
        <f>'NOTES 3trim.'!BQ1809</f>
        <v>1</v>
      </c>
      <c r="AL71" s="72">
        <f t="shared" si="16"/>
        <v>2.9333333333333331</v>
      </c>
      <c r="AM71" s="235"/>
      <c r="AN71" s="235"/>
      <c r="AO71" s="235"/>
      <c r="AP71" s="235"/>
      <c r="AQ71" s="235"/>
      <c r="AR71" s="235"/>
      <c r="AS71" s="235"/>
      <c r="AT71" s="235"/>
      <c r="AU71" s="235"/>
      <c r="AV71" s="235"/>
    </row>
    <row r="72" spans="2:48" s="86" customFormat="1" ht="21.75" customHeight="1">
      <c r="C72" s="233"/>
      <c r="D72" s="192" t="str">
        <f>'NOTES 3trim.'!D1912</f>
        <v>Géographie</v>
      </c>
      <c r="E72" s="217">
        <f>'NOTES 3trim.'!AN1912</f>
        <v>2.3333333333333335</v>
      </c>
      <c r="F72" s="217">
        <f>'NOTES 3trim.'!AO1912</f>
        <v>4</v>
      </c>
      <c r="G72" s="217">
        <f>'NOTES 3trim.'!AP1912</f>
        <v>3</v>
      </c>
      <c r="H72" s="217">
        <f>'NOTES 3trim.'!AQ1912</f>
        <v>2</v>
      </c>
      <c r="I72" s="217">
        <f>'NOTES 3trim.'!AR1912</f>
        <v>1</v>
      </c>
      <c r="J72" s="217">
        <f>'NOTES 3trim.'!AS1912</f>
        <v>5</v>
      </c>
      <c r="K72" s="217">
        <f>'NOTES 3trim.'!AT1912</f>
        <v>4</v>
      </c>
      <c r="L72" s="217">
        <f>'NOTES 3trim.'!AU1912</f>
        <v>3</v>
      </c>
      <c r="M72" s="217">
        <f>'NOTES 3trim.'!AV1912</f>
        <v>2</v>
      </c>
      <c r="N72" s="217">
        <f>'NOTES 3trim.'!AW1912</f>
        <v>1</v>
      </c>
      <c r="O72" s="217">
        <f>'NOTES 3trim.'!AX1912</f>
        <v>5</v>
      </c>
      <c r="P72" s="217">
        <f>'NOTES 3trim.'!AY1912</f>
        <v>4</v>
      </c>
      <c r="Q72" s="217">
        <f>'NOTES 3trim.'!AZ1912</f>
        <v>3</v>
      </c>
      <c r="R72" s="217">
        <f>'NOTES 3trim.'!BA1912</f>
        <v>2</v>
      </c>
      <c r="S72" s="217">
        <f>'NOTES 3trim.'!BB1912</f>
        <v>1</v>
      </c>
      <c r="T72" s="217">
        <f>'NOTES 3trim.'!BC1912</f>
        <v>5</v>
      </c>
      <c r="U72" s="217">
        <f>'NOTES 3trim.'!BD1912</f>
        <v>4</v>
      </c>
      <c r="V72" s="217">
        <f>'NOTES 3trim.'!BE1912</f>
        <v>3</v>
      </c>
      <c r="W72" s="217">
        <f>'NOTES 3trim.'!BF1912</f>
        <v>2</v>
      </c>
      <c r="X72" s="217">
        <f>'NOTES 3trim.'!BG1912</f>
        <v>1</v>
      </c>
      <c r="Y72" s="217">
        <f>'NOTES 3trim.'!BH1912</f>
        <v>5</v>
      </c>
      <c r="Z72" s="217">
        <f>'NOTES 3trim.'!BI1912</f>
        <v>4</v>
      </c>
      <c r="AA72" s="217">
        <f>'NOTES 3trim.'!BJ1912</f>
        <v>3</v>
      </c>
      <c r="AB72" s="217">
        <f>'NOTES 3trim.'!BK1912</f>
        <v>2</v>
      </c>
      <c r="AC72" s="217">
        <f>'NOTES 3trim.'!BL1912</f>
        <v>1</v>
      </c>
      <c r="AD72" s="217">
        <f>'NOTES 3trim.'!BM1912</f>
        <v>5</v>
      </c>
      <c r="AE72" s="217">
        <f>'NOTES 3trim.'!BN1912</f>
        <v>4</v>
      </c>
      <c r="AF72" s="217">
        <f>'NOTES 3trim.'!BO1912</f>
        <v>3</v>
      </c>
      <c r="AG72" s="217">
        <f>'NOTES 3trim.'!BP1912</f>
        <v>2</v>
      </c>
      <c r="AH72" s="217">
        <f>'NOTES 3trim.'!BQ1912</f>
        <v>1</v>
      </c>
      <c r="AL72" s="72">
        <f t="shared" si="16"/>
        <v>2.9111111111111114</v>
      </c>
      <c r="AM72" s="235"/>
      <c r="AN72" s="235"/>
      <c r="AO72" s="235"/>
      <c r="AP72" s="235"/>
      <c r="AQ72" s="235"/>
      <c r="AR72" s="235"/>
      <c r="AS72" s="235"/>
      <c r="AT72" s="235"/>
      <c r="AU72" s="235"/>
      <c r="AV72" s="235"/>
    </row>
    <row r="73" spans="2:48" s="86" customFormat="1" ht="21.75" customHeight="1">
      <c r="C73" s="233"/>
      <c r="D73" s="194" t="str">
        <f>'NOTES 3trim.'!D1984</f>
        <v>Arts visuels</v>
      </c>
      <c r="E73" s="217">
        <f>'NOTES 3trim.'!AN1984</f>
        <v>3</v>
      </c>
      <c r="F73" s="217">
        <f>'NOTES 3trim.'!AO1984</f>
        <v>4</v>
      </c>
      <c r="G73" s="217">
        <f>'NOTES 3trim.'!AP1984</f>
        <v>3</v>
      </c>
      <c r="H73" s="217">
        <f>'NOTES 3trim.'!AQ1984</f>
        <v>2</v>
      </c>
      <c r="I73" s="217">
        <f>'NOTES 3trim.'!AR1984</f>
        <v>1</v>
      </c>
      <c r="J73" s="217">
        <f>'NOTES 3trim.'!AS1984</f>
        <v>5</v>
      </c>
      <c r="K73" s="217">
        <f>'NOTES 3trim.'!AT1984</f>
        <v>4</v>
      </c>
      <c r="L73" s="217">
        <f>'NOTES 3trim.'!AU1984</f>
        <v>3</v>
      </c>
      <c r="M73" s="217">
        <f>'NOTES 3trim.'!AV1984</f>
        <v>2</v>
      </c>
      <c r="N73" s="217">
        <f>'NOTES 3trim.'!AW1984</f>
        <v>1</v>
      </c>
      <c r="O73" s="217">
        <f>'NOTES 3trim.'!AX1984</f>
        <v>5</v>
      </c>
      <c r="P73" s="217">
        <f>'NOTES 3trim.'!AY1984</f>
        <v>4</v>
      </c>
      <c r="Q73" s="217">
        <f>'NOTES 3trim.'!AZ1984</f>
        <v>3</v>
      </c>
      <c r="R73" s="217">
        <f>'NOTES 3trim.'!BA1984</f>
        <v>2</v>
      </c>
      <c r="S73" s="217">
        <f>'NOTES 3trim.'!BB1984</f>
        <v>1</v>
      </c>
      <c r="T73" s="217">
        <f>'NOTES 3trim.'!BC1984</f>
        <v>5</v>
      </c>
      <c r="U73" s="217">
        <f>'NOTES 3trim.'!BD1984</f>
        <v>4</v>
      </c>
      <c r="V73" s="217">
        <f>'NOTES 3trim.'!BE1984</f>
        <v>3</v>
      </c>
      <c r="W73" s="217">
        <f>'NOTES 3trim.'!BF1984</f>
        <v>2</v>
      </c>
      <c r="X73" s="217">
        <f>'NOTES 3trim.'!BG1984</f>
        <v>1</v>
      </c>
      <c r="Y73" s="217">
        <f>'NOTES 3trim.'!BH1984</f>
        <v>5</v>
      </c>
      <c r="Z73" s="217">
        <f>'NOTES 3trim.'!BI1984</f>
        <v>4</v>
      </c>
      <c r="AA73" s="217">
        <f>'NOTES 3trim.'!BJ1984</f>
        <v>3</v>
      </c>
      <c r="AB73" s="217">
        <f>'NOTES 3trim.'!BK1984</f>
        <v>2</v>
      </c>
      <c r="AC73" s="217">
        <f>'NOTES 3trim.'!BL1984</f>
        <v>1</v>
      </c>
      <c r="AD73" s="217">
        <f>'NOTES 3trim.'!BM1984</f>
        <v>5</v>
      </c>
      <c r="AE73" s="217">
        <f>'NOTES 3trim.'!BN1984</f>
        <v>4</v>
      </c>
      <c r="AF73" s="217">
        <f>'NOTES 3trim.'!BO1984</f>
        <v>3</v>
      </c>
      <c r="AG73" s="217">
        <f>'NOTES 3trim.'!BP1984</f>
        <v>2</v>
      </c>
      <c r="AH73" s="217">
        <f>'NOTES 3trim.'!BQ1984</f>
        <v>1</v>
      </c>
      <c r="AL73" s="72">
        <f t="shared" si="16"/>
        <v>2.9333333333333331</v>
      </c>
      <c r="AM73" s="235"/>
      <c r="AN73" s="235"/>
      <c r="AO73" s="235"/>
      <c r="AP73" s="235"/>
      <c r="AQ73" s="235"/>
      <c r="AR73" s="235"/>
      <c r="AS73" s="235"/>
      <c r="AT73" s="235"/>
      <c r="AU73" s="235"/>
      <c r="AV73" s="235"/>
    </row>
    <row r="74" spans="2:48" s="86" customFormat="1" ht="21.75" customHeight="1">
      <c r="C74" s="233"/>
      <c r="D74" s="192" t="str">
        <f>'NOTES 3trim.'!D2005</f>
        <v>Education musicale</v>
      </c>
      <c r="E74" s="221">
        <f>'NOTES 3trim.'!AN2005</f>
        <v>3</v>
      </c>
      <c r="F74" s="221">
        <f>'NOTES 3trim.'!AO2005</f>
        <v>4</v>
      </c>
      <c r="G74" s="221">
        <f>'NOTES 3trim.'!AP2005</f>
        <v>3</v>
      </c>
      <c r="H74" s="221">
        <f>'NOTES 3trim.'!AQ2005</f>
        <v>2</v>
      </c>
      <c r="I74" s="221">
        <f>'NOTES 3trim.'!AR2005</f>
        <v>1</v>
      </c>
      <c r="J74" s="221">
        <f>'NOTES 3trim.'!AS2005</f>
        <v>5</v>
      </c>
      <c r="K74" s="221">
        <f>'NOTES 3trim.'!AT2005</f>
        <v>4</v>
      </c>
      <c r="L74" s="221">
        <f>'NOTES 3trim.'!AU2005</f>
        <v>3</v>
      </c>
      <c r="M74" s="221">
        <f>'NOTES 3trim.'!AV2005</f>
        <v>2</v>
      </c>
      <c r="N74" s="221">
        <f>'NOTES 3trim.'!AW2005</f>
        <v>1</v>
      </c>
      <c r="O74" s="221">
        <f>'NOTES 3trim.'!AX2005</f>
        <v>5</v>
      </c>
      <c r="P74" s="221">
        <f>'NOTES 3trim.'!AY2005</f>
        <v>4</v>
      </c>
      <c r="Q74" s="221">
        <f>'NOTES 3trim.'!AZ2005</f>
        <v>3</v>
      </c>
      <c r="R74" s="221">
        <f>'NOTES 3trim.'!BA2005</f>
        <v>2</v>
      </c>
      <c r="S74" s="221">
        <f>'NOTES 3trim.'!BB2005</f>
        <v>1</v>
      </c>
      <c r="T74" s="221">
        <f>'NOTES 3trim.'!BC2005</f>
        <v>5</v>
      </c>
      <c r="U74" s="221">
        <f>'NOTES 3trim.'!BD2005</f>
        <v>4</v>
      </c>
      <c r="V74" s="221">
        <f>'NOTES 3trim.'!BE2005</f>
        <v>3</v>
      </c>
      <c r="W74" s="221">
        <f>'NOTES 3trim.'!BF2005</f>
        <v>2</v>
      </c>
      <c r="X74" s="221">
        <f>'NOTES 3trim.'!BG2005</f>
        <v>1</v>
      </c>
      <c r="Y74" s="221">
        <f>'NOTES 3trim.'!BH2005</f>
        <v>5</v>
      </c>
      <c r="Z74" s="221">
        <f>'NOTES 3trim.'!BI2005</f>
        <v>4</v>
      </c>
      <c r="AA74" s="221">
        <f>'NOTES 3trim.'!BJ2005</f>
        <v>3</v>
      </c>
      <c r="AB74" s="221">
        <f>'NOTES 3trim.'!BK2005</f>
        <v>2</v>
      </c>
      <c r="AC74" s="221">
        <f>'NOTES 3trim.'!BL2005</f>
        <v>1</v>
      </c>
      <c r="AD74" s="221">
        <f>'NOTES 3trim.'!BM2005</f>
        <v>5</v>
      </c>
      <c r="AE74" s="221">
        <f>'NOTES 3trim.'!BN2005</f>
        <v>4</v>
      </c>
      <c r="AF74" s="221">
        <f>'NOTES 3trim.'!BO2005</f>
        <v>3</v>
      </c>
      <c r="AG74" s="221">
        <f>'NOTES 3trim.'!BP2005</f>
        <v>2</v>
      </c>
      <c r="AH74" s="221">
        <f>'NOTES 3trim.'!BQ2005</f>
        <v>1</v>
      </c>
      <c r="AL74" s="72">
        <f t="shared" si="16"/>
        <v>2.9333333333333331</v>
      </c>
      <c r="AM74" s="235"/>
      <c r="AN74" s="235"/>
      <c r="AO74" s="235"/>
      <c r="AP74" s="235"/>
      <c r="AQ74" s="235"/>
      <c r="AR74" s="235"/>
      <c r="AS74" s="235"/>
      <c r="AT74" s="235"/>
      <c r="AU74" s="235"/>
      <c r="AV74" s="235"/>
    </row>
    <row r="75" spans="2:48" s="86" customFormat="1" ht="21.75" customHeight="1">
      <c r="C75" s="233"/>
      <c r="D75" s="196" t="str">
        <f>'NOTES 3trim.'!D2035</f>
        <v>Histoire des arts</v>
      </c>
      <c r="E75" s="220">
        <f>'NOTES 3trim.'!AN2035</f>
        <v>3</v>
      </c>
      <c r="F75" s="220">
        <f>'NOTES 3trim.'!AO2035</f>
        <v>4</v>
      </c>
      <c r="G75" s="220">
        <f>'NOTES 3trim.'!AP2035</f>
        <v>3</v>
      </c>
      <c r="H75" s="220">
        <f>'NOTES 3trim.'!AQ2035</f>
        <v>2</v>
      </c>
      <c r="I75" s="220">
        <f>'NOTES 3trim.'!AR2035</f>
        <v>1</v>
      </c>
      <c r="J75" s="220">
        <f>'NOTES 3trim.'!AS2035</f>
        <v>5</v>
      </c>
      <c r="K75" s="220">
        <f>'NOTES 3trim.'!AT2035</f>
        <v>4</v>
      </c>
      <c r="L75" s="220">
        <f>'NOTES 3trim.'!AU2035</f>
        <v>3</v>
      </c>
      <c r="M75" s="220">
        <f>'NOTES 3trim.'!AV2035</f>
        <v>2</v>
      </c>
      <c r="N75" s="220">
        <f>'NOTES 3trim.'!AW2035</f>
        <v>1</v>
      </c>
      <c r="O75" s="220">
        <f>'NOTES 3trim.'!AX2035</f>
        <v>5</v>
      </c>
      <c r="P75" s="220">
        <f>'NOTES 3trim.'!AY2035</f>
        <v>4</v>
      </c>
      <c r="Q75" s="220">
        <f>'NOTES 3trim.'!AZ2035</f>
        <v>3</v>
      </c>
      <c r="R75" s="220">
        <f>'NOTES 3trim.'!BA2035</f>
        <v>2</v>
      </c>
      <c r="S75" s="220">
        <f>'NOTES 3trim.'!BB2035</f>
        <v>1</v>
      </c>
      <c r="T75" s="220">
        <f>'NOTES 3trim.'!BC2035</f>
        <v>5</v>
      </c>
      <c r="U75" s="220">
        <f>'NOTES 3trim.'!BD2035</f>
        <v>4</v>
      </c>
      <c r="V75" s="220">
        <f>'NOTES 3trim.'!BE2035</f>
        <v>3</v>
      </c>
      <c r="W75" s="220">
        <f>'NOTES 3trim.'!BF2035</f>
        <v>2</v>
      </c>
      <c r="X75" s="220">
        <f>'NOTES 3trim.'!BG2035</f>
        <v>1</v>
      </c>
      <c r="Y75" s="220">
        <f>'NOTES 3trim.'!BH2035</f>
        <v>5</v>
      </c>
      <c r="Z75" s="220">
        <f>'NOTES 3trim.'!BI2035</f>
        <v>4</v>
      </c>
      <c r="AA75" s="220">
        <f>'NOTES 3trim.'!BJ2035</f>
        <v>3</v>
      </c>
      <c r="AB75" s="220">
        <f>'NOTES 3trim.'!BK2035</f>
        <v>2</v>
      </c>
      <c r="AC75" s="220">
        <f>'NOTES 3trim.'!BL2035</f>
        <v>1</v>
      </c>
      <c r="AD75" s="220">
        <f>'NOTES 3trim.'!BM2035</f>
        <v>5</v>
      </c>
      <c r="AE75" s="220">
        <f>'NOTES 3trim.'!BN2035</f>
        <v>4</v>
      </c>
      <c r="AF75" s="220">
        <f>'NOTES 3trim.'!BO2035</f>
        <v>3</v>
      </c>
      <c r="AG75" s="220">
        <f>'NOTES 3trim.'!BP2035</f>
        <v>2</v>
      </c>
      <c r="AH75" s="220">
        <f>'NOTES 3trim.'!BQ2035</f>
        <v>1</v>
      </c>
      <c r="AL75" s="72">
        <f t="shared" si="16"/>
        <v>2.9333333333333331</v>
      </c>
      <c r="AM75" s="235"/>
      <c r="AN75" s="235"/>
      <c r="AO75" s="235"/>
      <c r="AP75" s="235"/>
      <c r="AQ75" s="235"/>
      <c r="AR75" s="235"/>
      <c r="AS75" s="235"/>
      <c r="AT75" s="235"/>
      <c r="AU75" s="235"/>
      <c r="AV75" s="235"/>
    </row>
    <row r="76" spans="2:48" s="86" customFormat="1" ht="21.75" customHeight="1">
      <c r="B76" s="190"/>
      <c r="C76" s="190"/>
      <c r="D76" s="190"/>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L76" s="72" t="str">
        <f t="shared" si="16"/>
        <v/>
      </c>
      <c r="AM76" s="235"/>
      <c r="AN76" s="235"/>
      <c r="AO76" s="235"/>
      <c r="AP76" s="235"/>
      <c r="AQ76" s="235"/>
      <c r="AR76" s="235"/>
      <c r="AS76" s="235"/>
      <c r="AT76" s="235"/>
      <c r="AU76" s="235"/>
      <c r="AV76" s="235"/>
    </row>
    <row r="77" spans="2:48" ht="21.75" customHeight="1" thickBot="1">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L77" s="72" t="str">
        <f t="shared" si="16"/>
        <v/>
      </c>
    </row>
    <row r="78" spans="2:48" s="86" customFormat="1" ht="33" customHeight="1" thickBot="1">
      <c r="B78" s="772" t="str">
        <f>'NOTES 3trim.'!D2068</f>
        <v>Education physique et sportive</v>
      </c>
      <c r="C78" s="773"/>
      <c r="D78" s="774"/>
      <c r="E78" s="214">
        <f>IF(ISERROR(AVERAGE(E79:E82)),"",AVERAGE(E79:E82))</f>
        <v>4.5</v>
      </c>
      <c r="F78" s="214">
        <f t="shared" ref="F78:AH78" si="18">IF(ISERROR(AVERAGE(F79:F82)),"",AVERAGE(F79:F82))</f>
        <v>4</v>
      </c>
      <c r="G78" s="214">
        <f t="shared" si="18"/>
        <v>3</v>
      </c>
      <c r="H78" s="214">
        <f t="shared" si="18"/>
        <v>2</v>
      </c>
      <c r="I78" s="214">
        <f t="shared" si="18"/>
        <v>1</v>
      </c>
      <c r="J78" s="214">
        <f t="shared" si="18"/>
        <v>5</v>
      </c>
      <c r="K78" s="214">
        <f t="shared" si="18"/>
        <v>4</v>
      </c>
      <c r="L78" s="214">
        <f t="shared" si="18"/>
        <v>3</v>
      </c>
      <c r="M78" s="214">
        <f t="shared" si="18"/>
        <v>2</v>
      </c>
      <c r="N78" s="214">
        <f t="shared" si="18"/>
        <v>1</v>
      </c>
      <c r="O78" s="214">
        <f t="shared" si="18"/>
        <v>5</v>
      </c>
      <c r="P78" s="214">
        <f t="shared" si="18"/>
        <v>4</v>
      </c>
      <c r="Q78" s="214">
        <f t="shared" si="18"/>
        <v>3</v>
      </c>
      <c r="R78" s="214">
        <f t="shared" si="18"/>
        <v>2</v>
      </c>
      <c r="S78" s="214">
        <f t="shared" si="18"/>
        <v>1</v>
      </c>
      <c r="T78" s="214">
        <f t="shared" si="18"/>
        <v>5</v>
      </c>
      <c r="U78" s="214">
        <f t="shared" si="18"/>
        <v>4</v>
      </c>
      <c r="V78" s="214">
        <f t="shared" si="18"/>
        <v>3</v>
      </c>
      <c r="W78" s="214">
        <f t="shared" si="18"/>
        <v>2</v>
      </c>
      <c r="X78" s="214">
        <f t="shared" si="18"/>
        <v>1</v>
      </c>
      <c r="Y78" s="214">
        <f t="shared" si="18"/>
        <v>5</v>
      </c>
      <c r="Z78" s="214">
        <f t="shared" si="18"/>
        <v>4</v>
      </c>
      <c r="AA78" s="214">
        <f t="shared" si="18"/>
        <v>3</v>
      </c>
      <c r="AB78" s="214">
        <f t="shared" si="18"/>
        <v>2</v>
      </c>
      <c r="AC78" s="214">
        <f t="shared" si="18"/>
        <v>1</v>
      </c>
      <c r="AD78" s="214">
        <f t="shared" si="18"/>
        <v>5</v>
      </c>
      <c r="AE78" s="214">
        <f t="shared" si="18"/>
        <v>4</v>
      </c>
      <c r="AF78" s="214">
        <f t="shared" si="18"/>
        <v>3</v>
      </c>
      <c r="AG78" s="214">
        <f t="shared" si="18"/>
        <v>2</v>
      </c>
      <c r="AH78" s="214">
        <f t="shared" si="18"/>
        <v>1</v>
      </c>
      <c r="AL78" s="72">
        <f t="shared" si="16"/>
        <v>2.9833333333333334</v>
      </c>
      <c r="AM78" s="235"/>
      <c r="AN78" s="235"/>
      <c r="AO78" s="235"/>
      <c r="AP78" s="235"/>
      <c r="AQ78" s="235"/>
      <c r="AR78" s="235"/>
      <c r="AS78" s="235"/>
      <c r="AT78" s="235"/>
      <c r="AU78" s="235"/>
      <c r="AV78" s="235"/>
    </row>
    <row r="79" spans="2:48" ht="21.75" customHeight="1">
      <c r="D79" s="191" t="str">
        <f>'NOTES 3trim.'!D2069</f>
        <v>Réaliser une performance mesurée</v>
      </c>
      <c r="E79" s="225">
        <f>'NOTES 3trim.'!AN2069</f>
        <v>3</v>
      </c>
      <c r="F79" s="225">
        <f>'NOTES 3trim.'!AO2069</f>
        <v>4</v>
      </c>
      <c r="G79" s="225">
        <f>'NOTES 3trim.'!AP2069</f>
        <v>3</v>
      </c>
      <c r="H79" s="225">
        <f>'NOTES 3trim.'!AQ2069</f>
        <v>2</v>
      </c>
      <c r="I79" s="225">
        <f>'NOTES 3trim.'!AR2069</f>
        <v>1</v>
      </c>
      <c r="J79" s="225">
        <f>'NOTES 3trim.'!AS2069</f>
        <v>5</v>
      </c>
      <c r="K79" s="225">
        <f>'NOTES 3trim.'!AT2069</f>
        <v>4</v>
      </c>
      <c r="L79" s="225">
        <f>'NOTES 3trim.'!AU2069</f>
        <v>3</v>
      </c>
      <c r="M79" s="225">
        <f>'NOTES 3trim.'!AV2069</f>
        <v>2</v>
      </c>
      <c r="N79" s="225">
        <f>'NOTES 3trim.'!AW2069</f>
        <v>1</v>
      </c>
      <c r="O79" s="225">
        <f>'NOTES 3trim.'!AX2069</f>
        <v>5</v>
      </c>
      <c r="P79" s="225">
        <f>'NOTES 3trim.'!AY2069</f>
        <v>4</v>
      </c>
      <c r="Q79" s="225">
        <f>'NOTES 3trim.'!AZ2069</f>
        <v>3</v>
      </c>
      <c r="R79" s="225">
        <f>'NOTES 3trim.'!BA2069</f>
        <v>2</v>
      </c>
      <c r="S79" s="225">
        <f>'NOTES 3trim.'!BB2069</f>
        <v>1</v>
      </c>
      <c r="T79" s="225">
        <f>'NOTES 3trim.'!BC2069</f>
        <v>5</v>
      </c>
      <c r="U79" s="225">
        <f>'NOTES 3trim.'!BD2069</f>
        <v>4</v>
      </c>
      <c r="V79" s="225">
        <f>'NOTES 3trim.'!BE2069</f>
        <v>3</v>
      </c>
      <c r="W79" s="225">
        <f>'NOTES 3trim.'!BF2069</f>
        <v>2</v>
      </c>
      <c r="X79" s="225">
        <f>'NOTES 3trim.'!BG2069</f>
        <v>1</v>
      </c>
      <c r="Y79" s="225">
        <f>'NOTES 3trim.'!BH2069</f>
        <v>5</v>
      </c>
      <c r="Z79" s="225">
        <f>'NOTES 3trim.'!BI2069</f>
        <v>4</v>
      </c>
      <c r="AA79" s="225">
        <f>'NOTES 3trim.'!BJ2069</f>
        <v>3</v>
      </c>
      <c r="AB79" s="225">
        <f>'NOTES 3trim.'!BK2069</f>
        <v>2</v>
      </c>
      <c r="AC79" s="225">
        <f>'NOTES 3trim.'!BL2069</f>
        <v>1</v>
      </c>
      <c r="AD79" s="225">
        <f>'NOTES 3trim.'!BM2069</f>
        <v>5</v>
      </c>
      <c r="AE79" s="225">
        <f>'NOTES 3trim.'!BN2069</f>
        <v>4</v>
      </c>
      <c r="AF79" s="225">
        <f>'NOTES 3trim.'!BO2069</f>
        <v>3</v>
      </c>
      <c r="AG79" s="225">
        <f>'NOTES 3trim.'!BP2069</f>
        <v>2</v>
      </c>
      <c r="AH79" s="225">
        <f>'NOTES 3trim.'!BQ2069</f>
        <v>1</v>
      </c>
      <c r="AL79" s="72">
        <f t="shared" si="16"/>
        <v>2.9333333333333331</v>
      </c>
    </row>
    <row r="80" spans="2:48" ht="36.75" customHeight="1">
      <c r="D80" s="236" t="str">
        <f>'NOTES 3trim.'!D2081</f>
        <v>Adapter ses déplacements à différents types d'environnements</v>
      </c>
      <c r="E80" s="217">
        <f>'NOTES 3trim.'!AN2081</f>
        <v>5</v>
      </c>
      <c r="F80" s="217">
        <f>'NOTES 3trim.'!AO2081</f>
        <v>4</v>
      </c>
      <c r="G80" s="217">
        <f>'NOTES 3trim.'!AP2081</f>
        <v>3</v>
      </c>
      <c r="H80" s="217">
        <f>'NOTES 3trim.'!AQ2081</f>
        <v>2</v>
      </c>
      <c r="I80" s="217">
        <f>'NOTES 3trim.'!AR2081</f>
        <v>1</v>
      </c>
      <c r="J80" s="217">
        <f>'NOTES 3trim.'!AS2081</f>
        <v>5</v>
      </c>
      <c r="K80" s="217">
        <f>'NOTES 3trim.'!AT2081</f>
        <v>4</v>
      </c>
      <c r="L80" s="217">
        <f>'NOTES 3trim.'!AU2081</f>
        <v>3</v>
      </c>
      <c r="M80" s="217">
        <f>'NOTES 3trim.'!AV2081</f>
        <v>2</v>
      </c>
      <c r="N80" s="217">
        <f>'NOTES 3trim.'!AW2081</f>
        <v>1</v>
      </c>
      <c r="O80" s="217">
        <f>'NOTES 3trim.'!AX2081</f>
        <v>5</v>
      </c>
      <c r="P80" s="217">
        <f>'NOTES 3trim.'!AY2081</f>
        <v>4</v>
      </c>
      <c r="Q80" s="217">
        <f>'NOTES 3trim.'!AZ2081</f>
        <v>3</v>
      </c>
      <c r="R80" s="217">
        <f>'NOTES 3trim.'!BA2081</f>
        <v>2</v>
      </c>
      <c r="S80" s="217">
        <f>'NOTES 3trim.'!BB2081</f>
        <v>1</v>
      </c>
      <c r="T80" s="217">
        <f>'NOTES 3trim.'!BC2081</f>
        <v>5</v>
      </c>
      <c r="U80" s="217">
        <f>'NOTES 3trim.'!BD2081</f>
        <v>4</v>
      </c>
      <c r="V80" s="217">
        <f>'NOTES 3trim.'!BE2081</f>
        <v>3</v>
      </c>
      <c r="W80" s="217">
        <f>'NOTES 3trim.'!BF2081</f>
        <v>2</v>
      </c>
      <c r="X80" s="217">
        <f>'NOTES 3trim.'!BG2081</f>
        <v>1</v>
      </c>
      <c r="Y80" s="217">
        <f>'NOTES 3trim.'!BH2081</f>
        <v>5</v>
      </c>
      <c r="Z80" s="217">
        <f>'NOTES 3trim.'!BI2081</f>
        <v>4</v>
      </c>
      <c r="AA80" s="217">
        <f>'NOTES 3trim.'!BJ2081</f>
        <v>3</v>
      </c>
      <c r="AB80" s="217">
        <f>'NOTES 3trim.'!BK2081</f>
        <v>2</v>
      </c>
      <c r="AC80" s="217">
        <f>'NOTES 3trim.'!BL2081</f>
        <v>1</v>
      </c>
      <c r="AD80" s="217">
        <f>'NOTES 3trim.'!BM2081</f>
        <v>5</v>
      </c>
      <c r="AE80" s="217">
        <f>'NOTES 3trim.'!BN2081</f>
        <v>4</v>
      </c>
      <c r="AF80" s="217">
        <f>'NOTES 3trim.'!BO2081</f>
        <v>3</v>
      </c>
      <c r="AG80" s="217">
        <f>'NOTES 3trim.'!BP2081</f>
        <v>2</v>
      </c>
      <c r="AH80" s="217">
        <f>'NOTES 3trim.'!BQ2081</f>
        <v>1</v>
      </c>
      <c r="AL80" s="72">
        <f t="shared" si="16"/>
        <v>3</v>
      </c>
    </row>
    <row r="81" spans="2:48" ht="25.5" customHeight="1">
      <c r="D81" s="194" t="str">
        <f>'NOTES 3trim.'!D2093</f>
        <v>Coopérer et s'opposer individuellement et collectivement</v>
      </c>
      <c r="E81" s="217">
        <f>'NOTES 3trim.'!AN2093</f>
        <v>5</v>
      </c>
      <c r="F81" s="217">
        <f>'NOTES 3trim.'!AO2093</f>
        <v>4</v>
      </c>
      <c r="G81" s="217">
        <f>'NOTES 3trim.'!AP2093</f>
        <v>3</v>
      </c>
      <c r="H81" s="217">
        <f>'NOTES 3trim.'!AQ2093</f>
        <v>2</v>
      </c>
      <c r="I81" s="217">
        <f>'NOTES 3trim.'!AR2093</f>
        <v>1</v>
      </c>
      <c r="J81" s="217">
        <f>'NOTES 3trim.'!AS2093</f>
        <v>5</v>
      </c>
      <c r="K81" s="217">
        <f>'NOTES 3trim.'!AT2093</f>
        <v>4</v>
      </c>
      <c r="L81" s="217">
        <f>'NOTES 3trim.'!AU2093</f>
        <v>3</v>
      </c>
      <c r="M81" s="217">
        <f>'NOTES 3trim.'!AV2093</f>
        <v>2</v>
      </c>
      <c r="N81" s="217">
        <f>'NOTES 3trim.'!AW2093</f>
        <v>1</v>
      </c>
      <c r="O81" s="217">
        <f>'NOTES 3trim.'!AX2093</f>
        <v>5</v>
      </c>
      <c r="P81" s="217">
        <f>'NOTES 3trim.'!AY2093</f>
        <v>4</v>
      </c>
      <c r="Q81" s="217">
        <f>'NOTES 3trim.'!AZ2093</f>
        <v>3</v>
      </c>
      <c r="R81" s="217">
        <f>'NOTES 3trim.'!BA2093</f>
        <v>2</v>
      </c>
      <c r="S81" s="217">
        <f>'NOTES 3trim.'!BB2093</f>
        <v>1</v>
      </c>
      <c r="T81" s="217">
        <f>'NOTES 3trim.'!BC2093</f>
        <v>5</v>
      </c>
      <c r="U81" s="217">
        <f>'NOTES 3trim.'!BD2093</f>
        <v>4</v>
      </c>
      <c r="V81" s="217">
        <f>'NOTES 3trim.'!BE2093</f>
        <v>3</v>
      </c>
      <c r="W81" s="217">
        <f>'NOTES 3trim.'!BF2093</f>
        <v>2</v>
      </c>
      <c r="X81" s="217">
        <f>'NOTES 3trim.'!BG2093</f>
        <v>1</v>
      </c>
      <c r="Y81" s="217">
        <f>'NOTES 3trim.'!BH2093</f>
        <v>5</v>
      </c>
      <c r="Z81" s="217">
        <f>'NOTES 3trim.'!BI2093</f>
        <v>4</v>
      </c>
      <c r="AA81" s="217">
        <f>'NOTES 3trim.'!BJ2093</f>
        <v>3</v>
      </c>
      <c r="AB81" s="217">
        <f>'NOTES 3trim.'!BK2093</f>
        <v>2</v>
      </c>
      <c r="AC81" s="217">
        <f>'NOTES 3trim.'!BL2093</f>
        <v>1</v>
      </c>
      <c r="AD81" s="217">
        <f>'NOTES 3trim.'!BM2093</f>
        <v>5</v>
      </c>
      <c r="AE81" s="217">
        <f>'NOTES 3trim.'!BN2093</f>
        <v>4</v>
      </c>
      <c r="AF81" s="217">
        <f>'NOTES 3trim.'!BO2093</f>
        <v>3</v>
      </c>
      <c r="AG81" s="217">
        <f>'NOTES 3trim.'!BP2093</f>
        <v>2</v>
      </c>
      <c r="AH81" s="217">
        <f>'NOTES 3trim.'!BQ2093</f>
        <v>1</v>
      </c>
      <c r="AL81" s="72">
        <f t="shared" si="16"/>
        <v>3</v>
      </c>
    </row>
    <row r="82" spans="2:48" ht="42.75" customHeight="1">
      <c r="B82" s="86"/>
      <c r="C82" s="86"/>
      <c r="D82" s="237" t="str">
        <f>'NOTES 3trim.'!D2105</f>
        <v>Concevoir et réaliser des actions à visées expressive, artistique, esthétique</v>
      </c>
      <c r="E82" s="218">
        <f>'NOTES 3trim.'!AN2105</f>
        <v>5</v>
      </c>
      <c r="F82" s="218">
        <f>'NOTES 3trim.'!AO2105</f>
        <v>4</v>
      </c>
      <c r="G82" s="218">
        <f>'NOTES 3trim.'!AP2105</f>
        <v>3</v>
      </c>
      <c r="H82" s="218">
        <f>'NOTES 3trim.'!AQ2105</f>
        <v>2</v>
      </c>
      <c r="I82" s="218">
        <f>'NOTES 3trim.'!AR2105</f>
        <v>1</v>
      </c>
      <c r="J82" s="218">
        <f>'NOTES 3trim.'!AS2105</f>
        <v>5</v>
      </c>
      <c r="K82" s="218">
        <f>'NOTES 3trim.'!AT2105</f>
        <v>4</v>
      </c>
      <c r="L82" s="218">
        <f>'NOTES 3trim.'!AU2105</f>
        <v>3</v>
      </c>
      <c r="M82" s="218">
        <f>'NOTES 3trim.'!AV2105</f>
        <v>2</v>
      </c>
      <c r="N82" s="218">
        <f>'NOTES 3trim.'!AW2105</f>
        <v>1</v>
      </c>
      <c r="O82" s="218">
        <f>'NOTES 3trim.'!AX2105</f>
        <v>5</v>
      </c>
      <c r="P82" s="218">
        <f>'NOTES 3trim.'!AY2105</f>
        <v>4</v>
      </c>
      <c r="Q82" s="218">
        <f>'NOTES 3trim.'!AZ2105</f>
        <v>3</v>
      </c>
      <c r="R82" s="218">
        <f>'NOTES 3trim.'!BA2105</f>
        <v>2</v>
      </c>
      <c r="S82" s="218">
        <f>'NOTES 3trim.'!BB2105</f>
        <v>1</v>
      </c>
      <c r="T82" s="218">
        <f>'NOTES 3trim.'!BC2105</f>
        <v>5</v>
      </c>
      <c r="U82" s="218">
        <f>'NOTES 3trim.'!BD2105</f>
        <v>4</v>
      </c>
      <c r="V82" s="218">
        <f>'NOTES 3trim.'!BE2105</f>
        <v>3</v>
      </c>
      <c r="W82" s="218">
        <f>'NOTES 3trim.'!BF2105</f>
        <v>2</v>
      </c>
      <c r="X82" s="218">
        <f>'NOTES 3trim.'!BG2105</f>
        <v>1</v>
      </c>
      <c r="Y82" s="218">
        <f>'NOTES 3trim.'!BH2105</f>
        <v>5</v>
      </c>
      <c r="Z82" s="218">
        <f>'NOTES 3trim.'!BI2105</f>
        <v>4</v>
      </c>
      <c r="AA82" s="218">
        <f>'NOTES 3trim.'!BJ2105</f>
        <v>3</v>
      </c>
      <c r="AB82" s="218">
        <f>'NOTES 3trim.'!BK2105</f>
        <v>2</v>
      </c>
      <c r="AC82" s="218">
        <f>'NOTES 3trim.'!BL2105</f>
        <v>1</v>
      </c>
      <c r="AD82" s="218">
        <f>'NOTES 3trim.'!BM2105</f>
        <v>5</v>
      </c>
      <c r="AE82" s="218">
        <f>'NOTES 3trim.'!BN2105</f>
        <v>4</v>
      </c>
      <c r="AF82" s="218">
        <f>'NOTES 3trim.'!BO2105</f>
        <v>3</v>
      </c>
      <c r="AG82" s="218">
        <f>'NOTES 3trim.'!BP2105</f>
        <v>2</v>
      </c>
      <c r="AH82" s="218">
        <f>'NOTES 3trim.'!BQ2105</f>
        <v>1</v>
      </c>
      <c r="AI82" s="86"/>
      <c r="AL82" s="72">
        <f t="shared" si="16"/>
        <v>3</v>
      </c>
    </row>
    <row r="83" spans="2:48" ht="21.75" customHeight="1">
      <c r="B83" s="86"/>
      <c r="C83" s="86"/>
      <c r="E83" s="188"/>
      <c r="F83" s="188"/>
      <c r="G83" s="188"/>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86"/>
      <c r="AL83" s="72" t="str">
        <f t="shared" si="16"/>
        <v/>
      </c>
    </row>
    <row r="84" spans="2:48" ht="21.75" customHeight="1" thickBot="1">
      <c r="B84" s="86"/>
      <c r="C84" s="86"/>
      <c r="D84" s="86"/>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86"/>
      <c r="AL84" s="72" t="str">
        <f t="shared" si="16"/>
        <v/>
      </c>
    </row>
    <row r="85" spans="2:48" ht="48" customHeight="1" thickBot="1">
      <c r="B85" s="772" t="str">
        <f>'NOTES 3trim.'!D2120</f>
        <v>Techniques usuelles de l'information et de la communication</v>
      </c>
      <c r="C85" s="773"/>
      <c r="D85" s="774"/>
      <c r="E85" s="214">
        <f>IF(ISERROR(AVERAGE(E86:E87)),"",AVERAGE(E86:E87))</f>
        <v>3</v>
      </c>
      <c r="F85" s="214">
        <f t="shared" ref="F85:AH85" si="19">IF(ISERROR(AVERAGE(F86:F87)),"",AVERAGE(F86:F87))</f>
        <v>4</v>
      </c>
      <c r="G85" s="214">
        <f t="shared" si="19"/>
        <v>3</v>
      </c>
      <c r="H85" s="214">
        <f t="shared" si="19"/>
        <v>2</v>
      </c>
      <c r="I85" s="214">
        <f t="shared" si="19"/>
        <v>1</v>
      </c>
      <c r="J85" s="214">
        <f t="shared" si="19"/>
        <v>5</v>
      </c>
      <c r="K85" s="214">
        <f t="shared" si="19"/>
        <v>4</v>
      </c>
      <c r="L85" s="214">
        <f t="shared" si="19"/>
        <v>3</v>
      </c>
      <c r="M85" s="214">
        <f t="shared" si="19"/>
        <v>2</v>
      </c>
      <c r="N85" s="214">
        <f t="shared" si="19"/>
        <v>1</v>
      </c>
      <c r="O85" s="214">
        <f t="shared" si="19"/>
        <v>5</v>
      </c>
      <c r="P85" s="214">
        <f t="shared" si="19"/>
        <v>4</v>
      </c>
      <c r="Q85" s="214">
        <f t="shared" si="19"/>
        <v>3</v>
      </c>
      <c r="R85" s="214">
        <f t="shared" si="19"/>
        <v>2</v>
      </c>
      <c r="S85" s="214">
        <f t="shared" si="19"/>
        <v>1</v>
      </c>
      <c r="T85" s="214">
        <f t="shared" si="19"/>
        <v>5</v>
      </c>
      <c r="U85" s="214">
        <f t="shared" si="19"/>
        <v>4</v>
      </c>
      <c r="V85" s="214">
        <f t="shared" si="19"/>
        <v>3</v>
      </c>
      <c r="W85" s="214">
        <f t="shared" si="19"/>
        <v>2</v>
      </c>
      <c r="X85" s="214">
        <f t="shared" si="19"/>
        <v>1</v>
      </c>
      <c r="Y85" s="214">
        <f t="shared" si="19"/>
        <v>5</v>
      </c>
      <c r="Z85" s="214">
        <f t="shared" si="19"/>
        <v>4</v>
      </c>
      <c r="AA85" s="214">
        <f t="shared" si="19"/>
        <v>3</v>
      </c>
      <c r="AB85" s="214">
        <f t="shared" si="19"/>
        <v>2</v>
      </c>
      <c r="AC85" s="214">
        <f t="shared" si="19"/>
        <v>1</v>
      </c>
      <c r="AD85" s="214">
        <f t="shared" si="19"/>
        <v>5</v>
      </c>
      <c r="AE85" s="214">
        <f t="shared" si="19"/>
        <v>4</v>
      </c>
      <c r="AF85" s="214">
        <f t="shared" si="19"/>
        <v>3</v>
      </c>
      <c r="AG85" s="214">
        <f t="shared" si="19"/>
        <v>2</v>
      </c>
      <c r="AH85" s="214">
        <f t="shared" si="19"/>
        <v>1</v>
      </c>
      <c r="AI85" s="86"/>
      <c r="AL85" s="72">
        <f t="shared" si="16"/>
        <v>2.9333333333333331</v>
      </c>
    </row>
    <row r="86" spans="2:48" s="61" customFormat="1" ht="22.5" customHeight="1">
      <c r="B86" s="188"/>
      <c r="C86" s="189"/>
      <c r="D86" s="191" t="str">
        <f>'NOTES 3trim.'!D2121</f>
        <v>Utiliser l'outil informatique</v>
      </c>
      <c r="E86" s="222">
        <f>'NOTES 3trim.'!AN2121</f>
        <v>3</v>
      </c>
      <c r="F86" s="222">
        <f>'NOTES 3trim.'!AO2121</f>
        <v>4</v>
      </c>
      <c r="G86" s="222">
        <f>'NOTES 3trim.'!AP2121</f>
        <v>3</v>
      </c>
      <c r="H86" s="222">
        <f>'NOTES 3trim.'!AQ2121</f>
        <v>2</v>
      </c>
      <c r="I86" s="222">
        <f>'NOTES 3trim.'!AR2121</f>
        <v>1</v>
      </c>
      <c r="J86" s="222">
        <f>'NOTES 3trim.'!AS2121</f>
        <v>5</v>
      </c>
      <c r="K86" s="222">
        <f>'NOTES 3trim.'!AT2121</f>
        <v>4</v>
      </c>
      <c r="L86" s="222">
        <f>'NOTES 3trim.'!AU2121</f>
        <v>3</v>
      </c>
      <c r="M86" s="222">
        <f>'NOTES 3trim.'!AV2121</f>
        <v>2</v>
      </c>
      <c r="N86" s="222">
        <f>'NOTES 3trim.'!AW2121</f>
        <v>1</v>
      </c>
      <c r="O86" s="222">
        <f>'NOTES 3trim.'!AX2121</f>
        <v>5</v>
      </c>
      <c r="P86" s="222">
        <f>'NOTES 3trim.'!AY2121</f>
        <v>4</v>
      </c>
      <c r="Q86" s="222">
        <f>'NOTES 3trim.'!AZ2121</f>
        <v>3</v>
      </c>
      <c r="R86" s="222">
        <f>'NOTES 3trim.'!BA2121</f>
        <v>2</v>
      </c>
      <c r="S86" s="222">
        <f>'NOTES 3trim.'!BB2121</f>
        <v>1</v>
      </c>
      <c r="T86" s="222">
        <f>'NOTES 3trim.'!BC2121</f>
        <v>5</v>
      </c>
      <c r="U86" s="222">
        <f>'NOTES 3trim.'!BD2121</f>
        <v>4</v>
      </c>
      <c r="V86" s="222">
        <f>'NOTES 3trim.'!BE2121</f>
        <v>3</v>
      </c>
      <c r="W86" s="222">
        <f>'NOTES 3trim.'!BF2121</f>
        <v>2</v>
      </c>
      <c r="X86" s="222">
        <f>'NOTES 3trim.'!BG2121</f>
        <v>1</v>
      </c>
      <c r="Y86" s="222">
        <f>'NOTES 3trim.'!BH2121</f>
        <v>5</v>
      </c>
      <c r="Z86" s="222">
        <f>'NOTES 3trim.'!BI2121</f>
        <v>4</v>
      </c>
      <c r="AA86" s="222">
        <f>'NOTES 3trim.'!BJ2121</f>
        <v>3</v>
      </c>
      <c r="AB86" s="222">
        <f>'NOTES 3trim.'!BK2121</f>
        <v>2</v>
      </c>
      <c r="AC86" s="222">
        <f>'NOTES 3trim.'!BL2121</f>
        <v>1</v>
      </c>
      <c r="AD86" s="222">
        <f>'NOTES 3trim.'!BM2121</f>
        <v>5</v>
      </c>
      <c r="AE86" s="222">
        <f>'NOTES 3trim.'!BN2121</f>
        <v>4</v>
      </c>
      <c r="AF86" s="222">
        <f>'NOTES 3trim.'!BO2121</f>
        <v>3</v>
      </c>
      <c r="AG86" s="222">
        <f>'NOTES 3trim.'!BP2121</f>
        <v>2</v>
      </c>
      <c r="AH86" s="222">
        <f>'NOTES 3trim.'!BQ2121</f>
        <v>1</v>
      </c>
      <c r="AI86" s="186"/>
      <c r="AL86" s="72">
        <f t="shared" si="16"/>
        <v>2.9333333333333331</v>
      </c>
      <c r="AM86" s="49"/>
      <c r="AN86" s="49"/>
      <c r="AO86" s="49"/>
      <c r="AP86" s="49"/>
      <c r="AQ86" s="49"/>
      <c r="AR86" s="49"/>
      <c r="AS86" s="49"/>
      <c r="AT86" s="49"/>
      <c r="AU86" s="49"/>
      <c r="AV86" s="49"/>
    </row>
    <row r="87" spans="2:48" s="61" customFormat="1" ht="22.5" customHeight="1">
      <c r="B87" s="65"/>
      <c r="C87" s="189"/>
      <c r="D87" s="238" t="str">
        <f>'NOTES 3trim.'!D2142</f>
        <v>Maitriser les fonctions de base d'un ordinateur</v>
      </c>
      <c r="E87" s="223">
        <f>'NOTES 3trim.'!AN2142</f>
        <v>3</v>
      </c>
      <c r="F87" s="223">
        <f>'NOTES 3trim.'!AO2142</f>
        <v>4</v>
      </c>
      <c r="G87" s="223">
        <f>'NOTES 3trim.'!AP2142</f>
        <v>3</v>
      </c>
      <c r="H87" s="223">
        <f>'NOTES 3trim.'!AQ2142</f>
        <v>2</v>
      </c>
      <c r="I87" s="223">
        <f>'NOTES 3trim.'!AR2142</f>
        <v>1</v>
      </c>
      <c r="J87" s="223">
        <f>'NOTES 3trim.'!AS2142</f>
        <v>5</v>
      </c>
      <c r="K87" s="223">
        <f>'NOTES 3trim.'!AT2142</f>
        <v>4</v>
      </c>
      <c r="L87" s="223">
        <f>'NOTES 3trim.'!AU2142</f>
        <v>3</v>
      </c>
      <c r="M87" s="223">
        <f>'NOTES 3trim.'!AV2142</f>
        <v>2</v>
      </c>
      <c r="N87" s="223">
        <f>'NOTES 3trim.'!AW2142</f>
        <v>1</v>
      </c>
      <c r="O87" s="223">
        <f>'NOTES 3trim.'!AX2142</f>
        <v>5</v>
      </c>
      <c r="P87" s="223">
        <f>'NOTES 3trim.'!AY2142</f>
        <v>4</v>
      </c>
      <c r="Q87" s="223">
        <f>'NOTES 3trim.'!AZ2142</f>
        <v>3</v>
      </c>
      <c r="R87" s="223">
        <f>'NOTES 3trim.'!BA2142</f>
        <v>2</v>
      </c>
      <c r="S87" s="223">
        <f>'NOTES 3trim.'!BB2142</f>
        <v>1</v>
      </c>
      <c r="T87" s="223">
        <f>'NOTES 3trim.'!BC2142</f>
        <v>5</v>
      </c>
      <c r="U87" s="223">
        <f>'NOTES 3trim.'!BD2142</f>
        <v>4</v>
      </c>
      <c r="V87" s="223">
        <f>'NOTES 3trim.'!BE2142</f>
        <v>3</v>
      </c>
      <c r="W87" s="223">
        <f>'NOTES 3trim.'!BF2142</f>
        <v>2</v>
      </c>
      <c r="X87" s="223">
        <f>'NOTES 3trim.'!BG2142</f>
        <v>1</v>
      </c>
      <c r="Y87" s="223">
        <f>'NOTES 3trim.'!BH2142</f>
        <v>5</v>
      </c>
      <c r="Z87" s="223">
        <f>'NOTES 3trim.'!BI2142</f>
        <v>4</v>
      </c>
      <c r="AA87" s="223">
        <f>'NOTES 3trim.'!BJ2142</f>
        <v>3</v>
      </c>
      <c r="AB87" s="223">
        <f>'NOTES 3trim.'!BK2142</f>
        <v>2</v>
      </c>
      <c r="AC87" s="223">
        <f>'NOTES 3trim.'!BL2142</f>
        <v>1</v>
      </c>
      <c r="AD87" s="223">
        <f>'NOTES 3trim.'!BM2142</f>
        <v>5</v>
      </c>
      <c r="AE87" s="223">
        <f>'NOTES 3trim.'!BN2142</f>
        <v>4</v>
      </c>
      <c r="AF87" s="223">
        <f>'NOTES 3trim.'!BO2142</f>
        <v>3</v>
      </c>
      <c r="AG87" s="223">
        <f>'NOTES 3trim.'!BP2142</f>
        <v>2</v>
      </c>
      <c r="AH87" s="223">
        <f>'NOTES 3trim.'!BQ2142</f>
        <v>1</v>
      </c>
      <c r="AI87" s="186"/>
      <c r="AL87" s="72">
        <f t="shared" si="16"/>
        <v>2.9333333333333331</v>
      </c>
      <c r="AM87" s="49"/>
      <c r="AN87" s="49"/>
      <c r="AO87" s="49"/>
      <c r="AP87" s="49"/>
      <c r="AQ87" s="49"/>
      <c r="AR87" s="49"/>
      <c r="AS87" s="49"/>
      <c r="AT87" s="49"/>
      <c r="AU87" s="49"/>
      <c r="AV87" s="49"/>
    </row>
    <row r="88" spans="2:48" s="61" customFormat="1" ht="22.5" customHeight="1">
      <c r="B88" s="65"/>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6"/>
      <c r="AL88" s="72" t="str">
        <f t="shared" si="16"/>
        <v/>
      </c>
      <c r="AM88" s="49"/>
      <c r="AN88" s="49"/>
      <c r="AO88" s="49"/>
      <c r="AP88" s="49"/>
      <c r="AQ88" s="49"/>
      <c r="AR88" s="49"/>
      <c r="AS88" s="49"/>
      <c r="AT88" s="49"/>
      <c r="AU88" s="49"/>
      <c r="AV88" s="49"/>
    </row>
    <row r="89" spans="2:48" s="61" customFormat="1" ht="22.5" customHeight="1" thickBot="1">
      <c r="B89" s="65"/>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6"/>
      <c r="AL89" s="72" t="str">
        <f t="shared" si="16"/>
        <v/>
      </c>
      <c r="AM89" s="49"/>
      <c r="AN89" s="49"/>
      <c r="AO89" s="49"/>
      <c r="AP89" s="49"/>
      <c r="AQ89" s="49"/>
      <c r="AR89" s="49"/>
      <c r="AS89" s="49"/>
      <c r="AT89" s="49"/>
      <c r="AU89" s="49"/>
      <c r="AV89" s="49"/>
    </row>
    <row r="90" spans="2:48" s="61" customFormat="1" ht="33.75" customHeight="1" thickBot="1">
      <c r="B90" s="772" t="str">
        <f>'NOTES 3trim.'!D2184</f>
        <v>L'autonomie et l'initiative</v>
      </c>
      <c r="C90" s="773"/>
      <c r="D90" s="774"/>
      <c r="E90" s="214">
        <f>IF(ISERROR(AVERAGE(E91:E93)),"",AVERAGE(E91:E93))</f>
        <v>3.6666666666666665</v>
      </c>
      <c r="F90" s="214">
        <f t="shared" ref="F90:AH90" si="20">IF(ISERROR(AVERAGE(F91:F93)),"",AVERAGE(F91:F93))</f>
        <v>3.6666666666666665</v>
      </c>
      <c r="G90" s="214">
        <f t="shared" si="20"/>
        <v>3</v>
      </c>
      <c r="H90" s="214">
        <f t="shared" si="20"/>
        <v>2</v>
      </c>
      <c r="I90" s="214">
        <f t="shared" si="20"/>
        <v>1</v>
      </c>
      <c r="J90" s="214">
        <f t="shared" si="20"/>
        <v>5</v>
      </c>
      <c r="K90" s="214">
        <f t="shared" si="20"/>
        <v>4</v>
      </c>
      <c r="L90" s="214">
        <f t="shared" si="20"/>
        <v>3</v>
      </c>
      <c r="M90" s="214">
        <f t="shared" si="20"/>
        <v>2</v>
      </c>
      <c r="N90" s="214">
        <f t="shared" si="20"/>
        <v>1</v>
      </c>
      <c r="O90" s="214">
        <f t="shared" si="20"/>
        <v>5</v>
      </c>
      <c r="P90" s="214">
        <f t="shared" si="20"/>
        <v>4</v>
      </c>
      <c r="Q90" s="214">
        <f t="shared" si="20"/>
        <v>3</v>
      </c>
      <c r="R90" s="214">
        <f t="shared" si="20"/>
        <v>2</v>
      </c>
      <c r="S90" s="214">
        <f t="shared" si="20"/>
        <v>1</v>
      </c>
      <c r="T90" s="214">
        <f t="shared" si="20"/>
        <v>5</v>
      </c>
      <c r="U90" s="214">
        <f t="shared" si="20"/>
        <v>4</v>
      </c>
      <c r="V90" s="214">
        <f t="shared" si="20"/>
        <v>3</v>
      </c>
      <c r="W90" s="214">
        <f t="shared" si="20"/>
        <v>2</v>
      </c>
      <c r="X90" s="214">
        <f t="shared" si="20"/>
        <v>1</v>
      </c>
      <c r="Y90" s="214">
        <f t="shared" si="20"/>
        <v>5</v>
      </c>
      <c r="Z90" s="214">
        <f t="shared" si="20"/>
        <v>4</v>
      </c>
      <c r="AA90" s="214">
        <f t="shared" si="20"/>
        <v>3</v>
      </c>
      <c r="AB90" s="214">
        <f t="shared" si="20"/>
        <v>2</v>
      </c>
      <c r="AC90" s="214">
        <f t="shared" si="20"/>
        <v>1</v>
      </c>
      <c r="AD90" s="214">
        <f t="shared" si="20"/>
        <v>5</v>
      </c>
      <c r="AE90" s="214">
        <f t="shared" si="20"/>
        <v>4</v>
      </c>
      <c r="AF90" s="214">
        <f t="shared" si="20"/>
        <v>3</v>
      </c>
      <c r="AG90" s="214">
        <f t="shared" si="20"/>
        <v>2</v>
      </c>
      <c r="AH90" s="214">
        <f t="shared" si="20"/>
        <v>1</v>
      </c>
      <c r="AI90" s="186"/>
      <c r="AL90" s="72">
        <f t="shared" si="16"/>
        <v>2.9444444444444442</v>
      </c>
      <c r="AM90" s="49"/>
      <c r="AN90" s="49"/>
      <c r="AO90" s="49"/>
      <c r="AP90" s="49"/>
      <c r="AQ90" s="49"/>
      <c r="AR90" s="49"/>
      <c r="AS90" s="49"/>
      <c r="AT90" s="49"/>
      <c r="AU90" s="49"/>
      <c r="AV90" s="49"/>
    </row>
    <row r="91" spans="2:48" s="61" customFormat="1" ht="22.5" customHeight="1">
      <c r="B91" s="65"/>
      <c r="C91" s="189"/>
      <c r="D91" s="191" t="str">
        <f>'NOTES 3trim.'!D2185</f>
        <v>Soin - Application</v>
      </c>
      <c r="E91" s="217">
        <f>'NOTES 3trim.'!AN2185</f>
        <v>3</v>
      </c>
      <c r="F91" s="217">
        <f>'NOTES 3trim.'!AO2185</f>
        <v>4</v>
      </c>
      <c r="G91" s="217">
        <f>'NOTES 3trim.'!AP2185</f>
        <v>3</v>
      </c>
      <c r="H91" s="217">
        <f>'NOTES 3trim.'!AQ2185</f>
        <v>2</v>
      </c>
      <c r="I91" s="217">
        <f>'NOTES 3trim.'!AR2185</f>
        <v>1</v>
      </c>
      <c r="J91" s="217">
        <f>'NOTES 3trim.'!AS2185</f>
        <v>5</v>
      </c>
      <c r="K91" s="217">
        <f>'NOTES 3trim.'!AT2185</f>
        <v>4</v>
      </c>
      <c r="L91" s="217">
        <f>'NOTES 3trim.'!AU2185</f>
        <v>3</v>
      </c>
      <c r="M91" s="217">
        <f>'NOTES 3trim.'!AV2185</f>
        <v>2</v>
      </c>
      <c r="N91" s="217">
        <f>'NOTES 3trim.'!AW2185</f>
        <v>1</v>
      </c>
      <c r="O91" s="217">
        <f>'NOTES 3trim.'!AX2185</f>
        <v>5</v>
      </c>
      <c r="P91" s="217">
        <f>'NOTES 3trim.'!AY2185</f>
        <v>4</v>
      </c>
      <c r="Q91" s="217">
        <f>'NOTES 3trim.'!AZ2185</f>
        <v>3</v>
      </c>
      <c r="R91" s="217">
        <f>'NOTES 3trim.'!BA2185</f>
        <v>2</v>
      </c>
      <c r="S91" s="217">
        <f>'NOTES 3trim.'!BB2185</f>
        <v>1</v>
      </c>
      <c r="T91" s="217">
        <f>'NOTES 3trim.'!BC2185</f>
        <v>5</v>
      </c>
      <c r="U91" s="217">
        <f>'NOTES 3trim.'!BD2185</f>
        <v>4</v>
      </c>
      <c r="V91" s="217">
        <f>'NOTES 3trim.'!BE2185</f>
        <v>3</v>
      </c>
      <c r="W91" s="217">
        <f>'NOTES 3trim.'!BF2185</f>
        <v>2</v>
      </c>
      <c r="X91" s="217">
        <f>'NOTES 3trim.'!BG2185</f>
        <v>1</v>
      </c>
      <c r="Y91" s="217">
        <f>'NOTES 3trim.'!BH2185</f>
        <v>5</v>
      </c>
      <c r="Z91" s="217">
        <f>'NOTES 3trim.'!BI2185</f>
        <v>4</v>
      </c>
      <c r="AA91" s="217">
        <f>'NOTES 3trim.'!BJ2185</f>
        <v>3</v>
      </c>
      <c r="AB91" s="217">
        <f>'NOTES 3trim.'!BK2185</f>
        <v>2</v>
      </c>
      <c r="AC91" s="217">
        <f>'NOTES 3trim.'!BL2185</f>
        <v>1</v>
      </c>
      <c r="AD91" s="217">
        <f>'NOTES 3trim.'!BM2185</f>
        <v>5</v>
      </c>
      <c r="AE91" s="217">
        <f>'NOTES 3trim.'!BN2185</f>
        <v>4</v>
      </c>
      <c r="AF91" s="217">
        <f>'NOTES 3trim.'!BO2185</f>
        <v>3</v>
      </c>
      <c r="AG91" s="217">
        <f>'NOTES 3trim.'!BP2185</f>
        <v>2</v>
      </c>
      <c r="AH91" s="217">
        <f>'NOTES 3trim.'!BQ2185</f>
        <v>1</v>
      </c>
      <c r="AI91" s="186"/>
      <c r="AL91" s="72">
        <f t="shared" si="16"/>
        <v>2.9333333333333331</v>
      </c>
      <c r="AM91" s="49"/>
      <c r="AN91" s="49"/>
      <c r="AO91" s="49"/>
      <c r="AP91" s="49"/>
      <c r="AQ91" s="49"/>
      <c r="AR91" s="49"/>
      <c r="AS91" s="49"/>
      <c r="AT91" s="49"/>
      <c r="AU91" s="49"/>
      <c r="AV91" s="49"/>
    </row>
    <row r="92" spans="2:48" s="61" customFormat="1" ht="22.5" customHeight="1">
      <c r="B92" s="65"/>
      <c r="C92" s="189"/>
      <c r="D92" s="236" t="str">
        <f>'NOTES 3trim.'!D2206</f>
        <v>Instructions civique et morale</v>
      </c>
      <c r="E92" s="217">
        <f>'NOTES 3trim.'!AN2206</f>
        <v>3</v>
      </c>
      <c r="F92" s="217">
        <f>'NOTES 3trim.'!AO2206</f>
        <v>4</v>
      </c>
      <c r="G92" s="217">
        <f>'NOTES 3trim.'!AP2206</f>
        <v>3</v>
      </c>
      <c r="H92" s="217">
        <f>'NOTES 3trim.'!AQ2206</f>
        <v>2</v>
      </c>
      <c r="I92" s="217">
        <f>'NOTES 3trim.'!AR2206</f>
        <v>1</v>
      </c>
      <c r="J92" s="217">
        <f>'NOTES 3trim.'!AS2206</f>
        <v>5</v>
      </c>
      <c r="K92" s="217">
        <f>'NOTES 3trim.'!AT2206</f>
        <v>4</v>
      </c>
      <c r="L92" s="217">
        <f>'NOTES 3trim.'!AU2206</f>
        <v>3</v>
      </c>
      <c r="M92" s="217">
        <f>'NOTES 3trim.'!AV2206</f>
        <v>2</v>
      </c>
      <c r="N92" s="217">
        <f>'NOTES 3trim.'!AW2206</f>
        <v>1</v>
      </c>
      <c r="O92" s="217">
        <f>'NOTES 3trim.'!AX2206</f>
        <v>5</v>
      </c>
      <c r="P92" s="217">
        <f>'NOTES 3trim.'!AY2206</f>
        <v>4</v>
      </c>
      <c r="Q92" s="217">
        <f>'NOTES 3trim.'!AZ2206</f>
        <v>3</v>
      </c>
      <c r="R92" s="217">
        <f>'NOTES 3trim.'!BA2206</f>
        <v>2</v>
      </c>
      <c r="S92" s="217">
        <f>'NOTES 3trim.'!BB2206</f>
        <v>1</v>
      </c>
      <c r="T92" s="217">
        <f>'NOTES 3trim.'!BC2206</f>
        <v>5</v>
      </c>
      <c r="U92" s="217">
        <f>'NOTES 3trim.'!BD2206</f>
        <v>4</v>
      </c>
      <c r="V92" s="217">
        <f>'NOTES 3trim.'!BE2206</f>
        <v>3</v>
      </c>
      <c r="W92" s="217">
        <f>'NOTES 3trim.'!BF2206</f>
        <v>2</v>
      </c>
      <c r="X92" s="217">
        <f>'NOTES 3trim.'!BG2206</f>
        <v>1</v>
      </c>
      <c r="Y92" s="217">
        <f>'NOTES 3trim.'!BH2206</f>
        <v>5</v>
      </c>
      <c r="Z92" s="217">
        <f>'NOTES 3trim.'!BI2206</f>
        <v>4</v>
      </c>
      <c r="AA92" s="217">
        <f>'NOTES 3trim.'!BJ2206</f>
        <v>3</v>
      </c>
      <c r="AB92" s="217">
        <f>'NOTES 3trim.'!BK2206</f>
        <v>2</v>
      </c>
      <c r="AC92" s="217">
        <f>'NOTES 3trim.'!BL2206</f>
        <v>1</v>
      </c>
      <c r="AD92" s="217">
        <f>'NOTES 3trim.'!BM2206</f>
        <v>5</v>
      </c>
      <c r="AE92" s="217">
        <f>'NOTES 3trim.'!BN2206</f>
        <v>4</v>
      </c>
      <c r="AF92" s="217">
        <f>'NOTES 3trim.'!BO2206</f>
        <v>3</v>
      </c>
      <c r="AG92" s="217">
        <f>'NOTES 3trim.'!BP2206</f>
        <v>2</v>
      </c>
      <c r="AH92" s="217">
        <f>'NOTES 3trim.'!BQ2206</f>
        <v>1</v>
      </c>
      <c r="AI92" s="186"/>
      <c r="AL92" s="72">
        <f t="shared" si="16"/>
        <v>2.9333333333333331</v>
      </c>
      <c r="AM92" s="49"/>
      <c r="AN92" s="49"/>
      <c r="AO92" s="49"/>
      <c r="AP92" s="49"/>
      <c r="AQ92" s="49"/>
      <c r="AR92" s="49"/>
      <c r="AS92" s="49"/>
      <c r="AT92" s="49"/>
      <c r="AU92" s="49"/>
      <c r="AV92" s="49"/>
    </row>
    <row r="93" spans="2:48" s="61" customFormat="1" ht="22.5" customHeight="1">
      <c r="B93" s="65"/>
      <c r="C93" s="189"/>
      <c r="D93" s="193" t="str">
        <f>'NOTES 3trim.'!D2254</f>
        <v>Travail personnel</v>
      </c>
      <c r="E93" s="218">
        <f>'NOTES 3trim.'!AN2254</f>
        <v>5</v>
      </c>
      <c r="F93" s="218">
        <f>'NOTES 3trim.'!AO2254</f>
        <v>3</v>
      </c>
      <c r="G93" s="218">
        <f>'NOTES 3trim.'!AP2254</f>
        <v>3</v>
      </c>
      <c r="H93" s="218">
        <f>'NOTES 3trim.'!AQ2254</f>
        <v>2</v>
      </c>
      <c r="I93" s="218">
        <f>'NOTES 3trim.'!AR2254</f>
        <v>1</v>
      </c>
      <c r="J93" s="218">
        <f>'NOTES 3trim.'!AS2254</f>
        <v>5</v>
      </c>
      <c r="K93" s="218">
        <f>'NOTES 3trim.'!AT2254</f>
        <v>4</v>
      </c>
      <c r="L93" s="218">
        <f>'NOTES 3trim.'!AU2254</f>
        <v>3</v>
      </c>
      <c r="M93" s="218">
        <f>'NOTES 3trim.'!AV2254</f>
        <v>2</v>
      </c>
      <c r="N93" s="218">
        <f>'NOTES 3trim.'!AW2254</f>
        <v>1</v>
      </c>
      <c r="O93" s="218">
        <f>'NOTES 3trim.'!AX2254</f>
        <v>5</v>
      </c>
      <c r="P93" s="218">
        <f>'NOTES 3trim.'!AY2254</f>
        <v>4</v>
      </c>
      <c r="Q93" s="218">
        <f>'NOTES 3trim.'!AZ2254</f>
        <v>3</v>
      </c>
      <c r="R93" s="218">
        <f>'NOTES 3trim.'!BA2254</f>
        <v>2</v>
      </c>
      <c r="S93" s="218">
        <f>'NOTES 3trim.'!BB2254</f>
        <v>1</v>
      </c>
      <c r="T93" s="218">
        <f>'NOTES 3trim.'!BC2254</f>
        <v>5</v>
      </c>
      <c r="U93" s="218">
        <f>'NOTES 3trim.'!BD2254</f>
        <v>4</v>
      </c>
      <c r="V93" s="218">
        <f>'NOTES 3trim.'!BE2254</f>
        <v>3</v>
      </c>
      <c r="W93" s="218">
        <f>'NOTES 3trim.'!BF2254</f>
        <v>2</v>
      </c>
      <c r="X93" s="218">
        <f>'NOTES 3trim.'!BG2254</f>
        <v>1</v>
      </c>
      <c r="Y93" s="218">
        <f>'NOTES 3trim.'!BH2254</f>
        <v>5</v>
      </c>
      <c r="Z93" s="218">
        <f>'NOTES 3trim.'!BI2254</f>
        <v>4</v>
      </c>
      <c r="AA93" s="218">
        <f>'NOTES 3trim.'!BJ2254</f>
        <v>3</v>
      </c>
      <c r="AB93" s="218">
        <f>'NOTES 3trim.'!BK2254</f>
        <v>2</v>
      </c>
      <c r="AC93" s="218">
        <f>'NOTES 3trim.'!BL2254</f>
        <v>1</v>
      </c>
      <c r="AD93" s="218">
        <f>'NOTES 3trim.'!BM2254</f>
        <v>5</v>
      </c>
      <c r="AE93" s="218">
        <f>'NOTES 3trim.'!BN2254</f>
        <v>4</v>
      </c>
      <c r="AF93" s="218">
        <f>'NOTES 3trim.'!BO2254</f>
        <v>3</v>
      </c>
      <c r="AG93" s="218">
        <f>'NOTES 3trim.'!BP2254</f>
        <v>2</v>
      </c>
      <c r="AH93" s="218">
        <f>'NOTES 3trim.'!BQ2254</f>
        <v>1</v>
      </c>
      <c r="AI93" s="186"/>
      <c r="AL93" s="72">
        <f t="shared" si="16"/>
        <v>2.9666666666666668</v>
      </c>
      <c r="AM93" s="49"/>
      <c r="AN93" s="49"/>
      <c r="AO93" s="49"/>
      <c r="AP93" s="49"/>
      <c r="AQ93" s="49"/>
      <c r="AR93" s="49"/>
      <c r="AS93" s="49"/>
      <c r="AT93" s="49"/>
      <c r="AU93" s="49"/>
      <c r="AV93" s="49"/>
    </row>
    <row r="94" spans="2:48" s="61" customFormat="1" ht="22.5" customHeight="1">
      <c r="B94" s="65"/>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6"/>
      <c r="AL94" s="262"/>
      <c r="AM94" s="49"/>
      <c r="AN94" s="49"/>
      <c r="AO94" s="49"/>
      <c r="AP94" s="49"/>
      <c r="AQ94" s="49"/>
      <c r="AR94" s="49"/>
      <c r="AS94" s="49"/>
      <c r="AT94" s="49"/>
      <c r="AU94" s="49"/>
      <c r="AV94" s="49"/>
    </row>
    <row r="95" spans="2:48" s="61" customFormat="1" ht="22.5" customHeight="1">
      <c r="B95" s="65"/>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6"/>
      <c r="AL95" s="262"/>
      <c r="AM95" s="49"/>
      <c r="AN95" s="49"/>
      <c r="AO95" s="49"/>
      <c r="AP95" s="49"/>
      <c r="AQ95" s="49"/>
      <c r="AR95" s="49"/>
      <c r="AS95" s="49"/>
      <c r="AT95" s="49"/>
      <c r="AU95" s="49"/>
      <c r="AV95" s="49"/>
    </row>
    <row r="96" spans="2:48" s="61" customFormat="1" ht="22.5" customHeight="1">
      <c r="B96" s="65"/>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6"/>
      <c r="AL96" s="262"/>
      <c r="AM96" s="49"/>
      <c r="AN96" s="49"/>
      <c r="AO96" s="49"/>
      <c r="AP96" s="49"/>
      <c r="AQ96" s="49"/>
      <c r="AR96" s="49"/>
      <c r="AS96" s="49"/>
      <c r="AT96" s="49"/>
      <c r="AU96" s="49"/>
      <c r="AV96" s="49"/>
    </row>
    <row r="97" spans="1:48" s="61" customFormat="1" ht="22.5" customHeight="1">
      <c r="B97" s="65"/>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6"/>
      <c r="AL97" s="262"/>
      <c r="AM97" s="49"/>
      <c r="AN97" s="49"/>
      <c r="AO97" s="49"/>
      <c r="AP97" s="49"/>
      <c r="AQ97" s="49"/>
      <c r="AR97" s="49"/>
      <c r="AS97" s="49"/>
      <c r="AT97" s="49"/>
      <c r="AU97" s="49"/>
      <c r="AV97" s="49"/>
    </row>
    <row r="98" spans="1:48" s="61" customFormat="1" ht="22.5" customHeight="1">
      <c r="B98" s="65"/>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6"/>
      <c r="AL98" s="262" t="str">
        <f>IF(ISERROR(AVERAGE(C98:AF98)),"",AVERAGE(C98:AF98))</f>
        <v/>
      </c>
      <c r="AM98" s="49"/>
      <c r="AN98" s="49"/>
      <c r="AO98" s="49"/>
      <c r="AP98" s="49"/>
      <c r="AQ98" s="49"/>
      <c r="AR98" s="49"/>
      <c r="AS98" s="49"/>
      <c r="AT98" s="49"/>
      <c r="AU98" s="49"/>
      <c r="AV98" s="49"/>
    </row>
    <row r="99" spans="1:48" s="61" customFormat="1" ht="22.5" customHeight="1">
      <c r="B99" s="65"/>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6"/>
      <c r="AL99" s="262" t="str">
        <f>IF(ISERROR(AVERAGE(C99:AF99)),"",AVERAGE(C99:AF99))</f>
        <v/>
      </c>
      <c r="AM99" s="49"/>
      <c r="AN99" s="49"/>
      <c r="AO99" s="49"/>
      <c r="AP99" s="49"/>
      <c r="AQ99" s="49"/>
      <c r="AR99" s="49"/>
      <c r="AS99" s="49"/>
      <c r="AT99" s="49"/>
      <c r="AU99" s="49"/>
      <c r="AV99" s="49"/>
    </row>
    <row r="100" spans="1:48" ht="12.75" customHeight="1">
      <c r="A100" s="38"/>
      <c r="B100" s="188"/>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86"/>
      <c r="AJ100" s="38"/>
    </row>
    <row r="101" spans="1:48" ht="12.75" customHeight="1" thickBot="1">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row>
    <row r="102" spans="1:48" ht="134.25" customHeight="1" thickTop="1" thickBot="1">
      <c r="B102" s="64"/>
      <c r="C102" s="64"/>
      <c r="D102" s="64"/>
      <c r="E102" s="58" t="str">
        <f>E1</f>
        <v/>
      </c>
      <c r="F102" s="59" t="str">
        <f t="shared" ref="F102:AH102" si="21">F1</f>
        <v/>
      </c>
      <c r="G102" s="58" t="str">
        <f t="shared" si="21"/>
        <v/>
      </c>
      <c r="H102" s="59" t="str">
        <f t="shared" si="21"/>
        <v/>
      </c>
      <c r="I102" s="58" t="str">
        <f t="shared" si="21"/>
        <v/>
      </c>
      <c r="J102" s="59" t="str">
        <f t="shared" si="21"/>
        <v/>
      </c>
      <c r="K102" s="58" t="str">
        <f t="shared" si="21"/>
        <v/>
      </c>
      <c r="L102" s="59" t="str">
        <f t="shared" si="21"/>
        <v/>
      </c>
      <c r="M102" s="58" t="str">
        <f t="shared" si="21"/>
        <v/>
      </c>
      <c r="N102" s="59" t="str">
        <f t="shared" si="21"/>
        <v/>
      </c>
      <c r="O102" s="58" t="str">
        <f t="shared" si="21"/>
        <v/>
      </c>
      <c r="P102" s="59" t="str">
        <f t="shared" si="21"/>
        <v/>
      </c>
      <c r="Q102" s="58" t="str">
        <f t="shared" si="21"/>
        <v/>
      </c>
      <c r="R102" s="59" t="str">
        <f t="shared" si="21"/>
        <v/>
      </c>
      <c r="S102" s="58" t="str">
        <f t="shared" si="21"/>
        <v/>
      </c>
      <c r="T102" s="59" t="str">
        <f t="shared" si="21"/>
        <v/>
      </c>
      <c r="U102" s="58" t="str">
        <f t="shared" si="21"/>
        <v/>
      </c>
      <c r="V102" s="59" t="str">
        <f t="shared" si="21"/>
        <v/>
      </c>
      <c r="W102" s="58" t="str">
        <f t="shared" si="21"/>
        <v/>
      </c>
      <c r="X102" s="59" t="str">
        <f t="shared" si="21"/>
        <v/>
      </c>
      <c r="Y102" s="58" t="str">
        <f t="shared" si="21"/>
        <v/>
      </c>
      <c r="Z102" s="59" t="str">
        <f t="shared" si="21"/>
        <v/>
      </c>
      <c r="AA102" s="60" t="str">
        <f t="shared" si="21"/>
        <v/>
      </c>
      <c r="AB102" s="59" t="str">
        <f t="shared" si="21"/>
        <v/>
      </c>
      <c r="AC102" s="60" t="str">
        <f t="shared" si="21"/>
        <v/>
      </c>
      <c r="AD102" s="59" t="str">
        <f t="shared" si="21"/>
        <v/>
      </c>
      <c r="AE102" s="60">
        <f t="shared" si="21"/>
        <v>1</v>
      </c>
      <c r="AF102" s="59">
        <f t="shared" si="21"/>
        <v>2</v>
      </c>
      <c r="AG102" s="59">
        <f t="shared" si="21"/>
        <v>3</v>
      </c>
      <c r="AH102" s="59" t="str">
        <f t="shared" si="21"/>
        <v>ytdfuyfruyfuiylfguykgfuyfuyuy</v>
      </c>
    </row>
    <row r="103" spans="1:48" s="61" customFormat="1" ht="33.75" customHeight="1" thickBot="1">
      <c r="B103" s="766" t="str">
        <f>B2</f>
        <v>Français</v>
      </c>
      <c r="C103" s="767"/>
      <c r="D103" s="768"/>
      <c r="E103" s="214" t="str">
        <f t="shared" ref="E103:AH103" si="22">IF(E2="","",IF(E2&lt;$AB$209,$AA$208,IF(E2&lt;$AC$209,$AB$208,IF(E2&lt;$AD$209,$AC$208,IF(E2&lt;$AE$209,$AD$208,IF(E2&gt;=$AA$209,$AE$208,"--"))))))</f>
        <v>C</v>
      </c>
      <c r="F103" s="214" t="str">
        <f t="shared" si="22"/>
        <v>D</v>
      </c>
      <c r="G103" s="214" t="str">
        <f t="shared" si="22"/>
        <v>C</v>
      </c>
      <c r="H103" s="214" t="str">
        <f t="shared" si="22"/>
        <v>B</v>
      </c>
      <c r="I103" s="214" t="str">
        <f t="shared" si="22"/>
        <v>A</v>
      </c>
      <c r="J103" s="214" t="str">
        <f t="shared" si="22"/>
        <v>B</v>
      </c>
      <c r="K103" s="214" t="str">
        <f t="shared" si="22"/>
        <v>C</v>
      </c>
      <c r="L103" s="214" t="str">
        <f t="shared" si="22"/>
        <v>C</v>
      </c>
      <c r="M103" s="214" t="str">
        <f t="shared" si="22"/>
        <v>B</v>
      </c>
      <c r="N103" s="214" t="str">
        <f t="shared" si="22"/>
        <v>B</v>
      </c>
      <c r="O103" s="214" t="str">
        <f t="shared" si="22"/>
        <v>B</v>
      </c>
      <c r="P103" s="214" t="str">
        <f t="shared" si="22"/>
        <v>C</v>
      </c>
      <c r="Q103" s="214" t="str">
        <f t="shared" si="22"/>
        <v>C</v>
      </c>
      <c r="R103" s="214" t="str">
        <f t="shared" si="22"/>
        <v>B</v>
      </c>
      <c r="S103" s="214" t="str">
        <f t="shared" si="22"/>
        <v>B</v>
      </c>
      <c r="T103" s="214" t="str">
        <f t="shared" si="22"/>
        <v>B</v>
      </c>
      <c r="U103" s="214" t="str">
        <f t="shared" si="22"/>
        <v>C</v>
      </c>
      <c r="V103" s="214" t="str">
        <f t="shared" si="22"/>
        <v>C</v>
      </c>
      <c r="W103" s="214" t="str">
        <f t="shared" si="22"/>
        <v>B</v>
      </c>
      <c r="X103" s="214" t="str">
        <f t="shared" si="22"/>
        <v>B</v>
      </c>
      <c r="Y103" s="214" t="str">
        <f t="shared" si="22"/>
        <v>B</v>
      </c>
      <c r="Z103" s="214" t="str">
        <f t="shared" si="22"/>
        <v>C</v>
      </c>
      <c r="AA103" s="214" t="str">
        <f t="shared" si="22"/>
        <v>C</v>
      </c>
      <c r="AB103" s="214" t="str">
        <f t="shared" si="22"/>
        <v>B</v>
      </c>
      <c r="AC103" s="214" t="str">
        <f t="shared" si="22"/>
        <v>A</v>
      </c>
      <c r="AD103" s="214" t="str">
        <f t="shared" si="22"/>
        <v>B</v>
      </c>
      <c r="AE103" s="214" t="str">
        <f t="shared" si="22"/>
        <v>C</v>
      </c>
      <c r="AF103" s="214" t="str">
        <f t="shared" si="22"/>
        <v>C</v>
      </c>
      <c r="AG103" s="214" t="str">
        <f t="shared" si="22"/>
        <v>B</v>
      </c>
      <c r="AH103" s="214" t="str">
        <f t="shared" si="22"/>
        <v>A</v>
      </c>
      <c r="AL103" s="72" t="str">
        <f>B103</f>
        <v>Français</v>
      </c>
      <c r="AM103" s="49"/>
      <c r="AN103" s="49">
        <f t="shared" ref="AN103:AN108" si="23">COUNTIF(C103:D103,"A")</f>
        <v>0</v>
      </c>
      <c r="AO103" s="49"/>
      <c r="AP103" s="49">
        <f t="shared" ref="AP103:AP108" si="24">COUNTIF(C103:D103,"B")</f>
        <v>0</v>
      </c>
      <c r="AQ103" s="49"/>
      <c r="AR103" s="49">
        <f t="shared" ref="AR103:AR108" si="25">COUNTIF(C103:D103,"C")</f>
        <v>0</v>
      </c>
      <c r="AS103" s="49"/>
      <c r="AT103" s="49">
        <f t="shared" ref="AT103:AT108" si="26">COUNTIF(C103:D103,"D")</f>
        <v>0</v>
      </c>
      <c r="AU103" s="49"/>
      <c r="AV103" s="49">
        <f t="shared" ref="AV103:AV108" si="27">SUM(AN103:AT103)</f>
        <v>0</v>
      </c>
    </row>
    <row r="104" spans="1:48" s="61" customFormat="1" ht="22.5" customHeight="1">
      <c r="B104" s="775" t="str">
        <f>B3</f>
        <v>Langage oral</v>
      </c>
      <c r="C104" s="775"/>
      <c r="D104" s="775"/>
      <c r="E104" s="215" t="str">
        <f t="shared" ref="E104:AH104" si="28">IF(E3="","",IF(E3&lt;$AB$209,$AA$208,IF(E3&lt;$AC$209,$AB$208,IF(E3&lt;$AD$209,$AC$208,IF(E3&lt;$AE$209,$AD$208,IF(E3&gt;=$AA$209,$AE$208,"--"))))))</f>
        <v>B</v>
      </c>
      <c r="F104" s="215" t="str">
        <f t="shared" si="28"/>
        <v>D</v>
      </c>
      <c r="G104" s="215" t="str">
        <f t="shared" si="28"/>
        <v>B</v>
      </c>
      <c r="H104" s="215" t="str">
        <f t="shared" si="28"/>
        <v>B</v>
      </c>
      <c r="I104" s="215" t="str">
        <f t="shared" si="28"/>
        <v>A</v>
      </c>
      <c r="J104" s="215" t="str">
        <f t="shared" si="28"/>
        <v>C</v>
      </c>
      <c r="K104" s="215" t="str">
        <f t="shared" si="28"/>
        <v>C</v>
      </c>
      <c r="L104" s="215" t="str">
        <f t="shared" si="28"/>
        <v>C</v>
      </c>
      <c r="M104" s="215" t="str">
        <f t="shared" si="28"/>
        <v>B</v>
      </c>
      <c r="N104" s="215" t="str">
        <f t="shared" si="28"/>
        <v>B</v>
      </c>
      <c r="O104" s="215" t="str">
        <f t="shared" si="28"/>
        <v>B</v>
      </c>
      <c r="P104" s="215" t="str">
        <f t="shared" si="28"/>
        <v>B</v>
      </c>
      <c r="Q104" s="215" t="str">
        <f t="shared" si="28"/>
        <v>B</v>
      </c>
      <c r="R104" s="215" t="str">
        <f t="shared" si="28"/>
        <v>B</v>
      </c>
      <c r="S104" s="215" t="str">
        <f t="shared" si="28"/>
        <v>B</v>
      </c>
      <c r="T104" s="215" t="str">
        <f t="shared" si="28"/>
        <v>C</v>
      </c>
      <c r="U104" s="215" t="str">
        <f t="shared" si="28"/>
        <v>C</v>
      </c>
      <c r="V104" s="215" t="str">
        <f t="shared" si="28"/>
        <v>D</v>
      </c>
      <c r="W104" s="215" t="str">
        <f t="shared" si="28"/>
        <v>C</v>
      </c>
      <c r="X104" s="215" t="str">
        <f t="shared" si="28"/>
        <v>C</v>
      </c>
      <c r="Y104" s="215" t="str">
        <f t="shared" si="28"/>
        <v>B</v>
      </c>
      <c r="Z104" s="215" t="str">
        <f t="shared" si="28"/>
        <v>C</v>
      </c>
      <c r="AA104" s="215" t="str">
        <f t="shared" si="28"/>
        <v>C</v>
      </c>
      <c r="AB104" s="215" t="str">
        <f t="shared" si="28"/>
        <v>B</v>
      </c>
      <c r="AC104" s="215" t="str">
        <f t="shared" si="28"/>
        <v>A</v>
      </c>
      <c r="AD104" s="215" t="str">
        <f t="shared" si="28"/>
        <v>B</v>
      </c>
      <c r="AE104" s="215" t="str">
        <f t="shared" si="28"/>
        <v>C</v>
      </c>
      <c r="AF104" s="215" t="str">
        <f t="shared" si="28"/>
        <v>C</v>
      </c>
      <c r="AG104" s="215" t="str">
        <f t="shared" si="28"/>
        <v>B</v>
      </c>
      <c r="AH104" s="215" t="str">
        <f t="shared" si="28"/>
        <v>A</v>
      </c>
      <c r="AL104" s="71" t="str">
        <f t="shared" ref="AL104:AL143" si="29">B104</f>
        <v>Langage oral</v>
      </c>
      <c r="AM104" s="49"/>
      <c r="AN104" s="49">
        <f t="shared" si="23"/>
        <v>0</v>
      </c>
      <c r="AO104" s="49"/>
      <c r="AP104" s="49">
        <f t="shared" si="24"/>
        <v>0</v>
      </c>
      <c r="AQ104" s="49"/>
      <c r="AR104" s="49">
        <f t="shared" si="25"/>
        <v>0</v>
      </c>
      <c r="AS104" s="49"/>
      <c r="AT104" s="49">
        <f t="shared" si="26"/>
        <v>0</v>
      </c>
      <c r="AU104" s="49"/>
      <c r="AV104" s="49">
        <f t="shared" si="27"/>
        <v>0</v>
      </c>
    </row>
    <row r="105" spans="1:48" s="61" customFormat="1" ht="22.5" customHeight="1">
      <c r="D105" s="191" t="str">
        <f>D4</f>
        <v>Raconter, Décrire, Exposer</v>
      </c>
      <c r="E105" s="216" t="str">
        <f t="shared" ref="E105:AH105" si="30">IF(E4="","",IF(E4&lt;$AB$209,$AA$208,IF(E4&lt;$AC$209,$AB$208,IF(E4&lt;$AD$209,$AC$208,IF(E4&lt;$AE$209,$AD$208,IF(E4&gt;=$AA$209,$AE$208,"--"))))))</f>
        <v>A+</v>
      </c>
      <c r="F105" s="216" t="str">
        <f t="shared" si="30"/>
        <v>C</v>
      </c>
      <c r="G105" s="216" t="str">
        <f t="shared" si="30"/>
        <v>B</v>
      </c>
      <c r="H105" s="216" t="str">
        <f t="shared" si="30"/>
        <v>A</v>
      </c>
      <c r="I105" s="216" t="str">
        <f t="shared" si="30"/>
        <v>A+</v>
      </c>
      <c r="J105" s="216" t="str">
        <f t="shared" si="30"/>
        <v/>
      </c>
      <c r="K105" s="216" t="str">
        <f t="shared" si="30"/>
        <v/>
      </c>
      <c r="L105" s="216" t="str">
        <f t="shared" si="30"/>
        <v/>
      </c>
      <c r="M105" s="216" t="str">
        <f t="shared" si="30"/>
        <v/>
      </c>
      <c r="N105" s="216" t="str">
        <f t="shared" si="30"/>
        <v/>
      </c>
      <c r="O105" s="216" t="str">
        <f t="shared" si="30"/>
        <v/>
      </c>
      <c r="P105" s="216" t="str">
        <f t="shared" si="30"/>
        <v/>
      </c>
      <c r="Q105" s="216" t="str">
        <f t="shared" si="30"/>
        <v/>
      </c>
      <c r="R105" s="216" t="str">
        <f t="shared" si="30"/>
        <v/>
      </c>
      <c r="S105" s="216" t="str">
        <f t="shared" si="30"/>
        <v/>
      </c>
      <c r="T105" s="216" t="str">
        <f t="shared" si="30"/>
        <v>D</v>
      </c>
      <c r="U105" s="216" t="str">
        <f t="shared" si="30"/>
        <v>D</v>
      </c>
      <c r="V105" s="216" t="str">
        <f t="shared" si="30"/>
        <v>D</v>
      </c>
      <c r="W105" s="216" t="str">
        <f t="shared" si="30"/>
        <v>D</v>
      </c>
      <c r="X105" s="216" t="str">
        <f t="shared" si="30"/>
        <v>D</v>
      </c>
      <c r="Y105" s="216" t="str">
        <f t="shared" si="30"/>
        <v/>
      </c>
      <c r="Z105" s="216" t="str">
        <f t="shared" si="30"/>
        <v/>
      </c>
      <c r="AA105" s="216" t="str">
        <f t="shared" si="30"/>
        <v/>
      </c>
      <c r="AB105" s="216" t="str">
        <f t="shared" si="30"/>
        <v/>
      </c>
      <c r="AC105" s="216" t="str">
        <f t="shared" si="30"/>
        <v/>
      </c>
      <c r="AD105" s="216" t="str">
        <f t="shared" si="30"/>
        <v/>
      </c>
      <c r="AE105" s="216" t="str">
        <f t="shared" si="30"/>
        <v/>
      </c>
      <c r="AF105" s="216" t="str">
        <f t="shared" si="30"/>
        <v/>
      </c>
      <c r="AG105" s="216" t="str">
        <f t="shared" si="30"/>
        <v/>
      </c>
      <c r="AH105" s="216" t="str">
        <f t="shared" si="30"/>
        <v/>
      </c>
      <c r="AL105" s="71">
        <f t="shared" si="29"/>
        <v>0</v>
      </c>
      <c r="AM105" s="49"/>
      <c r="AN105" s="49">
        <f t="shared" si="23"/>
        <v>0</v>
      </c>
      <c r="AO105" s="49"/>
      <c r="AP105" s="49">
        <f t="shared" si="24"/>
        <v>0</v>
      </c>
      <c r="AQ105" s="49"/>
      <c r="AR105" s="49">
        <f t="shared" si="25"/>
        <v>0</v>
      </c>
      <c r="AS105" s="49"/>
      <c r="AT105" s="49">
        <f t="shared" si="26"/>
        <v>0</v>
      </c>
      <c r="AU105" s="49"/>
      <c r="AV105" s="49">
        <f t="shared" si="27"/>
        <v>0</v>
      </c>
    </row>
    <row r="106" spans="1:48" s="61" customFormat="1" ht="22.5" customHeight="1">
      <c r="D106" s="192" t="str">
        <f>D5</f>
        <v>Echanger, Débattre</v>
      </c>
      <c r="E106" s="217" t="str">
        <f t="shared" ref="E106:AH106" si="31">IF(E5="","",IF(E5&lt;$AB$209,$AA$208,IF(E5&lt;$AC$209,$AB$208,IF(E5&lt;$AD$209,$AC$208,IF(E5&lt;$AE$209,$AD$208,IF(E5&gt;=$AA$209,$AE$208,"--"))))))</f>
        <v>D</v>
      </c>
      <c r="F106" s="217" t="str">
        <f t="shared" si="31"/>
        <v>D</v>
      </c>
      <c r="G106" s="217" t="str">
        <f t="shared" si="31"/>
        <v>C</v>
      </c>
      <c r="H106" s="217" t="str">
        <f t="shared" si="31"/>
        <v>B</v>
      </c>
      <c r="I106" s="217" t="str">
        <f t="shared" si="31"/>
        <v>A</v>
      </c>
      <c r="J106" s="217" t="str">
        <f t="shared" si="31"/>
        <v>B</v>
      </c>
      <c r="K106" s="217" t="str">
        <f t="shared" si="31"/>
        <v>C</v>
      </c>
      <c r="L106" s="217" t="str">
        <f t="shared" si="31"/>
        <v>C</v>
      </c>
      <c r="M106" s="217" t="str">
        <f t="shared" si="31"/>
        <v>B</v>
      </c>
      <c r="N106" s="217" t="str">
        <f t="shared" si="31"/>
        <v>A</v>
      </c>
      <c r="O106" s="217" t="str">
        <f t="shared" si="31"/>
        <v>B</v>
      </c>
      <c r="P106" s="217" t="str">
        <f t="shared" si="31"/>
        <v>C</v>
      </c>
      <c r="Q106" s="217" t="str">
        <f t="shared" si="31"/>
        <v>C</v>
      </c>
      <c r="R106" s="217" t="str">
        <f t="shared" si="31"/>
        <v>B</v>
      </c>
      <c r="S106" s="217" t="str">
        <f t="shared" si="31"/>
        <v>A</v>
      </c>
      <c r="T106" s="217" t="str">
        <f t="shared" si="31"/>
        <v>B</v>
      </c>
      <c r="U106" s="217" t="str">
        <f t="shared" si="31"/>
        <v>C</v>
      </c>
      <c r="V106" s="217" t="str">
        <f t="shared" si="31"/>
        <v>C</v>
      </c>
      <c r="W106" s="217" t="str">
        <f t="shared" si="31"/>
        <v>B</v>
      </c>
      <c r="X106" s="217" t="str">
        <f t="shared" si="31"/>
        <v>A</v>
      </c>
      <c r="Y106" s="217" t="str">
        <f t="shared" si="31"/>
        <v>B</v>
      </c>
      <c r="Z106" s="217" t="str">
        <f t="shared" si="31"/>
        <v>C</v>
      </c>
      <c r="AA106" s="217" t="str">
        <f t="shared" si="31"/>
        <v>C</v>
      </c>
      <c r="AB106" s="217" t="str">
        <f t="shared" si="31"/>
        <v>B</v>
      </c>
      <c r="AC106" s="217" t="str">
        <f t="shared" si="31"/>
        <v>A</v>
      </c>
      <c r="AD106" s="217" t="str">
        <f t="shared" si="31"/>
        <v>B</v>
      </c>
      <c r="AE106" s="217" t="str">
        <f t="shared" si="31"/>
        <v>C</v>
      </c>
      <c r="AF106" s="217" t="str">
        <f t="shared" si="31"/>
        <v>C</v>
      </c>
      <c r="AG106" s="217" t="str">
        <f t="shared" si="31"/>
        <v>B</v>
      </c>
      <c r="AH106" s="217" t="str">
        <f t="shared" si="31"/>
        <v>A</v>
      </c>
      <c r="AL106" s="71">
        <f t="shared" si="29"/>
        <v>0</v>
      </c>
      <c r="AM106" s="49"/>
      <c r="AN106" s="49">
        <f t="shared" si="23"/>
        <v>0</v>
      </c>
      <c r="AO106" s="49"/>
      <c r="AP106" s="49">
        <f t="shared" si="24"/>
        <v>0</v>
      </c>
      <c r="AQ106" s="49"/>
      <c r="AR106" s="49">
        <f t="shared" si="25"/>
        <v>0</v>
      </c>
      <c r="AS106" s="49"/>
      <c r="AT106" s="49">
        <f t="shared" si="26"/>
        <v>0</v>
      </c>
      <c r="AU106" s="49"/>
      <c r="AV106" s="49">
        <f t="shared" si="27"/>
        <v>0</v>
      </c>
    </row>
    <row r="107" spans="1:48" s="61" customFormat="1" ht="22.5" customHeight="1">
      <c r="D107" s="193" t="str">
        <f>D6</f>
        <v>Réciter : dire de mémoire</v>
      </c>
      <c r="E107" s="218" t="str">
        <f t="shared" ref="E107:AH107" si="32">IF(E6="","",IF(E6&lt;$AB$209,$AA$208,IF(E6&lt;$AC$209,$AB$208,IF(E6&lt;$AD$209,$AC$208,IF(E6&lt;$AE$209,$AD$208,IF(E6&gt;=$AA$209,$AE$208,"--"))))))</f>
        <v>A</v>
      </c>
      <c r="F107" s="218" t="str">
        <f t="shared" si="32"/>
        <v>D</v>
      </c>
      <c r="G107" s="218" t="str">
        <f t="shared" si="32"/>
        <v>A</v>
      </c>
      <c r="H107" s="218" t="str">
        <f t="shared" si="32"/>
        <v>A</v>
      </c>
      <c r="I107" s="218" t="str">
        <f t="shared" si="32"/>
        <v>A</v>
      </c>
      <c r="J107" s="218" t="str">
        <f t="shared" si="32"/>
        <v>C</v>
      </c>
      <c r="K107" s="218" t="str">
        <f t="shared" si="32"/>
        <v>B</v>
      </c>
      <c r="L107" s="218" t="str">
        <f t="shared" si="32"/>
        <v>C</v>
      </c>
      <c r="M107" s="218" t="str">
        <f t="shared" si="32"/>
        <v>A</v>
      </c>
      <c r="N107" s="218" t="str">
        <f t="shared" si="32"/>
        <v>C</v>
      </c>
      <c r="O107" s="218" t="str">
        <f t="shared" si="32"/>
        <v>A</v>
      </c>
      <c r="P107" s="218" t="str">
        <f t="shared" si="32"/>
        <v>B</v>
      </c>
      <c r="Q107" s="218" t="str">
        <f t="shared" si="32"/>
        <v>A</v>
      </c>
      <c r="R107" s="218" t="str">
        <f t="shared" si="32"/>
        <v>B</v>
      </c>
      <c r="S107" s="218" t="str">
        <f t="shared" si="32"/>
        <v>B</v>
      </c>
      <c r="T107" s="218" t="str">
        <f t="shared" si="32"/>
        <v>A</v>
      </c>
      <c r="U107" s="218" t="str">
        <f t="shared" si="32"/>
        <v>A</v>
      </c>
      <c r="V107" s="218" t="str">
        <f t="shared" si="32"/>
        <v>C</v>
      </c>
      <c r="W107" s="218" t="str">
        <f t="shared" si="32"/>
        <v>A</v>
      </c>
      <c r="X107" s="218" t="str">
        <f t="shared" si="32"/>
        <v>B</v>
      </c>
      <c r="Y107" s="218" t="str">
        <f t="shared" si="32"/>
        <v>B</v>
      </c>
      <c r="Z107" s="218" t="str">
        <f t="shared" si="32"/>
        <v>C</v>
      </c>
      <c r="AA107" s="218" t="str">
        <f t="shared" si="32"/>
        <v>C</v>
      </c>
      <c r="AB107" s="218" t="str">
        <f t="shared" si="32"/>
        <v>B</v>
      </c>
      <c r="AC107" s="218" t="str">
        <f t="shared" si="32"/>
        <v>A</v>
      </c>
      <c r="AD107" s="218" t="str">
        <f t="shared" si="32"/>
        <v>B</v>
      </c>
      <c r="AE107" s="218" t="str">
        <f t="shared" si="32"/>
        <v>C</v>
      </c>
      <c r="AF107" s="218" t="str">
        <f t="shared" si="32"/>
        <v>C</v>
      </c>
      <c r="AG107" s="218" t="str">
        <f t="shared" si="32"/>
        <v>B</v>
      </c>
      <c r="AH107" s="218" t="str">
        <f t="shared" si="32"/>
        <v>A</v>
      </c>
      <c r="AL107" s="71">
        <f t="shared" si="29"/>
        <v>0</v>
      </c>
      <c r="AM107" s="49"/>
      <c r="AN107" s="49">
        <f t="shared" si="23"/>
        <v>0</v>
      </c>
      <c r="AO107" s="49"/>
      <c r="AP107" s="49">
        <f t="shared" si="24"/>
        <v>0</v>
      </c>
      <c r="AQ107" s="49"/>
      <c r="AR107" s="49">
        <f t="shared" si="25"/>
        <v>0</v>
      </c>
      <c r="AS107" s="49"/>
      <c r="AT107" s="49">
        <f t="shared" si="26"/>
        <v>0</v>
      </c>
      <c r="AU107" s="49"/>
      <c r="AV107" s="49">
        <f t="shared" si="27"/>
        <v>0</v>
      </c>
    </row>
    <row r="108" spans="1:48" s="61" customFormat="1" ht="22.5" customHeight="1">
      <c r="B108" s="775" t="str">
        <f>B7</f>
        <v>Lectures</v>
      </c>
      <c r="C108" s="775"/>
      <c r="D108" s="775"/>
      <c r="E108" s="219" t="str">
        <f t="shared" ref="E108:AH108" si="33">IF(E7="","",IF(E7&lt;$AB$209,$AA$208,IF(E7&lt;$AC$209,$AB$208,IF(E7&lt;$AD$209,$AC$208,IF(E7&lt;$AE$209,$AD$208,IF(E7&gt;=$AA$209,$AE$208,"--"))))))</f>
        <v>C</v>
      </c>
      <c r="F108" s="219" t="str">
        <f t="shared" si="33"/>
        <v>C</v>
      </c>
      <c r="G108" s="219" t="str">
        <f t="shared" si="33"/>
        <v>B</v>
      </c>
      <c r="H108" s="219" t="str">
        <f t="shared" si="33"/>
        <v>B</v>
      </c>
      <c r="I108" s="219" t="str">
        <f t="shared" si="33"/>
        <v>A</v>
      </c>
      <c r="J108" s="219" t="str">
        <f t="shared" si="33"/>
        <v>B</v>
      </c>
      <c r="K108" s="219" t="str">
        <f t="shared" si="33"/>
        <v>C</v>
      </c>
      <c r="L108" s="219" t="str">
        <f t="shared" si="33"/>
        <v>C</v>
      </c>
      <c r="M108" s="219" t="str">
        <f t="shared" si="33"/>
        <v>B</v>
      </c>
      <c r="N108" s="219" t="str">
        <f t="shared" si="33"/>
        <v>B</v>
      </c>
      <c r="O108" s="219" t="str">
        <f t="shared" si="33"/>
        <v>B</v>
      </c>
      <c r="P108" s="219" t="str">
        <f t="shared" si="33"/>
        <v>B</v>
      </c>
      <c r="Q108" s="219" t="str">
        <f t="shared" si="33"/>
        <v>B</v>
      </c>
      <c r="R108" s="219" t="str">
        <f t="shared" si="33"/>
        <v>B</v>
      </c>
      <c r="S108" s="219" t="str">
        <f t="shared" si="33"/>
        <v>B</v>
      </c>
      <c r="T108" s="219" t="str">
        <f t="shared" si="33"/>
        <v>B</v>
      </c>
      <c r="U108" s="219" t="str">
        <f t="shared" si="33"/>
        <v>B</v>
      </c>
      <c r="V108" s="219" t="str">
        <f t="shared" si="33"/>
        <v>C</v>
      </c>
      <c r="W108" s="219" t="str">
        <f t="shared" si="33"/>
        <v>B</v>
      </c>
      <c r="X108" s="219" t="str">
        <f t="shared" si="33"/>
        <v>A</v>
      </c>
      <c r="Y108" s="219" t="str">
        <f t="shared" si="33"/>
        <v>B</v>
      </c>
      <c r="Z108" s="219" t="str">
        <f t="shared" si="33"/>
        <v>C</v>
      </c>
      <c r="AA108" s="219" t="str">
        <f t="shared" si="33"/>
        <v>C</v>
      </c>
      <c r="AB108" s="219" t="str">
        <f t="shared" si="33"/>
        <v>B</v>
      </c>
      <c r="AC108" s="219" t="str">
        <f t="shared" si="33"/>
        <v>A</v>
      </c>
      <c r="AD108" s="219" t="str">
        <f t="shared" si="33"/>
        <v>B</v>
      </c>
      <c r="AE108" s="219" t="str">
        <f t="shared" si="33"/>
        <v>C</v>
      </c>
      <c r="AF108" s="219" t="str">
        <f t="shared" si="33"/>
        <v>C</v>
      </c>
      <c r="AG108" s="219" t="str">
        <f t="shared" si="33"/>
        <v>B</v>
      </c>
      <c r="AH108" s="219" t="str">
        <f t="shared" si="33"/>
        <v>A</v>
      </c>
      <c r="AL108" s="71" t="str">
        <f t="shared" si="29"/>
        <v>Lectures</v>
      </c>
      <c r="AM108" s="49"/>
      <c r="AN108" s="49">
        <f t="shared" si="23"/>
        <v>0</v>
      </c>
      <c r="AO108" s="49"/>
      <c r="AP108" s="49">
        <f t="shared" si="24"/>
        <v>0</v>
      </c>
      <c r="AQ108" s="49"/>
      <c r="AR108" s="49">
        <f t="shared" si="25"/>
        <v>0</v>
      </c>
      <c r="AS108" s="49"/>
      <c r="AT108" s="49">
        <f t="shared" si="26"/>
        <v>0</v>
      </c>
      <c r="AU108" s="49"/>
      <c r="AV108" s="49">
        <f t="shared" si="27"/>
        <v>0</v>
      </c>
    </row>
    <row r="109" spans="1:48" s="61" customFormat="1" ht="23.25" customHeight="1">
      <c r="A109" s="62"/>
      <c r="D109" s="194" t="str">
        <f>D8</f>
        <v>Lire, écouter et comprendre</v>
      </c>
      <c r="E109" s="220" t="str">
        <f t="shared" ref="E109:AH109" si="34">IF(E8="","",IF(E8&lt;$AB$209,$AA$208,IF(E8&lt;$AC$209,$AB$208,IF(E8&lt;$AD$209,$AC$208,IF(E8&lt;$AE$209,$AD$208,IF(E8&gt;=$AA$209,$AE$208,"--"))))))</f>
        <v>A</v>
      </c>
      <c r="F109" s="220" t="str">
        <f t="shared" si="34"/>
        <v>C</v>
      </c>
      <c r="G109" s="220" t="str">
        <f t="shared" si="34"/>
        <v>B</v>
      </c>
      <c r="H109" s="220" t="str">
        <f t="shared" si="34"/>
        <v>B</v>
      </c>
      <c r="I109" s="220" t="str">
        <f t="shared" si="34"/>
        <v/>
      </c>
      <c r="J109" s="220" t="str">
        <f t="shared" si="34"/>
        <v>B</v>
      </c>
      <c r="K109" s="220" t="str">
        <f t="shared" si="34"/>
        <v>B</v>
      </c>
      <c r="L109" s="220" t="str">
        <f t="shared" si="34"/>
        <v>C</v>
      </c>
      <c r="M109" s="220" t="str">
        <f t="shared" si="34"/>
        <v>B</v>
      </c>
      <c r="N109" s="220" t="str">
        <f t="shared" si="34"/>
        <v>B</v>
      </c>
      <c r="O109" s="220" t="str">
        <f t="shared" si="34"/>
        <v>A</v>
      </c>
      <c r="P109" s="220" t="str">
        <f t="shared" si="34"/>
        <v>B</v>
      </c>
      <c r="Q109" s="220" t="str">
        <f t="shared" si="34"/>
        <v/>
      </c>
      <c r="R109" s="220" t="str">
        <f t="shared" si="34"/>
        <v>B</v>
      </c>
      <c r="S109" s="220" t="str">
        <f t="shared" si="34"/>
        <v>B</v>
      </c>
      <c r="T109" s="220" t="str">
        <f t="shared" si="34"/>
        <v>A</v>
      </c>
      <c r="U109" s="220" t="str">
        <f t="shared" si="34"/>
        <v>A</v>
      </c>
      <c r="V109" s="220" t="str">
        <f t="shared" si="34"/>
        <v>C</v>
      </c>
      <c r="W109" s="220" t="str">
        <f t="shared" si="34"/>
        <v>A</v>
      </c>
      <c r="X109" s="220" t="str">
        <f t="shared" si="34"/>
        <v/>
      </c>
      <c r="Y109" s="220" t="str">
        <f t="shared" si="34"/>
        <v>B</v>
      </c>
      <c r="Z109" s="220" t="str">
        <f t="shared" si="34"/>
        <v>C</v>
      </c>
      <c r="AA109" s="220" t="str">
        <f t="shared" si="34"/>
        <v>C</v>
      </c>
      <c r="AB109" s="220" t="str">
        <f t="shared" si="34"/>
        <v>B</v>
      </c>
      <c r="AC109" s="220" t="str">
        <f t="shared" si="34"/>
        <v>A</v>
      </c>
      <c r="AD109" s="220" t="str">
        <f t="shared" si="34"/>
        <v>B</v>
      </c>
      <c r="AE109" s="220" t="str">
        <f t="shared" si="34"/>
        <v>C</v>
      </c>
      <c r="AF109" s="220" t="str">
        <f t="shared" si="34"/>
        <v>C</v>
      </c>
      <c r="AG109" s="220" t="str">
        <f t="shared" si="34"/>
        <v>B</v>
      </c>
      <c r="AH109" s="220" t="str">
        <f t="shared" si="34"/>
        <v>A</v>
      </c>
      <c r="AI109" s="62"/>
      <c r="AM109" s="49"/>
      <c r="AN109" s="49"/>
      <c r="AO109" s="49"/>
      <c r="AP109" s="49"/>
      <c r="AQ109" s="49"/>
      <c r="AR109" s="49"/>
      <c r="AS109" s="49"/>
      <c r="AT109" s="49"/>
      <c r="AU109" s="49"/>
      <c r="AV109" s="49"/>
    </row>
    <row r="110" spans="1:48" s="61" customFormat="1" ht="22.5" customHeight="1">
      <c r="D110" s="195" t="str">
        <f>D9</f>
        <v>Lire seul et comprendre une consigne</v>
      </c>
      <c r="E110" s="217" t="str">
        <f t="shared" ref="E110:AH110" si="35">IF(E9="","",IF(E9&lt;$AB$209,$AA$208,IF(E9&lt;$AC$209,$AB$208,IF(E9&lt;$AD$209,$AC$208,IF(E9&lt;$AE$209,$AD$208,IF(E9&gt;=$AA$209,$AE$208,"--"))))))</f>
        <v>A+</v>
      </c>
      <c r="F110" s="217" t="str">
        <f t="shared" si="35"/>
        <v>C</v>
      </c>
      <c r="G110" s="217" t="str">
        <f t="shared" si="35"/>
        <v>A+</v>
      </c>
      <c r="H110" s="217" t="str">
        <f t="shared" si="35"/>
        <v>A+</v>
      </c>
      <c r="I110" s="217" t="str">
        <f t="shared" si="35"/>
        <v>A+</v>
      </c>
      <c r="J110" s="217" t="str">
        <f t="shared" si="35"/>
        <v>A+</v>
      </c>
      <c r="K110" s="217" t="str">
        <f t="shared" si="35"/>
        <v>B</v>
      </c>
      <c r="L110" s="217" t="str">
        <f t="shared" si="35"/>
        <v>B</v>
      </c>
      <c r="M110" s="217" t="str">
        <f t="shared" si="35"/>
        <v>A+</v>
      </c>
      <c r="N110" s="217" t="str">
        <f t="shared" si="35"/>
        <v>B</v>
      </c>
      <c r="O110" s="217" t="str">
        <f t="shared" si="35"/>
        <v>A+</v>
      </c>
      <c r="P110" s="217" t="str">
        <f t="shared" si="35"/>
        <v>A</v>
      </c>
      <c r="Q110" s="217" t="str">
        <f t="shared" si="35"/>
        <v>A+</v>
      </c>
      <c r="R110" s="217" t="str">
        <f t="shared" si="35"/>
        <v>B</v>
      </c>
      <c r="S110" s="217" t="str">
        <f t="shared" si="35"/>
        <v>A</v>
      </c>
      <c r="T110" s="217" t="str">
        <f t="shared" si="35"/>
        <v>A</v>
      </c>
      <c r="U110" s="217" t="str">
        <f t="shared" si="35"/>
        <v>A+</v>
      </c>
      <c r="V110" s="217" t="str">
        <f t="shared" si="35"/>
        <v>B</v>
      </c>
      <c r="W110" s="217" t="str">
        <f t="shared" si="35"/>
        <v>A+</v>
      </c>
      <c r="X110" s="217" t="str">
        <f t="shared" si="35"/>
        <v>A</v>
      </c>
      <c r="Y110" s="217" t="str">
        <f t="shared" si="35"/>
        <v>B</v>
      </c>
      <c r="Z110" s="217" t="str">
        <f t="shared" si="35"/>
        <v>C</v>
      </c>
      <c r="AA110" s="217" t="str">
        <f t="shared" si="35"/>
        <v>C</v>
      </c>
      <c r="AB110" s="217" t="str">
        <f t="shared" si="35"/>
        <v>B</v>
      </c>
      <c r="AC110" s="217" t="str">
        <f t="shared" si="35"/>
        <v>A</v>
      </c>
      <c r="AD110" s="217" t="str">
        <f t="shared" si="35"/>
        <v>B</v>
      </c>
      <c r="AE110" s="217" t="str">
        <f t="shared" si="35"/>
        <v>C</v>
      </c>
      <c r="AF110" s="217" t="str">
        <f t="shared" si="35"/>
        <v>C</v>
      </c>
      <c r="AG110" s="217" t="str">
        <f t="shared" si="35"/>
        <v>B</v>
      </c>
      <c r="AH110" s="217" t="str">
        <f t="shared" si="35"/>
        <v>A</v>
      </c>
      <c r="AL110" s="72">
        <f t="shared" si="29"/>
        <v>0</v>
      </c>
      <c r="AM110" s="49"/>
      <c r="AN110" s="49">
        <f>COUNTIF(C110:D110,"A")</f>
        <v>0</v>
      </c>
      <c r="AO110" s="49"/>
      <c r="AP110" s="49">
        <f>COUNTIF(C110:D110,"B")</f>
        <v>0</v>
      </c>
      <c r="AQ110" s="49"/>
      <c r="AR110" s="49">
        <f>COUNTIF(C110:D110,"C")</f>
        <v>0</v>
      </c>
      <c r="AS110" s="49"/>
      <c r="AT110" s="49">
        <f>COUNTIF(C110:D110,"D")</f>
        <v>0</v>
      </c>
      <c r="AU110" s="49"/>
      <c r="AV110" s="49">
        <f>SUM(AN110:AT110)</f>
        <v>0</v>
      </c>
    </row>
    <row r="111" spans="1:48" s="61" customFormat="1" ht="22.5" customHeight="1">
      <c r="D111" s="195" t="str">
        <f>D10</f>
        <v>Lire à haute voix</v>
      </c>
      <c r="E111" s="217" t="str">
        <f t="shared" ref="E111:AH111" si="36">IF(E10="","",IF(E10&lt;$AB$209,$AA$208,IF(E10&lt;$AC$209,$AB$208,IF(E10&lt;$AD$209,$AC$208,IF(E10&lt;$AE$209,$AD$208,IF(E10&gt;=$AA$209,$AE$208,"--"))))))</f>
        <v>D</v>
      </c>
      <c r="F111" s="217" t="str">
        <f t="shared" si="36"/>
        <v>D</v>
      </c>
      <c r="G111" s="217" t="str">
        <f t="shared" si="36"/>
        <v>C</v>
      </c>
      <c r="H111" s="217" t="str">
        <f t="shared" si="36"/>
        <v>B</v>
      </c>
      <c r="I111" s="217" t="str">
        <f t="shared" si="36"/>
        <v>A</v>
      </c>
      <c r="J111" s="217" t="str">
        <f t="shared" si="36"/>
        <v>B</v>
      </c>
      <c r="K111" s="217" t="str">
        <f t="shared" si="36"/>
        <v>C</v>
      </c>
      <c r="L111" s="217" t="str">
        <f t="shared" si="36"/>
        <v>C</v>
      </c>
      <c r="M111" s="217" t="str">
        <f t="shared" si="36"/>
        <v>B</v>
      </c>
      <c r="N111" s="217" t="str">
        <f t="shared" si="36"/>
        <v>A</v>
      </c>
      <c r="O111" s="217" t="str">
        <f t="shared" si="36"/>
        <v>B</v>
      </c>
      <c r="P111" s="217" t="str">
        <f t="shared" si="36"/>
        <v>C</v>
      </c>
      <c r="Q111" s="217" t="str">
        <f t="shared" si="36"/>
        <v>C</v>
      </c>
      <c r="R111" s="217" t="str">
        <f t="shared" si="36"/>
        <v>B</v>
      </c>
      <c r="S111" s="217" t="str">
        <f t="shared" si="36"/>
        <v>A</v>
      </c>
      <c r="T111" s="217" t="str">
        <f t="shared" si="36"/>
        <v>B</v>
      </c>
      <c r="U111" s="217" t="str">
        <f t="shared" si="36"/>
        <v>C</v>
      </c>
      <c r="V111" s="217" t="str">
        <f t="shared" si="36"/>
        <v>C</v>
      </c>
      <c r="W111" s="217" t="str">
        <f t="shared" si="36"/>
        <v>B</v>
      </c>
      <c r="X111" s="217" t="str">
        <f t="shared" si="36"/>
        <v>A</v>
      </c>
      <c r="Y111" s="217" t="str">
        <f t="shared" si="36"/>
        <v>B</v>
      </c>
      <c r="Z111" s="217" t="str">
        <f t="shared" si="36"/>
        <v>C</v>
      </c>
      <c r="AA111" s="217" t="str">
        <f t="shared" si="36"/>
        <v>C</v>
      </c>
      <c r="AB111" s="217" t="str">
        <f t="shared" si="36"/>
        <v>B</v>
      </c>
      <c r="AC111" s="217" t="str">
        <f t="shared" si="36"/>
        <v>A</v>
      </c>
      <c r="AD111" s="217" t="str">
        <f t="shared" si="36"/>
        <v>B</v>
      </c>
      <c r="AE111" s="217" t="str">
        <f t="shared" si="36"/>
        <v>C</v>
      </c>
      <c r="AF111" s="217" t="str">
        <f t="shared" si="36"/>
        <v>C</v>
      </c>
      <c r="AG111" s="217" t="str">
        <f t="shared" si="36"/>
        <v>B</v>
      </c>
      <c r="AH111" s="217" t="str">
        <f t="shared" si="36"/>
        <v>A</v>
      </c>
      <c r="AL111" s="71">
        <f t="shared" si="29"/>
        <v>0</v>
      </c>
      <c r="AM111" s="49"/>
      <c r="AN111" s="49">
        <f>COUNTIF(C111:D111,"A")</f>
        <v>0</v>
      </c>
      <c r="AO111" s="49"/>
      <c r="AP111" s="49">
        <f>COUNTIF(C111:D111,"B")</f>
        <v>0</v>
      </c>
      <c r="AQ111" s="49"/>
      <c r="AR111" s="49">
        <f>COUNTIF(C111:D111,"C")</f>
        <v>0</v>
      </c>
      <c r="AS111" s="49"/>
      <c r="AT111" s="49">
        <f>COUNTIF(C111:D111,"D")</f>
        <v>0</v>
      </c>
      <c r="AU111" s="49"/>
      <c r="AV111" s="49">
        <f>SUM(AN111:AT111)</f>
        <v>0</v>
      </c>
    </row>
    <row r="112" spans="1:48" s="61" customFormat="1" ht="22.5" customHeight="1">
      <c r="D112" s="196" t="str">
        <f>D11</f>
        <v>Se repérer dans une bibliothèque, une médiathèque</v>
      </c>
      <c r="E112" s="221" t="str">
        <f t="shared" ref="E112:AH112" si="37">IF(E11="","",IF(E11&lt;$AB$209,$AA$208,IF(E11&lt;$AC$209,$AB$208,IF(E11&lt;$AD$209,$AC$208,IF(E11&lt;$AE$209,$AD$208,IF(E11&gt;=$AA$209,$AE$208,"--"))))))</f>
        <v>D</v>
      </c>
      <c r="F112" s="221" t="str">
        <f t="shared" si="37"/>
        <v>D</v>
      </c>
      <c r="G112" s="221" t="str">
        <f t="shared" si="37"/>
        <v>C</v>
      </c>
      <c r="H112" s="221" t="str">
        <f t="shared" si="37"/>
        <v>B</v>
      </c>
      <c r="I112" s="221" t="str">
        <f t="shared" si="37"/>
        <v>A</v>
      </c>
      <c r="J112" s="221" t="str">
        <f t="shared" si="37"/>
        <v>B</v>
      </c>
      <c r="K112" s="221" t="str">
        <f t="shared" si="37"/>
        <v>C</v>
      </c>
      <c r="L112" s="221" t="str">
        <f t="shared" si="37"/>
        <v>C</v>
      </c>
      <c r="M112" s="221" t="str">
        <f t="shared" si="37"/>
        <v>B</v>
      </c>
      <c r="N112" s="221" t="str">
        <f t="shared" si="37"/>
        <v>A</v>
      </c>
      <c r="O112" s="221" t="str">
        <f t="shared" si="37"/>
        <v>B</v>
      </c>
      <c r="P112" s="221" t="str">
        <f t="shared" si="37"/>
        <v>C</v>
      </c>
      <c r="Q112" s="221" t="str">
        <f t="shared" si="37"/>
        <v>C</v>
      </c>
      <c r="R112" s="221" t="str">
        <f t="shared" si="37"/>
        <v>B</v>
      </c>
      <c r="S112" s="221" t="str">
        <f t="shared" si="37"/>
        <v>A</v>
      </c>
      <c r="T112" s="221" t="str">
        <f t="shared" si="37"/>
        <v>B</v>
      </c>
      <c r="U112" s="221" t="str">
        <f t="shared" si="37"/>
        <v>C</v>
      </c>
      <c r="V112" s="221" t="str">
        <f t="shared" si="37"/>
        <v>C</v>
      </c>
      <c r="W112" s="221" t="str">
        <f t="shared" si="37"/>
        <v>B</v>
      </c>
      <c r="X112" s="221" t="str">
        <f t="shared" si="37"/>
        <v>A</v>
      </c>
      <c r="Y112" s="221" t="str">
        <f t="shared" si="37"/>
        <v>B</v>
      </c>
      <c r="Z112" s="221" t="str">
        <f t="shared" si="37"/>
        <v>C</v>
      </c>
      <c r="AA112" s="221" t="str">
        <f t="shared" si="37"/>
        <v>C</v>
      </c>
      <c r="AB112" s="221" t="str">
        <f t="shared" si="37"/>
        <v>B</v>
      </c>
      <c r="AC112" s="221" t="str">
        <f t="shared" si="37"/>
        <v>A</v>
      </c>
      <c r="AD112" s="221" t="str">
        <f t="shared" si="37"/>
        <v>B</v>
      </c>
      <c r="AE112" s="221" t="str">
        <f t="shared" si="37"/>
        <v>C</v>
      </c>
      <c r="AF112" s="221" t="str">
        <f t="shared" si="37"/>
        <v>C</v>
      </c>
      <c r="AG112" s="221" t="str">
        <f t="shared" si="37"/>
        <v>B</v>
      </c>
      <c r="AH112" s="221" t="str">
        <f t="shared" si="37"/>
        <v>A</v>
      </c>
      <c r="AL112" s="71">
        <f t="shared" si="29"/>
        <v>0</v>
      </c>
      <c r="AM112" s="49"/>
      <c r="AN112" s="49">
        <f>COUNTIF(C112:D112,"A")</f>
        <v>0</v>
      </c>
      <c r="AO112" s="49"/>
      <c r="AP112" s="49">
        <f>COUNTIF(C112:D112,"B")</f>
        <v>0</v>
      </c>
      <c r="AQ112" s="49"/>
      <c r="AR112" s="49">
        <f>COUNTIF(C112:D112,"C")</f>
        <v>0</v>
      </c>
      <c r="AS112" s="49"/>
      <c r="AT112" s="49">
        <f>COUNTIF(C112:D112,"D")</f>
        <v>0</v>
      </c>
      <c r="AU112" s="49"/>
      <c r="AV112" s="49">
        <f>SUM(AN112:AT112)</f>
        <v>0</v>
      </c>
    </row>
    <row r="113" spans="2:48" s="61" customFormat="1" ht="22.5" customHeight="1">
      <c r="B113" s="775" t="str">
        <f>B12</f>
        <v>Culture littéraire</v>
      </c>
      <c r="C113" s="775"/>
      <c r="D113" s="775"/>
      <c r="E113" s="219" t="str">
        <f t="shared" ref="E113:AH113" si="38">IF(E12="","",IF(E12&lt;$AB$209,$AA$208,IF(E12&lt;$AC$209,$AB$208,IF(E12&lt;$AD$209,$AC$208,IF(E12&lt;$AE$209,$AD$208,IF(E12&gt;=$AA$209,$AE$208,"--"))))))</f>
        <v>D</v>
      </c>
      <c r="F113" s="219" t="str">
        <f t="shared" si="38"/>
        <v>D</v>
      </c>
      <c r="G113" s="219" t="str">
        <f t="shared" si="38"/>
        <v>C</v>
      </c>
      <c r="H113" s="219" t="str">
        <f t="shared" si="38"/>
        <v>B</v>
      </c>
      <c r="I113" s="219" t="str">
        <f t="shared" si="38"/>
        <v>A</v>
      </c>
      <c r="J113" s="219" t="str">
        <f t="shared" si="38"/>
        <v>B</v>
      </c>
      <c r="K113" s="219" t="str">
        <f t="shared" si="38"/>
        <v>C</v>
      </c>
      <c r="L113" s="219" t="str">
        <f t="shared" si="38"/>
        <v>C</v>
      </c>
      <c r="M113" s="219" t="str">
        <f t="shared" si="38"/>
        <v>B</v>
      </c>
      <c r="N113" s="219" t="str">
        <f t="shared" si="38"/>
        <v>A</v>
      </c>
      <c r="O113" s="219" t="str">
        <f t="shared" si="38"/>
        <v>B</v>
      </c>
      <c r="P113" s="219" t="str">
        <f t="shared" si="38"/>
        <v>C</v>
      </c>
      <c r="Q113" s="219" t="str">
        <f t="shared" si="38"/>
        <v>C</v>
      </c>
      <c r="R113" s="219" t="str">
        <f t="shared" si="38"/>
        <v>B</v>
      </c>
      <c r="S113" s="219" t="str">
        <f t="shared" si="38"/>
        <v>A</v>
      </c>
      <c r="T113" s="219" t="str">
        <f t="shared" si="38"/>
        <v>B</v>
      </c>
      <c r="U113" s="219" t="str">
        <f t="shared" si="38"/>
        <v>C</v>
      </c>
      <c r="V113" s="219" t="str">
        <f t="shared" si="38"/>
        <v>C</v>
      </c>
      <c r="W113" s="219" t="str">
        <f t="shared" si="38"/>
        <v>B</v>
      </c>
      <c r="X113" s="219" t="str">
        <f t="shared" si="38"/>
        <v>A</v>
      </c>
      <c r="Y113" s="219" t="str">
        <f t="shared" si="38"/>
        <v>B</v>
      </c>
      <c r="Z113" s="219" t="str">
        <f t="shared" si="38"/>
        <v>C</v>
      </c>
      <c r="AA113" s="219" t="str">
        <f t="shared" si="38"/>
        <v>C</v>
      </c>
      <c r="AB113" s="219" t="str">
        <f t="shared" si="38"/>
        <v>B</v>
      </c>
      <c r="AC113" s="219" t="str">
        <f t="shared" si="38"/>
        <v>A</v>
      </c>
      <c r="AD113" s="219" t="str">
        <f t="shared" si="38"/>
        <v>B</v>
      </c>
      <c r="AE113" s="219" t="str">
        <f t="shared" si="38"/>
        <v>C</v>
      </c>
      <c r="AF113" s="219" t="str">
        <f t="shared" si="38"/>
        <v>C</v>
      </c>
      <c r="AG113" s="219" t="str">
        <f t="shared" si="38"/>
        <v>B</v>
      </c>
      <c r="AH113" s="219" t="str">
        <f t="shared" si="38"/>
        <v>A</v>
      </c>
      <c r="AL113" s="71" t="str">
        <f t="shared" si="29"/>
        <v>Culture littéraire</v>
      </c>
      <c r="AM113" s="49"/>
      <c r="AN113" s="49">
        <f>COUNTIF(C113:D113,"A")</f>
        <v>0</v>
      </c>
      <c r="AO113" s="49"/>
      <c r="AP113" s="49">
        <f>COUNTIF(C113:D113,"B")</f>
        <v>0</v>
      </c>
      <c r="AQ113" s="49"/>
      <c r="AR113" s="49">
        <f>COUNTIF(C113:D113,"C")</f>
        <v>0</v>
      </c>
      <c r="AS113" s="49"/>
      <c r="AT113" s="49">
        <f>COUNTIF(C113:D113,"D")</f>
        <v>0</v>
      </c>
      <c r="AU113" s="49"/>
      <c r="AV113" s="49">
        <f>SUM(AN113:AT113)</f>
        <v>0</v>
      </c>
    </row>
    <row r="114" spans="2:48" s="61" customFormat="1" ht="22.5" customHeight="1">
      <c r="D114" s="194" t="str">
        <f>D13</f>
        <v>Lire intégralement des œuvres littéraires</v>
      </c>
      <c r="E114" s="222" t="str">
        <f t="shared" ref="E114:AH114" si="39">IF(E13="","",IF(E13&lt;$AB$209,$AA$208,IF(E13&lt;$AC$209,$AB$208,IF(E13&lt;$AD$209,$AC$208,IF(E13&lt;$AE$209,$AD$208,IF(E13&gt;=$AA$209,$AE$208,"--"))))))</f>
        <v>D</v>
      </c>
      <c r="F114" s="222" t="str">
        <f t="shared" si="39"/>
        <v>D</v>
      </c>
      <c r="G114" s="222" t="str">
        <f t="shared" si="39"/>
        <v>C</v>
      </c>
      <c r="H114" s="222" t="str">
        <f t="shared" si="39"/>
        <v>B</v>
      </c>
      <c r="I114" s="222" t="str">
        <f t="shared" si="39"/>
        <v>A</v>
      </c>
      <c r="J114" s="222" t="str">
        <f t="shared" si="39"/>
        <v>B</v>
      </c>
      <c r="K114" s="222" t="str">
        <f t="shared" si="39"/>
        <v>C</v>
      </c>
      <c r="L114" s="222" t="str">
        <f t="shared" si="39"/>
        <v>C</v>
      </c>
      <c r="M114" s="222" t="str">
        <f t="shared" si="39"/>
        <v>B</v>
      </c>
      <c r="N114" s="222" t="str">
        <f t="shared" si="39"/>
        <v>A</v>
      </c>
      <c r="O114" s="222" t="str">
        <f t="shared" si="39"/>
        <v>B</v>
      </c>
      <c r="P114" s="222" t="str">
        <f t="shared" si="39"/>
        <v>C</v>
      </c>
      <c r="Q114" s="222" t="str">
        <f t="shared" si="39"/>
        <v>C</v>
      </c>
      <c r="R114" s="222" t="str">
        <f t="shared" si="39"/>
        <v>B</v>
      </c>
      <c r="S114" s="222" t="str">
        <f t="shared" si="39"/>
        <v>A</v>
      </c>
      <c r="T114" s="222" t="str">
        <f t="shared" si="39"/>
        <v>B</v>
      </c>
      <c r="U114" s="222" t="str">
        <f t="shared" si="39"/>
        <v>C</v>
      </c>
      <c r="V114" s="222" t="str">
        <f t="shared" si="39"/>
        <v>C</v>
      </c>
      <c r="W114" s="222" t="str">
        <f t="shared" si="39"/>
        <v>B</v>
      </c>
      <c r="X114" s="222" t="str">
        <f t="shared" si="39"/>
        <v>A</v>
      </c>
      <c r="Y114" s="222" t="str">
        <f t="shared" si="39"/>
        <v>B</v>
      </c>
      <c r="Z114" s="222" t="str">
        <f t="shared" si="39"/>
        <v>C</v>
      </c>
      <c r="AA114" s="222" t="str">
        <f t="shared" si="39"/>
        <v>C</v>
      </c>
      <c r="AB114" s="222" t="str">
        <f t="shared" si="39"/>
        <v>B</v>
      </c>
      <c r="AC114" s="222" t="str">
        <f t="shared" si="39"/>
        <v>A</v>
      </c>
      <c r="AD114" s="222" t="str">
        <f t="shared" si="39"/>
        <v>B</v>
      </c>
      <c r="AE114" s="222" t="str">
        <f t="shared" si="39"/>
        <v>C</v>
      </c>
      <c r="AF114" s="222" t="str">
        <f t="shared" si="39"/>
        <v>C</v>
      </c>
      <c r="AG114" s="222" t="str">
        <f t="shared" si="39"/>
        <v>B</v>
      </c>
      <c r="AH114" s="222" t="str">
        <f t="shared" si="39"/>
        <v>A</v>
      </c>
      <c r="AL114" s="71">
        <f t="shared" si="29"/>
        <v>0</v>
      </c>
      <c r="AM114" s="49"/>
      <c r="AN114" s="49">
        <f>COUNTIF(C114:D114,"A")</f>
        <v>0</v>
      </c>
      <c r="AO114" s="49"/>
      <c r="AP114" s="49">
        <f>COUNTIF(C114:D114,"B")</f>
        <v>0</v>
      </c>
      <c r="AQ114" s="49"/>
      <c r="AR114" s="49">
        <f>COUNTIF(C114:D114,"C")</f>
        <v>0</v>
      </c>
      <c r="AS114" s="49"/>
      <c r="AT114" s="49">
        <f>COUNTIF(C114:D114,"D")</f>
        <v>0</v>
      </c>
      <c r="AU114" s="49"/>
      <c r="AV114" s="49">
        <f>SUM(AN114:AT114)</f>
        <v>0</v>
      </c>
    </row>
    <row r="115" spans="2:48" s="62" customFormat="1" ht="23.25" customHeight="1">
      <c r="D115" s="196" t="str">
        <f>D14</f>
        <v xml:space="preserve">Interpréter un texte littéraire </v>
      </c>
      <c r="E115" s="222" t="str">
        <f t="shared" ref="E115:AH115" si="40">IF(E14="","",IF(E14&lt;$AB$209,$AA$208,IF(E14&lt;$AC$209,$AB$208,IF(E14&lt;$AD$209,$AC$208,IF(E14&lt;$AE$209,$AD$208,IF(E14&gt;=$AA$209,$AE$208,"--"))))))</f>
        <v>D</v>
      </c>
      <c r="F115" s="222" t="str">
        <f t="shared" si="40"/>
        <v>D</v>
      </c>
      <c r="G115" s="222" t="str">
        <f t="shared" si="40"/>
        <v>C</v>
      </c>
      <c r="H115" s="222" t="str">
        <f t="shared" si="40"/>
        <v>B</v>
      </c>
      <c r="I115" s="222" t="str">
        <f t="shared" si="40"/>
        <v>A</v>
      </c>
      <c r="J115" s="222" t="str">
        <f t="shared" si="40"/>
        <v>B</v>
      </c>
      <c r="K115" s="222" t="str">
        <f t="shared" si="40"/>
        <v>C</v>
      </c>
      <c r="L115" s="222" t="str">
        <f t="shared" si="40"/>
        <v>C</v>
      </c>
      <c r="M115" s="222" t="str">
        <f t="shared" si="40"/>
        <v>B</v>
      </c>
      <c r="N115" s="222" t="str">
        <f t="shared" si="40"/>
        <v>A</v>
      </c>
      <c r="O115" s="222" t="str">
        <f t="shared" si="40"/>
        <v>B</v>
      </c>
      <c r="P115" s="222" t="str">
        <f t="shared" si="40"/>
        <v>C</v>
      </c>
      <c r="Q115" s="222" t="str">
        <f t="shared" si="40"/>
        <v>C</v>
      </c>
      <c r="R115" s="222" t="str">
        <f t="shared" si="40"/>
        <v>B</v>
      </c>
      <c r="S115" s="222" t="str">
        <f t="shared" si="40"/>
        <v>A</v>
      </c>
      <c r="T115" s="222" t="str">
        <f t="shared" si="40"/>
        <v>B</v>
      </c>
      <c r="U115" s="222" t="str">
        <f t="shared" si="40"/>
        <v>C</v>
      </c>
      <c r="V115" s="222" t="str">
        <f t="shared" si="40"/>
        <v>C</v>
      </c>
      <c r="W115" s="222" t="str">
        <f t="shared" si="40"/>
        <v>B</v>
      </c>
      <c r="X115" s="222" t="str">
        <f t="shared" si="40"/>
        <v>A</v>
      </c>
      <c r="Y115" s="222" t="str">
        <f t="shared" si="40"/>
        <v>B</v>
      </c>
      <c r="Z115" s="222" t="str">
        <f t="shared" si="40"/>
        <v>C</v>
      </c>
      <c r="AA115" s="222" t="str">
        <f t="shared" si="40"/>
        <v>C</v>
      </c>
      <c r="AB115" s="222" t="str">
        <f t="shared" si="40"/>
        <v>B</v>
      </c>
      <c r="AC115" s="222" t="str">
        <f t="shared" si="40"/>
        <v>A</v>
      </c>
      <c r="AD115" s="222" t="str">
        <f t="shared" si="40"/>
        <v>B</v>
      </c>
      <c r="AE115" s="222" t="str">
        <f t="shared" si="40"/>
        <v>C</v>
      </c>
      <c r="AF115" s="222" t="str">
        <f t="shared" si="40"/>
        <v>C</v>
      </c>
      <c r="AG115" s="222" t="str">
        <f t="shared" si="40"/>
        <v>B</v>
      </c>
      <c r="AH115" s="222" t="str">
        <f t="shared" si="40"/>
        <v>A</v>
      </c>
      <c r="AL115" s="61"/>
      <c r="AM115" s="63"/>
      <c r="AN115" s="63"/>
      <c r="AO115" s="63"/>
      <c r="AP115" s="63"/>
      <c r="AQ115" s="63"/>
      <c r="AR115" s="63"/>
      <c r="AS115" s="63"/>
      <c r="AT115" s="63"/>
      <c r="AU115" s="63"/>
      <c r="AV115" s="63"/>
    </row>
    <row r="116" spans="2:48" s="61" customFormat="1" ht="22.5" customHeight="1">
      <c r="B116" s="775" t="str">
        <f>B15</f>
        <v>Produire des écrits</v>
      </c>
      <c r="C116" s="775"/>
      <c r="D116" s="775"/>
      <c r="E116" s="219" t="str">
        <f t="shared" ref="E116:AH117" si="41">IF(E15="","",IF(E15&lt;$AB$209,$AA$208,IF(E15&lt;$AC$209,$AB$208,IF(E15&lt;$AD$209,$AC$208,IF(E15&lt;$AE$209,$AD$208,IF(E15&gt;=$AA$209,$AE$208,"--"))))))</f>
        <v>C</v>
      </c>
      <c r="F116" s="219" t="str">
        <f t="shared" si="41"/>
        <v>D</v>
      </c>
      <c r="G116" s="219" t="str">
        <f t="shared" si="41"/>
        <v>C</v>
      </c>
      <c r="H116" s="219" t="str">
        <f t="shared" si="41"/>
        <v>B</v>
      </c>
      <c r="I116" s="219" t="str">
        <f t="shared" si="41"/>
        <v>A</v>
      </c>
      <c r="J116" s="219" t="str">
        <f t="shared" si="41"/>
        <v>B</v>
      </c>
      <c r="K116" s="219" t="str">
        <f t="shared" si="41"/>
        <v>B</v>
      </c>
      <c r="L116" s="219" t="str">
        <f t="shared" si="41"/>
        <v>C</v>
      </c>
      <c r="M116" s="219" t="str">
        <f t="shared" si="41"/>
        <v>B</v>
      </c>
      <c r="N116" s="219" t="str">
        <f t="shared" si="41"/>
        <v>B</v>
      </c>
      <c r="O116" s="219" t="str">
        <f t="shared" si="41"/>
        <v>B</v>
      </c>
      <c r="P116" s="219" t="str">
        <f t="shared" si="41"/>
        <v>B</v>
      </c>
      <c r="Q116" s="219" t="str">
        <f t="shared" si="41"/>
        <v>C</v>
      </c>
      <c r="R116" s="219" t="str">
        <f t="shared" si="41"/>
        <v>B</v>
      </c>
      <c r="S116" s="219" t="str">
        <f t="shared" si="41"/>
        <v>B</v>
      </c>
      <c r="T116" s="219" t="str">
        <f t="shared" si="41"/>
        <v>B</v>
      </c>
      <c r="U116" s="219" t="str">
        <f t="shared" si="41"/>
        <v>B</v>
      </c>
      <c r="V116" s="219" t="str">
        <f t="shared" si="41"/>
        <v>C</v>
      </c>
      <c r="W116" s="219" t="str">
        <f t="shared" si="41"/>
        <v>B</v>
      </c>
      <c r="X116" s="219" t="str">
        <f t="shared" si="41"/>
        <v>B</v>
      </c>
      <c r="Y116" s="219" t="str">
        <f t="shared" si="41"/>
        <v>B</v>
      </c>
      <c r="Z116" s="219" t="str">
        <f t="shared" si="41"/>
        <v>C</v>
      </c>
      <c r="AA116" s="219" t="str">
        <f t="shared" si="41"/>
        <v>C</v>
      </c>
      <c r="AB116" s="219" t="str">
        <f t="shared" si="41"/>
        <v>B</v>
      </c>
      <c r="AC116" s="219" t="str">
        <f t="shared" si="41"/>
        <v>A</v>
      </c>
      <c r="AD116" s="219" t="str">
        <f t="shared" si="41"/>
        <v>B</v>
      </c>
      <c r="AE116" s="219" t="str">
        <f t="shared" si="41"/>
        <v>C</v>
      </c>
      <c r="AF116" s="219" t="str">
        <f t="shared" si="41"/>
        <v>C</v>
      </c>
      <c r="AG116" s="219" t="str">
        <f t="shared" si="41"/>
        <v>B</v>
      </c>
      <c r="AH116" s="219" t="str">
        <f t="shared" si="41"/>
        <v>A</v>
      </c>
      <c r="AL116" s="72" t="str">
        <f t="shared" si="29"/>
        <v>Produire des écrits</v>
      </c>
      <c r="AM116" s="49"/>
      <c r="AN116" s="49">
        <f t="shared" ref="AN116:AN122" si="42">COUNTIF(C116:D116,"A")</f>
        <v>0</v>
      </c>
      <c r="AO116" s="49"/>
      <c r="AP116" s="49">
        <f t="shared" ref="AP116:AP122" si="43">COUNTIF(C116:D116,"B")</f>
        <v>0</v>
      </c>
      <c r="AQ116" s="49"/>
      <c r="AR116" s="49">
        <f t="shared" ref="AR116:AR122" si="44">COUNTIF(C116:D116,"C")</f>
        <v>0</v>
      </c>
      <c r="AS116" s="49"/>
      <c r="AT116" s="49">
        <f t="shared" ref="AT116:AT122" si="45">COUNTIF(C116:D116,"D")</f>
        <v>0</v>
      </c>
      <c r="AU116" s="49"/>
      <c r="AV116" s="49">
        <f t="shared" ref="AV116:AV122" si="46">SUM(AN116:AT116)</f>
        <v>0</v>
      </c>
    </row>
    <row r="117" spans="2:48" s="61" customFormat="1" ht="22.5" customHeight="1">
      <c r="B117" s="259"/>
      <c r="C117" s="259"/>
      <c r="D117" s="194" t="str">
        <f>'NOTES 3trim.'!D362</f>
        <v>Présenter un travail appliqué</v>
      </c>
      <c r="E117" s="225" t="str">
        <f t="shared" si="41"/>
        <v>D</v>
      </c>
      <c r="F117" s="225" t="str">
        <f t="shared" si="41"/>
        <v>D</v>
      </c>
      <c r="G117" s="225" t="str">
        <f t="shared" si="41"/>
        <v>C</v>
      </c>
      <c r="H117" s="225" t="str">
        <f t="shared" si="41"/>
        <v>B</v>
      </c>
      <c r="I117" s="225" t="str">
        <f t="shared" si="41"/>
        <v>A</v>
      </c>
      <c r="J117" s="225" t="str">
        <f t="shared" si="41"/>
        <v>B</v>
      </c>
      <c r="K117" s="225" t="str">
        <f t="shared" si="41"/>
        <v>C</v>
      </c>
      <c r="L117" s="225" t="str">
        <f t="shared" si="41"/>
        <v>C</v>
      </c>
      <c r="M117" s="225" t="str">
        <f t="shared" si="41"/>
        <v>B</v>
      </c>
      <c r="N117" s="225" t="str">
        <f t="shared" si="41"/>
        <v>A</v>
      </c>
      <c r="O117" s="225" t="str">
        <f t="shared" si="41"/>
        <v>B</v>
      </c>
      <c r="P117" s="225" t="str">
        <f t="shared" si="41"/>
        <v>C</v>
      </c>
      <c r="Q117" s="225" t="str">
        <f t="shared" si="41"/>
        <v>C</v>
      </c>
      <c r="R117" s="225" t="str">
        <f t="shared" si="41"/>
        <v>B</v>
      </c>
      <c r="S117" s="225" t="str">
        <f t="shared" si="41"/>
        <v>A</v>
      </c>
      <c r="T117" s="225" t="str">
        <f t="shared" si="41"/>
        <v>B</v>
      </c>
      <c r="U117" s="225" t="str">
        <f t="shared" si="41"/>
        <v>C</v>
      </c>
      <c r="V117" s="225" t="str">
        <f t="shared" si="41"/>
        <v>C</v>
      </c>
      <c r="W117" s="225" t="str">
        <f t="shared" si="41"/>
        <v>B</v>
      </c>
      <c r="X117" s="225" t="str">
        <f t="shared" si="41"/>
        <v>A</v>
      </c>
      <c r="Y117" s="225" t="str">
        <f t="shared" si="41"/>
        <v>B</v>
      </c>
      <c r="Z117" s="225" t="str">
        <f t="shared" si="41"/>
        <v>C</v>
      </c>
      <c r="AA117" s="225" t="str">
        <f t="shared" si="41"/>
        <v>C</v>
      </c>
      <c r="AB117" s="225" t="str">
        <f t="shared" si="41"/>
        <v>B</v>
      </c>
      <c r="AC117" s="225" t="str">
        <f t="shared" si="41"/>
        <v>A</v>
      </c>
      <c r="AD117" s="225" t="str">
        <f t="shared" si="41"/>
        <v>B</v>
      </c>
      <c r="AE117" s="225" t="str">
        <f t="shared" si="41"/>
        <v>C</v>
      </c>
      <c r="AF117" s="225" t="str">
        <f t="shared" si="41"/>
        <v>C</v>
      </c>
      <c r="AG117" s="225" t="str">
        <f t="shared" si="41"/>
        <v>B</v>
      </c>
      <c r="AH117" s="225" t="str">
        <f t="shared" si="41"/>
        <v>A</v>
      </c>
      <c r="AL117" s="72"/>
      <c r="AM117" s="49"/>
      <c r="AN117" s="49"/>
      <c r="AO117" s="49"/>
      <c r="AP117" s="49"/>
      <c r="AQ117" s="49"/>
      <c r="AR117" s="49"/>
      <c r="AS117" s="49"/>
      <c r="AT117" s="49"/>
      <c r="AU117" s="49"/>
      <c r="AV117" s="49"/>
    </row>
    <row r="118" spans="2:48" s="61" customFormat="1" ht="22.5" customHeight="1">
      <c r="D118" s="194" t="str">
        <f>D17</f>
        <v>Ecrire pour synthétiser</v>
      </c>
      <c r="E118" s="222" t="str">
        <f t="shared" ref="E118:AH118" si="47">IF(E17="","",IF(E17&lt;$AB$209,$AA$208,IF(E17&lt;$AC$209,$AB$208,IF(E17&lt;$AD$209,$AC$208,IF(E17&lt;$AE$209,$AD$208,IF(E17&gt;=$AA$209,$AE$208,"--"))))))</f>
        <v>A</v>
      </c>
      <c r="F118" s="222" t="str">
        <f t="shared" si="47"/>
        <v>C</v>
      </c>
      <c r="G118" s="222" t="str">
        <f t="shared" si="47"/>
        <v>B</v>
      </c>
      <c r="H118" s="222" t="str">
        <f t="shared" si="47"/>
        <v>A</v>
      </c>
      <c r="I118" s="222" t="str">
        <f t="shared" si="47"/>
        <v>A</v>
      </c>
      <c r="J118" s="222" t="str">
        <f t="shared" si="47"/>
        <v>B</v>
      </c>
      <c r="K118" s="222" t="str">
        <f t="shared" si="47"/>
        <v>B</v>
      </c>
      <c r="L118" s="222" t="str">
        <f t="shared" si="47"/>
        <v>B</v>
      </c>
      <c r="M118" s="222" t="str">
        <f t="shared" si="47"/>
        <v>A</v>
      </c>
      <c r="N118" s="222" t="str">
        <f t="shared" si="47"/>
        <v>B</v>
      </c>
      <c r="O118" s="222" t="str">
        <f t="shared" si="47"/>
        <v>A</v>
      </c>
      <c r="P118" s="222" t="str">
        <f t="shared" si="47"/>
        <v>B</v>
      </c>
      <c r="Q118" s="222" t="str">
        <f t="shared" si="47"/>
        <v>B</v>
      </c>
      <c r="R118" s="222" t="str">
        <f t="shared" si="47"/>
        <v>B</v>
      </c>
      <c r="S118" s="222" t="str">
        <f t="shared" si="47"/>
        <v>B</v>
      </c>
      <c r="T118" s="222" t="str">
        <f t="shared" si="47"/>
        <v>B</v>
      </c>
      <c r="U118" s="222" t="str">
        <f t="shared" si="47"/>
        <v>B</v>
      </c>
      <c r="V118" s="222" t="str">
        <f t="shared" si="47"/>
        <v>B</v>
      </c>
      <c r="W118" s="222" t="str">
        <f t="shared" si="47"/>
        <v>A</v>
      </c>
      <c r="X118" s="222" t="str">
        <f t="shared" si="47"/>
        <v>C</v>
      </c>
      <c r="Y118" s="222" t="str">
        <f t="shared" si="47"/>
        <v>B</v>
      </c>
      <c r="Z118" s="222" t="str">
        <f t="shared" si="47"/>
        <v>C</v>
      </c>
      <c r="AA118" s="222" t="str">
        <f t="shared" si="47"/>
        <v>C</v>
      </c>
      <c r="AB118" s="222" t="str">
        <f t="shared" si="47"/>
        <v>B</v>
      </c>
      <c r="AC118" s="222" t="str">
        <f t="shared" si="47"/>
        <v>A</v>
      </c>
      <c r="AD118" s="222" t="str">
        <f t="shared" si="47"/>
        <v>B</v>
      </c>
      <c r="AE118" s="222" t="str">
        <f t="shared" si="47"/>
        <v>C</v>
      </c>
      <c r="AF118" s="222" t="str">
        <f t="shared" si="47"/>
        <v>C</v>
      </c>
      <c r="AG118" s="222" t="str">
        <f t="shared" si="47"/>
        <v>B</v>
      </c>
      <c r="AH118" s="222" t="str">
        <f t="shared" si="47"/>
        <v>A</v>
      </c>
      <c r="AL118" s="71">
        <f t="shared" si="29"/>
        <v>0</v>
      </c>
      <c r="AM118" s="49"/>
      <c r="AN118" s="49">
        <f t="shared" si="42"/>
        <v>0</v>
      </c>
      <c r="AO118" s="49"/>
      <c r="AP118" s="49">
        <f t="shared" si="43"/>
        <v>0</v>
      </c>
      <c r="AQ118" s="49"/>
      <c r="AR118" s="49">
        <f t="shared" si="44"/>
        <v>0</v>
      </c>
      <c r="AS118" s="49"/>
      <c r="AT118" s="49">
        <f t="shared" si="45"/>
        <v>0</v>
      </c>
      <c r="AU118" s="49"/>
      <c r="AV118" s="49">
        <f t="shared" si="46"/>
        <v>0</v>
      </c>
    </row>
    <row r="119" spans="2:48" s="61" customFormat="1" ht="22.5" customHeight="1">
      <c r="D119" s="196" t="str">
        <f>D18</f>
        <v>Rédaction : Elaborer et écrire un récit</v>
      </c>
      <c r="E119" s="223" t="str">
        <f t="shared" ref="E119:AH119" si="48">IF(E18="","",IF(E18&lt;$AB$209,$AA$208,IF(E18&lt;$AC$209,$AB$208,IF(E18&lt;$AD$209,$AC$208,IF(E18&lt;$AE$209,$AD$208,IF(E18&gt;=$AA$209,$AE$208,"--"))))))</f>
        <v>D</v>
      </c>
      <c r="F119" s="223" t="str">
        <f t="shared" si="48"/>
        <v>D</v>
      </c>
      <c r="G119" s="223" t="str">
        <f t="shared" si="48"/>
        <v>C</v>
      </c>
      <c r="H119" s="223" t="str">
        <f t="shared" si="48"/>
        <v>B</v>
      </c>
      <c r="I119" s="223" t="str">
        <f t="shared" si="48"/>
        <v>A</v>
      </c>
      <c r="J119" s="223" t="str">
        <f t="shared" si="48"/>
        <v>B</v>
      </c>
      <c r="K119" s="223" t="str">
        <f t="shared" si="48"/>
        <v>C</v>
      </c>
      <c r="L119" s="223" t="str">
        <f t="shared" si="48"/>
        <v>C</v>
      </c>
      <c r="M119" s="223" t="str">
        <f t="shared" si="48"/>
        <v>B</v>
      </c>
      <c r="N119" s="223" t="str">
        <f t="shared" si="48"/>
        <v>A</v>
      </c>
      <c r="O119" s="223" t="str">
        <f t="shared" si="48"/>
        <v>B</v>
      </c>
      <c r="P119" s="223" t="str">
        <f t="shared" si="48"/>
        <v>C</v>
      </c>
      <c r="Q119" s="223" t="str">
        <f t="shared" si="48"/>
        <v>C</v>
      </c>
      <c r="R119" s="223" t="str">
        <f t="shared" si="48"/>
        <v>B</v>
      </c>
      <c r="S119" s="223" t="str">
        <f t="shared" si="48"/>
        <v>A</v>
      </c>
      <c r="T119" s="223" t="str">
        <f t="shared" si="48"/>
        <v>B</v>
      </c>
      <c r="U119" s="223" t="str">
        <f t="shared" si="48"/>
        <v>C</v>
      </c>
      <c r="V119" s="223" t="str">
        <f t="shared" si="48"/>
        <v>C</v>
      </c>
      <c r="W119" s="223" t="str">
        <f t="shared" si="48"/>
        <v>B</v>
      </c>
      <c r="X119" s="223" t="str">
        <f t="shared" si="48"/>
        <v>A</v>
      </c>
      <c r="Y119" s="223" t="str">
        <f t="shared" si="48"/>
        <v>B</v>
      </c>
      <c r="Z119" s="223" t="str">
        <f t="shared" si="48"/>
        <v>C</v>
      </c>
      <c r="AA119" s="223" t="str">
        <f t="shared" si="48"/>
        <v>C</v>
      </c>
      <c r="AB119" s="223" t="str">
        <f t="shared" si="48"/>
        <v>B</v>
      </c>
      <c r="AC119" s="223" t="str">
        <f t="shared" si="48"/>
        <v>A</v>
      </c>
      <c r="AD119" s="223" t="str">
        <f t="shared" si="48"/>
        <v>B</v>
      </c>
      <c r="AE119" s="223" t="str">
        <f t="shared" si="48"/>
        <v>C</v>
      </c>
      <c r="AF119" s="223" t="str">
        <f t="shared" si="48"/>
        <v>C</v>
      </c>
      <c r="AG119" s="223" t="str">
        <f t="shared" si="48"/>
        <v>B</v>
      </c>
      <c r="AH119" s="223" t="str">
        <f t="shared" si="48"/>
        <v>A</v>
      </c>
      <c r="AL119" s="71">
        <f t="shared" si="29"/>
        <v>0</v>
      </c>
      <c r="AM119" s="49"/>
      <c r="AN119" s="49">
        <f t="shared" si="42"/>
        <v>0</v>
      </c>
      <c r="AO119" s="49"/>
      <c r="AP119" s="49">
        <f t="shared" si="43"/>
        <v>0</v>
      </c>
      <c r="AQ119" s="49"/>
      <c r="AR119" s="49">
        <f t="shared" si="44"/>
        <v>0</v>
      </c>
      <c r="AS119" s="49"/>
      <c r="AT119" s="49">
        <f t="shared" si="45"/>
        <v>0</v>
      </c>
      <c r="AU119" s="49"/>
      <c r="AV119" s="49">
        <f t="shared" si="46"/>
        <v>0</v>
      </c>
    </row>
    <row r="120" spans="2:48" s="61" customFormat="1" ht="22.5" customHeight="1">
      <c r="B120" s="775" t="str">
        <f>B19</f>
        <v>Observation réfléchie de la langue</v>
      </c>
      <c r="C120" s="776"/>
      <c r="D120" s="776"/>
      <c r="E120" s="219" t="str">
        <f t="shared" ref="E120:AH120" si="49">IF(E19="","",IF(E19&lt;$AB$209,$AA$208,IF(E19&lt;$AC$209,$AB$208,IF(E19&lt;$AD$209,$AC$208,IF(E19&lt;$AE$209,$AD$208,IF(E19&gt;=$AA$209,$AE$208,"--"))))))</f>
        <v>D</v>
      </c>
      <c r="F120" s="219" t="str">
        <f t="shared" si="49"/>
        <v>D</v>
      </c>
      <c r="G120" s="219" t="str">
        <f t="shared" si="49"/>
        <v>C</v>
      </c>
      <c r="H120" s="219" t="str">
        <f t="shared" si="49"/>
        <v>B</v>
      </c>
      <c r="I120" s="219" t="str">
        <f t="shared" si="49"/>
        <v>A</v>
      </c>
      <c r="J120" s="219" t="str">
        <f t="shared" si="49"/>
        <v>B</v>
      </c>
      <c r="K120" s="219" t="str">
        <f t="shared" si="49"/>
        <v>C</v>
      </c>
      <c r="L120" s="219" t="str">
        <f t="shared" si="49"/>
        <v>C</v>
      </c>
      <c r="M120" s="219" t="str">
        <f t="shared" si="49"/>
        <v>B</v>
      </c>
      <c r="N120" s="219" t="str">
        <f t="shared" si="49"/>
        <v>A</v>
      </c>
      <c r="O120" s="219" t="str">
        <f t="shared" si="49"/>
        <v>B</v>
      </c>
      <c r="P120" s="219" t="str">
        <f t="shared" si="49"/>
        <v>C</v>
      </c>
      <c r="Q120" s="219" t="str">
        <f t="shared" si="49"/>
        <v>C</v>
      </c>
      <c r="R120" s="219" t="str">
        <f t="shared" si="49"/>
        <v>B</v>
      </c>
      <c r="S120" s="219" t="str">
        <f t="shared" si="49"/>
        <v>A</v>
      </c>
      <c r="T120" s="219" t="str">
        <f t="shared" si="49"/>
        <v>B</v>
      </c>
      <c r="U120" s="219" t="str">
        <f t="shared" si="49"/>
        <v>C</v>
      </c>
      <c r="V120" s="219" t="str">
        <f t="shared" si="49"/>
        <v>C</v>
      </c>
      <c r="W120" s="219" t="str">
        <f t="shared" si="49"/>
        <v>B</v>
      </c>
      <c r="X120" s="219" t="str">
        <f t="shared" si="49"/>
        <v>A</v>
      </c>
      <c r="Y120" s="219" t="str">
        <f t="shared" si="49"/>
        <v>B</v>
      </c>
      <c r="Z120" s="219" t="str">
        <f t="shared" si="49"/>
        <v>C</v>
      </c>
      <c r="AA120" s="219" t="str">
        <f t="shared" si="49"/>
        <v>C</v>
      </c>
      <c r="AB120" s="219" t="str">
        <f t="shared" si="49"/>
        <v>B</v>
      </c>
      <c r="AC120" s="219" t="str">
        <f t="shared" si="49"/>
        <v>A</v>
      </c>
      <c r="AD120" s="219" t="str">
        <f t="shared" si="49"/>
        <v>B</v>
      </c>
      <c r="AE120" s="219" t="str">
        <f t="shared" si="49"/>
        <v>C</v>
      </c>
      <c r="AF120" s="219" t="str">
        <f t="shared" si="49"/>
        <v>C</v>
      </c>
      <c r="AG120" s="219" t="str">
        <f t="shared" si="49"/>
        <v>B</v>
      </c>
      <c r="AH120" s="219" t="str">
        <f t="shared" si="49"/>
        <v>A</v>
      </c>
      <c r="AL120" s="71" t="str">
        <f t="shared" si="29"/>
        <v>Observation réfléchie de la langue</v>
      </c>
      <c r="AM120" s="49"/>
      <c r="AN120" s="49">
        <f t="shared" si="42"/>
        <v>0</v>
      </c>
      <c r="AO120" s="49"/>
      <c r="AP120" s="49">
        <f t="shared" si="43"/>
        <v>0</v>
      </c>
      <c r="AQ120" s="49"/>
      <c r="AR120" s="49">
        <f t="shared" si="44"/>
        <v>0</v>
      </c>
      <c r="AS120" s="49"/>
      <c r="AT120" s="49">
        <f t="shared" si="45"/>
        <v>0</v>
      </c>
      <c r="AU120" s="49"/>
      <c r="AV120" s="49">
        <f t="shared" si="46"/>
        <v>0</v>
      </c>
    </row>
    <row r="121" spans="2:48" s="61" customFormat="1" ht="22.5" customHeight="1">
      <c r="C121" s="771" t="str">
        <f>C20</f>
        <v>Grammaire</v>
      </c>
      <c r="D121" s="771"/>
      <c r="E121" s="224" t="str">
        <f t="shared" ref="E121:AH121" si="50">IF(E20="","",IF(E20&lt;$AB$209,$AA$208,IF(E20&lt;$AC$209,$AB$208,IF(E20&lt;$AD$209,$AC$208,IF(E20&lt;$AE$209,$AD$208,IF(E20&gt;=$AA$209,$AE$208,"--"))))))</f>
        <v>C</v>
      </c>
      <c r="F121" s="224" t="str">
        <f t="shared" si="50"/>
        <v>D</v>
      </c>
      <c r="G121" s="224" t="str">
        <f t="shared" si="50"/>
        <v>C</v>
      </c>
      <c r="H121" s="224" t="str">
        <f t="shared" si="50"/>
        <v>B</v>
      </c>
      <c r="I121" s="224" t="str">
        <f t="shared" si="50"/>
        <v>A</v>
      </c>
      <c r="J121" s="224" t="str">
        <f t="shared" si="50"/>
        <v>B</v>
      </c>
      <c r="K121" s="224" t="str">
        <f t="shared" si="50"/>
        <v>C</v>
      </c>
      <c r="L121" s="224" t="str">
        <f t="shared" si="50"/>
        <v>C</v>
      </c>
      <c r="M121" s="224" t="str">
        <f t="shared" si="50"/>
        <v>B</v>
      </c>
      <c r="N121" s="224" t="str">
        <f t="shared" si="50"/>
        <v>A</v>
      </c>
      <c r="O121" s="224" t="str">
        <f t="shared" si="50"/>
        <v>B</v>
      </c>
      <c r="P121" s="224" t="str">
        <f t="shared" si="50"/>
        <v>C</v>
      </c>
      <c r="Q121" s="224" t="str">
        <f t="shared" si="50"/>
        <v>C</v>
      </c>
      <c r="R121" s="224" t="str">
        <f t="shared" si="50"/>
        <v>B</v>
      </c>
      <c r="S121" s="224" t="str">
        <f t="shared" si="50"/>
        <v>A</v>
      </c>
      <c r="T121" s="224" t="str">
        <f t="shared" si="50"/>
        <v>B</v>
      </c>
      <c r="U121" s="224" t="str">
        <f t="shared" si="50"/>
        <v>C</v>
      </c>
      <c r="V121" s="224" t="str">
        <f t="shared" si="50"/>
        <v>C</v>
      </c>
      <c r="W121" s="224" t="str">
        <f t="shared" si="50"/>
        <v>B</v>
      </c>
      <c r="X121" s="224" t="str">
        <f t="shared" si="50"/>
        <v>A</v>
      </c>
      <c r="Y121" s="224" t="str">
        <f t="shared" si="50"/>
        <v>B</v>
      </c>
      <c r="Z121" s="224" t="str">
        <f t="shared" si="50"/>
        <v>C</v>
      </c>
      <c r="AA121" s="224" t="str">
        <f t="shared" si="50"/>
        <v>C</v>
      </c>
      <c r="AB121" s="224" t="str">
        <f t="shared" si="50"/>
        <v>B</v>
      </c>
      <c r="AC121" s="224" t="str">
        <f t="shared" si="50"/>
        <v>A</v>
      </c>
      <c r="AD121" s="224" t="str">
        <f t="shared" si="50"/>
        <v>B</v>
      </c>
      <c r="AE121" s="224" t="str">
        <f t="shared" si="50"/>
        <v>C</v>
      </c>
      <c r="AF121" s="224" t="str">
        <f t="shared" si="50"/>
        <v>C</v>
      </c>
      <c r="AG121" s="224" t="str">
        <f t="shared" si="50"/>
        <v>B</v>
      </c>
      <c r="AH121" s="224" t="str">
        <f t="shared" si="50"/>
        <v>A</v>
      </c>
      <c r="AL121" s="71">
        <f t="shared" si="29"/>
        <v>0</v>
      </c>
      <c r="AM121" s="49"/>
      <c r="AN121" s="49">
        <f t="shared" si="42"/>
        <v>0</v>
      </c>
      <c r="AO121" s="49"/>
      <c r="AP121" s="49">
        <f t="shared" si="43"/>
        <v>0</v>
      </c>
      <c r="AQ121" s="49"/>
      <c r="AR121" s="49">
        <f t="shared" si="44"/>
        <v>0</v>
      </c>
      <c r="AS121" s="49"/>
      <c r="AT121" s="49">
        <f t="shared" si="45"/>
        <v>0</v>
      </c>
      <c r="AU121" s="49"/>
      <c r="AV121" s="49">
        <f t="shared" si="46"/>
        <v>0</v>
      </c>
    </row>
    <row r="122" spans="2:48" s="61" customFormat="1" ht="22.5" customHeight="1">
      <c r="B122" s="78"/>
      <c r="C122" s="234"/>
      <c r="D122" s="191" t="str">
        <f>D21</f>
        <v>Construire des phrases</v>
      </c>
      <c r="E122" s="225" t="str">
        <f t="shared" ref="E122:AH122" si="51">IF(E21="","",IF(E21&lt;$AB$209,$AA$208,IF(E21&lt;$AC$209,$AB$208,IF(E21&lt;$AD$209,$AC$208,IF(E21&lt;$AE$209,$AD$208,IF(E21&gt;=$AA$209,$AE$208,"--"))))))</f>
        <v>B</v>
      </c>
      <c r="F122" s="225" t="str">
        <f t="shared" si="51"/>
        <v>D</v>
      </c>
      <c r="G122" s="225" t="str">
        <f t="shared" si="51"/>
        <v>C</v>
      </c>
      <c r="H122" s="225" t="str">
        <f t="shared" si="51"/>
        <v>B</v>
      </c>
      <c r="I122" s="225" t="str">
        <f t="shared" si="51"/>
        <v>A</v>
      </c>
      <c r="J122" s="225" t="str">
        <f t="shared" si="51"/>
        <v>B</v>
      </c>
      <c r="K122" s="225" t="str">
        <f t="shared" si="51"/>
        <v>C</v>
      </c>
      <c r="L122" s="225" t="str">
        <f t="shared" si="51"/>
        <v>C</v>
      </c>
      <c r="M122" s="225" t="str">
        <f t="shared" si="51"/>
        <v>B</v>
      </c>
      <c r="N122" s="225" t="str">
        <f t="shared" si="51"/>
        <v>A</v>
      </c>
      <c r="O122" s="225" t="str">
        <f t="shared" si="51"/>
        <v>B</v>
      </c>
      <c r="P122" s="225" t="str">
        <f t="shared" si="51"/>
        <v>C</v>
      </c>
      <c r="Q122" s="225" t="str">
        <f t="shared" si="51"/>
        <v>C</v>
      </c>
      <c r="R122" s="225" t="str">
        <f t="shared" si="51"/>
        <v>B</v>
      </c>
      <c r="S122" s="225" t="str">
        <f t="shared" si="51"/>
        <v>A</v>
      </c>
      <c r="T122" s="225" t="str">
        <f t="shared" si="51"/>
        <v>B</v>
      </c>
      <c r="U122" s="225" t="str">
        <f t="shared" si="51"/>
        <v>C</v>
      </c>
      <c r="V122" s="225" t="str">
        <f t="shared" si="51"/>
        <v>C</v>
      </c>
      <c r="W122" s="225" t="str">
        <f t="shared" si="51"/>
        <v>B</v>
      </c>
      <c r="X122" s="225" t="str">
        <f t="shared" si="51"/>
        <v>A</v>
      </c>
      <c r="Y122" s="225" t="str">
        <f t="shared" si="51"/>
        <v>B</v>
      </c>
      <c r="Z122" s="225" t="str">
        <f t="shared" si="51"/>
        <v>C</v>
      </c>
      <c r="AA122" s="225" t="str">
        <f t="shared" si="51"/>
        <v>C</v>
      </c>
      <c r="AB122" s="225" t="str">
        <f t="shared" si="51"/>
        <v>B</v>
      </c>
      <c r="AC122" s="225" t="str">
        <f t="shared" si="51"/>
        <v>A</v>
      </c>
      <c r="AD122" s="225" t="str">
        <f t="shared" si="51"/>
        <v>B</v>
      </c>
      <c r="AE122" s="225" t="str">
        <f t="shared" si="51"/>
        <v>C</v>
      </c>
      <c r="AF122" s="225" t="str">
        <f t="shared" si="51"/>
        <v>C</v>
      </c>
      <c r="AG122" s="225" t="str">
        <f t="shared" si="51"/>
        <v>B</v>
      </c>
      <c r="AH122" s="225" t="str">
        <f t="shared" si="51"/>
        <v>A</v>
      </c>
      <c r="AL122" s="71">
        <f t="shared" si="29"/>
        <v>0</v>
      </c>
      <c r="AM122" s="49"/>
      <c r="AN122" s="49">
        <f t="shared" si="42"/>
        <v>0</v>
      </c>
      <c r="AO122" s="49"/>
      <c r="AP122" s="49">
        <f t="shared" si="43"/>
        <v>0</v>
      </c>
      <c r="AQ122" s="49"/>
      <c r="AR122" s="49">
        <f t="shared" si="44"/>
        <v>0</v>
      </c>
      <c r="AS122" s="49"/>
      <c r="AT122" s="49">
        <f t="shared" si="45"/>
        <v>0</v>
      </c>
      <c r="AU122" s="49"/>
      <c r="AV122" s="49">
        <f t="shared" si="46"/>
        <v>0</v>
      </c>
    </row>
    <row r="123" spans="2:48" s="62" customFormat="1" ht="23.25" customHeight="1">
      <c r="B123" s="186"/>
      <c r="C123" s="234"/>
      <c r="D123" s="192" t="str">
        <f>D22</f>
        <v>Distinguer les différentes natures de mots</v>
      </c>
      <c r="E123" s="217" t="str">
        <f t="shared" ref="E123:AH123" si="52">IF(E22="","",IF(E22&lt;$AB$209,$AA$208,IF(E22&lt;$AC$209,$AB$208,IF(E22&lt;$AD$209,$AC$208,IF(E22&lt;$AE$209,$AD$208,IF(E22&gt;=$AA$209,$AE$208,"--"))))))</f>
        <v>D</v>
      </c>
      <c r="F123" s="217" t="str">
        <f t="shared" si="52"/>
        <v>D</v>
      </c>
      <c r="G123" s="217" t="str">
        <f t="shared" si="52"/>
        <v>C</v>
      </c>
      <c r="H123" s="217" t="str">
        <f t="shared" si="52"/>
        <v>B</v>
      </c>
      <c r="I123" s="217" t="str">
        <f t="shared" si="52"/>
        <v>A</v>
      </c>
      <c r="J123" s="217" t="str">
        <f t="shared" si="52"/>
        <v>B</v>
      </c>
      <c r="K123" s="217" t="str">
        <f t="shared" si="52"/>
        <v>C</v>
      </c>
      <c r="L123" s="217" t="str">
        <f t="shared" si="52"/>
        <v>C</v>
      </c>
      <c r="M123" s="217" t="str">
        <f t="shared" si="52"/>
        <v>B</v>
      </c>
      <c r="N123" s="217" t="str">
        <f t="shared" si="52"/>
        <v>A</v>
      </c>
      <c r="O123" s="217" t="str">
        <f t="shared" si="52"/>
        <v>B</v>
      </c>
      <c r="P123" s="217" t="str">
        <f t="shared" si="52"/>
        <v>C</v>
      </c>
      <c r="Q123" s="217" t="str">
        <f t="shared" si="52"/>
        <v>C</v>
      </c>
      <c r="R123" s="217" t="str">
        <f t="shared" si="52"/>
        <v>B</v>
      </c>
      <c r="S123" s="217" t="str">
        <f t="shared" si="52"/>
        <v>A</v>
      </c>
      <c r="T123" s="217" t="str">
        <f t="shared" si="52"/>
        <v>B</v>
      </c>
      <c r="U123" s="217" t="str">
        <f t="shared" si="52"/>
        <v>C</v>
      </c>
      <c r="V123" s="217" t="str">
        <f t="shared" si="52"/>
        <v>C</v>
      </c>
      <c r="W123" s="217" t="str">
        <f t="shared" si="52"/>
        <v>B</v>
      </c>
      <c r="X123" s="217" t="str">
        <f t="shared" si="52"/>
        <v>A</v>
      </c>
      <c r="Y123" s="217" t="str">
        <f t="shared" si="52"/>
        <v>B</v>
      </c>
      <c r="Z123" s="217" t="str">
        <f t="shared" si="52"/>
        <v>C</v>
      </c>
      <c r="AA123" s="217" t="str">
        <f t="shared" si="52"/>
        <v>C</v>
      </c>
      <c r="AB123" s="217" t="str">
        <f t="shared" si="52"/>
        <v>B</v>
      </c>
      <c r="AC123" s="217" t="str">
        <f t="shared" si="52"/>
        <v>A</v>
      </c>
      <c r="AD123" s="217" t="str">
        <f t="shared" si="52"/>
        <v>B</v>
      </c>
      <c r="AE123" s="217" t="str">
        <f t="shared" si="52"/>
        <v>C</v>
      </c>
      <c r="AF123" s="217" t="str">
        <f t="shared" si="52"/>
        <v>C</v>
      </c>
      <c r="AG123" s="217" t="str">
        <f t="shared" si="52"/>
        <v>B</v>
      </c>
      <c r="AH123" s="217" t="str">
        <f t="shared" si="52"/>
        <v>A</v>
      </c>
      <c r="AL123" s="61"/>
      <c r="AM123" s="63"/>
      <c r="AN123" s="63"/>
      <c r="AO123" s="63"/>
      <c r="AP123" s="63"/>
      <c r="AQ123" s="63"/>
      <c r="AR123" s="63"/>
      <c r="AS123" s="63"/>
      <c r="AT123" s="63"/>
      <c r="AU123" s="63"/>
      <c r="AV123" s="63"/>
    </row>
    <row r="124" spans="2:48" s="61" customFormat="1" ht="22.5" customHeight="1">
      <c r="B124" s="78"/>
      <c r="C124" s="234"/>
      <c r="D124" s="192" t="str">
        <f>D23</f>
        <v>Reconnaitre la fonction d'un mot dans une phrase</v>
      </c>
      <c r="E124" s="217" t="str">
        <f t="shared" ref="E124:AH124" si="53">IF(E23="","",IF(E23&lt;$AB$209,$AA$208,IF(E23&lt;$AC$209,$AB$208,IF(E23&lt;$AD$209,$AC$208,IF(E23&lt;$AE$209,$AD$208,IF(E23&gt;=$AA$209,$AE$208,"--"))))))</f>
        <v>B</v>
      </c>
      <c r="F124" s="217" t="str">
        <f t="shared" si="53"/>
        <v>D</v>
      </c>
      <c r="G124" s="217" t="str">
        <f t="shared" si="53"/>
        <v>C</v>
      </c>
      <c r="H124" s="217" t="str">
        <f t="shared" si="53"/>
        <v>B</v>
      </c>
      <c r="I124" s="217" t="str">
        <f t="shared" si="53"/>
        <v>A</v>
      </c>
      <c r="J124" s="217" t="str">
        <f t="shared" si="53"/>
        <v>B</v>
      </c>
      <c r="K124" s="217" t="str">
        <f t="shared" si="53"/>
        <v>C</v>
      </c>
      <c r="L124" s="217" t="str">
        <f t="shared" si="53"/>
        <v>C</v>
      </c>
      <c r="M124" s="217" t="str">
        <f t="shared" si="53"/>
        <v>B</v>
      </c>
      <c r="N124" s="217" t="str">
        <f t="shared" si="53"/>
        <v>A</v>
      </c>
      <c r="O124" s="217" t="str">
        <f t="shared" si="53"/>
        <v>B</v>
      </c>
      <c r="P124" s="217" t="str">
        <f t="shared" si="53"/>
        <v>C</v>
      </c>
      <c r="Q124" s="217" t="str">
        <f t="shared" si="53"/>
        <v>C</v>
      </c>
      <c r="R124" s="217" t="str">
        <f t="shared" si="53"/>
        <v>B</v>
      </c>
      <c r="S124" s="217" t="str">
        <f t="shared" si="53"/>
        <v>A</v>
      </c>
      <c r="T124" s="217" t="str">
        <f t="shared" si="53"/>
        <v>B</v>
      </c>
      <c r="U124" s="217" t="str">
        <f t="shared" si="53"/>
        <v>C</v>
      </c>
      <c r="V124" s="217" t="str">
        <f t="shared" si="53"/>
        <v>C</v>
      </c>
      <c r="W124" s="217" t="str">
        <f t="shared" si="53"/>
        <v>B</v>
      </c>
      <c r="X124" s="217" t="str">
        <f t="shared" si="53"/>
        <v>A</v>
      </c>
      <c r="Y124" s="217" t="str">
        <f t="shared" si="53"/>
        <v>B</v>
      </c>
      <c r="Z124" s="217" t="str">
        <f t="shared" si="53"/>
        <v>C</v>
      </c>
      <c r="AA124" s="217" t="str">
        <f t="shared" si="53"/>
        <v>C</v>
      </c>
      <c r="AB124" s="217" t="str">
        <f t="shared" si="53"/>
        <v>B</v>
      </c>
      <c r="AC124" s="217" t="str">
        <f t="shared" si="53"/>
        <v>A</v>
      </c>
      <c r="AD124" s="217" t="str">
        <f t="shared" si="53"/>
        <v>B</v>
      </c>
      <c r="AE124" s="217" t="str">
        <f t="shared" si="53"/>
        <v>C</v>
      </c>
      <c r="AF124" s="217" t="str">
        <f t="shared" si="53"/>
        <v>C</v>
      </c>
      <c r="AG124" s="217" t="str">
        <f t="shared" si="53"/>
        <v>B</v>
      </c>
      <c r="AH124" s="217" t="str">
        <f t="shared" si="53"/>
        <v>A</v>
      </c>
      <c r="AL124" s="72">
        <f t="shared" si="29"/>
        <v>0</v>
      </c>
      <c r="AM124" s="49"/>
      <c r="AN124" s="49">
        <f>COUNTIF(C124:D124,"A")</f>
        <v>0</v>
      </c>
      <c r="AO124" s="49"/>
      <c r="AP124" s="49">
        <f>COUNTIF(C124:D124,"B")</f>
        <v>0</v>
      </c>
      <c r="AQ124" s="49"/>
      <c r="AR124" s="49">
        <f>COUNTIF(C124:D124,"C")</f>
        <v>0</v>
      </c>
      <c r="AS124" s="49"/>
      <c r="AT124" s="49">
        <f>COUNTIF(C124:D124,"D")</f>
        <v>0</v>
      </c>
      <c r="AU124" s="49"/>
      <c r="AV124" s="49">
        <f>SUM(AN124:AT124)</f>
        <v>0</v>
      </c>
    </row>
    <row r="125" spans="2:48" s="61" customFormat="1" ht="22.5" customHeight="1">
      <c r="B125" s="78"/>
      <c r="C125" s="234"/>
      <c r="D125" s="192" t="str">
        <f>D24</f>
        <v>Connaissance du verbe et de ses formes</v>
      </c>
      <c r="E125" s="217" t="str">
        <f t="shared" ref="E125:AH125" si="54">IF(E24="","",IF(E24&lt;$AB$209,$AA$208,IF(E24&lt;$AC$209,$AB$208,IF(E24&lt;$AD$209,$AC$208,IF(E24&lt;$AE$209,$AD$208,IF(E24&gt;=$AA$209,$AE$208,"--"))))))</f>
        <v>D</v>
      </c>
      <c r="F125" s="217" t="str">
        <f t="shared" si="54"/>
        <v>D</v>
      </c>
      <c r="G125" s="217" t="str">
        <f t="shared" si="54"/>
        <v>C</v>
      </c>
      <c r="H125" s="217" t="str">
        <f t="shared" si="54"/>
        <v>B</v>
      </c>
      <c r="I125" s="217" t="str">
        <f t="shared" si="54"/>
        <v>A</v>
      </c>
      <c r="J125" s="217" t="str">
        <f t="shared" si="54"/>
        <v>B</v>
      </c>
      <c r="K125" s="217" t="str">
        <f t="shared" si="54"/>
        <v>C</v>
      </c>
      <c r="L125" s="217" t="str">
        <f t="shared" si="54"/>
        <v>C</v>
      </c>
      <c r="M125" s="217" t="str">
        <f t="shared" si="54"/>
        <v>B</v>
      </c>
      <c r="N125" s="217" t="str">
        <f t="shared" si="54"/>
        <v>A</v>
      </c>
      <c r="O125" s="217" t="str">
        <f t="shared" si="54"/>
        <v>B</v>
      </c>
      <c r="P125" s="217" t="str">
        <f t="shared" si="54"/>
        <v>C</v>
      </c>
      <c r="Q125" s="217" t="str">
        <f t="shared" si="54"/>
        <v>C</v>
      </c>
      <c r="R125" s="217" t="str">
        <f t="shared" si="54"/>
        <v>B</v>
      </c>
      <c r="S125" s="217" t="str">
        <f t="shared" si="54"/>
        <v>A</v>
      </c>
      <c r="T125" s="217" t="str">
        <f t="shared" si="54"/>
        <v>B</v>
      </c>
      <c r="U125" s="217" t="str">
        <f t="shared" si="54"/>
        <v>C</v>
      </c>
      <c r="V125" s="217" t="str">
        <f t="shared" si="54"/>
        <v>C</v>
      </c>
      <c r="W125" s="217" t="str">
        <f t="shared" si="54"/>
        <v>B</v>
      </c>
      <c r="X125" s="217" t="str">
        <f t="shared" si="54"/>
        <v>A</v>
      </c>
      <c r="Y125" s="217" t="str">
        <f t="shared" si="54"/>
        <v>B</v>
      </c>
      <c r="Z125" s="217" t="str">
        <f t="shared" si="54"/>
        <v>C</v>
      </c>
      <c r="AA125" s="217" t="str">
        <f t="shared" si="54"/>
        <v>C</v>
      </c>
      <c r="AB125" s="217" t="str">
        <f t="shared" si="54"/>
        <v>B</v>
      </c>
      <c r="AC125" s="217" t="str">
        <f t="shared" si="54"/>
        <v>A</v>
      </c>
      <c r="AD125" s="217" t="str">
        <f t="shared" si="54"/>
        <v>B</v>
      </c>
      <c r="AE125" s="217" t="str">
        <f t="shared" si="54"/>
        <v>C</v>
      </c>
      <c r="AF125" s="217" t="str">
        <f t="shared" si="54"/>
        <v>C</v>
      </c>
      <c r="AG125" s="217" t="str">
        <f t="shared" si="54"/>
        <v>B</v>
      </c>
      <c r="AH125" s="217" t="str">
        <f t="shared" si="54"/>
        <v>A</v>
      </c>
      <c r="AL125" s="71">
        <f t="shared" si="29"/>
        <v>0</v>
      </c>
      <c r="AM125" s="49"/>
      <c r="AN125" s="49">
        <f>COUNTIF(C125:D125,"A")</f>
        <v>0</v>
      </c>
      <c r="AO125" s="49"/>
      <c r="AP125" s="49">
        <f>COUNTIF(C125:D125,"B")</f>
        <v>0</v>
      </c>
      <c r="AQ125" s="49"/>
      <c r="AR125" s="49">
        <f>COUNTIF(C125:D125,"C")</f>
        <v>0</v>
      </c>
      <c r="AS125" s="49"/>
      <c r="AT125" s="49">
        <f>COUNTIF(C125:D125,"D")</f>
        <v>0</v>
      </c>
      <c r="AU125" s="49"/>
      <c r="AV125" s="49">
        <f>SUM(AN125:AT125)</f>
        <v>0</v>
      </c>
    </row>
    <row r="126" spans="2:48" s="61" customFormat="1" ht="22.5" customHeight="1">
      <c r="B126" s="78"/>
      <c r="C126" s="234"/>
      <c r="D126" s="193" t="str">
        <f>D25</f>
        <v>Respecter les accords dans la phrase</v>
      </c>
      <c r="E126" s="216" t="str">
        <f t="shared" ref="E126:AH126" si="55">IF(E25="","",IF(E25&lt;$AB$209,$AA$208,IF(E25&lt;$AC$209,$AB$208,IF(E25&lt;$AD$209,$AC$208,IF(E25&lt;$AE$209,$AD$208,IF(E25&gt;=$AA$209,$AE$208,"--"))))))</f>
        <v>B</v>
      </c>
      <c r="F126" s="216" t="str">
        <f t="shared" si="55"/>
        <v>D</v>
      </c>
      <c r="G126" s="216" t="str">
        <f t="shared" si="55"/>
        <v>C</v>
      </c>
      <c r="H126" s="216" t="str">
        <f t="shared" si="55"/>
        <v>B</v>
      </c>
      <c r="I126" s="216" t="str">
        <f t="shared" si="55"/>
        <v>A</v>
      </c>
      <c r="J126" s="216" t="str">
        <f t="shared" si="55"/>
        <v>B</v>
      </c>
      <c r="K126" s="216" t="str">
        <f t="shared" si="55"/>
        <v>C</v>
      </c>
      <c r="L126" s="216" t="str">
        <f t="shared" si="55"/>
        <v>C</v>
      </c>
      <c r="M126" s="216" t="str">
        <f t="shared" si="55"/>
        <v>B</v>
      </c>
      <c r="N126" s="216" t="str">
        <f t="shared" si="55"/>
        <v>A</v>
      </c>
      <c r="O126" s="216" t="str">
        <f t="shared" si="55"/>
        <v>B</v>
      </c>
      <c r="P126" s="216" t="str">
        <f t="shared" si="55"/>
        <v>C</v>
      </c>
      <c r="Q126" s="216" t="str">
        <f t="shared" si="55"/>
        <v>C</v>
      </c>
      <c r="R126" s="216" t="str">
        <f t="shared" si="55"/>
        <v>B</v>
      </c>
      <c r="S126" s="216" t="str">
        <f t="shared" si="55"/>
        <v>A</v>
      </c>
      <c r="T126" s="216" t="str">
        <f t="shared" si="55"/>
        <v>B</v>
      </c>
      <c r="U126" s="216" t="str">
        <f t="shared" si="55"/>
        <v>C</v>
      </c>
      <c r="V126" s="216" t="str">
        <f t="shared" si="55"/>
        <v>C</v>
      </c>
      <c r="W126" s="216" t="str">
        <f t="shared" si="55"/>
        <v>B</v>
      </c>
      <c r="X126" s="216" t="str">
        <f t="shared" si="55"/>
        <v>A</v>
      </c>
      <c r="Y126" s="216" t="str">
        <f t="shared" si="55"/>
        <v>B</v>
      </c>
      <c r="Z126" s="216" t="str">
        <f t="shared" si="55"/>
        <v>C</v>
      </c>
      <c r="AA126" s="216" t="str">
        <f t="shared" si="55"/>
        <v>C</v>
      </c>
      <c r="AB126" s="216" t="str">
        <f t="shared" si="55"/>
        <v>B</v>
      </c>
      <c r="AC126" s="216" t="str">
        <f t="shared" si="55"/>
        <v>A</v>
      </c>
      <c r="AD126" s="216" t="str">
        <f t="shared" si="55"/>
        <v>B</v>
      </c>
      <c r="AE126" s="216" t="str">
        <f t="shared" si="55"/>
        <v>C</v>
      </c>
      <c r="AF126" s="216" t="str">
        <f t="shared" si="55"/>
        <v>C</v>
      </c>
      <c r="AG126" s="216" t="str">
        <f t="shared" si="55"/>
        <v>B</v>
      </c>
      <c r="AH126" s="216" t="str">
        <f t="shared" si="55"/>
        <v>A</v>
      </c>
      <c r="AL126" s="71">
        <f t="shared" si="29"/>
        <v>0</v>
      </c>
      <c r="AM126" s="49"/>
      <c r="AN126" s="49">
        <f>COUNTIF(C126:D126,"A")</f>
        <v>0</v>
      </c>
      <c r="AO126" s="49"/>
      <c r="AP126" s="49">
        <f>COUNTIF(C126:D126,"B")</f>
        <v>0</v>
      </c>
      <c r="AQ126" s="49"/>
      <c r="AR126" s="49">
        <f>COUNTIF(C126:D126,"C")</f>
        <v>0</v>
      </c>
      <c r="AS126" s="49"/>
      <c r="AT126" s="49">
        <f>COUNTIF(C126:D126,"D")</f>
        <v>0</v>
      </c>
      <c r="AU126" s="49"/>
      <c r="AV126" s="49">
        <f>SUM(AN126:AT126)</f>
        <v>0</v>
      </c>
    </row>
    <row r="127" spans="2:48" s="61" customFormat="1" ht="22.5" customHeight="1">
      <c r="C127" s="771" t="str">
        <f>C26</f>
        <v>Orthographe</v>
      </c>
      <c r="D127" s="771"/>
      <c r="E127" s="226" t="str">
        <f t="shared" ref="E127:AH127" si="56">IF(E26="","",IF(E26&lt;$AB$209,$AA$208,IF(E26&lt;$AC$209,$AB$208,IF(E26&lt;$AD$209,$AC$208,IF(E26&lt;$AE$209,$AD$208,IF(E26&gt;=$AA$209,$AE$208,"--"))))))</f>
        <v>C</v>
      </c>
      <c r="F127" s="226" t="str">
        <f t="shared" si="56"/>
        <v>D</v>
      </c>
      <c r="G127" s="226" t="str">
        <f t="shared" si="56"/>
        <v>C</v>
      </c>
      <c r="H127" s="226" t="str">
        <f t="shared" si="56"/>
        <v>B</v>
      </c>
      <c r="I127" s="226" t="str">
        <f t="shared" si="56"/>
        <v>A</v>
      </c>
      <c r="J127" s="226" t="str">
        <f t="shared" si="56"/>
        <v>C</v>
      </c>
      <c r="K127" s="226" t="str">
        <f t="shared" si="56"/>
        <v>C</v>
      </c>
      <c r="L127" s="226" t="str">
        <f t="shared" si="56"/>
        <v>C</v>
      </c>
      <c r="M127" s="226" t="str">
        <f t="shared" si="56"/>
        <v>B</v>
      </c>
      <c r="N127" s="226" t="str">
        <f t="shared" si="56"/>
        <v>A</v>
      </c>
      <c r="O127" s="226" t="str">
        <f t="shared" si="56"/>
        <v>C</v>
      </c>
      <c r="P127" s="226" t="str">
        <f t="shared" si="56"/>
        <v>C</v>
      </c>
      <c r="Q127" s="226" t="str">
        <f t="shared" si="56"/>
        <v>C</v>
      </c>
      <c r="R127" s="226" t="str">
        <f t="shared" si="56"/>
        <v>B</v>
      </c>
      <c r="S127" s="226" t="str">
        <f t="shared" si="56"/>
        <v>A</v>
      </c>
      <c r="T127" s="226" t="str">
        <f t="shared" si="56"/>
        <v>C</v>
      </c>
      <c r="U127" s="226" t="str">
        <f t="shared" si="56"/>
        <v>C</v>
      </c>
      <c r="V127" s="226" t="str">
        <f t="shared" si="56"/>
        <v>C</v>
      </c>
      <c r="W127" s="226" t="str">
        <f t="shared" si="56"/>
        <v>B</v>
      </c>
      <c r="X127" s="226" t="str">
        <f t="shared" si="56"/>
        <v>A</v>
      </c>
      <c r="Y127" s="226" t="str">
        <f t="shared" si="56"/>
        <v>C</v>
      </c>
      <c r="Z127" s="226" t="str">
        <f t="shared" si="56"/>
        <v>C</v>
      </c>
      <c r="AA127" s="226" t="str">
        <f t="shared" si="56"/>
        <v>C</v>
      </c>
      <c r="AB127" s="226" t="str">
        <f t="shared" si="56"/>
        <v>B</v>
      </c>
      <c r="AC127" s="226" t="str">
        <f t="shared" si="56"/>
        <v>A</v>
      </c>
      <c r="AD127" s="226" t="str">
        <f t="shared" si="56"/>
        <v>C</v>
      </c>
      <c r="AE127" s="226" t="str">
        <f t="shared" si="56"/>
        <v>C</v>
      </c>
      <c r="AF127" s="226" t="str">
        <f t="shared" si="56"/>
        <v>C</v>
      </c>
      <c r="AG127" s="226" t="str">
        <f t="shared" si="56"/>
        <v>B</v>
      </c>
      <c r="AH127" s="226" t="str">
        <f t="shared" si="56"/>
        <v>A</v>
      </c>
      <c r="AL127" s="71">
        <f t="shared" si="29"/>
        <v>0</v>
      </c>
      <c r="AM127" s="49"/>
      <c r="AN127" s="49">
        <f>COUNTIF(C127:D127,"A")</f>
        <v>0</v>
      </c>
      <c r="AO127" s="49"/>
      <c r="AP127" s="49">
        <f>COUNTIF(C127:D127,"B")</f>
        <v>0</v>
      </c>
      <c r="AQ127" s="49"/>
      <c r="AR127" s="49">
        <f>COUNTIF(C127:D127,"C")</f>
        <v>0</v>
      </c>
      <c r="AS127" s="49"/>
      <c r="AT127" s="49">
        <f>COUNTIF(C127:D127,"D")</f>
        <v>0</v>
      </c>
      <c r="AU127" s="49"/>
      <c r="AV127" s="49">
        <f>SUM(AN127:AT127)</f>
        <v>0</v>
      </c>
    </row>
    <row r="128" spans="2:48" s="62" customFormat="1" ht="23.25" customHeight="1">
      <c r="C128" s="234"/>
      <c r="D128" s="191" t="str">
        <f>D27</f>
        <v>Orthographe grapho-phonologique</v>
      </c>
      <c r="E128" s="225" t="str">
        <f t="shared" ref="E128:AH128" si="57">IF(E27="","",IF(E27&lt;$AB$209,$AA$208,IF(E27&lt;$AC$209,$AB$208,IF(E27&lt;$AD$209,$AC$208,IF(E27&lt;$AE$209,$AD$208,IF(E27&gt;=$AA$209,$AE$208,"--"))))))</f>
        <v>A+</v>
      </c>
      <c r="F128" s="225" t="str">
        <f t="shared" si="57"/>
        <v/>
      </c>
      <c r="G128" s="225" t="str">
        <f t="shared" si="57"/>
        <v/>
      </c>
      <c r="H128" s="225" t="str">
        <f t="shared" si="57"/>
        <v/>
      </c>
      <c r="I128" s="225" t="str">
        <f t="shared" si="57"/>
        <v/>
      </c>
      <c r="J128" s="225" t="str">
        <f t="shared" si="57"/>
        <v/>
      </c>
      <c r="K128" s="225" t="str">
        <f t="shared" si="57"/>
        <v/>
      </c>
      <c r="L128" s="225" t="str">
        <f t="shared" si="57"/>
        <v/>
      </c>
      <c r="M128" s="225" t="str">
        <f t="shared" si="57"/>
        <v/>
      </c>
      <c r="N128" s="225" t="str">
        <f t="shared" si="57"/>
        <v/>
      </c>
      <c r="O128" s="225" t="str">
        <f t="shared" si="57"/>
        <v/>
      </c>
      <c r="P128" s="225" t="str">
        <f t="shared" si="57"/>
        <v/>
      </c>
      <c r="Q128" s="225" t="str">
        <f t="shared" si="57"/>
        <v/>
      </c>
      <c r="R128" s="225" t="str">
        <f t="shared" si="57"/>
        <v/>
      </c>
      <c r="S128" s="225" t="str">
        <f t="shared" si="57"/>
        <v/>
      </c>
      <c r="T128" s="225" t="str">
        <f t="shared" si="57"/>
        <v/>
      </c>
      <c r="U128" s="225" t="str">
        <f t="shared" si="57"/>
        <v/>
      </c>
      <c r="V128" s="225" t="str">
        <f t="shared" si="57"/>
        <v/>
      </c>
      <c r="W128" s="225" t="str">
        <f t="shared" si="57"/>
        <v/>
      </c>
      <c r="X128" s="225" t="str">
        <f t="shared" si="57"/>
        <v/>
      </c>
      <c r="Y128" s="225" t="str">
        <f t="shared" si="57"/>
        <v/>
      </c>
      <c r="Z128" s="225" t="str">
        <f t="shared" si="57"/>
        <v/>
      </c>
      <c r="AA128" s="225" t="str">
        <f t="shared" si="57"/>
        <v/>
      </c>
      <c r="AB128" s="225" t="str">
        <f t="shared" si="57"/>
        <v/>
      </c>
      <c r="AC128" s="225" t="str">
        <f t="shared" si="57"/>
        <v/>
      </c>
      <c r="AD128" s="225" t="str">
        <f t="shared" si="57"/>
        <v/>
      </c>
      <c r="AE128" s="225" t="str">
        <f t="shared" si="57"/>
        <v/>
      </c>
      <c r="AF128" s="225" t="str">
        <f t="shared" si="57"/>
        <v/>
      </c>
      <c r="AG128" s="225" t="str">
        <f t="shared" si="57"/>
        <v/>
      </c>
      <c r="AH128" s="225" t="str">
        <f t="shared" si="57"/>
        <v/>
      </c>
      <c r="AL128" s="61"/>
      <c r="AM128" s="63"/>
      <c r="AN128" s="63"/>
      <c r="AO128" s="63"/>
      <c r="AP128" s="63"/>
      <c r="AQ128" s="63"/>
      <c r="AR128" s="63"/>
      <c r="AS128" s="63"/>
      <c r="AT128" s="63"/>
      <c r="AU128" s="63"/>
      <c r="AV128" s="63"/>
    </row>
    <row r="129" spans="2:48" s="61" customFormat="1" ht="22.5" customHeight="1">
      <c r="C129" s="234"/>
      <c r="D129" s="192" t="str">
        <f>D28</f>
        <v>Orthographe lexicale</v>
      </c>
      <c r="E129" s="217" t="str">
        <f t="shared" ref="E129:AH129" si="58">IF(E28="","",IF(E28&lt;$AB$209,$AA$208,IF(E28&lt;$AC$209,$AB$208,IF(E28&lt;$AD$209,$AC$208,IF(E28&lt;$AE$209,$AD$208,IF(E28&gt;=$AA$209,$AE$208,"--"))))))</f>
        <v>D</v>
      </c>
      <c r="F129" s="217" t="str">
        <f t="shared" si="58"/>
        <v>D</v>
      </c>
      <c r="G129" s="217" t="str">
        <f t="shared" si="58"/>
        <v>C</v>
      </c>
      <c r="H129" s="217" t="str">
        <f t="shared" si="58"/>
        <v>B</v>
      </c>
      <c r="I129" s="217" t="str">
        <f t="shared" si="58"/>
        <v>A</v>
      </c>
      <c r="J129" s="217" t="str">
        <f t="shared" si="58"/>
        <v>B</v>
      </c>
      <c r="K129" s="217" t="str">
        <f t="shared" si="58"/>
        <v>C</v>
      </c>
      <c r="L129" s="217" t="str">
        <f t="shared" si="58"/>
        <v>C</v>
      </c>
      <c r="M129" s="217" t="str">
        <f t="shared" si="58"/>
        <v>B</v>
      </c>
      <c r="N129" s="217" t="str">
        <f t="shared" si="58"/>
        <v>A</v>
      </c>
      <c r="O129" s="217" t="str">
        <f t="shared" si="58"/>
        <v>B</v>
      </c>
      <c r="P129" s="217" t="str">
        <f t="shared" si="58"/>
        <v>C</v>
      </c>
      <c r="Q129" s="217" t="str">
        <f t="shared" si="58"/>
        <v>C</v>
      </c>
      <c r="R129" s="217" t="str">
        <f t="shared" si="58"/>
        <v>B</v>
      </c>
      <c r="S129" s="217" t="str">
        <f t="shared" si="58"/>
        <v>A</v>
      </c>
      <c r="T129" s="217" t="str">
        <f t="shared" si="58"/>
        <v>B</v>
      </c>
      <c r="U129" s="217" t="str">
        <f t="shared" si="58"/>
        <v>C</v>
      </c>
      <c r="V129" s="217" t="str">
        <f t="shared" si="58"/>
        <v>C</v>
      </c>
      <c r="W129" s="217" t="str">
        <f t="shared" si="58"/>
        <v>B</v>
      </c>
      <c r="X129" s="217" t="str">
        <f t="shared" si="58"/>
        <v>A</v>
      </c>
      <c r="Y129" s="217" t="str">
        <f t="shared" si="58"/>
        <v>B</v>
      </c>
      <c r="Z129" s="217" t="str">
        <f t="shared" si="58"/>
        <v>C</v>
      </c>
      <c r="AA129" s="217" t="str">
        <f t="shared" si="58"/>
        <v>C</v>
      </c>
      <c r="AB129" s="217" t="str">
        <f t="shared" si="58"/>
        <v>B</v>
      </c>
      <c r="AC129" s="217" t="str">
        <f t="shared" si="58"/>
        <v>A</v>
      </c>
      <c r="AD129" s="217" t="str">
        <f t="shared" si="58"/>
        <v>B</v>
      </c>
      <c r="AE129" s="217" t="str">
        <f t="shared" si="58"/>
        <v>C</v>
      </c>
      <c r="AF129" s="217" t="str">
        <f t="shared" si="58"/>
        <v>C</v>
      </c>
      <c r="AG129" s="217" t="str">
        <f t="shared" si="58"/>
        <v>B</v>
      </c>
      <c r="AH129" s="217" t="str">
        <f t="shared" si="58"/>
        <v>A</v>
      </c>
      <c r="AL129" s="72">
        <f t="shared" si="29"/>
        <v>0</v>
      </c>
      <c r="AM129" s="49"/>
      <c r="AN129" s="49">
        <f>COUNTIF(C129:D129,"A")</f>
        <v>0</v>
      </c>
      <c r="AO129" s="49"/>
      <c r="AP129" s="49">
        <f>COUNTIF(C129:D129,"B")</f>
        <v>0</v>
      </c>
      <c r="AQ129" s="49"/>
      <c r="AR129" s="49">
        <f>COUNTIF(C129:D129,"C")</f>
        <v>0</v>
      </c>
      <c r="AS129" s="49"/>
      <c r="AT129" s="49">
        <f>COUNTIF(C129:D129,"D")</f>
        <v>0</v>
      </c>
      <c r="AU129" s="49"/>
      <c r="AV129" s="49">
        <f>SUM(AN129:AT129)</f>
        <v>0</v>
      </c>
    </row>
    <row r="130" spans="2:48" s="62" customFormat="1" ht="23.25" customHeight="1">
      <c r="C130" s="234"/>
      <c r="D130" s="193" t="str">
        <f>D29</f>
        <v>Orthographe grammaticale</v>
      </c>
      <c r="E130" s="217" t="str">
        <f t="shared" ref="E130:AH130" si="59">IF(E29="","",IF(E29&lt;$AB$209,$AA$208,IF(E29&lt;$AC$209,$AB$208,IF(E29&lt;$AD$209,$AC$208,IF(E29&lt;$AE$209,$AD$208,IF(E29&gt;=$AA$209,$AE$208,"--"))))))</f>
        <v>D</v>
      </c>
      <c r="F130" s="217" t="str">
        <f t="shared" si="59"/>
        <v>C</v>
      </c>
      <c r="G130" s="217" t="str">
        <f t="shared" si="59"/>
        <v>B</v>
      </c>
      <c r="H130" s="217" t="str">
        <f t="shared" si="59"/>
        <v>A</v>
      </c>
      <c r="I130" s="217" t="str">
        <f t="shared" si="59"/>
        <v>A+</v>
      </c>
      <c r="J130" s="217" t="str">
        <f t="shared" si="59"/>
        <v>D</v>
      </c>
      <c r="K130" s="217" t="str">
        <f t="shared" si="59"/>
        <v>C</v>
      </c>
      <c r="L130" s="217" t="str">
        <f t="shared" si="59"/>
        <v>B</v>
      </c>
      <c r="M130" s="217" t="str">
        <f t="shared" si="59"/>
        <v>A</v>
      </c>
      <c r="N130" s="217" t="str">
        <f t="shared" si="59"/>
        <v>A+</v>
      </c>
      <c r="O130" s="217" t="str">
        <f t="shared" si="59"/>
        <v>D</v>
      </c>
      <c r="P130" s="217" t="str">
        <f t="shared" si="59"/>
        <v>C</v>
      </c>
      <c r="Q130" s="217" t="str">
        <f t="shared" si="59"/>
        <v>B</v>
      </c>
      <c r="R130" s="217" t="str">
        <f t="shared" si="59"/>
        <v>A</v>
      </c>
      <c r="S130" s="217" t="str">
        <f t="shared" si="59"/>
        <v>A+</v>
      </c>
      <c r="T130" s="217" t="str">
        <f t="shared" si="59"/>
        <v>D</v>
      </c>
      <c r="U130" s="217" t="str">
        <f t="shared" si="59"/>
        <v>C</v>
      </c>
      <c r="V130" s="217" t="str">
        <f t="shared" si="59"/>
        <v>B</v>
      </c>
      <c r="W130" s="217" t="str">
        <f t="shared" si="59"/>
        <v>A</v>
      </c>
      <c r="X130" s="217" t="str">
        <f t="shared" si="59"/>
        <v>A+</v>
      </c>
      <c r="Y130" s="217" t="str">
        <f t="shared" si="59"/>
        <v>D</v>
      </c>
      <c r="Z130" s="217" t="str">
        <f t="shared" si="59"/>
        <v>C</v>
      </c>
      <c r="AA130" s="217" t="str">
        <f t="shared" si="59"/>
        <v>B</v>
      </c>
      <c r="AB130" s="217" t="str">
        <f t="shared" si="59"/>
        <v>A</v>
      </c>
      <c r="AC130" s="217" t="str">
        <f t="shared" si="59"/>
        <v>A+</v>
      </c>
      <c r="AD130" s="217" t="str">
        <f t="shared" si="59"/>
        <v>D</v>
      </c>
      <c r="AE130" s="217" t="str">
        <f t="shared" si="59"/>
        <v>C</v>
      </c>
      <c r="AF130" s="217" t="str">
        <f t="shared" si="59"/>
        <v>B</v>
      </c>
      <c r="AG130" s="217" t="str">
        <f t="shared" si="59"/>
        <v>A</v>
      </c>
      <c r="AH130" s="217" t="str">
        <f t="shared" si="59"/>
        <v>A+</v>
      </c>
      <c r="AL130" s="61"/>
      <c r="AM130" s="63"/>
      <c r="AN130" s="63"/>
      <c r="AO130" s="63"/>
      <c r="AP130" s="63"/>
      <c r="AQ130" s="63"/>
      <c r="AR130" s="63"/>
      <c r="AS130" s="63"/>
      <c r="AT130" s="63"/>
      <c r="AU130" s="63"/>
      <c r="AV130" s="63"/>
    </row>
    <row r="131" spans="2:48" s="61" customFormat="1" ht="22.5" customHeight="1">
      <c r="C131" s="771" t="str">
        <f>C30</f>
        <v>Acquisition du vocabulaire</v>
      </c>
      <c r="D131" s="771"/>
      <c r="E131" s="226" t="str">
        <f t="shared" ref="E131:AH131" si="60">IF(E30="","",IF(E30&lt;$AB$209,$AA$208,IF(E30&lt;$AC$209,$AB$208,IF(E30&lt;$AD$209,$AC$208,IF(E30&lt;$AE$209,$AD$208,IF(E30&gt;=$AA$209,$AE$208,"--"))))))</f>
        <v>D</v>
      </c>
      <c r="F131" s="226" t="str">
        <f t="shared" si="60"/>
        <v>D</v>
      </c>
      <c r="G131" s="226" t="str">
        <f t="shared" si="60"/>
        <v>C</v>
      </c>
      <c r="H131" s="226" t="str">
        <f t="shared" si="60"/>
        <v>B</v>
      </c>
      <c r="I131" s="226" t="str">
        <f t="shared" si="60"/>
        <v>A</v>
      </c>
      <c r="J131" s="226" t="str">
        <f t="shared" si="60"/>
        <v>B</v>
      </c>
      <c r="K131" s="226" t="str">
        <f t="shared" si="60"/>
        <v>C</v>
      </c>
      <c r="L131" s="226" t="str">
        <f t="shared" si="60"/>
        <v>C</v>
      </c>
      <c r="M131" s="226" t="str">
        <f t="shared" si="60"/>
        <v>B</v>
      </c>
      <c r="N131" s="226" t="str">
        <f t="shared" si="60"/>
        <v>A</v>
      </c>
      <c r="O131" s="226" t="str">
        <f t="shared" si="60"/>
        <v>B</v>
      </c>
      <c r="P131" s="226" t="str">
        <f t="shared" si="60"/>
        <v>C</v>
      </c>
      <c r="Q131" s="226" t="str">
        <f t="shared" si="60"/>
        <v>C</v>
      </c>
      <c r="R131" s="226" t="str">
        <f t="shared" si="60"/>
        <v>B</v>
      </c>
      <c r="S131" s="226" t="str">
        <f t="shared" si="60"/>
        <v>A</v>
      </c>
      <c r="T131" s="226" t="str">
        <f t="shared" si="60"/>
        <v>B</v>
      </c>
      <c r="U131" s="226" t="str">
        <f t="shared" si="60"/>
        <v>C</v>
      </c>
      <c r="V131" s="226" t="str">
        <f t="shared" si="60"/>
        <v>C</v>
      </c>
      <c r="W131" s="226" t="str">
        <f t="shared" si="60"/>
        <v>B</v>
      </c>
      <c r="X131" s="226" t="str">
        <f t="shared" si="60"/>
        <v>A</v>
      </c>
      <c r="Y131" s="226" t="str">
        <f t="shared" si="60"/>
        <v>B</v>
      </c>
      <c r="Z131" s="226" t="str">
        <f t="shared" si="60"/>
        <v>C</v>
      </c>
      <c r="AA131" s="226" t="str">
        <f t="shared" si="60"/>
        <v>C</v>
      </c>
      <c r="AB131" s="226" t="str">
        <f t="shared" si="60"/>
        <v>B</v>
      </c>
      <c r="AC131" s="226" t="str">
        <f t="shared" si="60"/>
        <v>A</v>
      </c>
      <c r="AD131" s="226" t="str">
        <f t="shared" si="60"/>
        <v>B</v>
      </c>
      <c r="AE131" s="226" t="str">
        <f t="shared" si="60"/>
        <v>C</v>
      </c>
      <c r="AF131" s="226" t="str">
        <f t="shared" si="60"/>
        <v>C</v>
      </c>
      <c r="AG131" s="226" t="str">
        <f t="shared" si="60"/>
        <v>B</v>
      </c>
      <c r="AH131" s="226" t="str">
        <f t="shared" si="60"/>
        <v>A</v>
      </c>
      <c r="AL131" s="72">
        <f t="shared" si="29"/>
        <v>0</v>
      </c>
      <c r="AM131" s="49"/>
      <c r="AN131" s="49">
        <f>COUNTIF(C131:D131,"A")</f>
        <v>0</v>
      </c>
      <c r="AO131" s="49"/>
      <c r="AP131" s="49">
        <f>COUNTIF(C131:D131,"B")</f>
        <v>0</v>
      </c>
      <c r="AQ131" s="49"/>
      <c r="AR131" s="49">
        <f>COUNTIF(C131:D131,"C")</f>
        <v>0</v>
      </c>
      <c r="AS131" s="49"/>
      <c r="AT131" s="49">
        <f>COUNTIF(C131:D131,"D")</f>
        <v>0</v>
      </c>
      <c r="AU131" s="49"/>
      <c r="AV131" s="49">
        <f>SUM(AN131:AT131)</f>
        <v>0</v>
      </c>
    </row>
    <row r="132" spans="2:48" s="61" customFormat="1" ht="22.5" customHeight="1">
      <c r="C132" s="234"/>
      <c r="D132" s="191" t="str">
        <f>D31</f>
        <v>Maitriser le sens des mots connus et nouveaux</v>
      </c>
      <c r="E132" s="227" t="str">
        <f t="shared" ref="E132:AH132" si="61">IF(E31="","",IF(E31&lt;$AB$209,$AA$208,IF(E31&lt;$AC$209,$AB$208,IF(E31&lt;$AD$209,$AC$208,IF(E31&lt;$AE$209,$AD$208,IF(E31&gt;=$AA$209,$AE$208,"--"))))))</f>
        <v>D</v>
      </c>
      <c r="F132" s="227" t="str">
        <f t="shared" si="61"/>
        <v>D</v>
      </c>
      <c r="G132" s="227" t="str">
        <f t="shared" si="61"/>
        <v>C</v>
      </c>
      <c r="H132" s="227" t="str">
        <f t="shared" si="61"/>
        <v>B</v>
      </c>
      <c r="I132" s="227" t="str">
        <f t="shared" si="61"/>
        <v>A</v>
      </c>
      <c r="J132" s="227" t="str">
        <f t="shared" si="61"/>
        <v>B</v>
      </c>
      <c r="K132" s="227" t="str">
        <f t="shared" si="61"/>
        <v>C</v>
      </c>
      <c r="L132" s="227" t="str">
        <f t="shared" si="61"/>
        <v>C</v>
      </c>
      <c r="M132" s="227" t="str">
        <f t="shared" si="61"/>
        <v>B</v>
      </c>
      <c r="N132" s="227" t="str">
        <f t="shared" si="61"/>
        <v>A</v>
      </c>
      <c r="O132" s="227" t="str">
        <f t="shared" si="61"/>
        <v>B</v>
      </c>
      <c r="P132" s="227" t="str">
        <f t="shared" si="61"/>
        <v>C</v>
      </c>
      <c r="Q132" s="227" t="str">
        <f t="shared" si="61"/>
        <v>C</v>
      </c>
      <c r="R132" s="227" t="str">
        <f t="shared" si="61"/>
        <v>B</v>
      </c>
      <c r="S132" s="227" t="str">
        <f t="shared" si="61"/>
        <v>A</v>
      </c>
      <c r="T132" s="227" t="str">
        <f t="shared" si="61"/>
        <v>B</v>
      </c>
      <c r="U132" s="227" t="str">
        <f t="shared" si="61"/>
        <v>C</v>
      </c>
      <c r="V132" s="227" t="str">
        <f t="shared" si="61"/>
        <v>C</v>
      </c>
      <c r="W132" s="227" t="str">
        <f t="shared" si="61"/>
        <v>B</v>
      </c>
      <c r="X132" s="227" t="str">
        <f t="shared" si="61"/>
        <v>A</v>
      </c>
      <c r="Y132" s="227" t="str">
        <f t="shared" si="61"/>
        <v>B</v>
      </c>
      <c r="Z132" s="227" t="str">
        <f t="shared" si="61"/>
        <v>C</v>
      </c>
      <c r="AA132" s="227" t="str">
        <f t="shared" si="61"/>
        <v>C</v>
      </c>
      <c r="AB132" s="227" t="str">
        <f t="shared" si="61"/>
        <v>B</v>
      </c>
      <c r="AC132" s="227" t="str">
        <f t="shared" si="61"/>
        <v>A</v>
      </c>
      <c r="AD132" s="227" t="str">
        <f t="shared" si="61"/>
        <v>B</v>
      </c>
      <c r="AE132" s="227" t="str">
        <f t="shared" si="61"/>
        <v>C</v>
      </c>
      <c r="AF132" s="227" t="str">
        <f t="shared" si="61"/>
        <v>C</v>
      </c>
      <c r="AG132" s="227" t="str">
        <f t="shared" si="61"/>
        <v>B</v>
      </c>
      <c r="AH132" s="227" t="str">
        <f t="shared" si="61"/>
        <v>A</v>
      </c>
      <c r="AL132" s="71">
        <f t="shared" si="29"/>
        <v>0</v>
      </c>
      <c r="AM132" s="49"/>
      <c r="AN132" s="49">
        <f>COUNTIF(C132:D132,"A")</f>
        <v>0</v>
      </c>
      <c r="AO132" s="49"/>
      <c r="AP132" s="49">
        <f>COUNTIF(C132:D132,"B")</f>
        <v>0</v>
      </c>
      <c r="AQ132" s="49"/>
      <c r="AR132" s="49">
        <f>COUNTIF(C132:D132,"C")</f>
        <v>0</v>
      </c>
      <c r="AS132" s="49"/>
      <c r="AT132" s="49">
        <f>COUNTIF(C132:D132,"D")</f>
        <v>0</v>
      </c>
      <c r="AU132" s="49"/>
      <c r="AV132" s="49">
        <f>SUM(AN132:AT132)</f>
        <v>0</v>
      </c>
    </row>
    <row r="133" spans="2:48" s="61" customFormat="1" ht="22.5" customHeight="1">
      <c r="C133" s="234"/>
      <c r="D133" s="192" t="str">
        <f>D32</f>
        <v>Connaitre synonymes, homonymes et contraires</v>
      </c>
      <c r="E133" s="217" t="str">
        <f t="shared" ref="E133:AH133" si="62">IF(E32="","",IF(E32&lt;$AB$209,$AA$208,IF(E32&lt;$AC$209,$AB$208,IF(E32&lt;$AD$209,$AC$208,IF(E32&lt;$AE$209,$AD$208,IF(E32&gt;=$AA$209,$AE$208,"--"))))))</f>
        <v>D</v>
      </c>
      <c r="F133" s="217" t="str">
        <f t="shared" si="62"/>
        <v>D</v>
      </c>
      <c r="G133" s="217" t="str">
        <f t="shared" si="62"/>
        <v>C</v>
      </c>
      <c r="H133" s="217" t="str">
        <f t="shared" si="62"/>
        <v>B</v>
      </c>
      <c r="I133" s="217" t="str">
        <f t="shared" si="62"/>
        <v>A</v>
      </c>
      <c r="J133" s="217" t="str">
        <f t="shared" si="62"/>
        <v>B</v>
      </c>
      <c r="K133" s="217" t="str">
        <f t="shared" si="62"/>
        <v>C</v>
      </c>
      <c r="L133" s="217" t="str">
        <f t="shared" si="62"/>
        <v>C</v>
      </c>
      <c r="M133" s="217" t="str">
        <f t="shared" si="62"/>
        <v>B</v>
      </c>
      <c r="N133" s="217" t="str">
        <f t="shared" si="62"/>
        <v>A</v>
      </c>
      <c r="O133" s="217" t="str">
        <f t="shared" si="62"/>
        <v>B</v>
      </c>
      <c r="P133" s="217" t="str">
        <f t="shared" si="62"/>
        <v>C</v>
      </c>
      <c r="Q133" s="217" t="str">
        <f t="shared" si="62"/>
        <v>C</v>
      </c>
      <c r="R133" s="217" t="str">
        <f t="shared" si="62"/>
        <v>B</v>
      </c>
      <c r="S133" s="217" t="str">
        <f t="shared" si="62"/>
        <v>A</v>
      </c>
      <c r="T133" s="217" t="str">
        <f t="shared" si="62"/>
        <v>B</v>
      </c>
      <c r="U133" s="217" t="str">
        <f t="shared" si="62"/>
        <v>C</v>
      </c>
      <c r="V133" s="217" t="str">
        <f t="shared" si="62"/>
        <v>C</v>
      </c>
      <c r="W133" s="217" t="str">
        <f t="shared" si="62"/>
        <v>B</v>
      </c>
      <c r="X133" s="217" t="str">
        <f t="shared" si="62"/>
        <v>A</v>
      </c>
      <c r="Y133" s="217" t="str">
        <f t="shared" si="62"/>
        <v>B</v>
      </c>
      <c r="Z133" s="217" t="str">
        <f t="shared" si="62"/>
        <v>C</v>
      </c>
      <c r="AA133" s="217" t="str">
        <f t="shared" si="62"/>
        <v>C</v>
      </c>
      <c r="AB133" s="217" t="str">
        <f t="shared" si="62"/>
        <v>B</v>
      </c>
      <c r="AC133" s="217" t="str">
        <f t="shared" si="62"/>
        <v>A</v>
      </c>
      <c r="AD133" s="217" t="str">
        <f t="shared" si="62"/>
        <v>B</v>
      </c>
      <c r="AE133" s="217" t="str">
        <f t="shared" si="62"/>
        <v>C</v>
      </c>
      <c r="AF133" s="217" t="str">
        <f t="shared" si="62"/>
        <v>C</v>
      </c>
      <c r="AG133" s="217" t="str">
        <f t="shared" si="62"/>
        <v>B</v>
      </c>
      <c r="AH133" s="217" t="str">
        <f t="shared" si="62"/>
        <v>A</v>
      </c>
      <c r="AL133" s="71">
        <f t="shared" si="29"/>
        <v>0</v>
      </c>
      <c r="AM133" s="49"/>
      <c r="AN133" s="49">
        <f>COUNTIF(C133:D133,"A")</f>
        <v>0</v>
      </c>
      <c r="AO133" s="49"/>
      <c r="AP133" s="49">
        <f>COUNTIF(C133:D133,"B")</f>
        <v>0</v>
      </c>
      <c r="AQ133" s="49"/>
      <c r="AR133" s="49">
        <f>COUNTIF(C133:D133,"C")</f>
        <v>0</v>
      </c>
      <c r="AS133" s="49"/>
      <c r="AT133" s="49">
        <f>COUNTIF(C133:D133,"D")</f>
        <v>0</v>
      </c>
      <c r="AU133" s="49"/>
      <c r="AV133" s="49">
        <f>SUM(AN133:AT133)</f>
        <v>0</v>
      </c>
    </row>
    <row r="134" spans="2:48" s="62" customFormat="1" ht="23.25" customHeight="1">
      <c r="C134" s="234"/>
      <c r="D134" s="192" t="str">
        <f>D33</f>
        <v>Construire et repérer les familles de mots</v>
      </c>
      <c r="E134" s="217" t="str">
        <f t="shared" ref="E134:AH134" si="63">IF(E33="","",IF(E33&lt;$AB$209,$AA$208,IF(E33&lt;$AC$209,$AB$208,IF(E33&lt;$AD$209,$AC$208,IF(E33&lt;$AE$209,$AD$208,IF(E33&gt;=$AA$209,$AE$208,"--"))))))</f>
        <v>D</v>
      </c>
      <c r="F134" s="217" t="str">
        <f t="shared" si="63"/>
        <v>D</v>
      </c>
      <c r="G134" s="217" t="str">
        <f t="shared" si="63"/>
        <v>C</v>
      </c>
      <c r="H134" s="217" t="str">
        <f t="shared" si="63"/>
        <v>B</v>
      </c>
      <c r="I134" s="217" t="str">
        <f t="shared" si="63"/>
        <v>A</v>
      </c>
      <c r="J134" s="217" t="str">
        <f t="shared" si="63"/>
        <v>B</v>
      </c>
      <c r="K134" s="217" t="str">
        <f t="shared" si="63"/>
        <v>C</v>
      </c>
      <c r="L134" s="217" t="str">
        <f t="shared" si="63"/>
        <v>C</v>
      </c>
      <c r="M134" s="217" t="str">
        <f t="shared" si="63"/>
        <v>B</v>
      </c>
      <c r="N134" s="217" t="str">
        <f t="shared" si="63"/>
        <v>A</v>
      </c>
      <c r="O134" s="217" t="str">
        <f t="shared" si="63"/>
        <v>B</v>
      </c>
      <c r="P134" s="217" t="str">
        <f t="shared" si="63"/>
        <v>C</v>
      </c>
      <c r="Q134" s="217" t="str">
        <f t="shared" si="63"/>
        <v>C</v>
      </c>
      <c r="R134" s="217" t="str">
        <f t="shared" si="63"/>
        <v>B</v>
      </c>
      <c r="S134" s="217" t="str">
        <f t="shared" si="63"/>
        <v>A</v>
      </c>
      <c r="T134" s="217" t="str">
        <f t="shared" si="63"/>
        <v>B</v>
      </c>
      <c r="U134" s="217" t="str">
        <f t="shared" si="63"/>
        <v>C</v>
      </c>
      <c r="V134" s="217" t="str">
        <f t="shared" si="63"/>
        <v>C</v>
      </c>
      <c r="W134" s="217" t="str">
        <f t="shared" si="63"/>
        <v>B</v>
      </c>
      <c r="X134" s="217" t="str">
        <f t="shared" si="63"/>
        <v>A</v>
      </c>
      <c r="Y134" s="217" t="str">
        <f t="shared" si="63"/>
        <v>B</v>
      </c>
      <c r="Z134" s="217" t="str">
        <f t="shared" si="63"/>
        <v>C</v>
      </c>
      <c r="AA134" s="217" t="str">
        <f t="shared" si="63"/>
        <v>C</v>
      </c>
      <c r="AB134" s="217" t="str">
        <f t="shared" si="63"/>
        <v>B</v>
      </c>
      <c r="AC134" s="217" t="str">
        <f t="shared" si="63"/>
        <v>A</v>
      </c>
      <c r="AD134" s="217" t="str">
        <f t="shared" si="63"/>
        <v>B</v>
      </c>
      <c r="AE134" s="217" t="str">
        <f t="shared" si="63"/>
        <v>C</v>
      </c>
      <c r="AF134" s="217" t="str">
        <f t="shared" si="63"/>
        <v>C</v>
      </c>
      <c r="AG134" s="217" t="str">
        <f t="shared" si="63"/>
        <v>B</v>
      </c>
      <c r="AH134" s="217" t="str">
        <f t="shared" si="63"/>
        <v>A</v>
      </c>
      <c r="AL134" s="61"/>
      <c r="AM134" s="63"/>
      <c r="AN134" s="63"/>
      <c r="AO134" s="63"/>
      <c r="AP134" s="63"/>
      <c r="AQ134" s="63"/>
      <c r="AR134" s="63"/>
      <c r="AS134" s="63"/>
      <c r="AT134" s="63"/>
      <c r="AU134" s="63"/>
      <c r="AV134" s="63"/>
    </row>
    <row r="135" spans="2:48" s="61" customFormat="1" ht="22.5" customHeight="1">
      <c r="C135" s="234"/>
      <c r="D135" s="193" t="str">
        <f>D34</f>
        <v>Savoir utiliser le dictionnaire avec aisance</v>
      </c>
      <c r="E135" s="218" t="str">
        <f t="shared" ref="E135:AH135" si="64">IF(E34="","",IF(E34&lt;$AB$209,$AA$208,IF(E34&lt;$AC$209,$AB$208,IF(E34&lt;$AD$209,$AC$208,IF(E34&lt;$AE$209,$AD$208,IF(E34&gt;=$AA$209,$AE$208,"--"))))))</f>
        <v>D</v>
      </c>
      <c r="F135" s="218" t="str">
        <f t="shared" si="64"/>
        <v>D</v>
      </c>
      <c r="G135" s="218" t="str">
        <f t="shared" si="64"/>
        <v>C</v>
      </c>
      <c r="H135" s="218" t="str">
        <f t="shared" si="64"/>
        <v>B</v>
      </c>
      <c r="I135" s="218" t="str">
        <f t="shared" si="64"/>
        <v>A</v>
      </c>
      <c r="J135" s="218" t="str">
        <f t="shared" si="64"/>
        <v>B</v>
      </c>
      <c r="K135" s="218" t="str">
        <f t="shared" si="64"/>
        <v>C</v>
      </c>
      <c r="L135" s="218" t="str">
        <f t="shared" si="64"/>
        <v>C</v>
      </c>
      <c r="M135" s="218" t="str">
        <f t="shared" si="64"/>
        <v>B</v>
      </c>
      <c r="N135" s="218" t="str">
        <f t="shared" si="64"/>
        <v>A</v>
      </c>
      <c r="O135" s="218" t="str">
        <f t="shared" si="64"/>
        <v>B</v>
      </c>
      <c r="P135" s="218" t="str">
        <f t="shared" si="64"/>
        <v>C</v>
      </c>
      <c r="Q135" s="218" t="str">
        <f t="shared" si="64"/>
        <v>C</v>
      </c>
      <c r="R135" s="218" t="str">
        <f t="shared" si="64"/>
        <v>B</v>
      </c>
      <c r="S135" s="218" t="str">
        <f t="shared" si="64"/>
        <v>A</v>
      </c>
      <c r="T135" s="218" t="str">
        <f t="shared" si="64"/>
        <v>B</v>
      </c>
      <c r="U135" s="218" t="str">
        <f t="shared" si="64"/>
        <v>C</v>
      </c>
      <c r="V135" s="218" t="str">
        <f t="shared" si="64"/>
        <v>C</v>
      </c>
      <c r="W135" s="218" t="str">
        <f t="shared" si="64"/>
        <v>B</v>
      </c>
      <c r="X135" s="218" t="str">
        <f t="shared" si="64"/>
        <v>A</v>
      </c>
      <c r="Y135" s="218" t="str">
        <f t="shared" si="64"/>
        <v>B</v>
      </c>
      <c r="Z135" s="218" t="str">
        <f t="shared" si="64"/>
        <v>C</v>
      </c>
      <c r="AA135" s="218" t="str">
        <f t="shared" si="64"/>
        <v>C</v>
      </c>
      <c r="AB135" s="218" t="str">
        <f t="shared" si="64"/>
        <v>B</v>
      </c>
      <c r="AC135" s="218" t="str">
        <f t="shared" si="64"/>
        <v>A</v>
      </c>
      <c r="AD135" s="218" t="str">
        <f t="shared" si="64"/>
        <v>B</v>
      </c>
      <c r="AE135" s="218" t="str">
        <f t="shared" si="64"/>
        <v>C</v>
      </c>
      <c r="AF135" s="218" t="str">
        <f t="shared" si="64"/>
        <v>C</v>
      </c>
      <c r="AG135" s="218" t="str">
        <f t="shared" si="64"/>
        <v>B</v>
      </c>
      <c r="AH135" s="218" t="str">
        <f t="shared" si="64"/>
        <v>A</v>
      </c>
      <c r="AL135" s="72">
        <f t="shared" si="29"/>
        <v>0</v>
      </c>
      <c r="AM135" s="49"/>
      <c r="AN135" s="49">
        <f>COUNTIF(C135:D135,"A")</f>
        <v>0</v>
      </c>
      <c r="AO135" s="49"/>
      <c r="AP135" s="49">
        <f>COUNTIF(C135:D135,"B")</f>
        <v>0</v>
      </c>
      <c r="AQ135" s="49"/>
      <c r="AR135" s="49">
        <f>COUNTIF(C135:D135,"C")</f>
        <v>0</v>
      </c>
      <c r="AS135" s="49"/>
      <c r="AT135" s="49">
        <f>COUNTIF(C135:D135,"D")</f>
        <v>0</v>
      </c>
      <c r="AU135" s="49"/>
      <c r="AV135" s="49">
        <f>SUM(AN135:AT135)</f>
        <v>0</v>
      </c>
    </row>
    <row r="136" spans="2:48" ht="21.75" customHeight="1">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L136" s="61"/>
    </row>
    <row r="137" spans="2:48" ht="21.75" customHeight="1" thickBot="1">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L137" s="61">
        <f t="shared" si="29"/>
        <v>0</v>
      </c>
      <c r="AN137" s="49">
        <f>COUNTIF(C137:AF137,"A")</f>
        <v>0</v>
      </c>
      <c r="AP137" s="49">
        <f>COUNTIF(C137:AF137,"B")</f>
        <v>0</v>
      </c>
      <c r="AR137" s="49">
        <f>COUNTIF(C137:AF137,"C")</f>
        <v>0</v>
      </c>
      <c r="AT137" s="49">
        <f>COUNTIF(C137:AF137,"D")</f>
        <v>0</v>
      </c>
      <c r="AV137" s="49">
        <f>SUM(AN137:AT137)</f>
        <v>0</v>
      </c>
    </row>
    <row r="138" spans="2:48" ht="33.75" customHeight="1" thickBot="1">
      <c r="B138" s="766" t="str">
        <f>'NOTES 3trim.'!D1167</f>
        <v>Savoir écrire et nommer les fractions</v>
      </c>
      <c r="C138" s="767"/>
      <c r="D138" s="768"/>
      <c r="E138" s="214" t="str">
        <f t="shared" ref="E138:AH138" si="65">IF(E37="","",IF(E37&lt;$AB$209,$AA$208,IF(E37&lt;$AC$209,$AB$208,IF(E37&lt;$AD$209,$AC$208,IF(E37&lt;$AE$209,$AD$208,IF(E37&gt;=$AA$209,$AE$208,"--"))))))</f>
        <v>C</v>
      </c>
      <c r="F138" s="214" t="str">
        <f t="shared" si="65"/>
        <v>D</v>
      </c>
      <c r="G138" s="214" t="str">
        <f t="shared" si="65"/>
        <v>C</v>
      </c>
      <c r="H138" s="214" t="str">
        <f t="shared" si="65"/>
        <v>B</v>
      </c>
      <c r="I138" s="214" t="str">
        <f t="shared" si="65"/>
        <v>A</v>
      </c>
      <c r="J138" s="214" t="str">
        <f t="shared" si="65"/>
        <v>B</v>
      </c>
      <c r="K138" s="214" t="str">
        <f t="shared" si="65"/>
        <v>C</v>
      </c>
      <c r="L138" s="214" t="str">
        <f t="shared" si="65"/>
        <v>C</v>
      </c>
      <c r="M138" s="214" t="str">
        <f t="shared" si="65"/>
        <v>B</v>
      </c>
      <c r="N138" s="214" t="str">
        <f t="shared" si="65"/>
        <v>A</v>
      </c>
      <c r="O138" s="214" t="str">
        <f t="shared" si="65"/>
        <v>B</v>
      </c>
      <c r="P138" s="214" t="str">
        <f t="shared" si="65"/>
        <v>C</v>
      </c>
      <c r="Q138" s="214" t="str">
        <f t="shared" si="65"/>
        <v>C</v>
      </c>
      <c r="R138" s="214" t="str">
        <f t="shared" si="65"/>
        <v>B</v>
      </c>
      <c r="S138" s="214" t="str">
        <f t="shared" si="65"/>
        <v>A</v>
      </c>
      <c r="T138" s="214" t="str">
        <f t="shared" si="65"/>
        <v>B</v>
      </c>
      <c r="U138" s="214" t="str">
        <f t="shared" si="65"/>
        <v>C</v>
      </c>
      <c r="V138" s="214" t="str">
        <f t="shared" si="65"/>
        <v>C</v>
      </c>
      <c r="W138" s="214" t="str">
        <f t="shared" si="65"/>
        <v>B</v>
      </c>
      <c r="X138" s="214" t="str">
        <f t="shared" si="65"/>
        <v>A</v>
      </c>
      <c r="Y138" s="214" t="str">
        <f t="shared" si="65"/>
        <v>B</v>
      </c>
      <c r="Z138" s="214" t="str">
        <f t="shared" si="65"/>
        <v>C</v>
      </c>
      <c r="AA138" s="214" t="str">
        <f t="shared" si="65"/>
        <v>C</v>
      </c>
      <c r="AB138" s="214" t="str">
        <f t="shared" si="65"/>
        <v>B</v>
      </c>
      <c r="AC138" s="214" t="str">
        <f t="shared" si="65"/>
        <v>A</v>
      </c>
      <c r="AD138" s="214" t="str">
        <f t="shared" si="65"/>
        <v>B</v>
      </c>
      <c r="AE138" s="214" t="str">
        <f t="shared" si="65"/>
        <v>C</v>
      </c>
      <c r="AF138" s="214" t="str">
        <f t="shared" si="65"/>
        <v>C</v>
      </c>
      <c r="AG138" s="214" t="str">
        <f t="shared" si="65"/>
        <v>B</v>
      </c>
      <c r="AH138" s="214" t="str">
        <f t="shared" si="65"/>
        <v>A</v>
      </c>
      <c r="AL138" s="61"/>
    </row>
    <row r="139" spans="2:48" ht="21.75" customHeight="1">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L139" s="61"/>
    </row>
    <row r="140" spans="2:48" ht="21.75" customHeight="1" thickBot="1">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L140" s="61"/>
    </row>
    <row r="141" spans="2:48" ht="33" customHeight="1" thickBot="1">
      <c r="B141" s="766" t="str">
        <f>B40</f>
        <v>Mathémathiques</v>
      </c>
      <c r="C141" s="767"/>
      <c r="D141" s="768"/>
      <c r="E141" s="214" t="str">
        <f t="shared" ref="E141:AH141" si="66">IF(E40="","",IF(E40&lt;$AB$209,$AA$208,IF(E40&lt;$AC$209,$AB$208,IF(E40&lt;$AD$209,$AC$208,IF(E40&lt;$AE$209,$AD$208,IF(E40&gt;=$AA$209,$AE$208,"--"))))))</f>
        <v>D</v>
      </c>
      <c r="F141" s="214" t="str">
        <f t="shared" si="66"/>
        <v>D</v>
      </c>
      <c r="G141" s="214" t="str">
        <f t="shared" si="66"/>
        <v>C</v>
      </c>
      <c r="H141" s="214" t="str">
        <f t="shared" si="66"/>
        <v>B</v>
      </c>
      <c r="I141" s="214" t="str">
        <f t="shared" si="66"/>
        <v>A</v>
      </c>
      <c r="J141" s="214" t="str">
        <f t="shared" si="66"/>
        <v>B</v>
      </c>
      <c r="K141" s="214" t="str">
        <f t="shared" si="66"/>
        <v>C</v>
      </c>
      <c r="L141" s="214" t="str">
        <f t="shared" si="66"/>
        <v>C</v>
      </c>
      <c r="M141" s="214" t="str">
        <f t="shared" si="66"/>
        <v>B</v>
      </c>
      <c r="N141" s="214" t="str">
        <f t="shared" si="66"/>
        <v>A</v>
      </c>
      <c r="O141" s="214" t="str">
        <f t="shared" si="66"/>
        <v>B</v>
      </c>
      <c r="P141" s="214" t="str">
        <f t="shared" si="66"/>
        <v>C</v>
      </c>
      <c r="Q141" s="214" t="str">
        <f t="shared" si="66"/>
        <v>C</v>
      </c>
      <c r="R141" s="214" t="str">
        <f t="shared" si="66"/>
        <v>B</v>
      </c>
      <c r="S141" s="214" t="str">
        <f t="shared" si="66"/>
        <v>A</v>
      </c>
      <c r="T141" s="214" t="str">
        <f t="shared" si="66"/>
        <v>B</v>
      </c>
      <c r="U141" s="214" t="str">
        <f t="shared" si="66"/>
        <v>C</v>
      </c>
      <c r="V141" s="214" t="str">
        <f t="shared" si="66"/>
        <v>C</v>
      </c>
      <c r="W141" s="214" t="str">
        <f t="shared" si="66"/>
        <v>B</v>
      </c>
      <c r="X141" s="214" t="str">
        <f t="shared" si="66"/>
        <v>A</v>
      </c>
      <c r="Y141" s="214" t="str">
        <f t="shared" si="66"/>
        <v>B</v>
      </c>
      <c r="Z141" s="214" t="str">
        <f t="shared" si="66"/>
        <v>C</v>
      </c>
      <c r="AA141" s="214" t="str">
        <f t="shared" si="66"/>
        <v>C</v>
      </c>
      <c r="AB141" s="214" t="str">
        <f t="shared" si="66"/>
        <v>B</v>
      </c>
      <c r="AC141" s="214" t="str">
        <f t="shared" si="66"/>
        <v>A</v>
      </c>
      <c r="AD141" s="214" t="str">
        <f t="shared" si="66"/>
        <v>B</v>
      </c>
      <c r="AE141" s="214" t="str">
        <f t="shared" si="66"/>
        <v>C</v>
      </c>
      <c r="AF141" s="214" t="str">
        <f t="shared" si="66"/>
        <v>C</v>
      </c>
      <c r="AG141" s="214" t="str">
        <f t="shared" si="66"/>
        <v>B</v>
      </c>
      <c r="AH141" s="214" t="str">
        <f t="shared" si="66"/>
        <v>A</v>
      </c>
      <c r="AL141" s="61" t="str">
        <f t="shared" si="29"/>
        <v>Mathémathiques</v>
      </c>
      <c r="AN141" s="49">
        <f>COUNTIF(C141:AF141,"A")</f>
        <v>5</v>
      </c>
      <c r="AP141" s="49">
        <f>COUNTIF(C141:AF141,"B")</f>
        <v>10</v>
      </c>
      <c r="AR141" s="49">
        <f>COUNTIF(C141:AF141,"C")</f>
        <v>11</v>
      </c>
      <c r="AT141" s="49">
        <f>COUNTIF(C141:AF141,"D")</f>
        <v>2</v>
      </c>
      <c r="AV141" s="49">
        <f>SUM(AN141:AT141)</f>
        <v>28</v>
      </c>
    </row>
    <row r="142" spans="2:48" ht="21.75" customHeight="1">
      <c r="B142" s="775" t="str">
        <f>B41</f>
        <v>Connaissance des nombres entiers</v>
      </c>
      <c r="C142" s="775"/>
      <c r="D142" s="775"/>
      <c r="E142" s="219" t="str">
        <f t="shared" ref="E142:AH142" si="67">IF(E41="","",IF(E41&lt;$AB$209,$AA$208,IF(E41&lt;$AC$209,$AB$208,IF(E41&lt;$AD$209,$AC$208,IF(E41&lt;$AE$209,$AD$208,IF(E41&gt;=$AA$209,$AE$208,"--"))))))</f>
        <v>D</v>
      </c>
      <c r="F142" s="219" t="str">
        <f t="shared" si="67"/>
        <v>D</v>
      </c>
      <c r="G142" s="219" t="str">
        <f t="shared" si="67"/>
        <v>C</v>
      </c>
      <c r="H142" s="219" t="str">
        <f t="shared" si="67"/>
        <v>B</v>
      </c>
      <c r="I142" s="219" t="str">
        <f t="shared" si="67"/>
        <v>A</v>
      </c>
      <c r="J142" s="219" t="str">
        <f t="shared" si="67"/>
        <v>B</v>
      </c>
      <c r="K142" s="219" t="str">
        <f t="shared" si="67"/>
        <v>C</v>
      </c>
      <c r="L142" s="219" t="str">
        <f t="shared" si="67"/>
        <v>C</v>
      </c>
      <c r="M142" s="219" t="str">
        <f t="shared" si="67"/>
        <v>B</v>
      </c>
      <c r="N142" s="219" t="str">
        <f t="shared" si="67"/>
        <v>A</v>
      </c>
      <c r="O142" s="219" t="str">
        <f t="shared" si="67"/>
        <v>B</v>
      </c>
      <c r="P142" s="219" t="str">
        <f t="shared" si="67"/>
        <v>C</v>
      </c>
      <c r="Q142" s="219" t="str">
        <f t="shared" si="67"/>
        <v>C</v>
      </c>
      <c r="R142" s="219" t="str">
        <f t="shared" si="67"/>
        <v>B</v>
      </c>
      <c r="S142" s="219" t="str">
        <f t="shared" si="67"/>
        <v>A</v>
      </c>
      <c r="T142" s="219" t="str">
        <f t="shared" si="67"/>
        <v>B</v>
      </c>
      <c r="U142" s="219" t="str">
        <f t="shared" si="67"/>
        <v>C</v>
      </c>
      <c r="V142" s="219" t="str">
        <f t="shared" si="67"/>
        <v>C</v>
      </c>
      <c r="W142" s="219" t="str">
        <f t="shared" si="67"/>
        <v>B</v>
      </c>
      <c r="X142" s="219" t="str">
        <f t="shared" si="67"/>
        <v>A</v>
      </c>
      <c r="Y142" s="219" t="str">
        <f t="shared" si="67"/>
        <v>B</v>
      </c>
      <c r="Z142" s="219" t="str">
        <f t="shared" si="67"/>
        <v>C</v>
      </c>
      <c r="AA142" s="219" t="str">
        <f t="shared" si="67"/>
        <v>C</v>
      </c>
      <c r="AB142" s="219" t="str">
        <f t="shared" si="67"/>
        <v>B</v>
      </c>
      <c r="AC142" s="219" t="str">
        <f t="shared" si="67"/>
        <v>A</v>
      </c>
      <c r="AD142" s="219" t="str">
        <f t="shared" si="67"/>
        <v>B</v>
      </c>
      <c r="AE142" s="219" t="str">
        <f t="shared" si="67"/>
        <v>C</v>
      </c>
      <c r="AF142" s="219" t="str">
        <f t="shared" si="67"/>
        <v>C</v>
      </c>
      <c r="AG142" s="219" t="str">
        <f t="shared" si="67"/>
        <v>B</v>
      </c>
      <c r="AH142" s="219" t="str">
        <f t="shared" si="67"/>
        <v>A</v>
      </c>
      <c r="AL142" s="61" t="str">
        <f t="shared" si="29"/>
        <v>Connaissance des nombres entiers</v>
      </c>
      <c r="AN142" s="49">
        <f>COUNTIF(C142:AF142,"A")</f>
        <v>5</v>
      </c>
      <c r="AP142" s="49">
        <f>COUNTIF(C142:AF142,"B")</f>
        <v>10</v>
      </c>
      <c r="AR142" s="49">
        <f>COUNTIF(C142:AF142,"C")</f>
        <v>11</v>
      </c>
      <c r="AT142" s="49">
        <f>COUNTIF(C142:AF142,"D")</f>
        <v>2</v>
      </c>
      <c r="AV142" s="49">
        <f>SUM(AN142:AT142)</f>
        <v>28</v>
      </c>
    </row>
    <row r="143" spans="2:48" ht="21.75" customHeight="1">
      <c r="B143" s="61"/>
      <c r="C143" s="61"/>
      <c r="D143" s="191" t="str">
        <f>D42</f>
        <v>Lire, écrire, nommer, décomposer</v>
      </c>
      <c r="E143" s="216" t="str">
        <f t="shared" ref="E143:AH143" si="68">IF(E42="","",IF(E42&lt;$AB$209,$AA$208,IF(E42&lt;$AC$209,$AB$208,IF(E42&lt;$AD$209,$AC$208,IF(E42&lt;$AE$209,$AD$208,IF(E42&gt;=$AA$209,$AE$208,"--"))))))</f>
        <v>D</v>
      </c>
      <c r="F143" s="217" t="str">
        <f t="shared" si="68"/>
        <v>D</v>
      </c>
      <c r="G143" s="217" t="str">
        <f t="shared" si="68"/>
        <v>C</v>
      </c>
      <c r="H143" s="217" t="str">
        <f t="shared" si="68"/>
        <v>B</v>
      </c>
      <c r="I143" s="217" t="str">
        <f t="shared" si="68"/>
        <v>A</v>
      </c>
      <c r="J143" s="217" t="str">
        <f t="shared" si="68"/>
        <v>B</v>
      </c>
      <c r="K143" s="217" t="str">
        <f t="shared" si="68"/>
        <v>C</v>
      </c>
      <c r="L143" s="217" t="str">
        <f t="shared" si="68"/>
        <v>C</v>
      </c>
      <c r="M143" s="217" t="str">
        <f t="shared" si="68"/>
        <v>B</v>
      </c>
      <c r="N143" s="217" t="str">
        <f t="shared" si="68"/>
        <v>A</v>
      </c>
      <c r="O143" s="217" t="str">
        <f t="shared" si="68"/>
        <v>B</v>
      </c>
      <c r="P143" s="217" t="str">
        <f t="shared" si="68"/>
        <v>C</v>
      </c>
      <c r="Q143" s="217" t="str">
        <f t="shared" si="68"/>
        <v>C</v>
      </c>
      <c r="R143" s="217" t="str">
        <f t="shared" si="68"/>
        <v>B</v>
      </c>
      <c r="S143" s="217" t="str">
        <f t="shared" si="68"/>
        <v>A</v>
      </c>
      <c r="T143" s="217" t="str">
        <f t="shared" si="68"/>
        <v>B</v>
      </c>
      <c r="U143" s="217" t="str">
        <f t="shared" si="68"/>
        <v>C</v>
      </c>
      <c r="V143" s="217" t="str">
        <f t="shared" si="68"/>
        <v>C</v>
      </c>
      <c r="W143" s="217" t="str">
        <f t="shared" si="68"/>
        <v>B</v>
      </c>
      <c r="X143" s="217" t="str">
        <f t="shared" si="68"/>
        <v>A</v>
      </c>
      <c r="Y143" s="217" t="str">
        <f t="shared" si="68"/>
        <v>B</v>
      </c>
      <c r="Z143" s="217" t="str">
        <f t="shared" si="68"/>
        <v>C</v>
      </c>
      <c r="AA143" s="217" t="str">
        <f t="shared" si="68"/>
        <v>C</v>
      </c>
      <c r="AB143" s="217" t="str">
        <f t="shared" si="68"/>
        <v>B</v>
      </c>
      <c r="AC143" s="217" t="str">
        <f t="shared" si="68"/>
        <v>A</v>
      </c>
      <c r="AD143" s="217" t="str">
        <f t="shared" si="68"/>
        <v>B</v>
      </c>
      <c r="AE143" s="217" t="str">
        <f t="shared" si="68"/>
        <v>C</v>
      </c>
      <c r="AF143" s="217" t="str">
        <f t="shared" si="68"/>
        <v>C</v>
      </c>
      <c r="AG143" s="217" t="str">
        <f t="shared" si="68"/>
        <v>B</v>
      </c>
      <c r="AH143" s="217" t="str">
        <f t="shared" si="68"/>
        <v>A</v>
      </c>
      <c r="AL143" s="61">
        <f t="shared" si="29"/>
        <v>0</v>
      </c>
      <c r="AN143" s="49">
        <f>COUNTIF(C143:AF143,"A")</f>
        <v>5</v>
      </c>
      <c r="AP143" s="49">
        <f>COUNTIF(C143:AF143,"B")</f>
        <v>10</v>
      </c>
      <c r="AR143" s="49">
        <f>COUNTIF(C143:AF143,"C")</f>
        <v>11</v>
      </c>
      <c r="AT143" s="49">
        <f>COUNTIF(C143:AF143,"D")</f>
        <v>2</v>
      </c>
      <c r="AV143" s="49">
        <f>SUM(AN143:AT143)</f>
        <v>28</v>
      </c>
    </row>
    <row r="144" spans="2:48" ht="21.75" customHeight="1">
      <c r="B144" s="61"/>
      <c r="C144" s="61"/>
      <c r="D144" s="192" t="str">
        <f>D43</f>
        <v>Comparer, ordonner, encadrer</v>
      </c>
      <c r="E144" s="217" t="str">
        <f t="shared" ref="E144:AH144" si="69">IF(E43="","",IF(E43&lt;$AB$209,$AA$208,IF(E43&lt;$AC$209,$AB$208,IF(E43&lt;$AD$209,$AC$208,IF(E43&lt;$AE$209,$AD$208,IF(E43&gt;=$AA$209,$AE$208,"--"))))))</f>
        <v>D</v>
      </c>
      <c r="F144" s="217" t="str">
        <f t="shared" si="69"/>
        <v>D</v>
      </c>
      <c r="G144" s="217" t="str">
        <f t="shared" si="69"/>
        <v>C</v>
      </c>
      <c r="H144" s="217" t="str">
        <f t="shared" si="69"/>
        <v>B</v>
      </c>
      <c r="I144" s="217" t="str">
        <f t="shared" si="69"/>
        <v>A</v>
      </c>
      <c r="J144" s="217" t="str">
        <f t="shared" si="69"/>
        <v>B</v>
      </c>
      <c r="K144" s="217" t="str">
        <f t="shared" si="69"/>
        <v>C</v>
      </c>
      <c r="L144" s="217" t="str">
        <f t="shared" si="69"/>
        <v>C</v>
      </c>
      <c r="M144" s="217" t="str">
        <f t="shared" si="69"/>
        <v>B</v>
      </c>
      <c r="N144" s="217" t="str">
        <f t="shared" si="69"/>
        <v>A</v>
      </c>
      <c r="O144" s="217" t="str">
        <f t="shared" si="69"/>
        <v>B</v>
      </c>
      <c r="P144" s="217" t="str">
        <f t="shared" si="69"/>
        <v>C</v>
      </c>
      <c r="Q144" s="217" t="str">
        <f t="shared" si="69"/>
        <v>C</v>
      </c>
      <c r="R144" s="217" t="str">
        <f t="shared" si="69"/>
        <v>B</v>
      </c>
      <c r="S144" s="217" t="str">
        <f t="shared" si="69"/>
        <v>A</v>
      </c>
      <c r="T144" s="217" t="str">
        <f t="shared" si="69"/>
        <v>B</v>
      </c>
      <c r="U144" s="217" t="str">
        <f t="shared" si="69"/>
        <v>C</v>
      </c>
      <c r="V144" s="217" t="str">
        <f t="shared" si="69"/>
        <v>C</v>
      </c>
      <c r="W144" s="217" t="str">
        <f t="shared" si="69"/>
        <v>B</v>
      </c>
      <c r="X144" s="217" t="str">
        <f t="shared" si="69"/>
        <v>A</v>
      </c>
      <c r="Y144" s="217" t="str">
        <f t="shared" si="69"/>
        <v>B</v>
      </c>
      <c r="Z144" s="217" t="str">
        <f t="shared" si="69"/>
        <v>C</v>
      </c>
      <c r="AA144" s="217" t="str">
        <f t="shared" si="69"/>
        <v>C</v>
      </c>
      <c r="AB144" s="217" t="str">
        <f t="shared" si="69"/>
        <v>B</v>
      </c>
      <c r="AC144" s="217" t="str">
        <f t="shared" si="69"/>
        <v>A</v>
      </c>
      <c r="AD144" s="217" t="str">
        <f t="shared" si="69"/>
        <v>B</v>
      </c>
      <c r="AE144" s="217" t="str">
        <f t="shared" si="69"/>
        <v>C</v>
      </c>
      <c r="AF144" s="217" t="str">
        <f t="shared" si="69"/>
        <v>C</v>
      </c>
      <c r="AG144" s="217" t="str">
        <f t="shared" si="69"/>
        <v>B</v>
      </c>
      <c r="AH144" s="217" t="str">
        <f t="shared" si="69"/>
        <v>A</v>
      </c>
      <c r="AL144" s="61"/>
    </row>
    <row r="145" spans="2:38" ht="21.75" customHeight="1">
      <c r="B145" s="775" t="str">
        <f>B44</f>
        <v>Connaissance des nombres décimaux</v>
      </c>
      <c r="C145" s="775"/>
      <c r="D145" s="775"/>
      <c r="E145" s="219" t="str">
        <f t="shared" ref="E145:AH145" si="70">IF(E44="","",IF(E44&lt;$AB$209,$AA$208,IF(E44&lt;$AC$209,$AB$208,IF(E44&lt;$AD$209,$AC$208,IF(E44&lt;$AE$209,$AD$208,IF(E44&gt;=$AA$209,$AE$208,"--"))))))</f>
        <v>D</v>
      </c>
      <c r="F145" s="219" t="str">
        <f t="shared" si="70"/>
        <v>D</v>
      </c>
      <c r="G145" s="219" t="str">
        <f t="shared" si="70"/>
        <v>C</v>
      </c>
      <c r="H145" s="219" t="str">
        <f t="shared" si="70"/>
        <v>B</v>
      </c>
      <c r="I145" s="219" t="str">
        <f t="shared" si="70"/>
        <v>A</v>
      </c>
      <c r="J145" s="219" t="str">
        <f t="shared" si="70"/>
        <v>B</v>
      </c>
      <c r="K145" s="219" t="str">
        <f t="shared" si="70"/>
        <v>C</v>
      </c>
      <c r="L145" s="219" t="str">
        <f t="shared" si="70"/>
        <v>C</v>
      </c>
      <c r="M145" s="219" t="str">
        <f t="shared" si="70"/>
        <v>B</v>
      </c>
      <c r="N145" s="219" t="str">
        <f t="shared" si="70"/>
        <v>A</v>
      </c>
      <c r="O145" s="219" t="str">
        <f t="shared" si="70"/>
        <v>B</v>
      </c>
      <c r="P145" s="219" t="str">
        <f t="shared" si="70"/>
        <v>C</v>
      </c>
      <c r="Q145" s="219" t="str">
        <f t="shared" si="70"/>
        <v>C</v>
      </c>
      <c r="R145" s="219" t="str">
        <f t="shared" si="70"/>
        <v>B</v>
      </c>
      <c r="S145" s="219" t="str">
        <f t="shared" si="70"/>
        <v>A</v>
      </c>
      <c r="T145" s="219" t="str">
        <f t="shared" si="70"/>
        <v>B</v>
      </c>
      <c r="U145" s="219" t="str">
        <f t="shared" si="70"/>
        <v>C</v>
      </c>
      <c r="V145" s="219" t="str">
        <f t="shared" si="70"/>
        <v>C</v>
      </c>
      <c r="W145" s="219" t="str">
        <f t="shared" si="70"/>
        <v>B</v>
      </c>
      <c r="X145" s="219" t="str">
        <f t="shared" si="70"/>
        <v>A</v>
      </c>
      <c r="Y145" s="219" t="str">
        <f t="shared" si="70"/>
        <v>B</v>
      </c>
      <c r="Z145" s="219" t="str">
        <f t="shared" si="70"/>
        <v>C</v>
      </c>
      <c r="AA145" s="219" t="str">
        <f t="shared" si="70"/>
        <v>C</v>
      </c>
      <c r="AB145" s="219" t="str">
        <f t="shared" si="70"/>
        <v>B</v>
      </c>
      <c r="AC145" s="219" t="str">
        <f t="shared" si="70"/>
        <v>A</v>
      </c>
      <c r="AD145" s="219" t="str">
        <f t="shared" si="70"/>
        <v>B</v>
      </c>
      <c r="AE145" s="219" t="str">
        <f t="shared" si="70"/>
        <v>C</v>
      </c>
      <c r="AF145" s="219" t="str">
        <f t="shared" si="70"/>
        <v>C</v>
      </c>
      <c r="AG145" s="219" t="str">
        <f t="shared" si="70"/>
        <v>B</v>
      </c>
      <c r="AH145" s="219" t="str">
        <f t="shared" si="70"/>
        <v>A</v>
      </c>
      <c r="AL145" s="61"/>
    </row>
    <row r="146" spans="2:38" ht="21.75" customHeight="1">
      <c r="B146" s="61"/>
      <c r="C146" s="61"/>
      <c r="D146" s="194" t="str">
        <f>D45</f>
        <v>Lire, écrire, nommer, décomposer</v>
      </c>
      <c r="E146" s="217" t="str">
        <f t="shared" ref="E146:AH146" si="71">IF(E45="","",IF(E45&lt;$AB$209,$AA$208,IF(E45&lt;$AC$209,$AB$208,IF(E45&lt;$AD$209,$AC$208,IF(E45&lt;$AE$209,$AD$208,IF(E45&gt;=$AA$209,$AE$208,"--"))))))</f>
        <v>D</v>
      </c>
      <c r="F146" s="217" t="str">
        <f t="shared" si="71"/>
        <v>D</v>
      </c>
      <c r="G146" s="217" t="str">
        <f t="shared" si="71"/>
        <v>C</v>
      </c>
      <c r="H146" s="217" t="str">
        <f t="shared" si="71"/>
        <v>B</v>
      </c>
      <c r="I146" s="217" t="str">
        <f t="shared" si="71"/>
        <v>A</v>
      </c>
      <c r="J146" s="217" t="str">
        <f t="shared" si="71"/>
        <v>B</v>
      </c>
      <c r="K146" s="217" t="str">
        <f t="shared" si="71"/>
        <v>C</v>
      </c>
      <c r="L146" s="217" t="str">
        <f t="shared" si="71"/>
        <v>C</v>
      </c>
      <c r="M146" s="217" t="str">
        <f t="shared" si="71"/>
        <v>B</v>
      </c>
      <c r="N146" s="217" t="str">
        <f t="shared" si="71"/>
        <v>A</v>
      </c>
      <c r="O146" s="217" t="str">
        <f t="shared" si="71"/>
        <v>B</v>
      </c>
      <c r="P146" s="217" t="str">
        <f t="shared" si="71"/>
        <v>C</v>
      </c>
      <c r="Q146" s="217" t="str">
        <f t="shared" si="71"/>
        <v>C</v>
      </c>
      <c r="R146" s="217" t="str">
        <f t="shared" si="71"/>
        <v>B</v>
      </c>
      <c r="S146" s="217" t="str">
        <f t="shared" si="71"/>
        <v>A</v>
      </c>
      <c r="T146" s="217" t="str">
        <f t="shared" si="71"/>
        <v>B</v>
      </c>
      <c r="U146" s="217" t="str">
        <f t="shared" si="71"/>
        <v>C</v>
      </c>
      <c r="V146" s="217" t="str">
        <f t="shared" si="71"/>
        <v>C</v>
      </c>
      <c r="W146" s="217" t="str">
        <f t="shared" si="71"/>
        <v>B</v>
      </c>
      <c r="X146" s="217" t="str">
        <f t="shared" si="71"/>
        <v>A</v>
      </c>
      <c r="Y146" s="217" t="str">
        <f t="shared" si="71"/>
        <v>B</v>
      </c>
      <c r="Z146" s="217" t="str">
        <f t="shared" si="71"/>
        <v>C</v>
      </c>
      <c r="AA146" s="217" t="str">
        <f t="shared" si="71"/>
        <v>C</v>
      </c>
      <c r="AB146" s="217" t="str">
        <f t="shared" si="71"/>
        <v>B</v>
      </c>
      <c r="AC146" s="217" t="str">
        <f t="shared" si="71"/>
        <v>A</v>
      </c>
      <c r="AD146" s="217" t="str">
        <f t="shared" si="71"/>
        <v>B</v>
      </c>
      <c r="AE146" s="217" t="str">
        <f t="shared" si="71"/>
        <v>C</v>
      </c>
      <c r="AF146" s="217" t="str">
        <f t="shared" si="71"/>
        <v>C</v>
      </c>
      <c r="AG146" s="217" t="str">
        <f t="shared" si="71"/>
        <v>B</v>
      </c>
      <c r="AH146" s="217" t="str">
        <f t="shared" si="71"/>
        <v>A</v>
      </c>
      <c r="AL146" s="61"/>
    </row>
    <row r="147" spans="2:38" ht="21.75" customHeight="1">
      <c r="B147" s="61"/>
      <c r="C147" s="61"/>
      <c r="D147" s="195" t="str">
        <f>D46</f>
        <v>Comparer, ordonner, encadrer</v>
      </c>
      <c r="E147" s="217" t="str">
        <f t="shared" ref="E147:AH147" si="72">IF(E46="","",IF(E46&lt;$AB$209,$AA$208,IF(E46&lt;$AC$209,$AB$208,IF(E46&lt;$AD$209,$AC$208,IF(E46&lt;$AE$209,$AD$208,IF(E46&gt;=$AA$209,$AE$208,"--"))))))</f>
        <v>D</v>
      </c>
      <c r="F147" s="217" t="str">
        <f t="shared" si="72"/>
        <v>D</v>
      </c>
      <c r="G147" s="217" t="str">
        <f t="shared" si="72"/>
        <v>C</v>
      </c>
      <c r="H147" s="217" t="str">
        <f t="shared" si="72"/>
        <v>B</v>
      </c>
      <c r="I147" s="217" t="str">
        <f t="shared" si="72"/>
        <v>A</v>
      </c>
      <c r="J147" s="217" t="str">
        <f t="shared" si="72"/>
        <v>B</v>
      </c>
      <c r="K147" s="217" t="str">
        <f t="shared" si="72"/>
        <v>C</v>
      </c>
      <c r="L147" s="217" t="str">
        <f t="shared" si="72"/>
        <v>C</v>
      </c>
      <c r="M147" s="217" t="str">
        <f t="shared" si="72"/>
        <v>B</v>
      </c>
      <c r="N147" s="217" t="str">
        <f t="shared" si="72"/>
        <v>A</v>
      </c>
      <c r="O147" s="217" t="str">
        <f t="shared" si="72"/>
        <v>B</v>
      </c>
      <c r="P147" s="217" t="str">
        <f t="shared" si="72"/>
        <v>C</v>
      </c>
      <c r="Q147" s="217" t="str">
        <f t="shared" si="72"/>
        <v>C</v>
      </c>
      <c r="R147" s="217" t="str">
        <f t="shared" si="72"/>
        <v>B</v>
      </c>
      <c r="S147" s="217" t="str">
        <f t="shared" si="72"/>
        <v>A</v>
      </c>
      <c r="T147" s="217" t="str">
        <f t="shared" si="72"/>
        <v>B</v>
      </c>
      <c r="U147" s="217" t="str">
        <f t="shared" si="72"/>
        <v>C</v>
      </c>
      <c r="V147" s="217" t="str">
        <f t="shared" si="72"/>
        <v>C</v>
      </c>
      <c r="W147" s="217" t="str">
        <f t="shared" si="72"/>
        <v>B</v>
      </c>
      <c r="X147" s="217" t="str">
        <f t="shared" si="72"/>
        <v>A</v>
      </c>
      <c r="Y147" s="217" t="str">
        <f t="shared" si="72"/>
        <v>B</v>
      </c>
      <c r="Z147" s="217" t="str">
        <f t="shared" si="72"/>
        <v>C</v>
      </c>
      <c r="AA147" s="217" t="str">
        <f t="shared" si="72"/>
        <v>C</v>
      </c>
      <c r="AB147" s="217" t="str">
        <f t="shared" si="72"/>
        <v>B</v>
      </c>
      <c r="AC147" s="217" t="str">
        <f t="shared" si="72"/>
        <v>A</v>
      </c>
      <c r="AD147" s="217" t="str">
        <f t="shared" si="72"/>
        <v>B</v>
      </c>
      <c r="AE147" s="217" t="str">
        <f t="shared" si="72"/>
        <v>C</v>
      </c>
      <c r="AF147" s="217" t="str">
        <f t="shared" si="72"/>
        <v>C</v>
      </c>
      <c r="AG147" s="217" t="str">
        <f t="shared" si="72"/>
        <v>B</v>
      </c>
      <c r="AH147" s="217" t="str">
        <f t="shared" si="72"/>
        <v>A</v>
      </c>
      <c r="AL147" s="61"/>
    </row>
    <row r="148" spans="2:38" ht="21.75" customHeight="1">
      <c r="B148" s="775" t="str">
        <f>B47</f>
        <v>Calculs</v>
      </c>
      <c r="C148" s="775"/>
      <c r="D148" s="775"/>
      <c r="E148" s="219" t="str">
        <f t="shared" ref="E148:AH148" si="73">IF(E47="","",IF(E47&lt;$AB$209,$AA$208,IF(E47&lt;$AC$209,$AB$208,IF(E47&lt;$AD$209,$AC$208,IF(E47&lt;$AE$209,$AD$208,IF(E47&gt;=$AA$209,$AE$208,"--"))))))</f>
        <v>D</v>
      </c>
      <c r="F148" s="219" t="str">
        <f t="shared" si="73"/>
        <v>D</v>
      </c>
      <c r="G148" s="219" t="str">
        <f t="shared" si="73"/>
        <v>C</v>
      </c>
      <c r="H148" s="219" t="str">
        <f t="shared" si="73"/>
        <v>B</v>
      </c>
      <c r="I148" s="219" t="str">
        <f t="shared" si="73"/>
        <v>A</v>
      </c>
      <c r="J148" s="219" t="str">
        <f t="shared" si="73"/>
        <v>B</v>
      </c>
      <c r="K148" s="219" t="str">
        <f t="shared" si="73"/>
        <v>C</v>
      </c>
      <c r="L148" s="219" t="str">
        <f t="shared" si="73"/>
        <v>C</v>
      </c>
      <c r="M148" s="219" t="str">
        <f t="shared" si="73"/>
        <v>B</v>
      </c>
      <c r="N148" s="219" t="str">
        <f t="shared" si="73"/>
        <v>A</v>
      </c>
      <c r="O148" s="219" t="str">
        <f t="shared" si="73"/>
        <v>B</v>
      </c>
      <c r="P148" s="219" t="str">
        <f t="shared" si="73"/>
        <v>C</v>
      </c>
      <c r="Q148" s="219" t="str">
        <f t="shared" si="73"/>
        <v>C</v>
      </c>
      <c r="R148" s="219" t="str">
        <f t="shared" si="73"/>
        <v>B</v>
      </c>
      <c r="S148" s="219" t="str">
        <f t="shared" si="73"/>
        <v>A</v>
      </c>
      <c r="T148" s="219" t="str">
        <f t="shared" si="73"/>
        <v>B</v>
      </c>
      <c r="U148" s="219" t="str">
        <f t="shared" si="73"/>
        <v>C</v>
      </c>
      <c r="V148" s="219" t="str">
        <f t="shared" si="73"/>
        <v>C</v>
      </c>
      <c r="W148" s="219" t="str">
        <f t="shared" si="73"/>
        <v>B</v>
      </c>
      <c r="X148" s="219" t="str">
        <f t="shared" si="73"/>
        <v>A</v>
      </c>
      <c r="Y148" s="219" t="str">
        <f t="shared" si="73"/>
        <v>B</v>
      </c>
      <c r="Z148" s="219" t="str">
        <f t="shared" si="73"/>
        <v>C</v>
      </c>
      <c r="AA148" s="219" t="str">
        <f t="shared" si="73"/>
        <v>C</v>
      </c>
      <c r="AB148" s="219" t="str">
        <f t="shared" si="73"/>
        <v>B</v>
      </c>
      <c r="AC148" s="219" t="str">
        <f t="shared" si="73"/>
        <v>A</v>
      </c>
      <c r="AD148" s="219" t="str">
        <f t="shared" si="73"/>
        <v>B</v>
      </c>
      <c r="AE148" s="219" t="str">
        <f t="shared" si="73"/>
        <v>C</v>
      </c>
      <c r="AF148" s="219" t="str">
        <f t="shared" si="73"/>
        <v>C</v>
      </c>
      <c r="AG148" s="219" t="str">
        <f t="shared" si="73"/>
        <v>B</v>
      </c>
      <c r="AH148" s="219" t="str">
        <f t="shared" si="73"/>
        <v>A</v>
      </c>
      <c r="AL148" s="61"/>
    </row>
    <row r="149" spans="2:38" ht="21.75" customHeight="1">
      <c r="B149" s="61"/>
      <c r="C149" s="61"/>
      <c r="D149" s="194" t="str">
        <f>D48</f>
        <v>Calculer mentalement</v>
      </c>
      <c r="E149" s="217" t="str">
        <f t="shared" ref="E149:AH149" si="74">IF(E48="","",IF(E48&lt;$AB$209,$AA$208,IF(E48&lt;$AC$209,$AB$208,IF(E48&lt;$AD$209,$AC$208,IF(E48&lt;$AE$209,$AD$208,IF(E48&gt;=$AA$209,$AE$208,"--"))))))</f>
        <v>D</v>
      </c>
      <c r="F149" s="217" t="str">
        <f t="shared" si="74"/>
        <v>D</v>
      </c>
      <c r="G149" s="217" t="str">
        <f t="shared" si="74"/>
        <v>C</v>
      </c>
      <c r="H149" s="217" t="str">
        <f t="shared" si="74"/>
        <v>B</v>
      </c>
      <c r="I149" s="217" t="str">
        <f t="shared" si="74"/>
        <v>A</v>
      </c>
      <c r="J149" s="217" t="str">
        <f t="shared" si="74"/>
        <v>B</v>
      </c>
      <c r="K149" s="217" t="str">
        <f t="shared" si="74"/>
        <v>C</v>
      </c>
      <c r="L149" s="217" t="str">
        <f t="shared" si="74"/>
        <v>C</v>
      </c>
      <c r="M149" s="217" t="str">
        <f t="shared" si="74"/>
        <v>B</v>
      </c>
      <c r="N149" s="217" t="str">
        <f t="shared" si="74"/>
        <v>A</v>
      </c>
      <c r="O149" s="217" t="str">
        <f t="shared" si="74"/>
        <v>B</v>
      </c>
      <c r="P149" s="217" t="str">
        <f t="shared" si="74"/>
        <v>C</v>
      </c>
      <c r="Q149" s="217" t="str">
        <f t="shared" si="74"/>
        <v>C</v>
      </c>
      <c r="R149" s="217" t="str">
        <f t="shared" si="74"/>
        <v>B</v>
      </c>
      <c r="S149" s="217" t="str">
        <f t="shared" si="74"/>
        <v>A</v>
      </c>
      <c r="T149" s="217" t="str">
        <f t="shared" si="74"/>
        <v>B</v>
      </c>
      <c r="U149" s="217" t="str">
        <f t="shared" si="74"/>
        <v>C</v>
      </c>
      <c r="V149" s="217" t="str">
        <f t="shared" si="74"/>
        <v>C</v>
      </c>
      <c r="W149" s="217" t="str">
        <f t="shared" si="74"/>
        <v>B</v>
      </c>
      <c r="X149" s="217" t="str">
        <f t="shared" si="74"/>
        <v>A</v>
      </c>
      <c r="Y149" s="217" t="str">
        <f t="shared" si="74"/>
        <v>B</v>
      </c>
      <c r="Z149" s="217" t="str">
        <f t="shared" si="74"/>
        <v>C</v>
      </c>
      <c r="AA149" s="217" t="str">
        <f t="shared" si="74"/>
        <v>C</v>
      </c>
      <c r="AB149" s="217" t="str">
        <f t="shared" si="74"/>
        <v>B</v>
      </c>
      <c r="AC149" s="217" t="str">
        <f t="shared" si="74"/>
        <v>A</v>
      </c>
      <c r="AD149" s="217" t="str">
        <f t="shared" si="74"/>
        <v>B</v>
      </c>
      <c r="AE149" s="217" t="str">
        <f t="shared" si="74"/>
        <v>C</v>
      </c>
      <c r="AF149" s="217" t="str">
        <f t="shared" si="74"/>
        <v>C</v>
      </c>
      <c r="AG149" s="217" t="str">
        <f t="shared" si="74"/>
        <v>B</v>
      </c>
      <c r="AH149" s="217" t="str">
        <f t="shared" si="74"/>
        <v>A</v>
      </c>
      <c r="AL149" s="61"/>
    </row>
    <row r="150" spans="2:38" ht="21.75" customHeight="1">
      <c r="B150" s="62"/>
      <c r="C150" s="62"/>
      <c r="D150" s="192" t="str">
        <f>D49</f>
        <v>Utiliser un calcul posé pour trouver le résultat</v>
      </c>
      <c r="E150" s="217" t="str">
        <f t="shared" ref="E150:AH150" si="75">IF(E49="","",IF(E49&lt;$AB$209,$AA$208,IF(E49&lt;$AC$209,$AB$208,IF(E49&lt;$AD$209,$AC$208,IF(E49&lt;$AE$209,$AD$208,IF(E49&gt;=$AA$209,$AE$208,"--"))))))</f>
        <v>D</v>
      </c>
      <c r="F150" s="217" t="str">
        <f t="shared" si="75"/>
        <v>D</v>
      </c>
      <c r="G150" s="217" t="str">
        <f t="shared" si="75"/>
        <v>C</v>
      </c>
      <c r="H150" s="217" t="str">
        <f t="shared" si="75"/>
        <v>B</v>
      </c>
      <c r="I150" s="217" t="str">
        <f t="shared" si="75"/>
        <v>A</v>
      </c>
      <c r="J150" s="217" t="str">
        <f t="shared" si="75"/>
        <v>B</v>
      </c>
      <c r="K150" s="217" t="str">
        <f t="shared" si="75"/>
        <v>C</v>
      </c>
      <c r="L150" s="217" t="str">
        <f t="shared" si="75"/>
        <v>C</v>
      </c>
      <c r="M150" s="217" t="str">
        <f t="shared" si="75"/>
        <v>B</v>
      </c>
      <c r="N150" s="217" t="str">
        <f t="shared" si="75"/>
        <v>A</v>
      </c>
      <c r="O150" s="217" t="str">
        <f t="shared" si="75"/>
        <v>B</v>
      </c>
      <c r="P150" s="217" t="str">
        <f t="shared" si="75"/>
        <v>C</v>
      </c>
      <c r="Q150" s="217" t="str">
        <f t="shared" si="75"/>
        <v>C</v>
      </c>
      <c r="R150" s="217" t="str">
        <f t="shared" si="75"/>
        <v>B</v>
      </c>
      <c r="S150" s="217" t="str">
        <f t="shared" si="75"/>
        <v>A</v>
      </c>
      <c r="T150" s="217" t="str">
        <f t="shared" si="75"/>
        <v>B</v>
      </c>
      <c r="U150" s="217" t="str">
        <f t="shared" si="75"/>
        <v>C</v>
      </c>
      <c r="V150" s="217" t="str">
        <f t="shared" si="75"/>
        <v>C</v>
      </c>
      <c r="W150" s="217" t="str">
        <f t="shared" si="75"/>
        <v>B</v>
      </c>
      <c r="X150" s="217" t="str">
        <f t="shared" si="75"/>
        <v>A</v>
      </c>
      <c r="Y150" s="217" t="str">
        <f t="shared" si="75"/>
        <v>B</v>
      </c>
      <c r="Z150" s="217" t="str">
        <f t="shared" si="75"/>
        <v>C</v>
      </c>
      <c r="AA150" s="217" t="str">
        <f t="shared" si="75"/>
        <v>C</v>
      </c>
      <c r="AB150" s="217" t="str">
        <f t="shared" si="75"/>
        <v>B</v>
      </c>
      <c r="AC150" s="217" t="str">
        <f t="shared" si="75"/>
        <v>A</v>
      </c>
      <c r="AD150" s="217" t="str">
        <f t="shared" si="75"/>
        <v>B</v>
      </c>
      <c r="AE150" s="217" t="str">
        <f t="shared" si="75"/>
        <v>C</v>
      </c>
      <c r="AF150" s="217" t="str">
        <f t="shared" si="75"/>
        <v>C</v>
      </c>
      <c r="AG150" s="217" t="str">
        <f t="shared" si="75"/>
        <v>B</v>
      </c>
      <c r="AH150" s="217" t="str">
        <f t="shared" si="75"/>
        <v>A</v>
      </c>
      <c r="AL150" s="61"/>
    </row>
    <row r="151" spans="2:38" ht="21.75" customHeight="1">
      <c r="B151" s="62"/>
      <c r="C151" s="62"/>
      <c r="D151" s="231" t="str">
        <f>D50</f>
        <v>Savoir utiliser la calculatrice</v>
      </c>
      <c r="E151" s="217" t="str">
        <f t="shared" ref="E151:AH151" si="76">IF(E50="","",IF(E50&lt;$AB$209,$AA$208,IF(E50&lt;$AC$209,$AB$208,IF(E50&lt;$AD$209,$AC$208,IF(E50&lt;$AE$209,$AD$208,IF(E50&gt;=$AA$209,$AE$208,"--"))))))</f>
        <v>D</v>
      </c>
      <c r="F151" s="217" t="str">
        <f t="shared" si="76"/>
        <v>D</v>
      </c>
      <c r="G151" s="217" t="str">
        <f t="shared" si="76"/>
        <v>C</v>
      </c>
      <c r="H151" s="217" t="str">
        <f t="shared" si="76"/>
        <v>B</v>
      </c>
      <c r="I151" s="217" t="str">
        <f t="shared" si="76"/>
        <v>A</v>
      </c>
      <c r="J151" s="217" t="str">
        <f t="shared" si="76"/>
        <v>B</v>
      </c>
      <c r="K151" s="217" t="str">
        <f t="shared" si="76"/>
        <v>C</v>
      </c>
      <c r="L151" s="217" t="str">
        <f t="shared" si="76"/>
        <v>C</v>
      </c>
      <c r="M151" s="217" t="str">
        <f t="shared" si="76"/>
        <v>B</v>
      </c>
      <c r="N151" s="217" t="str">
        <f t="shared" si="76"/>
        <v>A</v>
      </c>
      <c r="O151" s="217" t="str">
        <f t="shared" si="76"/>
        <v>B</v>
      </c>
      <c r="P151" s="217" t="str">
        <f t="shared" si="76"/>
        <v>C</v>
      </c>
      <c r="Q151" s="217" t="str">
        <f t="shared" si="76"/>
        <v>C</v>
      </c>
      <c r="R151" s="217" t="str">
        <f t="shared" si="76"/>
        <v>B</v>
      </c>
      <c r="S151" s="217" t="str">
        <f t="shared" si="76"/>
        <v>A</v>
      </c>
      <c r="T151" s="217" t="str">
        <f t="shared" si="76"/>
        <v>B</v>
      </c>
      <c r="U151" s="217" t="str">
        <f t="shared" si="76"/>
        <v>C</v>
      </c>
      <c r="V151" s="217" t="str">
        <f t="shared" si="76"/>
        <v>C</v>
      </c>
      <c r="W151" s="217" t="str">
        <f t="shared" si="76"/>
        <v>B</v>
      </c>
      <c r="X151" s="217" t="str">
        <f t="shared" si="76"/>
        <v>A</v>
      </c>
      <c r="Y151" s="217" t="str">
        <f t="shared" si="76"/>
        <v>B</v>
      </c>
      <c r="Z151" s="217" t="str">
        <f t="shared" si="76"/>
        <v>C</v>
      </c>
      <c r="AA151" s="217" t="str">
        <f t="shared" si="76"/>
        <v>C</v>
      </c>
      <c r="AB151" s="217" t="str">
        <f t="shared" si="76"/>
        <v>B</v>
      </c>
      <c r="AC151" s="217" t="str">
        <f t="shared" si="76"/>
        <v>A</v>
      </c>
      <c r="AD151" s="217" t="str">
        <f t="shared" si="76"/>
        <v>B</v>
      </c>
      <c r="AE151" s="217" t="str">
        <f t="shared" si="76"/>
        <v>C</v>
      </c>
      <c r="AF151" s="217" t="str">
        <f t="shared" si="76"/>
        <v>C</v>
      </c>
      <c r="AG151" s="217" t="str">
        <f t="shared" si="76"/>
        <v>B</v>
      </c>
      <c r="AH151" s="217" t="str">
        <f t="shared" si="76"/>
        <v>A</v>
      </c>
      <c r="AL151" s="61"/>
    </row>
    <row r="152" spans="2:38" ht="21.75" customHeight="1">
      <c r="B152" s="775" t="str">
        <f>B51</f>
        <v>Géométrie</v>
      </c>
      <c r="C152" s="775"/>
      <c r="D152" s="775"/>
      <c r="E152" s="219" t="str">
        <f t="shared" ref="E152:AH152" si="77">IF(E51="","",IF(E51&lt;$AB$209,$AA$208,IF(E51&lt;$AC$209,$AB$208,IF(E51&lt;$AD$209,$AC$208,IF(E51&lt;$AE$209,$AD$208,IF(E51&gt;=$AA$209,$AE$208,"--"))))))</f>
        <v>D</v>
      </c>
      <c r="F152" s="219" t="str">
        <f t="shared" si="77"/>
        <v>D</v>
      </c>
      <c r="G152" s="219" t="str">
        <f t="shared" si="77"/>
        <v>C</v>
      </c>
      <c r="H152" s="219" t="str">
        <f t="shared" si="77"/>
        <v>B</v>
      </c>
      <c r="I152" s="219" t="str">
        <f t="shared" si="77"/>
        <v>A</v>
      </c>
      <c r="J152" s="219" t="str">
        <f t="shared" si="77"/>
        <v>B</v>
      </c>
      <c r="K152" s="219" t="str">
        <f t="shared" si="77"/>
        <v>C</v>
      </c>
      <c r="L152" s="219" t="str">
        <f t="shared" si="77"/>
        <v>C</v>
      </c>
      <c r="M152" s="219" t="str">
        <f t="shared" si="77"/>
        <v>B</v>
      </c>
      <c r="N152" s="219" t="str">
        <f t="shared" si="77"/>
        <v>A</v>
      </c>
      <c r="O152" s="219" t="str">
        <f t="shared" si="77"/>
        <v>B</v>
      </c>
      <c r="P152" s="219" t="str">
        <f t="shared" si="77"/>
        <v>C</v>
      </c>
      <c r="Q152" s="219" t="str">
        <f t="shared" si="77"/>
        <v>C</v>
      </c>
      <c r="R152" s="219" t="str">
        <f t="shared" si="77"/>
        <v>B</v>
      </c>
      <c r="S152" s="219" t="str">
        <f t="shared" si="77"/>
        <v>A</v>
      </c>
      <c r="T152" s="219" t="str">
        <f t="shared" si="77"/>
        <v>B</v>
      </c>
      <c r="U152" s="219" t="str">
        <f t="shared" si="77"/>
        <v>C</v>
      </c>
      <c r="V152" s="219" t="str">
        <f t="shared" si="77"/>
        <v>C</v>
      </c>
      <c r="W152" s="219" t="str">
        <f t="shared" si="77"/>
        <v>B</v>
      </c>
      <c r="X152" s="219" t="str">
        <f t="shared" si="77"/>
        <v>A</v>
      </c>
      <c r="Y152" s="219" t="str">
        <f t="shared" si="77"/>
        <v>B</v>
      </c>
      <c r="Z152" s="219" t="str">
        <f t="shared" si="77"/>
        <v>C</v>
      </c>
      <c r="AA152" s="219" t="str">
        <f t="shared" si="77"/>
        <v>C</v>
      </c>
      <c r="AB152" s="219" t="str">
        <f t="shared" si="77"/>
        <v>B</v>
      </c>
      <c r="AC152" s="219" t="str">
        <f t="shared" si="77"/>
        <v>A</v>
      </c>
      <c r="AD152" s="219" t="str">
        <f t="shared" si="77"/>
        <v>B</v>
      </c>
      <c r="AE152" s="219" t="str">
        <f t="shared" si="77"/>
        <v>C</v>
      </c>
      <c r="AF152" s="219" t="str">
        <f t="shared" si="77"/>
        <v>C</v>
      </c>
      <c r="AG152" s="219" t="str">
        <f t="shared" si="77"/>
        <v>B</v>
      </c>
      <c r="AH152" s="219" t="str">
        <f t="shared" si="77"/>
        <v>A</v>
      </c>
      <c r="AL152" s="61"/>
    </row>
    <row r="153" spans="2:38" ht="21.75" customHeight="1">
      <c r="B153" s="61"/>
      <c r="C153" s="61"/>
      <c r="D153" s="194" t="str">
        <f>D52</f>
        <v>Géométrie plane</v>
      </c>
      <c r="E153" s="217" t="str">
        <f t="shared" ref="E153:AH153" si="78">IF(E52="","",IF(E52&lt;$AB$209,$AA$208,IF(E52&lt;$AC$209,$AB$208,IF(E52&lt;$AD$209,$AC$208,IF(E52&lt;$AE$209,$AD$208,IF(E52&gt;=$AA$209,$AE$208,"--"))))))</f>
        <v>D</v>
      </c>
      <c r="F153" s="217" t="str">
        <f t="shared" si="78"/>
        <v>D</v>
      </c>
      <c r="G153" s="217" t="str">
        <f t="shared" si="78"/>
        <v>C</v>
      </c>
      <c r="H153" s="217" t="str">
        <f t="shared" si="78"/>
        <v>B</v>
      </c>
      <c r="I153" s="217" t="str">
        <f t="shared" si="78"/>
        <v>A</v>
      </c>
      <c r="J153" s="217" t="str">
        <f t="shared" si="78"/>
        <v>B</v>
      </c>
      <c r="K153" s="217" t="str">
        <f t="shared" si="78"/>
        <v>C</v>
      </c>
      <c r="L153" s="217" t="str">
        <f t="shared" si="78"/>
        <v>C</v>
      </c>
      <c r="M153" s="217" t="str">
        <f t="shared" si="78"/>
        <v>B</v>
      </c>
      <c r="N153" s="217" t="str">
        <f t="shared" si="78"/>
        <v>A</v>
      </c>
      <c r="O153" s="217" t="str">
        <f t="shared" si="78"/>
        <v>B</v>
      </c>
      <c r="P153" s="217" t="str">
        <f t="shared" si="78"/>
        <v>C</v>
      </c>
      <c r="Q153" s="217" t="str">
        <f t="shared" si="78"/>
        <v>C</v>
      </c>
      <c r="R153" s="217" t="str">
        <f t="shared" si="78"/>
        <v>B</v>
      </c>
      <c r="S153" s="217" t="str">
        <f t="shared" si="78"/>
        <v>A</v>
      </c>
      <c r="T153" s="217" t="str">
        <f t="shared" si="78"/>
        <v>B</v>
      </c>
      <c r="U153" s="217" t="str">
        <f t="shared" si="78"/>
        <v>C</v>
      </c>
      <c r="V153" s="217" t="str">
        <f t="shared" si="78"/>
        <v>C</v>
      </c>
      <c r="W153" s="217" t="str">
        <f t="shared" si="78"/>
        <v>B</v>
      </c>
      <c r="X153" s="217" t="str">
        <f t="shared" si="78"/>
        <v>A</v>
      </c>
      <c r="Y153" s="217" t="str">
        <f t="shared" si="78"/>
        <v>B</v>
      </c>
      <c r="Z153" s="217" t="str">
        <f t="shared" si="78"/>
        <v>C</v>
      </c>
      <c r="AA153" s="217" t="str">
        <f t="shared" si="78"/>
        <v>C</v>
      </c>
      <c r="AB153" s="217" t="str">
        <f t="shared" si="78"/>
        <v>B</v>
      </c>
      <c r="AC153" s="217" t="str">
        <f t="shared" si="78"/>
        <v>A</v>
      </c>
      <c r="AD153" s="217" t="str">
        <f t="shared" si="78"/>
        <v>B</v>
      </c>
      <c r="AE153" s="217" t="str">
        <f t="shared" si="78"/>
        <v>C</v>
      </c>
      <c r="AF153" s="217" t="str">
        <f t="shared" si="78"/>
        <v>C</v>
      </c>
      <c r="AG153" s="217" t="str">
        <f t="shared" si="78"/>
        <v>B</v>
      </c>
      <c r="AH153" s="217" t="str">
        <f t="shared" si="78"/>
        <v>A</v>
      </c>
      <c r="AL153" s="61"/>
    </row>
    <row r="154" spans="2:38" ht="21.75" customHeight="1">
      <c r="B154" s="61"/>
      <c r="C154" s="61"/>
      <c r="D154" s="192" t="str">
        <f>D53</f>
        <v>Géométrie dans l'espace</v>
      </c>
      <c r="E154" s="217" t="str">
        <f t="shared" ref="E154:AH154" si="79">IF(E53="","",IF(E53&lt;$AB$209,$AA$208,IF(E53&lt;$AC$209,$AB$208,IF(E53&lt;$AD$209,$AC$208,IF(E53&lt;$AE$209,$AD$208,IF(E53&gt;=$AA$209,$AE$208,"--"))))))</f>
        <v>D</v>
      </c>
      <c r="F154" s="217" t="str">
        <f t="shared" si="79"/>
        <v>D</v>
      </c>
      <c r="G154" s="217" t="str">
        <f t="shared" si="79"/>
        <v>C</v>
      </c>
      <c r="H154" s="217" t="str">
        <f t="shared" si="79"/>
        <v>B</v>
      </c>
      <c r="I154" s="217" t="str">
        <f t="shared" si="79"/>
        <v>A</v>
      </c>
      <c r="J154" s="217" t="str">
        <f t="shared" si="79"/>
        <v>B</v>
      </c>
      <c r="K154" s="217" t="str">
        <f t="shared" si="79"/>
        <v>C</v>
      </c>
      <c r="L154" s="217" t="str">
        <f t="shared" si="79"/>
        <v>C</v>
      </c>
      <c r="M154" s="217" t="str">
        <f t="shared" si="79"/>
        <v>B</v>
      </c>
      <c r="N154" s="217" t="str">
        <f t="shared" si="79"/>
        <v>A</v>
      </c>
      <c r="O154" s="217" t="str">
        <f t="shared" si="79"/>
        <v>B</v>
      </c>
      <c r="P154" s="217" t="str">
        <f t="shared" si="79"/>
        <v>C</v>
      </c>
      <c r="Q154" s="217" t="str">
        <f t="shared" si="79"/>
        <v>C</v>
      </c>
      <c r="R154" s="217" t="str">
        <f t="shared" si="79"/>
        <v>B</v>
      </c>
      <c r="S154" s="217" t="str">
        <f t="shared" si="79"/>
        <v>A</v>
      </c>
      <c r="T154" s="217" t="str">
        <f t="shared" si="79"/>
        <v>B</v>
      </c>
      <c r="U154" s="217" t="str">
        <f t="shared" si="79"/>
        <v>C</v>
      </c>
      <c r="V154" s="217" t="str">
        <f t="shared" si="79"/>
        <v>C</v>
      </c>
      <c r="W154" s="217" t="str">
        <f t="shared" si="79"/>
        <v>B</v>
      </c>
      <c r="X154" s="217" t="str">
        <f t="shared" si="79"/>
        <v>A</v>
      </c>
      <c r="Y154" s="217" t="str">
        <f t="shared" si="79"/>
        <v>B</v>
      </c>
      <c r="Z154" s="217" t="str">
        <f t="shared" si="79"/>
        <v>C</v>
      </c>
      <c r="AA154" s="217" t="str">
        <f t="shared" si="79"/>
        <v>C</v>
      </c>
      <c r="AB154" s="217" t="str">
        <f t="shared" si="79"/>
        <v>B</v>
      </c>
      <c r="AC154" s="217" t="str">
        <f t="shared" si="79"/>
        <v>A</v>
      </c>
      <c r="AD154" s="217" t="str">
        <f t="shared" si="79"/>
        <v>B</v>
      </c>
      <c r="AE154" s="217" t="str">
        <f t="shared" si="79"/>
        <v>C</v>
      </c>
      <c r="AF154" s="217" t="str">
        <f t="shared" si="79"/>
        <v>C</v>
      </c>
      <c r="AG154" s="217" t="str">
        <f t="shared" si="79"/>
        <v>B</v>
      </c>
      <c r="AH154" s="217" t="str">
        <f t="shared" si="79"/>
        <v>A</v>
      </c>
      <c r="AL154" s="61"/>
    </row>
    <row r="155" spans="2:38" ht="21.75" customHeight="1">
      <c r="B155" s="61"/>
      <c r="C155" s="61"/>
      <c r="D155" s="232" t="str">
        <f>D54</f>
        <v>Reproduire et construire des figures géométriques</v>
      </c>
      <c r="E155" s="217" t="str">
        <f t="shared" ref="E155:AH155" si="80">IF(E54="","",IF(E54&lt;$AB$209,$AA$208,IF(E54&lt;$AC$209,$AB$208,IF(E54&lt;$AD$209,$AC$208,IF(E54&lt;$AE$209,$AD$208,IF(E54&gt;=$AA$209,$AE$208,"--"))))))</f>
        <v>D</v>
      </c>
      <c r="F155" s="217" t="str">
        <f t="shared" si="80"/>
        <v>D</v>
      </c>
      <c r="G155" s="217" t="str">
        <f t="shared" si="80"/>
        <v>C</v>
      </c>
      <c r="H155" s="217" t="str">
        <f t="shared" si="80"/>
        <v>B</v>
      </c>
      <c r="I155" s="217" t="str">
        <f t="shared" si="80"/>
        <v>A</v>
      </c>
      <c r="J155" s="217" t="str">
        <f t="shared" si="80"/>
        <v>B</v>
      </c>
      <c r="K155" s="217" t="str">
        <f t="shared" si="80"/>
        <v>C</v>
      </c>
      <c r="L155" s="217" t="str">
        <f t="shared" si="80"/>
        <v>C</v>
      </c>
      <c r="M155" s="217" t="str">
        <f t="shared" si="80"/>
        <v>B</v>
      </c>
      <c r="N155" s="217" t="str">
        <f t="shared" si="80"/>
        <v>A</v>
      </c>
      <c r="O155" s="217" t="str">
        <f t="shared" si="80"/>
        <v>B</v>
      </c>
      <c r="P155" s="217" t="str">
        <f t="shared" si="80"/>
        <v>C</v>
      </c>
      <c r="Q155" s="217" t="str">
        <f t="shared" si="80"/>
        <v>C</v>
      </c>
      <c r="R155" s="217" t="str">
        <f t="shared" si="80"/>
        <v>B</v>
      </c>
      <c r="S155" s="217" t="str">
        <f t="shared" si="80"/>
        <v>A</v>
      </c>
      <c r="T155" s="217" t="str">
        <f t="shared" si="80"/>
        <v>B</v>
      </c>
      <c r="U155" s="217" t="str">
        <f t="shared" si="80"/>
        <v>C</v>
      </c>
      <c r="V155" s="217" t="str">
        <f t="shared" si="80"/>
        <v>C</v>
      </c>
      <c r="W155" s="217" t="str">
        <f t="shared" si="80"/>
        <v>B</v>
      </c>
      <c r="X155" s="217" t="str">
        <f t="shared" si="80"/>
        <v>A</v>
      </c>
      <c r="Y155" s="217" t="str">
        <f t="shared" si="80"/>
        <v>B</v>
      </c>
      <c r="Z155" s="217" t="str">
        <f t="shared" si="80"/>
        <v>C</v>
      </c>
      <c r="AA155" s="217" t="str">
        <f t="shared" si="80"/>
        <v>C</v>
      </c>
      <c r="AB155" s="217" t="str">
        <f t="shared" si="80"/>
        <v>B</v>
      </c>
      <c r="AC155" s="217" t="str">
        <f t="shared" si="80"/>
        <v>A</v>
      </c>
      <c r="AD155" s="217" t="str">
        <f t="shared" si="80"/>
        <v>B</v>
      </c>
      <c r="AE155" s="217" t="str">
        <f t="shared" si="80"/>
        <v>C</v>
      </c>
      <c r="AF155" s="217" t="str">
        <f t="shared" si="80"/>
        <v>C</v>
      </c>
      <c r="AG155" s="217" t="str">
        <f t="shared" si="80"/>
        <v>B</v>
      </c>
      <c r="AH155" s="217" t="str">
        <f t="shared" si="80"/>
        <v>A</v>
      </c>
      <c r="AL155" s="61"/>
    </row>
    <row r="156" spans="2:38" ht="21.75" customHeight="1">
      <c r="B156" s="775" t="str">
        <f>B55</f>
        <v>Grandeurs et mesures</v>
      </c>
      <c r="C156" s="775"/>
      <c r="D156" s="775"/>
      <c r="E156" s="219" t="str">
        <f t="shared" ref="E156:AH156" si="81">IF(E55="","",IF(E55&lt;$AB$209,$AA$208,IF(E55&lt;$AC$209,$AB$208,IF(E55&lt;$AD$209,$AC$208,IF(E55&lt;$AE$209,$AD$208,IF(E55&gt;=$AA$209,$AE$208,"--"))))))</f>
        <v>D</v>
      </c>
      <c r="F156" s="219" t="str">
        <f t="shared" si="81"/>
        <v>D</v>
      </c>
      <c r="G156" s="219" t="str">
        <f t="shared" si="81"/>
        <v>C</v>
      </c>
      <c r="H156" s="219" t="str">
        <f t="shared" si="81"/>
        <v>B</v>
      </c>
      <c r="I156" s="219" t="str">
        <f t="shared" si="81"/>
        <v>A</v>
      </c>
      <c r="J156" s="219" t="str">
        <f t="shared" si="81"/>
        <v>B</v>
      </c>
      <c r="K156" s="219" t="str">
        <f t="shared" si="81"/>
        <v>C</v>
      </c>
      <c r="L156" s="219" t="str">
        <f t="shared" si="81"/>
        <v>C</v>
      </c>
      <c r="M156" s="219" t="str">
        <f t="shared" si="81"/>
        <v>B</v>
      </c>
      <c r="N156" s="219" t="str">
        <f t="shared" si="81"/>
        <v>A</v>
      </c>
      <c r="O156" s="219" t="str">
        <f t="shared" si="81"/>
        <v>B</v>
      </c>
      <c r="P156" s="219" t="str">
        <f t="shared" si="81"/>
        <v>C</v>
      </c>
      <c r="Q156" s="219" t="str">
        <f t="shared" si="81"/>
        <v>C</v>
      </c>
      <c r="R156" s="219" t="str">
        <f t="shared" si="81"/>
        <v>B</v>
      </c>
      <c r="S156" s="219" t="str">
        <f t="shared" si="81"/>
        <v>A</v>
      </c>
      <c r="T156" s="219" t="str">
        <f t="shared" si="81"/>
        <v>B</v>
      </c>
      <c r="U156" s="219" t="str">
        <f t="shared" si="81"/>
        <v>C</v>
      </c>
      <c r="V156" s="219" t="str">
        <f t="shared" si="81"/>
        <v>C</v>
      </c>
      <c r="W156" s="219" t="str">
        <f t="shared" si="81"/>
        <v>B</v>
      </c>
      <c r="X156" s="219" t="str">
        <f t="shared" si="81"/>
        <v>A</v>
      </c>
      <c r="Y156" s="219" t="str">
        <f t="shared" si="81"/>
        <v>B</v>
      </c>
      <c r="Z156" s="219" t="str">
        <f t="shared" si="81"/>
        <v>C</v>
      </c>
      <c r="AA156" s="219" t="str">
        <f t="shared" si="81"/>
        <v>C</v>
      </c>
      <c r="AB156" s="219" t="str">
        <f t="shared" si="81"/>
        <v>B</v>
      </c>
      <c r="AC156" s="219" t="str">
        <f t="shared" si="81"/>
        <v>A</v>
      </c>
      <c r="AD156" s="219" t="str">
        <f t="shared" si="81"/>
        <v>B</v>
      </c>
      <c r="AE156" s="219" t="str">
        <f t="shared" si="81"/>
        <v>C</v>
      </c>
      <c r="AF156" s="219" t="str">
        <f t="shared" si="81"/>
        <v>C</v>
      </c>
      <c r="AG156" s="219" t="str">
        <f t="shared" si="81"/>
        <v>B</v>
      </c>
      <c r="AH156" s="219" t="str">
        <f t="shared" si="81"/>
        <v>A</v>
      </c>
      <c r="AL156" s="61"/>
    </row>
    <row r="157" spans="2:38" ht="21.75" customHeight="1">
      <c r="B157" s="78"/>
      <c r="C157" s="234"/>
      <c r="D157" s="191" t="str">
        <f>D56</f>
        <v>Mesurer des longueurs, des masses, des capacités…</v>
      </c>
      <c r="E157" s="217" t="str">
        <f t="shared" ref="E157:AH157" si="82">IF(E56="","",IF(E56&lt;$AB$209,$AA$208,IF(E56&lt;$AC$209,$AB$208,IF(E56&lt;$AD$209,$AC$208,IF(E56&lt;$AE$209,$AD$208,IF(E56&gt;=$AA$209,$AE$208,"--"))))))</f>
        <v>D</v>
      </c>
      <c r="F157" s="217" t="str">
        <f t="shared" si="82"/>
        <v>D</v>
      </c>
      <c r="G157" s="217" t="str">
        <f t="shared" si="82"/>
        <v>C</v>
      </c>
      <c r="H157" s="217" t="str">
        <f t="shared" si="82"/>
        <v>B</v>
      </c>
      <c r="I157" s="217" t="str">
        <f t="shared" si="82"/>
        <v>A</v>
      </c>
      <c r="J157" s="217" t="str">
        <f t="shared" si="82"/>
        <v>B</v>
      </c>
      <c r="K157" s="217" t="str">
        <f t="shared" si="82"/>
        <v>C</v>
      </c>
      <c r="L157" s="217" t="str">
        <f t="shared" si="82"/>
        <v>C</v>
      </c>
      <c r="M157" s="217" t="str">
        <f t="shared" si="82"/>
        <v>B</v>
      </c>
      <c r="N157" s="217" t="str">
        <f t="shared" si="82"/>
        <v>A</v>
      </c>
      <c r="O157" s="217" t="str">
        <f t="shared" si="82"/>
        <v>B</v>
      </c>
      <c r="P157" s="217" t="str">
        <f t="shared" si="82"/>
        <v>C</v>
      </c>
      <c r="Q157" s="217" t="str">
        <f t="shared" si="82"/>
        <v>C</v>
      </c>
      <c r="R157" s="217" t="str">
        <f t="shared" si="82"/>
        <v>B</v>
      </c>
      <c r="S157" s="217" t="str">
        <f t="shared" si="82"/>
        <v>A</v>
      </c>
      <c r="T157" s="217" t="str">
        <f t="shared" si="82"/>
        <v>B</v>
      </c>
      <c r="U157" s="217" t="str">
        <f t="shared" si="82"/>
        <v>C</v>
      </c>
      <c r="V157" s="217" t="str">
        <f t="shared" si="82"/>
        <v>C</v>
      </c>
      <c r="W157" s="217" t="str">
        <f t="shared" si="82"/>
        <v>B</v>
      </c>
      <c r="X157" s="217" t="str">
        <f t="shared" si="82"/>
        <v>A</v>
      </c>
      <c r="Y157" s="217" t="str">
        <f t="shared" si="82"/>
        <v>B</v>
      </c>
      <c r="Z157" s="217" t="str">
        <f t="shared" si="82"/>
        <v>C</v>
      </c>
      <c r="AA157" s="217" t="str">
        <f t="shared" si="82"/>
        <v>C</v>
      </c>
      <c r="AB157" s="217" t="str">
        <f t="shared" si="82"/>
        <v>B</v>
      </c>
      <c r="AC157" s="217" t="str">
        <f t="shared" si="82"/>
        <v>A</v>
      </c>
      <c r="AD157" s="217" t="str">
        <f t="shared" si="82"/>
        <v>B</v>
      </c>
      <c r="AE157" s="217" t="str">
        <f t="shared" si="82"/>
        <v>C</v>
      </c>
      <c r="AF157" s="217" t="str">
        <f t="shared" si="82"/>
        <v>C</v>
      </c>
      <c r="AG157" s="217" t="str">
        <f t="shared" si="82"/>
        <v>B</v>
      </c>
      <c r="AH157" s="217" t="str">
        <f t="shared" si="82"/>
        <v>A</v>
      </c>
      <c r="AL157" s="61"/>
    </row>
    <row r="158" spans="2:38" ht="21.75" customHeight="1">
      <c r="B158" s="78"/>
      <c r="C158" s="234"/>
      <c r="D158" s="191" t="str">
        <f>D57</f>
        <v>Mesurer, calculer des aires</v>
      </c>
      <c r="E158" s="217" t="str">
        <f t="shared" ref="E158:AH158" si="83">IF(E57="","",IF(E57&lt;$AB$209,$AA$208,IF(E57&lt;$AC$209,$AB$208,IF(E57&lt;$AD$209,$AC$208,IF(E57&lt;$AE$209,$AD$208,IF(E57&gt;=$AA$209,$AE$208,"--"))))))</f>
        <v>D</v>
      </c>
      <c r="F158" s="217" t="str">
        <f t="shared" si="83"/>
        <v>D</v>
      </c>
      <c r="G158" s="217" t="str">
        <f t="shared" si="83"/>
        <v>C</v>
      </c>
      <c r="H158" s="217" t="str">
        <f t="shared" si="83"/>
        <v>B</v>
      </c>
      <c r="I158" s="217" t="str">
        <f t="shared" si="83"/>
        <v>A</v>
      </c>
      <c r="J158" s="217" t="str">
        <f t="shared" si="83"/>
        <v>B</v>
      </c>
      <c r="K158" s="217" t="str">
        <f t="shared" si="83"/>
        <v>C</v>
      </c>
      <c r="L158" s="217" t="str">
        <f t="shared" si="83"/>
        <v>C</v>
      </c>
      <c r="M158" s="217" t="str">
        <f t="shared" si="83"/>
        <v>B</v>
      </c>
      <c r="N158" s="217" t="str">
        <f t="shared" si="83"/>
        <v>A</v>
      </c>
      <c r="O158" s="217" t="str">
        <f t="shared" si="83"/>
        <v>B</v>
      </c>
      <c r="P158" s="217" t="str">
        <f t="shared" si="83"/>
        <v>C</v>
      </c>
      <c r="Q158" s="217" t="str">
        <f t="shared" si="83"/>
        <v>C</v>
      </c>
      <c r="R158" s="217" t="str">
        <f t="shared" si="83"/>
        <v>B</v>
      </c>
      <c r="S158" s="217" t="str">
        <f t="shared" si="83"/>
        <v>A</v>
      </c>
      <c r="T158" s="217" t="str">
        <f t="shared" si="83"/>
        <v>B</v>
      </c>
      <c r="U158" s="217" t="str">
        <f t="shared" si="83"/>
        <v>C</v>
      </c>
      <c r="V158" s="217" t="str">
        <f t="shared" si="83"/>
        <v>C</v>
      </c>
      <c r="W158" s="217" t="str">
        <f t="shared" si="83"/>
        <v>B</v>
      </c>
      <c r="X158" s="217" t="str">
        <f t="shared" si="83"/>
        <v>A</v>
      </c>
      <c r="Y158" s="217" t="str">
        <f t="shared" si="83"/>
        <v>B</v>
      </c>
      <c r="Z158" s="217" t="str">
        <f t="shared" si="83"/>
        <v>C</v>
      </c>
      <c r="AA158" s="217" t="str">
        <f t="shared" si="83"/>
        <v>C</v>
      </c>
      <c r="AB158" s="217" t="str">
        <f t="shared" si="83"/>
        <v>B</v>
      </c>
      <c r="AC158" s="217" t="str">
        <f t="shared" si="83"/>
        <v>A</v>
      </c>
      <c r="AD158" s="217" t="str">
        <f t="shared" si="83"/>
        <v>B</v>
      </c>
      <c r="AE158" s="217" t="str">
        <f t="shared" si="83"/>
        <v>C</v>
      </c>
      <c r="AF158" s="217" t="str">
        <f t="shared" si="83"/>
        <v>C</v>
      </c>
      <c r="AG158" s="217" t="str">
        <f t="shared" si="83"/>
        <v>B</v>
      </c>
      <c r="AH158" s="217" t="str">
        <f t="shared" si="83"/>
        <v>A</v>
      </c>
      <c r="AL158" s="61"/>
    </row>
    <row r="159" spans="2:38" ht="21.75" customHeight="1">
      <c r="B159" s="186"/>
      <c r="C159" s="234"/>
      <c r="D159" s="192" t="str">
        <f>D58</f>
        <v>Mesurer des angles</v>
      </c>
      <c r="E159" s="217" t="str">
        <f t="shared" ref="E159:AH159" si="84">IF(E58="","",IF(E58&lt;$AB$209,$AA$208,IF(E58&lt;$AC$209,$AB$208,IF(E58&lt;$AD$209,$AC$208,IF(E58&lt;$AE$209,$AD$208,IF(E58&gt;=$AA$209,$AE$208,"--"))))))</f>
        <v>D</v>
      </c>
      <c r="F159" s="217" t="str">
        <f t="shared" si="84"/>
        <v>D</v>
      </c>
      <c r="G159" s="217" t="str">
        <f t="shared" si="84"/>
        <v>C</v>
      </c>
      <c r="H159" s="217" t="str">
        <f t="shared" si="84"/>
        <v>B</v>
      </c>
      <c r="I159" s="217" t="str">
        <f t="shared" si="84"/>
        <v>A</v>
      </c>
      <c r="J159" s="217" t="str">
        <f t="shared" si="84"/>
        <v>B</v>
      </c>
      <c r="K159" s="217" t="str">
        <f t="shared" si="84"/>
        <v>C</v>
      </c>
      <c r="L159" s="217" t="str">
        <f t="shared" si="84"/>
        <v>C</v>
      </c>
      <c r="M159" s="217" t="str">
        <f t="shared" si="84"/>
        <v>B</v>
      </c>
      <c r="N159" s="217" t="str">
        <f t="shared" si="84"/>
        <v>A</v>
      </c>
      <c r="O159" s="217" t="str">
        <f t="shared" si="84"/>
        <v>B</v>
      </c>
      <c r="P159" s="217" t="str">
        <f t="shared" si="84"/>
        <v>C</v>
      </c>
      <c r="Q159" s="217" t="str">
        <f t="shared" si="84"/>
        <v>C</v>
      </c>
      <c r="R159" s="217" t="str">
        <f t="shared" si="84"/>
        <v>B</v>
      </c>
      <c r="S159" s="217" t="str">
        <f t="shared" si="84"/>
        <v>A</v>
      </c>
      <c r="T159" s="217" t="str">
        <f t="shared" si="84"/>
        <v>B</v>
      </c>
      <c r="U159" s="217" t="str">
        <f t="shared" si="84"/>
        <v>C</v>
      </c>
      <c r="V159" s="217" t="str">
        <f t="shared" si="84"/>
        <v>C</v>
      </c>
      <c r="W159" s="217" t="str">
        <f t="shared" si="84"/>
        <v>B</v>
      </c>
      <c r="X159" s="217" t="str">
        <f t="shared" si="84"/>
        <v>A</v>
      </c>
      <c r="Y159" s="217" t="str">
        <f t="shared" si="84"/>
        <v>B</v>
      </c>
      <c r="Z159" s="217" t="str">
        <f t="shared" si="84"/>
        <v>C</v>
      </c>
      <c r="AA159" s="217" t="str">
        <f t="shared" si="84"/>
        <v>C</v>
      </c>
      <c r="AB159" s="217" t="str">
        <f t="shared" si="84"/>
        <v>B</v>
      </c>
      <c r="AC159" s="217" t="str">
        <f t="shared" si="84"/>
        <v>A</v>
      </c>
      <c r="AD159" s="217" t="str">
        <f t="shared" si="84"/>
        <v>B</v>
      </c>
      <c r="AE159" s="217" t="str">
        <f t="shared" si="84"/>
        <v>C</v>
      </c>
      <c r="AF159" s="217" t="str">
        <f t="shared" si="84"/>
        <v>C</v>
      </c>
      <c r="AG159" s="217" t="str">
        <f t="shared" si="84"/>
        <v>B</v>
      </c>
      <c r="AH159" s="217" t="str">
        <f t="shared" si="84"/>
        <v>A</v>
      </c>
      <c r="AL159" s="61"/>
    </row>
    <row r="160" spans="2:38" ht="21.75" customHeight="1">
      <c r="B160" s="78"/>
      <c r="C160" s="234"/>
      <c r="D160" s="192" t="str">
        <f>D59</f>
        <v>Résoudre des problèmes impliquant des mesures</v>
      </c>
      <c r="E160" s="217" t="str">
        <f t="shared" ref="E160:AH160" si="85">IF(E59="","",IF(E59&lt;$AB$209,$AA$208,IF(E59&lt;$AC$209,$AB$208,IF(E59&lt;$AD$209,$AC$208,IF(E59&lt;$AE$209,$AD$208,IF(E59&gt;=$AA$209,$AE$208,"--"))))))</f>
        <v>D</v>
      </c>
      <c r="F160" s="217" t="str">
        <f t="shared" si="85"/>
        <v>D</v>
      </c>
      <c r="G160" s="217" t="str">
        <f t="shared" si="85"/>
        <v>C</v>
      </c>
      <c r="H160" s="217" t="str">
        <f t="shared" si="85"/>
        <v>B</v>
      </c>
      <c r="I160" s="217" t="str">
        <f t="shared" si="85"/>
        <v>A</v>
      </c>
      <c r="J160" s="217" t="str">
        <f t="shared" si="85"/>
        <v>B</v>
      </c>
      <c r="K160" s="217" t="str">
        <f t="shared" si="85"/>
        <v>C</v>
      </c>
      <c r="L160" s="217" t="str">
        <f t="shared" si="85"/>
        <v>C</v>
      </c>
      <c r="M160" s="217" t="str">
        <f t="shared" si="85"/>
        <v>B</v>
      </c>
      <c r="N160" s="217" t="str">
        <f t="shared" si="85"/>
        <v>A</v>
      </c>
      <c r="O160" s="217" t="str">
        <f t="shared" si="85"/>
        <v>B</v>
      </c>
      <c r="P160" s="217" t="str">
        <f t="shared" si="85"/>
        <v>C</v>
      </c>
      <c r="Q160" s="217" t="str">
        <f t="shared" si="85"/>
        <v>C</v>
      </c>
      <c r="R160" s="217" t="str">
        <f t="shared" si="85"/>
        <v>B</v>
      </c>
      <c r="S160" s="217" t="str">
        <f t="shared" si="85"/>
        <v>A</v>
      </c>
      <c r="T160" s="217" t="str">
        <f t="shared" si="85"/>
        <v>B</v>
      </c>
      <c r="U160" s="217" t="str">
        <f t="shared" si="85"/>
        <v>C</v>
      </c>
      <c r="V160" s="217" t="str">
        <f t="shared" si="85"/>
        <v>C</v>
      </c>
      <c r="W160" s="217" t="str">
        <f t="shared" si="85"/>
        <v>B</v>
      </c>
      <c r="X160" s="217" t="str">
        <f t="shared" si="85"/>
        <v>A</v>
      </c>
      <c r="Y160" s="217" t="str">
        <f t="shared" si="85"/>
        <v>B</v>
      </c>
      <c r="Z160" s="217" t="str">
        <f t="shared" si="85"/>
        <v>C</v>
      </c>
      <c r="AA160" s="217" t="str">
        <f t="shared" si="85"/>
        <v>C</v>
      </c>
      <c r="AB160" s="217" t="str">
        <f t="shared" si="85"/>
        <v>B</v>
      </c>
      <c r="AC160" s="217" t="str">
        <f t="shared" si="85"/>
        <v>A</v>
      </c>
      <c r="AD160" s="217" t="str">
        <f t="shared" si="85"/>
        <v>B</v>
      </c>
      <c r="AE160" s="217" t="str">
        <f t="shared" si="85"/>
        <v>C</v>
      </c>
      <c r="AF160" s="217" t="str">
        <f t="shared" si="85"/>
        <v>C</v>
      </c>
      <c r="AG160" s="217" t="str">
        <f t="shared" si="85"/>
        <v>B</v>
      </c>
      <c r="AH160" s="217" t="str">
        <f t="shared" si="85"/>
        <v>A</v>
      </c>
      <c r="AL160" s="61"/>
    </row>
    <row r="161" spans="2:48" ht="21.75" customHeight="1">
      <c r="B161" s="775" t="str">
        <f>B60</f>
        <v>Organisation et gestion de données</v>
      </c>
      <c r="C161" s="775"/>
      <c r="D161" s="775"/>
      <c r="E161" s="219" t="str">
        <f t="shared" ref="E161:AH161" si="86">IF(E60="","",IF(E60&lt;$AB$209,$AA$208,IF(E60&lt;$AC$209,$AB$208,IF(E60&lt;$AD$209,$AC$208,IF(E60&lt;$AE$209,$AD$208,IF(E60&gt;=$AA$209,$AE$208,"--"))))))</f>
        <v>D</v>
      </c>
      <c r="F161" s="219" t="str">
        <f t="shared" si="86"/>
        <v>D</v>
      </c>
      <c r="G161" s="219" t="str">
        <f t="shared" si="86"/>
        <v>C</v>
      </c>
      <c r="H161" s="219" t="str">
        <f t="shared" si="86"/>
        <v>B</v>
      </c>
      <c r="I161" s="219" t="str">
        <f t="shared" si="86"/>
        <v>A</v>
      </c>
      <c r="J161" s="219" t="str">
        <f t="shared" si="86"/>
        <v>B</v>
      </c>
      <c r="K161" s="219" t="str">
        <f t="shared" si="86"/>
        <v>C</v>
      </c>
      <c r="L161" s="219" t="str">
        <f t="shared" si="86"/>
        <v>C</v>
      </c>
      <c r="M161" s="219" t="str">
        <f t="shared" si="86"/>
        <v>B</v>
      </c>
      <c r="N161" s="219" t="str">
        <f t="shared" si="86"/>
        <v>A</v>
      </c>
      <c r="O161" s="219" t="str">
        <f t="shared" si="86"/>
        <v>B</v>
      </c>
      <c r="P161" s="219" t="str">
        <f t="shared" si="86"/>
        <v>C</v>
      </c>
      <c r="Q161" s="219" t="str">
        <f t="shared" si="86"/>
        <v>C</v>
      </c>
      <c r="R161" s="219" t="str">
        <f t="shared" si="86"/>
        <v>B</v>
      </c>
      <c r="S161" s="219" t="str">
        <f t="shared" si="86"/>
        <v>A</v>
      </c>
      <c r="T161" s="219" t="str">
        <f t="shared" si="86"/>
        <v>B</v>
      </c>
      <c r="U161" s="219" t="str">
        <f t="shared" si="86"/>
        <v>C</v>
      </c>
      <c r="V161" s="219" t="str">
        <f t="shared" si="86"/>
        <v>C</v>
      </c>
      <c r="W161" s="219" t="str">
        <f t="shared" si="86"/>
        <v>B</v>
      </c>
      <c r="X161" s="219" t="str">
        <f t="shared" si="86"/>
        <v>A</v>
      </c>
      <c r="Y161" s="219" t="str">
        <f t="shared" si="86"/>
        <v>B</v>
      </c>
      <c r="Z161" s="219" t="str">
        <f t="shared" si="86"/>
        <v>C</v>
      </c>
      <c r="AA161" s="219" t="str">
        <f t="shared" si="86"/>
        <v>C</v>
      </c>
      <c r="AB161" s="219" t="str">
        <f t="shared" si="86"/>
        <v>B</v>
      </c>
      <c r="AC161" s="219" t="str">
        <f t="shared" si="86"/>
        <v>A</v>
      </c>
      <c r="AD161" s="219" t="str">
        <f t="shared" si="86"/>
        <v>B</v>
      </c>
      <c r="AE161" s="219" t="str">
        <f t="shared" si="86"/>
        <v>C</v>
      </c>
      <c r="AF161" s="219" t="str">
        <f t="shared" si="86"/>
        <v>C</v>
      </c>
      <c r="AG161" s="219" t="str">
        <f t="shared" si="86"/>
        <v>B</v>
      </c>
      <c r="AH161" s="219" t="str">
        <f t="shared" si="86"/>
        <v>A</v>
      </c>
      <c r="AL161" s="61"/>
    </row>
    <row r="162" spans="2:48" s="66" customFormat="1" ht="17.25" customHeight="1">
      <c r="B162" s="186"/>
      <c r="C162" s="234"/>
      <c r="D162" s="233"/>
      <c r="AM162" s="67"/>
      <c r="AN162" s="67"/>
      <c r="AO162" s="67"/>
      <c r="AP162" s="67"/>
      <c r="AQ162" s="67"/>
      <c r="AR162" s="67"/>
      <c r="AS162" s="67"/>
      <c r="AT162" s="67"/>
      <c r="AU162" s="67"/>
      <c r="AV162" s="67"/>
    </row>
    <row r="163" spans="2:48" s="66" customFormat="1" ht="17.25" customHeight="1" thickBot="1">
      <c r="B163" s="186"/>
      <c r="C163" s="234"/>
      <c r="D163" s="233"/>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M163" s="67"/>
      <c r="AN163" s="67"/>
      <c r="AO163" s="67"/>
      <c r="AP163" s="67"/>
      <c r="AQ163" s="67"/>
      <c r="AR163" s="67"/>
      <c r="AS163" s="67"/>
      <c r="AT163" s="67"/>
      <c r="AU163" s="67"/>
      <c r="AV163" s="67"/>
    </row>
    <row r="164" spans="2:48" s="86" customFormat="1" ht="38.25" customHeight="1" thickBot="1">
      <c r="B164" s="772" t="str">
        <f>B63</f>
        <v>Sciences expérimentales et technologie</v>
      </c>
      <c r="C164" s="773"/>
      <c r="D164" s="774"/>
      <c r="E164" s="214" t="str">
        <f t="shared" ref="E164:AH164" si="87">IF(E63="","",IF(E63&lt;$AB$209,$AA$208,IF(E63&lt;$AC$209,$AB$208,IF(E63&lt;$AD$209,$AC$208,IF(E63&lt;$AE$209,$AD$208,IF(E63&gt;=$AA$209,$AE$208,"--"))))))</f>
        <v>C</v>
      </c>
      <c r="F164" s="214" t="str">
        <f t="shared" si="87"/>
        <v>A</v>
      </c>
      <c r="G164" s="214" t="str">
        <f t="shared" si="87"/>
        <v>B</v>
      </c>
      <c r="H164" s="214" t="str">
        <f t="shared" si="87"/>
        <v>C</v>
      </c>
      <c r="I164" s="214" t="str">
        <f t="shared" si="87"/>
        <v>D</v>
      </c>
      <c r="J164" s="214" t="str">
        <f t="shared" si="87"/>
        <v>A+</v>
      </c>
      <c r="K164" s="214" t="str">
        <f t="shared" si="87"/>
        <v>A</v>
      </c>
      <c r="L164" s="214" t="str">
        <f t="shared" si="87"/>
        <v>B</v>
      </c>
      <c r="M164" s="214" t="str">
        <f t="shared" si="87"/>
        <v>C</v>
      </c>
      <c r="N164" s="214" t="str">
        <f t="shared" si="87"/>
        <v>D</v>
      </c>
      <c r="O164" s="214" t="str">
        <f t="shared" si="87"/>
        <v>A+</v>
      </c>
      <c r="P164" s="214" t="str">
        <f t="shared" si="87"/>
        <v>A</v>
      </c>
      <c r="Q164" s="214" t="str">
        <f t="shared" si="87"/>
        <v>B</v>
      </c>
      <c r="R164" s="214" t="str">
        <f t="shared" si="87"/>
        <v>C</v>
      </c>
      <c r="S164" s="214" t="str">
        <f t="shared" si="87"/>
        <v>D</v>
      </c>
      <c r="T164" s="214" t="str">
        <f t="shared" si="87"/>
        <v>A+</v>
      </c>
      <c r="U164" s="214" t="str">
        <f t="shared" si="87"/>
        <v>A</v>
      </c>
      <c r="V164" s="214" t="str">
        <f t="shared" si="87"/>
        <v>B</v>
      </c>
      <c r="W164" s="214" t="str">
        <f t="shared" si="87"/>
        <v>C</v>
      </c>
      <c r="X164" s="214" t="str">
        <f t="shared" si="87"/>
        <v>D</v>
      </c>
      <c r="Y164" s="214" t="str">
        <f t="shared" si="87"/>
        <v>A+</v>
      </c>
      <c r="Z164" s="214" t="str">
        <f t="shared" si="87"/>
        <v>A</v>
      </c>
      <c r="AA164" s="214" t="str">
        <f t="shared" si="87"/>
        <v>B</v>
      </c>
      <c r="AB164" s="214" t="str">
        <f t="shared" si="87"/>
        <v>C</v>
      </c>
      <c r="AC164" s="214" t="str">
        <f t="shared" si="87"/>
        <v>D</v>
      </c>
      <c r="AD164" s="214" t="str">
        <f t="shared" si="87"/>
        <v>A+</v>
      </c>
      <c r="AE164" s="214" t="str">
        <f t="shared" si="87"/>
        <v>A</v>
      </c>
      <c r="AF164" s="214" t="str">
        <f t="shared" si="87"/>
        <v>B</v>
      </c>
      <c r="AG164" s="214" t="str">
        <f t="shared" si="87"/>
        <v>C</v>
      </c>
      <c r="AH164" s="214" t="str">
        <f t="shared" si="87"/>
        <v>D</v>
      </c>
      <c r="AL164" s="186"/>
      <c r="AM164" s="235"/>
      <c r="AN164" s="235"/>
      <c r="AO164" s="235"/>
      <c r="AP164" s="235"/>
      <c r="AQ164" s="235"/>
      <c r="AR164" s="235"/>
      <c r="AS164" s="235"/>
      <c r="AT164" s="235"/>
      <c r="AU164" s="235"/>
      <c r="AV164" s="235"/>
    </row>
    <row r="165" spans="2:48" ht="21.75" customHeight="1">
      <c r="B165" s="61"/>
      <c r="C165" s="61"/>
      <c r="D165" s="191" t="str">
        <f>D64</f>
        <v>Le ciel et la Terre</v>
      </c>
      <c r="E165" s="227" t="str">
        <f t="shared" ref="E165:AH165" si="88">IF(E64="","",IF(E64&lt;$AB$209,$AA$208,IF(E64&lt;$AC$209,$AB$208,IF(E64&lt;$AD$209,$AC$208,IF(E64&lt;$AE$209,$AD$208,IF(E64&gt;=$AA$209,$AE$208,"--"))))))</f>
        <v>B</v>
      </c>
      <c r="F165" s="227" t="str">
        <f t="shared" si="88"/>
        <v>A</v>
      </c>
      <c r="G165" s="227" t="str">
        <f t="shared" si="88"/>
        <v>B</v>
      </c>
      <c r="H165" s="227" t="str">
        <f t="shared" si="88"/>
        <v>C</v>
      </c>
      <c r="I165" s="227" t="str">
        <f t="shared" si="88"/>
        <v>D</v>
      </c>
      <c r="J165" s="227" t="str">
        <f t="shared" si="88"/>
        <v>A+</v>
      </c>
      <c r="K165" s="227" t="str">
        <f t="shared" si="88"/>
        <v>A</v>
      </c>
      <c r="L165" s="227" t="str">
        <f t="shared" si="88"/>
        <v>B</v>
      </c>
      <c r="M165" s="227" t="str">
        <f t="shared" si="88"/>
        <v>C</v>
      </c>
      <c r="N165" s="227" t="str">
        <f t="shared" si="88"/>
        <v>D</v>
      </c>
      <c r="O165" s="227" t="str">
        <f t="shared" si="88"/>
        <v>A+</v>
      </c>
      <c r="P165" s="227" t="str">
        <f t="shared" si="88"/>
        <v>A</v>
      </c>
      <c r="Q165" s="227" t="str">
        <f t="shared" si="88"/>
        <v>B</v>
      </c>
      <c r="R165" s="227" t="str">
        <f t="shared" si="88"/>
        <v>C</v>
      </c>
      <c r="S165" s="227" t="str">
        <f t="shared" si="88"/>
        <v>D</v>
      </c>
      <c r="T165" s="227" t="str">
        <f t="shared" si="88"/>
        <v>A+</v>
      </c>
      <c r="U165" s="227" t="str">
        <f t="shared" si="88"/>
        <v>A</v>
      </c>
      <c r="V165" s="227" t="str">
        <f t="shared" si="88"/>
        <v>B</v>
      </c>
      <c r="W165" s="227" t="str">
        <f t="shared" si="88"/>
        <v>C</v>
      </c>
      <c r="X165" s="227" t="str">
        <f t="shared" si="88"/>
        <v>D</v>
      </c>
      <c r="Y165" s="227" t="str">
        <f t="shared" si="88"/>
        <v>A+</v>
      </c>
      <c r="Z165" s="227" t="str">
        <f t="shared" si="88"/>
        <v>A</v>
      </c>
      <c r="AA165" s="227" t="str">
        <f t="shared" si="88"/>
        <v>B</v>
      </c>
      <c r="AB165" s="227" t="str">
        <f t="shared" si="88"/>
        <v>C</v>
      </c>
      <c r="AC165" s="227" t="str">
        <f t="shared" si="88"/>
        <v>D</v>
      </c>
      <c r="AD165" s="227" t="str">
        <f t="shared" si="88"/>
        <v>A+</v>
      </c>
      <c r="AE165" s="227" t="str">
        <f t="shared" si="88"/>
        <v>A</v>
      </c>
      <c r="AF165" s="227" t="str">
        <f t="shared" si="88"/>
        <v>B</v>
      </c>
      <c r="AG165" s="227" t="str">
        <f t="shared" si="88"/>
        <v>C</v>
      </c>
      <c r="AH165" s="227" t="str">
        <f t="shared" si="88"/>
        <v>D</v>
      </c>
      <c r="AL165" s="61"/>
    </row>
    <row r="166" spans="2:48" ht="21.75" customHeight="1">
      <c r="B166" s="61"/>
      <c r="C166" s="61"/>
      <c r="D166" s="192" t="str">
        <f>D65</f>
        <v>Matière et énergies</v>
      </c>
      <c r="E166" s="217" t="str">
        <f t="shared" ref="E166:AH166" si="89">IF(E65="","",IF(E65&lt;$AB$209,$AA$208,IF(E65&lt;$AC$209,$AB$208,IF(E65&lt;$AD$209,$AC$208,IF(E65&lt;$AE$209,$AD$208,IF(E65&gt;=$AA$209,$AE$208,"--"))))))</f>
        <v>C</v>
      </c>
      <c r="F166" s="217" t="str">
        <f t="shared" si="89"/>
        <v>A</v>
      </c>
      <c r="G166" s="217" t="str">
        <f t="shared" si="89"/>
        <v>B</v>
      </c>
      <c r="H166" s="217" t="str">
        <f t="shared" si="89"/>
        <v>C</v>
      </c>
      <c r="I166" s="217" t="str">
        <f t="shared" si="89"/>
        <v>D</v>
      </c>
      <c r="J166" s="217" t="str">
        <f t="shared" si="89"/>
        <v>A+</v>
      </c>
      <c r="K166" s="217" t="str">
        <f t="shared" si="89"/>
        <v>A</v>
      </c>
      <c r="L166" s="217" t="str">
        <f t="shared" si="89"/>
        <v>B</v>
      </c>
      <c r="M166" s="217" t="str">
        <f t="shared" si="89"/>
        <v>C</v>
      </c>
      <c r="N166" s="217" t="str">
        <f t="shared" si="89"/>
        <v>D</v>
      </c>
      <c r="O166" s="217" t="str">
        <f t="shared" si="89"/>
        <v>A+</v>
      </c>
      <c r="P166" s="217" t="str">
        <f t="shared" si="89"/>
        <v>A</v>
      </c>
      <c r="Q166" s="217" t="str">
        <f t="shared" si="89"/>
        <v>B</v>
      </c>
      <c r="R166" s="217" t="str">
        <f t="shared" si="89"/>
        <v>C</v>
      </c>
      <c r="S166" s="217" t="str">
        <f t="shared" si="89"/>
        <v>D</v>
      </c>
      <c r="T166" s="217" t="str">
        <f t="shared" si="89"/>
        <v>A+</v>
      </c>
      <c r="U166" s="217" t="str">
        <f t="shared" si="89"/>
        <v>A</v>
      </c>
      <c r="V166" s="217" t="str">
        <f t="shared" si="89"/>
        <v>B</v>
      </c>
      <c r="W166" s="217" t="str">
        <f t="shared" si="89"/>
        <v>C</v>
      </c>
      <c r="X166" s="217" t="str">
        <f t="shared" si="89"/>
        <v>D</v>
      </c>
      <c r="Y166" s="217" t="str">
        <f t="shared" si="89"/>
        <v>A+</v>
      </c>
      <c r="Z166" s="217" t="str">
        <f t="shared" si="89"/>
        <v>A</v>
      </c>
      <c r="AA166" s="217" t="str">
        <f t="shared" si="89"/>
        <v>B</v>
      </c>
      <c r="AB166" s="217" t="str">
        <f t="shared" si="89"/>
        <v>C</v>
      </c>
      <c r="AC166" s="217" t="str">
        <f t="shared" si="89"/>
        <v>D</v>
      </c>
      <c r="AD166" s="217" t="str">
        <f t="shared" si="89"/>
        <v>A+</v>
      </c>
      <c r="AE166" s="217" t="str">
        <f t="shared" si="89"/>
        <v>A</v>
      </c>
      <c r="AF166" s="217" t="str">
        <f t="shared" si="89"/>
        <v>B</v>
      </c>
      <c r="AG166" s="217" t="str">
        <f t="shared" si="89"/>
        <v>C</v>
      </c>
      <c r="AH166" s="217" t="str">
        <f t="shared" si="89"/>
        <v>D</v>
      </c>
      <c r="AL166" s="61"/>
    </row>
    <row r="167" spans="2:48" ht="21.75" customHeight="1">
      <c r="B167" s="61"/>
      <c r="C167" s="61"/>
      <c r="D167" s="194" t="str">
        <f>D66</f>
        <v>Unité, diversité et fonctionnement du vivant</v>
      </c>
      <c r="E167" s="217" t="str">
        <f t="shared" ref="E167:AH167" si="90">IF(E66="","",IF(E66&lt;$AB$209,$AA$208,IF(E66&lt;$AC$209,$AB$208,IF(E66&lt;$AD$209,$AC$208,IF(E66&lt;$AE$209,$AD$208,IF(E66&gt;=$AA$209,$AE$208,"--"))))))</f>
        <v>B</v>
      </c>
      <c r="F167" s="217" t="str">
        <f t="shared" si="90"/>
        <v>A</v>
      </c>
      <c r="G167" s="217" t="str">
        <f t="shared" si="90"/>
        <v>B</v>
      </c>
      <c r="H167" s="217" t="str">
        <f t="shared" si="90"/>
        <v>C</v>
      </c>
      <c r="I167" s="217" t="str">
        <f t="shared" si="90"/>
        <v>D</v>
      </c>
      <c r="J167" s="217" t="str">
        <f t="shared" si="90"/>
        <v>A+</v>
      </c>
      <c r="K167" s="217" t="str">
        <f t="shared" si="90"/>
        <v>A</v>
      </c>
      <c r="L167" s="217" t="str">
        <f t="shared" si="90"/>
        <v>B</v>
      </c>
      <c r="M167" s="217" t="str">
        <f t="shared" si="90"/>
        <v>C</v>
      </c>
      <c r="N167" s="217" t="str">
        <f t="shared" si="90"/>
        <v>D</v>
      </c>
      <c r="O167" s="217" t="str">
        <f t="shared" si="90"/>
        <v>A+</v>
      </c>
      <c r="P167" s="217" t="str">
        <f t="shared" si="90"/>
        <v>A</v>
      </c>
      <c r="Q167" s="217" t="str">
        <f t="shared" si="90"/>
        <v>B</v>
      </c>
      <c r="R167" s="217" t="str">
        <f t="shared" si="90"/>
        <v>C</v>
      </c>
      <c r="S167" s="217" t="str">
        <f t="shared" si="90"/>
        <v>D</v>
      </c>
      <c r="T167" s="217" t="str">
        <f t="shared" si="90"/>
        <v>A+</v>
      </c>
      <c r="U167" s="217" t="str">
        <f t="shared" si="90"/>
        <v>A</v>
      </c>
      <c r="V167" s="217" t="str">
        <f t="shared" si="90"/>
        <v>B</v>
      </c>
      <c r="W167" s="217" t="str">
        <f t="shared" si="90"/>
        <v>C</v>
      </c>
      <c r="X167" s="217" t="str">
        <f t="shared" si="90"/>
        <v>D</v>
      </c>
      <c r="Y167" s="217" t="str">
        <f t="shared" si="90"/>
        <v>A+</v>
      </c>
      <c r="Z167" s="217" t="str">
        <f t="shared" si="90"/>
        <v>A</v>
      </c>
      <c r="AA167" s="217" t="str">
        <f t="shared" si="90"/>
        <v>B</v>
      </c>
      <c r="AB167" s="217" t="str">
        <f t="shared" si="90"/>
        <v>C</v>
      </c>
      <c r="AC167" s="217" t="str">
        <f t="shared" si="90"/>
        <v>D</v>
      </c>
      <c r="AD167" s="217" t="str">
        <f t="shared" si="90"/>
        <v>A+</v>
      </c>
      <c r="AE167" s="217" t="str">
        <f t="shared" si="90"/>
        <v>A</v>
      </c>
      <c r="AF167" s="217" t="str">
        <f t="shared" si="90"/>
        <v>B</v>
      </c>
      <c r="AG167" s="217" t="str">
        <f t="shared" si="90"/>
        <v>C</v>
      </c>
      <c r="AH167" s="217" t="str">
        <f t="shared" si="90"/>
        <v>D</v>
      </c>
      <c r="AL167" s="61"/>
    </row>
    <row r="168" spans="2:48" ht="21.75" customHeight="1">
      <c r="B168" s="61"/>
      <c r="C168" s="61"/>
      <c r="D168" s="196" t="str">
        <f>D67</f>
        <v>Les objets technologiques</v>
      </c>
      <c r="E168" s="218" t="str">
        <f t="shared" ref="E168:AH168" si="91">IF(E67="","",IF(E67&lt;$AB$209,$AA$208,IF(E67&lt;$AC$209,$AB$208,IF(E67&lt;$AD$209,$AC$208,IF(E67&lt;$AE$209,$AD$208,IF(E67&gt;=$AA$209,$AE$208,"--"))))))</f>
        <v>B</v>
      </c>
      <c r="F168" s="218" t="str">
        <f t="shared" si="91"/>
        <v>A</v>
      </c>
      <c r="G168" s="218" t="str">
        <f t="shared" si="91"/>
        <v>B</v>
      </c>
      <c r="H168" s="218" t="str">
        <f t="shared" si="91"/>
        <v>C</v>
      </c>
      <c r="I168" s="218" t="str">
        <f t="shared" si="91"/>
        <v>D</v>
      </c>
      <c r="J168" s="218" t="str">
        <f t="shared" si="91"/>
        <v>A+</v>
      </c>
      <c r="K168" s="218" t="str">
        <f t="shared" si="91"/>
        <v>A</v>
      </c>
      <c r="L168" s="218" t="str">
        <f t="shared" si="91"/>
        <v>B</v>
      </c>
      <c r="M168" s="218" t="str">
        <f t="shared" si="91"/>
        <v>C</v>
      </c>
      <c r="N168" s="218" t="str">
        <f t="shared" si="91"/>
        <v>D</v>
      </c>
      <c r="O168" s="218" t="str">
        <f t="shared" si="91"/>
        <v>A+</v>
      </c>
      <c r="P168" s="218" t="str">
        <f t="shared" si="91"/>
        <v>A</v>
      </c>
      <c r="Q168" s="218" t="str">
        <f t="shared" si="91"/>
        <v>B</v>
      </c>
      <c r="R168" s="218" t="str">
        <f t="shared" si="91"/>
        <v>C</v>
      </c>
      <c r="S168" s="218" t="str">
        <f t="shared" si="91"/>
        <v>D</v>
      </c>
      <c r="T168" s="218" t="str">
        <f t="shared" si="91"/>
        <v>A+</v>
      </c>
      <c r="U168" s="218" t="str">
        <f t="shared" si="91"/>
        <v>A</v>
      </c>
      <c r="V168" s="218" t="str">
        <f t="shared" si="91"/>
        <v>B</v>
      </c>
      <c r="W168" s="218" t="str">
        <f t="shared" si="91"/>
        <v>C</v>
      </c>
      <c r="X168" s="218" t="str">
        <f t="shared" si="91"/>
        <v>D</v>
      </c>
      <c r="Y168" s="218" t="str">
        <f t="shared" si="91"/>
        <v>A+</v>
      </c>
      <c r="Z168" s="218" t="str">
        <f t="shared" si="91"/>
        <v>A</v>
      </c>
      <c r="AA168" s="218" t="str">
        <f t="shared" si="91"/>
        <v>B</v>
      </c>
      <c r="AB168" s="218" t="str">
        <f t="shared" si="91"/>
        <v>C</v>
      </c>
      <c r="AC168" s="218" t="str">
        <f t="shared" si="91"/>
        <v>D</v>
      </c>
      <c r="AD168" s="218" t="str">
        <f t="shared" si="91"/>
        <v>A+</v>
      </c>
      <c r="AE168" s="218" t="str">
        <f t="shared" si="91"/>
        <v>A</v>
      </c>
      <c r="AF168" s="218" t="str">
        <f t="shared" si="91"/>
        <v>B</v>
      </c>
      <c r="AG168" s="218" t="str">
        <f t="shared" si="91"/>
        <v>C</v>
      </c>
      <c r="AH168" s="218" t="str">
        <f t="shared" si="91"/>
        <v>D</v>
      </c>
      <c r="AL168" s="61"/>
    </row>
    <row r="169" spans="2:48" s="86" customFormat="1" ht="21.75" customHeight="1">
      <c r="B169" s="186"/>
      <c r="C169" s="186"/>
      <c r="D169" s="233"/>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L169" s="186"/>
      <c r="AM169" s="235"/>
      <c r="AN169" s="235"/>
      <c r="AO169" s="235"/>
      <c r="AP169" s="235"/>
      <c r="AQ169" s="235"/>
      <c r="AR169" s="235"/>
      <c r="AS169" s="235"/>
      <c r="AT169" s="235"/>
      <c r="AU169" s="235"/>
      <c r="AV169" s="235"/>
    </row>
    <row r="170" spans="2:48" s="86" customFormat="1" ht="21.75" customHeight="1" thickBot="1">
      <c r="B170" s="186"/>
      <c r="C170" s="186"/>
      <c r="D170" s="233"/>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L170" s="186"/>
      <c r="AM170" s="235"/>
      <c r="AN170" s="235"/>
      <c r="AO170" s="235"/>
      <c r="AP170" s="235"/>
      <c r="AQ170" s="235"/>
      <c r="AR170" s="235"/>
      <c r="AS170" s="235"/>
      <c r="AT170" s="235"/>
      <c r="AU170" s="235"/>
      <c r="AV170" s="235"/>
    </row>
    <row r="171" spans="2:48" s="86" customFormat="1" ht="34.5" customHeight="1" thickBot="1">
      <c r="B171" s="772" t="str">
        <f>'NOTES 3trim.'!D1805</f>
        <v>Culture humaniste</v>
      </c>
      <c r="C171" s="773"/>
      <c r="D171" s="774"/>
      <c r="E171" s="214" t="str">
        <f t="shared" ref="E171:AH171" si="92">IF(E70="","",IF(E70&lt;$AB$209,$AA$208,IF(E70&lt;$AC$209,$AB$208,IF(E70&lt;$AD$209,$AC$208,IF(E70&lt;$AE$209,$AD$208,IF(E70&gt;=$AA$209,$AE$208,"--"))))))</f>
        <v>C</v>
      </c>
      <c r="F171" s="214" t="str">
        <f t="shared" si="92"/>
        <v>A</v>
      </c>
      <c r="G171" s="214" t="str">
        <f t="shared" si="92"/>
        <v>B</v>
      </c>
      <c r="H171" s="214" t="str">
        <f t="shared" si="92"/>
        <v>C</v>
      </c>
      <c r="I171" s="214" t="str">
        <f t="shared" si="92"/>
        <v>D</v>
      </c>
      <c r="J171" s="214" t="str">
        <f t="shared" si="92"/>
        <v>A+</v>
      </c>
      <c r="K171" s="214" t="str">
        <f t="shared" si="92"/>
        <v>A</v>
      </c>
      <c r="L171" s="214" t="str">
        <f t="shared" si="92"/>
        <v>B</v>
      </c>
      <c r="M171" s="214" t="str">
        <f t="shared" si="92"/>
        <v>C</v>
      </c>
      <c r="N171" s="214" t="str">
        <f t="shared" si="92"/>
        <v>D</v>
      </c>
      <c r="O171" s="214" t="str">
        <f t="shared" si="92"/>
        <v>A+</v>
      </c>
      <c r="P171" s="214" t="str">
        <f t="shared" si="92"/>
        <v>A</v>
      </c>
      <c r="Q171" s="214" t="str">
        <f t="shared" si="92"/>
        <v>B</v>
      </c>
      <c r="R171" s="214" t="str">
        <f t="shared" si="92"/>
        <v>C</v>
      </c>
      <c r="S171" s="214" t="str">
        <f t="shared" si="92"/>
        <v>D</v>
      </c>
      <c r="T171" s="214" t="str">
        <f t="shared" si="92"/>
        <v>A+</v>
      </c>
      <c r="U171" s="214" t="str">
        <f t="shared" si="92"/>
        <v>A</v>
      </c>
      <c r="V171" s="214" t="str">
        <f t="shared" si="92"/>
        <v>B</v>
      </c>
      <c r="W171" s="214" t="str">
        <f t="shared" si="92"/>
        <v>C</v>
      </c>
      <c r="X171" s="214" t="str">
        <f t="shared" si="92"/>
        <v>D</v>
      </c>
      <c r="Y171" s="214" t="str">
        <f t="shared" si="92"/>
        <v>A+</v>
      </c>
      <c r="Z171" s="214" t="str">
        <f t="shared" si="92"/>
        <v>A</v>
      </c>
      <c r="AA171" s="214" t="str">
        <f t="shared" si="92"/>
        <v>B</v>
      </c>
      <c r="AB171" s="214" t="str">
        <f t="shared" si="92"/>
        <v>C</v>
      </c>
      <c r="AC171" s="214" t="str">
        <f t="shared" si="92"/>
        <v>D</v>
      </c>
      <c r="AD171" s="214" t="str">
        <f t="shared" si="92"/>
        <v>A+</v>
      </c>
      <c r="AE171" s="214" t="str">
        <f t="shared" si="92"/>
        <v>A</v>
      </c>
      <c r="AF171" s="214" t="str">
        <f t="shared" si="92"/>
        <v>B</v>
      </c>
      <c r="AG171" s="214" t="str">
        <f t="shared" si="92"/>
        <v>C</v>
      </c>
      <c r="AH171" s="214" t="str">
        <f t="shared" si="92"/>
        <v>D</v>
      </c>
      <c r="AL171" s="186"/>
      <c r="AM171" s="235"/>
      <c r="AN171" s="235"/>
      <c r="AO171" s="235"/>
      <c r="AP171" s="235"/>
      <c r="AQ171" s="235"/>
      <c r="AR171" s="235"/>
      <c r="AS171" s="235"/>
      <c r="AT171" s="235"/>
      <c r="AU171" s="235"/>
      <c r="AV171" s="235"/>
    </row>
    <row r="172" spans="2:48" s="86" customFormat="1" ht="21.75" customHeight="1">
      <c r="C172" s="233"/>
      <c r="D172" s="191" t="str">
        <f>'NOTES 3trim.'!D1809</f>
        <v>Histoire</v>
      </c>
      <c r="E172" s="220" t="str">
        <f t="shared" ref="E172:AH172" si="93">IF(E71="","",IF(E71&lt;$AB$209,$AA$208,IF(E71&lt;$AC$209,$AB$208,IF(E71&lt;$AD$209,$AC$208,IF(E71&lt;$AE$209,$AD$208,IF(E71&gt;=$AA$209,$AE$208,"--"))))))</f>
        <v>B</v>
      </c>
      <c r="F172" s="220" t="str">
        <f t="shared" si="93"/>
        <v>A</v>
      </c>
      <c r="G172" s="220" t="str">
        <f t="shared" si="93"/>
        <v>B</v>
      </c>
      <c r="H172" s="220" t="str">
        <f t="shared" si="93"/>
        <v>C</v>
      </c>
      <c r="I172" s="220" t="str">
        <f t="shared" si="93"/>
        <v>D</v>
      </c>
      <c r="J172" s="220" t="str">
        <f t="shared" si="93"/>
        <v>A+</v>
      </c>
      <c r="K172" s="220" t="str">
        <f t="shared" si="93"/>
        <v>A</v>
      </c>
      <c r="L172" s="220" t="str">
        <f t="shared" si="93"/>
        <v>B</v>
      </c>
      <c r="M172" s="220" t="str">
        <f t="shared" si="93"/>
        <v>C</v>
      </c>
      <c r="N172" s="220" t="str">
        <f t="shared" si="93"/>
        <v>D</v>
      </c>
      <c r="O172" s="220" t="str">
        <f t="shared" si="93"/>
        <v>A+</v>
      </c>
      <c r="P172" s="220" t="str">
        <f t="shared" si="93"/>
        <v>A</v>
      </c>
      <c r="Q172" s="220" t="str">
        <f t="shared" si="93"/>
        <v>B</v>
      </c>
      <c r="R172" s="220" t="str">
        <f t="shared" si="93"/>
        <v>C</v>
      </c>
      <c r="S172" s="220" t="str">
        <f t="shared" si="93"/>
        <v>D</v>
      </c>
      <c r="T172" s="220" t="str">
        <f t="shared" si="93"/>
        <v>A+</v>
      </c>
      <c r="U172" s="220" t="str">
        <f t="shared" si="93"/>
        <v>A</v>
      </c>
      <c r="V172" s="220" t="str">
        <f t="shared" si="93"/>
        <v>B</v>
      </c>
      <c r="W172" s="220" t="str">
        <f t="shared" si="93"/>
        <v>C</v>
      </c>
      <c r="X172" s="220" t="str">
        <f t="shared" si="93"/>
        <v>D</v>
      </c>
      <c r="Y172" s="220" t="str">
        <f t="shared" si="93"/>
        <v>A+</v>
      </c>
      <c r="Z172" s="220" t="str">
        <f t="shared" si="93"/>
        <v>A</v>
      </c>
      <c r="AA172" s="220" t="str">
        <f t="shared" si="93"/>
        <v>B</v>
      </c>
      <c r="AB172" s="220" t="str">
        <f t="shared" si="93"/>
        <v>C</v>
      </c>
      <c r="AC172" s="220" t="str">
        <f t="shared" si="93"/>
        <v>D</v>
      </c>
      <c r="AD172" s="220" t="str">
        <f t="shared" si="93"/>
        <v>A+</v>
      </c>
      <c r="AE172" s="220" t="str">
        <f t="shared" si="93"/>
        <v>A</v>
      </c>
      <c r="AF172" s="220" t="str">
        <f t="shared" si="93"/>
        <v>B</v>
      </c>
      <c r="AG172" s="220" t="str">
        <f t="shared" si="93"/>
        <v>C</v>
      </c>
      <c r="AH172" s="220" t="str">
        <f t="shared" si="93"/>
        <v>D</v>
      </c>
      <c r="AL172" s="186"/>
      <c r="AM172" s="235"/>
      <c r="AN172" s="235"/>
      <c r="AO172" s="235"/>
      <c r="AP172" s="235"/>
      <c r="AQ172" s="235"/>
      <c r="AR172" s="235"/>
      <c r="AS172" s="235"/>
      <c r="AT172" s="235"/>
      <c r="AU172" s="235"/>
      <c r="AV172" s="235"/>
    </row>
    <row r="173" spans="2:48" s="86" customFormat="1" ht="21.75" customHeight="1">
      <c r="C173" s="233"/>
      <c r="D173" s="192" t="str">
        <f>'NOTES 3trim.'!D1912</f>
        <v>Géographie</v>
      </c>
      <c r="E173" s="217" t="str">
        <f t="shared" ref="E173:AH173" si="94">IF(E72="","",IF(E72&lt;$AB$209,$AA$208,IF(E72&lt;$AC$209,$AB$208,IF(E72&lt;$AD$209,$AC$208,IF(E72&lt;$AE$209,$AD$208,IF(E72&gt;=$AA$209,$AE$208,"--"))))))</f>
        <v>C</v>
      </c>
      <c r="F173" s="217" t="str">
        <f t="shared" si="94"/>
        <v>A</v>
      </c>
      <c r="G173" s="217" t="str">
        <f t="shared" si="94"/>
        <v>B</v>
      </c>
      <c r="H173" s="217" t="str">
        <f t="shared" si="94"/>
        <v>C</v>
      </c>
      <c r="I173" s="217" t="str">
        <f t="shared" si="94"/>
        <v>D</v>
      </c>
      <c r="J173" s="217" t="str">
        <f t="shared" si="94"/>
        <v>A+</v>
      </c>
      <c r="K173" s="217" t="str">
        <f t="shared" si="94"/>
        <v>A</v>
      </c>
      <c r="L173" s="217" t="str">
        <f t="shared" si="94"/>
        <v>B</v>
      </c>
      <c r="M173" s="217" t="str">
        <f t="shared" si="94"/>
        <v>C</v>
      </c>
      <c r="N173" s="217" t="str">
        <f t="shared" si="94"/>
        <v>D</v>
      </c>
      <c r="O173" s="217" t="str">
        <f t="shared" si="94"/>
        <v>A+</v>
      </c>
      <c r="P173" s="217" t="str">
        <f t="shared" si="94"/>
        <v>A</v>
      </c>
      <c r="Q173" s="217" t="str">
        <f t="shared" si="94"/>
        <v>B</v>
      </c>
      <c r="R173" s="217" t="str">
        <f t="shared" si="94"/>
        <v>C</v>
      </c>
      <c r="S173" s="217" t="str">
        <f t="shared" si="94"/>
        <v>D</v>
      </c>
      <c r="T173" s="217" t="str">
        <f t="shared" si="94"/>
        <v>A+</v>
      </c>
      <c r="U173" s="217" t="str">
        <f t="shared" si="94"/>
        <v>A</v>
      </c>
      <c r="V173" s="217" t="str">
        <f t="shared" si="94"/>
        <v>B</v>
      </c>
      <c r="W173" s="217" t="str">
        <f t="shared" si="94"/>
        <v>C</v>
      </c>
      <c r="X173" s="217" t="str">
        <f t="shared" si="94"/>
        <v>D</v>
      </c>
      <c r="Y173" s="217" t="str">
        <f t="shared" si="94"/>
        <v>A+</v>
      </c>
      <c r="Z173" s="217" t="str">
        <f t="shared" si="94"/>
        <v>A</v>
      </c>
      <c r="AA173" s="217" t="str">
        <f t="shared" si="94"/>
        <v>B</v>
      </c>
      <c r="AB173" s="217" t="str">
        <f t="shared" si="94"/>
        <v>C</v>
      </c>
      <c r="AC173" s="217" t="str">
        <f t="shared" si="94"/>
        <v>D</v>
      </c>
      <c r="AD173" s="217" t="str">
        <f t="shared" si="94"/>
        <v>A+</v>
      </c>
      <c r="AE173" s="217" t="str">
        <f t="shared" si="94"/>
        <v>A</v>
      </c>
      <c r="AF173" s="217" t="str">
        <f t="shared" si="94"/>
        <v>B</v>
      </c>
      <c r="AG173" s="217" t="str">
        <f t="shared" si="94"/>
        <v>C</v>
      </c>
      <c r="AH173" s="217" t="str">
        <f t="shared" si="94"/>
        <v>D</v>
      </c>
      <c r="AL173" s="186"/>
      <c r="AM173" s="235"/>
      <c r="AN173" s="235"/>
      <c r="AO173" s="235"/>
      <c r="AP173" s="235"/>
      <c r="AQ173" s="235"/>
      <c r="AR173" s="235"/>
      <c r="AS173" s="235"/>
      <c r="AT173" s="235"/>
      <c r="AU173" s="235"/>
      <c r="AV173" s="235"/>
    </row>
    <row r="174" spans="2:48" s="86" customFormat="1" ht="21.75" customHeight="1">
      <c r="C174" s="233"/>
      <c r="D174" s="194" t="str">
        <f>'NOTES 3trim.'!D1984</f>
        <v>Arts visuels</v>
      </c>
      <c r="E174" s="217" t="str">
        <f t="shared" ref="E174:AH174" si="95">IF(E73="","",IF(E73&lt;$AB$209,$AA$208,IF(E73&lt;$AC$209,$AB$208,IF(E73&lt;$AD$209,$AC$208,IF(E73&lt;$AE$209,$AD$208,IF(E73&gt;=$AA$209,$AE$208,"--"))))))</f>
        <v>B</v>
      </c>
      <c r="F174" s="217" t="str">
        <f t="shared" si="95"/>
        <v>A</v>
      </c>
      <c r="G174" s="217" t="str">
        <f t="shared" si="95"/>
        <v>B</v>
      </c>
      <c r="H174" s="217" t="str">
        <f t="shared" si="95"/>
        <v>C</v>
      </c>
      <c r="I174" s="217" t="str">
        <f t="shared" si="95"/>
        <v>D</v>
      </c>
      <c r="J174" s="217" t="str">
        <f t="shared" si="95"/>
        <v>A+</v>
      </c>
      <c r="K174" s="217" t="str">
        <f t="shared" si="95"/>
        <v>A</v>
      </c>
      <c r="L174" s="217" t="str">
        <f t="shared" si="95"/>
        <v>B</v>
      </c>
      <c r="M174" s="217" t="str">
        <f t="shared" si="95"/>
        <v>C</v>
      </c>
      <c r="N174" s="217" t="str">
        <f t="shared" si="95"/>
        <v>D</v>
      </c>
      <c r="O174" s="217" t="str">
        <f t="shared" si="95"/>
        <v>A+</v>
      </c>
      <c r="P174" s="217" t="str">
        <f t="shared" si="95"/>
        <v>A</v>
      </c>
      <c r="Q174" s="217" t="str">
        <f t="shared" si="95"/>
        <v>B</v>
      </c>
      <c r="R174" s="217" t="str">
        <f t="shared" si="95"/>
        <v>C</v>
      </c>
      <c r="S174" s="217" t="str">
        <f t="shared" si="95"/>
        <v>D</v>
      </c>
      <c r="T174" s="217" t="str">
        <f t="shared" si="95"/>
        <v>A+</v>
      </c>
      <c r="U174" s="217" t="str">
        <f t="shared" si="95"/>
        <v>A</v>
      </c>
      <c r="V174" s="217" t="str">
        <f t="shared" si="95"/>
        <v>B</v>
      </c>
      <c r="W174" s="217" t="str">
        <f t="shared" si="95"/>
        <v>C</v>
      </c>
      <c r="X174" s="217" t="str">
        <f t="shared" si="95"/>
        <v>D</v>
      </c>
      <c r="Y174" s="217" t="str">
        <f t="shared" si="95"/>
        <v>A+</v>
      </c>
      <c r="Z174" s="217" t="str">
        <f t="shared" si="95"/>
        <v>A</v>
      </c>
      <c r="AA174" s="217" t="str">
        <f t="shared" si="95"/>
        <v>B</v>
      </c>
      <c r="AB174" s="217" t="str">
        <f t="shared" si="95"/>
        <v>C</v>
      </c>
      <c r="AC174" s="217" t="str">
        <f t="shared" si="95"/>
        <v>D</v>
      </c>
      <c r="AD174" s="217" t="str">
        <f t="shared" si="95"/>
        <v>A+</v>
      </c>
      <c r="AE174" s="217" t="str">
        <f t="shared" si="95"/>
        <v>A</v>
      </c>
      <c r="AF174" s="217" t="str">
        <f t="shared" si="95"/>
        <v>B</v>
      </c>
      <c r="AG174" s="217" t="str">
        <f t="shared" si="95"/>
        <v>C</v>
      </c>
      <c r="AH174" s="217" t="str">
        <f t="shared" si="95"/>
        <v>D</v>
      </c>
      <c r="AL174" s="186"/>
      <c r="AM174" s="235"/>
      <c r="AN174" s="235"/>
      <c r="AO174" s="235"/>
      <c r="AP174" s="235"/>
      <c r="AQ174" s="235"/>
      <c r="AR174" s="235"/>
      <c r="AS174" s="235"/>
      <c r="AT174" s="235"/>
      <c r="AU174" s="235"/>
      <c r="AV174" s="235"/>
    </row>
    <row r="175" spans="2:48" s="86" customFormat="1" ht="21.75" customHeight="1">
      <c r="C175" s="233"/>
      <c r="D175" s="192" t="str">
        <f>'NOTES 3trim.'!D2005</f>
        <v>Education musicale</v>
      </c>
      <c r="E175" s="217" t="str">
        <f t="shared" ref="E175:AH175" si="96">IF(E74="","",IF(E74&lt;$AB$209,$AA$208,IF(E74&lt;$AC$209,$AB$208,IF(E74&lt;$AD$209,$AC$208,IF(E74&lt;$AE$209,$AD$208,IF(E74&gt;=$AA$209,$AE$208,"--"))))))</f>
        <v>B</v>
      </c>
      <c r="F175" s="217" t="str">
        <f t="shared" si="96"/>
        <v>A</v>
      </c>
      <c r="G175" s="217" t="str">
        <f t="shared" si="96"/>
        <v>B</v>
      </c>
      <c r="H175" s="217" t="str">
        <f t="shared" si="96"/>
        <v>C</v>
      </c>
      <c r="I175" s="217" t="str">
        <f t="shared" si="96"/>
        <v>D</v>
      </c>
      <c r="J175" s="217" t="str">
        <f t="shared" si="96"/>
        <v>A+</v>
      </c>
      <c r="K175" s="217" t="str">
        <f t="shared" si="96"/>
        <v>A</v>
      </c>
      <c r="L175" s="217" t="str">
        <f t="shared" si="96"/>
        <v>B</v>
      </c>
      <c r="M175" s="217" t="str">
        <f t="shared" si="96"/>
        <v>C</v>
      </c>
      <c r="N175" s="217" t="str">
        <f t="shared" si="96"/>
        <v>D</v>
      </c>
      <c r="O175" s="217" t="str">
        <f t="shared" si="96"/>
        <v>A+</v>
      </c>
      <c r="P175" s="217" t="str">
        <f t="shared" si="96"/>
        <v>A</v>
      </c>
      <c r="Q175" s="217" t="str">
        <f t="shared" si="96"/>
        <v>B</v>
      </c>
      <c r="R175" s="217" t="str">
        <f t="shared" si="96"/>
        <v>C</v>
      </c>
      <c r="S175" s="217" t="str">
        <f t="shared" si="96"/>
        <v>D</v>
      </c>
      <c r="T175" s="217" t="str">
        <f t="shared" si="96"/>
        <v>A+</v>
      </c>
      <c r="U175" s="217" t="str">
        <f t="shared" si="96"/>
        <v>A</v>
      </c>
      <c r="V175" s="217" t="str">
        <f t="shared" si="96"/>
        <v>B</v>
      </c>
      <c r="W175" s="217" t="str">
        <f t="shared" si="96"/>
        <v>C</v>
      </c>
      <c r="X175" s="217" t="str">
        <f t="shared" si="96"/>
        <v>D</v>
      </c>
      <c r="Y175" s="217" t="str">
        <f t="shared" si="96"/>
        <v>A+</v>
      </c>
      <c r="Z175" s="217" t="str">
        <f t="shared" si="96"/>
        <v>A</v>
      </c>
      <c r="AA175" s="217" t="str">
        <f t="shared" si="96"/>
        <v>B</v>
      </c>
      <c r="AB175" s="217" t="str">
        <f t="shared" si="96"/>
        <v>C</v>
      </c>
      <c r="AC175" s="217" t="str">
        <f t="shared" si="96"/>
        <v>D</v>
      </c>
      <c r="AD175" s="217" t="str">
        <f t="shared" si="96"/>
        <v>A+</v>
      </c>
      <c r="AE175" s="217" t="str">
        <f t="shared" si="96"/>
        <v>A</v>
      </c>
      <c r="AF175" s="217" t="str">
        <f t="shared" si="96"/>
        <v>B</v>
      </c>
      <c r="AG175" s="217" t="str">
        <f t="shared" si="96"/>
        <v>C</v>
      </c>
      <c r="AH175" s="217" t="str">
        <f t="shared" si="96"/>
        <v>D</v>
      </c>
      <c r="AL175" s="186"/>
      <c r="AM175" s="235"/>
      <c r="AN175" s="235"/>
      <c r="AO175" s="235"/>
      <c r="AP175" s="235"/>
      <c r="AQ175" s="235"/>
      <c r="AR175" s="235"/>
      <c r="AS175" s="235"/>
      <c r="AT175" s="235"/>
      <c r="AU175" s="235"/>
      <c r="AV175" s="235"/>
    </row>
    <row r="176" spans="2:48" s="86" customFormat="1" ht="21.75" customHeight="1">
      <c r="C176" s="233"/>
      <c r="D176" s="196" t="str">
        <f>'NOTES 3trim.'!D2035</f>
        <v>Histoire des arts</v>
      </c>
      <c r="E176" s="221" t="str">
        <f t="shared" ref="E176:AH176" si="97">IF(E75="","",IF(E75&lt;$AB$209,$AA$208,IF(E75&lt;$AC$209,$AB$208,IF(E75&lt;$AD$209,$AC$208,IF(E75&lt;$AE$209,$AD$208,IF(E75&gt;=$AA$209,$AE$208,"--"))))))</f>
        <v>B</v>
      </c>
      <c r="F176" s="221" t="str">
        <f t="shared" si="97"/>
        <v>A</v>
      </c>
      <c r="G176" s="221" t="str">
        <f t="shared" si="97"/>
        <v>B</v>
      </c>
      <c r="H176" s="221" t="str">
        <f t="shared" si="97"/>
        <v>C</v>
      </c>
      <c r="I176" s="221" t="str">
        <f t="shared" si="97"/>
        <v>D</v>
      </c>
      <c r="J176" s="221" t="str">
        <f t="shared" si="97"/>
        <v>A+</v>
      </c>
      <c r="K176" s="221" t="str">
        <f t="shared" si="97"/>
        <v>A</v>
      </c>
      <c r="L176" s="221" t="str">
        <f t="shared" si="97"/>
        <v>B</v>
      </c>
      <c r="M176" s="221" t="str">
        <f t="shared" si="97"/>
        <v>C</v>
      </c>
      <c r="N176" s="221" t="str">
        <f t="shared" si="97"/>
        <v>D</v>
      </c>
      <c r="O176" s="221" t="str">
        <f t="shared" si="97"/>
        <v>A+</v>
      </c>
      <c r="P176" s="221" t="str">
        <f t="shared" si="97"/>
        <v>A</v>
      </c>
      <c r="Q176" s="221" t="str">
        <f t="shared" si="97"/>
        <v>B</v>
      </c>
      <c r="R176" s="221" t="str">
        <f t="shared" si="97"/>
        <v>C</v>
      </c>
      <c r="S176" s="221" t="str">
        <f t="shared" si="97"/>
        <v>D</v>
      </c>
      <c r="T176" s="221" t="str">
        <f t="shared" si="97"/>
        <v>A+</v>
      </c>
      <c r="U176" s="221" t="str">
        <f t="shared" si="97"/>
        <v>A</v>
      </c>
      <c r="V176" s="221" t="str">
        <f t="shared" si="97"/>
        <v>B</v>
      </c>
      <c r="W176" s="221" t="str">
        <f t="shared" si="97"/>
        <v>C</v>
      </c>
      <c r="X176" s="221" t="str">
        <f t="shared" si="97"/>
        <v>D</v>
      </c>
      <c r="Y176" s="221" t="str">
        <f t="shared" si="97"/>
        <v>A+</v>
      </c>
      <c r="Z176" s="221" t="str">
        <f t="shared" si="97"/>
        <v>A</v>
      </c>
      <c r="AA176" s="221" t="str">
        <f t="shared" si="97"/>
        <v>B</v>
      </c>
      <c r="AB176" s="221" t="str">
        <f t="shared" si="97"/>
        <v>C</v>
      </c>
      <c r="AC176" s="221" t="str">
        <f t="shared" si="97"/>
        <v>D</v>
      </c>
      <c r="AD176" s="221" t="str">
        <f t="shared" si="97"/>
        <v>A+</v>
      </c>
      <c r="AE176" s="221" t="str">
        <f t="shared" si="97"/>
        <v>A</v>
      </c>
      <c r="AF176" s="221" t="str">
        <f t="shared" si="97"/>
        <v>B</v>
      </c>
      <c r="AG176" s="221" t="str">
        <f t="shared" si="97"/>
        <v>C</v>
      </c>
      <c r="AH176" s="221" t="str">
        <f t="shared" si="97"/>
        <v>D</v>
      </c>
      <c r="AL176" s="186"/>
      <c r="AM176" s="235"/>
      <c r="AN176" s="235"/>
      <c r="AO176" s="235"/>
      <c r="AP176" s="235"/>
      <c r="AQ176" s="235"/>
      <c r="AR176" s="235"/>
      <c r="AS176" s="235"/>
      <c r="AT176" s="235"/>
      <c r="AU176" s="235"/>
      <c r="AV176" s="235"/>
    </row>
    <row r="177" spans="2:48" s="86" customFormat="1" ht="21.75" customHeight="1">
      <c r="B177" s="190"/>
      <c r="C177" s="190"/>
      <c r="D177" s="190"/>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L177" s="186"/>
      <c r="AM177" s="235"/>
      <c r="AN177" s="235"/>
      <c r="AO177" s="235"/>
      <c r="AP177" s="235"/>
      <c r="AQ177" s="235"/>
      <c r="AR177" s="235"/>
      <c r="AS177" s="235"/>
      <c r="AT177" s="235"/>
      <c r="AU177" s="235"/>
      <c r="AV177" s="235"/>
    </row>
    <row r="178" spans="2:48" ht="21.75" customHeight="1" thickBot="1">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L178" s="61"/>
    </row>
    <row r="179" spans="2:48" s="86" customFormat="1" ht="33" customHeight="1" thickBot="1">
      <c r="B179" s="772" t="str">
        <f>B78</f>
        <v>Education physique et sportive</v>
      </c>
      <c r="C179" s="773"/>
      <c r="D179" s="774"/>
      <c r="E179" s="214" t="str">
        <f t="shared" ref="E179:AH179" si="98">IF(E78="","",IF(E78&lt;$AB$209,$AA$208,IF(E78&lt;$AC$209,$AB$208,IF(E78&lt;$AD$209,$AC$208,IF(E78&lt;$AE$209,$AD$208,IF(E78&gt;=$AA$209,$AE$208,"--"))))))</f>
        <v>A</v>
      </c>
      <c r="F179" s="214" t="str">
        <f t="shared" si="98"/>
        <v>A</v>
      </c>
      <c r="G179" s="214" t="str">
        <f t="shared" si="98"/>
        <v>B</v>
      </c>
      <c r="H179" s="214" t="str">
        <f t="shared" si="98"/>
        <v>C</v>
      </c>
      <c r="I179" s="214" t="str">
        <f t="shared" si="98"/>
        <v>D</v>
      </c>
      <c r="J179" s="214" t="str">
        <f t="shared" si="98"/>
        <v>A+</v>
      </c>
      <c r="K179" s="214" t="str">
        <f t="shared" si="98"/>
        <v>A</v>
      </c>
      <c r="L179" s="214" t="str">
        <f t="shared" si="98"/>
        <v>B</v>
      </c>
      <c r="M179" s="214" t="str">
        <f t="shared" si="98"/>
        <v>C</v>
      </c>
      <c r="N179" s="214" t="str">
        <f t="shared" si="98"/>
        <v>D</v>
      </c>
      <c r="O179" s="214" t="str">
        <f t="shared" si="98"/>
        <v>A+</v>
      </c>
      <c r="P179" s="214" t="str">
        <f t="shared" si="98"/>
        <v>A</v>
      </c>
      <c r="Q179" s="214" t="str">
        <f t="shared" si="98"/>
        <v>B</v>
      </c>
      <c r="R179" s="214" t="str">
        <f t="shared" si="98"/>
        <v>C</v>
      </c>
      <c r="S179" s="214" t="str">
        <f t="shared" si="98"/>
        <v>D</v>
      </c>
      <c r="T179" s="214" t="str">
        <f t="shared" si="98"/>
        <v>A+</v>
      </c>
      <c r="U179" s="214" t="str">
        <f t="shared" si="98"/>
        <v>A</v>
      </c>
      <c r="V179" s="214" t="str">
        <f t="shared" si="98"/>
        <v>B</v>
      </c>
      <c r="W179" s="214" t="str">
        <f t="shared" si="98"/>
        <v>C</v>
      </c>
      <c r="X179" s="214" t="str">
        <f t="shared" si="98"/>
        <v>D</v>
      </c>
      <c r="Y179" s="214" t="str">
        <f t="shared" si="98"/>
        <v>A+</v>
      </c>
      <c r="Z179" s="214" t="str">
        <f t="shared" si="98"/>
        <v>A</v>
      </c>
      <c r="AA179" s="214" t="str">
        <f t="shared" si="98"/>
        <v>B</v>
      </c>
      <c r="AB179" s="214" t="str">
        <f t="shared" si="98"/>
        <v>C</v>
      </c>
      <c r="AC179" s="214" t="str">
        <f t="shared" si="98"/>
        <v>D</v>
      </c>
      <c r="AD179" s="214" t="str">
        <f t="shared" si="98"/>
        <v>A+</v>
      </c>
      <c r="AE179" s="214" t="str">
        <f t="shared" si="98"/>
        <v>A</v>
      </c>
      <c r="AF179" s="214" t="str">
        <f t="shared" si="98"/>
        <v>B</v>
      </c>
      <c r="AG179" s="214" t="str">
        <f t="shared" si="98"/>
        <v>C</v>
      </c>
      <c r="AH179" s="214" t="str">
        <f t="shared" si="98"/>
        <v>D</v>
      </c>
      <c r="AL179" s="186"/>
      <c r="AM179" s="235"/>
      <c r="AN179" s="235"/>
      <c r="AO179" s="235"/>
      <c r="AP179" s="235"/>
      <c r="AQ179" s="235"/>
      <c r="AR179" s="235"/>
      <c r="AS179" s="235"/>
      <c r="AT179" s="235"/>
      <c r="AU179" s="235"/>
      <c r="AV179" s="235"/>
    </row>
    <row r="180" spans="2:48" ht="21.75" customHeight="1">
      <c r="D180" s="191" t="str">
        <f>D79</f>
        <v>Réaliser une performance mesurée</v>
      </c>
      <c r="E180" s="225" t="str">
        <f t="shared" ref="E180:AH180" si="99">IF(E79="","",IF(E79&lt;$AB$209,$AA$208,IF(E79&lt;$AC$209,$AB$208,IF(E79&lt;$AD$209,$AC$208,IF(E79&lt;$AE$209,$AD$208,IF(E79&gt;=$AA$209,$AE$208,"--"))))))</f>
        <v>B</v>
      </c>
      <c r="F180" s="225" t="str">
        <f t="shared" si="99"/>
        <v>A</v>
      </c>
      <c r="G180" s="225" t="str">
        <f t="shared" si="99"/>
        <v>B</v>
      </c>
      <c r="H180" s="225" t="str">
        <f t="shared" si="99"/>
        <v>C</v>
      </c>
      <c r="I180" s="225" t="str">
        <f t="shared" si="99"/>
        <v>D</v>
      </c>
      <c r="J180" s="225" t="str">
        <f t="shared" si="99"/>
        <v>A+</v>
      </c>
      <c r="K180" s="225" t="str">
        <f t="shared" si="99"/>
        <v>A</v>
      </c>
      <c r="L180" s="225" t="str">
        <f t="shared" si="99"/>
        <v>B</v>
      </c>
      <c r="M180" s="225" t="str">
        <f t="shared" si="99"/>
        <v>C</v>
      </c>
      <c r="N180" s="225" t="str">
        <f t="shared" si="99"/>
        <v>D</v>
      </c>
      <c r="O180" s="225" t="str">
        <f t="shared" si="99"/>
        <v>A+</v>
      </c>
      <c r="P180" s="225" t="str">
        <f t="shared" si="99"/>
        <v>A</v>
      </c>
      <c r="Q180" s="225" t="str">
        <f t="shared" si="99"/>
        <v>B</v>
      </c>
      <c r="R180" s="225" t="str">
        <f t="shared" si="99"/>
        <v>C</v>
      </c>
      <c r="S180" s="225" t="str">
        <f t="shared" si="99"/>
        <v>D</v>
      </c>
      <c r="T180" s="225" t="str">
        <f t="shared" si="99"/>
        <v>A+</v>
      </c>
      <c r="U180" s="225" t="str">
        <f t="shared" si="99"/>
        <v>A</v>
      </c>
      <c r="V180" s="225" t="str">
        <f t="shared" si="99"/>
        <v>B</v>
      </c>
      <c r="W180" s="225" t="str">
        <f t="shared" si="99"/>
        <v>C</v>
      </c>
      <c r="X180" s="225" t="str">
        <f t="shared" si="99"/>
        <v>D</v>
      </c>
      <c r="Y180" s="225" t="str">
        <f t="shared" si="99"/>
        <v>A+</v>
      </c>
      <c r="Z180" s="225" t="str">
        <f t="shared" si="99"/>
        <v>A</v>
      </c>
      <c r="AA180" s="225" t="str">
        <f t="shared" si="99"/>
        <v>B</v>
      </c>
      <c r="AB180" s="225" t="str">
        <f t="shared" si="99"/>
        <v>C</v>
      </c>
      <c r="AC180" s="225" t="str">
        <f t="shared" si="99"/>
        <v>D</v>
      </c>
      <c r="AD180" s="225" t="str">
        <f t="shared" si="99"/>
        <v>A+</v>
      </c>
      <c r="AE180" s="225" t="str">
        <f t="shared" si="99"/>
        <v>A</v>
      </c>
      <c r="AF180" s="225" t="str">
        <f t="shared" si="99"/>
        <v>B</v>
      </c>
      <c r="AG180" s="225" t="str">
        <f t="shared" si="99"/>
        <v>C</v>
      </c>
      <c r="AH180" s="225" t="str">
        <f t="shared" si="99"/>
        <v>D</v>
      </c>
      <c r="AL180" s="61"/>
    </row>
    <row r="181" spans="2:48" ht="36.75" customHeight="1">
      <c r="D181" s="236" t="str">
        <f>D80</f>
        <v>Adapter ses déplacements à différents types d'environnements</v>
      </c>
      <c r="E181" s="217" t="str">
        <f t="shared" ref="E181:AH181" si="100">IF(E80="","",IF(E80&lt;$AB$209,$AA$208,IF(E80&lt;$AC$209,$AB$208,IF(E80&lt;$AD$209,$AC$208,IF(E80&lt;$AE$209,$AD$208,IF(E80&gt;=$AA$209,$AE$208,"--"))))))</f>
        <v>A+</v>
      </c>
      <c r="F181" s="217" t="str">
        <f t="shared" si="100"/>
        <v>A</v>
      </c>
      <c r="G181" s="217" t="str">
        <f t="shared" si="100"/>
        <v>B</v>
      </c>
      <c r="H181" s="217" t="str">
        <f t="shared" si="100"/>
        <v>C</v>
      </c>
      <c r="I181" s="217" t="str">
        <f t="shared" si="100"/>
        <v>D</v>
      </c>
      <c r="J181" s="217" t="str">
        <f t="shared" si="100"/>
        <v>A+</v>
      </c>
      <c r="K181" s="217" t="str">
        <f t="shared" si="100"/>
        <v>A</v>
      </c>
      <c r="L181" s="217" t="str">
        <f t="shared" si="100"/>
        <v>B</v>
      </c>
      <c r="M181" s="217" t="str">
        <f t="shared" si="100"/>
        <v>C</v>
      </c>
      <c r="N181" s="217" t="str">
        <f t="shared" si="100"/>
        <v>D</v>
      </c>
      <c r="O181" s="217" t="str">
        <f t="shared" si="100"/>
        <v>A+</v>
      </c>
      <c r="P181" s="217" t="str">
        <f t="shared" si="100"/>
        <v>A</v>
      </c>
      <c r="Q181" s="217" t="str">
        <f t="shared" si="100"/>
        <v>B</v>
      </c>
      <c r="R181" s="217" t="str">
        <f t="shared" si="100"/>
        <v>C</v>
      </c>
      <c r="S181" s="217" t="str">
        <f t="shared" si="100"/>
        <v>D</v>
      </c>
      <c r="T181" s="217" t="str">
        <f t="shared" si="100"/>
        <v>A+</v>
      </c>
      <c r="U181" s="217" t="str">
        <f t="shared" si="100"/>
        <v>A</v>
      </c>
      <c r="V181" s="217" t="str">
        <f t="shared" si="100"/>
        <v>B</v>
      </c>
      <c r="W181" s="217" t="str">
        <f t="shared" si="100"/>
        <v>C</v>
      </c>
      <c r="X181" s="217" t="str">
        <f t="shared" si="100"/>
        <v>D</v>
      </c>
      <c r="Y181" s="217" t="str">
        <f t="shared" si="100"/>
        <v>A+</v>
      </c>
      <c r="Z181" s="217" t="str">
        <f t="shared" si="100"/>
        <v>A</v>
      </c>
      <c r="AA181" s="217" t="str">
        <f t="shared" si="100"/>
        <v>B</v>
      </c>
      <c r="AB181" s="217" t="str">
        <f t="shared" si="100"/>
        <v>C</v>
      </c>
      <c r="AC181" s="217" t="str">
        <f t="shared" si="100"/>
        <v>D</v>
      </c>
      <c r="AD181" s="217" t="str">
        <f t="shared" si="100"/>
        <v>A+</v>
      </c>
      <c r="AE181" s="217" t="str">
        <f t="shared" si="100"/>
        <v>A</v>
      </c>
      <c r="AF181" s="217" t="str">
        <f t="shared" si="100"/>
        <v>B</v>
      </c>
      <c r="AG181" s="217" t="str">
        <f t="shared" si="100"/>
        <v>C</v>
      </c>
      <c r="AH181" s="217" t="str">
        <f t="shared" si="100"/>
        <v>D</v>
      </c>
      <c r="AL181" s="61"/>
    </row>
    <row r="182" spans="2:48" ht="25.5" customHeight="1">
      <c r="D182" s="194" t="str">
        <f>D81</f>
        <v>Coopérer et s'opposer individuellement et collectivement</v>
      </c>
      <c r="E182" s="217" t="str">
        <f t="shared" ref="E182:AH182" si="101">IF(E81="","",IF(E81&lt;$AB$209,$AA$208,IF(E81&lt;$AC$209,$AB$208,IF(E81&lt;$AD$209,$AC$208,IF(E81&lt;$AE$209,$AD$208,IF(E81&gt;=$AA$209,$AE$208,"--"))))))</f>
        <v>A+</v>
      </c>
      <c r="F182" s="217" t="str">
        <f t="shared" si="101"/>
        <v>A</v>
      </c>
      <c r="G182" s="217" t="str">
        <f t="shared" si="101"/>
        <v>B</v>
      </c>
      <c r="H182" s="217" t="str">
        <f t="shared" si="101"/>
        <v>C</v>
      </c>
      <c r="I182" s="217" t="str">
        <f t="shared" si="101"/>
        <v>D</v>
      </c>
      <c r="J182" s="217" t="str">
        <f t="shared" si="101"/>
        <v>A+</v>
      </c>
      <c r="K182" s="217" t="str">
        <f t="shared" si="101"/>
        <v>A</v>
      </c>
      <c r="L182" s="217" t="str">
        <f t="shared" si="101"/>
        <v>B</v>
      </c>
      <c r="M182" s="217" t="str">
        <f t="shared" si="101"/>
        <v>C</v>
      </c>
      <c r="N182" s="217" t="str">
        <f t="shared" si="101"/>
        <v>D</v>
      </c>
      <c r="O182" s="217" t="str">
        <f t="shared" si="101"/>
        <v>A+</v>
      </c>
      <c r="P182" s="217" t="str">
        <f t="shared" si="101"/>
        <v>A</v>
      </c>
      <c r="Q182" s="217" t="str">
        <f t="shared" si="101"/>
        <v>B</v>
      </c>
      <c r="R182" s="217" t="str">
        <f t="shared" si="101"/>
        <v>C</v>
      </c>
      <c r="S182" s="217" t="str">
        <f t="shared" si="101"/>
        <v>D</v>
      </c>
      <c r="T182" s="217" t="str">
        <f t="shared" si="101"/>
        <v>A+</v>
      </c>
      <c r="U182" s="217" t="str">
        <f t="shared" si="101"/>
        <v>A</v>
      </c>
      <c r="V182" s="217" t="str">
        <f t="shared" si="101"/>
        <v>B</v>
      </c>
      <c r="W182" s="217" t="str">
        <f t="shared" si="101"/>
        <v>C</v>
      </c>
      <c r="X182" s="217" t="str">
        <f t="shared" si="101"/>
        <v>D</v>
      </c>
      <c r="Y182" s="217" t="str">
        <f t="shared" si="101"/>
        <v>A+</v>
      </c>
      <c r="Z182" s="217" t="str">
        <f t="shared" si="101"/>
        <v>A</v>
      </c>
      <c r="AA182" s="217" t="str">
        <f t="shared" si="101"/>
        <v>B</v>
      </c>
      <c r="AB182" s="217" t="str">
        <f t="shared" si="101"/>
        <v>C</v>
      </c>
      <c r="AC182" s="217" t="str">
        <f t="shared" si="101"/>
        <v>D</v>
      </c>
      <c r="AD182" s="217" t="str">
        <f t="shared" si="101"/>
        <v>A+</v>
      </c>
      <c r="AE182" s="217" t="str">
        <f t="shared" si="101"/>
        <v>A</v>
      </c>
      <c r="AF182" s="217" t="str">
        <f t="shared" si="101"/>
        <v>B</v>
      </c>
      <c r="AG182" s="217" t="str">
        <f t="shared" si="101"/>
        <v>C</v>
      </c>
      <c r="AH182" s="217" t="str">
        <f t="shared" si="101"/>
        <v>D</v>
      </c>
      <c r="AL182" s="61"/>
    </row>
    <row r="183" spans="2:48" ht="42.75" customHeight="1">
      <c r="B183" s="86"/>
      <c r="C183" s="86"/>
      <c r="D183" s="237" t="str">
        <f>D82</f>
        <v>Concevoir et réaliser des actions à visées expressive, artistique, esthétique</v>
      </c>
      <c r="E183" s="218" t="str">
        <f t="shared" ref="E183:AH183" si="102">IF(E82="","",IF(E82&lt;$AB$209,$AA$208,IF(E82&lt;$AC$209,$AB$208,IF(E82&lt;$AD$209,$AC$208,IF(E82&lt;$AE$209,$AD$208,IF(E82&gt;=$AA$209,$AE$208,"--"))))))</f>
        <v>A+</v>
      </c>
      <c r="F183" s="218" t="str">
        <f t="shared" si="102"/>
        <v>A</v>
      </c>
      <c r="G183" s="218" t="str">
        <f t="shared" si="102"/>
        <v>B</v>
      </c>
      <c r="H183" s="218" t="str">
        <f t="shared" si="102"/>
        <v>C</v>
      </c>
      <c r="I183" s="218" t="str">
        <f t="shared" si="102"/>
        <v>D</v>
      </c>
      <c r="J183" s="218" t="str">
        <f t="shared" si="102"/>
        <v>A+</v>
      </c>
      <c r="K183" s="218" t="str">
        <f t="shared" si="102"/>
        <v>A</v>
      </c>
      <c r="L183" s="218" t="str">
        <f t="shared" si="102"/>
        <v>B</v>
      </c>
      <c r="M183" s="218" t="str">
        <f t="shared" si="102"/>
        <v>C</v>
      </c>
      <c r="N183" s="218" t="str">
        <f t="shared" si="102"/>
        <v>D</v>
      </c>
      <c r="O183" s="218" t="str">
        <f t="shared" si="102"/>
        <v>A+</v>
      </c>
      <c r="P183" s="218" t="str">
        <f t="shared" si="102"/>
        <v>A</v>
      </c>
      <c r="Q183" s="218" t="str">
        <f t="shared" si="102"/>
        <v>B</v>
      </c>
      <c r="R183" s="218" t="str">
        <f t="shared" si="102"/>
        <v>C</v>
      </c>
      <c r="S183" s="218" t="str">
        <f t="shared" si="102"/>
        <v>D</v>
      </c>
      <c r="T183" s="218" t="str">
        <f t="shared" si="102"/>
        <v>A+</v>
      </c>
      <c r="U183" s="218" t="str">
        <f t="shared" si="102"/>
        <v>A</v>
      </c>
      <c r="V183" s="218" t="str">
        <f t="shared" si="102"/>
        <v>B</v>
      </c>
      <c r="W183" s="218" t="str">
        <f t="shared" si="102"/>
        <v>C</v>
      </c>
      <c r="X183" s="218" t="str">
        <f t="shared" si="102"/>
        <v>D</v>
      </c>
      <c r="Y183" s="218" t="str">
        <f t="shared" si="102"/>
        <v>A+</v>
      </c>
      <c r="Z183" s="218" t="str">
        <f t="shared" si="102"/>
        <v>A</v>
      </c>
      <c r="AA183" s="218" t="str">
        <f t="shared" si="102"/>
        <v>B</v>
      </c>
      <c r="AB183" s="218" t="str">
        <f t="shared" si="102"/>
        <v>C</v>
      </c>
      <c r="AC183" s="218" t="str">
        <f t="shared" si="102"/>
        <v>D</v>
      </c>
      <c r="AD183" s="218" t="str">
        <f t="shared" si="102"/>
        <v>A+</v>
      </c>
      <c r="AE183" s="218" t="str">
        <f t="shared" si="102"/>
        <v>A</v>
      </c>
      <c r="AF183" s="218" t="str">
        <f t="shared" si="102"/>
        <v>B</v>
      </c>
      <c r="AG183" s="218" t="str">
        <f t="shared" si="102"/>
        <v>C</v>
      </c>
      <c r="AH183" s="218" t="str">
        <f t="shared" si="102"/>
        <v>D</v>
      </c>
      <c r="AI183" s="86"/>
      <c r="AL183" s="61"/>
    </row>
    <row r="184" spans="2:48" ht="21.75" customHeight="1">
      <c r="B184" s="86"/>
      <c r="C184" s="86"/>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86"/>
      <c r="AL184" s="61"/>
    </row>
    <row r="185" spans="2:48" ht="21.75" customHeight="1" thickBot="1">
      <c r="B185" s="86"/>
      <c r="C185" s="86"/>
      <c r="D185" s="86"/>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86"/>
      <c r="AL185" s="61"/>
    </row>
    <row r="186" spans="2:48" ht="48" customHeight="1" thickBot="1">
      <c r="B186" s="772" t="str">
        <f>B85</f>
        <v>Techniques usuelles de l'information et de la communication</v>
      </c>
      <c r="C186" s="773"/>
      <c r="D186" s="774"/>
      <c r="E186" s="214" t="str">
        <f t="shared" ref="E186:AH186" si="103">IF(E85="","",IF(E85&lt;$AB$209,$AA$208,IF(E85&lt;$AC$209,$AB$208,IF(E85&lt;$AD$209,$AC$208,IF(E85&lt;$AE$209,$AD$208,IF(E85&gt;=$AA$209,$AE$208,"--"))))))</f>
        <v>B</v>
      </c>
      <c r="F186" s="214" t="str">
        <f t="shared" si="103"/>
        <v>A</v>
      </c>
      <c r="G186" s="214" t="str">
        <f t="shared" si="103"/>
        <v>B</v>
      </c>
      <c r="H186" s="214" t="str">
        <f t="shared" si="103"/>
        <v>C</v>
      </c>
      <c r="I186" s="214" t="str">
        <f t="shared" si="103"/>
        <v>D</v>
      </c>
      <c r="J186" s="214" t="str">
        <f t="shared" si="103"/>
        <v>A+</v>
      </c>
      <c r="K186" s="214" t="str">
        <f t="shared" si="103"/>
        <v>A</v>
      </c>
      <c r="L186" s="214" t="str">
        <f t="shared" si="103"/>
        <v>B</v>
      </c>
      <c r="M186" s="214" t="str">
        <f t="shared" si="103"/>
        <v>C</v>
      </c>
      <c r="N186" s="214" t="str">
        <f t="shared" si="103"/>
        <v>D</v>
      </c>
      <c r="O186" s="214" t="str">
        <f t="shared" si="103"/>
        <v>A+</v>
      </c>
      <c r="P186" s="214" t="str">
        <f t="shared" si="103"/>
        <v>A</v>
      </c>
      <c r="Q186" s="214" t="str">
        <f t="shared" si="103"/>
        <v>B</v>
      </c>
      <c r="R186" s="214" t="str">
        <f t="shared" si="103"/>
        <v>C</v>
      </c>
      <c r="S186" s="214" t="str">
        <f t="shared" si="103"/>
        <v>D</v>
      </c>
      <c r="T186" s="214" t="str">
        <f t="shared" si="103"/>
        <v>A+</v>
      </c>
      <c r="U186" s="214" t="str">
        <f t="shared" si="103"/>
        <v>A</v>
      </c>
      <c r="V186" s="214" t="str">
        <f t="shared" si="103"/>
        <v>B</v>
      </c>
      <c r="W186" s="214" t="str">
        <f t="shared" si="103"/>
        <v>C</v>
      </c>
      <c r="X186" s="214" t="str">
        <f t="shared" si="103"/>
        <v>D</v>
      </c>
      <c r="Y186" s="214" t="str">
        <f t="shared" si="103"/>
        <v>A+</v>
      </c>
      <c r="Z186" s="214" t="str">
        <f t="shared" si="103"/>
        <v>A</v>
      </c>
      <c r="AA186" s="214" t="str">
        <f t="shared" si="103"/>
        <v>B</v>
      </c>
      <c r="AB186" s="214" t="str">
        <f t="shared" si="103"/>
        <v>C</v>
      </c>
      <c r="AC186" s="214" t="str">
        <f t="shared" si="103"/>
        <v>D</v>
      </c>
      <c r="AD186" s="214" t="str">
        <f t="shared" si="103"/>
        <v>A+</v>
      </c>
      <c r="AE186" s="214" t="str">
        <f t="shared" si="103"/>
        <v>A</v>
      </c>
      <c r="AF186" s="214" t="str">
        <f t="shared" si="103"/>
        <v>B</v>
      </c>
      <c r="AG186" s="214" t="str">
        <f t="shared" si="103"/>
        <v>C</v>
      </c>
      <c r="AH186" s="214" t="str">
        <f t="shared" si="103"/>
        <v>D</v>
      </c>
      <c r="AI186" s="86"/>
      <c r="AL186" s="61"/>
    </row>
    <row r="187" spans="2:48" s="61" customFormat="1" ht="22.5" customHeight="1">
      <c r="B187" s="188"/>
      <c r="C187" s="189"/>
      <c r="D187" s="191" t="str">
        <f>D86</f>
        <v>Utiliser l'outil informatique</v>
      </c>
      <c r="E187" s="222" t="str">
        <f t="shared" ref="E187:AH187" si="104">IF(E86="","",IF(E86&lt;$AB$209,$AA$208,IF(E86&lt;$AC$209,$AB$208,IF(E86&lt;$AD$209,$AC$208,IF(E86&lt;$AE$209,$AD$208,IF(E86&gt;=$AA$209,$AE$208,"--"))))))</f>
        <v>B</v>
      </c>
      <c r="F187" s="222" t="str">
        <f t="shared" si="104"/>
        <v>A</v>
      </c>
      <c r="G187" s="222" t="str">
        <f t="shared" si="104"/>
        <v>B</v>
      </c>
      <c r="H187" s="222" t="str">
        <f t="shared" si="104"/>
        <v>C</v>
      </c>
      <c r="I187" s="222" t="str">
        <f t="shared" si="104"/>
        <v>D</v>
      </c>
      <c r="J187" s="222" t="str">
        <f t="shared" si="104"/>
        <v>A+</v>
      </c>
      <c r="K187" s="222" t="str">
        <f t="shared" si="104"/>
        <v>A</v>
      </c>
      <c r="L187" s="222" t="str">
        <f t="shared" si="104"/>
        <v>B</v>
      </c>
      <c r="M187" s="222" t="str">
        <f t="shared" si="104"/>
        <v>C</v>
      </c>
      <c r="N187" s="222" t="str">
        <f t="shared" si="104"/>
        <v>D</v>
      </c>
      <c r="O187" s="222" t="str">
        <f t="shared" si="104"/>
        <v>A+</v>
      </c>
      <c r="P187" s="222" t="str">
        <f t="shared" si="104"/>
        <v>A</v>
      </c>
      <c r="Q187" s="222" t="str">
        <f t="shared" si="104"/>
        <v>B</v>
      </c>
      <c r="R187" s="222" t="str">
        <f t="shared" si="104"/>
        <v>C</v>
      </c>
      <c r="S187" s="222" t="str">
        <f t="shared" si="104"/>
        <v>D</v>
      </c>
      <c r="T187" s="222" t="str">
        <f t="shared" si="104"/>
        <v>A+</v>
      </c>
      <c r="U187" s="222" t="str">
        <f t="shared" si="104"/>
        <v>A</v>
      </c>
      <c r="V187" s="222" t="str">
        <f t="shared" si="104"/>
        <v>B</v>
      </c>
      <c r="W187" s="222" t="str">
        <f t="shared" si="104"/>
        <v>C</v>
      </c>
      <c r="X187" s="222" t="str">
        <f t="shared" si="104"/>
        <v>D</v>
      </c>
      <c r="Y187" s="222" t="str">
        <f t="shared" si="104"/>
        <v>A+</v>
      </c>
      <c r="Z187" s="222" t="str">
        <f t="shared" si="104"/>
        <v>A</v>
      </c>
      <c r="AA187" s="222" t="str">
        <f t="shared" si="104"/>
        <v>B</v>
      </c>
      <c r="AB187" s="222" t="str">
        <f t="shared" si="104"/>
        <v>C</v>
      </c>
      <c r="AC187" s="222" t="str">
        <f t="shared" si="104"/>
        <v>D</v>
      </c>
      <c r="AD187" s="222" t="str">
        <f t="shared" si="104"/>
        <v>A+</v>
      </c>
      <c r="AE187" s="222" t="str">
        <f t="shared" si="104"/>
        <v>A</v>
      </c>
      <c r="AF187" s="222" t="str">
        <f t="shared" si="104"/>
        <v>B</v>
      </c>
      <c r="AG187" s="222" t="str">
        <f t="shared" si="104"/>
        <v>C</v>
      </c>
      <c r="AH187" s="222" t="str">
        <f t="shared" si="104"/>
        <v>D</v>
      </c>
      <c r="AI187" s="186"/>
      <c r="AL187" s="72"/>
      <c r="AM187" s="49"/>
      <c r="AN187" s="49"/>
      <c r="AO187" s="49"/>
      <c r="AP187" s="49"/>
      <c r="AQ187" s="49"/>
      <c r="AR187" s="49"/>
      <c r="AS187" s="49"/>
      <c r="AT187" s="49"/>
      <c r="AU187" s="49"/>
      <c r="AV187" s="49"/>
    </row>
    <row r="188" spans="2:48" s="61" customFormat="1" ht="22.5" customHeight="1">
      <c r="B188" s="65"/>
      <c r="C188" s="189"/>
      <c r="D188" s="238" t="str">
        <f>D87</f>
        <v>Maitriser les fonctions de base d'un ordinateur</v>
      </c>
      <c r="E188" s="223" t="str">
        <f t="shared" ref="E188:S188" si="105">IF(E87="","",IF(E87&lt;$AB$209,$AA$208,IF(E87&lt;$AC$209,$AB$208,IF(E87&lt;$AD$209,$AC$208,IF(E87&lt;$AE$209,$AD$208,IF(E87&gt;=$AA$209,$AE$208,"--"))))))</f>
        <v>B</v>
      </c>
      <c r="F188" s="223" t="str">
        <f t="shared" si="105"/>
        <v>A</v>
      </c>
      <c r="G188" s="223" t="str">
        <f t="shared" si="105"/>
        <v>B</v>
      </c>
      <c r="H188" s="223" t="str">
        <f t="shared" si="105"/>
        <v>C</v>
      </c>
      <c r="I188" s="223" t="str">
        <f t="shared" si="105"/>
        <v>D</v>
      </c>
      <c r="J188" s="223" t="str">
        <f t="shared" si="105"/>
        <v>A+</v>
      </c>
      <c r="K188" s="223" t="str">
        <f t="shared" si="105"/>
        <v>A</v>
      </c>
      <c r="L188" s="223" t="str">
        <f t="shared" si="105"/>
        <v>B</v>
      </c>
      <c r="M188" s="223" t="str">
        <f t="shared" si="105"/>
        <v>C</v>
      </c>
      <c r="N188" s="223" t="str">
        <f t="shared" si="105"/>
        <v>D</v>
      </c>
      <c r="O188" s="223" t="str">
        <f t="shared" si="105"/>
        <v>A+</v>
      </c>
      <c r="P188" s="223" t="str">
        <f t="shared" si="105"/>
        <v>A</v>
      </c>
      <c r="Q188" s="223" t="str">
        <f t="shared" si="105"/>
        <v>B</v>
      </c>
      <c r="R188" s="223" t="str">
        <f t="shared" si="105"/>
        <v>C</v>
      </c>
      <c r="S188" s="223" t="str">
        <f t="shared" si="105"/>
        <v>D</v>
      </c>
      <c r="T188" s="223" t="str">
        <f>IF(T87="","",IF(T87&lt;$AB$209,$AA$208,IF(T87&lt;$AC$209,$AB$208,IF(T87&lt;$AD$209,$AC$208,IF(T87&lt;$AE$209,$AD$208,IF(T87&gt;=$AA$209,$AE$208,"--"))))))</f>
        <v>A+</v>
      </c>
      <c r="U188" s="223" t="str">
        <f t="shared" ref="U188:AH188" si="106">IF(U87="","",IF(U87&lt;$AB$209,$AA$208,IF(U87&lt;$AC$209,$AB$208,IF(U87&lt;$AD$209,$AC$208,IF(U87&lt;$AE$209,$AD$208,IF(U87&gt;=$AA$209,$AE$208,"--"))))))</f>
        <v>A</v>
      </c>
      <c r="V188" s="223" t="str">
        <f t="shared" si="106"/>
        <v>B</v>
      </c>
      <c r="W188" s="223" t="str">
        <f t="shared" si="106"/>
        <v>C</v>
      </c>
      <c r="X188" s="223" t="str">
        <f t="shared" si="106"/>
        <v>D</v>
      </c>
      <c r="Y188" s="223" t="str">
        <f t="shared" si="106"/>
        <v>A+</v>
      </c>
      <c r="Z188" s="223" t="str">
        <f t="shared" si="106"/>
        <v>A</v>
      </c>
      <c r="AA188" s="223" t="str">
        <f t="shared" si="106"/>
        <v>B</v>
      </c>
      <c r="AB188" s="223" t="str">
        <f t="shared" si="106"/>
        <v>C</v>
      </c>
      <c r="AC188" s="223" t="str">
        <f t="shared" si="106"/>
        <v>D</v>
      </c>
      <c r="AD188" s="223" t="str">
        <f t="shared" si="106"/>
        <v>A+</v>
      </c>
      <c r="AE188" s="223" t="str">
        <f t="shared" si="106"/>
        <v>A</v>
      </c>
      <c r="AF188" s="223" t="str">
        <f t="shared" si="106"/>
        <v>B</v>
      </c>
      <c r="AG188" s="223" t="str">
        <f t="shared" si="106"/>
        <v>C</v>
      </c>
      <c r="AH188" s="223" t="str">
        <f t="shared" si="106"/>
        <v>D</v>
      </c>
      <c r="AI188" s="186"/>
      <c r="AL188" s="71"/>
      <c r="AM188" s="49"/>
      <c r="AN188" s="49"/>
      <c r="AO188" s="49"/>
      <c r="AP188" s="49"/>
      <c r="AQ188" s="49"/>
      <c r="AR188" s="49"/>
      <c r="AS188" s="49"/>
      <c r="AT188" s="49"/>
      <c r="AU188" s="49"/>
      <c r="AV188" s="49"/>
    </row>
    <row r="189" spans="2:48" s="61" customFormat="1" ht="22.5" customHeight="1">
      <c r="B189" s="65"/>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6"/>
      <c r="AL189" s="71"/>
      <c r="AM189" s="49"/>
      <c r="AN189" s="49"/>
      <c r="AO189" s="49"/>
      <c r="AP189" s="49"/>
      <c r="AQ189" s="49"/>
      <c r="AR189" s="49"/>
      <c r="AS189" s="49"/>
      <c r="AT189" s="49"/>
      <c r="AU189" s="49"/>
      <c r="AV189" s="49"/>
    </row>
    <row r="190" spans="2:48" s="61" customFormat="1" ht="22.5" customHeight="1" thickBot="1">
      <c r="B190" s="65"/>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6"/>
      <c r="AL190" s="71"/>
      <c r="AM190" s="49"/>
      <c r="AN190" s="49"/>
      <c r="AO190" s="49"/>
      <c r="AP190" s="49"/>
      <c r="AQ190" s="49"/>
      <c r="AR190" s="49"/>
      <c r="AS190" s="49"/>
      <c r="AT190" s="49"/>
      <c r="AU190" s="49"/>
      <c r="AV190" s="49"/>
    </row>
    <row r="191" spans="2:48" s="61" customFormat="1" ht="33.75" customHeight="1" thickBot="1">
      <c r="B191" s="772" t="str">
        <f>B90</f>
        <v>L'autonomie et l'initiative</v>
      </c>
      <c r="C191" s="773"/>
      <c r="D191" s="774"/>
      <c r="E191" s="214" t="str">
        <f t="shared" ref="E191:AH191" si="107">IF(E90="","",IF(E90&lt;$AB$209,$AA$208,IF(E90&lt;$AC$209,$AB$208,IF(E90&lt;$AD$209,$AC$208,IF(E90&lt;$AE$209,$AD$208,IF(E90&gt;=$AA$209,$AE$208,"--"))))))</f>
        <v>B</v>
      </c>
      <c r="F191" s="214" t="str">
        <f t="shared" si="107"/>
        <v>B</v>
      </c>
      <c r="G191" s="214" t="str">
        <f t="shared" si="107"/>
        <v>B</v>
      </c>
      <c r="H191" s="214" t="str">
        <f t="shared" si="107"/>
        <v>C</v>
      </c>
      <c r="I191" s="214" t="str">
        <f t="shared" si="107"/>
        <v>D</v>
      </c>
      <c r="J191" s="214" t="str">
        <f t="shared" si="107"/>
        <v>A+</v>
      </c>
      <c r="K191" s="214" t="str">
        <f t="shared" si="107"/>
        <v>A</v>
      </c>
      <c r="L191" s="214" t="str">
        <f t="shared" si="107"/>
        <v>B</v>
      </c>
      <c r="M191" s="214" t="str">
        <f t="shared" si="107"/>
        <v>C</v>
      </c>
      <c r="N191" s="214" t="str">
        <f t="shared" si="107"/>
        <v>D</v>
      </c>
      <c r="O191" s="214" t="str">
        <f t="shared" si="107"/>
        <v>A+</v>
      </c>
      <c r="P191" s="214" t="str">
        <f t="shared" si="107"/>
        <v>A</v>
      </c>
      <c r="Q191" s="214" t="str">
        <f t="shared" si="107"/>
        <v>B</v>
      </c>
      <c r="R191" s="214" t="str">
        <f t="shared" si="107"/>
        <v>C</v>
      </c>
      <c r="S191" s="214" t="str">
        <f t="shared" si="107"/>
        <v>D</v>
      </c>
      <c r="T191" s="214" t="str">
        <f t="shared" si="107"/>
        <v>A+</v>
      </c>
      <c r="U191" s="214" t="str">
        <f t="shared" si="107"/>
        <v>A</v>
      </c>
      <c r="V191" s="214" t="str">
        <f t="shared" si="107"/>
        <v>B</v>
      </c>
      <c r="W191" s="214" t="str">
        <f t="shared" si="107"/>
        <v>C</v>
      </c>
      <c r="X191" s="214" t="str">
        <f t="shared" si="107"/>
        <v>D</v>
      </c>
      <c r="Y191" s="214" t="str">
        <f t="shared" si="107"/>
        <v>A+</v>
      </c>
      <c r="Z191" s="214" t="str">
        <f t="shared" si="107"/>
        <v>A</v>
      </c>
      <c r="AA191" s="214" t="str">
        <f t="shared" si="107"/>
        <v>B</v>
      </c>
      <c r="AB191" s="214" t="str">
        <f t="shared" si="107"/>
        <v>C</v>
      </c>
      <c r="AC191" s="214" t="str">
        <f t="shared" si="107"/>
        <v>D</v>
      </c>
      <c r="AD191" s="214" t="str">
        <f t="shared" si="107"/>
        <v>A+</v>
      </c>
      <c r="AE191" s="214" t="str">
        <f t="shared" si="107"/>
        <v>A</v>
      </c>
      <c r="AF191" s="214" t="str">
        <f t="shared" si="107"/>
        <v>B</v>
      </c>
      <c r="AG191" s="214" t="str">
        <f t="shared" si="107"/>
        <v>C</v>
      </c>
      <c r="AH191" s="214" t="str">
        <f t="shared" si="107"/>
        <v>D</v>
      </c>
      <c r="AI191" s="186"/>
      <c r="AL191" s="71"/>
      <c r="AM191" s="49"/>
      <c r="AN191" s="49"/>
      <c r="AO191" s="49"/>
      <c r="AP191" s="49"/>
      <c r="AQ191" s="49"/>
      <c r="AR191" s="49"/>
      <c r="AS191" s="49"/>
      <c r="AT191" s="49"/>
      <c r="AU191" s="49"/>
      <c r="AV191" s="49"/>
    </row>
    <row r="192" spans="2:48" s="61" customFormat="1" ht="22.5" customHeight="1">
      <c r="B192" s="65"/>
      <c r="C192" s="189"/>
      <c r="D192" s="191" t="str">
        <f>D91</f>
        <v>Soin - Application</v>
      </c>
      <c r="E192" s="217" t="str">
        <f t="shared" ref="E192:AH192" si="108">IF(E91="","",IF(E91&lt;$AB$209,$AA$208,IF(E91&lt;$AC$209,$AB$208,IF(E91&lt;$AD$209,$AC$208,IF(E91&lt;$AE$209,$AD$208,IF(E91&gt;=$AA$209,$AE$208,"--"))))))</f>
        <v>B</v>
      </c>
      <c r="F192" s="217" t="str">
        <f t="shared" si="108"/>
        <v>A</v>
      </c>
      <c r="G192" s="217" t="str">
        <f t="shared" si="108"/>
        <v>B</v>
      </c>
      <c r="H192" s="217" t="str">
        <f t="shared" si="108"/>
        <v>C</v>
      </c>
      <c r="I192" s="217" t="str">
        <f t="shared" si="108"/>
        <v>D</v>
      </c>
      <c r="J192" s="217" t="str">
        <f t="shared" si="108"/>
        <v>A+</v>
      </c>
      <c r="K192" s="217" t="str">
        <f t="shared" si="108"/>
        <v>A</v>
      </c>
      <c r="L192" s="217" t="str">
        <f t="shared" si="108"/>
        <v>B</v>
      </c>
      <c r="M192" s="217" t="str">
        <f t="shared" si="108"/>
        <v>C</v>
      </c>
      <c r="N192" s="217" t="str">
        <f t="shared" si="108"/>
        <v>D</v>
      </c>
      <c r="O192" s="217" t="str">
        <f t="shared" si="108"/>
        <v>A+</v>
      </c>
      <c r="P192" s="217" t="str">
        <f t="shared" si="108"/>
        <v>A</v>
      </c>
      <c r="Q192" s="217" t="str">
        <f t="shared" si="108"/>
        <v>B</v>
      </c>
      <c r="R192" s="217" t="str">
        <f t="shared" si="108"/>
        <v>C</v>
      </c>
      <c r="S192" s="217" t="str">
        <f t="shared" si="108"/>
        <v>D</v>
      </c>
      <c r="T192" s="217" t="str">
        <f t="shared" si="108"/>
        <v>A+</v>
      </c>
      <c r="U192" s="217" t="str">
        <f t="shared" si="108"/>
        <v>A</v>
      </c>
      <c r="V192" s="217" t="str">
        <f t="shared" si="108"/>
        <v>B</v>
      </c>
      <c r="W192" s="217" t="str">
        <f t="shared" si="108"/>
        <v>C</v>
      </c>
      <c r="X192" s="217" t="str">
        <f t="shared" si="108"/>
        <v>D</v>
      </c>
      <c r="Y192" s="217" t="str">
        <f t="shared" si="108"/>
        <v>A+</v>
      </c>
      <c r="Z192" s="217" t="str">
        <f t="shared" si="108"/>
        <v>A</v>
      </c>
      <c r="AA192" s="217" t="str">
        <f t="shared" si="108"/>
        <v>B</v>
      </c>
      <c r="AB192" s="217" t="str">
        <f t="shared" si="108"/>
        <v>C</v>
      </c>
      <c r="AC192" s="217" t="str">
        <f t="shared" si="108"/>
        <v>D</v>
      </c>
      <c r="AD192" s="217" t="str">
        <f t="shared" si="108"/>
        <v>A+</v>
      </c>
      <c r="AE192" s="217" t="str">
        <f t="shared" si="108"/>
        <v>A</v>
      </c>
      <c r="AF192" s="217" t="str">
        <f t="shared" si="108"/>
        <v>B</v>
      </c>
      <c r="AG192" s="217" t="str">
        <f t="shared" si="108"/>
        <v>C</v>
      </c>
      <c r="AH192" s="217" t="str">
        <f t="shared" si="108"/>
        <v>D</v>
      </c>
      <c r="AI192" s="186"/>
      <c r="AL192" s="71"/>
      <c r="AM192" s="49"/>
      <c r="AN192" s="49"/>
      <c r="AO192" s="49"/>
      <c r="AP192" s="49"/>
      <c r="AQ192" s="49"/>
      <c r="AR192" s="49"/>
      <c r="AS192" s="49"/>
      <c r="AT192" s="49"/>
      <c r="AU192" s="49"/>
      <c r="AV192" s="49"/>
    </row>
    <row r="193" spans="2:48" s="61" customFormat="1" ht="22.5" customHeight="1">
      <c r="B193" s="65"/>
      <c r="C193" s="189"/>
      <c r="D193" s="236" t="str">
        <f>D92</f>
        <v>Instructions civique et morale</v>
      </c>
      <c r="E193" s="217" t="str">
        <f t="shared" ref="E193:AH193" si="109">IF(E92="","",IF(E92&lt;$AB$209,$AA$208,IF(E92&lt;$AC$209,$AB$208,IF(E92&lt;$AD$209,$AC$208,IF(E92&lt;$AE$209,$AD$208,IF(E92&gt;=$AA$209,$AE$208,"--"))))))</f>
        <v>B</v>
      </c>
      <c r="F193" s="217" t="str">
        <f t="shared" si="109"/>
        <v>A</v>
      </c>
      <c r="G193" s="217" t="str">
        <f t="shared" si="109"/>
        <v>B</v>
      </c>
      <c r="H193" s="217" t="str">
        <f t="shared" si="109"/>
        <v>C</v>
      </c>
      <c r="I193" s="217" t="str">
        <f t="shared" si="109"/>
        <v>D</v>
      </c>
      <c r="J193" s="217" t="str">
        <f t="shared" si="109"/>
        <v>A+</v>
      </c>
      <c r="K193" s="217" t="str">
        <f t="shared" si="109"/>
        <v>A</v>
      </c>
      <c r="L193" s="217" t="str">
        <f t="shared" si="109"/>
        <v>B</v>
      </c>
      <c r="M193" s="217" t="str">
        <f t="shared" si="109"/>
        <v>C</v>
      </c>
      <c r="N193" s="217" t="str">
        <f t="shared" si="109"/>
        <v>D</v>
      </c>
      <c r="O193" s="217" t="str">
        <f t="shared" si="109"/>
        <v>A+</v>
      </c>
      <c r="P193" s="217" t="str">
        <f t="shared" si="109"/>
        <v>A</v>
      </c>
      <c r="Q193" s="217" t="str">
        <f t="shared" si="109"/>
        <v>B</v>
      </c>
      <c r="R193" s="217" t="str">
        <f t="shared" si="109"/>
        <v>C</v>
      </c>
      <c r="S193" s="217" t="str">
        <f t="shared" si="109"/>
        <v>D</v>
      </c>
      <c r="T193" s="217" t="str">
        <f t="shared" si="109"/>
        <v>A+</v>
      </c>
      <c r="U193" s="217" t="str">
        <f t="shared" si="109"/>
        <v>A</v>
      </c>
      <c r="V193" s="217" t="str">
        <f t="shared" si="109"/>
        <v>B</v>
      </c>
      <c r="W193" s="217" t="str">
        <f t="shared" si="109"/>
        <v>C</v>
      </c>
      <c r="X193" s="217" t="str">
        <f t="shared" si="109"/>
        <v>D</v>
      </c>
      <c r="Y193" s="217" t="str">
        <f t="shared" si="109"/>
        <v>A+</v>
      </c>
      <c r="Z193" s="217" t="str">
        <f t="shared" si="109"/>
        <v>A</v>
      </c>
      <c r="AA193" s="217" t="str">
        <f t="shared" si="109"/>
        <v>B</v>
      </c>
      <c r="AB193" s="217" t="str">
        <f t="shared" si="109"/>
        <v>C</v>
      </c>
      <c r="AC193" s="217" t="str">
        <f t="shared" si="109"/>
        <v>D</v>
      </c>
      <c r="AD193" s="217" t="str">
        <f t="shared" si="109"/>
        <v>A+</v>
      </c>
      <c r="AE193" s="217" t="str">
        <f t="shared" si="109"/>
        <v>A</v>
      </c>
      <c r="AF193" s="217" t="str">
        <f t="shared" si="109"/>
        <v>B</v>
      </c>
      <c r="AG193" s="217" t="str">
        <f t="shared" si="109"/>
        <v>C</v>
      </c>
      <c r="AH193" s="217" t="str">
        <f t="shared" si="109"/>
        <v>D</v>
      </c>
      <c r="AI193" s="186"/>
      <c r="AL193" s="71"/>
      <c r="AM193" s="49"/>
      <c r="AN193" s="49"/>
      <c r="AO193" s="49"/>
      <c r="AP193" s="49"/>
      <c r="AQ193" s="49"/>
      <c r="AR193" s="49"/>
      <c r="AS193" s="49"/>
      <c r="AT193" s="49"/>
      <c r="AU193" s="49"/>
      <c r="AV193" s="49"/>
    </row>
    <row r="194" spans="2:48" s="61" customFormat="1" ht="22.5" customHeight="1">
      <c r="B194" s="65"/>
      <c r="C194" s="189"/>
      <c r="D194" s="193" t="str">
        <f>D93</f>
        <v>Travail personnel</v>
      </c>
      <c r="E194" s="218" t="str">
        <f t="shared" ref="E194:AH194" si="110">IF(E93="","",IF(E93&lt;$AB$209,$AA$208,IF(E93&lt;$AC$209,$AB$208,IF(E93&lt;$AD$209,$AC$208,IF(E93&lt;$AE$209,$AD$208,IF(E93&gt;=$AA$209,$AE$208,"--"))))))</f>
        <v>A+</v>
      </c>
      <c r="F194" s="218" t="str">
        <f t="shared" si="110"/>
        <v>B</v>
      </c>
      <c r="G194" s="218" t="str">
        <f t="shared" si="110"/>
        <v>B</v>
      </c>
      <c r="H194" s="218" t="str">
        <f t="shared" si="110"/>
        <v>C</v>
      </c>
      <c r="I194" s="218" t="str">
        <f t="shared" si="110"/>
        <v>D</v>
      </c>
      <c r="J194" s="218" t="str">
        <f t="shared" si="110"/>
        <v>A+</v>
      </c>
      <c r="K194" s="218" t="str">
        <f t="shared" si="110"/>
        <v>A</v>
      </c>
      <c r="L194" s="218" t="str">
        <f t="shared" si="110"/>
        <v>B</v>
      </c>
      <c r="M194" s="218" t="str">
        <f t="shared" si="110"/>
        <v>C</v>
      </c>
      <c r="N194" s="218" t="str">
        <f t="shared" si="110"/>
        <v>D</v>
      </c>
      <c r="O194" s="218" t="str">
        <f t="shared" si="110"/>
        <v>A+</v>
      </c>
      <c r="P194" s="218" t="str">
        <f t="shared" si="110"/>
        <v>A</v>
      </c>
      <c r="Q194" s="218" t="str">
        <f t="shared" si="110"/>
        <v>B</v>
      </c>
      <c r="R194" s="218" t="str">
        <f t="shared" si="110"/>
        <v>C</v>
      </c>
      <c r="S194" s="218" t="str">
        <f t="shared" si="110"/>
        <v>D</v>
      </c>
      <c r="T194" s="218" t="str">
        <f t="shared" si="110"/>
        <v>A+</v>
      </c>
      <c r="U194" s="218" t="str">
        <f t="shared" si="110"/>
        <v>A</v>
      </c>
      <c r="V194" s="218" t="str">
        <f t="shared" si="110"/>
        <v>B</v>
      </c>
      <c r="W194" s="218" t="str">
        <f t="shared" si="110"/>
        <v>C</v>
      </c>
      <c r="X194" s="218" t="str">
        <f t="shared" si="110"/>
        <v>D</v>
      </c>
      <c r="Y194" s="218" t="str">
        <f t="shared" si="110"/>
        <v>A+</v>
      </c>
      <c r="Z194" s="218" t="str">
        <f t="shared" si="110"/>
        <v>A</v>
      </c>
      <c r="AA194" s="218" t="str">
        <f t="shared" si="110"/>
        <v>B</v>
      </c>
      <c r="AB194" s="218" t="str">
        <f t="shared" si="110"/>
        <v>C</v>
      </c>
      <c r="AC194" s="218" t="str">
        <f t="shared" si="110"/>
        <v>D</v>
      </c>
      <c r="AD194" s="218" t="str">
        <f t="shared" si="110"/>
        <v>A+</v>
      </c>
      <c r="AE194" s="218" t="str">
        <f t="shared" si="110"/>
        <v>A</v>
      </c>
      <c r="AF194" s="218" t="str">
        <f t="shared" si="110"/>
        <v>B</v>
      </c>
      <c r="AG194" s="218" t="str">
        <f t="shared" si="110"/>
        <v>C</v>
      </c>
      <c r="AH194" s="218" t="str">
        <f t="shared" si="110"/>
        <v>D</v>
      </c>
      <c r="AI194" s="186"/>
      <c r="AL194" s="71"/>
      <c r="AM194" s="49"/>
      <c r="AN194" s="49"/>
      <c r="AO194" s="49"/>
      <c r="AP194" s="49"/>
      <c r="AQ194" s="49"/>
      <c r="AR194" s="49"/>
      <c r="AS194" s="49"/>
      <c r="AT194" s="49"/>
      <c r="AU194" s="49"/>
      <c r="AV194" s="49"/>
    </row>
    <row r="195" spans="2:48" ht="12.75" customHeight="1"/>
    <row r="196" spans="2:48" ht="13.5" customHeight="1"/>
    <row r="197" spans="2:48" ht="13.5" customHeight="1"/>
    <row r="198" spans="2:48" ht="12.75" customHeight="1"/>
    <row r="199" spans="2:48" ht="12.75" customHeight="1"/>
    <row r="200" spans="2:48" ht="13.5" customHeight="1"/>
    <row r="201" spans="2:48" ht="13.5" customHeight="1"/>
    <row r="202" spans="2:48" ht="12.75" customHeight="1"/>
    <row r="203" spans="2:48" ht="12.75" customHeight="1"/>
    <row r="204" spans="2:48" ht="13.5" customHeight="1"/>
    <row r="205" spans="2:48" ht="13.5" customHeight="1"/>
    <row r="206" spans="2:48" ht="12.75" customHeight="1"/>
    <row r="207" spans="2:48" ht="12.75" customHeight="1"/>
    <row r="208" spans="2:48" ht="13.5" customHeight="1">
      <c r="Y208" s="80" t="s">
        <v>24</v>
      </c>
      <c r="Z208" s="81"/>
      <c r="AA208" s="110" t="str">
        <f>'liste élèves'!K11</f>
        <v>D</v>
      </c>
      <c r="AB208" s="82" t="str">
        <f>'liste élèves'!L11</f>
        <v>C</v>
      </c>
      <c r="AC208" s="82" t="str">
        <f>'liste élèves'!M11</f>
        <v>B</v>
      </c>
      <c r="AD208" s="82" t="str">
        <f>'liste élèves'!N11</f>
        <v>A</v>
      </c>
      <c r="AE208" s="82" t="str">
        <f>'liste élèves'!O11</f>
        <v>A+</v>
      </c>
    </row>
    <row r="209" spans="25:31" ht="13.5" customHeight="1">
      <c r="Y209" s="81"/>
      <c r="Z209" s="81"/>
      <c r="AA209" s="110">
        <f>'liste élèves'!K12</f>
        <v>1</v>
      </c>
      <c r="AB209" s="337">
        <f>'liste élèves'!L12</f>
        <v>2</v>
      </c>
      <c r="AC209" s="337">
        <f>'liste élèves'!M12</f>
        <v>3</v>
      </c>
      <c r="AD209" s="337">
        <f>'liste élèves'!N12</f>
        <v>4</v>
      </c>
      <c r="AE209" s="337">
        <f>'liste élèves'!O12</f>
        <v>5</v>
      </c>
    </row>
    <row r="210" spans="25:31" ht="12.75" customHeight="1"/>
    <row r="211" spans="25:31" ht="12.75" customHeight="1"/>
    <row r="212" spans="25:31" ht="13.5" customHeight="1"/>
    <row r="215" spans="25:31" ht="13.5" customHeight="1"/>
    <row r="216" spans="25:31" ht="12.75" customHeight="1"/>
    <row r="217" spans="25:31" ht="12.75" customHeight="1"/>
    <row r="218" spans="25:31" ht="13.5" customHeight="1"/>
    <row r="219" spans="25:31" ht="13.5" customHeight="1"/>
    <row r="220" spans="25:31" ht="12.75" customHeight="1"/>
    <row r="221" spans="25:31" ht="12.75" customHeight="1"/>
    <row r="222" spans="25:31" ht="13.5" customHeight="1"/>
    <row r="223" spans="25:31" ht="13.5" customHeight="1"/>
    <row r="224" spans="25:31" ht="12.75" customHeight="1"/>
    <row r="225" ht="12.75" customHeight="1"/>
    <row r="226" ht="13.5" customHeight="1"/>
    <row r="227" ht="13.5" customHeight="1"/>
    <row r="228" ht="12.75" customHeight="1"/>
    <row r="229" ht="12.75" customHeight="1"/>
    <row r="230" ht="13.5" customHeight="1"/>
    <row r="231" ht="13.5" customHeight="1"/>
    <row r="232" ht="12.75" customHeight="1"/>
    <row r="233" ht="12.75" customHeight="1"/>
    <row r="234" ht="13.5" customHeight="1"/>
    <row r="235" ht="13.5" customHeight="1"/>
    <row r="236" ht="12.75" customHeight="1"/>
    <row r="237" ht="12.75" customHeight="1"/>
    <row r="238" ht="13.5" customHeight="1"/>
    <row r="241" ht="13.5" customHeight="1"/>
    <row r="242" ht="12.75" customHeight="1"/>
    <row r="243" ht="12.75" customHeight="1"/>
    <row r="244" ht="13.5" customHeight="1"/>
    <row r="245" ht="13.5" customHeight="1"/>
    <row r="246" ht="12.75" customHeight="1"/>
    <row r="247" ht="12.75" customHeight="1"/>
    <row r="248" ht="13.5" customHeight="1"/>
    <row r="249" ht="13.5" customHeight="1"/>
    <row r="250" ht="12.75" customHeight="1"/>
    <row r="251" ht="12.75" customHeight="1"/>
    <row r="252" ht="13.5" customHeight="1"/>
    <row r="253" ht="13.5" customHeight="1"/>
    <row r="254" ht="12.75" customHeight="1"/>
    <row r="255" ht="12.75" customHeight="1"/>
    <row r="256" ht="13.5" customHeight="1"/>
    <row r="257" ht="13.5" customHeight="1"/>
    <row r="258" ht="12.75" customHeight="1"/>
    <row r="259" ht="12.75" customHeight="1"/>
    <row r="260" ht="13.5" customHeight="1"/>
    <row r="261" ht="13.5" customHeight="1"/>
    <row r="262" ht="12.75" customHeight="1"/>
    <row r="263" ht="12.75" customHeight="1"/>
    <row r="264" ht="13.5" customHeight="1"/>
    <row r="265" ht="13.5" customHeight="1"/>
    <row r="266" ht="12.75" customHeight="1"/>
    <row r="267" ht="12.75" customHeight="1"/>
    <row r="268" ht="13.5" customHeight="1"/>
    <row r="272" ht="13.5" customHeight="1"/>
    <row r="273" ht="12.75" customHeight="1"/>
    <row r="274" ht="12.75" customHeight="1"/>
    <row r="275" ht="13.5" customHeight="1"/>
    <row r="276" ht="13.5" customHeight="1"/>
    <row r="277" ht="12.75" customHeight="1"/>
    <row r="278" ht="12.75" customHeight="1"/>
    <row r="279" ht="13.5" customHeight="1"/>
    <row r="280" ht="13.5" customHeight="1"/>
    <row r="281" ht="12.75" customHeight="1"/>
    <row r="282" ht="12.75" customHeight="1"/>
    <row r="283" ht="13.5" customHeight="1"/>
    <row r="284" ht="13.5" customHeight="1"/>
    <row r="285" ht="12.75" customHeight="1"/>
    <row r="286" ht="12.75" customHeight="1"/>
    <row r="287" ht="13.5" customHeight="1"/>
    <row r="288" ht="13.5" customHeight="1"/>
    <row r="289" ht="12.75" customHeight="1"/>
    <row r="290" ht="12.75" customHeight="1"/>
    <row r="291" ht="13.5" customHeight="1"/>
    <row r="294" ht="13.5" customHeight="1"/>
    <row r="295" ht="12.75" customHeight="1"/>
    <row r="296" ht="12.75" customHeight="1"/>
    <row r="297" ht="13.5" customHeight="1"/>
    <row r="298" ht="13.5" customHeight="1"/>
    <row r="299" ht="12.75" customHeight="1"/>
    <row r="300" ht="12.75" customHeight="1"/>
    <row r="301" ht="13.5" customHeight="1"/>
    <row r="304" ht="13.5" customHeight="1"/>
    <row r="305" ht="12.75" customHeight="1"/>
    <row r="306" ht="12.75" customHeight="1"/>
    <row r="307" ht="13.5" customHeight="1"/>
    <row r="308" ht="13.5" customHeight="1"/>
    <row r="309" ht="12.75" customHeight="1"/>
    <row r="310" ht="12.75" customHeight="1"/>
    <row r="311" ht="13.5" customHeight="1"/>
    <row r="312" ht="13.5" customHeight="1"/>
    <row r="313" ht="12.75" customHeight="1"/>
    <row r="314" ht="12.75" customHeight="1"/>
    <row r="315" ht="13.5" customHeight="1"/>
    <row r="316" ht="13.5" customHeight="1"/>
    <row r="317" ht="12.75" customHeight="1"/>
    <row r="318" ht="12.75" customHeight="1"/>
    <row r="319" ht="13.5" customHeight="1"/>
    <row r="320" ht="13.5" customHeight="1"/>
    <row r="321" ht="12.75" customHeight="1"/>
    <row r="322" ht="12.75" customHeight="1"/>
    <row r="323" ht="13.5" customHeight="1"/>
    <row r="324" ht="13.5" customHeight="1"/>
    <row r="325" ht="12.75" customHeight="1"/>
    <row r="326" ht="12.75" customHeight="1"/>
    <row r="327" ht="13.5" customHeight="1"/>
    <row r="328" ht="13.5" customHeight="1"/>
    <row r="329" ht="12.75" customHeight="1"/>
    <row r="330" ht="12.75" customHeight="1"/>
    <row r="331" ht="13.5" customHeight="1"/>
    <row r="332" ht="13.5" customHeight="1"/>
    <row r="333" ht="12.75" customHeight="1"/>
    <row r="334" ht="12.75" customHeight="1"/>
    <row r="335" ht="13.5" customHeight="1"/>
    <row r="338" ht="13.5" customHeight="1"/>
    <row r="339" ht="12.75" customHeight="1"/>
    <row r="340" ht="12.75" customHeight="1"/>
    <row r="341" ht="13.5" customHeight="1"/>
    <row r="342" ht="13.5" customHeight="1"/>
    <row r="343" ht="12.75" customHeight="1"/>
    <row r="344" ht="12.75" customHeight="1"/>
    <row r="345" ht="13.5" customHeight="1"/>
    <row r="350" ht="13.5" customHeight="1"/>
    <row r="351" ht="12.75" customHeight="1"/>
    <row r="352" ht="12.75" customHeight="1"/>
    <row r="353" ht="13.5" customHeight="1"/>
    <row r="354" ht="13.5" customHeight="1"/>
    <row r="355" ht="12.75" customHeight="1"/>
    <row r="356" ht="12.75" customHeight="1"/>
    <row r="357" ht="13.5" customHeight="1"/>
    <row r="360" ht="13.5" customHeight="1"/>
    <row r="361" ht="12.75" customHeight="1"/>
    <row r="362" ht="12.75" customHeight="1"/>
    <row r="363" ht="13.5" customHeight="1"/>
    <row r="364" ht="13.5" customHeight="1"/>
    <row r="365" ht="12.75" customHeight="1"/>
    <row r="366" ht="12.75" customHeight="1"/>
    <row r="367" ht="13.5" customHeight="1"/>
    <row r="368" ht="13.5" customHeight="1"/>
    <row r="369" ht="12.75" customHeight="1"/>
    <row r="370" ht="12.75" customHeight="1"/>
    <row r="371" ht="13.5" customHeight="1"/>
    <row r="374" ht="13.5" customHeight="1"/>
    <row r="375" ht="12.75" customHeight="1"/>
    <row r="376" ht="12.75" customHeight="1"/>
    <row r="377" ht="13.5" customHeight="1"/>
    <row r="378" ht="13.5" customHeight="1"/>
    <row r="379" ht="12.75" customHeight="1"/>
    <row r="380" ht="12.75" customHeight="1"/>
    <row r="381" ht="13.5" customHeight="1"/>
    <row r="382" ht="13.5" customHeight="1"/>
    <row r="383" ht="12.75" customHeight="1"/>
    <row r="384" ht="12.75" customHeight="1"/>
    <row r="385" ht="13.5" customHeight="1"/>
    <row r="386" ht="13.5" customHeight="1"/>
    <row r="387" ht="12.75" customHeight="1"/>
    <row r="388" ht="12.75" customHeight="1"/>
    <row r="389" ht="13.5" customHeight="1"/>
  </sheetData>
  <mergeCells count="45">
    <mergeCell ref="B55:D55"/>
    <mergeCell ref="B85:D85"/>
    <mergeCell ref="B90:D90"/>
    <mergeCell ref="B104:D104"/>
    <mergeCell ref="B40:D40"/>
    <mergeCell ref="B41:D41"/>
    <mergeCell ref="B44:D44"/>
    <mergeCell ref="B47:D47"/>
    <mergeCell ref="B51:D51"/>
    <mergeCell ref="B156:D156"/>
    <mergeCell ref="B161:D161"/>
    <mergeCell ref="B186:D186"/>
    <mergeCell ref="B191:D191"/>
    <mergeCell ref="B179:D179"/>
    <mergeCell ref="B164:D164"/>
    <mergeCell ref="B171:D171"/>
    <mergeCell ref="B152:D152"/>
    <mergeCell ref="C121:D121"/>
    <mergeCell ref="C127:D127"/>
    <mergeCell ref="C131:D131"/>
    <mergeCell ref="B120:D120"/>
    <mergeCell ref="B148:D148"/>
    <mergeCell ref="B141:D141"/>
    <mergeCell ref="B78:D78"/>
    <mergeCell ref="B108:D108"/>
    <mergeCell ref="B113:D113"/>
    <mergeCell ref="B116:D116"/>
    <mergeCell ref="B145:D145"/>
    <mergeCell ref="B142:D142"/>
    <mergeCell ref="B138:D138"/>
    <mergeCell ref="B1:D1"/>
    <mergeCell ref="C30:D30"/>
    <mergeCell ref="C26:D26"/>
    <mergeCell ref="C20:D20"/>
    <mergeCell ref="B2:D2"/>
    <mergeCell ref="B63:D63"/>
    <mergeCell ref="B37:D37"/>
    <mergeCell ref="B3:D3"/>
    <mergeCell ref="B7:D7"/>
    <mergeCell ref="B15:D15"/>
    <mergeCell ref="B12:D12"/>
    <mergeCell ref="B60:D60"/>
    <mergeCell ref="B103:D103"/>
    <mergeCell ref="B19:D19"/>
    <mergeCell ref="B70:D70"/>
  </mergeCells>
  <phoneticPr fontId="4" type="noConversion"/>
  <conditionalFormatting sqref="E165:AH168 E103:AH135">
    <cfRule type="containsText" dxfId="861" priority="115" stopIfTrue="1" operator="containsText" text="B">
      <formula>NOT(ISERROR(SEARCH("B",E103)))</formula>
    </cfRule>
    <cfRule type="containsText" dxfId="860" priority="116" stopIfTrue="1" operator="containsText" text="C">
      <formula>NOT(ISERROR(SEARCH("C",E103)))</formula>
    </cfRule>
    <cfRule type="containsText" dxfId="859" priority="117" stopIfTrue="1" operator="containsText" text="D">
      <formula>NOT(ISERROR(SEARCH("D",E103)))</formula>
    </cfRule>
  </conditionalFormatting>
  <conditionalFormatting sqref="E2:AH34">
    <cfRule type="colorScale" priority="114">
      <colorScale>
        <cfvo type="min"/>
        <cfvo type="percentile" val="50"/>
        <cfvo type="max"/>
        <color rgb="FFF8696B"/>
        <color rgb="FFFFEB84"/>
        <color rgb="FF63BE7B"/>
      </colorScale>
    </cfRule>
  </conditionalFormatting>
  <conditionalFormatting sqref="E40:AH60">
    <cfRule type="colorScale" priority="113">
      <colorScale>
        <cfvo type="min"/>
        <cfvo type="percentile" val="50"/>
        <cfvo type="max"/>
        <color rgb="FFF8696B"/>
        <color rgb="FFFFEB84"/>
        <color rgb="FF63BE7B"/>
      </colorScale>
    </cfRule>
  </conditionalFormatting>
  <conditionalFormatting sqref="E40:AH40">
    <cfRule type="colorScale" priority="112">
      <colorScale>
        <cfvo type="min"/>
        <cfvo type="percentile" val="50"/>
        <cfvo type="max"/>
        <color rgb="FFF8696B"/>
        <color rgb="FFFFEB84"/>
        <color rgb="FF63BE7B"/>
      </colorScale>
    </cfRule>
  </conditionalFormatting>
  <conditionalFormatting sqref="E44:AH44">
    <cfRule type="colorScale" priority="111">
      <colorScale>
        <cfvo type="min"/>
        <cfvo type="percentile" val="50"/>
        <cfvo type="max"/>
        <color rgb="FFF8696B"/>
        <color rgb="FFFFEB84"/>
        <color rgb="FF63BE7B"/>
      </colorScale>
    </cfRule>
  </conditionalFormatting>
  <conditionalFormatting sqref="E41:AH41">
    <cfRule type="colorScale" priority="110">
      <colorScale>
        <cfvo type="min"/>
        <cfvo type="percentile" val="50"/>
        <cfvo type="max"/>
        <color rgb="FFF8696B"/>
        <color rgb="FFFFEB84"/>
        <color rgb="FF63BE7B"/>
      </colorScale>
    </cfRule>
  </conditionalFormatting>
  <conditionalFormatting sqref="E47:AH47">
    <cfRule type="colorScale" priority="109">
      <colorScale>
        <cfvo type="min"/>
        <cfvo type="percentile" val="50"/>
        <cfvo type="max"/>
        <color rgb="FFF8696B"/>
        <color rgb="FFFFEB84"/>
        <color rgb="FF63BE7B"/>
      </colorScale>
    </cfRule>
  </conditionalFormatting>
  <conditionalFormatting sqref="E51:AH51">
    <cfRule type="colorScale" priority="108">
      <colorScale>
        <cfvo type="min"/>
        <cfvo type="percentile" val="50"/>
        <cfvo type="max"/>
        <color rgb="FFF8696B"/>
        <color rgb="FFFFEB84"/>
        <color rgb="FF63BE7B"/>
      </colorScale>
    </cfRule>
  </conditionalFormatting>
  <conditionalFormatting sqref="E55:AH56">
    <cfRule type="colorScale" priority="107">
      <colorScale>
        <cfvo type="min"/>
        <cfvo type="percentile" val="50"/>
        <cfvo type="max"/>
        <color rgb="FFF8696B"/>
        <color rgb="FFFFEB84"/>
        <color rgb="FF63BE7B"/>
      </colorScale>
    </cfRule>
  </conditionalFormatting>
  <conditionalFormatting sqref="E60:AH60">
    <cfRule type="colorScale" priority="106">
      <colorScale>
        <cfvo type="min"/>
        <cfvo type="percentile" val="50"/>
        <cfvo type="max"/>
        <color rgb="FFF8696B"/>
        <color rgb="FFFFEB84"/>
        <color rgb="FF63BE7B"/>
      </colorScale>
    </cfRule>
  </conditionalFormatting>
  <conditionalFormatting sqref="E42">
    <cfRule type="colorScale" priority="105">
      <colorScale>
        <cfvo type="min"/>
        <cfvo type="percentile" val="50"/>
        <cfvo type="max"/>
        <color rgb="FFF8696B"/>
        <color rgb="FFFFEB84"/>
        <color rgb="FF63BE7B"/>
      </colorScale>
    </cfRule>
  </conditionalFormatting>
  <conditionalFormatting sqref="E141:AH161">
    <cfRule type="containsText" dxfId="858" priority="84" stopIfTrue="1" operator="containsText" text="B">
      <formula>NOT(ISERROR(SEARCH("B",E141)))</formula>
    </cfRule>
    <cfRule type="containsText" dxfId="857" priority="85" stopIfTrue="1" operator="containsText" text="C">
      <formula>NOT(ISERROR(SEARCH("C",E141)))</formula>
    </cfRule>
    <cfRule type="containsText" dxfId="856" priority="86" stopIfTrue="1" operator="containsText" text="D">
      <formula>NOT(ISERROR(SEARCH("D",E141)))</formula>
    </cfRule>
    <cfRule type="colorScale" priority="104">
      <colorScale>
        <cfvo type="min"/>
        <cfvo type="percentile" val="50"/>
        <cfvo type="max"/>
        <color rgb="FFF8696B"/>
        <color rgb="FFFFEB84"/>
        <color rgb="FF63BE7B"/>
      </colorScale>
    </cfRule>
  </conditionalFormatting>
  <conditionalFormatting sqref="E141:AH141">
    <cfRule type="colorScale" priority="103">
      <colorScale>
        <cfvo type="min"/>
        <cfvo type="percentile" val="50"/>
        <cfvo type="max"/>
        <color rgb="FFF8696B"/>
        <color rgb="FFFFEB84"/>
        <color rgb="FF63BE7B"/>
      </colorScale>
    </cfRule>
  </conditionalFormatting>
  <conditionalFormatting sqref="E145:AH145">
    <cfRule type="colorScale" priority="102">
      <colorScale>
        <cfvo type="min"/>
        <cfvo type="percentile" val="50"/>
        <cfvo type="max"/>
        <color rgb="FFF8696B"/>
        <color rgb="FFFFEB84"/>
        <color rgb="FF63BE7B"/>
      </colorScale>
    </cfRule>
  </conditionalFormatting>
  <conditionalFormatting sqref="E142:AH142">
    <cfRule type="colorScale" priority="101">
      <colorScale>
        <cfvo type="min"/>
        <cfvo type="percentile" val="50"/>
        <cfvo type="max"/>
        <color rgb="FFF8696B"/>
        <color rgb="FFFFEB84"/>
        <color rgb="FF63BE7B"/>
      </colorScale>
    </cfRule>
  </conditionalFormatting>
  <conditionalFormatting sqref="E148:AH148">
    <cfRule type="colorScale" priority="100">
      <colorScale>
        <cfvo type="min"/>
        <cfvo type="percentile" val="50"/>
        <cfvo type="max"/>
        <color rgb="FFF8696B"/>
        <color rgb="FFFFEB84"/>
        <color rgb="FF63BE7B"/>
      </colorScale>
    </cfRule>
  </conditionalFormatting>
  <conditionalFormatting sqref="E152:AH152">
    <cfRule type="colorScale" priority="99">
      <colorScale>
        <cfvo type="min"/>
        <cfvo type="percentile" val="50"/>
        <cfvo type="max"/>
        <color rgb="FFF8696B"/>
        <color rgb="FFFFEB84"/>
        <color rgb="FF63BE7B"/>
      </colorScale>
    </cfRule>
  </conditionalFormatting>
  <conditionalFormatting sqref="E156:AH157">
    <cfRule type="colorScale" priority="98">
      <colorScale>
        <cfvo type="min"/>
        <cfvo type="percentile" val="50"/>
        <cfvo type="max"/>
        <color rgb="FFF8696B"/>
        <color rgb="FFFFEB84"/>
        <color rgb="FF63BE7B"/>
      </colorScale>
    </cfRule>
  </conditionalFormatting>
  <conditionalFormatting sqref="E161:AH161">
    <cfRule type="colorScale" priority="97">
      <colorScale>
        <cfvo type="min"/>
        <cfvo type="percentile" val="50"/>
        <cfvo type="max"/>
        <color rgb="FFF8696B"/>
        <color rgb="FFFFEB84"/>
        <color rgb="FF63BE7B"/>
      </colorScale>
    </cfRule>
  </conditionalFormatting>
  <conditionalFormatting sqref="E143">
    <cfRule type="colorScale" priority="96">
      <colorScale>
        <cfvo type="min"/>
        <cfvo type="percentile" val="50"/>
        <cfvo type="max"/>
        <color rgb="FFF8696B"/>
        <color rgb="FFFFEB84"/>
        <color rgb="FF63BE7B"/>
      </colorScale>
    </cfRule>
  </conditionalFormatting>
  <conditionalFormatting sqref="E141:AH161">
    <cfRule type="colorScale" priority="95">
      <colorScale>
        <cfvo type="min"/>
        <cfvo type="percentile" val="50"/>
        <cfvo type="max"/>
        <color rgb="FFF8696B"/>
        <color rgb="FFFFEB84"/>
        <color rgb="FF63BE7B"/>
      </colorScale>
    </cfRule>
  </conditionalFormatting>
  <conditionalFormatting sqref="E103:AH135">
    <cfRule type="colorScale" priority="83">
      <colorScale>
        <cfvo type="min"/>
        <cfvo type="percentile" val="50"/>
        <cfvo type="max"/>
        <color rgb="FFF8696B"/>
        <color rgb="FFFFEB84"/>
        <color rgb="FF63BE7B"/>
      </colorScale>
    </cfRule>
  </conditionalFormatting>
  <conditionalFormatting sqref="E103:AH103">
    <cfRule type="colorScale" priority="73">
      <colorScale>
        <cfvo type="min"/>
        <cfvo type="percentile" val="50"/>
        <cfvo type="max"/>
        <color rgb="FFF8696B"/>
        <color rgb="FFFFEB84"/>
        <color rgb="FF63BE7B"/>
      </colorScale>
    </cfRule>
  </conditionalFormatting>
  <conditionalFormatting sqref="E64:AH67">
    <cfRule type="colorScale" priority="70">
      <colorScale>
        <cfvo type="min"/>
        <cfvo type="percentile" val="50"/>
        <cfvo type="max"/>
        <color rgb="FFF8696B"/>
        <color rgb="FFFFEB84"/>
        <color rgb="FF63BE7B"/>
      </colorScale>
    </cfRule>
  </conditionalFormatting>
  <conditionalFormatting sqref="E63:AH63">
    <cfRule type="colorScale" priority="69">
      <colorScale>
        <cfvo type="min"/>
        <cfvo type="percentile" val="50"/>
        <cfvo type="max"/>
        <color rgb="FFF8696B"/>
        <color rgb="FFFFEB84"/>
        <color rgb="FF63BE7B"/>
      </colorScale>
    </cfRule>
  </conditionalFormatting>
  <conditionalFormatting sqref="E164:AH164">
    <cfRule type="containsText" dxfId="855" priority="64" stopIfTrue="1" operator="containsText" text="B">
      <formula>NOT(ISERROR(SEARCH("B",E164)))</formula>
    </cfRule>
    <cfRule type="containsText" dxfId="854" priority="65" stopIfTrue="1" operator="containsText" text="C">
      <formula>NOT(ISERROR(SEARCH("C",E164)))</formula>
    </cfRule>
    <cfRule type="containsText" dxfId="853" priority="66" stopIfTrue="1" operator="containsText" text="D">
      <formula>NOT(ISERROR(SEARCH("D",E164)))</formula>
    </cfRule>
    <cfRule type="colorScale" priority="67">
      <colorScale>
        <cfvo type="min"/>
        <cfvo type="percentile" val="50"/>
        <cfvo type="max"/>
        <color rgb="FFF8696B"/>
        <color rgb="FFFFEB84"/>
        <color rgb="FF63BE7B"/>
      </colorScale>
    </cfRule>
  </conditionalFormatting>
  <conditionalFormatting sqref="E164:AH164">
    <cfRule type="colorScale" priority="63">
      <colorScale>
        <cfvo type="min"/>
        <cfvo type="percentile" val="50"/>
        <cfvo type="max"/>
        <color rgb="FFF8696B"/>
        <color rgb="FFFFEB84"/>
        <color rgb="FF63BE7B"/>
      </colorScale>
    </cfRule>
  </conditionalFormatting>
  <conditionalFormatting sqref="E165:AH168">
    <cfRule type="colorScale" priority="56">
      <colorScale>
        <cfvo type="min"/>
        <cfvo type="percentile" val="50"/>
        <cfvo type="max"/>
        <color rgb="FFF8696B"/>
        <color rgb="FFFFEB84"/>
        <color rgb="FF63BE7B"/>
      </colorScale>
    </cfRule>
  </conditionalFormatting>
  <conditionalFormatting sqref="E79:AH82">
    <cfRule type="colorScale" priority="55">
      <colorScale>
        <cfvo type="min"/>
        <cfvo type="percentile" val="50"/>
        <cfvo type="max"/>
        <color rgb="FFF8696B"/>
        <color rgb="FFFFEB84"/>
        <color rgb="FF63BE7B"/>
      </colorScale>
    </cfRule>
  </conditionalFormatting>
  <conditionalFormatting sqref="E78:AH78">
    <cfRule type="colorScale" priority="54">
      <colorScale>
        <cfvo type="min"/>
        <cfvo type="percentile" val="50"/>
        <cfvo type="max"/>
        <color rgb="FFF8696B"/>
        <color rgb="FFFFEB84"/>
        <color rgb="FF63BE7B"/>
      </colorScale>
    </cfRule>
  </conditionalFormatting>
  <conditionalFormatting sqref="E86:AH87">
    <cfRule type="colorScale" priority="52">
      <colorScale>
        <cfvo type="min"/>
        <cfvo type="percentile" val="50"/>
        <cfvo type="max"/>
        <color rgb="FFF8696B"/>
        <color rgb="FFFFEB84"/>
        <color rgb="FF63BE7B"/>
      </colorScale>
    </cfRule>
  </conditionalFormatting>
  <conditionalFormatting sqref="E85:AH85">
    <cfRule type="colorScale" priority="51">
      <colorScale>
        <cfvo type="min"/>
        <cfvo type="percentile" val="50"/>
        <cfvo type="max"/>
        <color rgb="FFF8696B"/>
        <color rgb="FFFFEB84"/>
        <color rgb="FF63BE7B"/>
      </colorScale>
    </cfRule>
  </conditionalFormatting>
  <conditionalFormatting sqref="E90:AH90">
    <cfRule type="colorScale" priority="49">
      <colorScale>
        <cfvo type="min"/>
        <cfvo type="percentile" val="50"/>
        <cfvo type="max"/>
        <color rgb="FFF8696B"/>
        <color rgb="FFFFEB84"/>
        <color rgb="FF63BE7B"/>
      </colorScale>
    </cfRule>
  </conditionalFormatting>
  <conditionalFormatting sqref="E91:AH93">
    <cfRule type="colorScale" priority="47">
      <colorScale>
        <cfvo type="min"/>
        <cfvo type="percentile" val="50"/>
        <cfvo type="max"/>
        <color rgb="FFF8696B"/>
        <color rgb="FFFFEB84"/>
        <color rgb="FF63BE7B"/>
      </colorScale>
    </cfRule>
  </conditionalFormatting>
  <conditionalFormatting sqref="E180:AH183">
    <cfRule type="colorScale" priority="46">
      <colorScale>
        <cfvo type="min"/>
        <cfvo type="percentile" val="50"/>
        <cfvo type="max"/>
        <color rgb="FFF8696B"/>
        <color rgb="FFFFEB84"/>
        <color rgb="FF63BE7B"/>
      </colorScale>
    </cfRule>
  </conditionalFormatting>
  <conditionalFormatting sqref="E179:AH179">
    <cfRule type="colorScale" priority="45">
      <colorScale>
        <cfvo type="min"/>
        <cfvo type="percentile" val="50"/>
        <cfvo type="max"/>
        <color rgb="FFF8696B"/>
        <color rgb="FFFFEB84"/>
        <color rgb="FF63BE7B"/>
      </colorScale>
    </cfRule>
  </conditionalFormatting>
  <conditionalFormatting sqref="E187:AH188">
    <cfRule type="colorScale" priority="43">
      <colorScale>
        <cfvo type="min"/>
        <cfvo type="percentile" val="50"/>
        <cfvo type="max"/>
        <color rgb="FFF8696B"/>
        <color rgb="FFFFEB84"/>
        <color rgb="FF63BE7B"/>
      </colorScale>
    </cfRule>
  </conditionalFormatting>
  <conditionalFormatting sqref="E186:AH186">
    <cfRule type="colorScale" priority="42">
      <colorScale>
        <cfvo type="min"/>
        <cfvo type="percentile" val="50"/>
        <cfvo type="max"/>
        <color rgb="FFF8696B"/>
        <color rgb="FFFFEB84"/>
        <color rgb="FF63BE7B"/>
      </colorScale>
    </cfRule>
  </conditionalFormatting>
  <conditionalFormatting sqref="E191:AH191">
    <cfRule type="colorScale" priority="40">
      <colorScale>
        <cfvo type="min"/>
        <cfvo type="percentile" val="50"/>
        <cfvo type="max"/>
        <color rgb="FFF8696B"/>
        <color rgb="FFFFEB84"/>
        <color rgb="FF63BE7B"/>
      </colorScale>
    </cfRule>
  </conditionalFormatting>
  <conditionalFormatting sqref="E192:AH194">
    <cfRule type="colorScale" priority="38">
      <colorScale>
        <cfvo type="min"/>
        <cfvo type="percentile" val="50"/>
        <cfvo type="max"/>
        <color rgb="FFF8696B"/>
        <color rgb="FFFFEB84"/>
        <color rgb="FF63BE7B"/>
      </colorScale>
    </cfRule>
  </conditionalFormatting>
  <conditionalFormatting sqref="E179:AH194">
    <cfRule type="containsText" dxfId="852" priority="34" stopIfTrue="1" operator="containsText" text="B">
      <formula>NOT(ISERROR(SEARCH("B",E179)))</formula>
    </cfRule>
    <cfRule type="containsText" dxfId="851" priority="35" stopIfTrue="1" operator="containsText" text="C">
      <formula>NOT(ISERROR(SEARCH("C",E179)))</formula>
    </cfRule>
    <cfRule type="containsText" dxfId="850" priority="36" stopIfTrue="1" operator="containsText" text="D">
      <formula>NOT(ISERROR(SEARCH("D",E179)))</formula>
    </cfRule>
    <cfRule type="colorScale" priority="37">
      <colorScale>
        <cfvo type="min"/>
        <cfvo type="percentile" val="50"/>
        <cfvo type="max"/>
        <color rgb="FFF8696B"/>
        <color rgb="FFFFEB84"/>
        <color rgb="FF63BE7B"/>
      </colorScale>
    </cfRule>
  </conditionalFormatting>
  <conditionalFormatting sqref="E179:AH194">
    <cfRule type="colorScale" priority="33">
      <colorScale>
        <cfvo type="min"/>
        <cfvo type="percentile" val="50"/>
        <cfvo type="max"/>
        <color rgb="FFF8696B"/>
        <color rgb="FFFFEB84"/>
        <color rgb="FF63BE7B"/>
      </colorScale>
    </cfRule>
  </conditionalFormatting>
  <conditionalFormatting sqref="E37:AH37">
    <cfRule type="colorScale" priority="23">
      <colorScale>
        <cfvo type="min"/>
        <cfvo type="percentile" val="50"/>
        <cfvo type="max"/>
        <color rgb="FFF8696B"/>
        <color rgb="FFFFEB84"/>
        <color rgb="FF63BE7B"/>
      </colorScale>
    </cfRule>
  </conditionalFormatting>
  <conditionalFormatting sqref="E37:AH37">
    <cfRule type="colorScale" priority="22">
      <colorScale>
        <cfvo type="min"/>
        <cfvo type="percentile" val="50"/>
        <cfvo type="max"/>
        <color rgb="FFF8696B"/>
        <color rgb="FFFFEB84"/>
        <color rgb="FF63BE7B"/>
      </colorScale>
    </cfRule>
  </conditionalFormatting>
  <conditionalFormatting sqref="E71:AH75">
    <cfRule type="colorScale" priority="21">
      <colorScale>
        <cfvo type="min"/>
        <cfvo type="percentile" val="50"/>
        <cfvo type="max"/>
        <color rgb="FFF8696B"/>
        <color rgb="FFFFEB84"/>
        <color rgb="FF63BE7B"/>
      </colorScale>
    </cfRule>
  </conditionalFormatting>
  <conditionalFormatting sqref="E70:AH70">
    <cfRule type="colorScale" priority="20">
      <colorScale>
        <cfvo type="min"/>
        <cfvo type="percentile" val="50"/>
        <cfvo type="max"/>
        <color rgb="FFF8696B"/>
        <color rgb="FFFFEB84"/>
        <color rgb="FF63BE7B"/>
      </colorScale>
    </cfRule>
  </conditionalFormatting>
  <conditionalFormatting sqref="E138:AH138">
    <cfRule type="colorScale" priority="19">
      <colorScale>
        <cfvo type="min"/>
        <cfvo type="percentile" val="50"/>
        <cfvo type="max"/>
        <color rgb="FFF8696B"/>
        <color rgb="FFFFEB84"/>
        <color rgb="FF63BE7B"/>
      </colorScale>
    </cfRule>
  </conditionalFormatting>
  <conditionalFormatting sqref="E138:AH138">
    <cfRule type="colorScale" priority="18">
      <colorScale>
        <cfvo type="min"/>
        <cfvo type="percentile" val="50"/>
        <cfvo type="max"/>
        <color rgb="FFF8696B"/>
        <color rgb="FFFFEB84"/>
        <color rgb="FF63BE7B"/>
      </colorScale>
    </cfRule>
  </conditionalFormatting>
  <conditionalFormatting sqref="E138:AH138">
    <cfRule type="containsText" dxfId="849" priority="14" stopIfTrue="1" operator="containsText" text="B">
      <formula>NOT(ISERROR(SEARCH("B",E138)))</formula>
    </cfRule>
    <cfRule type="containsText" dxfId="848" priority="15" stopIfTrue="1" operator="containsText" text="C">
      <formula>NOT(ISERROR(SEARCH("C",E138)))</formula>
    </cfRule>
    <cfRule type="containsText" dxfId="847" priority="16" stopIfTrue="1" operator="containsText" text="D">
      <formula>NOT(ISERROR(SEARCH("D",E138)))</formula>
    </cfRule>
    <cfRule type="colorScale" priority="17">
      <colorScale>
        <cfvo type="min"/>
        <cfvo type="percentile" val="50"/>
        <cfvo type="max"/>
        <color rgb="FFF8696B"/>
        <color rgb="FFFFEB84"/>
        <color rgb="FF63BE7B"/>
      </colorScale>
    </cfRule>
  </conditionalFormatting>
  <conditionalFormatting sqref="E138:AH138">
    <cfRule type="colorScale" priority="13">
      <colorScale>
        <cfvo type="min"/>
        <cfvo type="percentile" val="50"/>
        <cfvo type="max"/>
        <color rgb="FFF8696B"/>
        <color rgb="FFFFEB84"/>
        <color rgb="FF63BE7B"/>
      </colorScale>
    </cfRule>
  </conditionalFormatting>
  <conditionalFormatting sqref="E138:AH138">
    <cfRule type="colorScale" priority="12">
      <colorScale>
        <cfvo type="min"/>
        <cfvo type="percentile" val="50"/>
        <cfvo type="max"/>
        <color rgb="FFF8696B"/>
        <color rgb="FFFFEB84"/>
        <color rgb="FF63BE7B"/>
      </colorScale>
    </cfRule>
  </conditionalFormatting>
  <conditionalFormatting sqref="E172:AH176">
    <cfRule type="colorScale" priority="11">
      <colorScale>
        <cfvo type="min"/>
        <cfvo type="percentile" val="50"/>
        <cfvo type="max"/>
        <color rgb="FFF8696B"/>
        <color rgb="FFFFEB84"/>
        <color rgb="FF63BE7B"/>
      </colorScale>
    </cfRule>
  </conditionalFormatting>
  <conditionalFormatting sqref="E171:AH171">
    <cfRule type="colorScale" priority="10">
      <colorScale>
        <cfvo type="min"/>
        <cfvo type="percentile" val="50"/>
        <cfvo type="max"/>
        <color rgb="FFF8696B"/>
        <color rgb="FFFFEB84"/>
        <color rgb="FF63BE7B"/>
      </colorScale>
    </cfRule>
  </conditionalFormatting>
  <conditionalFormatting sqref="E171:AH176">
    <cfRule type="containsText" dxfId="846" priority="7" stopIfTrue="1" operator="containsText" text="B">
      <formula>NOT(ISERROR(SEARCH("B",E171)))</formula>
    </cfRule>
    <cfRule type="containsText" dxfId="845" priority="8" stopIfTrue="1" operator="containsText" text="C">
      <formula>NOT(ISERROR(SEARCH("C",E171)))</formula>
    </cfRule>
    <cfRule type="containsText" dxfId="844" priority="9" stopIfTrue="1" operator="containsText" text="D">
      <formula>NOT(ISERROR(SEARCH("D",E171)))</formula>
    </cfRule>
  </conditionalFormatting>
  <conditionalFormatting sqref="E171:AH176">
    <cfRule type="colorScale" priority="6">
      <colorScale>
        <cfvo type="min"/>
        <cfvo type="percentile" val="50"/>
        <cfvo type="max"/>
        <color rgb="FFF8696B"/>
        <color rgb="FFFFEB84"/>
        <color rgb="FF63BE7B"/>
      </colorScale>
    </cfRule>
  </conditionalFormatting>
  <conditionalFormatting sqref="E171:AH171">
    <cfRule type="containsText" dxfId="843" priority="2" stopIfTrue="1" operator="containsText" text="B">
      <formula>NOT(ISERROR(SEARCH("B",E171)))</formula>
    </cfRule>
    <cfRule type="containsText" dxfId="842" priority="3" stopIfTrue="1" operator="containsText" text="C">
      <formula>NOT(ISERROR(SEARCH("C",E171)))</formula>
    </cfRule>
    <cfRule type="containsText" dxfId="841" priority="4" stopIfTrue="1" operator="containsText" text="D">
      <formula>NOT(ISERROR(SEARCH("D",E171)))</formula>
    </cfRule>
    <cfRule type="colorScale" priority="5">
      <colorScale>
        <cfvo type="min"/>
        <cfvo type="percentile" val="50"/>
        <cfvo type="max"/>
        <color rgb="FFF8696B"/>
        <color rgb="FFFFEB84"/>
        <color rgb="FF63BE7B"/>
      </colorScale>
    </cfRule>
  </conditionalFormatting>
  <conditionalFormatting sqref="E171:AH171">
    <cfRule type="colorScale" priority="1">
      <colorScale>
        <cfvo type="min"/>
        <cfvo type="percentile" val="50"/>
        <cfvo type="max"/>
        <color rgb="FFF8696B"/>
        <color rgb="FFFFEB84"/>
        <color rgb="FF63BE7B"/>
      </colorScale>
    </cfRule>
  </conditionalFormatting>
  <printOptions horizontalCentered="1" verticalCentered="1"/>
  <pageMargins left="0" right="0" top="0" bottom="0" header="0" footer="0"/>
  <pageSetup paperSize="9" scale="60" orientation="landscape"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5" tint="0.39997558519241921"/>
  </sheetPr>
  <dimension ref="A1:AV389"/>
  <sheetViews>
    <sheetView showGridLines="0" zoomScale="60" zoomScaleNormal="60" workbookViewId="0">
      <pane xSplit="4" ySplit="1" topLeftCell="E103" activePane="bottomRight" state="frozen"/>
      <selection pane="topRight" activeCell="E1" sqref="E1"/>
      <selection pane="bottomLeft" activeCell="A2" sqref="A2"/>
      <selection pane="bottomRight" activeCell="E2" sqref="E2"/>
    </sheetView>
  </sheetViews>
  <sheetFormatPr baseColWidth="10" defaultRowHeight="12.75"/>
  <cols>
    <col min="1" max="1" width="2.42578125" style="37" customWidth="1"/>
    <col min="2" max="2" width="5.140625" style="37" customWidth="1"/>
    <col min="3" max="3" width="4.28515625" style="37" customWidth="1"/>
    <col min="4" max="4" width="57.7109375" style="37" customWidth="1"/>
    <col min="5" max="34" width="9.7109375" style="37" customWidth="1"/>
    <col min="35" max="35" width="11.42578125" style="37"/>
    <col min="36" max="36" width="6.42578125" style="37" customWidth="1"/>
    <col min="37" max="37" width="19.5703125" style="37" customWidth="1"/>
    <col min="38" max="38" width="47.7109375" style="37" customWidth="1"/>
    <col min="39" max="39" width="2.5703125" style="49" customWidth="1"/>
    <col min="40" max="40" width="6.85546875" style="49" customWidth="1"/>
    <col min="41" max="41" width="3.7109375" style="49" customWidth="1"/>
    <col min="42" max="42" width="6.85546875" style="49" customWidth="1"/>
    <col min="43" max="43" width="3.7109375" style="49" customWidth="1"/>
    <col min="44" max="44" width="6.85546875" style="49" customWidth="1"/>
    <col min="45" max="45" width="3.7109375" style="49" customWidth="1"/>
    <col min="46" max="46" width="6.85546875" style="49" customWidth="1"/>
    <col min="47" max="47" width="3.7109375" style="49" customWidth="1"/>
    <col min="48" max="48" width="6.85546875" style="49" customWidth="1"/>
    <col min="49" max="16384" width="11.42578125" style="37"/>
  </cols>
  <sheetData>
    <row r="1" spans="1:48" ht="97.5" customHeight="1" thickTop="1" thickBot="1">
      <c r="B1" s="769" t="s">
        <v>6</v>
      </c>
      <c r="C1" s="769"/>
      <c r="D1" s="770"/>
      <c r="E1" s="58" t="str">
        <f>IF(ISBLANK('NOTES 3trim.'!E1),"",'NOTES 3trim.'!E1)</f>
        <v/>
      </c>
      <c r="F1" s="59" t="str">
        <f>IF(ISBLANK('NOTES 3trim.'!F1),"",'NOTES 3trim.'!F1)</f>
        <v/>
      </c>
      <c r="G1" s="58" t="str">
        <f>IF(ISBLANK('NOTES 3trim.'!G1),"",'NOTES 3trim.'!G1)</f>
        <v/>
      </c>
      <c r="H1" s="59" t="str">
        <f>IF(ISBLANK('NOTES 3trim.'!H1),"",'NOTES 3trim.'!H1)</f>
        <v/>
      </c>
      <c r="I1" s="58" t="str">
        <f>IF(ISBLANK('NOTES 3trim.'!I1),"",'NOTES 3trim.'!I1)</f>
        <v/>
      </c>
      <c r="J1" s="59" t="str">
        <f>IF(ISBLANK('NOTES 3trim.'!J1),"",'NOTES 3trim.'!J1)</f>
        <v/>
      </c>
      <c r="K1" s="58" t="str">
        <f>IF(ISBLANK('NOTES 3trim.'!K1),"",'NOTES 3trim.'!K1)</f>
        <v/>
      </c>
      <c r="L1" s="59" t="str">
        <f>IF(ISBLANK('NOTES 3trim.'!L1),"",'NOTES 3trim.'!L1)</f>
        <v/>
      </c>
      <c r="M1" s="58" t="str">
        <f>IF(ISBLANK('NOTES 3trim.'!M1),"",'NOTES 3trim.'!M1)</f>
        <v/>
      </c>
      <c r="N1" s="59" t="str">
        <f>IF(ISBLANK('NOTES 3trim.'!N1),"",'NOTES 3trim.'!N1)</f>
        <v/>
      </c>
      <c r="O1" s="58" t="str">
        <f>IF(ISBLANK('NOTES 3trim.'!O1),"",'NOTES 3trim.'!O1)</f>
        <v/>
      </c>
      <c r="P1" s="59" t="str">
        <f>IF(ISBLANK('NOTES 3trim.'!P1),"",'NOTES 3trim.'!P1)</f>
        <v/>
      </c>
      <c r="Q1" s="58" t="str">
        <f>IF(ISBLANK('NOTES 3trim.'!Q1),"",'NOTES 3trim.'!Q1)</f>
        <v/>
      </c>
      <c r="R1" s="59" t="str">
        <f>IF(ISBLANK('NOTES 3trim.'!R1),"",'NOTES 3trim.'!R1)</f>
        <v/>
      </c>
      <c r="S1" s="58" t="str">
        <f>IF(ISBLANK('NOTES 3trim.'!S1),"",'NOTES 3trim.'!S1)</f>
        <v/>
      </c>
      <c r="T1" s="59" t="str">
        <f>IF(ISBLANK('NOTES 3trim.'!T1),"",'NOTES 3trim.'!T1)</f>
        <v/>
      </c>
      <c r="U1" s="58" t="str">
        <f>IF(ISBLANK('NOTES 3trim.'!U1),"",'NOTES 3trim.'!U1)</f>
        <v/>
      </c>
      <c r="V1" s="59" t="str">
        <f>IF(ISBLANK('NOTES 3trim.'!V1),"",'NOTES 3trim.'!V1)</f>
        <v/>
      </c>
      <c r="W1" s="58" t="str">
        <f>IF(ISBLANK('NOTES 3trim.'!W1),"",'NOTES 3trim.'!W1)</f>
        <v/>
      </c>
      <c r="X1" s="59" t="str">
        <f>IF(ISBLANK('NOTES 3trim.'!X1),"",'NOTES 3trim.'!X1)</f>
        <v/>
      </c>
      <c r="Y1" s="58" t="str">
        <f>IF(ISBLANK('NOTES 3trim.'!Y1),"",'NOTES 3trim.'!Y1)</f>
        <v/>
      </c>
      <c r="Z1" s="59" t="str">
        <f>IF(ISBLANK('NOTES 3trim.'!Z1),"",'NOTES 3trim.'!Z1)</f>
        <v/>
      </c>
      <c r="AA1" s="60" t="str">
        <f>IF(ISBLANK('NOTES 3trim.'!AA1),"",'NOTES 3trim.'!AA1)</f>
        <v/>
      </c>
      <c r="AB1" s="59" t="str">
        <f>IF(ISBLANK('NOTES 3trim.'!AB1),"",'NOTES 3trim.'!AB1)</f>
        <v/>
      </c>
      <c r="AC1" s="60" t="str">
        <f>IF(ISBLANK('NOTES 3trim.'!AC1),"",'NOTES 3trim.'!AC1)</f>
        <v/>
      </c>
      <c r="AD1" s="59" t="str">
        <f>IF(ISBLANK('NOTES 3trim.'!AD1),"",'NOTES 3trim.'!AD1)</f>
        <v/>
      </c>
      <c r="AE1" s="60">
        <f>IF(ISBLANK('NOTES 3trim.'!AE1),"",'NOTES 3trim.'!AE1)</f>
        <v>1</v>
      </c>
      <c r="AF1" s="59">
        <f>IF(ISBLANK('NOTES 3trim.'!AF1),"",'NOTES 3trim.'!AF1)</f>
        <v>2</v>
      </c>
      <c r="AG1" s="59">
        <f>IF(ISBLANK('NOTES 3trim.'!AG1),"",'NOTES 3trim.'!AG1)</f>
        <v>3</v>
      </c>
      <c r="AH1" s="59" t="str">
        <f>IF(ISBLANK('NOTES 3trim.'!AH1),"",'NOTES 3trim.'!AH1)</f>
        <v>ytdfuyfruyfuiylfguykgfuyfuyuy</v>
      </c>
      <c r="AL1" s="70" t="s">
        <v>43</v>
      </c>
    </row>
    <row r="2" spans="1:48" s="61" customFormat="1" ht="33.75" customHeight="1" thickBot="1">
      <c r="B2" s="766" t="str">
        <f>'NOTES 3trim.'!D3</f>
        <v>Français</v>
      </c>
      <c r="C2" s="767"/>
      <c r="D2" s="768"/>
      <c r="E2" s="214">
        <f>IF(ISERROR(AVERAGE(E3,E7,E12,E15,E19)),"",AVERAGE(E3,E7,E12,E15,E19))</f>
        <v>2.6</v>
      </c>
      <c r="F2" s="214">
        <f t="shared" ref="F2:AH2" si="0">IF(ISERROR(AVERAGE(F3,F7,F12,F15,F19)),"",AVERAGE(F3,F7,F12,F15,F19))</f>
        <v>3.1027777777777779</v>
      </c>
      <c r="G2" s="214">
        <f t="shared" si="0"/>
        <v>4.1486111111111121</v>
      </c>
      <c r="H2" s="214">
        <f t="shared" si="0"/>
        <v>2.9250000000000003</v>
      </c>
      <c r="I2" s="214">
        <f t="shared" si="0"/>
        <v>2.5444444444444443</v>
      </c>
      <c r="J2" s="214">
        <f t="shared" si="0"/>
        <v>2.7870370370370368</v>
      </c>
      <c r="K2" s="214">
        <f t="shared" si="0"/>
        <v>3.3212962962962962</v>
      </c>
      <c r="L2" s="214">
        <f t="shared" si="0"/>
        <v>4.0888888888888895</v>
      </c>
      <c r="M2" s="214">
        <f t="shared" si="0"/>
        <v>2.8472222222222223</v>
      </c>
      <c r="N2" s="214">
        <f t="shared" si="0"/>
        <v>2.338888888888889</v>
      </c>
      <c r="O2" s="214">
        <f t="shared" si="0"/>
        <v>3.0842592592592588</v>
      </c>
      <c r="P2" s="214">
        <f t="shared" si="0"/>
        <v>3.6101851851851849</v>
      </c>
      <c r="Q2" s="214">
        <f t="shared" si="0"/>
        <v>4.3333333333333339</v>
      </c>
      <c r="R2" s="214">
        <f t="shared" si="0"/>
        <v>2.6750000000000003</v>
      </c>
      <c r="S2" s="214">
        <f t="shared" si="0"/>
        <v>2.3444444444444441</v>
      </c>
      <c r="T2" s="214">
        <f t="shared" si="0"/>
        <v>3.0842592592592588</v>
      </c>
      <c r="U2" s="214">
        <f t="shared" si="0"/>
        <v>3.5226851851851846</v>
      </c>
      <c r="V2" s="214">
        <f t="shared" si="0"/>
        <v>4.2111111111111121</v>
      </c>
      <c r="W2" s="214">
        <f t="shared" si="0"/>
        <v>2.9000000000000004</v>
      </c>
      <c r="X2" s="214">
        <f t="shared" si="0"/>
        <v>1.9611111111111115</v>
      </c>
      <c r="Y2" s="214">
        <f t="shared" si="0"/>
        <v>2.659259259259259</v>
      </c>
      <c r="Z2" s="214">
        <f t="shared" si="0"/>
        <v>3.5851851851851846</v>
      </c>
      <c r="AA2" s="214">
        <f t="shared" si="0"/>
        <v>4.5111111111111111</v>
      </c>
      <c r="AB2" s="214">
        <f t="shared" si="0"/>
        <v>2.4</v>
      </c>
      <c r="AC2" s="214">
        <f t="shared" si="0"/>
        <v>1.8444444444444446</v>
      </c>
      <c r="AD2" s="214">
        <f t="shared" si="0"/>
        <v>2.659259259259259</v>
      </c>
      <c r="AE2" s="214">
        <f t="shared" si="0"/>
        <v>3.5851851851851846</v>
      </c>
      <c r="AF2" s="214">
        <f t="shared" si="0"/>
        <v>4.5111111111111111</v>
      </c>
      <c r="AG2" s="214">
        <f t="shared" si="0"/>
        <v>2.4</v>
      </c>
      <c r="AH2" s="214">
        <f t="shared" si="0"/>
        <v>1.8444444444444446</v>
      </c>
      <c r="AL2" s="72">
        <f t="shared" ref="AL2:AL65" si="1">IF(ISERROR(AVERAGE(E2:AH2)),"",AVERAGE(E2:AH2))</f>
        <v>3.0810185185185182</v>
      </c>
      <c r="AM2" s="49"/>
      <c r="AN2" s="49"/>
      <c r="AO2" s="49"/>
      <c r="AP2" s="49"/>
      <c r="AQ2" s="49"/>
      <c r="AR2" s="49"/>
      <c r="AS2" s="49"/>
      <c r="AT2" s="49"/>
      <c r="AU2" s="49"/>
      <c r="AV2" s="49"/>
    </row>
    <row r="3" spans="1:48" s="61" customFormat="1" ht="22.5" customHeight="1">
      <c r="B3" s="775" t="str">
        <f>'NOTES 3trim.'!D4</f>
        <v>Langage oral</v>
      </c>
      <c r="C3" s="775"/>
      <c r="D3" s="775"/>
      <c r="E3" s="215">
        <f>IF(ISERROR(AVERAGE(E4:E6)),"",AVERAGE(E4:E6))</f>
        <v>3</v>
      </c>
      <c r="F3" s="215">
        <f t="shared" ref="F3:AH3" si="2">IF(ISERROR(AVERAGE(F4:F6)),"",AVERAGE(F4:F6))</f>
        <v>2.75</v>
      </c>
      <c r="G3" s="215">
        <f t="shared" si="2"/>
        <v>3.8333333333333335</v>
      </c>
      <c r="H3" s="215">
        <f t="shared" si="2"/>
        <v>3.166666666666667</v>
      </c>
      <c r="I3" s="215">
        <f t="shared" si="2"/>
        <v>2.8333333333333335</v>
      </c>
      <c r="J3" s="215">
        <f t="shared" si="2"/>
        <v>2.7222222222222219</v>
      </c>
      <c r="K3" s="215">
        <f t="shared" si="2"/>
        <v>2.8888888888888888</v>
      </c>
      <c r="L3" s="215">
        <f t="shared" si="2"/>
        <v>3.2222222222222228</v>
      </c>
      <c r="M3" s="215">
        <f t="shared" si="2"/>
        <v>2.7777777777777781</v>
      </c>
      <c r="N3" s="215">
        <f t="shared" si="2"/>
        <v>2.5555555555555558</v>
      </c>
      <c r="O3" s="215">
        <f t="shared" si="2"/>
        <v>3.333333333333333</v>
      </c>
      <c r="P3" s="215">
        <f t="shared" si="2"/>
        <v>3.833333333333333</v>
      </c>
      <c r="Q3" s="215">
        <f t="shared" si="2"/>
        <v>4.666666666666667</v>
      </c>
      <c r="R3" s="215">
        <f t="shared" si="2"/>
        <v>3.166666666666667</v>
      </c>
      <c r="S3" s="215">
        <f t="shared" si="2"/>
        <v>2.3333333333333335</v>
      </c>
      <c r="T3" s="215">
        <f t="shared" si="2"/>
        <v>3.333333333333333</v>
      </c>
      <c r="U3" s="215">
        <f t="shared" si="2"/>
        <v>3.583333333333333</v>
      </c>
      <c r="V3" s="215">
        <f t="shared" si="2"/>
        <v>4.3333333333333339</v>
      </c>
      <c r="W3" s="215">
        <f t="shared" si="2"/>
        <v>3.166666666666667</v>
      </c>
      <c r="X3" s="215">
        <f t="shared" si="2"/>
        <v>1.6666666666666667</v>
      </c>
      <c r="Y3" s="215">
        <f t="shared" si="2"/>
        <v>2.6666666666666665</v>
      </c>
      <c r="Z3" s="215">
        <f t="shared" si="2"/>
        <v>3.6666666666666665</v>
      </c>
      <c r="AA3" s="215">
        <f t="shared" si="2"/>
        <v>4.666666666666667</v>
      </c>
      <c r="AB3" s="215">
        <f t="shared" si="2"/>
        <v>2.3333333333333335</v>
      </c>
      <c r="AC3" s="215">
        <f t="shared" si="2"/>
        <v>1.6666666666666667</v>
      </c>
      <c r="AD3" s="215">
        <f t="shared" si="2"/>
        <v>2.6666666666666665</v>
      </c>
      <c r="AE3" s="215">
        <f t="shared" si="2"/>
        <v>3.6666666666666665</v>
      </c>
      <c r="AF3" s="215">
        <f t="shared" si="2"/>
        <v>4.666666666666667</v>
      </c>
      <c r="AG3" s="215">
        <f t="shared" si="2"/>
        <v>2.3333333333333335</v>
      </c>
      <c r="AH3" s="215">
        <f t="shared" si="2"/>
        <v>1.6666666666666667</v>
      </c>
      <c r="AL3" s="72">
        <f t="shared" si="1"/>
        <v>3.1055555555555565</v>
      </c>
      <c r="AM3" s="49"/>
      <c r="AN3" s="49"/>
      <c r="AO3" s="49"/>
      <c r="AP3" s="49"/>
      <c r="AQ3" s="49"/>
      <c r="AR3" s="49"/>
      <c r="AS3" s="49"/>
      <c r="AT3" s="49"/>
      <c r="AU3" s="49"/>
      <c r="AV3" s="49"/>
    </row>
    <row r="4" spans="1:48" s="61" customFormat="1" ht="22.5" customHeight="1">
      <c r="D4" s="191" t="str">
        <f>'NOTES 3trim.'!D5</f>
        <v>Raconter, Décrire, Exposer</v>
      </c>
      <c r="E4" s="216" t="str">
        <f>IF(ISERROR('NOTES 3trim.'!AN6),"",'NOTES 3trim.'!AN6)</f>
        <v/>
      </c>
      <c r="F4" s="216" t="str">
        <f>IF(ISERROR('NOTES 3trim.'!AO6),"",'NOTES 3trim.'!AO6)</f>
        <v/>
      </c>
      <c r="G4" s="216" t="str">
        <f>IF(ISERROR('NOTES 3trim.'!AP6),"",'NOTES 3trim.'!AP6)</f>
        <v/>
      </c>
      <c r="H4" s="216" t="str">
        <f>IF(ISERROR('NOTES 3trim.'!AQ6),"",'NOTES 3trim.'!AQ6)</f>
        <v/>
      </c>
      <c r="I4" s="216" t="str">
        <f>IF(ISERROR('NOTES 3trim.'!AR6),"",'NOTES 3trim.'!AR6)</f>
        <v/>
      </c>
      <c r="J4" s="216">
        <f>IF(ISERROR('NOTES 3trim.'!AS6),"",'NOTES 3trim.'!AS6)</f>
        <v>2</v>
      </c>
      <c r="K4" s="216">
        <f>IF(ISERROR('NOTES 3trim.'!AT6),"",'NOTES 3trim.'!AT6)</f>
        <v>2</v>
      </c>
      <c r="L4" s="216">
        <f>IF(ISERROR('NOTES 3trim.'!AU6),"",'NOTES 3trim.'!AU6)</f>
        <v>2</v>
      </c>
      <c r="M4" s="216">
        <f>IF(ISERROR('NOTES 3trim.'!AV6),"",'NOTES 3trim.'!AV6)</f>
        <v>2</v>
      </c>
      <c r="N4" s="216">
        <f>IF(ISERROR('NOTES 3trim.'!AW6),"",'NOTES 3trim.'!AW6)</f>
        <v>2</v>
      </c>
      <c r="O4" s="216" t="str">
        <f>IF(ISERROR('NOTES 3trim.'!AX6),"",'NOTES 3trim.'!AX6)</f>
        <v/>
      </c>
      <c r="P4" s="216" t="str">
        <f>IF(ISERROR('NOTES 3trim.'!AY6),"",'NOTES 3trim.'!AY6)</f>
        <v/>
      </c>
      <c r="Q4" s="216" t="str">
        <f>IF(ISERROR('NOTES 3trim.'!AZ6),"",'NOTES 3trim.'!AZ6)</f>
        <v/>
      </c>
      <c r="R4" s="216" t="str">
        <f>IF(ISERROR('NOTES 3trim.'!BA6),"",'NOTES 3trim.'!BA6)</f>
        <v/>
      </c>
      <c r="S4" s="216" t="str">
        <f>IF(ISERROR('NOTES 3trim.'!BB6),"",'NOTES 3trim.'!BB6)</f>
        <v/>
      </c>
      <c r="T4" s="216" t="str">
        <f>IF(ISERROR('NOTES 3trim.'!BC6),"",'NOTES 3trim.'!BC6)</f>
        <v/>
      </c>
      <c r="U4" s="216" t="str">
        <f>IF(ISERROR('NOTES 3trim.'!BD6),"",'NOTES 3trim.'!BD6)</f>
        <v/>
      </c>
      <c r="V4" s="216" t="str">
        <f>IF(ISERROR('NOTES 3trim.'!BE6),"",'NOTES 3trim.'!BE6)</f>
        <v/>
      </c>
      <c r="W4" s="216" t="str">
        <f>IF(ISERROR('NOTES 3trim.'!BF6),"",'NOTES 3trim.'!BF6)</f>
        <v/>
      </c>
      <c r="X4" s="216" t="str">
        <f>IF(ISERROR('NOTES 3trim.'!BG6),"",'NOTES 3trim.'!BG6)</f>
        <v/>
      </c>
      <c r="Y4" s="216" t="str">
        <f>IF(ISERROR('NOTES 3trim.'!BH6),"",'NOTES 3trim.'!BH6)</f>
        <v/>
      </c>
      <c r="Z4" s="216" t="str">
        <f>IF(ISERROR('NOTES 3trim.'!BI6),"",'NOTES 3trim.'!BI6)</f>
        <v/>
      </c>
      <c r="AA4" s="216" t="str">
        <f>IF(ISERROR('NOTES 3trim.'!BJ6),"",'NOTES 3trim.'!BJ6)</f>
        <v/>
      </c>
      <c r="AB4" s="216" t="str">
        <f>IF(ISERROR('NOTES 3trim.'!BK6),"",'NOTES 3trim.'!BK6)</f>
        <v/>
      </c>
      <c r="AC4" s="216" t="str">
        <f>IF(ISERROR('NOTES 3trim.'!BL6),"",'NOTES 3trim.'!BL6)</f>
        <v/>
      </c>
      <c r="AD4" s="216" t="str">
        <f>IF(ISERROR('NOTES 3trim.'!BM6),"",'NOTES 3trim.'!BM6)</f>
        <v/>
      </c>
      <c r="AE4" s="216" t="str">
        <f>IF(ISERROR('NOTES 3trim.'!BN6),"",'NOTES 3trim.'!BN6)</f>
        <v/>
      </c>
      <c r="AF4" s="216" t="str">
        <f>IF(ISERROR('NOTES 3trim.'!BO6),"",'NOTES 3trim.'!BO6)</f>
        <v/>
      </c>
      <c r="AG4" s="216" t="str">
        <f>IF(ISERROR('NOTES 3trim.'!BP6),"",'NOTES 3trim.'!BP6)</f>
        <v/>
      </c>
      <c r="AH4" s="216" t="str">
        <f>IF(ISERROR('NOTES 3trim.'!BQ6),"",'NOTES 3trim.'!BQ6)</f>
        <v/>
      </c>
      <c r="AL4" s="72">
        <f t="shared" si="1"/>
        <v>2</v>
      </c>
      <c r="AM4" s="49"/>
      <c r="AN4" s="49"/>
      <c r="AO4" s="49"/>
      <c r="AP4" s="49"/>
      <c r="AQ4" s="49"/>
      <c r="AR4" s="49"/>
      <c r="AS4" s="49"/>
      <c r="AT4" s="49"/>
      <c r="AU4" s="49"/>
      <c r="AV4" s="49"/>
    </row>
    <row r="5" spans="1:48" s="61" customFormat="1" ht="22.5" customHeight="1">
      <c r="D5" s="192" t="str">
        <f>'NOTES 3trim.'!D62</f>
        <v>Echanger, Débattre</v>
      </c>
      <c r="E5" s="217">
        <f>IF(ISERROR('NOTES 3trim.'!AN63),"",'NOTES 3trim.'!AN63)</f>
        <v>2</v>
      </c>
      <c r="F5" s="217">
        <f>IF(ISERROR('NOTES 3trim.'!AO63),"",'NOTES 3trim.'!AO63)</f>
        <v>3.5</v>
      </c>
      <c r="G5" s="217">
        <f>IF(ISERROR('NOTES 3trim.'!AP63),"",'NOTES 3trim.'!AP63)</f>
        <v>4.666666666666667</v>
      </c>
      <c r="H5" s="217">
        <f>IF(ISERROR('NOTES 3trim.'!AQ63),"",'NOTES 3trim.'!AQ63)</f>
        <v>2.3333333333333335</v>
      </c>
      <c r="I5" s="217">
        <f>IF(ISERROR('NOTES 3trim.'!AR63),"",'NOTES 3trim.'!AR63)</f>
        <v>1.6666666666666667</v>
      </c>
      <c r="J5" s="217">
        <f>IF(ISERROR('NOTES 3trim.'!AS63),"",'NOTES 3trim.'!AS63)</f>
        <v>2.6666666666666665</v>
      </c>
      <c r="K5" s="217">
        <f>IF(ISERROR('NOTES 3trim.'!AT63),"",'NOTES 3trim.'!AT63)</f>
        <v>3.6666666666666665</v>
      </c>
      <c r="L5" s="217">
        <f>IF(ISERROR('NOTES 3trim.'!AU63),"",'NOTES 3trim.'!AU63)</f>
        <v>4.666666666666667</v>
      </c>
      <c r="M5" s="217">
        <f>IF(ISERROR('NOTES 3trim.'!AV63),"",'NOTES 3trim.'!AV63)</f>
        <v>2.3333333333333335</v>
      </c>
      <c r="N5" s="217">
        <f>IF(ISERROR('NOTES 3trim.'!AW63),"",'NOTES 3trim.'!AW63)</f>
        <v>1.6666666666666667</v>
      </c>
      <c r="O5" s="217">
        <f>IF(ISERROR('NOTES 3trim.'!AX63),"",'NOTES 3trim.'!AX63)</f>
        <v>2.6666666666666665</v>
      </c>
      <c r="P5" s="217">
        <f>IF(ISERROR('NOTES 3trim.'!AY63),"",'NOTES 3trim.'!AY63)</f>
        <v>3.6666666666666665</v>
      </c>
      <c r="Q5" s="217">
        <f>IF(ISERROR('NOTES 3trim.'!AZ63),"",'NOTES 3trim.'!AZ63)</f>
        <v>4.666666666666667</v>
      </c>
      <c r="R5" s="217">
        <f>IF(ISERROR('NOTES 3trim.'!BA63),"",'NOTES 3trim.'!BA63)</f>
        <v>2.3333333333333335</v>
      </c>
      <c r="S5" s="217">
        <f>IF(ISERROR('NOTES 3trim.'!BB63),"",'NOTES 3trim.'!BB63)</f>
        <v>1.6666666666666667</v>
      </c>
      <c r="T5" s="217">
        <f>IF(ISERROR('NOTES 3trim.'!BC63),"",'NOTES 3trim.'!BC63)</f>
        <v>2.6666666666666665</v>
      </c>
      <c r="U5" s="217">
        <f>IF(ISERROR('NOTES 3trim.'!BD63),"",'NOTES 3trim.'!BD63)</f>
        <v>3.6666666666666665</v>
      </c>
      <c r="V5" s="217">
        <f>IF(ISERROR('NOTES 3trim.'!BE63),"",'NOTES 3trim.'!BE63)</f>
        <v>4.666666666666667</v>
      </c>
      <c r="W5" s="217">
        <f>IF(ISERROR('NOTES 3trim.'!BF63),"",'NOTES 3trim.'!BF63)</f>
        <v>2.3333333333333335</v>
      </c>
      <c r="X5" s="217">
        <f>IF(ISERROR('NOTES 3trim.'!BG63),"",'NOTES 3trim.'!BG63)</f>
        <v>1.6666666666666667</v>
      </c>
      <c r="Y5" s="217">
        <f>IF(ISERROR('NOTES 3trim.'!BH63),"",'NOTES 3trim.'!BH63)</f>
        <v>2.6666666666666665</v>
      </c>
      <c r="Z5" s="217">
        <f>IF(ISERROR('NOTES 3trim.'!BI63),"",'NOTES 3trim.'!BI63)</f>
        <v>3.6666666666666665</v>
      </c>
      <c r="AA5" s="217">
        <f>IF(ISERROR('NOTES 3trim.'!BJ63),"",'NOTES 3trim.'!BJ63)</f>
        <v>4.666666666666667</v>
      </c>
      <c r="AB5" s="217">
        <f>IF(ISERROR('NOTES 3trim.'!BK63),"",'NOTES 3trim.'!BK63)</f>
        <v>2.3333333333333335</v>
      </c>
      <c r="AC5" s="217">
        <f>IF(ISERROR('NOTES 3trim.'!BL63),"",'NOTES 3trim.'!BL63)</f>
        <v>1.6666666666666667</v>
      </c>
      <c r="AD5" s="217">
        <f>IF(ISERROR('NOTES 3trim.'!BM63),"",'NOTES 3trim.'!BM63)</f>
        <v>2.6666666666666665</v>
      </c>
      <c r="AE5" s="217">
        <f>IF(ISERROR('NOTES 3trim.'!BN63),"",'NOTES 3trim.'!BN63)</f>
        <v>3.6666666666666665</v>
      </c>
      <c r="AF5" s="217">
        <f>IF(ISERROR('NOTES 3trim.'!BO63),"",'NOTES 3trim.'!BO63)</f>
        <v>4.666666666666667</v>
      </c>
      <c r="AG5" s="217">
        <f>IF(ISERROR('NOTES 3trim.'!BP63),"",'NOTES 3trim.'!BP63)</f>
        <v>2.3333333333333335</v>
      </c>
      <c r="AH5" s="217">
        <f>IF(ISERROR('NOTES 3trim.'!BQ63),"",'NOTES 3trim.'!BQ63)</f>
        <v>1.6666666666666667</v>
      </c>
      <c r="AL5" s="72">
        <f t="shared" si="1"/>
        <v>2.9722222222222228</v>
      </c>
      <c r="AM5" s="49"/>
      <c r="AN5" s="49"/>
      <c r="AO5" s="49"/>
      <c r="AP5" s="49"/>
      <c r="AQ5" s="49"/>
      <c r="AR5" s="49"/>
      <c r="AS5" s="49"/>
      <c r="AT5" s="49"/>
      <c r="AU5" s="49"/>
      <c r="AV5" s="49"/>
    </row>
    <row r="6" spans="1:48" s="61" customFormat="1" ht="22.5" customHeight="1">
      <c r="D6" s="193" t="str">
        <f>'NOTES 3trim.'!D83</f>
        <v>Réciter : dire de mémoire</v>
      </c>
      <c r="E6" s="218">
        <f>IF(ISERROR('NOTES 3trim.'!AN84),"",'NOTES 3trim.'!AN84)</f>
        <v>4</v>
      </c>
      <c r="F6" s="218">
        <f>IF(ISERROR('NOTES 3trim.'!AO84),"",'NOTES 3trim.'!AO84)</f>
        <v>2</v>
      </c>
      <c r="G6" s="218">
        <f>IF(ISERROR('NOTES 3trim.'!AP84),"",'NOTES 3trim.'!AP84)</f>
        <v>3</v>
      </c>
      <c r="H6" s="218">
        <f>IF(ISERROR('NOTES 3trim.'!AQ84),"",'NOTES 3trim.'!AQ84)</f>
        <v>4</v>
      </c>
      <c r="I6" s="218">
        <f>IF(ISERROR('NOTES 3trim.'!AR84),"",'NOTES 3trim.'!AR84)</f>
        <v>4</v>
      </c>
      <c r="J6" s="218">
        <f>IF(ISERROR('NOTES 3trim.'!AS84),"",'NOTES 3trim.'!AS84)</f>
        <v>3.5</v>
      </c>
      <c r="K6" s="218">
        <f>IF(ISERROR('NOTES 3trim.'!AT84),"",'NOTES 3trim.'!AT84)</f>
        <v>3</v>
      </c>
      <c r="L6" s="218">
        <f>IF(ISERROR('NOTES 3trim.'!AU84),"",'NOTES 3trim.'!AU84)</f>
        <v>3</v>
      </c>
      <c r="M6" s="218">
        <f>IF(ISERROR('NOTES 3trim.'!AV84),"",'NOTES 3trim.'!AV84)</f>
        <v>4</v>
      </c>
      <c r="N6" s="218">
        <f>IF(ISERROR('NOTES 3trim.'!AW84),"",'NOTES 3trim.'!AW84)</f>
        <v>4</v>
      </c>
      <c r="O6" s="218">
        <f>IF(ISERROR('NOTES 3trim.'!AX84),"",'NOTES 3trim.'!AX84)</f>
        <v>4</v>
      </c>
      <c r="P6" s="218">
        <f>IF(ISERROR('NOTES 3trim.'!AY84),"",'NOTES 3trim.'!AY84)</f>
        <v>4</v>
      </c>
      <c r="Q6" s="218" t="str">
        <f>IF(ISERROR('NOTES 3trim.'!AZ84),"",'NOTES 3trim.'!AZ84)</f>
        <v/>
      </c>
      <c r="R6" s="218">
        <f>IF(ISERROR('NOTES 3trim.'!BA84),"",'NOTES 3trim.'!BA84)</f>
        <v>4</v>
      </c>
      <c r="S6" s="218">
        <f>IF(ISERROR('NOTES 3trim.'!BB84),"",'NOTES 3trim.'!BB84)</f>
        <v>3</v>
      </c>
      <c r="T6" s="218">
        <f>IF(ISERROR('NOTES 3trim.'!BC84),"",'NOTES 3trim.'!BC84)</f>
        <v>4</v>
      </c>
      <c r="U6" s="218">
        <f>IF(ISERROR('NOTES 3trim.'!BD84),"",'NOTES 3trim.'!BD84)</f>
        <v>3.5</v>
      </c>
      <c r="V6" s="218">
        <f>IF(ISERROR('NOTES 3trim.'!BE84),"",'NOTES 3trim.'!BE84)</f>
        <v>4</v>
      </c>
      <c r="W6" s="218">
        <f>IF(ISERROR('NOTES 3trim.'!BF84),"",'NOTES 3trim.'!BF84)</f>
        <v>4</v>
      </c>
      <c r="X6" s="218" t="str">
        <f>IF(ISERROR('NOTES 3trim.'!BG84),"",'NOTES 3trim.'!BG84)</f>
        <v/>
      </c>
      <c r="Y6" s="218">
        <f>IF(ISERROR('NOTES 3trim.'!BH84),"",'NOTES 3trim.'!BH84)</f>
        <v>2.6666666666666665</v>
      </c>
      <c r="Z6" s="218">
        <f>IF(ISERROR('NOTES 3trim.'!BI84),"",'NOTES 3trim.'!BI84)</f>
        <v>3.6666666666666665</v>
      </c>
      <c r="AA6" s="218">
        <f>IF(ISERROR('NOTES 3trim.'!BJ84),"",'NOTES 3trim.'!BJ84)</f>
        <v>4.666666666666667</v>
      </c>
      <c r="AB6" s="218">
        <f>IF(ISERROR('NOTES 3trim.'!BK84),"",'NOTES 3trim.'!BK84)</f>
        <v>2.3333333333333335</v>
      </c>
      <c r="AC6" s="218">
        <f>IF(ISERROR('NOTES 3trim.'!BL84),"",'NOTES 3trim.'!BL84)</f>
        <v>1.6666666666666667</v>
      </c>
      <c r="AD6" s="218">
        <f>IF(ISERROR('NOTES 3trim.'!BM84),"",'NOTES 3trim.'!BM84)</f>
        <v>2.6666666666666665</v>
      </c>
      <c r="AE6" s="218">
        <f>IF(ISERROR('NOTES 3trim.'!BN84),"",'NOTES 3trim.'!BN84)</f>
        <v>3.6666666666666665</v>
      </c>
      <c r="AF6" s="218">
        <f>IF(ISERROR('NOTES 3trim.'!BO84),"",'NOTES 3trim.'!BO84)</f>
        <v>4.666666666666667</v>
      </c>
      <c r="AG6" s="218">
        <f>IF(ISERROR('NOTES 3trim.'!BP84),"",'NOTES 3trim.'!BP84)</f>
        <v>2.3333333333333335</v>
      </c>
      <c r="AH6" s="218">
        <f>IF(ISERROR('NOTES 3trim.'!BQ84),"",'NOTES 3trim.'!BQ84)</f>
        <v>1.6666666666666667</v>
      </c>
      <c r="AL6" s="72">
        <f t="shared" si="1"/>
        <v>3.3928571428571437</v>
      </c>
      <c r="AM6" s="49"/>
      <c r="AN6" s="49"/>
      <c r="AO6" s="49"/>
      <c r="AP6" s="49"/>
      <c r="AQ6" s="49"/>
      <c r="AR6" s="49"/>
      <c r="AS6" s="49"/>
      <c r="AT6" s="49"/>
      <c r="AU6" s="49"/>
      <c r="AV6" s="49"/>
    </row>
    <row r="7" spans="1:48" s="61" customFormat="1" ht="22.5" customHeight="1">
      <c r="B7" s="775" t="str">
        <f>'NOTES 3trim.'!D105</f>
        <v>Lectures</v>
      </c>
      <c r="C7" s="775"/>
      <c r="D7" s="775"/>
      <c r="E7" s="219">
        <f>IF(ISERROR(AVERAGE(E8:E11)),"",AVERAGE(E8:E11))</f>
        <v>3</v>
      </c>
      <c r="F7" s="219">
        <f t="shared" ref="F7:AH7" si="3">IF(ISERROR(AVERAGE(F8:F11)),"",AVERAGE(F8:F11))</f>
        <v>3.25</v>
      </c>
      <c r="G7" s="219">
        <f t="shared" si="3"/>
        <v>4.0833333333333339</v>
      </c>
      <c r="H7" s="219">
        <f t="shared" si="3"/>
        <v>3.166666666666667</v>
      </c>
      <c r="I7" s="219">
        <f t="shared" si="3"/>
        <v>2.833333333333333</v>
      </c>
      <c r="J7" s="219">
        <f t="shared" si="3"/>
        <v>2.583333333333333</v>
      </c>
      <c r="K7" s="219">
        <f t="shared" si="3"/>
        <v>3.333333333333333</v>
      </c>
      <c r="L7" s="219">
        <f t="shared" si="3"/>
        <v>4.3333333333333339</v>
      </c>
      <c r="M7" s="219">
        <f t="shared" si="3"/>
        <v>3.166666666666667</v>
      </c>
      <c r="N7" s="219">
        <f t="shared" si="3"/>
        <v>2.3333333333333335</v>
      </c>
      <c r="O7" s="219">
        <f t="shared" si="3"/>
        <v>3.333333333333333</v>
      </c>
      <c r="P7" s="219">
        <f t="shared" si="3"/>
        <v>3.833333333333333</v>
      </c>
      <c r="Q7" s="219">
        <f t="shared" si="3"/>
        <v>4.1111111111111116</v>
      </c>
      <c r="R7" s="219">
        <f t="shared" si="3"/>
        <v>2.416666666666667</v>
      </c>
      <c r="S7" s="219">
        <f t="shared" si="3"/>
        <v>2.583333333333333</v>
      </c>
      <c r="T7" s="219">
        <f t="shared" si="3"/>
        <v>3.333333333333333</v>
      </c>
      <c r="U7" s="219">
        <f t="shared" si="3"/>
        <v>3.833333333333333</v>
      </c>
      <c r="V7" s="219">
        <f t="shared" si="3"/>
        <v>4.0833333333333339</v>
      </c>
      <c r="W7" s="219">
        <f t="shared" si="3"/>
        <v>3.166666666666667</v>
      </c>
      <c r="X7" s="219">
        <f t="shared" si="3"/>
        <v>2.25</v>
      </c>
      <c r="Y7" s="219">
        <f t="shared" si="3"/>
        <v>2.6666666666666665</v>
      </c>
      <c r="Z7" s="219">
        <f t="shared" si="3"/>
        <v>3.6666666666666665</v>
      </c>
      <c r="AA7" s="219">
        <f t="shared" si="3"/>
        <v>4.666666666666667</v>
      </c>
      <c r="AB7" s="219">
        <f t="shared" si="3"/>
        <v>2.3333333333333335</v>
      </c>
      <c r="AC7" s="219">
        <f t="shared" si="3"/>
        <v>1.6666666666666667</v>
      </c>
      <c r="AD7" s="219">
        <f t="shared" si="3"/>
        <v>2.6666666666666665</v>
      </c>
      <c r="AE7" s="219">
        <f t="shared" si="3"/>
        <v>3.6666666666666665</v>
      </c>
      <c r="AF7" s="219">
        <f t="shared" si="3"/>
        <v>4.666666666666667</v>
      </c>
      <c r="AG7" s="219">
        <f t="shared" si="3"/>
        <v>2.3333333333333335</v>
      </c>
      <c r="AH7" s="219">
        <f t="shared" si="3"/>
        <v>1.6666666666666667</v>
      </c>
      <c r="AL7" s="72">
        <f t="shared" si="1"/>
        <v>3.1675925925925936</v>
      </c>
      <c r="AM7" s="49"/>
      <c r="AN7" s="49"/>
      <c r="AO7" s="49"/>
      <c r="AP7" s="49"/>
      <c r="AQ7" s="49"/>
      <c r="AR7" s="49"/>
      <c r="AS7" s="49"/>
      <c r="AT7" s="49"/>
      <c r="AU7" s="49"/>
      <c r="AV7" s="49"/>
    </row>
    <row r="8" spans="1:48" s="61" customFormat="1" ht="23.25" customHeight="1">
      <c r="A8" s="62"/>
      <c r="D8" s="194" t="str">
        <f>'NOTES 3trim.'!D106</f>
        <v>Lire, écouter et comprendre</v>
      </c>
      <c r="E8" s="220">
        <f>IF(ISERROR('NOTES 3trim.'!AN107),"",'NOTES 3trim.'!AN107)</f>
        <v>4</v>
      </c>
      <c r="F8" s="220">
        <f>IF(ISERROR('NOTES 3trim.'!AO107),"",'NOTES 3trim.'!AO107)</f>
        <v>3</v>
      </c>
      <c r="G8" s="220">
        <f>IF(ISERROR('NOTES 3trim.'!AP107),"",'NOTES 3trim.'!AP107)</f>
        <v>3</v>
      </c>
      <c r="H8" s="220">
        <f>IF(ISERROR('NOTES 3trim.'!AQ107),"",'NOTES 3trim.'!AQ107)</f>
        <v>4</v>
      </c>
      <c r="I8" s="220">
        <f>IF(ISERROR('NOTES 3trim.'!AR107),"",'NOTES 3trim.'!AR107)</f>
        <v>4</v>
      </c>
      <c r="J8" s="220">
        <f>IF(ISERROR('NOTES 3trim.'!AS107),"",'NOTES 3trim.'!AS107)</f>
        <v>2</v>
      </c>
      <c r="K8" s="220">
        <f>IF(ISERROR('NOTES 3trim.'!AT107),"",'NOTES 3trim.'!AT107)</f>
        <v>3</v>
      </c>
      <c r="L8" s="220">
        <f>IF(ISERROR('NOTES 3trim.'!AU107),"",'NOTES 3trim.'!AU107)</f>
        <v>4</v>
      </c>
      <c r="M8" s="220">
        <f>IF(ISERROR('NOTES 3trim.'!AV107),"",'NOTES 3trim.'!AV107)</f>
        <v>4</v>
      </c>
      <c r="N8" s="220">
        <f>IF(ISERROR('NOTES 3trim.'!AW107),"",'NOTES 3trim.'!AW107)</f>
        <v>2</v>
      </c>
      <c r="O8" s="220">
        <f>IF(ISERROR('NOTES 3trim.'!AX107),"",'NOTES 3trim.'!AX107)</f>
        <v>4</v>
      </c>
      <c r="P8" s="220">
        <f>IF(ISERROR('NOTES 3trim.'!AY107),"",'NOTES 3trim.'!AY107)</f>
        <v>4</v>
      </c>
      <c r="Q8" s="220">
        <f>IF(ISERROR('NOTES 3trim.'!AZ107),"",'NOTES 3trim.'!AZ107)</f>
        <v>3</v>
      </c>
      <c r="R8" s="220">
        <f>IF(ISERROR('NOTES 3trim.'!BA107),"",'NOTES 3trim.'!BA107)</f>
        <v>2</v>
      </c>
      <c r="S8" s="220">
        <f>IF(ISERROR('NOTES 3trim.'!BB107),"",'NOTES 3trim.'!BB107)</f>
        <v>3</v>
      </c>
      <c r="T8" s="220">
        <f>IF(ISERROR('NOTES 3trim.'!BC107),"",'NOTES 3trim.'!BC107)</f>
        <v>4</v>
      </c>
      <c r="U8" s="220">
        <f>IF(ISERROR('NOTES 3trim.'!BD107),"",'NOTES 3trim.'!BD107)</f>
        <v>4</v>
      </c>
      <c r="V8" s="220">
        <f>IF(ISERROR('NOTES 3trim.'!BE107),"",'NOTES 3trim.'!BE107)</f>
        <v>4</v>
      </c>
      <c r="W8" s="220">
        <f>IF(ISERROR('NOTES 3trim.'!BF107),"",'NOTES 3trim.'!BF107)</f>
        <v>4</v>
      </c>
      <c r="X8" s="220">
        <f>IF(ISERROR('NOTES 3trim.'!BG107),"",'NOTES 3trim.'!BG107)</f>
        <v>4</v>
      </c>
      <c r="Y8" s="220">
        <f>IF(ISERROR('NOTES 3trim.'!BH107),"",'NOTES 3trim.'!BH107)</f>
        <v>2.6666666666666665</v>
      </c>
      <c r="Z8" s="220">
        <f>IF(ISERROR('NOTES 3trim.'!BI107),"",'NOTES 3trim.'!BI107)</f>
        <v>3.6666666666666665</v>
      </c>
      <c r="AA8" s="220">
        <f>IF(ISERROR('NOTES 3trim.'!BJ107),"",'NOTES 3trim.'!BJ107)</f>
        <v>4.666666666666667</v>
      </c>
      <c r="AB8" s="220">
        <f>IF(ISERROR('NOTES 3trim.'!BK107),"",'NOTES 3trim.'!BK107)</f>
        <v>2.3333333333333335</v>
      </c>
      <c r="AC8" s="220">
        <f>IF(ISERROR('NOTES 3trim.'!BL107),"",'NOTES 3trim.'!BL107)</f>
        <v>1.6666666666666667</v>
      </c>
      <c r="AD8" s="220">
        <f>IF(ISERROR('NOTES 3trim.'!BM107),"",'NOTES 3trim.'!BM107)</f>
        <v>2.6666666666666665</v>
      </c>
      <c r="AE8" s="220">
        <f>IF(ISERROR('NOTES 3trim.'!BN107),"",'NOTES 3trim.'!BN107)</f>
        <v>3.6666666666666665</v>
      </c>
      <c r="AF8" s="220">
        <f>IF(ISERROR('NOTES 3trim.'!BO107),"",'NOTES 3trim.'!BO107)</f>
        <v>4.666666666666667</v>
      </c>
      <c r="AG8" s="220">
        <f>IF(ISERROR('NOTES 3trim.'!BP107),"",'NOTES 3trim.'!BP107)</f>
        <v>2.3333333333333335</v>
      </c>
      <c r="AH8" s="220">
        <f>IF(ISERROR('NOTES 3trim.'!BQ107),"",'NOTES 3trim.'!BQ107)</f>
        <v>1.6666666666666667</v>
      </c>
      <c r="AI8" s="62"/>
      <c r="AL8" s="72">
        <f t="shared" si="1"/>
        <v>3.3000000000000012</v>
      </c>
      <c r="AM8" s="49"/>
      <c r="AN8" s="49"/>
      <c r="AO8" s="49"/>
      <c r="AP8" s="49"/>
      <c r="AQ8" s="49"/>
      <c r="AR8" s="49"/>
      <c r="AS8" s="49"/>
      <c r="AT8" s="49"/>
      <c r="AU8" s="49"/>
      <c r="AV8" s="49"/>
    </row>
    <row r="9" spans="1:48" s="61" customFormat="1" ht="22.5" customHeight="1">
      <c r="D9" s="195" t="str">
        <f>'NOTES 3trim.'!D190</f>
        <v>Lire seul et comprendre une consigne</v>
      </c>
      <c r="E9" s="217">
        <f>IF(ISERROR('NOTES 3trim.'!AN191),"",'NOTES 3trim.'!AN191)</f>
        <v>4</v>
      </c>
      <c r="F9" s="217">
        <f>IF(ISERROR('NOTES 3trim.'!AO191),"",'NOTES 3trim.'!AO191)</f>
        <v>3</v>
      </c>
      <c r="G9" s="217">
        <f>IF(ISERROR('NOTES 3trim.'!AP191),"",'NOTES 3trim.'!AP191)</f>
        <v>4</v>
      </c>
      <c r="H9" s="217">
        <f>IF(ISERROR('NOTES 3trim.'!AQ191),"",'NOTES 3trim.'!AQ191)</f>
        <v>4</v>
      </c>
      <c r="I9" s="217">
        <f>IF(ISERROR('NOTES 3trim.'!AR191),"",'NOTES 3trim.'!AR191)</f>
        <v>4</v>
      </c>
      <c r="J9" s="217">
        <f>IF(ISERROR('NOTES 3trim.'!AS191),"",'NOTES 3trim.'!AS191)</f>
        <v>3</v>
      </c>
      <c r="K9" s="217">
        <f>IF(ISERROR('NOTES 3trim.'!AT191),"",'NOTES 3trim.'!AT191)</f>
        <v>3</v>
      </c>
      <c r="L9" s="217">
        <f>IF(ISERROR('NOTES 3trim.'!AU191),"",'NOTES 3trim.'!AU191)</f>
        <v>4</v>
      </c>
      <c r="M9" s="217">
        <f>IF(ISERROR('NOTES 3trim.'!AV191),"",'NOTES 3trim.'!AV191)</f>
        <v>4</v>
      </c>
      <c r="N9" s="217">
        <f>IF(ISERROR('NOTES 3trim.'!AW191),"",'NOTES 3trim.'!AW191)</f>
        <v>4</v>
      </c>
      <c r="O9" s="217">
        <f>IF(ISERROR('NOTES 3trim.'!AX191),"",'NOTES 3trim.'!AX191)</f>
        <v>4</v>
      </c>
      <c r="P9" s="217">
        <f>IF(ISERROR('NOTES 3trim.'!AY191),"",'NOTES 3trim.'!AY191)</f>
        <v>4</v>
      </c>
      <c r="Q9" s="217" t="str">
        <f>IF(ISERROR('NOTES 3trim.'!AZ191),"",'NOTES 3trim.'!AZ191)</f>
        <v/>
      </c>
      <c r="R9" s="217">
        <f>IF(ISERROR('NOTES 3trim.'!BA191),"",'NOTES 3trim.'!BA191)</f>
        <v>3</v>
      </c>
      <c r="S9" s="217">
        <f>IF(ISERROR('NOTES 3trim.'!BB191),"",'NOTES 3trim.'!BB191)</f>
        <v>4</v>
      </c>
      <c r="T9" s="217">
        <f>IF(ISERROR('NOTES 3trim.'!BC191),"",'NOTES 3trim.'!BC191)</f>
        <v>4</v>
      </c>
      <c r="U9" s="217">
        <f>IF(ISERROR('NOTES 3trim.'!BD191),"",'NOTES 3trim.'!BD191)</f>
        <v>4</v>
      </c>
      <c r="V9" s="217">
        <f>IF(ISERROR('NOTES 3trim.'!BE191),"",'NOTES 3trim.'!BE191)</f>
        <v>3</v>
      </c>
      <c r="W9" s="217">
        <f>IF(ISERROR('NOTES 3trim.'!BF191),"",'NOTES 3trim.'!BF191)</f>
        <v>4</v>
      </c>
      <c r="X9" s="217">
        <f>IF(ISERROR('NOTES 3trim.'!BG191),"",'NOTES 3trim.'!BG191)</f>
        <v>1.6666666666666667</v>
      </c>
      <c r="Y9" s="217">
        <f>IF(ISERROR('NOTES 3trim.'!BH191),"",'NOTES 3trim.'!BH191)</f>
        <v>2.6666666666666665</v>
      </c>
      <c r="Z9" s="217">
        <f>IF(ISERROR('NOTES 3trim.'!BI191),"",'NOTES 3trim.'!BI191)</f>
        <v>3.6666666666666665</v>
      </c>
      <c r="AA9" s="217">
        <f>IF(ISERROR('NOTES 3trim.'!BJ191),"",'NOTES 3trim.'!BJ191)</f>
        <v>4.666666666666667</v>
      </c>
      <c r="AB9" s="217">
        <f>IF(ISERROR('NOTES 3trim.'!BK191),"",'NOTES 3trim.'!BK191)</f>
        <v>2.3333333333333335</v>
      </c>
      <c r="AC9" s="217">
        <f>IF(ISERROR('NOTES 3trim.'!BL191),"",'NOTES 3trim.'!BL191)</f>
        <v>1.6666666666666667</v>
      </c>
      <c r="AD9" s="217">
        <f>IF(ISERROR('NOTES 3trim.'!BM191),"",'NOTES 3trim.'!BM191)</f>
        <v>2.6666666666666665</v>
      </c>
      <c r="AE9" s="217">
        <f>IF(ISERROR('NOTES 3trim.'!BN191),"",'NOTES 3trim.'!BN191)</f>
        <v>3.6666666666666665</v>
      </c>
      <c r="AF9" s="217">
        <f>IF(ISERROR('NOTES 3trim.'!BO191),"",'NOTES 3trim.'!BO191)</f>
        <v>4.666666666666667</v>
      </c>
      <c r="AG9" s="217">
        <f>IF(ISERROR('NOTES 3trim.'!BP191),"",'NOTES 3trim.'!BP191)</f>
        <v>2.3333333333333335</v>
      </c>
      <c r="AH9" s="217">
        <f>IF(ISERROR('NOTES 3trim.'!BQ191),"",'NOTES 3trim.'!BQ191)</f>
        <v>1.6666666666666667</v>
      </c>
      <c r="AL9" s="72">
        <f t="shared" si="1"/>
        <v>3.4022988505747138</v>
      </c>
      <c r="AM9" s="49"/>
      <c r="AN9" s="49"/>
      <c r="AO9" s="49"/>
      <c r="AP9" s="49"/>
      <c r="AQ9" s="49"/>
      <c r="AR9" s="49"/>
      <c r="AS9" s="49"/>
      <c r="AT9" s="49"/>
      <c r="AU9" s="49"/>
      <c r="AV9" s="49"/>
    </row>
    <row r="10" spans="1:48" s="61" customFormat="1" ht="22.5" customHeight="1">
      <c r="D10" s="195" t="str">
        <f>'NOTES 3trim.'!D247</f>
        <v>Lire à haute voix</v>
      </c>
      <c r="E10" s="217">
        <f>IF(ISERROR('NOTES 3trim.'!AN248),"",'NOTES 3trim.'!AN248)</f>
        <v>2</v>
      </c>
      <c r="F10" s="217">
        <f>IF(ISERROR('NOTES 3trim.'!AO248),"",'NOTES 3trim.'!AO248)</f>
        <v>3.5</v>
      </c>
      <c r="G10" s="217">
        <f>IF(ISERROR('NOTES 3trim.'!AP248),"",'NOTES 3trim.'!AP248)</f>
        <v>4.666666666666667</v>
      </c>
      <c r="H10" s="217">
        <f>IF(ISERROR('NOTES 3trim.'!AQ248),"",'NOTES 3trim.'!AQ248)</f>
        <v>2.3333333333333335</v>
      </c>
      <c r="I10" s="217">
        <f>IF(ISERROR('NOTES 3trim.'!AR248),"",'NOTES 3trim.'!AR248)</f>
        <v>1.6666666666666667</v>
      </c>
      <c r="J10" s="217">
        <f>IF(ISERROR('NOTES 3trim.'!AS248),"",'NOTES 3trim.'!AS248)</f>
        <v>2.6666666666666665</v>
      </c>
      <c r="K10" s="217">
        <f>IF(ISERROR('NOTES 3trim.'!AT248),"",'NOTES 3trim.'!AT248)</f>
        <v>3.6666666666666665</v>
      </c>
      <c r="L10" s="217">
        <f>IF(ISERROR('NOTES 3trim.'!AU248),"",'NOTES 3trim.'!AU248)</f>
        <v>4.666666666666667</v>
      </c>
      <c r="M10" s="217">
        <f>IF(ISERROR('NOTES 3trim.'!AV248),"",'NOTES 3trim.'!AV248)</f>
        <v>2.3333333333333335</v>
      </c>
      <c r="N10" s="217">
        <f>IF(ISERROR('NOTES 3trim.'!AW248),"",'NOTES 3trim.'!AW248)</f>
        <v>1.6666666666666667</v>
      </c>
      <c r="O10" s="217">
        <f>IF(ISERROR('NOTES 3trim.'!AX248),"",'NOTES 3trim.'!AX248)</f>
        <v>2.6666666666666665</v>
      </c>
      <c r="P10" s="217">
        <f>IF(ISERROR('NOTES 3trim.'!AY248),"",'NOTES 3trim.'!AY248)</f>
        <v>3.6666666666666665</v>
      </c>
      <c r="Q10" s="217">
        <f>IF(ISERROR('NOTES 3trim.'!AZ248),"",'NOTES 3trim.'!AZ248)</f>
        <v>4.666666666666667</v>
      </c>
      <c r="R10" s="217">
        <f>IF(ISERROR('NOTES 3trim.'!BA248),"",'NOTES 3trim.'!BA248)</f>
        <v>2.3333333333333335</v>
      </c>
      <c r="S10" s="217">
        <f>IF(ISERROR('NOTES 3trim.'!BB248),"",'NOTES 3trim.'!BB248)</f>
        <v>1.6666666666666667</v>
      </c>
      <c r="T10" s="217">
        <f>IF(ISERROR('NOTES 3trim.'!BC248),"",'NOTES 3trim.'!BC248)</f>
        <v>2.6666666666666665</v>
      </c>
      <c r="U10" s="217">
        <f>IF(ISERROR('NOTES 3trim.'!BD248),"",'NOTES 3trim.'!BD248)</f>
        <v>3.6666666666666665</v>
      </c>
      <c r="V10" s="217">
        <f>IF(ISERROR('NOTES 3trim.'!BE248),"",'NOTES 3trim.'!BE248)</f>
        <v>4.666666666666667</v>
      </c>
      <c r="W10" s="217">
        <f>IF(ISERROR('NOTES 3trim.'!BF248),"",'NOTES 3trim.'!BF248)</f>
        <v>2.3333333333333335</v>
      </c>
      <c r="X10" s="217">
        <f>IF(ISERROR('NOTES 3trim.'!BG248),"",'NOTES 3trim.'!BG248)</f>
        <v>1.6666666666666667</v>
      </c>
      <c r="Y10" s="217">
        <f>IF(ISERROR('NOTES 3trim.'!BH248),"",'NOTES 3trim.'!BH248)</f>
        <v>2.6666666666666665</v>
      </c>
      <c r="Z10" s="217">
        <f>IF(ISERROR('NOTES 3trim.'!BI248),"",'NOTES 3trim.'!BI248)</f>
        <v>3.6666666666666665</v>
      </c>
      <c r="AA10" s="217">
        <f>IF(ISERROR('NOTES 3trim.'!BJ248),"",'NOTES 3trim.'!BJ248)</f>
        <v>4.666666666666667</v>
      </c>
      <c r="AB10" s="217">
        <f>IF(ISERROR('NOTES 3trim.'!BK248),"",'NOTES 3trim.'!BK248)</f>
        <v>2.3333333333333335</v>
      </c>
      <c r="AC10" s="217">
        <f>IF(ISERROR('NOTES 3trim.'!BL248),"",'NOTES 3trim.'!BL248)</f>
        <v>1.6666666666666667</v>
      </c>
      <c r="AD10" s="217">
        <f>IF(ISERROR('NOTES 3trim.'!BM248),"",'NOTES 3trim.'!BM248)</f>
        <v>2.6666666666666665</v>
      </c>
      <c r="AE10" s="217">
        <f>IF(ISERROR('NOTES 3trim.'!BN248),"",'NOTES 3trim.'!BN248)</f>
        <v>3.6666666666666665</v>
      </c>
      <c r="AF10" s="217">
        <f>IF(ISERROR('NOTES 3trim.'!BO248),"",'NOTES 3trim.'!BO248)</f>
        <v>4.666666666666667</v>
      </c>
      <c r="AG10" s="217">
        <f>IF(ISERROR('NOTES 3trim.'!BP248),"",'NOTES 3trim.'!BP248)</f>
        <v>2.3333333333333335</v>
      </c>
      <c r="AH10" s="217">
        <f>IF(ISERROR('NOTES 3trim.'!BQ248),"",'NOTES 3trim.'!BQ248)</f>
        <v>1.6666666666666667</v>
      </c>
      <c r="AL10" s="72">
        <f t="shared" si="1"/>
        <v>2.9722222222222228</v>
      </c>
      <c r="AM10" s="49"/>
      <c r="AN10" s="49"/>
      <c r="AO10" s="49"/>
      <c r="AP10" s="49"/>
      <c r="AQ10" s="49"/>
      <c r="AR10" s="49"/>
      <c r="AS10" s="49"/>
      <c r="AT10" s="49"/>
      <c r="AU10" s="49"/>
      <c r="AV10" s="49"/>
    </row>
    <row r="11" spans="1:48" s="61" customFormat="1" ht="22.5" customHeight="1">
      <c r="D11" s="196" t="str">
        <f>'NOTES 3trim.'!D268</f>
        <v>Se repérer dans une bibliothèque, une médiathèque</v>
      </c>
      <c r="E11" s="221">
        <f>IF(ISERROR('NOTES 3trim.'!AN269),"",'NOTES 3trim.'!AN269)</f>
        <v>2</v>
      </c>
      <c r="F11" s="221">
        <f>IF(ISERROR('NOTES 3trim.'!AO269),"",'NOTES 3trim.'!AO269)</f>
        <v>3.5</v>
      </c>
      <c r="G11" s="221">
        <f>IF(ISERROR('NOTES 3trim.'!AP269),"",'NOTES 3trim.'!AP269)</f>
        <v>4.666666666666667</v>
      </c>
      <c r="H11" s="221">
        <f>IF(ISERROR('NOTES 3trim.'!AQ269),"",'NOTES 3trim.'!AQ269)</f>
        <v>2.3333333333333335</v>
      </c>
      <c r="I11" s="221">
        <f>IF(ISERROR('NOTES 3trim.'!AR269),"",'NOTES 3trim.'!AR269)</f>
        <v>1.6666666666666667</v>
      </c>
      <c r="J11" s="221">
        <f>IF(ISERROR('NOTES 3trim.'!AS269),"",'NOTES 3trim.'!AS269)</f>
        <v>2.6666666666666665</v>
      </c>
      <c r="K11" s="221">
        <f>IF(ISERROR('NOTES 3trim.'!AT269),"",'NOTES 3trim.'!AT269)</f>
        <v>3.6666666666666665</v>
      </c>
      <c r="L11" s="221">
        <f>IF(ISERROR('NOTES 3trim.'!AU269),"",'NOTES 3trim.'!AU269)</f>
        <v>4.666666666666667</v>
      </c>
      <c r="M11" s="221">
        <f>IF(ISERROR('NOTES 3trim.'!AV269),"",'NOTES 3trim.'!AV269)</f>
        <v>2.3333333333333335</v>
      </c>
      <c r="N11" s="221">
        <f>IF(ISERROR('NOTES 3trim.'!AW269),"",'NOTES 3trim.'!AW269)</f>
        <v>1.6666666666666667</v>
      </c>
      <c r="O11" s="221">
        <f>IF(ISERROR('NOTES 3trim.'!AX269),"",'NOTES 3trim.'!AX269)</f>
        <v>2.6666666666666665</v>
      </c>
      <c r="P11" s="221">
        <f>IF(ISERROR('NOTES 3trim.'!AY269),"",'NOTES 3trim.'!AY269)</f>
        <v>3.6666666666666665</v>
      </c>
      <c r="Q11" s="221">
        <f>IF(ISERROR('NOTES 3trim.'!AZ269),"",'NOTES 3trim.'!AZ269)</f>
        <v>4.666666666666667</v>
      </c>
      <c r="R11" s="221">
        <f>IF(ISERROR('NOTES 3trim.'!BA269),"",'NOTES 3trim.'!BA269)</f>
        <v>2.3333333333333335</v>
      </c>
      <c r="S11" s="221">
        <f>IF(ISERROR('NOTES 3trim.'!BB269),"",'NOTES 3trim.'!BB269)</f>
        <v>1.6666666666666667</v>
      </c>
      <c r="T11" s="221">
        <f>IF(ISERROR('NOTES 3trim.'!BC269),"",'NOTES 3trim.'!BC269)</f>
        <v>2.6666666666666665</v>
      </c>
      <c r="U11" s="221">
        <f>IF(ISERROR('NOTES 3trim.'!BD269),"",'NOTES 3trim.'!BD269)</f>
        <v>3.6666666666666665</v>
      </c>
      <c r="V11" s="221">
        <f>IF(ISERROR('NOTES 3trim.'!BE269),"",'NOTES 3trim.'!BE269)</f>
        <v>4.666666666666667</v>
      </c>
      <c r="W11" s="221">
        <f>IF(ISERROR('NOTES 3trim.'!BF269),"",'NOTES 3trim.'!BF269)</f>
        <v>2.3333333333333335</v>
      </c>
      <c r="X11" s="221">
        <f>IF(ISERROR('NOTES 3trim.'!BG269),"",'NOTES 3trim.'!BG269)</f>
        <v>1.6666666666666667</v>
      </c>
      <c r="Y11" s="221">
        <f>IF(ISERROR('NOTES 3trim.'!BH269),"",'NOTES 3trim.'!BH269)</f>
        <v>2.6666666666666665</v>
      </c>
      <c r="Z11" s="221">
        <f>IF(ISERROR('NOTES 3trim.'!BI269),"",'NOTES 3trim.'!BI269)</f>
        <v>3.6666666666666665</v>
      </c>
      <c r="AA11" s="221">
        <f>IF(ISERROR('NOTES 3trim.'!BJ269),"",'NOTES 3trim.'!BJ269)</f>
        <v>4.666666666666667</v>
      </c>
      <c r="AB11" s="221">
        <f>IF(ISERROR('NOTES 3trim.'!BK269),"",'NOTES 3trim.'!BK269)</f>
        <v>2.3333333333333335</v>
      </c>
      <c r="AC11" s="221">
        <f>IF(ISERROR('NOTES 3trim.'!BL269),"",'NOTES 3trim.'!BL269)</f>
        <v>1.6666666666666667</v>
      </c>
      <c r="AD11" s="221">
        <f>IF(ISERROR('NOTES 3trim.'!BM269),"",'NOTES 3trim.'!BM269)</f>
        <v>2.6666666666666665</v>
      </c>
      <c r="AE11" s="221">
        <f>IF(ISERROR('NOTES 3trim.'!BN269),"",'NOTES 3trim.'!BN269)</f>
        <v>3.6666666666666665</v>
      </c>
      <c r="AF11" s="221">
        <f>IF(ISERROR('NOTES 3trim.'!BO269),"",'NOTES 3trim.'!BO269)</f>
        <v>4.666666666666667</v>
      </c>
      <c r="AG11" s="221">
        <f>IF(ISERROR('NOTES 3trim.'!BP269),"",'NOTES 3trim.'!BP269)</f>
        <v>2.3333333333333335</v>
      </c>
      <c r="AH11" s="221">
        <f>IF(ISERROR('NOTES 3trim.'!BQ269),"",'NOTES 3trim.'!BQ269)</f>
        <v>1.6666666666666667</v>
      </c>
      <c r="AL11" s="72">
        <f t="shared" si="1"/>
        <v>2.9722222222222228</v>
      </c>
      <c r="AM11" s="49"/>
      <c r="AN11" s="49"/>
      <c r="AO11" s="49"/>
      <c r="AP11" s="49"/>
      <c r="AQ11" s="49"/>
      <c r="AR11" s="49"/>
      <c r="AS11" s="49"/>
      <c r="AT11" s="49"/>
      <c r="AU11" s="49"/>
      <c r="AV11" s="49"/>
    </row>
    <row r="12" spans="1:48" s="61" customFormat="1" ht="22.5" customHeight="1">
      <c r="B12" s="775" t="str">
        <f>'NOTES 3trim.'!D299</f>
        <v>Culture littéraire</v>
      </c>
      <c r="C12" s="775"/>
      <c r="D12" s="775"/>
      <c r="E12" s="219">
        <f>IF(ISERROR(AVERAGE(E13:E14)),"",AVERAGE(E13:E14))</f>
        <v>2</v>
      </c>
      <c r="F12" s="219">
        <f t="shared" ref="F12:AH12" si="4">IF(ISERROR(AVERAGE(F13:F14)),"",AVERAGE(F13:F14))</f>
        <v>3.5</v>
      </c>
      <c r="G12" s="219">
        <f t="shared" si="4"/>
        <v>4.666666666666667</v>
      </c>
      <c r="H12" s="219">
        <f t="shared" si="4"/>
        <v>2.3333333333333335</v>
      </c>
      <c r="I12" s="219">
        <f t="shared" si="4"/>
        <v>1.6666666666666667</v>
      </c>
      <c r="J12" s="219">
        <f t="shared" si="4"/>
        <v>2.6666666666666665</v>
      </c>
      <c r="K12" s="219">
        <f t="shared" si="4"/>
        <v>3.6666666666666665</v>
      </c>
      <c r="L12" s="219">
        <f t="shared" si="4"/>
        <v>4.666666666666667</v>
      </c>
      <c r="M12" s="219">
        <f t="shared" si="4"/>
        <v>2.3333333333333335</v>
      </c>
      <c r="N12" s="219">
        <f t="shared" si="4"/>
        <v>1.6666666666666667</v>
      </c>
      <c r="O12" s="219">
        <f t="shared" si="4"/>
        <v>2.6666666666666665</v>
      </c>
      <c r="P12" s="219">
        <f t="shared" si="4"/>
        <v>3.6666666666666665</v>
      </c>
      <c r="Q12" s="219">
        <f t="shared" si="4"/>
        <v>4.666666666666667</v>
      </c>
      <c r="R12" s="219">
        <f t="shared" si="4"/>
        <v>2.3333333333333335</v>
      </c>
      <c r="S12" s="219">
        <f t="shared" si="4"/>
        <v>1.6666666666666667</v>
      </c>
      <c r="T12" s="219">
        <f t="shared" si="4"/>
        <v>2.6666666666666665</v>
      </c>
      <c r="U12" s="219">
        <f t="shared" si="4"/>
        <v>3.6666666666666665</v>
      </c>
      <c r="V12" s="219">
        <f t="shared" si="4"/>
        <v>4.666666666666667</v>
      </c>
      <c r="W12" s="219">
        <f t="shared" si="4"/>
        <v>2.3333333333333335</v>
      </c>
      <c r="X12" s="219">
        <f t="shared" si="4"/>
        <v>1.6666666666666667</v>
      </c>
      <c r="Y12" s="219">
        <f t="shared" si="4"/>
        <v>2.6666666666666665</v>
      </c>
      <c r="Z12" s="219">
        <f t="shared" si="4"/>
        <v>3.6666666666666665</v>
      </c>
      <c r="AA12" s="219">
        <f t="shared" si="4"/>
        <v>4.666666666666667</v>
      </c>
      <c r="AB12" s="219">
        <f t="shared" si="4"/>
        <v>2.3333333333333335</v>
      </c>
      <c r="AC12" s="219">
        <f t="shared" si="4"/>
        <v>1.6666666666666667</v>
      </c>
      <c r="AD12" s="219">
        <f t="shared" si="4"/>
        <v>2.6666666666666665</v>
      </c>
      <c r="AE12" s="219">
        <f t="shared" si="4"/>
        <v>3.6666666666666665</v>
      </c>
      <c r="AF12" s="219">
        <f t="shared" si="4"/>
        <v>4.666666666666667</v>
      </c>
      <c r="AG12" s="219">
        <f t="shared" si="4"/>
        <v>2.3333333333333335</v>
      </c>
      <c r="AH12" s="219">
        <f t="shared" si="4"/>
        <v>1.6666666666666667</v>
      </c>
      <c r="AL12" s="72">
        <f t="shared" si="1"/>
        <v>2.9722222222222228</v>
      </c>
      <c r="AM12" s="49"/>
      <c r="AN12" s="49"/>
      <c r="AO12" s="49"/>
      <c r="AP12" s="49"/>
      <c r="AQ12" s="49"/>
      <c r="AR12" s="49"/>
      <c r="AS12" s="49"/>
      <c r="AT12" s="49"/>
      <c r="AU12" s="49"/>
      <c r="AV12" s="49"/>
    </row>
    <row r="13" spans="1:48" s="61" customFormat="1" ht="22.5" customHeight="1">
      <c r="D13" s="194" t="str">
        <f>'NOTES 3trim.'!D300</f>
        <v>Lire intégralement des œuvres littéraires</v>
      </c>
      <c r="E13" s="222">
        <f>IF(ISERROR('NOTES 3trim.'!AN301),"",'NOTES 3trim.'!AN301)</f>
        <v>2</v>
      </c>
      <c r="F13" s="222">
        <f>IF(ISERROR('NOTES 3trim.'!AO301),"",'NOTES 3trim.'!AO301)</f>
        <v>3.5</v>
      </c>
      <c r="G13" s="222">
        <f>IF(ISERROR('NOTES 3trim.'!AP301),"",'NOTES 3trim.'!AP301)</f>
        <v>4.666666666666667</v>
      </c>
      <c r="H13" s="222">
        <f>IF(ISERROR('NOTES 3trim.'!AQ301),"",'NOTES 3trim.'!AQ301)</f>
        <v>2.3333333333333335</v>
      </c>
      <c r="I13" s="222">
        <f>IF(ISERROR('NOTES 3trim.'!AR301),"",'NOTES 3trim.'!AR301)</f>
        <v>1.6666666666666667</v>
      </c>
      <c r="J13" s="222">
        <f>IF(ISERROR('NOTES 3trim.'!AS301),"",'NOTES 3trim.'!AS301)</f>
        <v>2.6666666666666665</v>
      </c>
      <c r="K13" s="222">
        <f>IF(ISERROR('NOTES 3trim.'!AT301),"",'NOTES 3trim.'!AT301)</f>
        <v>3.6666666666666665</v>
      </c>
      <c r="L13" s="222">
        <f>IF(ISERROR('NOTES 3trim.'!AU301),"",'NOTES 3trim.'!AU301)</f>
        <v>4.666666666666667</v>
      </c>
      <c r="M13" s="222">
        <f>IF(ISERROR('NOTES 3trim.'!AV301),"",'NOTES 3trim.'!AV301)</f>
        <v>2.3333333333333335</v>
      </c>
      <c r="N13" s="222">
        <f>IF(ISERROR('NOTES 3trim.'!AW301),"",'NOTES 3trim.'!AW301)</f>
        <v>1.6666666666666667</v>
      </c>
      <c r="O13" s="222">
        <f>IF(ISERROR('NOTES 3trim.'!AX301),"",'NOTES 3trim.'!AX301)</f>
        <v>2.6666666666666665</v>
      </c>
      <c r="P13" s="222">
        <f>IF(ISERROR('NOTES 3trim.'!AY301),"",'NOTES 3trim.'!AY301)</f>
        <v>3.6666666666666665</v>
      </c>
      <c r="Q13" s="222">
        <f>IF(ISERROR('NOTES 3trim.'!AZ301),"",'NOTES 3trim.'!AZ301)</f>
        <v>4.666666666666667</v>
      </c>
      <c r="R13" s="222">
        <f>IF(ISERROR('NOTES 3trim.'!BA301),"",'NOTES 3trim.'!BA301)</f>
        <v>2.3333333333333335</v>
      </c>
      <c r="S13" s="222">
        <f>IF(ISERROR('NOTES 3trim.'!BB301),"",'NOTES 3trim.'!BB301)</f>
        <v>1.6666666666666667</v>
      </c>
      <c r="T13" s="222">
        <f>IF(ISERROR('NOTES 3trim.'!BC301),"",'NOTES 3trim.'!BC301)</f>
        <v>2.6666666666666665</v>
      </c>
      <c r="U13" s="222">
        <f>IF(ISERROR('NOTES 3trim.'!BD301),"",'NOTES 3trim.'!BD301)</f>
        <v>3.6666666666666665</v>
      </c>
      <c r="V13" s="222">
        <f>IF(ISERROR('NOTES 3trim.'!BE301),"",'NOTES 3trim.'!BE301)</f>
        <v>4.666666666666667</v>
      </c>
      <c r="W13" s="222">
        <f>IF(ISERROR('NOTES 3trim.'!BF301),"",'NOTES 3trim.'!BF301)</f>
        <v>2.3333333333333335</v>
      </c>
      <c r="X13" s="222">
        <f>IF(ISERROR('NOTES 3trim.'!BG301),"",'NOTES 3trim.'!BG301)</f>
        <v>1.6666666666666667</v>
      </c>
      <c r="Y13" s="222">
        <f>IF(ISERROR('NOTES 3trim.'!BH301),"",'NOTES 3trim.'!BH301)</f>
        <v>2.6666666666666665</v>
      </c>
      <c r="Z13" s="222">
        <f>IF(ISERROR('NOTES 3trim.'!BI301),"",'NOTES 3trim.'!BI301)</f>
        <v>3.6666666666666665</v>
      </c>
      <c r="AA13" s="222">
        <f>IF(ISERROR('NOTES 3trim.'!BJ301),"",'NOTES 3trim.'!BJ301)</f>
        <v>4.666666666666667</v>
      </c>
      <c r="AB13" s="222">
        <f>IF(ISERROR('NOTES 3trim.'!BK301),"",'NOTES 3trim.'!BK301)</f>
        <v>2.3333333333333335</v>
      </c>
      <c r="AC13" s="222">
        <f>IF(ISERROR('NOTES 3trim.'!BL301),"",'NOTES 3trim.'!BL301)</f>
        <v>1.6666666666666667</v>
      </c>
      <c r="AD13" s="222">
        <f>IF(ISERROR('NOTES 3trim.'!BM301),"",'NOTES 3trim.'!BM301)</f>
        <v>2.6666666666666665</v>
      </c>
      <c r="AE13" s="222">
        <f>IF(ISERROR('NOTES 3trim.'!BN301),"",'NOTES 3trim.'!BN301)</f>
        <v>3.6666666666666665</v>
      </c>
      <c r="AF13" s="222">
        <f>IF(ISERROR('NOTES 3trim.'!BO301),"",'NOTES 3trim.'!BO301)</f>
        <v>4.666666666666667</v>
      </c>
      <c r="AG13" s="222">
        <f>IF(ISERROR('NOTES 3trim.'!BP301),"",'NOTES 3trim.'!BP301)</f>
        <v>2.3333333333333335</v>
      </c>
      <c r="AH13" s="222">
        <f>IF(ISERROR('NOTES 3trim.'!BQ301),"",'NOTES 3trim.'!BQ301)</f>
        <v>1.6666666666666667</v>
      </c>
      <c r="AL13" s="72">
        <f t="shared" si="1"/>
        <v>2.9722222222222228</v>
      </c>
      <c r="AM13" s="49"/>
      <c r="AN13" s="49"/>
      <c r="AO13" s="49"/>
      <c r="AP13" s="49"/>
      <c r="AQ13" s="49"/>
      <c r="AR13" s="49"/>
      <c r="AS13" s="49"/>
      <c r="AT13" s="49"/>
      <c r="AU13" s="49"/>
      <c r="AV13" s="49"/>
    </row>
    <row r="14" spans="1:48" s="62" customFormat="1" ht="23.25" customHeight="1">
      <c r="D14" s="196" t="str">
        <f>'NOTES 3trim.'!D330</f>
        <v xml:space="preserve">Interpréter un texte littéraire </v>
      </c>
      <c r="E14" s="222">
        <f>IF(ISERROR('NOTES 3trim.'!AN331),"",'NOTES 3trim.'!AN331)</f>
        <v>2</v>
      </c>
      <c r="F14" s="222">
        <f>IF(ISERROR('NOTES 3trim.'!AO331),"",'NOTES 3trim.'!AO331)</f>
        <v>3.5</v>
      </c>
      <c r="G14" s="222">
        <f>IF(ISERROR('NOTES 3trim.'!AP331),"",'NOTES 3trim.'!AP331)</f>
        <v>4.666666666666667</v>
      </c>
      <c r="H14" s="222">
        <f>IF(ISERROR('NOTES 3trim.'!AQ331),"",'NOTES 3trim.'!AQ331)</f>
        <v>2.3333333333333335</v>
      </c>
      <c r="I14" s="222">
        <f>IF(ISERROR('NOTES 3trim.'!AR331),"",'NOTES 3trim.'!AR331)</f>
        <v>1.6666666666666667</v>
      </c>
      <c r="J14" s="222">
        <f>IF(ISERROR('NOTES 3trim.'!AS331),"",'NOTES 3trim.'!AS331)</f>
        <v>2.6666666666666665</v>
      </c>
      <c r="K14" s="222">
        <f>IF(ISERROR('NOTES 3trim.'!AT331),"",'NOTES 3trim.'!AT331)</f>
        <v>3.6666666666666665</v>
      </c>
      <c r="L14" s="222">
        <f>IF(ISERROR('NOTES 3trim.'!AU331),"",'NOTES 3trim.'!AU331)</f>
        <v>4.666666666666667</v>
      </c>
      <c r="M14" s="222">
        <f>IF(ISERROR('NOTES 3trim.'!AV331),"",'NOTES 3trim.'!AV331)</f>
        <v>2.3333333333333335</v>
      </c>
      <c r="N14" s="222">
        <f>IF(ISERROR('NOTES 3trim.'!AW331),"",'NOTES 3trim.'!AW331)</f>
        <v>1.6666666666666667</v>
      </c>
      <c r="O14" s="222">
        <f>IF(ISERROR('NOTES 3trim.'!AX331),"",'NOTES 3trim.'!AX331)</f>
        <v>2.6666666666666665</v>
      </c>
      <c r="P14" s="222">
        <f>IF(ISERROR('NOTES 3trim.'!AY331),"",'NOTES 3trim.'!AY331)</f>
        <v>3.6666666666666665</v>
      </c>
      <c r="Q14" s="222">
        <f>IF(ISERROR('NOTES 3trim.'!AZ331),"",'NOTES 3trim.'!AZ331)</f>
        <v>4.666666666666667</v>
      </c>
      <c r="R14" s="222">
        <f>IF(ISERROR('NOTES 3trim.'!BA331),"",'NOTES 3trim.'!BA331)</f>
        <v>2.3333333333333335</v>
      </c>
      <c r="S14" s="222">
        <f>IF(ISERROR('NOTES 3trim.'!BB331),"",'NOTES 3trim.'!BB331)</f>
        <v>1.6666666666666667</v>
      </c>
      <c r="T14" s="222">
        <f>IF(ISERROR('NOTES 3trim.'!BC331),"",'NOTES 3trim.'!BC331)</f>
        <v>2.6666666666666665</v>
      </c>
      <c r="U14" s="222">
        <f>IF(ISERROR('NOTES 3trim.'!BD331),"",'NOTES 3trim.'!BD331)</f>
        <v>3.6666666666666665</v>
      </c>
      <c r="V14" s="222">
        <f>IF(ISERROR('NOTES 3trim.'!BE331),"",'NOTES 3trim.'!BE331)</f>
        <v>4.666666666666667</v>
      </c>
      <c r="W14" s="222">
        <f>IF(ISERROR('NOTES 3trim.'!BF331),"",'NOTES 3trim.'!BF331)</f>
        <v>2.3333333333333335</v>
      </c>
      <c r="X14" s="222">
        <f>IF(ISERROR('NOTES 3trim.'!BG331),"",'NOTES 3trim.'!BG331)</f>
        <v>1.6666666666666667</v>
      </c>
      <c r="Y14" s="222">
        <f>IF(ISERROR('NOTES 3trim.'!BH331),"",'NOTES 3trim.'!BH331)</f>
        <v>2.6666666666666665</v>
      </c>
      <c r="Z14" s="222">
        <f>IF(ISERROR('NOTES 3trim.'!BI331),"",'NOTES 3trim.'!BI331)</f>
        <v>3.6666666666666665</v>
      </c>
      <c r="AA14" s="222">
        <f>IF(ISERROR('NOTES 3trim.'!BJ331),"",'NOTES 3trim.'!BJ331)</f>
        <v>4.666666666666667</v>
      </c>
      <c r="AB14" s="222">
        <f>IF(ISERROR('NOTES 3trim.'!BK331),"",'NOTES 3trim.'!BK331)</f>
        <v>2.3333333333333335</v>
      </c>
      <c r="AC14" s="222">
        <f>IF(ISERROR('NOTES 3trim.'!BL331),"",'NOTES 3trim.'!BL331)</f>
        <v>1.6666666666666667</v>
      </c>
      <c r="AD14" s="222">
        <f>IF(ISERROR('NOTES 3trim.'!BM331),"",'NOTES 3trim.'!BM331)</f>
        <v>2.6666666666666665</v>
      </c>
      <c r="AE14" s="222">
        <f>IF(ISERROR('NOTES 3trim.'!BN331),"",'NOTES 3trim.'!BN331)</f>
        <v>3.6666666666666665</v>
      </c>
      <c r="AF14" s="222">
        <f>IF(ISERROR('NOTES 3trim.'!BO331),"",'NOTES 3trim.'!BO331)</f>
        <v>4.666666666666667</v>
      </c>
      <c r="AG14" s="222">
        <f>IF(ISERROR('NOTES 3trim.'!BP331),"",'NOTES 3trim.'!BP331)</f>
        <v>2.3333333333333335</v>
      </c>
      <c r="AH14" s="222">
        <f>IF(ISERROR('NOTES 3trim.'!BQ331),"",'NOTES 3trim.'!BQ331)</f>
        <v>1.6666666666666667</v>
      </c>
      <c r="AL14" s="72">
        <f t="shared" si="1"/>
        <v>2.9722222222222228</v>
      </c>
      <c r="AM14" s="63"/>
      <c r="AN14" s="63"/>
      <c r="AO14" s="63"/>
      <c r="AP14" s="63"/>
      <c r="AQ14" s="63"/>
      <c r="AR14" s="63"/>
      <c r="AS14" s="63"/>
      <c r="AT14" s="63"/>
      <c r="AU14" s="63"/>
      <c r="AV14" s="63"/>
    </row>
    <row r="15" spans="1:48" s="61" customFormat="1" ht="22.5" customHeight="1">
      <c r="B15" s="775" t="str">
        <f>'NOTES 3trim.'!D361</f>
        <v>Produire des écrits</v>
      </c>
      <c r="C15" s="775"/>
      <c r="D15" s="775"/>
      <c r="E15" s="219">
        <f>IF(ISERROR(AVERAGE(E17:E18)),"",AVERAGE(E17:E18))</f>
        <v>3</v>
      </c>
      <c r="F15" s="219">
        <f t="shared" ref="F15:AH15" si="5">IF(ISERROR(AVERAGE(F17:F18)),"",AVERAGE(F17:F18))</f>
        <v>3.125</v>
      </c>
      <c r="G15" s="219">
        <f t="shared" si="5"/>
        <v>4.2708333333333339</v>
      </c>
      <c r="H15" s="219">
        <f t="shared" si="5"/>
        <v>3.291666666666667</v>
      </c>
      <c r="I15" s="219">
        <f t="shared" si="5"/>
        <v>2.8333333333333335</v>
      </c>
      <c r="J15" s="219">
        <f t="shared" si="5"/>
        <v>3.333333333333333</v>
      </c>
      <c r="K15" s="219">
        <f t="shared" si="5"/>
        <v>3.458333333333333</v>
      </c>
      <c r="L15" s="219">
        <f t="shared" si="5"/>
        <v>4.3333333333333339</v>
      </c>
      <c r="M15" s="219">
        <f t="shared" si="5"/>
        <v>3.291666666666667</v>
      </c>
      <c r="N15" s="219">
        <f t="shared" si="5"/>
        <v>2.5833333333333335</v>
      </c>
      <c r="O15" s="219">
        <f t="shared" si="5"/>
        <v>3.458333333333333</v>
      </c>
      <c r="P15" s="219">
        <f t="shared" si="5"/>
        <v>3.458333333333333</v>
      </c>
      <c r="Q15" s="219">
        <f t="shared" si="5"/>
        <v>4.3333333333333339</v>
      </c>
      <c r="R15" s="219">
        <f t="shared" si="5"/>
        <v>2.791666666666667</v>
      </c>
      <c r="S15" s="219">
        <f t="shared" si="5"/>
        <v>2.5833333333333335</v>
      </c>
      <c r="T15" s="219">
        <f t="shared" si="5"/>
        <v>3.458333333333333</v>
      </c>
      <c r="U15" s="219">
        <f t="shared" si="5"/>
        <v>3.270833333333333</v>
      </c>
      <c r="V15" s="219">
        <f t="shared" si="5"/>
        <v>4.0833333333333339</v>
      </c>
      <c r="W15" s="219">
        <f t="shared" si="5"/>
        <v>3.166666666666667</v>
      </c>
      <c r="X15" s="219">
        <f t="shared" si="5"/>
        <v>1.6666666666666667</v>
      </c>
      <c r="Y15" s="219">
        <f t="shared" si="5"/>
        <v>2.6666666666666665</v>
      </c>
      <c r="Z15" s="219">
        <f t="shared" si="5"/>
        <v>3.6666666666666665</v>
      </c>
      <c r="AA15" s="219">
        <f t="shared" si="5"/>
        <v>4.666666666666667</v>
      </c>
      <c r="AB15" s="219">
        <f t="shared" si="5"/>
        <v>2.3333333333333335</v>
      </c>
      <c r="AC15" s="219">
        <f t="shared" si="5"/>
        <v>1.6666666666666667</v>
      </c>
      <c r="AD15" s="219">
        <f t="shared" si="5"/>
        <v>2.6666666666666665</v>
      </c>
      <c r="AE15" s="219">
        <f t="shared" si="5"/>
        <v>3.6666666666666665</v>
      </c>
      <c r="AF15" s="219">
        <f t="shared" si="5"/>
        <v>4.666666666666667</v>
      </c>
      <c r="AG15" s="219">
        <f t="shared" si="5"/>
        <v>2.3333333333333335</v>
      </c>
      <c r="AH15" s="219">
        <f t="shared" si="5"/>
        <v>1.6666666666666667</v>
      </c>
      <c r="AL15" s="72">
        <f t="shared" si="1"/>
        <v>3.1930555555555573</v>
      </c>
      <c r="AM15" s="49"/>
      <c r="AN15" s="49"/>
      <c r="AO15" s="49"/>
      <c r="AP15" s="49"/>
      <c r="AQ15" s="49"/>
      <c r="AR15" s="49"/>
      <c r="AS15" s="49"/>
      <c r="AT15" s="49"/>
      <c r="AU15" s="49"/>
      <c r="AV15" s="49"/>
    </row>
    <row r="16" spans="1:48" s="61" customFormat="1" ht="22.5" customHeight="1">
      <c r="D16" s="194" t="str">
        <f>'NOTES 3trim.'!AM362</f>
        <v>Présenter un travail appliqué</v>
      </c>
      <c r="E16" s="222">
        <f>IF(ISERROR('NOTES 3trim.'!AN363),"",'NOTES 3trim.'!AN363)</f>
        <v>2</v>
      </c>
      <c r="F16" s="222">
        <f>IF(ISERROR('NOTES 3trim.'!AO363),"",'NOTES 3trim.'!AO363)</f>
        <v>3.5</v>
      </c>
      <c r="G16" s="222">
        <f>IF(ISERROR('NOTES 3trim.'!AP363),"",'NOTES 3trim.'!AP363)</f>
        <v>4.666666666666667</v>
      </c>
      <c r="H16" s="222">
        <f>IF(ISERROR('NOTES 3trim.'!AQ363),"",'NOTES 3trim.'!AQ363)</f>
        <v>2.3333333333333335</v>
      </c>
      <c r="I16" s="222">
        <f>IF(ISERROR('NOTES 3trim.'!AR363),"",'NOTES 3trim.'!AR363)</f>
        <v>1.6666666666666667</v>
      </c>
      <c r="J16" s="222">
        <f>IF(ISERROR('NOTES 3trim.'!AS363),"",'NOTES 3trim.'!AS363)</f>
        <v>2.6666666666666665</v>
      </c>
      <c r="K16" s="222">
        <f>IF(ISERROR('NOTES 3trim.'!AT363),"",'NOTES 3trim.'!AT363)</f>
        <v>3.6666666666666665</v>
      </c>
      <c r="L16" s="222">
        <f>IF(ISERROR('NOTES 3trim.'!AU363),"",'NOTES 3trim.'!AU363)</f>
        <v>4.666666666666667</v>
      </c>
      <c r="M16" s="222">
        <f>IF(ISERROR('NOTES 3trim.'!AV363),"",'NOTES 3trim.'!AV363)</f>
        <v>2.3333333333333335</v>
      </c>
      <c r="N16" s="222">
        <f>IF(ISERROR('NOTES 3trim.'!AW363),"",'NOTES 3trim.'!AW363)</f>
        <v>1.6666666666666667</v>
      </c>
      <c r="O16" s="222">
        <f>IF(ISERROR('NOTES 3trim.'!AX363),"",'NOTES 3trim.'!AX363)</f>
        <v>2.6666666666666665</v>
      </c>
      <c r="P16" s="222">
        <f>IF(ISERROR('NOTES 3trim.'!AY363),"",'NOTES 3trim.'!AY363)</f>
        <v>3.6666666666666665</v>
      </c>
      <c r="Q16" s="222">
        <f>IF(ISERROR('NOTES 3trim.'!AZ363),"",'NOTES 3trim.'!AZ363)</f>
        <v>4.666666666666667</v>
      </c>
      <c r="R16" s="222">
        <f>IF(ISERROR('NOTES 3trim.'!BA363),"",'NOTES 3trim.'!BA363)</f>
        <v>2.3333333333333335</v>
      </c>
      <c r="S16" s="222">
        <f>IF(ISERROR('NOTES 3trim.'!BB363),"",'NOTES 3trim.'!BB363)</f>
        <v>1.6666666666666667</v>
      </c>
      <c r="T16" s="222">
        <f>IF(ISERROR('NOTES 3trim.'!BC363),"",'NOTES 3trim.'!BC363)</f>
        <v>2.6666666666666665</v>
      </c>
      <c r="U16" s="222">
        <f>IF(ISERROR('NOTES 3trim.'!BD363),"",'NOTES 3trim.'!BD363)</f>
        <v>3.6666666666666665</v>
      </c>
      <c r="V16" s="222">
        <f>IF(ISERROR('NOTES 3trim.'!BE363),"",'NOTES 3trim.'!BE363)</f>
        <v>4.666666666666667</v>
      </c>
      <c r="W16" s="222">
        <f>IF(ISERROR('NOTES 3trim.'!BF363),"",'NOTES 3trim.'!BF363)</f>
        <v>2.3333333333333335</v>
      </c>
      <c r="X16" s="222">
        <f>IF(ISERROR('NOTES 3trim.'!BG363),"",'NOTES 3trim.'!BG363)</f>
        <v>1.6666666666666667</v>
      </c>
      <c r="Y16" s="222">
        <f>IF(ISERROR('NOTES 3trim.'!BH363),"",'NOTES 3trim.'!BH363)</f>
        <v>2.6666666666666665</v>
      </c>
      <c r="Z16" s="222">
        <f>IF(ISERROR('NOTES 3trim.'!BI363),"",'NOTES 3trim.'!BI363)</f>
        <v>3.6666666666666665</v>
      </c>
      <c r="AA16" s="222">
        <f>IF(ISERROR('NOTES 3trim.'!BJ363),"",'NOTES 3trim.'!BJ363)</f>
        <v>4.666666666666667</v>
      </c>
      <c r="AB16" s="222">
        <f>IF(ISERROR('NOTES 3trim.'!BK363),"",'NOTES 3trim.'!BK363)</f>
        <v>2.3333333333333335</v>
      </c>
      <c r="AC16" s="222">
        <f>IF(ISERROR('NOTES 3trim.'!BL363),"",'NOTES 3trim.'!BL363)</f>
        <v>1.6666666666666667</v>
      </c>
      <c r="AD16" s="222">
        <f>IF(ISERROR('NOTES 3trim.'!BM363),"",'NOTES 3trim.'!BM363)</f>
        <v>2.6666666666666665</v>
      </c>
      <c r="AE16" s="222">
        <f>IF(ISERROR('NOTES 3trim.'!BN363),"",'NOTES 3trim.'!BN363)</f>
        <v>3.6666666666666665</v>
      </c>
      <c r="AF16" s="222">
        <f>IF(ISERROR('NOTES 3trim.'!BO363),"",'NOTES 3trim.'!BO363)</f>
        <v>4.666666666666667</v>
      </c>
      <c r="AG16" s="222">
        <f>IF(ISERROR('NOTES 3trim.'!BP363),"",'NOTES 3trim.'!BP363)</f>
        <v>2.3333333333333335</v>
      </c>
      <c r="AH16" s="222">
        <f>IF(ISERROR('NOTES 3trim.'!BQ363),"",'NOTES 3trim.'!BQ363)</f>
        <v>1.6666666666666667</v>
      </c>
      <c r="AL16" s="72">
        <f t="shared" si="1"/>
        <v>2.9722222222222228</v>
      </c>
      <c r="AM16" s="49"/>
      <c r="AN16" s="49"/>
      <c r="AO16" s="49"/>
      <c r="AP16" s="49"/>
      <c r="AQ16" s="49"/>
      <c r="AR16" s="49"/>
      <c r="AS16" s="49"/>
      <c r="AT16" s="49"/>
      <c r="AU16" s="49"/>
      <c r="AV16" s="49"/>
    </row>
    <row r="17" spans="2:48" s="61" customFormat="1" ht="22.5" customHeight="1">
      <c r="D17" s="194" t="str">
        <f>'NOTES 3trim.'!AM392</f>
        <v>Ecrire pour synthétiser</v>
      </c>
      <c r="E17" s="222">
        <f>IF(ISERROR('NOTES 3trim.'!AN393),"",'NOTES 3trim.'!AN393)</f>
        <v>4</v>
      </c>
      <c r="F17" s="222">
        <f>IF(ISERROR('NOTES 3trim.'!AO393),"",'NOTES 3trim.'!AO393)</f>
        <v>2.75</v>
      </c>
      <c r="G17" s="222">
        <f>IF(ISERROR('NOTES 3trim.'!AP393),"",'NOTES 3trim.'!AP393)</f>
        <v>3.875</v>
      </c>
      <c r="H17" s="222">
        <f>IF(ISERROR('NOTES 3trim.'!AQ393),"",'NOTES 3trim.'!AQ393)</f>
        <v>4.25</v>
      </c>
      <c r="I17" s="222">
        <f>IF(ISERROR('NOTES 3trim.'!AR393),"",'NOTES 3trim.'!AR393)</f>
        <v>4</v>
      </c>
      <c r="J17" s="222">
        <f>IF(ISERROR('NOTES 3trim.'!AS393),"",'NOTES 3trim.'!AS393)</f>
        <v>4</v>
      </c>
      <c r="K17" s="222">
        <f>IF(ISERROR('NOTES 3trim.'!AT393),"",'NOTES 3trim.'!AT393)</f>
        <v>3.25</v>
      </c>
      <c r="L17" s="222">
        <f>IF(ISERROR('NOTES 3trim.'!AU393),"",'NOTES 3trim.'!AU393)</f>
        <v>4</v>
      </c>
      <c r="M17" s="222">
        <f>IF(ISERROR('NOTES 3trim.'!AV393),"",'NOTES 3trim.'!AV393)</f>
        <v>4.25</v>
      </c>
      <c r="N17" s="222">
        <f>IF(ISERROR('NOTES 3trim.'!AW393),"",'NOTES 3trim.'!AW393)</f>
        <v>3.5</v>
      </c>
      <c r="O17" s="222">
        <f>IF(ISERROR('NOTES 3trim.'!AX393),"",'NOTES 3trim.'!AX393)</f>
        <v>4.25</v>
      </c>
      <c r="P17" s="222">
        <f>IF(ISERROR('NOTES 3trim.'!AY393),"",'NOTES 3trim.'!AY393)</f>
        <v>3.25</v>
      </c>
      <c r="Q17" s="222">
        <f>IF(ISERROR('NOTES 3trim.'!AZ393),"",'NOTES 3trim.'!AZ393)</f>
        <v>4</v>
      </c>
      <c r="R17" s="222">
        <f>IF(ISERROR('NOTES 3trim.'!BA393),"",'NOTES 3trim.'!BA393)</f>
        <v>3.25</v>
      </c>
      <c r="S17" s="222">
        <f>IF(ISERROR('NOTES 3trim.'!BB393),"",'NOTES 3trim.'!BB393)</f>
        <v>3.5</v>
      </c>
      <c r="T17" s="222">
        <f>IF(ISERROR('NOTES 3trim.'!BC393),"",'NOTES 3trim.'!BC393)</f>
        <v>4.25</v>
      </c>
      <c r="U17" s="222">
        <f>IF(ISERROR('NOTES 3trim.'!BD393),"",'NOTES 3trim.'!BD393)</f>
        <v>2.875</v>
      </c>
      <c r="V17" s="222">
        <f>IF(ISERROR('NOTES 3trim.'!BE393),"",'NOTES 3trim.'!BE393)</f>
        <v>3.5</v>
      </c>
      <c r="W17" s="222">
        <f>IF(ISERROR('NOTES 3trim.'!BF393),"",'NOTES 3trim.'!BF393)</f>
        <v>4</v>
      </c>
      <c r="X17" s="222" t="str">
        <f>IF(ISERROR('NOTES 3trim.'!BG393),"",'NOTES 3trim.'!BG393)</f>
        <v/>
      </c>
      <c r="Y17" s="222">
        <f>IF(ISERROR('NOTES 3trim.'!BH393),"",'NOTES 3trim.'!BH393)</f>
        <v>2.6666666666666665</v>
      </c>
      <c r="Z17" s="222">
        <f>IF(ISERROR('NOTES 3trim.'!BI393),"",'NOTES 3trim.'!BI393)</f>
        <v>3.6666666666666665</v>
      </c>
      <c r="AA17" s="222">
        <f>IF(ISERROR('NOTES 3trim.'!BJ393),"",'NOTES 3trim.'!BJ393)</f>
        <v>4.666666666666667</v>
      </c>
      <c r="AB17" s="222">
        <f>IF(ISERROR('NOTES 3trim.'!BK393),"",'NOTES 3trim.'!BK393)</f>
        <v>2.3333333333333335</v>
      </c>
      <c r="AC17" s="222">
        <f>IF(ISERROR('NOTES 3trim.'!BL393),"",'NOTES 3trim.'!BL393)</f>
        <v>1.6666666666666667</v>
      </c>
      <c r="AD17" s="222">
        <f>IF(ISERROR('NOTES 3trim.'!BM393),"",'NOTES 3trim.'!BM393)</f>
        <v>2.6666666666666665</v>
      </c>
      <c r="AE17" s="222">
        <f>IF(ISERROR('NOTES 3trim.'!BN393),"",'NOTES 3trim.'!BN393)</f>
        <v>3.6666666666666665</v>
      </c>
      <c r="AF17" s="222">
        <f>IF(ISERROR('NOTES 3trim.'!BO393),"",'NOTES 3trim.'!BO393)</f>
        <v>4.666666666666667</v>
      </c>
      <c r="AG17" s="222">
        <f>IF(ISERROR('NOTES 3trim.'!BP393),"",'NOTES 3trim.'!BP393)</f>
        <v>2.3333333333333335</v>
      </c>
      <c r="AH17" s="222">
        <f>IF(ISERROR('NOTES 3trim.'!BQ393),"",'NOTES 3trim.'!BQ393)</f>
        <v>1.6666666666666667</v>
      </c>
      <c r="AL17" s="72">
        <f t="shared" si="1"/>
        <v>3.4741379310344835</v>
      </c>
      <c r="AM17" s="49"/>
      <c r="AN17" s="49"/>
      <c r="AO17" s="49"/>
      <c r="AP17" s="49"/>
      <c r="AQ17" s="49"/>
      <c r="AR17" s="49"/>
      <c r="AS17" s="49"/>
      <c r="AT17" s="49"/>
      <c r="AU17" s="49"/>
      <c r="AV17" s="49"/>
    </row>
    <row r="18" spans="2:48" s="61" customFormat="1" ht="22.5" customHeight="1">
      <c r="D18" s="196" t="str">
        <f>'NOTES 3trim.'!AM440</f>
        <v>Rédaction : Elaborer et écrire un récit</v>
      </c>
      <c r="E18" s="223">
        <f>IF(ISERROR('NOTES 3trim.'!AN441),"",'NOTES 3trim.'!AN441)</f>
        <v>2</v>
      </c>
      <c r="F18" s="223">
        <f>IF(ISERROR('NOTES 3trim.'!AO441),"",'NOTES 3trim.'!AO441)</f>
        <v>3.5</v>
      </c>
      <c r="G18" s="223">
        <f>IF(ISERROR('NOTES 3trim.'!AP441),"",'NOTES 3trim.'!AP441)</f>
        <v>4.666666666666667</v>
      </c>
      <c r="H18" s="223">
        <f>IF(ISERROR('NOTES 3trim.'!AQ441),"",'NOTES 3trim.'!AQ441)</f>
        <v>2.3333333333333335</v>
      </c>
      <c r="I18" s="223">
        <f>IF(ISERROR('NOTES 3trim.'!AR441),"",'NOTES 3trim.'!AR441)</f>
        <v>1.6666666666666667</v>
      </c>
      <c r="J18" s="223">
        <f>IF(ISERROR('NOTES 3trim.'!AS441),"",'NOTES 3trim.'!AS441)</f>
        <v>2.6666666666666665</v>
      </c>
      <c r="K18" s="223">
        <f>IF(ISERROR('NOTES 3trim.'!AT441),"",'NOTES 3trim.'!AT441)</f>
        <v>3.6666666666666665</v>
      </c>
      <c r="L18" s="223">
        <f>IF(ISERROR('NOTES 3trim.'!AU441),"",'NOTES 3trim.'!AU441)</f>
        <v>4.666666666666667</v>
      </c>
      <c r="M18" s="223">
        <f>IF(ISERROR('NOTES 3trim.'!AV441),"",'NOTES 3trim.'!AV441)</f>
        <v>2.3333333333333335</v>
      </c>
      <c r="N18" s="223">
        <f>IF(ISERROR('NOTES 3trim.'!AW441),"",'NOTES 3trim.'!AW441)</f>
        <v>1.6666666666666667</v>
      </c>
      <c r="O18" s="223">
        <f>IF(ISERROR('NOTES 3trim.'!AX441),"",'NOTES 3trim.'!AX441)</f>
        <v>2.6666666666666665</v>
      </c>
      <c r="P18" s="223">
        <f>IF(ISERROR('NOTES 3trim.'!AY441),"",'NOTES 3trim.'!AY441)</f>
        <v>3.6666666666666665</v>
      </c>
      <c r="Q18" s="223">
        <f>IF(ISERROR('NOTES 3trim.'!AZ441),"",'NOTES 3trim.'!AZ441)</f>
        <v>4.666666666666667</v>
      </c>
      <c r="R18" s="223">
        <f>IF(ISERROR('NOTES 3trim.'!BA441),"",'NOTES 3trim.'!BA441)</f>
        <v>2.3333333333333335</v>
      </c>
      <c r="S18" s="223">
        <f>IF(ISERROR('NOTES 3trim.'!BB441),"",'NOTES 3trim.'!BB441)</f>
        <v>1.6666666666666667</v>
      </c>
      <c r="T18" s="223">
        <f>IF(ISERROR('NOTES 3trim.'!BC441),"",'NOTES 3trim.'!BC441)</f>
        <v>2.6666666666666665</v>
      </c>
      <c r="U18" s="223">
        <f>IF(ISERROR('NOTES 3trim.'!BD441),"",'NOTES 3trim.'!BD441)</f>
        <v>3.6666666666666665</v>
      </c>
      <c r="V18" s="223">
        <f>IF(ISERROR('NOTES 3trim.'!BE441),"",'NOTES 3trim.'!BE441)</f>
        <v>4.666666666666667</v>
      </c>
      <c r="W18" s="223">
        <f>IF(ISERROR('NOTES 3trim.'!BF441),"",'NOTES 3trim.'!BF441)</f>
        <v>2.3333333333333335</v>
      </c>
      <c r="X18" s="223">
        <f>IF(ISERROR('NOTES 3trim.'!BG441),"",'NOTES 3trim.'!BG441)</f>
        <v>1.6666666666666667</v>
      </c>
      <c r="Y18" s="223">
        <f>IF(ISERROR('NOTES 3trim.'!BH441),"",'NOTES 3trim.'!BH441)</f>
        <v>2.6666666666666665</v>
      </c>
      <c r="Z18" s="223">
        <f>IF(ISERROR('NOTES 3trim.'!BI441),"",'NOTES 3trim.'!BI441)</f>
        <v>3.6666666666666665</v>
      </c>
      <c r="AA18" s="223">
        <f>IF(ISERROR('NOTES 3trim.'!BJ441),"",'NOTES 3trim.'!BJ441)</f>
        <v>4.666666666666667</v>
      </c>
      <c r="AB18" s="223">
        <f>IF(ISERROR('NOTES 3trim.'!BK441),"",'NOTES 3trim.'!BK441)</f>
        <v>2.3333333333333335</v>
      </c>
      <c r="AC18" s="223">
        <f>IF(ISERROR('NOTES 3trim.'!BL441),"",'NOTES 3trim.'!BL441)</f>
        <v>1.6666666666666667</v>
      </c>
      <c r="AD18" s="223">
        <f>IF(ISERROR('NOTES 3trim.'!BM441),"",'NOTES 3trim.'!BM441)</f>
        <v>2.6666666666666665</v>
      </c>
      <c r="AE18" s="223">
        <f>IF(ISERROR('NOTES 3trim.'!BN441),"",'NOTES 3trim.'!BN441)</f>
        <v>3.6666666666666665</v>
      </c>
      <c r="AF18" s="223">
        <f>IF(ISERROR('NOTES 3trim.'!BO441),"",'NOTES 3trim.'!BO441)</f>
        <v>4.666666666666667</v>
      </c>
      <c r="AG18" s="223">
        <f>IF(ISERROR('NOTES 3trim.'!BP441),"",'NOTES 3trim.'!BP441)</f>
        <v>2.3333333333333335</v>
      </c>
      <c r="AH18" s="223">
        <f>IF(ISERROR('NOTES 3trim.'!BQ441),"",'NOTES 3trim.'!BQ441)</f>
        <v>1.6666666666666667</v>
      </c>
      <c r="AL18" s="72">
        <f t="shared" si="1"/>
        <v>2.9722222222222228</v>
      </c>
      <c r="AM18" s="49"/>
      <c r="AN18" s="49"/>
      <c r="AO18" s="49"/>
      <c r="AP18" s="49"/>
      <c r="AQ18" s="49"/>
      <c r="AR18" s="49"/>
      <c r="AS18" s="49"/>
      <c r="AT18" s="49"/>
      <c r="AU18" s="49"/>
      <c r="AV18" s="49"/>
    </row>
    <row r="19" spans="2:48" s="61" customFormat="1" ht="22.5" customHeight="1">
      <c r="B19" s="775" t="str">
        <f>'NOTES 3trim.'!D489</f>
        <v>Observation réfléchie de la langue</v>
      </c>
      <c r="C19" s="776"/>
      <c r="D19" s="776"/>
      <c r="E19" s="219">
        <f>AVERAGE(E20,E26,E30)</f>
        <v>2</v>
      </c>
      <c r="F19" s="219">
        <f t="shared" ref="F19:AH19" si="6">AVERAGE(F20,F26,F30)</f>
        <v>2.8888888888888893</v>
      </c>
      <c r="G19" s="219">
        <f t="shared" si="6"/>
        <v>3.8888888888888893</v>
      </c>
      <c r="H19" s="219">
        <f t="shared" si="6"/>
        <v>2.6666666666666665</v>
      </c>
      <c r="I19" s="219">
        <f t="shared" si="6"/>
        <v>2.5555555555555558</v>
      </c>
      <c r="J19" s="219">
        <f t="shared" si="6"/>
        <v>2.6296296296296298</v>
      </c>
      <c r="K19" s="219">
        <f t="shared" si="6"/>
        <v>3.2592592592592591</v>
      </c>
      <c r="L19" s="219">
        <f t="shared" si="6"/>
        <v>3.8888888888888893</v>
      </c>
      <c r="M19" s="219">
        <f t="shared" si="6"/>
        <v>2.6666666666666665</v>
      </c>
      <c r="N19" s="219">
        <f t="shared" si="6"/>
        <v>2.5555555555555558</v>
      </c>
      <c r="O19" s="219">
        <f t="shared" si="6"/>
        <v>2.6296296296296298</v>
      </c>
      <c r="P19" s="219">
        <f t="shared" si="6"/>
        <v>3.2592592592592591</v>
      </c>
      <c r="Q19" s="219">
        <f t="shared" si="6"/>
        <v>3.8888888888888893</v>
      </c>
      <c r="R19" s="219">
        <f t="shared" si="6"/>
        <v>2.6666666666666665</v>
      </c>
      <c r="S19" s="219">
        <f t="shared" si="6"/>
        <v>2.5555555555555558</v>
      </c>
      <c r="T19" s="219">
        <f t="shared" si="6"/>
        <v>2.6296296296296298</v>
      </c>
      <c r="U19" s="219">
        <f t="shared" si="6"/>
        <v>3.2592592592592591</v>
      </c>
      <c r="V19" s="219">
        <f t="shared" si="6"/>
        <v>3.8888888888888893</v>
      </c>
      <c r="W19" s="219">
        <f t="shared" si="6"/>
        <v>2.6666666666666665</v>
      </c>
      <c r="X19" s="219">
        <f t="shared" si="6"/>
        <v>2.5555555555555558</v>
      </c>
      <c r="Y19" s="219">
        <f t="shared" si="6"/>
        <v>2.6296296296296298</v>
      </c>
      <c r="Z19" s="219">
        <f t="shared" si="6"/>
        <v>3.2592592592592591</v>
      </c>
      <c r="AA19" s="219">
        <f t="shared" si="6"/>
        <v>3.8888888888888893</v>
      </c>
      <c r="AB19" s="219">
        <f t="shared" si="6"/>
        <v>2.6666666666666665</v>
      </c>
      <c r="AC19" s="219">
        <f t="shared" si="6"/>
        <v>2.5555555555555558</v>
      </c>
      <c r="AD19" s="219">
        <f t="shared" si="6"/>
        <v>2.6296296296296298</v>
      </c>
      <c r="AE19" s="219">
        <f t="shared" si="6"/>
        <v>3.2592592592592591</v>
      </c>
      <c r="AF19" s="219">
        <f t="shared" si="6"/>
        <v>3.8888888888888893</v>
      </c>
      <c r="AG19" s="219">
        <f t="shared" si="6"/>
        <v>2.6666666666666665</v>
      </c>
      <c r="AH19" s="219">
        <f t="shared" si="6"/>
        <v>2.5555555555555558</v>
      </c>
      <c r="AL19" s="72">
        <f t="shared" si="1"/>
        <v>2.9666666666666668</v>
      </c>
      <c r="AM19" s="49"/>
      <c r="AN19" s="49"/>
      <c r="AO19" s="49"/>
      <c r="AP19" s="49"/>
      <c r="AQ19" s="49"/>
      <c r="AR19" s="49"/>
      <c r="AS19" s="49"/>
      <c r="AT19" s="49"/>
      <c r="AU19" s="49"/>
      <c r="AV19" s="49"/>
    </row>
    <row r="20" spans="2:48" s="61" customFormat="1" ht="22.5" customHeight="1">
      <c r="C20" s="771" t="str">
        <f>'NOTES 3trim.'!D490</f>
        <v>Grammaire</v>
      </c>
      <c r="D20" s="771"/>
      <c r="E20" s="224">
        <f>IF(ISERROR(AVERAGE(E21:E25)),"",AVERAGE(E21:E25))</f>
        <v>2</v>
      </c>
      <c r="F20" s="224">
        <f t="shared" ref="F20:AH20" si="7">IF(ISERROR(AVERAGE(F21:F25)),"",AVERAGE(F21:F25))</f>
        <v>3.5</v>
      </c>
      <c r="G20" s="224">
        <f t="shared" si="7"/>
        <v>4.666666666666667</v>
      </c>
      <c r="H20" s="224">
        <f t="shared" si="7"/>
        <v>2.3333333333333335</v>
      </c>
      <c r="I20" s="224">
        <f t="shared" si="7"/>
        <v>1.6666666666666667</v>
      </c>
      <c r="J20" s="224">
        <f t="shared" si="7"/>
        <v>2.6666666666666665</v>
      </c>
      <c r="K20" s="224">
        <f t="shared" si="7"/>
        <v>3.6666666666666665</v>
      </c>
      <c r="L20" s="224">
        <f t="shared" si="7"/>
        <v>4.666666666666667</v>
      </c>
      <c r="M20" s="224">
        <f t="shared" si="7"/>
        <v>2.3333333333333335</v>
      </c>
      <c r="N20" s="224">
        <f t="shared" si="7"/>
        <v>1.6666666666666667</v>
      </c>
      <c r="O20" s="224">
        <f t="shared" si="7"/>
        <v>2.6666666666666665</v>
      </c>
      <c r="P20" s="224">
        <f t="shared" si="7"/>
        <v>3.6666666666666665</v>
      </c>
      <c r="Q20" s="224">
        <f t="shared" si="7"/>
        <v>4.666666666666667</v>
      </c>
      <c r="R20" s="224">
        <f t="shared" si="7"/>
        <v>2.3333333333333335</v>
      </c>
      <c r="S20" s="224">
        <f t="shared" si="7"/>
        <v>1.6666666666666667</v>
      </c>
      <c r="T20" s="224">
        <f t="shared" si="7"/>
        <v>2.6666666666666665</v>
      </c>
      <c r="U20" s="224">
        <f t="shared" si="7"/>
        <v>3.6666666666666665</v>
      </c>
      <c r="V20" s="224">
        <f t="shared" si="7"/>
        <v>4.666666666666667</v>
      </c>
      <c r="W20" s="224">
        <f t="shared" si="7"/>
        <v>2.3333333333333335</v>
      </c>
      <c r="X20" s="224">
        <f t="shared" si="7"/>
        <v>1.6666666666666667</v>
      </c>
      <c r="Y20" s="224">
        <f t="shared" si="7"/>
        <v>2.6666666666666665</v>
      </c>
      <c r="Z20" s="224">
        <f t="shared" si="7"/>
        <v>3.6666666666666665</v>
      </c>
      <c r="AA20" s="224">
        <f t="shared" si="7"/>
        <v>4.666666666666667</v>
      </c>
      <c r="AB20" s="224">
        <f t="shared" si="7"/>
        <v>2.3333333333333335</v>
      </c>
      <c r="AC20" s="224">
        <f t="shared" si="7"/>
        <v>1.6666666666666667</v>
      </c>
      <c r="AD20" s="224">
        <f t="shared" si="7"/>
        <v>2.6666666666666665</v>
      </c>
      <c r="AE20" s="224">
        <f t="shared" si="7"/>
        <v>3.6666666666666665</v>
      </c>
      <c r="AF20" s="224">
        <f t="shared" si="7"/>
        <v>4.666666666666667</v>
      </c>
      <c r="AG20" s="224">
        <f t="shared" si="7"/>
        <v>2.3333333333333335</v>
      </c>
      <c r="AH20" s="224">
        <f t="shared" si="7"/>
        <v>1.6666666666666667</v>
      </c>
      <c r="AL20" s="72">
        <f t="shared" si="1"/>
        <v>2.9722222222222228</v>
      </c>
      <c r="AM20" s="49"/>
      <c r="AN20" s="49"/>
      <c r="AO20" s="49"/>
      <c r="AP20" s="49"/>
      <c r="AQ20" s="49"/>
      <c r="AR20" s="49"/>
      <c r="AS20" s="49"/>
      <c r="AT20" s="49"/>
      <c r="AU20" s="49"/>
      <c r="AV20" s="49"/>
    </row>
    <row r="21" spans="2:48" s="61" customFormat="1" ht="22.5" customHeight="1">
      <c r="B21" s="78"/>
      <c r="C21" s="234"/>
      <c r="D21" s="191" t="str">
        <f>'NOTES 3trim.'!D491</f>
        <v>Construire des phrases</v>
      </c>
      <c r="E21" s="225">
        <f>IF(ISERROR('NOTES 3trim.'!AN492),"",'NOTES 3trim.'!AN492)</f>
        <v>2</v>
      </c>
      <c r="F21" s="225">
        <f>IF(ISERROR('NOTES 3trim.'!AO492),"",'NOTES 3trim.'!AO492)</f>
        <v>3.5</v>
      </c>
      <c r="G21" s="225">
        <f>IF(ISERROR('NOTES 3trim.'!AP492),"",'NOTES 3trim.'!AP492)</f>
        <v>4.666666666666667</v>
      </c>
      <c r="H21" s="225">
        <f>IF(ISERROR('NOTES 3trim.'!AQ492),"",'NOTES 3trim.'!AQ492)</f>
        <v>2.3333333333333335</v>
      </c>
      <c r="I21" s="225">
        <f>IF(ISERROR('NOTES 3trim.'!AR492),"",'NOTES 3trim.'!AR492)</f>
        <v>1.6666666666666667</v>
      </c>
      <c r="J21" s="225">
        <f>IF(ISERROR('NOTES 3trim.'!AS492),"",'NOTES 3trim.'!AS492)</f>
        <v>2.6666666666666665</v>
      </c>
      <c r="K21" s="225">
        <f>IF(ISERROR('NOTES 3trim.'!AT492),"",'NOTES 3trim.'!AT492)</f>
        <v>3.6666666666666665</v>
      </c>
      <c r="L21" s="225">
        <f>IF(ISERROR('NOTES 3trim.'!AU492),"",'NOTES 3trim.'!AU492)</f>
        <v>4.666666666666667</v>
      </c>
      <c r="M21" s="225">
        <f>IF(ISERROR('NOTES 3trim.'!AV492),"",'NOTES 3trim.'!AV492)</f>
        <v>2.3333333333333335</v>
      </c>
      <c r="N21" s="225">
        <f>IF(ISERROR('NOTES 3trim.'!AW492),"",'NOTES 3trim.'!AW492)</f>
        <v>1.6666666666666667</v>
      </c>
      <c r="O21" s="225">
        <f>IF(ISERROR('NOTES 3trim.'!AX492),"",'NOTES 3trim.'!AX492)</f>
        <v>2.6666666666666665</v>
      </c>
      <c r="P21" s="225">
        <f>IF(ISERROR('NOTES 3trim.'!AY492),"",'NOTES 3trim.'!AY492)</f>
        <v>3.6666666666666665</v>
      </c>
      <c r="Q21" s="225">
        <f>IF(ISERROR('NOTES 3trim.'!AZ492),"",'NOTES 3trim.'!AZ492)</f>
        <v>4.666666666666667</v>
      </c>
      <c r="R21" s="225">
        <f>IF(ISERROR('NOTES 3trim.'!BA492),"",'NOTES 3trim.'!BA492)</f>
        <v>2.3333333333333335</v>
      </c>
      <c r="S21" s="225">
        <f>IF(ISERROR('NOTES 3trim.'!BB492),"",'NOTES 3trim.'!BB492)</f>
        <v>1.6666666666666667</v>
      </c>
      <c r="T21" s="225">
        <f>IF(ISERROR('NOTES 3trim.'!BC492),"",'NOTES 3trim.'!BC492)</f>
        <v>2.6666666666666665</v>
      </c>
      <c r="U21" s="225">
        <f>IF(ISERROR('NOTES 3trim.'!BD492),"",'NOTES 3trim.'!BD492)</f>
        <v>3.6666666666666665</v>
      </c>
      <c r="V21" s="225">
        <f>IF(ISERROR('NOTES 3trim.'!BE492),"",'NOTES 3trim.'!BE492)</f>
        <v>4.666666666666667</v>
      </c>
      <c r="W21" s="225">
        <f>IF(ISERROR('NOTES 3trim.'!BF492),"",'NOTES 3trim.'!BF492)</f>
        <v>2.3333333333333335</v>
      </c>
      <c r="X21" s="225">
        <f>IF(ISERROR('NOTES 3trim.'!BG492),"",'NOTES 3trim.'!BG492)</f>
        <v>1.6666666666666667</v>
      </c>
      <c r="Y21" s="225">
        <f>IF(ISERROR('NOTES 3trim.'!BH492),"",'NOTES 3trim.'!BH492)</f>
        <v>2.6666666666666665</v>
      </c>
      <c r="Z21" s="225">
        <f>IF(ISERROR('NOTES 3trim.'!BI492),"",'NOTES 3trim.'!BI492)</f>
        <v>3.6666666666666665</v>
      </c>
      <c r="AA21" s="225">
        <f>IF(ISERROR('NOTES 3trim.'!BJ492),"",'NOTES 3trim.'!BJ492)</f>
        <v>4.666666666666667</v>
      </c>
      <c r="AB21" s="225">
        <f>IF(ISERROR('NOTES 3trim.'!BK492),"",'NOTES 3trim.'!BK492)</f>
        <v>2.3333333333333335</v>
      </c>
      <c r="AC21" s="225">
        <f>IF(ISERROR('NOTES 3trim.'!BL492),"",'NOTES 3trim.'!BL492)</f>
        <v>1.6666666666666667</v>
      </c>
      <c r="AD21" s="225">
        <f>IF(ISERROR('NOTES 3trim.'!BM492),"",'NOTES 3trim.'!BM492)</f>
        <v>2.6666666666666665</v>
      </c>
      <c r="AE21" s="225">
        <f>IF(ISERROR('NOTES 3trim.'!BN492),"",'NOTES 3trim.'!BN492)</f>
        <v>3.6666666666666665</v>
      </c>
      <c r="AF21" s="225">
        <f>IF(ISERROR('NOTES 3trim.'!BO492),"",'NOTES 3trim.'!BO492)</f>
        <v>4.666666666666667</v>
      </c>
      <c r="AG21" s="225">
        <f>IF(ISERROR('NOTES 3trim.'!BP492),"",'NOTES 3trim.'!BP492)</f>
        <v>2.3333333333333335</v>
      </c>
      <c r="AH21" s="225">
        <f>IF(ISERROR('NOTES 3trim.'!BQ492),"",'NOTES 3trim.'!BQ492)</f>
        <v>1.6666666666666667</v>
      </c>
      <c r="AL21" s="72">
        <f t="shared" si="1"/>
        <v>2.9722222222222228</v>
      </c>
      <c r="AM21" s="49"/>
      <c r="AN21" s="49"/>
      <c r="AO21" s="49"/>
      <c r="AP21" s="49"/>
      <c r="AQ21" s="49"/>
      <c r="AR21" s="49"/>
      <c r="AS21" s="49"/>
      <c r="AT21" s="49"/>
      <c r="AU21" s="49"/>
      <c r="AV21" s="49"/>
    </row>
    <row r="22" spans="2:48" s="62" customFormat="1" ht="23.25" customHeight="1">
      <c r="B22" s="186"/>
      <c r="C22" s="234"/>
      <c r="D22" s="192" t="str">
        <f>'NOTES 3trim.'!D539</f>
        <v>Distinguer les différentes natures de mots</v>
      </c>
      <c r="E22" s="217">
        <f>IF(ISERROR('NOTES 3trim.'!AN540),"",'NOTES 3trim.'!AN540)</f>
        <v>2</v>
      </c>
      <c r="F22" s="217">
        <f>IF(ISERROR('NOTES 3trim.'!AO540),"",'NOTES 3trim.'!AO540)</f>
        <v>3.5</v>
      </c>
      <c r="G22" s="217">
        <f>IF(ISERROR('NOTES 3trim.'!AP540),"",'NOTES 3trim.'!AP540)</f>
        <v>4.666666666666667</v>
      </c>
      <c r="H22" s="217">
        <f>IF(ISERROR('NOTES 3trim.'!AQ540),"",'NOTES 3trim.'!AQ540)</f>
        <v>2.3333333333333335</v>
      </c>
      <c r="I22" s="217">
        <f>IF(ISERROR('NOTES 3trim.'!AR540),"",'NOTES 3trim.'!AR540)</f>
        <v>1.6666666666666667</v>
      </c>
      <c r="J22" s="217">
        <f>IF(ISERROR('NOTES 3trim.'!AS540),"",'NOTES 3trim.'!AS540)</f>
        <v>2.6666666666666665</v>
      </c>
      <c r="K22" s="217">
        <f>IF(ISERROR('NOTES 3trim.'!AT540),"",'NOTES 3trim.'!AT540)</f>
        <v>3.6666666666666665</v>
      </c>
      <c r="L22" s="217">
        <f>IF(ISERROR('NOTES 3trim.'!AU540),"",'NOTES 3trim.'!AU540)</f>
        <v>4.666666666666667</v>
      </c>
      <c r="M22" s="217">
        <f>IF(ISERROR('NOTES 3trim.'!AV540),"",'NOTES 3trim.'!AV540)</f>
        <v>2.3333333333333335</v>
      </c>
      <c r="N22" s="217">
        <f>IF(ISERROR('NOTES 3trim.'!AW540),"",'NOTES 3trim.'!AW540)</f>
        <v>1.6666666666666667</v>
      </c>
      <c r="O22" s="217">
        <f>IF(ISERROR('NOTES 3trim.'!AX540),"",'NOTES 3trim.'!AX540)</f>
        <v>2.6666666666666665</v>
      </c>
      <c r="P22" s="217">
        <f>IF(ISERROR('NOTES 3trim.'!AY540),"",'NOTES 3trim.'!AY540)</f>
        <v>3.6666666666666665</v>
      </c>
      <c r="Q22" s="217">
        <f>IF(ISERROR('NOTES 3trim.'!AZ540),"",'NOTES 3trim.'!AZ540)</f>
        <v>4.666666666666667</v>
      </c>
      <c r="R22" s="217">
        <f>IF(ISERROR('NOTES 3trim.'!BA540),"",'NOTES 3trim.'!BA540)</f>
        <v>2.3333333333333335</v>
      </c>
      <c r="S22" s="217">
        <f>IF(ISERROR('NOTES 3trim.'!BB540),"",'NOTES 3trim.'!BB540)</f>
        <v>1.6666666666666667</v>
      </c>
      <c r="T22" s="217">
        <f>IF(ISERROR('NOTES 3trim.'!BC540),"",'NOTES 3trim.'!BC540)</f>
        <v>2.6666666666666665</v>
      </c>
      <c r="U22" s="217">
        <f>IF(ISERROR('NOTES 3trim.'!BD540),"",'NOTES 3trim.'!BD540)</f>
        <v>3.6666666666666665</v>
      </c>
      <c r="V22" s="217">
        <f>IF(ISERROR('NOTES 3trim.'!BE540),"",'NOTES 3trim.'!BE540)</f>
        <v>4.666666666666667</v>
      </c>
      <c r="W22" s="217">
        <f>IF(ISERROR('NOTES 3trim.'!BF540),"",'NOTES 3trim.'!BF540)</f>
        <v>2.3333333333333335</v>
      </c>
      <c r="X22" s="217">
        <f>IF(ISERROR('NOTES 3trim.'!BG540),"",'NOTES 3trim.'!BG540)</f>
        <v>1.6666666666666667</v>
      </c>
      <c r="Y22" s="217">
        <f>IF(ISERROR('NOTES 3trim.'!BH540),"",'NOTES 3trim.'!BH540)</f>
        <v>2.6666666666666665</v>
      </c>
      <c r="Z22" s="217">
        <f>IF(ISERROR('NOTES 3trim.'!BI540),"",'NOTES 3trim.'!BI540)</f>
        <v>3.6666666666666665</v>
      </c>
      <c r="AA22" s="217">
        <f>IF(ISERROR('NOTES 3trim.'!BJ540),"",'NOTES 3trim.'!BJ540)</f>
        <v>4.666666666666667</v>
      </c>
      <c r="AB22" s="217">
        <f>IF(ISERROR('NOTES 3trim.'!BK540),"",'NOTES 3trim.'!BK540)</f>
        <v>2.3333333333333335</v>
      </c>
      <c r="AC22" s="217">
        <f>IF(ISERROR('NOTES 3trim.'!BL540),"",'NOTES 3trim.'!BL540)</f>
        <v>1.6666666666666667</v>
      </c>
      <c r="AD22" s="217">
        <f>IF(ISERROR('NOTES 3trim.'!BM540),"",'NOTES 3trim.'!BM540)</f>
        <v>2.6666666666666665</v>
      </c>
      <c r="AE22" s="217">
        <f>IF(ISERROR('NOTES 3trim.'!BN540),"",'NOTES 3trim.'!BN540)</f>
        <v>3.6666666666666665</v>
      </c>
      <c r="AF22" s="217">
        <f>IF(ISERROR('NOTES 3trim.'!BO540),"",'NOTES 3trim.'!BO540)</f>
        <v>4.666666666666667</v>
      </c>
      <c r="AG22" s="217">
        <f>IF(ISERROR('NOTES 3trim.'!BP540),"",'NOTES 3trim.'!BP540)</f>
        <v>2.3333333333333335</v>
      </c>
      <c r="AH22" s="217">
        <f>IF(ISERROR('NOTES 3trim.'!BQ540),"",'NOTES 3trim.'!BQ540)</f>
        <v>1.6666666666666667</v>
      </c>
      <c r="AL22" s="72">
        <f t="shared" si="1"/>
        <v>2.9722222222222228</v>
      </c>
      <c r="AM22" s="63"/>
      <c r="AN22" s="63"/>
      <c r="AO22" s="63"/>
      <c r="AP22" s="63"/>
      <c r="AQ22" s="63"/>
      <c r="AR22" s="63"/>
      <c r="AS22" s="63"/>
      <c r="AT22" s="63"/>
      <c r="AU22" s="63"/>
      <c r="AV22" s="63"/>
    </row>
    <row r="23" spans="2:48" s="61" customFormat="1" ht="22.5" customHeight="1">
      <c r="B23" s="78"/>
      <c r="C23" s="234"/>
      <c r="D23" s="192" t="str">
        <f>'NOTES 3trim.'!D605</f>
        <v>Reconnaitre la fonction d'un mot dans une phrase</v>
      </c>
      <c r="E23" s="217">
        <f>IF(ISERROR('NOTES 3trim.'!AN606),"",'NOTES 3trim.'!AN606)</f>
        <v>2</v>
      </c>
      <c r="F23" s="217">
        <f>IF(ISERROR('NOTES 3trim.'!AO606),"",'NOTES 3trim.'!AO606)</f>
        <v>3.5</v>
      </c>
      <c r="G23" s="217">
        <f>IF(ISERROR('NOTES 3trim.'!AP606),"",'NOTES 3trim.'!AP606)</f>
        <v>4.666666666666667</v>
      </c>
      <c r="H23" s="217">
        <f>IF(ISERROR('NOTES 3trim.'!AQ606),"",'NOTES 3trim.'!AQ606)</f>
        <v>2.3333333333333335</v>
      </c>
      <c r="I23" s="217">
        <f>IF(ISERROR('NOTES 3trim.'!AR606),"",'NOTES 3trim.'!AR606)</f>
        <v>1.6666666666666667</v>
      </c>
      <c r="J23" s="217">
        <f>IF(ISERROR('NOTES 3trim.'!AS606),"",'NOTES 3trim.'!AS606)</f>
        <v>2.6666666666666665</v>
      </c>
      <c r="K23" s="217">
        <f>IF(ISERROR('NOTES 3trim.'!AT606),"",'NOTES 3trim.'!AT606)</f>
        <v>3.6666666666666665</v>
      </c>
      <c r="L23" s="217">
        <f>IF(ISERROR('NOTES 3trim.'!AU606),"",'NOTES 3trim.'!AU606)</f>
        <v>4.666666666666667</v>
      </c>
      <c r="M23" s="217">
        <f>IF(ISERROR('NOTES 3trim.'!AV606),"",'NOTES 3trim.'!AV606)</f>
        <v>2.3333333333333335</v>
      </c>
      <c r="N23" s="217">
        <f>IF(ISERROR('NOTES 3trim.'!AW606),"",'NOTES 3trim.'!AW606)</f>
        <v>1.6666666666666667</v>
      </c>
      <c r="O23" s="217">
        <f>IF(ISERROR('NOTES 3trim.'!AX606),"",'NOTES 3trim.'!AX606)</f>
        <v>2.6666666666666665</v>
      </c>
      <c r="P23" s="217">
        <f>IF(ISERROR('NOTES 3trim.'!AY606),"",'NOTES 3trim.'!AY606)</f>
        <v>3.6666666666666665</v>
      </c>
      <c r="Q23" s="217">
        <f>IF(ISERROR('NOTES 3trim.'!AZ606),"",'NOTES 3trim.'!AZ606)</f>
        <v>4.666666666666667</v>
      </c>
      <c r="R23" s="217">
        <f>IF(ISERROR('NOTES 3trim.'!BA606),"",'NOTES 3trim.'!BA606)</f>
        <v>2.3333333333333335</v>
      </c>
      <c r="S23" s="217">
        <f>IF(ISERROR('NOTES 3trim.'!BB606),"",'NOTES 3trim.'!BB606)</f>
        <v>1.6666666666666667</v>
      </c>
      <c r="T23" s="217">
        <f>IF(ISERROR('NOTES 3trim.'!BC606),"",'NOTES 3trim.'!BC606)</f>
        <v>2.6666666666666665</v>
      </c>
      <c r="U23" s="217">
        <f>IF(ISERROR('NOTES 3trim.'!BD606),"",'NOTES 3trim.'!BD606)</f>
        <v>3.6666666666666665</v>
      </c>
      <c r="V23" s="217">
        <f>IF(ISERROR('NOTES 3trim.'!BE606),"",'NOTES 3trim.'!BE606)</f>
        <v>4.666666666666667</v>
      </c>
      <c r="W23" s="217">
        <f>IF(ISERROR('NOTES 3trim.'!BF606),"",'NOTES 3trim.'!BF606)</f>
        <v>2.3333333333333335</v>
      </c>
      <c r="X23" s="217">
        <f>IF(ISERROR('NOTES 3trim.'!BG606),"",'NOTES 3trim.'!BG606)</f>
        <v>1.6666666666666667</v>
      </c>
      <c r="Y23" s="217">
        <f>IF(ISERROR('NOTES 3trim.'!BH606),"",'NOTES 3trim.'!BH606)</f>
        <v>2.6666666666666665</v>
      </c>
      <c r="Z23" s="217">
        <f>IF(ISERROR('NOTES 3trim.'!BI606),"",'NOTES 3trim.'!BI606)</f>
        <v>3.6666666666666665</v>
      </c>
      <c r="AA23" s="217">
        <f>IF(ISERROR('NOTES 3trim.'!BJ606),"",'NOTES 3trim.'!BJ606)</f>
        <v>4.666666666666667</v>
      </c>
      <c r="AB23" s="217">
        <f>IF(ISERROR('NOTES 3trim.'!BK606),"",'NOTES 3trim.'!BK606)</f>
        <v>2.3333333333333335</v>
      </c>
      <c r="AC23" s="217">
        <f>IF(ISERROR('NOTES 3trim.'!BL606),"",'NOTES 3trim.'!BL606)</f>
        <v>1.6666666666666667</v>
      </c>
      <c r="AD23" s="217">
        <f>IF(ISERROR('NOTES 3trim.'!BM606),"",'NOTES 3trim.'!BM606)</f>
        <v>2.6666666666666665</v>
      </c>
      <c r="AE23" s="217">
        <f>IF(ISERROR('NOTES 3trim.'!BN606),"",'NOTES 3trim.'!BN606)</f>
        <v>3.6666666666666665</v>
      </c>
      <c r="AF23" s="217">
        <f>IF(ISERROR('NOTES 3trim.'!BO606),"",'NOTES 3trim.'!BO606)</f>
        <v>4.666666666666667</v>
      </c>
      <c r="AG23" s="217">
        <f>IF(ISERROR('NOTES 3trim.'!BP606),"",'NOTES 3trim.'!BP606)</f>
        <v>2.3333333333333335</v>
      </c>
      <c r="AH23" s="217">
        <f>IF(ISERROR('NOTES 3trim.'!BQ606),"",'NOTES 3trim.'!BQ606)</f>
        <v>1.6666666666666667</v>
      </c>
      <c r="AL23" s="72">
        <f t="shared" si="1"/>
        <v>2.9722222222222228</v>
      </c>
      <c r="AM23" s="49"/>
      <c r="AN23" s="49"/>
      <c r="AO23" s="49"/>
      <c r="AP23" s="49"/>
      <c r="AQ23" s="49"/>
      <c r="AR23" s="49"/>
      <c r="AS23" s="49"/>
      <c r="AT23" s="49"/>
      <c r="AU23" s="49"/>
      <c r="AV23" s="49"/>
    </row>
    <row r="24" spans="2:48" s="61" customFormat="1" ht="22.5" customHeight="1">
      <c r="B24" s="78"/>
      <c r="C24" s="234"/>
      <c r="D24" s="192" t="str">
        <f>'NOTES 3trim.'!D680</f>
        <v>Connaissance du verbe et de ses formes</v>
      </c>
      <c r="E24" s="217">
        <f>IF(ISERROR('NOTES 3trim.'!AN681),"",'NOTES 3trim.'!AN681)</f>
        <v>2</v>
      </c>
      <c r="F24" s="217">
        <f>IF(ISERROR('NOTES 3trim.'!AO681),"",'NOTES 3trim.'!AO681)</f>
        <v>3.5</v>
      </c>
      <c r="G24" s="217">
        <f>IF(ISERROR('NOTES 3trim.'!AP681),"",'NOTES 3trim.'!AP681)</f>
        <v>4.666666666666667</v>
      </c>
      <c r="H24" s="217">
        <f>IF(ISERROR('NOTES 3trim.'!AQ681),"",'NOTES 3trim.'!AQ681)</f>
        <v>2.3333333333333335</v>
      </c>
      <c r="I24" s="217">
        <f>IF(ISERROR('NOTES 3trim.'!AR681),"",'NOTES 3trim.'!AR681)</f>
        <v>1.6666666666666667</v>
      </c>
      <c r="J24" s="217">
        <f>IF(ISERROR('NOTES 3trim.'!AS681),"",'NOTES 3trim.'!AS681)</f>
        <v>2.6666666666666665</v>
      </c>
      <c r="K24" s="217">
        <f>IF(ISERROR('NOTES 3trim.'!AT681),"",'NOTES 3trim.'!AT681)</f>
        <v>3.6666666666666665</v>
      </c>
      <c r="L24" s="217">
        <f>IF(ISERROR('NOTES 3trim.'!AU681),"",'NOTES 3trim.'!AU681)</f>
        <v>4.666666666666667</v>
      </c>
      <c r="M24" s="217">
        <f>IF(ISERROR('NOTES 3trim.'!AV681),"",'NOTES 3trim.'!AV681)</f>
        <v>2.3333333333333335</v>
      </c>
      <c r="N24" s="217">
        <f>IF(ISERROR('NOTES 3trim.'!AW681),"",'NOTES 3trim.'!AW681)</f>
        <v>1.6666666666666667</v>
      </c>
      <c r="O24" s="217">
        <f>IF(ISERROR('NOTES 3trim.'!AX681),"",'NOTES 3trim.'!AX681)</f>
        <v>2.6666666666666665</v>
      </c>
      <c r="P24" s="217">
        <f>IF(ISERROR('NOTES 3trim.'!AY681),"",'NOTES 3trim.'!AY681)</f>
        <v>3.6666666666666665</v>
      </c>
      <c r="Q24" s="217">
        <f>IF(ISERROR('NOTES 3trim.'!AZ681),"",'NOTES 3trim.'!AZ681)</f>
        <v>4.666666666666667</v>
      </c>
      <c r="R24" s="217">
        <f>IF(ISERROR('NOTES 3trim.'!BA681),"",'NOTES 3trim.'!BA681)</f>
        <v>2.3333333333333335</v>
      </c>
      <c r="S24" s="217">
        <f>IF(ISERROR('NOTES 3trim.'!BB681),"",'NOTES 3trim.'!BB681)</f>
        <v>1.6666666666666667</v>
      </c>
      <c r="T24" s="217">
        <f>IF(ISERROR('NOTES 3trim.'!BC681),"",'NOTES 3trim.'!BC681)</f>
        <v>2.6666666666666665</v>
      </c>
      <c r="U24" s="217">
        <f>IF(ISERROR('NOTES 3trim.'!BD681),"",'NOTES 3trim.'!BD681)</f>
        <v>3.6666666666666665</v>
      </c>
      <c r="V24" s="217">
        <f>IF(ISERROR('NOTES 3trim.'!BE681),"",'NOTES 3trim.'!BE681)</f>
        <v>4.666666666666667</v>
      </c>
      <c r="W24" s="217">
        <f>IF(ISERROR('NOTES 3trim.'!BF681),"",'NOTES 3trim.'!BF681)</f>
        <v>2.3333333333333335</v>
      </c>
      <c r="X24" s="217">
        <f>IF(ISERROR('NOTES 3trim.'!BG681),"",'NOTES 3trim.'!BG681)</f>
        <v>1.6666666666666667</v>
      </c>
      <c r="Y24" s="217">
        <f>IF(ISERROR('NOTES 3trim.'!BH681),"",'NOTES 3trim.'!BH681)</f>
        <v>2.6666666666666665</v>
      </c>
      <c r="Z24" s="217">
        <f>IF(ISERROR('NOTES 3trim.'!BI681),"",'NOTES 3trim.'!BI681)</f>
        <v>3.6666666666666665</v>
      </c>
      <c r="AA24" s="217">
        <f>IF(ISERROR('NOTES 3trim.'!BJ681),"",'NOTES 3trim.'!BJ681)</f>
        <v>4.666666666666667</v>
      </c>
      <c r="AB24" s="217">
        <f>IF(ISERROR('NOTES 3trim.'!BK681),"",'NOTES 3trim.'!BK681)</f>
        <v>2.3333333333333335</v>
      </c>
      <c r="AC24" s="217">
        <f>IF(ISERROR('NOTES 3trim.'!BL681),"",'NOTES 3trim.'!BL681)</f>
        <v>1.6666666666666667</v>
      </c>
      <c r="AD24" s="217">
        <f>IF(ISERROR('NOTES 3trim.'!BM681),"",'NOTES 3trim.'!BM681)</f>
        <v>2.6666666666666665</v>
      </c>
      <c r="AE24" s="217">
        <f>IF(ISERROR('NOTES 3trim.'!BN681),"",'NOTES 3trim.'!BN681)</f>
        <v>3.6666666666666665</v>
      </c>
      <c r="AF24" s="217">
        <f>IF(ISERROR('NOTES 3trim.'!BO681),"",'NOTES 3trim.'!BO681)</f>
        <v>4.666666666666667</v>
      </c>
      <c r="AG24" s="217">
        <f>IF(ISERROR('NOTES 3trim.'!BP681),"",'NOTES 3trim.'!BP681)</f>
        <v>2.3333333333333335</v>
      </c>
      <c r="AH24" s="217">
        <f>IF(ISERROR('NOTES 3trim.'!BQ681),"",'NOTES 3trim.'!BQ681)</f>
        <v>1.6666666666666667</v>
      </c>
      <c r="AL24" s="72">
        <f t="shared" si="1"/>
        <v>2.9722222222222228</v>
      </c>
      <c r="AM24" s="49"/>
      <c r="AN24" s="49"/>
      <c r="AO24" s="49"/>
      <c r="AP24" s="49"/>
      <c r="AQ24" s="49"/>
      <c r="AR24" s="49"/>
      <c r="AS24" s="49"/>
      <c r="AT24" s="49"/>
      <c r="AU24" s="49"/>
      <c r="AV24" s="49"/>
    </row>
    <row r="25" spans="2:48" s="61" customFormat="1" ht="22.5" customHeight="1">
      <c r="B25" s="78"/>
      <c r="C25" s="234"/>
      <c r="D25" s="193" t="str">
        <f>'NOTES 3trim.'!D746</f>
        <v>Respecter les accords dans la phrase</v>
      </c>
      <c r="E25" s="216">
        <f>IF(ISERROR('NOTES 3trim.'!AN747),"",'NOTES 3trim.'!AN747)</f>
        <v>2</v>
      </c>
      <c r="F25" s="216">
        <f>IF(ISERROR('NOTES 3trim.'!AO747),"",'NOTES 3trim.'!AO747)</f>
        <v>3.5</v>
      </c>
      <c r="G25" s="216">
        <f>IF(ISERROR('NOTES 3trim.'!AP747),"",'NOTES 3trim.'!AP747)</f>
        <v>4.666666666666667</v>
      </c>
      <c r="H25" s="216">
        <f>IF(ISERROR('NOTES 3trim.'!AQ747),"",'NOTES 3trim.'!AQ747)</f>
        <v>2.3333333333333335</v>
      </c>
      <c r="I25" s="216">
        <f>IF(ISERROR('NOTES 3trim.'!AR747),"",'NOTES 3trim.'!AR747)</f>
        <v>1.6666666666666667</v>
      </c>
      <c r="J25" s="216">
        <f>IF(ISERROR('NOTES 3trim.'!AS747),"",'NOTES 3trim.'!AS747)</f>
        <v>2.6666666666666665</v>
      </c>
      <c r="K25" s="216">
        <f>IF(ISERROR('NOTES 3trim.'!AT747),"",'NOTES 3trim.'!AT747)</f>
        <v>3.6666666666666665</v>
      </c>
      <c r="L25" s="216">
        <f>IF(ISERROR('NOTES 3trim.'!AU747),"",'NOTES 3trim.'!AU747)</f>
        <v>4.666666666666667</v>
      </c>
      <c r="M25" s="216">
        <f>IF(ISERROR('NOTES 3trim.'!AV747),"",'NOTES 3trim.'!AV747)</f>
        <v>2.3333333333333335</v>
      </c>
      <c r="N25" s="216">
        <f>IF(ISERROR('NOTES 3trim.'!AW747),"",'NOTES 3trim.'!AW747)</f>
        <v>1.6666666666666667</v>
      </c>
      <c r="O25" s="216">
        <f>IF(ISERROR('NOTES 3trim.'!AX747),"",'NOTES 3trim.'!AX747)</f>
        <v>2.6666666666666665</v>
      </c>
      <c r="P25" s="216">
        <f>IF(ISERROR('NOTES 3trim.'!AY747),"",'NOTES 3trim.'!AY747)</f>
        <v>3.6666666666666665</v>
      </c>
      <c r="Q25" s="216">
        <f>IF(ISERROR('NOTES 3trim.'!AZ747),"",'NOTES 3trim.'!AZ747)</f>
        <v>4.666666666666667</v>
      </c>
      <c r="R25" s="216">
        <f>IF(ISERROR('NOTES 3trim.'!BA747),"",'NOTES 3trim.'!BA747)</f>
        <v>2.3333333333333335</v>
      </c>
      <c r="S25" s="216">
        <f>IF(ISERROR('NOTES 3trim.'!BB747),"",'NOTES 3trim.'!BB747)</f>
        <v>1.6666666666666667</v>
      </c>
      <c r="T25" s="216">
        <f>IF(ISERROR('NOTES 3trim.'!BC747),"",'NOTES 3trim.'!BC747)</f>
        <v>2.6666666666666665</v>
      </c>
      <c r="U25" s="216">
        <f>IF(ISERROR('NOTES 3trim.'!BD747),"",'NOTES 3trim.'!BD747)</f>
        <v>3.6666666666666665</v>
      </c>
      <c r="V25" s="216">
        <f>IF(ISERROR('NOTES 3trim.'!BE747),"",'NOTES 3trim.'!BE747)</f>
        <v>4.666666666666667</v>
      </c>
      <c r="W25" s="216">
        <f>IF(ISERROR('NOTES 3trim.'!BF747),"",'NOTES 3trim.'!BF747)</f>
        <v>2.3333333333333335</v>
      </c>
      <c r="X25" s="216">
        <f>IF(ISERROR('NOTES 3trim.'!BG747),"",'NOTES 3trim.'!BG747)</f>
        <v>1.6666666666666667</v>
      </c>
      <c r="Y25" s="216">
        <f>IF(ISERROR('NOTES 3trim.'!BH747),"",'NOTES 3trim.'!BH747)</f>
        <v>2.6666666666666665</v>
      </c>
      <c r="Z25" s="216">
        <f>IF(ISERROR('NOTES 3trim.'!BI747),"",'NOTES 3trim.'!BI747)</f>
        <v>3.6666666666666665</v>
      </c>
      <c r="AA25" s="216">
        <f>IF(ISERROR('NOTES 3trim.'!BJ747),"",'NOTES 3trim.'!BJ747)</f>
        <v>4.666666666666667</v>
      </c>
      <c r="AB25" s="216">
        <f>IF(ISERROR('NOTES 3trim.'!BK747),"",'NOTES 3trim.'!BK747)</f>
        <v>2.3333333333333335</v>
      </c>
      <c r="AC25" s="216">
        <f>IF(ISERROR('NOTES 3trim.'!BL747),"",'NOTES 3trim.'!BL747)</f>
        <v>1.6666666666666667</v>
      </c>
      <c r="AD25" s="216">
        <f>IF(ISERROR('NOTES 3trim.'!BM747),"",'NOTES 3trim.'!BM747)</f>
        <v>2.6666666666666665</v>
      </c>
      <c r="AE25" s="216">
        <f>IF(ISERROR('NOTES 3trim.'!BN747),"",'NOTES 3trim.'!BN747)</f>
        <v>3.6666666666666665</v>
      </c>
      <c r="AF25" s="216">
        <f>IF(ISERROR('NOTES 3trim.'!BO747),"",'NOTES 3trim.'!BO747)</f>
        <v>4.666666666666667</v>
      </c>
      <c r="AG25" s="216">
        <f>IF(ISERROR('NOTES 3trim.'!BP747),"",'NOTES 3trim.'!BP747)</f>
        <v>2.3333333333333335</v>
      </c>
      <c r="AH25" s="216">
        <f>IF(ISERROR('NOTES 3trim.'!BQ747),"",'NOTES 3trim.'!BQ747)</f>
        <v>1.6666666666666667</v>
      </c>
      <c r="AL25" s="72">
        <f t="shared" si="1"/>
        <v>2.9722222222222228</v>
      </c>
      <c r="AM25" s="49"/>
      <c r="AN25" s="49"/>
      <c r="AO25" s="49"/>
      <c r="AP25" s="49"/>
      <c r="AQ25" s="49"/>
      <c r="AR25" s="49"/>
      <c r="AS25" s="49"/>
      <c r="AT25" s="49"/>
      <c r="AU25" s="49"/>
      <c r="AV25" s="49"/>
    </row>
    <row r="26" spans="2:48" s="61" customFormat="1" ht="22.5" customHeight="1">
      <c r="C26" s="771" t="str">
        <f>'NOTES 3trim.'!D786</f>
        <v>Orthographe</v>
      </c>
      <c r="D26" s="771"/>
      <c r="E26" s="226">
        <f>'NOTES 3trim.'!AN786</f>
        <v>2</v>
      </c>
      <c r="F26" s="226">
        <f>'NOTES 3trim.'!AO786</f>
        <v>1.6666666666666667</v>
      </c>
      <c r="G26" s="226">
        <f>'NOTES 3trim.'!AP786</f>
        <v>2.3333333333333335</v>
      </c>
      <c r="H26" s="226">
        <f>'NOTES 3trim.'!AQ786</f>
        <v>3.3333333333333335</v>
      </c>
      <c r="I26" s="226">
        <f>'NOTES 3trim.'!AR786</f>
        <v>4.333333333333333</v>
      </c>
      <c r="J26" s="226">
        <f>'NOTES 3trim.'!AS786</f>
        <v>2.5555555555555558</v>
      </c>
      <c r="K26" s="226">
        <f>'NOTES 3trim.'!AT786</f>
        <v>2.4444444444444442</v>
      </c>
      <c r="L26" s="226">
        <f>'NOTES 3trim.'!AU786</f>
        <v>2.3333333333333335</v>
      </c>
      <c r="M26" s="226">
        <f>'NOTES 3trim.'!AV786</f>
        <v>3.3333333333333335</v>
      </c>
      <c r="N26" s="226">
        <f>'NOTES 3trim.'!AW786</f>
        <v>4.333333333333333</v>
      </c>
      <c r="O26" s="226">
        <f>'NOTES 3trim.'!AX786</f>
        <v>2.5555555555555558</v>
      </c>
      <c r="P26" s="226">
        <f>'NOTES 3trim.'!AY786</f>
        <v>2.4444444444444442</v>
      </c>
      <c r="Q26" s="226">
        <f>'NOTES 3trim.'!AZ786</f>
        <v>2.3333333333333335</v>
      </c>
      <c r="R26" s="226">
        <f>'NOTES 3trim.'!BA786</f>
        <v>3.3333333333333335</v>
      </c>
      <c r="S26" s="226">
        <f>'NOTES 3trim.'!BB786</f>
        <v>4.333333333333333</v>
      </c>
      <c r="T26" s="226">
        <f>'NOTES 3trim.'!BC786</f>
        <v>2.5555555555555558</v>
      </c>
      <c r="U26" s="226">
        <f>'NOTES 3trim.'!BD786</f>
        <v>2.4444444444444442</v>
      </c>
      <c r="V26" s="226">
        <f>'NOTES 3trim.'!BE786</f>
        <v>2.3333333333333335</v>
      </c>
      <c r="W26" s="226">
        <f>'NOTES 3trim.'!BF786</f>
        <v>3.3333333333333335</v>
      </c>
      <c r="X26" s="226">
        <f>'NOTES 3trim.'!BG786</f>
        <v>4.333333333333333</v>
      </c>
      <c r="Y26" s="226">
        <f>'NOTES 3trim.'!BH786</f>
        <v>2.5555555555555558</v>
      </c>
      <c r="Z26" s="226">
        <f>'NOTES 3trim.'!BI786</f>
        <v>2.4444444444444442</v>
      </c>
      <c r="AA26" s="226">
        <f>'NOTES 3trim.'!BJ786</f>
        <v>2.3333333333333335</v>
      </c>
      <c r="AB26" s="226">
        <f>'NOTES 3trim.'!BK786</f>
        <v>3.3333333333333335</v>
      </c>
      <c r="AC26" s="226">
        <f>'NOTES 3trim.'!BL786</f>
        <v>4.333333333333333</v>
      </c>
      <c r="AD26" s="226">
        <f>'NOTES 3trim.'!BM786</f>
        <v>2.5555555555555558</v>
      </c>
      <c r="AE26" s="226">
        <f>'NOTES 3trim.'!BN786</f>
        <v>2.4444444444444442</v>
      </c>
      <c r="AF26" s="226">
        <f>'NOTES 3trim.'!BO786</f>
        <v>2.3333333333333335</v>
      </c>
      <c r="AG26" s="226">
        <f>'NOTES 3trim.'!BP786</f>
        <v>3.3333333333333335</v>
      </c>
      <c r="AH26" s="226">
        <f>'NOTES 3trim.'!BQ786</f>
        <v>4.333333333333333</v>
      </c>
      <c r="AL26" s="72">
        <f t="shared" si="1"/>
        <v>2.9555555555555553</v>
      </c>
      <c r="AM26" s="49"/>
      <c r="AN26" s="49"/>
      <c r="AO26" s="49"/>
      <c r="AP26" s="49"/>
      <c r="AQ26" s="49"/>
      <c r="AR26" s="49"/>
      <c r="AS26" s="49"/>
      <c r="AT26" s="49"/>
      <c r="AU26" s="49"/>
      <c r="AV26" s="49"/>
    </row>
    <row r="27" spans="2:48" s="62" customFormat="1" ht="23.25" customHeight="1">
      <c r="C27" s="234"/>
      <c r="D27" s="191" t="str">
        <f>'NOTES 3trim.'!D798</f>
        <v>Orthographe grapho-phonologique</v>
      </c>
      <c r="E27" s="225" t="str">
        <f>IF(ISERROR('NOTES 3trim.'!AN799),"",'NOTES 3trim.'!AN799)</f>
        <v/>
      </c>
      <c r="F27" s="225" t="str">
        <f>IF(ISERROR('NOTES 3trim.'!AO799),"",'NOTES 3trim.'!AO799)</f>
        <v/>
      </c>
      <c r="G27" s="225" t="str">
        <f>IF(ISERROR('NOTES 3trim.'!AP799),"",'NOTES 3trim.'!AP799)</f>
        <v/>
      </c>
      <c r="H27" s="225" t="str">
        <f>IF(ISERROR('NOTES 3trim.'!AQ799),"",'NOTES 3trim.'!AQ799)</f>
        <v/>
      </c>
      <c r="I27" s="225" t="str">
        <f>IF(ISERROR('NOTES 3trim.'!AR799),"",'NOTES 3trim.'!AR799)</f>
        <v/>
      </c>
      <c r="J27" s="225" t="str">
        <f>IF(ISERROR('NOTES 3trim.'!AS799),"",'NOTES 3trim.'!AS799)</f>
        <v/>
      </c>
      <c r="K27" s="225" t="str">
        <f>IF(ISERROR('NOTES 3trim.'!AT799),"",'NOTES 3trim.'!AT799)</f>
        <v/>
      </c>
      <c r="L27" s="225" t="str">
        <f>IF(ISERROR('NOTES 3trim.'!AU799),"",'NOTES 3trim.'!AU799)</f>
        <v/>
      </c>
      <c r="M27" s="225" t="str">
        <f>IF(ISERROR('NOTES 3trim.'!AV799),"",'NOTES 3trim.'!AV799)</f>
        <v/>
      </c>
      <c r="N27" s="225" t="str">
        <f>IF(ISERROR('NOTES 3trim.'!AW799),"",'NOTES 3trim.'!AW799)</f>
        <v/>
      </c>
      <c r="O27" s="225" t="str">
        <f>IF(ISERROR('NOTES 3trim.'!AX799),"",'NOTES 3trim.'!AX799)</f>
        <v/>
      </c>
      <c r="P27" s="225" t="str">
        <f>IF(ISERROR('NOTES 3trim.'!AY799),"",'NOTES 3trim.'!AY799)</f>
        <v/>
      </c>
      <c r="Q27" s="225" t="str">
        <f>IF(ISERROR('NOTES 3trim.'!AZ799),"",'NOTES 3trim.'!AZ799)</f>
        <v/>
      </c>
      <c r="R27" s="225" t="str">
        <f>IF(ISERROR('NOTES 3trim.'!BA799),"",'NOTES 3trim.'!BA799)</f>
        <v/>
      </c>
      <c r="S27" s="225" t="str">
        <f>IF(ISERROR('NOTES 3trim.'!BB799),"",'NOTES 3trim.'!BB799)</f>
        <v/>
      </c>
      <c r="T27" s="225" t="str">
        <f>IF(ISERROR('NOTES 3trim.'!BC799),"",'NOTES 3trim.'!BC799)</f>
        <v/>
      </c>
      <c r="U27" s="225" t="str">
        <f>IF(ISERROR('NOTES 3trim.'!BD799),"",'NOTES 3trim.'!BD799)</f>
        <v/>
      </c>
      <c r="V27" s="225" t="str">
        <f>IF(ISERROR('NOTES 3trim.'!BE799),"",'NOTES 3trim.'!BE799)</f>
        <v/>
      </c>
      <c r="W27" s="225" t="str">
        <f>IF(ISERROR('NOTES 3trim.'!BF799),"",'NOTES 3trim.'!BF799)</f>
        <v/>
      </c>
      <c r="X27" s="225" t="str">
        <f>IF(ISERROR('NOTES 3trim.'!BG799),"",'NOTES 3trim.'!BG799)</f>
        <v/>
      </c>
      <c r="Y27" s="225" t="str">
        <f>IF(ISERROR('NOTES 3trim.'!BH799),"",'NOTES 3trim.'!BH799)</f>
        <v/>
      </c>
      <c r="Z27" s="225" t="str">
        <f>IF(ISERROR('NOTES 3trim.'!BI799),"",'NOTES 3trim.'!BI799)</f>
        <v/>
      </c>
      <c r="AA27" s="225" t="str">
        <f>IF(ISERROR('NOTES 3trim.'!BJ799),"",'NOTES 3trim.'!BJ799)</f>
        <v/>
      </c>
      <c r="AB27" s="225" t="str">
        <f>IF(ISERROR('NOTES 3trim.'!BK799),"",'NOTES 3trim.'!BK799)</f>
        <v/>
      </c>
      <c r="AC27" s="225" t="str">
        <f>IF(ISERROR('NOTES 3trim.'!BL799),"",'NOTES 3trim.'!BL799)</f>
        <v/>
      </c>
      <c r="AD27" s="225" t="str">
        <f>IF(ISERROR('NOTES 3trim.'!BM799),"",'NOTES 3trim.'!BM799)</f>
        <v/>
      </c>
      <c r="AE27" s="225" t="str">
        <f>IF(ISERROR('NOTES 3trim.'!BN799),"",'NOTES 3trim.'!BN799)</f>
        <v/>
      </c>
      <c r="AF27" s="225" t="str">
        <f>IF(ISERROR('NOTES 3trim.'!BO799),"",'NOTES 3trim.'!BO799)</f>
        <v/>
      </c>
      <c r="AG27" s="225" t="str">
        <f>IF(ISERROR('NOTES 3trim.'!BP799),"",'NOTES 3trim.'!BP799)</f>
        <v/>
      </c>
      <c r="AH27" s="225" t="str">
        <f>IF(ISERROR('NOTES 3trim.'!BQ799),"",'NOTES 3trim.'!BQ799)</f>
        <v/>
      </c>
      <c r="AL27" s="72" t="str">
        <f t="shared" si="1"/>
        <v/>
      </c>
      <c r="AM27" s="63"/>
      <c r="AN27" s="63"/>
      <c r="AO27" s="63"/>
      <c r="AP27" s="63"/>
      <c r="AQ27" s="63"/>
      <c r="AR27" s="63"/>
      <c r="AS27" s="63"/>
      <c r="AT27" s="63"/>
      <c r="AU27" s="63"/>
      <c r="AV27" s="63"/>
    </row>
    <row r="28" spans="2:48" s="61" customFormat="1" ht="22.5" customHeight="1">
      <c r="C28" s="234"/>
      <c r="D28" s="192" t="str">
        <f>'NOTES 3trim.'!D837</f>
        <v>Orthographe lexicale</v>
      </c>
      <c r="E28" s="217">
        <f>IF(ISERROR('NOTES 3trim.'!AN838),"",'NOTES 3trim.'!AN838)</f>
        <v>2</v>
      </c>
      <c r="F28" s="217">
        <f>IF(ISERROR('NOTES 3trim.'!AO838),"",'NOTES 3trim.'!AO838)</f>
        <v>3.5</v>
      </c>
      <c r="G28" s="217">
        <f>IF(ISERROR('NOTES 3trim.'!AP838),"",'NOTES 3trim.'!AP838)</f>
        <v>4.666666666666667</v>
      </c>
      <c r="H28" s="217">
        <f>IF(ISERROR('NOTES 3trim.'!AQ838),"",'NOTES 3trim.'!AQ838)</f>
        <v>2.3333333333333335</v>
      </c>
      <c r="I28" s="217">
        <f>IF(ISERROR('NOTES 3trim.'!AR838),"",'NOTES 3trim.'!AR838)</f>
        <v>1.6666666666666667</v>
      </c>
      <c r="J28" s="217">
        <f>IF(ISERROR('NOTES 3trim.'!AS838),"",'NOTES 3trim.'!AS838)</f>
        <v>2.6666666666666665</v>
      </c>
      <c r="K28" s="217">
        <f>IF(ISERROR('NOTES 3trim.'!AT838),"",'NOTES 3trim.'!AT838)</f>
        <v>3.6666666666666665</v>
      </c>
      <c r="L28" s="217">
        <f>IF(ISERROR('NOTES 3trim.'!AU838),"",'NOTES 3trim.'!AU838)</f>
        <v>4.666666666666667</v>
      </c>
      <c r="M28" s="217">
        <f>IF(ISERROR('NOTES 3trim.'!AV838),"",'NOTES 3trim.'!AV838)</f>
        <v>2.3333333333333335</v>
      </c>
      <c r="N28" s="217">
        <f>IF(ISERROR('NOTES 3trim.'!AW838),"",'NOTES 3trim.'!AW838)</f>
        <v>1.6666666666666667</v>
      </c>
      <c r="O28" s="217">
        <f>IF(ISERROR('NOTES 3trim.'!AX838),"",'NOTES 3trim.'!AX838)</f>
        <v>2.6666666666666665</v>
      </c>
      <c r="P28" s="217">
        <f>IF(ISERROR('NOTES 3trim.'!AY838),"",'NOTES 3trim.'!AY838)</f>
        <v>3.6666666666666665</v>
      </c>
      <c r="Q28" s="217">
        <f>IF(ISERROR('NOTES 3trim.'!AZ838),"",'NOTES 3trim.'!AZ838)</f>
        <v>4.666666666666667</v>
      </c>
      <c r="R28" s="217">
        <f>IF(ISERROR('NOTES 3trim.'!BA838),"",'NOTES 3trim.'!BA838)</f>
        <v>2.3333333333333335</v>
      </c>
      <c r="S28" s="217">
        <f>IF(ISERROR('NOTES 3trim.'!BB838),"",'NOTES 3trim.'!BB838)</f>
        <v>1.6666666666666667</v>
      </c>
      <c r="T28" s="217">
        <f>IF(ISERROR('NOTES 3trim.'!BC838),"",'NOTES 3trim.'!BC838)</f>
        <v>2.6666666666666665</v>
      </c>
      <c r="U28" s="217">
        <f>IF(ISERROR('NOTES 3trim.'!BD838),"",'NOTES 3trim.'!BD838)</f>
        <v>3.6666666666666665</v>
      </c>
      <c r="V28" s="217">
        <f>IF(ISERROR('NOTES 3trim.'!BE838),"",'NOTES 3trim.'!BE838)</f>
        <v>4.666666666666667</v>
      </c>
      <c r="W28" s="217">
        <f>IF(ISERROR('NOTES 3trim.'!BF838),"",'NOTES 3trim.'!BF838)</f>
        <v>2.3333333333333335</v>
      </c>
      <c r="X28" s="217">
        <f>IF(ISERROR('NOTES 3trim.'!BG838),"",'NOTES 3trim.'!BG838)</f>
        <v>1.6666666666666667</v>
      </c>
      <c r="Y28" s="217">
        <f>IF(ISERROR('NOTES 3trim.'!BH838),"",'NOTES 3trim.'!BH838)</f>
        <v>2.6666666666666665</v>
      </c>
      <c r="Z28" s="217">
        <f>IF(ISERROR('NOTES 3trim.'!BI838),"",'NOTES 3trim.'!BI838)</f>
        <v>3.6666666666666665</v>
      </c>
      <c r="AA28" s="217">
        <f>IF(ISERROR('NOTES 3trim.'!BJ838),"",'NOTES 3trim.'!BJ838)</f>
        <v>4.666666666666667</v>
      </c>
      <c r="AB28" s="217">
        <f>IF(ISERROR('NOTES 3trim.'!BK838),"",'NOTES 3trim.'!BK838)</f>
        <v>2.3333333333333335</v>
      </c>
      <c r="AC28" s="217">
        <f>IF(ISERROR('NOTES 3trim.'!BL838),"",'NOTES 3trim.'!BL838)</f>
        <v>1.6666666666666667</v>
      </c>
      <c r="AD28" s="217">
        <f>IF(ISERROR('NOTES 3trim.'!BM838),"",'NOTES 3trim.'!BM838)</f>
        <v>2.6666666666666665</v>
      </c>
      <c r="AE28" s="217">
        <f>IF(ISERROR('NOTES 3trim.'!BN838),"",'NOTES 3trim.'!BN838)</f>
        <v>3.6666666666666665</v>
      </c>
      <c r="AF28" s="217">
        <f>IF(ISERROR('NOTES 3trim.'!BO838),"",'NOTES 3trim.'!BO838)</f>
        <v>4.666666666666667</v>
      </c>
      <c r="AG28" s="217">
        <f>IF(ISERROR('NOTES 3trim.'!BP838),"",'NOTES 3trim.'!BP838)</f>
        <v>2.3333333333333335</v>
      </c>
      <c r="AH28" s="217">
        <f>IF(ISERROR('NOTES 3trim.'!BQ838),"",'NOTES 3trim.'!BQ838)</f>
        <v>1.6666666666666667</v>
      </c>
      <c r="AL28" s="72">
        <f t="shared" si="1"/>
        <v>2.9722222222222228</v>
      </c>
      <c r="AM28" s="49"/>
      <c r="AN28" s="49"/>
      <c r="AO28" s="49"/>
      <c r="AP28" s="49"/>
      <c r="AQ28" s="49"/>
      <c r="AR28" s="49"/>
      <c r="AS28" s="49"/>
      <c r="AT28" s="49"/>
      <c r="AU28" s="49"/>
      <c r="AV28" s="49"/>
    </row>
    <row r="29" spans="2:48" s="62" customFormat="1" ht="23.25" customHeight="1">
      <c r="C29" s="234"/>
      <c r="D29" s="193" t="str">
        <f>'NOTES 3trim.'!D876</f>
        <v>Orthographe grammaticale</v>
      </c>
      <c r="E29" s="217">
        <f>IF(ISERROR('NOTES 3trim.'!AN877),"",'NOTES 3trim.'!AN877)</f>
        <v>1</v>
      </c>
      <c r="F29" s="217">
        <f>IF(ISERROR('NOTES 3trim.'!AO877),"",'NOTES 3trim.'!AO877)</f>
        <v>2</v>
      </c>
      <c r="G29" s="217">
        <f>IF(ISERROR('NOTES 3trim.'!AP877),"",'NOTES 3trim.'!AP877)</f>
        <v>3</v>
      </c>
      <c r="H29" s="217">
        <f>IF(ISERROR('NOTES 3trim.'!AQ877),"",'NOTES 3trim.'!AQ877)</f>
        <v>4</v>
      </c>
      <c r="I29" s="217">
        <f>IF(ISERROR('NOTES 3trim.'!AR877),"",'NOTES 3trim.'!AR877)</f>
        <v>5</v>
      </c>
      <c r="J29" s="217">
        <f>IF(ISERROR('NOTES 3trim.'!AS877),"",'NOTES 3trim.'!AS877)</f>
        <v>1</v>
      </c>
      <c r="K29" s="217">
        <f>IF(ISERROR('NOTES 3trim.'!AT877),"",'NOTES 3trim.'!AT877)</f>
        <v>2</v>
      </c>
      <c r="L29" s="217">
        <f>IF(ISERROR('NOTES 3trim.'!AU877),"",'NOTES 3trim.'!AU877)</f>
        <v>3</v>
      </c>
      <c r="M29" s="217">
        <f>IF(ISERROR('NOTES 3trim.'!AV877),"",'NOTES 3trim.'!AV877)</f>
        <v>4</v>
      </c>
      <c r="N29" s="217">
        <f>IF(ISERROR('NOTES 3trim.'!AW877),"",'NOTES 3trim.'!AW877)</f>
        <v>5</v>
      </c>
      <c r="O29" s="217">
        <f>IF(ISERROR('NOTES 3trim.'!AX877),"",'NOTES 3trim.'!AX877)</f>
        <v>1</v>
      </c>
      <c r="P29" s="217">
        <f>IF(ISERROR('NOTES 3trim.'!AY877),"",'NOTES 3trim.'!AY877)</f>
        <v>2</v>
      </c>
      <c r="Q29" s="217">
        <f>IF(ISERROR('NOTES 3trim.'!AZ877),"",'NOTES 3trim.'!AZ877)</f>
        <v>3</v>
      </c>
      <c r="R29" s="217">
        <f>IF(ISERROR('NOTES 3trim.'!BA877),"",'NOTES 3trim.'!BA877)</f>
        <v>4</v>
      </c>
      <c r="S29" s="217">
        <f>IF(ISERROR('NOTES 3trim.'!BB877),"",'NOTES 3trim.'!BB877)</f>
        <v>5</v>
      </c>
      <c r="T29" s="217">
        <f>IF(ISERROR('NOTES 3trim.'!BC877),"",'NOTES 3trim.'!BC877)</f>
        <v>1</v>
      </c>
      <c r="U29" s="217">
        <f>IF(ISERROR('NOTES 3trim.'!BD877),"",'NOTES 3trim.'!BD877)</f>
        <v>2</v>
      </c>
      <c r="V29" s="217">
        <f>IF(ISERROR('NOTES 3trim.'!BE877),"",'NOTES 3trim.'!BE877)</f>
        <v>3</v>
      </c>
      <c r="W29" s="217">
        <f>IF(ISERROR('NOTES 3trim.'!BF877),"",'NOTES 3trim.'!BF877)</f>
        <v>4</v>
      </c>
      <c r="X29" s="217">
        <f>IF(ISERROR('NOTES 3trim.'!BG877),"",'NOTES 3trim.'!BG877)</f>
        <v>5</v>
      </c>
      <c r="Y29" s="217">
        <f>IF(ISERROR('NOTES 3trim.'!BH877),"",'NOTES 3trim.'!BH877)</f>
        <v>1</v>
      </c>
      <c r="Z29" s="217">
        <f>IF(ISERROR('NOTES 3trim.'!BI877),"",'NOTES 3trim.'!BI877)</f>
        <v>2</v>
      </c>
      <c r="AA29" s="217">
        <f>IF(ISERROR('NOTES 3trim.'!BJ877),"",'NOTES 3trim.'!BJ877)</f>
        <v>3</v>
      </c>
      <c r="AB29" s="217">
        <f>IF(ISERROR('NOTES 3trim.'!BK877),"",'NOTES 3trim.'!BK877)</f>
        <v>4</v>
      </c>
      <c r="AC29" s="217">
        <f>IF(ISERROR('NOTES 3trim.'!BL877),"",'NOTES 3trim.'!BL877)</f>
        <v>5</v>
      </c>
      <c r="AD29" s="217">
        <f>IF(ISERROR('NOTES 3trim.'!BM877),"",'NOTES 3trim.'!BM877)</f>
        <v>1</v>
      </c>
      <c r="AE29" s="217">
        <f>IF(ISERROR('NOTES 3trim.'!BN877),"",'NOTES 3trim.'!BN877)</f>
        <v>2</v>
      </c>
      <c r="AF29" s="217">
        <f>IF(ISERROR('NOTES 3trim.'!BO877),"",'NOTES 3trim.'!BO877)</f>
        <v>3</v>
      </c>
      <c r="AG29" s="217">
        <f>IF(ISERROR('NOTES 3trim.'!BP877),"",'NOTES 3trim.'!BP877)</f>
        <v>4</v>
      </c>
      <c r="AH29" s="217">
        <f>IF(ISERROR('NOTES 3trim.'!BQ877),"",'NOTES 3trim.'!BQ877)</f>
        <v>5</v>
      </c>
      <c r="AL29" s="72">
        <f t="shared" si="1"/>
        <v>3</v>
      </c>
      <c r="AM29" s="63"/>
      <c r="AN29" s="63"/>
      <c r="AO29" s="63"/>
      <c r="AP29" s="63"/>
      <c r="AQ29" s="63"/>
      <c r="AR29" s="63"/>
      <c r="AS29" s="63"/>
      <c r="AT29" s="63"/>
      <c r="AU29" s="63"/>
      <c r="AV29" s="63"/>
    </row>
    <row r="30" spans="2:48" s="61" customFormat="1" ht="22.5" customHeight="1">
      <c r="C30" s="771" t="str">
        <f>'NOTES 3trim.'!D934</f>
        <v>Acquisition du vocabulaire</v>
      </c>
      <c r="D30" s="771"/>
      <c r="E30" s="226">
        <f>IF(ISERROR(AVERAGE(E31:E34)),"",AVERAGE(E31:E34))</f>
        <v>2</v>
      </c>
      <c r="F30" s="226">
        <f t="shared" ref="F30:AH30" si="8">IF(ISERROR(AVERAGE(F31:F34)),"",AVERAGE(F31:F34))</f>
        <v>3.5</v>
      </c>
      <c r="G30" s="226">
        <f t="shared" si="8"/>
        <v>4.666666666666667</v>
      </c>
      <c r="H30" s="226">
        <f t="shared" si="8"/>
        <v>2.3333333333333335</v>
      </c>
      <c r="I30" s="226">
        <f t="shared" si="8"/>
        <v>1.6666666666666667</v>
      </c>
      <c r="J30" s="226">
        <f t="shared" si="8"/>
        <v>2.6666666666666665</v>
      </c>
      <c r="K30" s="226">
        <f t="shared" si="8"/>
        <v>3.6666666666666665</v>
      </c>
      <c r="L30" s="226">
        <f t="shared" si="8"/>
        <v>4.666666666666667</v>
      </c>
      <c r="M30" s="226">
        <f t="shared" si="8"/>
        <v>2.3333333333333335</v>
      </c>
      <c r="N30" s="226">
        <f t="shared" si="8"/>
        <v>1.6666666666666667</v>
      </c>
      <c r="O30" s="226">
        <f t="shared" si="8"/>
        <v>2.6666666666666665</v>
      </c>
      <c r="P30" s="226">
        <f t="shared" si="8"/>
        <v>3.6666666666666665</v>
      </c>
      <c r="Q30" s="226">
        <f t="shared" si="8"/>
        <v>4.666666666666667</v>
      </c>
      <c r="R30" s="226">
        <f t="shared" si="8"/>
        <v>2.3333333333333335</v>
      </c>
      <c r="S30" s="226">
        <f t="shared" si="8"/>
        <v>1.6666666666666667</v>
      </c>
      <c r="T30" s="226">
        <f t="shared" si="8"/>
        <v>2.6666666666666665</v>
      </c>
      <c r="U30" s="226">
        <f t="shared" si="8"/>
        <v>3.6666666666666665</v>
      </c>
      <c r="V30" s="226">
        <f t="shared" si="8"/>
        <v>4.666666666666667</v>
      </c>
      <c r="W30" s="226">
        <f t="shared" si="8"/>
        <v>2.3333333333333335</v>
      </c>
      <c r="X30" s="226">
        <f t="shared" si="8"/>
        <v>1.6666666666666667</v>
      </c>
      <c r="Y30" s="226">
        <f t="shared" si="8"/>
        <v>2.6666666666666665</v>
      </c>
      <c r="Z30" s="226">
        <f t="shared" si="8"/>
        <v>3.6666666666666665</v>
      </c>
      <c r="AA30" s="226">
        <f t="shared" si="8"/>
        <v>4.666666666666667</v>
      </c>
      <c r="AB30" s="226">
        <f t="shared" si="8"/>
        <v>2.3333333333333335</v>
      </c>
      <c r="AC30" s="226">
        <f t="shared" si="8"/>
        <v>1.6666666666666667</v>
      </c>
      <c r="AD30" s="226">
        <f t="shared" si="8"/>
        <v>2.6666666666666665</v>
      </c>
      <c r="AE30" s="226">
        <f t="shared" si="8"/>
        <v>3.6666666666666665</v>
      </c>
      <c r="AF30" s="226">
        <f t="shared" si="8"/>
        <v>4.666666666666667</v>
      </c>
      <c r="AG30" s="226">
        <f t="shared" si="8"/>
        <v>2.3333333333333335</v>
      </c>
      <c r="AH30" s="226">
        <f t="shared" si="8"/>
        <v>1.6666666666666667</v>
      </c>
      <c r="AL30" s="72">
        <f t="shared" si="1"/>
        <v>2.9722222222222228</v>
      </c>
      <c r="AM30" s="49"/>
      <c r="AN30" s="49"/>
      <c r="AO30" s="49"/>
      <c r="AP30" s="49"/>
      <c r="AQ30" s="49"/>
      <c r="AR30" s="49"/>
      <c r="AS30" s="49"/>
      <c r="AT30" s="49"/>
      <c r="AU30" s="49"/>
      <c r="AV30" s="49"/>
    </row>
    <row r="31" spans="2:48" s="61" customFormat="1" ht="22.5" customHeight="1">
      <c r="C31" s="234"/>
      <c r="D31" s="191" t="str">
        <f>'NOTES 3trim.'!D935</f>
        <v>Maitriser le sens des mots connus et nouveaux</v>
      </c>
      <c r="E31" s="227">
        <f>IF(ISERROR('NOTES 3trim.'!AN936),"",'NOTES 3trim.'!AN936)</f>
        <v>2</v>
      </c>
      <c r="F31" s="227">
        <f>IF(ISERROR('NOTES 3trim.'!AO936),"",'NOTES 3trim.'!AO936)</f>
        <v>3.5</v>
      </c>
      <c r="G31" s="227">
        <f>IF(ISERROR('NOTES 3trim.'!AP936),"",'NOTES 3trim.'!AP936)</f>
        <v>4.666666666666667</v>
      </c>
      <c r="H31" s="227">
        <f>IF(ISERROR('NOTES 3trim.'!AQ936),"",'NOTES 3trim.'!AQ936)</f>
        <v>2.3333333333333335</v>
      </c>
      <c r="I31" s="227">
        <f>IF(ISERROR('NOTES 3trim.'!AR936),"",'NOTES 3trim.'!AR936)</f>
        <v>1.6666666666666667</v>
      </c>
      <c r="J31" s="227">
        <f>IF(ISERROR('NOTES 3trim.'!AS936),"",'NOTES 3trim.'!AS936)</f>
        <v>2.6666666666666665</v>
      </c>
      <c r="K31" s="227">
        <f>IF(ISERROR('NOTES 3trim.'!AT936),"",'NOTES 3trim.'!AT936)</f>
        <v>3.6666666666666665</v>
      </c>
      <c r="L31" s="227">
        <f>IF(ISERROR('NOTES 3trim.'!AU936),"",'NOTES 3trim.'!AU936)</f>
        <v>4.666666666666667</v>
      </c>
      <c r="M31" s="227">
        <f>IF(ISERROR('NOTES 3trim.'!AV936),"",'NOTES 3trim.'!AV936)</f>
        <v>2.3333333333333335</v>
      </c>
      <c r="N31" s="227">
        <f>IF(ISERROR('NOTES 3trim.'!AW936),"",'NOTES 3trim.'!AW936)</f>
        <v>1.6666666666666667</v>
      </c>
      <c r="O31" s="227">
        <f>IF(ISERROR('NOTES 3trim.'!AX936),"",'NOTES 3trim.'!AX936)</f>
        <v>2.6666666666666665</v>
      </c>
      <c r="P31" s="227">
        <f>IF(ISERROR('NOTES 3trim.'!AY936),"",'NOTES 3trim.'!AY936)</f>
        <v>3.6666666666666665</v>
      </c>
      <c r="Q31" s="227">
        <f>IF(ISERROR('NOTES 3trim.'!AZ936),"",'NOTES 3trim.'!AZ936)</f>
        <v>4.666666666666667</v>
      </c>
      <c r="R31" s="227">
        <f>IF(ISERROR('NOTES 3trim.'!BA936),"",'NOTES 3trim.'!BA936)</f>
        <v>2.3333333333333335</v>
      </c>
      <c r="S31" s="227">
        <f>IF(ISERROR('NOTES 3trim.'!BB936),"",'NOTES 3trim.'!BB936)</f>
        <v>1.6666666666666667</v>
      </c>
      <c r="T31" s="227">
        <f>IF(ISERROR('NOTES 3trim.'!BC936),"",'NOTES 3trim.'!BC936)</f>
        <v>2.6666666666666665</v>
      </c>
      <c r="U31" s="227">
        <f>IF(ISERROR('NOTES 3trim.'!BD936),"",'NOTES 3trim.'!BD936)</f>
        <v>3.6666666666666665</v>
      </c>
      <c r="V31" s="227">
        <f>IF(ISERROR('NOTES 3trim.'!BE936),"",'NOTES 3trim.'!BE936)</f>
        <v>4.666666666666667</v>
      </c>
      <c r="W31" s="227">
        <f>IF(ISERROR('NOTES 3trim.'!BF936),"",'NOTES 3trim.'!BF936)</f>
        <v>2.3333333333333335</v>
      </c>
      <c r="X31" s="227">
        <f>IF(ISERROR('NOTES 3trim.'!BG936),"",'NOTES 3trim.'!BG936)</f>
        <v>1.6666666666666667</v>
      </c>
      <c r="Y31" s="227">
        <f>IF(ISERROR('NOTES 3trim.'!BH936),"",'NOTES 3trim.'!BH936)</f>
        <v>2.6666666666666665</v>
      </c>
      <c r="Z31" s="227">
        <f>IF(ISERROR('NOTES 3trim.'!BI936),"",'NOTES 3trim.'!BI936)</f>
        <v>3.6666666666666665</v>
      </c>
      <c r="AA31" s="227">
        <f>IF(ISERROR('NOTES 3trim.'!BJ936),"",'NOTES 3trim.'!BJ936)</f>
        <v>4.666666666666667</v>
      </c>
      <c r="AB31" s="227">
        <f>IF(ISERROR('NOTES 3trim.'!BK936),"",'NOTES 3trim.'!BK936)</f>
        <v>2.3333333333333335</v>
      </c>
      <c r="AC31" s="227">
        <f>IF(ISERROR('NOTES 3trim.'!BL936),"",'NOTES 3trim.'!BL936)</f>
        <v>1.6666666666666667</v>
      </c>
      <c r="AD31" s="227">
        <f>IF(ISERROR('NOTES 3trim.'!BM936),"",'NOTES 3trim.'!BM936)</f>
        <v>2.6666666666666665</v>
      </c>
      <c r="AE31" s="227">
        <f>IF(ISERROR('NOTES 3trim.'!BN936),"",'NOTES 3trim.'!BN936)</f>
        <v>3.6666666666666665</v>
      </c>
      <c r="AF31" s="227">
        <f>IF(ISERROR('NOTES 3trim.'!BO936),"",'NOTES 3trim.'!BO936)</f>
        <v>4.666666666666667</v>
      </c>
      <c r="AG31" s="227">
        <f>IF(ISERROR('NOTES 3trim.'!BP936),"",'NOTES 3trim.'!BP936)</f>
        <v>2.3333333333333335</v>
      </c>
      <c r="AH31" s="227">
        <f>IF(ISERROR('NOTES 3trim.'!BQ936),"",'NOTES 3trim.'!BQ936)</f>
        <v>1.6666666666666667</v>
      </c>
      <c r="AL31" s="72">
        <f t="shared" si="1"/>
        <v>2.9722222222222228</v>
      </c>
      <c r="AM31" s="49"/>
      <c r="AN31" s="49"/>
      <c r="AO31" s="49"/>
      <c r="AP31" s="49"/>
      <c r="AQ31" s="49"/>
      <c r="AR31" s="49"/>
      <c r="AS31" s="49"/>
      <c r="AT31" s="49"/>
      <c r="AU31" s="49"/>
      <c r="AV31" s="49"/>
    </row>
    <row r="32" spans="2:48" s="61" customFormat="1" ht="22.5" customHeight="1">
      <c r="C32" s="234"/>
      <c r="D32" s="192" t="str">
        <f>'NOTES 3trim.'!D974</f>
        <v>Connaitre synonymes, homonymes et contraires</v>
      </c>
      <c r="E32" s="217">
        <f>IF(ISERROR('NOTES 3trim.'!AN975),"",'NOTES 3trim.'!AN975)</f>
        <v>2</v>
      </c>
      <c r="F32" s="217">
        <f>IF(ISERROR('NOTES 3trim.'!AO975),"",'NOTES 3trim.'!AO975)</f>
        <v>3.5</v>
      </c>
      <c r="G32" s="217">
        <f>IF(ISERROR('NOTES 3trim.'!AP975),"",'NOTES 3trim.'!AP975)</f>
        <v>4.666666666666667</v>
      </c>
      <c r="H32" s="217">
        <f>IF(ISERROR('NOTES 3trim.'!AQ975),"",'NOTES 3trim.'!AQ975)</f>
        <v>2.3333333333333335</v>
      </c>
      <c r="I32" s="217">
        <f>IF(ISERROR('NOTES 3trim.'!AR975),"",'NOTES 3trim.'!AR975)</f>
        <v>1.6666666666666667</v>
      </c>
      <c r="J32" s="217">
        <f>IF(ISERROR('NOTES 3trim.'!AS975),"",'NOTES 3trim.'!AS975)</f>
        <v>2.6666666666666665</v>
      </c>
      <c r="K32" s="217">
        <f>IF(ISERROR('NOTES 3trim.'!AT975),"",'NOTES 3trim.'!AT975)</f>
        <v>3.6666666666666665</v>
      </c>
      <c r="L32" s="217">
        <f>IF(ISERROR('NOTES 3trim.'!AU975),"",'NOTES 3trim.'!AU975)</f>
        <v>4.666666666666667</v>
      </c>
      <c r="M32" s="217">
        <f>IF(ISERROR('NOTES 3trim.'!AV975),"",'NOTES 3trim.'!AV975)</f>
        <v>2.3333333333333335</v>
      </c>
      <c r="N32" s="217">
        <f>IF(ISERROR('NOTES 3trim.'!AW975),"",'NOTES 3trim.'!AW975)</f>
        <v>1.6666666666666667</v>
      </c>
      <c r="O32" s="217">
        <f>IF(ISERROR('NOTES 3trim.'!AX975),"",'NOTES 3trim.'!AX975)</f>
        <v>2.6666666666666665</v>
      </c>
      <c r="P32" s="217">
        <f>IF(ISERROR('NOTES 3trim.'!AY975),"",'NOTES 3trim.'!AY975)</f>
        <v>3.6666666666666665</v>
      </c>
      <c r="Q32" s="217">
        <f>IF(ISERROR('NOTES 3trim.'!AZ975),"",'NOTES 3trim.'!AZ975)</f>
        <v>4.666666666666667</v>
      </c>
      <c r="R32" s="217">
        <f>IF(ISERROR('NOTES 3trim.'!BA975),"",'NOTES 3trim.'!BA975)</f>
        <v>2.3333333333333335</v>
      </c>
      <c r="S32" s="217">
        <f>IF(ISERROR('NOTES 3trim.'!BB975),"",'NOTES 3trim.'!BB975)</f>
        <v>1.6666666666666667</v>
      </c>
      <c r="T32" s="217">
        <f>IF(ISERROR('NOTES 3trim.'!BC975),"",'NOTES 3trim.'!BC975)</f>
        <v>2.6666666666666665</v>
      </c>
      <c r="U32" s="217">
        <f>IF(ISERROR('NOTES 3trim.'!BD975),"",'NOTES 3trim.'!BD975)</f>
        <v>3.6666666666666665</v>
      </c>
      <c r="V32" s="217">
        <f>IF(ISERROR('NOTES 3trim.'!BE975),"",'NOTES 3trim.'!BE975)</f>
        <v>4.666666666666667</v>
      </c>
      <c r="W32" s="217">
        <f>IF(ISERROR('NOTES 3trim.'!BF975),"",'NOTES 3trim.'!BF975)</f>
        <v>2.3333333333333335</v>
      </c>
      <c r="X32" s="217">
        <f>IF(ISERROR('NOTES 3trim.'!BG975),"",'NOTES 3trim.'!BG975)</f>
        <v>1.6666666666666667</v>
      </c>
      <c r="Y32" s="217">
        <f>IF(ISERROR('NOTES 3trim.'!BH975),"",'NOTES 3trim.'!BH975)</f>
        <v>2.6666666666666665</v>
      </c>
      <c r="Z32" s="217">
        <f>IF(ISERROR('NOTES 3trim.'!BI975),"",'NOTES 3trim.'!BI975)</f>
        <v>3.6666666666666665</v>
      </c>
      <c r="AA32" s="217">
        <f>IF(ISERROR('NOTES 3trim.'!BJ975),"",'NOTES 3trim.'!BJ975)</f>
        <v>4.666666666666667</v>
      </c>
      <c r="AB32" s="217">
        <f>IF(ISERROR('NOTES 3trim.'!BK975),"",'NOTES 3trim.'!BK975)</f>
        <v>2.3333333333333335</v>
      </c>
      <c r="AC32" s="217">
        <f>IF(ISERROR('NOTES 3trim.'!BL975),"",'NOTES 3trim.'!BL975)</f>
        <v>1.6666666666666667</v>
      </c>
      <c r="AD32" s="217">
        <f>IF(ISERROR('NOTES 3trim.'!BM975),"",'NOTES 3trim.'!BM975)</f>
        <v>2.6666666666666665</v>
      </c>
      <c r="AE32" s="217">
        <f>IF(ISERROR('NOTES 3trim.'!BN975),"",'NOTES 3trim.'!BN975)</f>
        <v>3.6666666666666665</v>
      </c>
      <c r="AF32" s="217">
        <f>IF(ISERROR('NOTES 3trim.'!BO975),"",'NOTES 3trim.'!BO975)</f>
        <v>4.666666666666667</v>
      </c>
      <c r="AG32" s="217">
        <f>IF(ISERROR('NOTES 3trim.'!BP975),"",'NOTES 3trim.'!BP975)</f>
        <v>2.3333333333333335</v>
      </c>
      <c r="AH32" s="217">
        <f>IF(ISERROR('NOTES 3trim.'!BQ975),"",'NOTES 3trim.'!BQ975)</f>
        <v>1.6666666666666667</v>
      </c>
      <c r="AL32" s="72">
        <f t="shared" si="1"/>
        <v>2.9722222222222228</v>
      </c>
      <c r="AM32" s="49"/>
      <c r="AN32" s="49"/>
      <c r="AO32" s="49"/>
      <c r="AP32" s="49"/>
      <c r="AQ32" s="49"/>
      <c r="AR32" s="49"/>
      <c r="AS32" s="49"/>
      <c r="AT32" s="49"/>
      <c r="AU32" s="49"/>
      <c r="AV32" s="49"/>
    </row>
    <row r="33" spans="2:48" s="62" customFormat="1" ht="23.25" customHeight="1">
      <c r="C33" s="234"/>
      <c r="D33" s="192" t="str">
        <f>'NOTES 3trim.'!D1004</f>
        <v>Construire et repérer les familles de mots</v>
      </c>
      <c r="E33" s="217">
        <f>IF(ISERROR('NOTES 3trim.'!AN1005),"",'NOTES 3trim.'!AN1005)</f>
        <v>2</v>
      </c>
      <c r="F33" s="217">
        <f>IF(ISERROR('NOTES 3trim.'!AO1005),"",'NOTES 3trim.'!AO1005)</f>
        <v>3.5</v>
      </c>
      <c r="G33" s="217">
        <f>IF(ISERROR('NOTES 3trim.'!AP1005),"",'NOTES 3trim.'!AP1005)</f>
        <v>4.666666666666667</v>
      </c>
      <c r="H33" s="217">
        <f>IF(ISERROR('NOTES 3trim.'!AQ1005),"",'NOTES 3trim.'!AQ1005)</f>
        <v>2.3333333333333335</v>
      </c>
      <c r="I33" s="217">
        <f>IF(ISERROR('NOTES 3trim.'!AR1005),"",'NOTES 3trim.'!AR1005)</f>
        <v>1.6666666666666667</v>
      </c>
      <c r="J33" s="217">
        <f>IF(ISERROR('NOTES 3trim.'!AS1005),"",'NOTES 3trim.'!AS1005)</f>
        <v>2.6666666666666665</v>
      </c>
      <c r="K33" s="217">
        <f>IF(ISERROR('NOTES 3trim.'!AT1005),"",'NOTES 3trim.'!AT1005)</f>
        <v>3.6666666666666665</v>
      </c>
      <c r="L33" s="217">
        <f>IF(ISERROR('NOTES 3trim.'!AU1005),"",'NOTES 3trim.'!AU1005)</f>
        <v>4.666666666666667</v>
      </c>
      <c r="M33" s="217">
        <f>IF(ISERROR('NOTES 3trim.'!AV1005),"",'NOTES 3trim.'!AV1005)</f>
        <v>2.3333333333333335</v>
      </c>
      <c r="N33" s="217">
        <f>IF(ISERROR('NOTES 3trim.'!AW1005),"",'NOTES 3trim.'!AW1005)</f>
        <v>1.6666666666666667</v>
      </c>
      <c r="O33" s="217">
        <f>IF(ISERROR('NOTES 3trim.'!AX1005),"",'NOTES 3trim.'!AX1005)</f>
        <v>2.6666666666666665</v>
      </c>
      <c r="P33" s="217">
        <f>IF(ISERROR('NOTES 3trim.'!AY1005),"",'NOTES 3trim.'!AY1005)</f>
        <v>3.6666666666666665</v>
      </c>
      <c r="Q33" s="217">
        <f>IF(ISERROR('NOTES 3trim.'!AZ1005),"",'NOTES 3trim.'!AZ1005)</f>
        <v>4.666666666666667</v>
      </c>
      <c r="R33" s="217">
        <f>IF(ISERROR('NOTES 3trim.'!BA1005),"",'NOTES 3trim.'!BA1005)</f>
        <v>2.3333333333333335</v>
      </c>
      <c r="S33" s="217">
        <f>IF(ISERROR('NOTES 3trim.'!BB1005),"",'NOTES 3trim.'!BB1005)</f>
        <v>1.6666666666666667</v>
      </c>
      <c r="T33" s="217">
        <f>IF(ISERROR('NOTES 3trim.'!BC1005),"",'NOTES 3trim.'!BC1005)</f>
        <v>2.6666666666666665</v>
      </c>
      <c r="U33" s="217">
        <f>IF(ISERROR('NOTES 3trim.'!BD1005),"",'NOTES 3trim.'!BD1005)</f>
        <v>3.6666666666666665</v>
      </c>
      <c r="V33" s="217">
        <f>IF(ISERROR('NOTES 3trim.'!BE1005),"",'NOTES 3trim.'!BE1005)</f>
        <v>4.666666666666667</v>
      </c>
      <c r="W33" s="217">
        <f>IF(ISERROR('NOTES 3trim.'!BF1005),"",'NOTES 3trim.'!BF1005)</f>
        <v>2.3333333333333335</v>
      </c>
      <c r="X33" s="217">
        <f>IF(ISERROR('NOTES 3trim.'!BG1005),"",'NOTES 3trim.'!BG1005)</f>
        <v>1.6666666666666667</v>
      </c>
      <c r="Y33" s="217">
        <f>IF(ISERROR('NOTES 3trim.'!BH1005),"",'NOTES 3trim.'!BH1005)</f>
        <v>2.6666666666666665</v>
      </c>
      <c r="Z33" s="217">
        <f>IF(ISERROR('NOTES 3trim.'!BI1005),"",'NOTES 3trim.'!BI1005)</f>
        <v>3.6666666666666665</v>
      </c>
      <c r="AA33" s="217">
        <f>IF(ISERROR('NOTES 3trim.'!BJ1005),"",'NOTES 3trim.'!BJ1005)</f>
        <v>4.666666666666667</v>
      </c>
      <c r="AB33" s="217">
        <f>IF(ISERROR('NOTES 3trim.'!BK1005),"",'NOTES 3trim.'!BK1005)</f>
        <v>2.3333333333333335</v>
      </c>
      <c r="AC33" s="217">
        <f>IF(ISERROR('NOTES 3trim.'!BL1005),"",'NOTES 3trim.'!BL1005)</f>
        <v>1.6666666666666667</v>
      </c>
      <c r="AD33" s="217">
        <f>IF(ISERROR('NOTES 3trim.'!BM1005),"",'NOTES 3trim.'!BM1005)</f>
        <v>2.6666666666666665</v>
      </c>
      <c r="AE33" s="217">
        <f>IF(ISERROR('NOTES 3trim.'!BN1005),"",'NOTES 3trim.'!BN1005)</f>
        <v>3.6666666666666665</v>
      </c>
      <c r="AF33" s="217">
        <f>IF(ISERROR('NOTES 3trim.'!BO1005),"",'NOTES 3trim.'!BO1005)</f>
        <v>4.666666666666667</v>
      </c>
      <c r="AG33" s="217">
        <f>IF(ISERROR('NOTES 3trim.'!BP1005),"",'NOTES 3trim.'!BP1005)</f>
        <v>2.3333333333333335</v>
      </c>
      <c r="AH33" s="217">
        <f>IF(ISERROR('NOTES 3trim.'!BQ1005),"",'NOTES 3trim.'!BQ1005)</f>
        <v>1.6666666666666667</v>
      </c>
      <c r="AL33" s="72">
        <f t="shared" si="1"/>
        <v>2.9722222222222228</v>
      </c>
      <c r="AM33" s="63"/>
      <c r="AN33" s="63"/>
      <c r="AO33" s="63"/>
      <c r="AP33" s="63"/>
      <c r="AQ33" s="63"/>
      <c r="AR33" s="63"/>
      <c r="AS33" s="63"/>
      <c r="AT33" s="63"/>
      <c r="AU33" s="63"/>
      <c r="AV33" s="63"/>
    </row>
    <row r="34" spans="2:48" s="61" customFormat="1" ht="22.5" customHeight="1">
      <c r="C34" s="234"/>
      <c r="D34" s="193" t="str">
        <f>'NOTES 3trim.'!D1034</f>
        <v>Savoir utiliser le dictionnaire avec aisance</v>
      </c>
      <c r="E34" s="218">
        <f>IF(ISERROR('NOTES 3trim.'!AN1035),"",'NOTES 3trim.'!AN1035)</f>
        <v>2</v>
      </c>
      <c r="F34" s="218">
        <f>IF(ISERROR('NOTES 3trim.'!AO1035),"",'NOTES 3trim.'!AO1035)</f>
        <v>3.5</v>
      </c>
      <c r="G34" s="218">
        <f>IF(ISERROR('NOTES 3trim.'!AP1035),"",'NOTES 3trim.'!AP1035)</f>
        <v>4.666666666666667</v>
      </c>
      <c r="H34" s="218">
        <f>IF(ISERROR('NOTES 3trim.'!AQ1035),"",'NOTES 3trim.'!AQ1035)</f>
        <v>2.3333333333333335</v>
      </c>
      <c r="I34" s="218">
        <f>IF(ISERROR('NOTES 3trim.'!AR1035),"",'NOTES 3trim.'!AR1035)</f>
        <v>1.6666666666666667</v>
      </c>
      <c r="J34" s="218">
        <f>IF(ISERROR('NOTES 3trim.'!AS1035),"",'NOTES 3trim.'!AS1035)</f>
        <v>2.6666666666666665</v>
      </c>
      <c r="K34" s="218">
        <f>IF(ISERROR('NOTES 3trim.'!AT1035),"",'NOTES 3trim.'!AT1035)</f>
        <v>3.6666666666666665</v>
      </c>
      <c r="L34" s="218">
        <f>IF(ISERROR('NOTES 3trim.'!AU1035),"",'NOTES 3trim.'!AU1035)</f>
        <v>4.666666666666667</v>
      </c>
      <c r="M34" s="218">
        <f>IF(ISERROR('NOTES 3trim.'!AV1035),"",'NOTES 3trim.'!AV1035)</f>
        <v>2.3333333333333335</v>
      </c>
      <c r="N34" s="218">
        <f>IF(ISERROR('NOTES 3trim.'!AW1035),"",'NOTES 3trim.'!AW1035)</f>
        <v>1.6666666666666667</v>
      </c>
      <c r="O34" s="218">
        <f>IF(ISERROR('NOTES 3trim.'!AX1035),"",'NOTES 3trim.'!AX1035)</f>
        <v>2.6666666666666665</v>
      </c>
      <c r="P34" s="218">
        <f>IF(ISERROR('NOTES 3trim.'!AY1035),"",'NOTES 3trim.'!AY1035)</f>
        <v>3.6666666666666665</v>
      </c>
      <c r="Q34" s="218">
        <f>IF(ISERROR('NOTES 3trim.'!AZ1035),"",'NOTES 3trim.'!AZ1035)</f>
        <v>4.666666666666667</v>
      </c>
      <c r="R34" s="218">
        <f>IF(ISERROR('NOTES 3trim.'!BA1035),"",'NOTES 3trim.'!BA1035)</f>
        <v>2.3333333333333335</v>
      </c>
      <c r="S34" s="218">
        <f>IF(ISERROR('NOTES 3trim.'!BB1035),"",'NOTES 3trim.'!BB1035)</f>
        <v>1.6666666666666667</v>
      </c>
      <c r="T34" s="218">
        <f>IF(ISERROR('NOTES 3trim.'!BC1035),"",'NOTES 3trim.'!BC1035)</f>
        <v>2.6666666666666665</v>
      </c>
      <c r="U34" s="218">
        <f>IF(ISERROR('NOTES 3trim.'!BD1035),"",'NOTES 3trim.'!BD1035)</f>
        <v>3.6666666666666665</v>
      </c>
      <c r="V34" s="218">
        <f>IF(ISERROR('NOTES 3trim.'!BE1035),"",'NOTES 3trim.'!BE1035)</f>
        <v>4.666666666666667</v>
      </c>
      <c r="W34" s="218">
        <f>IF(ISERROR('NOTES 3trim.'!BF1035),"",'NOTES 3trim.'!BF1035)</f>
        <v>2.3333333333333335</v>
      </c>
      <c r="X34" s="218">
        <f>IF(ISERROR('NOTES 3trim.'!BG1035),"",'NOTES 3trim.'!BG1035)</f>
        <v>1.6666666666666667</v>
      </c>
      <c r="Y34" s="218">
        <f>IF(ISERROR('NOTES 3trim.'!BH1035),"",'NOTES 3trim.'!BH1035)</f>
        <v>2.6666666666666665</v>
      </c>
      <c r="Z34" s="218">
        <f>IF(ISERROR('NOTES 3trim.'!BI1035),"",'NOTES 3trim.'!BI1035)</f>
        <v>3.6666666666666665</v>
      </c>
      <c r="AA34" s="218">
        <f>IF(ISERROR('NOTES 3trim.'!BJ1035),"",'NOTES 3trim.'!BJ1035)</f>
        <v>4.666666666666667</v>
      </c>
      <c r="AB34" s="218">
        <f>IF(ISERROR('NOTES 3trim.'!BK1035),"",'NOTES 3trim.'!BK1035)</f>
        <v>2.3333333333333335</v>
      </c>
      <c r="AC34" s="218">
        <f>IF(ISERROR('NOTES 3trim.'!BL1035),"",'NOTES 3trim.'!BL1035)</f>
        <v>1.6666666666666667</v>
      </c>
      <c r="AD34" s="218">
        <f>IF(ISERROR('NOTES 3trim.'!BM1035),"",'NOTES 3trim.'!BM1035)</f>
        <v>2.6666666666666665</v>
      </c>
      <c r="AE34" s="218">
        <f>IF(ISERROR('NOTES 3trim.'!BN1035),"",'NOTES 3trim.'!BN1035)</f>
        <v>3.6666666666666665</v>
      </c>
      <c r="AF34" s="218">
        <f>IF(ISERROR('NOTES 3trim.'!BO1035),"",'NOTES 3trim.'!BO1035)</f>
        <v>4.666666666666667</v>
      </c>
      <c r="AG34" s="218">
        <f>IF(ISERROR('NOTES 3trim.'!BP1035),"",'NOTES 3trim.'!BP1035)</f>
        <v>2.3333333333333335</v>
      </c>
      <c r="AH34" s="218">
        <f>IF(ISERROR('NOTES 3trim.'!BQ1035),"",'NOTES 3trim.'!BQ1035)</f>
        <v>1.6666666666666667</v>
      </c>
      <c r="AL34" s="72">
        <f t="shared" si="1"/>
        <v>2.9722222222222228</v>
      </c>
      <c r="AM34" s="49"/>
      <c r="AN34" s="49"/>
      <c r="AO34" s="49"/>
      <c r="AP34" s="49"/>
      <c r="AQ34" s="49"/>
      <c r="AR34" s="49"/>
      <c r="AS34" s="49"/>
      <c r="AT34" s="49"/>
      <c r="AU34" s="49"/>
      <c r="AV34" s="49"/>
    </row>
    <row r="35" spans="2:48" ht="21.75" customHeight="1">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L35" s="72" t="str">
        <f t="shared" si="1"/>
        <v/>
      </c>
    </row>
    <row r="36" spans="2:48" ht="21.75" customHeight="1" thickBot="1">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L36" s="72" t="str">
        <f t="shared" si="1"/>
        <v/>
      </c>
    </row>
    <row r="37" spans="2:48" ht="33.75" customHeight="1" thickBot="1">
      <c r="B37" s="766" t="str">
        <f>'NOTES 3trim.'!D1067</f>
        <v>Langue étrangère ou régionale</v>
      </c>
      <c r="C37" s="767"/>
      <c r="D37" s="768"/>
      <c r="E37" s="214">
        <f>'NOTES 3trim.'!AN1068</f>
        <v>3</v>
      </c>
      <c r="F37" s="214">
        <f>'NOTES 3trim.'!AO1068</f>
        <v>3.5</v>
      </c>
      <c r="G37" s="214">
        <f>'NOTES 3trim.'!AP1068</f>
        <v>4.666666666666667</v>
      </c>
      <c r="H37" s="214">
        <f>'NOTES 3trim.'!AQ1068</f>
        <v>2.3333333333333335</v>
      </c>
      <c r="I37" s="214">
        <f>'NOTES 3trim.'!AR1068</f>
        <v>1.6666666666666667</v>
      </c>
      <c r="J37" s="214">
        <f>'NOTES 3trim.'!AS1068</f>
        <v>2.6666666666666665</v>
      </c>
      <c r="K37" s="214">
        <f>'NOTES 3trim.'!AT1068</f>
        <v>3.6666666666666665</v>
      </c>
      <c r="L37" s="214">
        <f>'NOTES 3trim.'!AU1068</f>
        <v>4.666666666666667</v>
      </c>
      <c r="M37" s="214">
        <f>'NOTES 3trim.'!AV1068</f>
        <v>2.3333333333333335</v>
      </c>
      <c r="N37" s="214">
        <f>'NOTES 3trim.'!AW1068</f>
        <v>1.6666666666666667</v>
      </c>
      <c r="O37" s="214">
        <f>'NOTES 3trim.'!AX1068</f>
        <v>2.6666666666666665</v>
      </c>
      <c r="P37" s="214">
        <f>'NOTES 3trim.'!AY1068</f>
        <v>3.6666666666666665</v>
      </c>
      <c r="Q37" s="214">
        <f>'NOTES 3trim.'!AZ1068</f>
        <v>4.666666666666667</v>
      </c>
      <c r="R37" s="214">
        <f>'NOTES 3trim.'!BA1068</f>
        <v>2.3333333333333335</v>
      </c>
      <c r="S37" s="214">
        <f>'NOTES 3trim.'!BB1068</f>
        <v>1.6666666666666667</v>
      </c>
      <c r="T37" s="214">
        <f>'NOTES 3trim.'!BC1068</f>
        <v>2.6666666666666665</v>
      </c>
      <c r="U37" s="214">
        <f>'NOTES 3trim.'!BD1068</f>
        <v>3.6666666666666665</v>
      </c>
      <c r="V37" s="214">
        <f>'NOTES 3trim.'!BE1068</f>
        <v>4.666666666666667</v>
      </c>
      <c r="W37" s="214">
        <f>'NOTES 3trim.'!BF1068</f>
        <v>2.3333333333333335</v>
      </c>
      <c r="X37" s="214">
        <f>'NOTES 3trim.'!BG1068</f>
        <v>1.6666666666666667</v>
      </c>
      <c r="Y37" s="214">
        <f>'NOTES 3trim.'!BH1068</f>
        <v>2.6666666666666665</v>
      </c>
      <c r="Z37" s="214">
        <f>'NOTES 3trim.'!BI1068</f>
        <v>3.6666666666666665</v>
      </c>
      <c r="AA37" s="214">
        <f>'NOTES 3trim.'!BJ1068</f>
        <v>4.666666666666667</v>
      </c>
      <c r="AB37" s="214">
        <f>'NOTES 3trim.'!BK1068</f>
        <v>2.3333333333333335</v>
      </c>
      <c r="AC37" s="214">
        <f>'NOTES 3trim.'!BL1068</f>
        <v>1.6666666666666667</v>
      </c>
      <c r="AD37" s="214">
        <f>'NOTES 3trim.'!BM1068</f>
        <v>2.6666666666666665</v>
      </c>
      <c r="AE37" s="214">
        <f>'NOTES 3trim.'!BN1068</f>
        <v>3.6666666666666665</v>
      </c>
      <c r="AF37" s="214">
        <f>'NOTES 3trim.'!BO1068</f>
        <v>4.666666666666667</v>
      </c>
      <c r="AG37" s="214">
        <f>'NOTES 3trim.'!BP1068</f>
        <v>2.3333333333333335</v>
      </c>
      <c r="AH37" s="214">
        <f>'NOTES 3trim.'!BQ1068</f>
        <v>1.6666666666666667</v>
      </c>
      <c r="AL37" s="72">
        <f t="shared" si="1"/>
        <v>3.0055555555555555</v>
      </c>
    </row>
    <row r="38" spans="2:48" ht="21.75" customHeight="1">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L38" s="72" t="str">
        <f t="shared" si="1"/>
        <v/>
      </c>
    </row>
    <row r="39" spans="2:48" ht="21.75" customHeight="1" thickBot="1">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L39" s="72" t="str">
        <f t="shared" si="1"/>
        <v/>
      </c>
    </row>
    <row r="40" spans="2:48" ht="33" customHeight="1" thickBot="1">
      <c r="B40" s="766" t="str">
        <f>'NOTES 3trim.'!D1100</f>
        <v>Mathémathiques</v>
      </c>
      <c r="C40" s="767"/>
      <c r="D40" s="768"/>
      <c r="E40" s="214">
        <f>IF(ISERROR(AVERAGE(E41,E44,E47,E51,E55,E60)),"",AVERAGE(E41,E44,E47,E51,E55,E60))</f>
        <v>1.8333333333333333</v>
      </c>
      <c r="F40" s="214">
        <f t="shared" ref="F40:AH40" si="9">IF(ISERROR(AVERAGE(F41,F44,F47,F51,F55,F60)),"",AVERAGE(F41,F44,F47,F51,F55,F60))</f>
        <v>3.1666666666666665</v>
      </c>
      <c r="G40" s="214">
        <f t="shared" si="9"/>
        <v>4.2222222222222223</v>
      </c>
      <c r="H40" s="214">
        <f t="shared" si="9"/>
        <v>2.4444444444444451</v>
      </c>
      <c r="I40" s="214">
        <f t="shared" si="9"/>
        <v>2.0555555555555554</v>
      </c>
      <c r="J40" s="214">
        <f t="shared" si="9"/>
        <v>2.7777777777777772</v>
      </c>
      <c r="K40" s="214">
        <f t="shared" si="9"/>
        <v>3.5</v>
      </c>
      <c r="L40" s="214">
        <f t="shared" si="9"/>
        <v>4.2222222222222223</v>
      </c>
      <c r="M40" s="214">
        <f t="shared" si="9"/>
        <v>2.4444444444444451</v>
      </c>
      <c r="N40" s="214">
        <f t="shared" si="9"/>
        <v>2.0555555555555554</v>
      </c>
      <c r="O40" s="214">
        <f t="shared" si="9"/>
        <v>2.7777777777777772</v>
      </c>
      <c r="P40" s="214">
        <f t="shared" si="9"/>
        <v>3.5</v>
      </c>
      <c r="Q40" s="214">
        <f t="shared" si="9"/>
        <v>4.2222222222222223</v>
      </c>
      <c r="R40" s="214">
        <f t="shared" si="9"/>
        <v>2.4444444444444451</v>
      </c>
      <c r="S40" s="214">
        <f t="shared" si="9"/>
        <v>2.0555555555555554</v>
      </c>
      <c r="T40" s="214">
        <f t="shared" si="9"/>
        <v>2.7777777777777772</v>
      </c>
      <c r="U40" s="214">
        <f t="shared" si="9"/>
        <v>3.5</v>
      </c>
      <c r="V40" s="214">
        <f t="shared" si="9"/>
        <v>4.2222222222222223</v>
      </c>
      <c r="W40" s="214">
        <f t="shared" si="9"/>
        <v>2.4444444444444451</v>
      </c>
      <c r="X40" s="214">
        <f t="shared" si="9"/>
        <v>2.0555555555555554</v>
      </c>
      <c r="Y40" s="214">
        <f t="shared" si="9"/>
        <v>2.7777777777777772</v>
      </c>
      <c r="Z40" s="214">
        <f t="shared" si="9"/>
        <v>3.5</v>
      </c>
      <c r="AA40" s="214">
        <f t="shared" si="9"/>
        <v>4.2222222222222223</v>
      </c>
      <c r="AB40" s="214">
        <f t="shared" si="9"/>
        <v>2.4444444444444451</v>
      </c>
      <c r="AC40" s="214">
        <f t="shared" si="9"/>
        <v>2.0555555555555554</v>
      </c>
      <c r="AD40" s="214">
        <f t="shared" si="9"/>
        <v>2.7777777777777772</v>
      </c>
      <c r="AE40" s="214">
        <f t="shared" si="9"/>
        <v>3.5</v>
      </c>
      <c r="AF40" s="214">
        <f t="shared" si="9"/>
        <v>4.2222222222222223</v>
      </c>
      <c r="AG40" s="214">
        <f t="shared" si="9"/>
        <v>2.4444444444444451</v>
      </c>
      <c r="AH40" s="214">
        <f t="shared" si="9"/>
        <v>2.0555555555555554</v>
      </c>
      <c r="AL40" s="72">
        <f t="shared" si="1"/>
        <v>2.9574074074074077</v>
      </c>
    </row>
    <row r="41" spans="2:48" ht="21.75" customHeight="1">
      <c r="B41" s="775" t="str">
        <f>'NOTES 3trim.'!D1101</f>
        <v>Connaissance des nombres entiers</v>
      </c>
      <c r="C41" s="775"/>
      <c r="D41" s="775"/>
      <c r="E41" s="219">
        <f>IF(ISERROR(AVERAGE(E42:E43)),"",AVERAGE(E42:E43))</f>
        <v>1.5</v>
      </c>
      <c r="F41" s="219">
        <f t="shared" ref="F41:AH41" si="10">IF(ISERROR(AVERAGE(F42:F43)),"",AVERAGE(F42:F43))</f>
        <v>2.5</v>
      </c>
      <c r="G41" s="219">
        <f t="shared" si="10"/>
        <v>3.3333333333333335</v>
      </c>
      <c r="H41" s="219">
        <f t="shared" si="10"/>
        <v>2.666666666666667</v>
      </c>
      <c r="I41" s="219">
        <f t="shared" si="10"/>
        <v>2.8333333333333335</v>
      </c>
      <c r="J41" s="219">
        <f t="shared" si="10"/>
        <v>3</v>
      </c>
      <c r="K41" s="219">
        <f t="shared" si="10"/>
        <v>3.1666666666666665</v>
      </c>
      <c r="L41" s="219">
        <f t="shared" si="10"/>
        <v>3.3333333333333335</v>
      </c>
      <c r="M41" s="219">
        <f t="shared" si="10"/>
        <v>2.666666666666667</v>
      </c>
      <c r="N41" s="219">
        <f t="shared" si="10"/>
        <v>2.8333333333333335</v>
      </c>
      <c r="O41" s="219">
        <f t="shared" si="10"/>
        <v>3</v>
      </c>
      <c r="P41" s="219">
        <f t="shared" si="10"/>
        <v>3.1666666666666665</v>
      </c>
      <c r="Q41" s="219">
        <f t="shared" si="10"/>
        <v>3.3333333333333335</v>
      </c>
      <c r="R41" s="219">
        <f t="shared" si="10"/>
        <v>2.666666666666667</v>
      </c>
      <c r="S41" s="219">
        <f t="shared" si="10"/>
        <v>2.8333333333333335</v>
      </c>
      <c r="T41" s="219">
        <f t="shared" si="10"/>
        <v>3</v>
      </c>
      <c r="U41" s="219">
        <f t="shared" si="10"/>
        <v>3.1666666666666665</v>
      </c>
      <c r="V41" s="219">
        <f t="shared" si="10"/>
        <v>3.3333333333333335</v>
      </c>
      <c r="W41" s="219">
        <f t="shared" si="10"/>
        <v>2.666666666666667</v>
      </c>
      <c r="X41" s="219">
        <f t="shared" si="10"/>
        <v>2.8333333333333335</v>
      </c>
      <c r="Y41" s="219">
        <f t="shared" si="10"/>
        <v>3</v>
      </c>
      <c r="Z41" s="219">
        <f t="shared" si="10"/>
        <v>3.1666666666666665</v>
      </c>
      <c r="AA41" s="219">
        <f t="shared" si="10"/>
        <v>3.3333333333333335</v>
      </c>
      <c r="AB41" s="219">
        <f t="shared" si="10"/>
        <v>2.666666666666667</v>
      </c>
      <c r="AC41" s="219">
        <f t="shared" si="10"/>
        <v>2.8333333333333335</v>
      </c>
      <c r="AD41" s="219">
        <f t="shared" si="10"/>
        <v>3</v>
      </c>
      <c r="AE41" s="219">
        <f t="shared" si="10"/>
        <v>3.1666666666666665</v>
      </c>
      <c r="AF41" s="219">
        <f t="shared" si="10"/>
        <v>3.3333333333333335</v>
      </c>
      <c r="AG41" s="219">
        <f t="shared" si="10"/>
        <v>2.666666666666667</v>
      </c>
      <c r="AH41" s="219">
        <f t="shared" si="10"/>
        <v>2.8333333333333335</v>
      </c>
      <c r="AL41" s="72">
        <f t="shared" si="1"/>
        <v>2.9277777777777776</v>
      </c>
    </row>
    <row r="42" spans="2:48" ht="21.75" customHeight="1">
      <c r="B42" s="61"/>
      <c r="C42" s="61"/>
      <c r="D42" s="191" t="str">
        <f>'NOTES 3trim.'!D1102</f>
        <v>Lire, écrire, nommer, décomposer</v>
      </c>
      <c r="E42" s="216">
        <f>IF(ISERROR('NOTES 3trim.'!AN1165),"",'NOTES 3trim.'!AN1165)</f>
        <v>1</v>
      </c>
      <c r="F42" s="216">
        <f>IF(ISERROR('NOTES 3trim.'!AO1165),"",'NOTES 3trim.'!AO1165)</f>
        <v>1.5</v>
      </c>
      <c r="G42" s="216">
        <f>IF(ISERROR('NOTES 3trim.'!AP1165),"",'NOTES 3trim.'!AP1165)</f>
        <v>2</v>
      </c>
      <c r="H42" s="216">
        <f>IF(ISERROR('NOTES 3trim.'!AQ1165),"",'NOTES 3trim.'!AQ1165)</f>
        <v>3</v>
      </c>
      <c r="I42" s="216">
        <f>IF(ISERROR('NOTES 3trim.'!AR1165),"",'NOTES 3trim.'!AR1165)</f>
        <v>4</v>
      </c>
      <c r="J42" s="216">
        <f>IF(ISERROR('NOTES 3trim.'!AS1165),"",'NOTES 3trim.'!AS1165)</f>
        <v>3.3333333333333335</v>
      </c>
      <c r="K42" s="216">
        <f>IF(ISERROR('NOTES 3trim.'!AT1165),"",'NOTES 3trim.'!AT1165)</f>
        <v>2.6666666666666665</v>
      </c>
      <c r="L42" s="216">
        <f>IF(ISERROR('NOTES 3trim.'!AU1165),"",'NOTES 3trim.'!AU1165)</f>
        <v>2</v>
      </c>
      <c r="M42" s="216">
        <f>IF(ISERROR('NOTES 3trim.'!AV1165),"",'NOTES 3trim.'!AV1165)</f>
        <v>3</v>
      </c>
      <c r="N42" s="216">
        <f>IF(ISERROR('NOTES 3trim.'!AW1165),"",'NOTES 3trim.'!AW1165)</f>
        <v>4</v>
      </c>
      <c r="O42" s="216">
        <f>IF(ISERROR('NOTES 3trim.'!AX1165),"",'NOTES 3trim.'!AX1165)</f>
        <v>3.3333333333333335</v>
      </c>
      <c r="P42" s="216">
        <f>IF(ISERROR('NOTES 3trim.'!AY1165),"",'NOTES 3trim.'!AY1165)</f>
        <v>2.6666666666666665</v>
      </c>
      <c r="Q42" s="216">
        <f>IF(ISERROR('NOTES 3trim.'!AZ1165),"",'NOTES 3trim.'!AZ1165)</f>
        <v>2</v>
      </c>
      <c r="R42" s="216">
        <f>IF(ISERROR('NOTES 3trim.'!BA1165),"",'NOTES 3trim.'!BA1165)</f>
        <v>3</v>
      </c>
      <c r="S42" s="216">
        <f>IF(ISERROR('NOTES 3trim.'!BB1165),"",'NOTES 3trim.'!BB1165)</f>
        <v>4</v>
      </c>
      <c r="T42" s="216">
        <f>IF(ISERROR('NOTES 3trim.'!BC1165),"",'NOTES 3trim.'!BC1165)</f>
        <v>3.3333333333333335</v>
      </c>
      <c r="U42" s="216">
        <f>IF(ISERROR('NOTES 3trim.'!BD1165),"",'NOTES 3trim.'!BD1165)</f>
        <v>2.6666666666666665</v>
      </c>
      <c r="V42" s="216">
        <f>IF(ISERROR('NOTES 3trim.'!BE1165),"",'NOTES 3trim.'!BE1165)</f>
        <v>2</v>
      </c>
      <c r="W42" s="216">
        <f>IF(ISERROR('NOTES 3trim.'!BF1165),"",'NOTES 3trim.'!BF1165)</f>
        <v>3</v>
      </c>
      <c r="X42" s="216">
        <f>IF(ISERROR('NOTES 3trim.'!BG1165),"",'NOTES 3trim.'!BG1165)</f>
        <v>4</v>
      </c>
      <c r="Y42" s="216">
        <f>IF(ISERROR('NOTES 3trim.'!BH1165),"",'NOTES 3trim.'!BH1165)</f>
        <v>3.3333333333333335</v>
      </c>
      <c r="Z42" s="216">
        <f>IF(ISERROR('NOTES 3trim.'!BI1165),"",'NOTES 3trim.'!BI1165)</f>
        <v>2.6666666666666665</v>
      </c>
      <c r="AA42" s="216">
        <f>IF(ISERROR('NOTES 3trim.'!BJ1165),"",'NOTES 3trim.'!BJ1165)</f>
        <v>2</v>
      </c>
      <c r="AB42" s="216">
        <f>IF(ISERROR('NOTES 3trim.'!BK1165),"",'NOTES 3trim.'!BK1165)</f>
        <v>3</v>
      </c>
      <c r="AC42" s="216">
        <f>IF(ISERROR('NOTES 3trim.'!BL1165),"",'NOTES 3trim.'!BL1165)</f>
        <v>4</v>
      </c>
      <c r="AD42" s="216">
        <f>IF(ISERROR('NOTES 3trim.'!BM1165),"",'NOTES 3trim.'!BM1165)</f>
        <v>3.3333333333333335</v>
      </c>
      <c r="AE42" s="216">
        <f>IF(ISERROR('NOTES 3trim.'!BN1165),"",'NOTES 3trim.'!BN1165)</f>
        <v>2.6666666666666665</v>
      </c>
      <c r="AF42" s="216">
        <f>IF(ISERROR('NOTES 3trim.'!BO1165),"",'NOTES 3trim.'!BO1165)</f>
        <v>2</v>
      </c>
      <c r="AG42" s="216">
        <f>IF(ISERROR('NOTES 3trim.'!BP1165),"",'NOTES 3trim.'!BP1165)</f>
        <v>3</v>
      </c>
      <c r="AH42" s="216">
        <f>IF(ISERROR('NOTES 3trim.'!BQ1165),"",'NOTES 3trim.'!BQ1165)</f>
        <v>4</v>
      </c>
      <c r="AL42" s="72">
        <f t="shared" si="1"/>
        <v>2.8833333333333333</v>
      </c>
    </row>
    <row r="43" spans="2:48" ht="21.75" customHeight="1">
      <c r="B43" s="61"/>
      <c r="C43" s="61"/>
      <c r="D43" s="192" t="str">
        <f>'NOTES 3trim.'!D1141</f>
        <v>Comparer, ordonner, encadrer</v>
      </c>
      <c r="E43" s="217">
        <f>IF(ISERROR('NOTES 3trim.'!AN1213),"",'NOTES 3trim.'!AN1213)</f>
        <v>2</v>
      </c>
      <c r="F43" s="217">
        <f>IF(ISERROR('NOTES 3trim.'!AO1213),"",'NOTES 3trim.'!AO1213)</f>
        <v>3.5</v>
      </c>
      <c r="G43" s="217">
        <f>IF(ISERROR('NOTES 3trim.'!AP1213),"",'NOTES 3trim.'!AP1213)</f>
        <v>4.666666666666667</v>
      </c>
      <c r="H43" s="217">
        <f>IF(ISERROR('NOTES 3trim.'!AQ1213),"",'NOTES 3trim.'!AQ1213)</f>
        <v>2.3333333333333335</v>
      </c>
      <c r="I43" s="217">
        <f>IF(ISERROR('NOTES 3trim.'!AR1213),"",'NOTES 3trim.'!AR1213)</f>
        <v>1.6666666666666667</v>
      </c>
      <c r="J43" s="217">
        <f>IF(ISERROR('NOTES 3trim.'!AS1213),"",'NOTES 3trim.'!AS1213)</f>
        <v>2.6666666666666665</v>
      </c>
      <c r="K43" s="217">
        <f>IF(ISERROR('NOTES 3trim.'!AT1213),"",'NOTES 3trim.'!AT1213)</f>
        <v>3.6666666666666665</v>
      </c>
      <c r="L43" s="217">
        <f>IF(ISERROR('NOTES 3trim.'!AU1213),"",'NOTES 3trim.'!AU1213)</f>
        <v>4.666666666666667</v>
      </c>
      <c r="M43" s="217">
        <f>IF(ISERROR('NOTES 3trim.'!AV1213),"",'NOTES 3trim.'!AV1213)</f>
        <v>2.3333333333333335</v>
      </c>
      <c r="N43" s="217">
        <f>IF(ISERROR('NOTES 3trim.'!AW1213),"",'NOTES 3trim.'!AW1213)</f>
        <v>1.6666666666666667</v>
      </c>
      <c r="O43" s="217">
        <f>IF(ISERROR('NOTES 3trim.'!AX1213),"",'NOTES 3trim.'!AX1213)</f>
        <v>2.6666666666666665</v>
      </c>
      <c r="P43" s="217">
        <f>IF(ISERROR('NOTES 3trim.'!AY1213),"",'NOTES 3trim.'!AY1213)</f>
        <v>3.6666666666666665</v>
      </c>
      <c r="Q43" s="217">
        <f>IF(ISERROR('NOTES 3trim.'!AZ1213),"",'NOTES 3trim.'!AZ1213)</f>
        <v>4.666666666666667</v>
      </c>
      <c r="R43" s="217">
        <f>IF(ISERROR('NOTES 3trim.'!BA1213),"",'NOTES 3trim.'!BA1213)</f>
        <v>2.3333333333333335</v>
      </c>
      <c r="S43" s="217">
        <f>IF(ISERROR('NOTES 3trim.'!BB1213),"",'NOTES 3trim.'!BB1213)</f>
        <v>1.6666666666666667</v>
      </c>
      <c r="T43" s="217">
        <f>IF(ISERROR('NOTES 3trim.'!BC1213),"",'NOTES 3trim.'!BC1213)</f>
        <v>2.6666666666666665</v>
      </c>
      <c r="U43" s="217">
        <f>IF(ISERROR('NOTES 3trim.'!BD1213),"",'NOTES 3trim.'!BD1213)</f>
        <v>3.6666666666666665</v>
      </c>
      <c r="V43" s="217">
        <f>IF(ISERROR('NOTES 3trim.'!BE1213),"",'NOTES 3trim.'!BE1213)</f>
        <v>4.666666666666667</v>
      </c>
      <c r="W43" s="217">
        <f>IF(ISERROR('NOTES 3trim.'!BF1213),"",'NOTES 3trim.'!BF1213)</f>
        <v>2.3333333333333335</v>
      </c>
      <c r="X43" s="217">
        <f>IF(ISERROR('NOTES 3trim.'!BG1213),"",'NOTES 3trim.'!BG1213)</f>
        <v>1.6666666666666667</v>
      </c>
      <c r="Y43" s="217">
        <f>IF(ISERROR('NOTES 3trim.'!BH1213),"",'NOTES 3trim.'!BH1213)</f>
        <v>2.6666666666666665</v>
      </c>
      <c r="Z43" s="217">
        <f>IF(ISERROR('NOTES 3trim.'!BI1213),"",'NOTES 3trim.'!BI1213)</f>
        <v>3.6666666666666665</v>
      </c>
      <c r="AA43" s="217">
        <f>IF(ISERROR('NOTES 3trim.'!BJ1213),"",'NOTES 3trim.'!BJ1213)</f>
        <v>4.666666666666667</v>
      </c>
      <c r="AB43" s="217">
        <f>IF(ISERROR('NOTES 3trim.'!BK1213),"",'NOTES 3trim.'!BK1213)</f>
        <v>2.3333333333333335</v>
      </c>
      <c r="AC43" s="217">
        <f>IF(ISERROR('NOTES 3trim.'!BL1213),"",'NOTES 3trim.'!BL1213)</f>
        <v>1.6666666666666667</v>
      </c>
      <c r="AD43" s="217">
        <f>IF(ISERROR('NOTES 3trim.'!BM1213),"",'NOTES 3trim.'!BM1213)</f>
        <v>2.6666666666666665</v>
      </c>
      <c r="AE43" s="217">
        <f>IF(ISERROR('NOTES 3trim.'!BN1213),"",'NOTES 3trim.'!BN1213)</f>
        <v>3.6666666666666665</v>
      </c>
      <c r="AF43" s="217">
        <f>IF(ISERROR('NOTES 3trim.'!BO1213),"",'NOTES 3trim.'!BO1213)</f>
        <v>4.666666666666667</v>
      </c>
      <c r="AG43" s="217">
        <f>IF(ISERROR('NOTES 3trim.'!BP1213),"",'NOTES 3trim.'!BP1213)</f>
        <v>2.3333333333333335</v>
      </c>
      <c r="AH43" s="217">
        <f>IF(ISERROR('NOTES 3trim.'!BQ1213),"",'NOTES 3trim.'!BQ1213)</f>
        <v>1.6666666666666667</v>
      </c>
      <c r="AL43" s="72">
        <f t="shared" si="1"/>
        <v>2.9722222222222228</v>
      </c>
    </row>
    <row r="44" spans="2:48" ht="21.75" customHeight="1">
      <c r="B44" s="775" t="str">
        <f>'NOTES 3trim.'!D1163</f>
        <v>Connaissance des nombres décimaux</v>
      </c>
      <c r="C44" s="775"/>
      <c r="D44" s="775"/>
      <c r="E44" s="219">
        <f>IF(ISERROR(AVERAGE(E45:E46)),"",AVERAGE(E45:E46))</f>
        <v>1.5</v>
      </c>
      <c r="F44" s="219">
        <f t="shared" ref="F44:AH44" si="11">IF(ISERROR(AVERAGE(F45:F46)),"",AVERAGE(F45:F46))</f>
        <v>2.5</v>
      </c>
      <c r="G44" s="219">
        <f t="shared" si="11"/>
        <v>3.3333333333333335</v>
      </c>
      <c r="H44" s="219">
        <f t="shared" si="11"/>
        <v>2.666666666666667</v>
      </c>
      <c r="I44" s="219">
        <f t="shared" si="11"/>
        <v>2.8333333333333335</v>
      </c>
      <c r="J44" s="219">
        <f t="shared" si="11"/>
        <v>3</v>
      </c>
      <c r="K44" s="219">
        <f t="shared" si="11"/>
        <v>3.1666666666666665</v>
      </c>
      <c r="L44" s="219">
        <f t="shared" si="11"/>
        <v>3.3333333333333335</v>
      </c>
      <c r="M44" s="219">
        <f t="shared" si="11"/>
        <v>2.666666666666667</v>
      </c>
      <c r="N44" s="219">
        <f t="shared" si="11"/>
        <v>2.8333333333333335</v>
      </c>
      <c r="O44" s="219">
        <f t="shared" si="11"/>
        <v>3</v>
      </c>
      <c r="P44" s="219">
        <f t="shared" si="11"/>
        <v>3.1666666666666665</v>
      </c>
      <c r="Q44" s="219">
        <f t="shared" si="11"/>
        <v>3.3333333333333335</v>
      </c>
      <c r="R44" s="219">
        <f t="shared" si="11"/>
        <v>2.666666666666667</v>
      </c>
      <c r="S44" s="219">
        <f t="shared" si="11"/>
        <v>2.8333333333333335</v>
      </c>
      <c r="T44" s="219">
        <f t="shared" si="11"/>
        <v>3</v>
      </c>
      <c r="U44" s="219">
        <f t="shared" si="11"/>
        <v>3.1666666666666665</v>
      </c>
      <c r="V44" s="219">
        <f t="shared" si="11"/>
        <v>3.3333333333333335</v>
      </c>
      <c r="W44" s="219">
        <f t="shared" si="11"/>
        <v>2.666666666666667</v>
      </c>
      <c r="X44" s="219">
        <f t="shared" si="11"/>
        <v>2.8333333333333335</v>
      </c>
      <c r="Y44" s="219">
        <f t="shared" si="11"/>
        <v>3</v>
      </c>
      <c r="Z44" s="219">
        <f t="shared" si="11"/>
        <v>3.1666666666666665</v>
      </c>
      <c r="AA44" s="219">
        <f t="shared" si="11"/>
        <v>3.3333333333333335</v>
      </c>
      <c r="AB44" s="219">
        <f t="shared" si="11"/>
        <v>2.666666666666667</v>
      </c>
      <c r="AC44" s="219">
        <f t="shared" si="11"/>
        <v>2.8333333333333335</v>
      </c>
      <c r="AD44" s="219">
        <f t="shared" si="11"/>
        <v>3</v>
      </c>
      <c r="AE44" s="219">
        <f t="shared" si="11"/>
        <v>3.1666666666666665</v>
      </c>
      <c r="AF44" s="219">
        <f t="shared" si="11"/>
        <v>3.3333333333333335</v>
      </c>
      <c r="AG44" s="219">
        <f t="shared" si="11"/>
        <v>2.666666666666667</v>
      </c>
      <c r="AH44" s="219">
        <f t="shared" si="11"/>
        <v>2.8333333333333335</v>
      </c>
      <c r="AL44" s="72">
        <f t="shared" si="1"/>
        <v>2.9277777777777776</v>
      </c>
    </row>
    <row r="45" spans="2:48" ht="21.75" customHeight="1">
      <c r="B45" s="61"/>
      <c r="C45" s="61"/>
      <c r="D45" s="194" t="str">
        <f>'NOTES 3trim.'!D1164</f>
        <v>Lire, écrire, nommer, décomposer</v>
      </c>
      <c r="E45" s="217">
        <f>IF(ISERROR('NOTES 3trim.'!AN1165),"",'NOTES 3trim.'!AN1165)</f>
        <v>1</v>
      </c>
      <c r="F45" s="217">
        <f>IF(ISERROR('NOTES 3trim.'!AO1165),"",'NOTES 3trim.'!AO1165)</f>
        <v>1.5</v>
      </c>
      <c r="G45" s="217">
        <f>IF(ISERROR('NOTES 3trim.'!AP1165),"",'NOTES 3trim.'!AP1165)</f>
        <v>2</v>
      </c>
      <c r="H45" s="217">
        <f>IF(ISERROR('NOTES 3trim.'!AQ1165),"",'NOTES 3trim.'!AQ1165)</f>
        <v>3</v>
      </c>
      <c r="I45" s="217">
        <f>IF(ISERROR('NOTES 3trim.'!AR1165),"",'NOTES 3trim.'!AR1165)</f>
        <v>4</v>
      </c>
      <c r="J45" s="217">
        <f>IF(ISERROR('NOTES 3trim.'!AS1165),"",'NOTES 3trim.'!AS1165)</f>
        <v>3.3333333333333335</v>
      </c>
      <c r="K45" s="217">
        <f>IF(ISERROR('NOTES 3trim.'!AT1165),"",'NOTES 3trim.'!AT1165)</f>
        <v>2.6666666666666665</v>
      </c>
      <c r="L45" s="217">
        <f>IF(ISERROR('NOTES 3trim.'!AU1165),"",'NOTES 3trim.'!AU1165)</f>
        <v>2</v>
      </c>
      <c r="M45" s="217">
        <f>IF(ISERROR('NOTES 3trim.'!AV1165),"",'NOTES 3trim.'!AV1165)</f>
        <v>3</v>
      </c>
      <c r="N45" s="217">
        <f>IF(ISERROR('NOTES 3trim.'!AW1165),"",'NOTES 3trim.'!AW1165)</f>
        <v>4</v>
      </c>
      <c r="O45" s="217">
        <f>IF(ISERROR('NOTES 3trim.'!AX1165),"",'NOTES 3trim.'!AX1165)</f>
        <v>3.3333333333333335</v>
      </c>
      <c r="P45" s="217">
        <f>IF(ISERROR('NOTES 3trim.'!AY1165),"",'NOTES 3trim.'!AY1165)</f>
        <v>2.6666666666666665</v>
      </c>
      <c r="Q45" s="217">
        <f>IF(ISERROR('NOTES 3trim.'!AZ1165),"",'NOTES 3trim.'!AZ1165)</f>
        <v>2</v>
      </c>
      <c r="R45" s="217">
        <f>IF(ISERROR('NOTES 3trim.'!BA1165),"",'NOTES 3trim.'!BA1165)</f>
        <v>3</v>
      </c>
      <c r="S45" s="217">
        <f>IF(ISERROR('NOTES 3trim.'!BB1165),"",'NOTES 3trim.'!BB1165)</f>
        <v>4</v>
      </c>
      <c r="T45" s="217">
        <f>IF(ISERROR('NOTES 3trim.'!BC1165),"",'NOTES 3trim.'!BC1165)</f>
        <v>3.3333333333333335</v>
      </c>
      <c r="U45" s="217">
        <f>IF(ISERROR('NOTES 3trim.'!BD1165),"",'NOTES 3trim.'!BD1165)</f>
        <v>2.6666666666666665</v>
      </c>
      <c r="V45" s="217">
        <f>IF(ISERROR('NOTES 3trim.'!BE1165),"",'NOTES 3trim.'!BE1165)</f>
        <v>2</v>
      </c>
      <c r="W45" s="217">
        <f>IF(ISERROR('NOTES 3trim.'!BF1165),"",'NOTES 3trim.'!BF1165)</f>
        <v>3</v>
      </c>
      <c r="X45" s="217">
        <f>IF(ISERROR('NOTES 3trim.'!BG1165),"",'NOTES 3trim.'!BG1165)</f>
        <v>4</v>
      </c>
      <c r="Y45" s="217">
        <f>IF(ISERROR('NOTES 3trim.'!BH1165),"",'NOTES 3trim.'!BH1165)</f>
        <v>3.3333333333333335</v>
      </c>
      <c r="Z45" s="217">
        <f>IF(ISERROR('NOTES 3trim.'!BI1165),"",'NOTES 3trim.'!BI1165)</f>
        <v>2.6666666666666665</v>
      </c>
      <c r="AA45" s="217">
        <f>IF(ISERROR('NOTES 3trim.'!BJ1165),"",'NOTES 3trim.'!BJ1165)</f>
        <v>2</v>
      </c>
      <c r="AB45" s="217">
        <f>IF(ISERROR('NOTES 3trim.'!BK1165),"",'NOTES 3trim.'!BK1165)</f>
        <v>3</v>
      </c>
      <c r="AC45" s="217">
        <f>IF(ISERROR('NOTES 3trim.'!BL1165),"",'NOTES 3trim.'!BL1165)</f>
        <v>4</v>
      </c>
      <c r="AD45" s="217">
        <f>IF(ISERROR('NOTES 3trim.'!BM1165),"",'NOTES 3trim.'!BM1165)</f>
        <v>3.3333333333333335</v>
      </c>
      <c r="AE45" s="217">
        <f>IF(ISERROR('NOTES 3trim.'!BN1165),"",'NOTES 3trim.'!BN1165)</f>
        <v>2.6666666666666665</v>
      </c>
      <c r="AF45" s="217">
        <f>IF(ISERROR('NOTES 3trim.'!BO1165),"",'NOTES 3trim.'!BO1165)</f>
        <v>2</v>
      </c>
      <c r="AG45" s="217">
        <f>IF(ISERROR('NOTES 3trim.'!BP1165),"",'NOTES 3trim.'!BP1165)</f>
        <v>3</v>
      </c>
      <c r="AH45" s="217">
        <f>IF(ISERROR('NOTES 3trim.'!BQ1165),"",'NOTES 3trim.'!BQ1165)</f>
        <v>4</v>
      </c>
      <c r="AL45" s="72">
        <f t="shared" si="1"/>
        <v>2.8833333333333333</v>
      </c>
    </row>
    <row r="46" spans="2:48" ht="21.75" customHeight="1">
      <c r="B46" s="61"/>
      <c r="C46" s="61"/>
      <c r="D46" s="195" t="str">
        <f>'NOTES 3trim.'!D1212</f>
        <v>Comparer, ordonner, encadrer</v>
      </c>
      <c r="E46" s="217">
        <f>IF(ISERROR('NOTES 3trim.'!AN1213),"",'NOTES 3trim.'!AN1213)</f>
        <v>2</v>
      </c>
      <c r="F46" s="217">
        <f>IF(ISERROR('NOTES 3trim.'!AO1213),"",'NOTES 3trim.'!AO1213)</f>
        <v>3.5</v>
      </c>
      <c r="G46" s="217">
        <f>IF(ISERROR('NOTES 3trim.'!AP1213),"",'NOTES 3trim.'!AP1213)</f>
        <v>4.666666666666667</v>
      </c>
      <c r="H46" s="217">
        <f>IF(ISERROR('NOTES 3trim.'!AQ1213),"",'NOTES 3trim.'!AQ1213)</f>
        <v>2.3333333333333335</v>
      </c>
      <c r="I46" s="217">
        <f>IF(ISERROR('NOTES 3trim.'!AR1213),"",'NOTES 3trim.'!AR1213)</f>
        <v>1.6666666666666667</v>
      </c>
      <c r="J46" s="217">
        <f>IF(ISERROR('NOTES 3trim.'!AS1213),"",'NOTES 3trim.'!AS1213)</f>
        <v>2.6666666666666665</v>
      </c>
      <c r="K46" s="217">
        <f>IF(ISERROR('NOTES 3trim.'!AT1213),"",'NOTES 3trim.'!AT1213)</f>
        <v>3.6666666666666665</v>
      </c>
      <c r="L46" s="217">
        <f>IF(ISERROR('NOTES 3trim.'!AU1213),"",'NOTES 3trim.'!AU1213)</f>
        <v>4.666666666666667</v>
      </c>
      <c r="M46" s="217">
        <f>IF(ISERROR('NOTES 3trim.'!AV1213),"",'NOTES 3trim.'!AV1213)</f>
        <v>2.3333333333333335</v>
      </c>
      <c r="N46" s="217">
        <f>IF(ISERROR('NOTES 3trim.'!AW1213),"",'NOTES 3trim.'!AW1213)</f>
        <v>1.6666666666666667</v>
      </c>
      <c r="O46" s="217">
        <f>IF(ISERROR('NOTES 3trim.'!AX1213),"",'NOTES 3trim.'!AX1213)</f>
        <v>2.6666666666666665</v>
      </c>
      <c r="P46" s="217">
        <f>IF(ISERROR('NOTES 3trim.'!AY1213),"",'NOTES 3trim.'!AY1213)</f>
        <v>3.6666666666666665</v>
      </c>
      <c r="Q46" s="217">
        <f>IF(ISERROR('NOTES 3trim.'!AZ1213),"",'NOTES 3trim.'!AZ1213)</f>
        <v>4.666666666666667</v>
      </c>
      <c r="R46" s="217">
        <f>IF(ISERROR('NOTES 3trim.'!BA1213),"",'NOTES 3trim.'!BA1213)</f>
        <v>2.3333333333333335</v>
      </c>
      <c r="S46" s="217">
        <f>IF(ISERROR('NOTES 3trim.'!BB1213),"",'NOTES 3trim.'!BB1213)</f>
        <v>1.6666666666666667</v>
      </c>
      <c r="T46" s="217">
        <f>IF(ISERROR('NOTES 3trim.'!BC1213),"",'NOTES 3trim.'!BC1213)</f>
        <v>2.6666666666666665</v>
      </c>
      <c r="U46" s="217">
        <f>IF(ISERROR('NOTES 3trim.'!BD1213),"",'NOTES 3trim.'!BD1213)</f>
        <v>3.6666666666666665</v>
      </c>
      <c r="V46" s="217">
        <f>IF(ISERROR('NOTES 3trim.'!BE1213),"",'NOTES 3trim.'!BE1213)</f>
        <v>4.666666666666667</v>
      </c>
      <c r="W46" s="217">
        <f>IF(ISERROR('NOTES 3trim.'!BF1213),"",'NOTES 3trim.'!BF1213)</f>
        <v>2.3333333333333335</v>
      </c>
      <c r="X46" s="217">
        <f>IF(ISERROR('NOTES 3trim.'!BG1213),"",'NOTES 3trim.'!BG1213)</f>
        <v>1.6666666666666667</v>
      </c>
      <c r="Y46" s="217">
        <f>IF(ISERROR('NOTES 3trim.'!BH1213),"",'NOTES 3trim.'!BH1213)</f>
        <v>2.6666666666666665</v>
      </c>
      <c r="Z46" s="217">
        <f>IF(ISERROR('NOTES 3trim.'!BI1213),"",'NOTES 3trim.'!BI1213)</f>
        <v>3.6666666666666665</v>
      </c>
      <c r="AA46" s="217">
        <f>IF(ISERROR('NOTES 3trim.'!BJ1213),"",'NOTES 3trim.'!BJ1213)</f>
        <v>4.666666666666667</v>
      </c>
      <c r="AB46" s="217">
        <f>IF(ISERROR('NOTES 3trim.'!BK1213),"",'NOTES 3trim.'!BK1213)</f>
        <v>2.3333333333333335</v>
      </c>
      <c r="AC46" s="217">
        <f>IF(ISERROR('NOTES 3trim.'!BL1213),"",'NOTES 3trim.'!BL1213)</f>
        <v>1.6666666666666667</v>
      </c>
      <c r="AD46" s="217">
        <f>IF(ISERROR('NOTES 3trim.'!BM1213),"",'NOTES 3trim.'!BM1213)</f>
        <v>2.6666666666666665</v>
      </c>
      <c r="AE46" s="217">
        <f>IF(ISERROR('NOTES 3trim.'!BN1213),"",'NOTES 3trim.'!BN1213)</f>
        <v>3.6666666666666665</v>
      </c>
      <c r="AF46" s="217">
        <f>IF(ISERROR('NOTES 3trim.'!BO1213),"",'NOTES 3trim.'!BO1213)</f>
        <v>4.666666666666667</v>
      </c>
      <c r="AG46" s="217">
        <f>IF(ISERROR('NOTES 3trim.'!BP1213),"",'NOTES 3trim.'!BP1213)</f>
        <v>2.3333333333333335</v>
      </c>
      <c r="AH46" s="217">
        <f>IF(ISERROR('NOTES 3trim.'!BQ1213),"",'NOTES 3trim.'!BQ1213)</f>
        <v>1.6666666666666667</v>
      </c>
      <c r="AL46" s="72">
        <f t="shared" si="1"/>
        <v>2.9722222222222228</v>
      </c>
    </row>
    <row r="47" spans="2:48" ht="21.75" customHeight="1">
      <c r="B47" s="775" t="str">
        <f>'NOTES 3trim.'!D1243</f>
        <v>Calculs</v>
      </c>
      <c r="C47" s="775" t="e">
        <f>'NOTES 3trim.'!C1244:C1245</f>
        <v>#VALUE!</v>
      </c>
      <c r="D47" s="775" t="e">
        <f>'NOTES 3trim.'!D1244:D1245</f>
        <v>#VALUE!</v>
      </c>
      <c r="E47" s="219">
        <f>IF(ISERROR(AVERAGE(E48:E50)),"",AVERAGE(E48:E50))</f>
        <v>2</v>
      </c>
      <c r="F47" s="219">
        <f t="shared" ref="F47:AH47" si="12">IF(ISERROR(AVERAGE(F48:F50)),"",AVERAGE(F48:F50))</f>
        <v>3.5</v>
      </c>
      <c r="G47" s="219">
        <f t="shared" si="12"/>
        <v>4.666666666666667</v>
      </c>
      <c r="H47" s="219">
        <f t="shared" si="12"/>
        <v>2.3333333333333335</v>
      </c>
      <c r="I47" s="219">
        <f t="shared" si="12"/>
        <v>1.6666666666666667</v>
      </c>
      <c r="J47" s="219">
        <f t="shared" si="12"/>
        <v>2.6666666666666665</v>
      </c>
      <c r="K47" s="219">
        <f t="shared" si="12"/>
        <v>3.6666666666666665</v>
      </c>
      <c r="L47" s="219">
        <f t="shared" si="12"/>
        <v>4.666666666666667</v>
      </c>
      <c r="M47" s="219">
        <f t="shared" si="12"/>
        <v>2.3333333333333335</v>
      </c>
      <c r="N47" s="219">
        <f t="shared" si="12"/>
        <v>1.6666666666666667</v>
      </c>
      <c r="O47" s="219">
        <f t="shared" si="12"/>
        <v>2.6666666666666665</v>
      </c>
      <c r="P47" s="219">
        <f t="shared" si="12"/>
        <v>3.6666666666666665</v>
      </c>
      <c r="Q47" s="219">
        <f t="shared" si="12"/>
        <v>4.666666666666667</v>
      </c>
      <c r="R47" s="219">
        <f t="shared" si="12"/>
        <v>2.3333333333333335</v>
      </c>
      <c r="S47" s="219">
        <f t="shared" si="12"/>
        <v>1.6666666666666667</v>
      </c>
      <c r="T47" s="219">
        <f t="shared" si="12"/>
        <v>2.6666666666666665</v>
      </c>
      <c r="U47" s="219">
        <f t="shared" si="12"/>
        <v>3.6666666666666665</v>
      </c>
      <c r="V47" s="219">
        <f t="shared" si="12"/>
        <v>4.666666666666667</v>
      </c>
      <c r="W47" s="219">
        <f t="shared" si="12"/>
        <v>2.3333333333333335</v>
      </c>
      <c r="X47" s="219">
        <f t="shared" si="12"/>
        <v>1.6666666666666667</v>
      </c>
      <c r="Y47" s="219">
        <f t="shared" si="12"/>
        <v>2.6666666666666665</v>
      </c>
      <c r="Z47" s="219">
        <f t="shared" si="12"/>
        <v>3.6666666666666665</v>
      </c>
      <c r="AA47" s="219">
        <f t="shared" si="12"/>
        <v>4.666666666666667</v>
      </c>
      <c r="AB47" s="219">
        <f t="shared" si="12"/>
        <v>2.3333333333333335</v>
      </c>
      <c r="AC47" s="219">
        <f t="shared" si="12"/>
        <v>1.6666666666666667</v>
      </c>
      <c r="AD47" s="219">
        <f t="shared" si="12"/>
        <v>2.6666666666666665</v>
      </c>
      <c r="AE47" s="219">
        <f t="shared" si="12"/>
        <v>3.6666666666666665</v>
      </c>
      <c r="AF47" s="219">
        <f t="shared" si="12"/>
        <v>4.666666666666667</v>
      </c>
      <c r="AG47" s="219">
        <f t="shared" si="12"/>
        <v>2.3333333333333335</v>
      </c>
      <c r="AH47" s="219">
        <f t="shared" si="12"/>
        <v>1.6666666666666667</v>
      </c>
      <c r="AL47" s="72">
        <f t="shared" si="1"/>
        <v>2.9722222222222228</v>
      </c>
    </row>
    <row r="48" spans="2:48" ht="21.75" customHeight="1">
      <c r="B48" s="61"/>
      <c r="C48" s="61"/>
      <c r="D48" s="194" t="str">
        <f>'NOTES 3trim.'!D1244</f>
        <v>Calculer mentalement</v>
      </c>
      <c r="E48" s="217">
        <f>IF(ISERROR('NOTES 3trim.'!AN1245),"",'NOTES 3trim.'!AN1245)</f>
        <v>2</v>
      </c>
      <c r="F48" s="217">
        <f>IF(ISERROR('NOTES 3trim.'!AO1245),"",'NOTES 3trim.'!AO1245)</f>
        <v>3.5</v>
      </c>
      <c r="G48" s="217">
        <f>IF(ISERROR('NOTES 3trim.'!AP1245),"",'NOTES 3trim.'!AP1245)</f>
        <v>4.666666666666667</v>
      </c>
      <c r="H48" s="217">
        <f>IF(ISERROR('NOTES 3trim.'!AQ1245),"",'NOTES 3trim.'!AQ1245)</f>
        <v>2.3333333333333335</v>
      </c>
      <c r="I48" s="217">
        <f>IF(ISERROR('NOTES 3trim.'!AR1245),"",'NOTES 3trim.'!AR1245)</f>
        <v>1.6666666666666667</v>
      </c>
      <c r="J48" s="217">
        <f>IF(ISERROR('NOTES 3trim.'!AS1245),"",'NOTES 3trim.'!AS1245)</f>
        <v>2.6666666666666665</v>
      </c>
      <c r="K48" s="217">
        <f>IF(ISERROR('NOTES 3trim.'!AT1245),"",'NOTES 3trim.'!AT1245)</f>
        <v>3.6666666666666665</v>
      </c>
      <c r="L48" s="217">
        <f>IF(ISERROR('NOTES 3trim.'!AU1245),"",'NOTES 3trim.'!AU1245)</f>
        <v>4.666666666666667</v>
      </c>
      <c r="M48" s="217">
        <f>IF(ISERROR('NOTES 3trim.'!AV1245),"",'NOTES 3trim.'!AV1245)</f>
        <v>2.3333333333333335</v>
      </c>
      <c r="N48" s="217">
        <f>IF(ISERROR('NOTES 3trim.'!AW1245),"",'NOTES 3trim.'!AW1245)</f>
        <v>1.6666666666666667</v>
      </c>
      <c r="O48" s="217">
        <f>IF(ISERROR('NOTES 3trim.'!AX1245),"",'NOTES 3trim.'!AX1245)</f>
        <v>2.6666666666666665</v>
      </c>
      <c r="P48" s="217">
        <f>IF(ISERROR('NOTES 3trim.'!AY1245),"",'NOTES 3trim.'!AY1245)</f>
        <v>3.6666666666666665</v>
      </c>
      <c r="Q48" s="217">
        <f>IF(ISERROR('NOTES 3trim.'!AZ1245),"",'NOTES 3trim.'!AZ1245)</f>
        <v>4.666666666666667</v>
      </c>
      <c r="R48" s="217">
        <f>IF(ISERROR('NOTES 3trim.'!BA1245),"",'NOTES 3trim.'!BA1245)</f>
        <v>2.3333333333333335</v>
      </c>
      <c r="S48" s="217">
        <f>IF(ISERROR('NOTES 3trim.'!BB1245),"",'NOTES 3trim.'!BB1245)</f>
        <v>1.6666666666666667</v>
      </c>
      <c r="T48" s="217">
        <f>IF(ISERROR('NOTES 3trim.'!BC1245),"",'NOTES 3trim.'!BC1245)</f>
        <v>2.6666666666666665</v>
      </c>
      <c r="U48" s="217">
        <f>IF(ISERROR('NOTES 3trim.'!BD1245),"",'NOTES 3trim.'!BD1245)</f>
        <v>3.6666666666666665</v>
      </c>
      <c r="V48" s="217">
        <f>IF(ISERROR('NOTES 3trim.'!BE1245),"",'NOTES 3trim.'!BE1245)</f>
        <v>4.666666666666667</v>
      </c>
      <c r="W48" s="217">
        <f>IF(ISERROR('NOTES 3trim.'!BF1245),"",'NOTES 3trim.'!BF1245)</f>
        <v>2.3333333333333335</v>
      </c>
      <c r="X48" s="217">
        <f>IF(ISERROR('NOTES 3trim.'!BG1245),"",'NOTES 3trim.'!BG1245)</f>
        <v>1.6666666666666667</v>
      </c>
      <c r="Y48" s="217">
        <f>IF(ISERROR('NOTES 3trim.'!BH1245),"",'NOTES 3trim.'!BH1245)</f>
        <v>2.6666666666666665</v>
      </c>
      <c r="Z48" s="217">
        <f>IF(ISERROR('NOTES 3trim.'!BI1245),"",'NOTES 3trim.'!BI1245)</f>
        <v>3.6666666666666665</v>
      </c>
      <c r="AA48" s="217">
        <f>IF(ISERROR('NOTES 3trim.'!BJ1245),"",'NOTES 3trim.'!BJ1245)</f>
        <v>4.666666666666667</v>
      </c>
      <c r="AB48" s="217">
        <f>IF(ISERROR('NOTES 3trim.'!BK1245),"",'NOTES 3trim.'!BK1245)</f>
        <v>2.3333333333333335</v>
      </c>
      <c r="AC48" s="217">
        <f>IF(ISERROR('NOTES 3trim.'!BL1245),"",'NOTES 3trim.'!BL1245)</f>
        <v>1.6666666666666667</v>
      </c>
      <c r="AD48" s="217">
        <f>IF(ISERROR('NOTES 3trim.'!BM1245),"",'NOTES 3trim.'!BM1245)</f>
        <v>2.6666666666666665</v>
      </c>
      <c r="AE48" s="217">
        <f>IF(ISERROR('NOTES 3trim.'!BN1245),"",'NOTES 3trim.'!BN1245)</f>
        <v>3.6666666666666665</v>
      </c>
      <c r="AF48" s="217">
        <f>IF(ISERROR('NOTES 3trim.'!BO1245),"",'NOTES 3trim.'!BO1245)</f>
        <v>4.666666666666667</v>
      </c>
      <c r="AG48" s="217">
        <f>IF(ISERROR('NOTES 3trim.'!BP1245),"",'NOTES 3trim.'!BP1245)</f>
        <v>2.3333333333333335</v>
      </c>
      <c r="AH48" s="217">
        <f>IF(ISERROR('NOTES 3trim.'!BQ1245),"",'NOTES 3trim.'!BQ1245)</f>
        <v>1.6666666666666667</v>
      </c>
      <c r="AL48" s="72">
        <f t="shared" si="1"/>
        <v>2.9722222222222228</v>
      </c>
    </row>
    <row r="49" spans="2:48" ht="21.75" customHeight="1">
      <c r="B49" s="62"/>
      <c r="C49" s="62"/>
      <c r="D49" s="192" t="str">
        <f>'NOTES 3trim.'!D1292</f>
        <v>Utiliser un calcul posé pour trouver le résultat</v>
      </c>
      <c r="E49" s="217">
        <f>IF(ISERROR('NOTES 3trim.'!AN1293),"",'NOTES 3trim.'!AN1293)</f>
        <v>2</v>
      </c>
      <c r="F49" s="217">
        <f>IF(ISERROR('NOTES 3trim.'!AO1293),"",'NOTES 3trim.'!AO1293)</f>
        <v>3.5</v>
      </c>
      <c r="G49" s="217">
        <f>IF(ISERROR('NOTES 3trim.'!AP1293),"",'NOTES 3trim.'!AP1293)</f>
        <v>4.666666666666667</v>
      </c>
      <c r="H49" s="217">
        <f>IF(ISERROR('NOTES 3trim.'!AQ1293),"",'NOTES 3trim.'!AQ1293)</f>
        <v>2.3333333333333335</v>
      </c>
      <c r="I49" s="217">
        <f>IF(ISERROR('NOTES 3trim.'!AR1293),"",'NOTES 3trim.'!AR1293)</f>
        <v>1.6666666666666667</v>
      </c>
      <c r="J49" s="217">
        <f>IF(ISERROR('NOTES 3trim.'!AS1293),"",'NOTES 3trim.'!AS1293)</f>
        <v>2.6666666666666665</v>
      </c>
      <c r="K49" s="217">
        <f>IF(ISERROR('NOTES 3trim.'!AT1293),"",'NOTES 3trim.'!AT1293)</f>
        <v>3.6666666666666665</v>
      </c>
      <c r="L49" s="217">
        <f>IF(ISERROR('NOTES 3trim.'!AU1293),"",'NOTES 3trim.'!AU1293)</f>
        <v>4.666666666666667</v>
      </c>
      <c r="M49" s="217">
        <f>IF(ISERROR('NOTES 3trim.'!AV1293),"",'NOTES 3trim.'!AV1293)</f>
        <v>2.3333333333333335</v>
      </c>
      <c r="N49" s="217">
        <f>IF(ISERROR('NOTES 3trim.'!AW1293),"",'NOTES 3trim.'!AW1293)</f>
        <v>1.6666666666666667</v>
      </c>
      <c r="O49" s="217">
        <f>IF(ISERROR('NOTES 3trim.'!AX1293),"",'NOTES 3trim.'!AX1293)</f>
        <v>2.6666666666666665</v>
      </c>
      <c r="P49" s="217">
        <f>IF(ISERROR('NOTES 3trim.'!AY1293),"",'NOTES 3trim.'!AY1293)</f>
        <v>3.6666666666666665</v>
      </c>
      <c r="Q49" s="217">
        <f>IF(ISERROR('NOTES 3trim.'!AZ1293),"",'NOTES 3trim.'!AZ1293)</f>
        <v>4.666666666666667</v>
      </c>
      <c r="R49" s="217">
        <f>IF(ISERROR('NOTES 3trim.'!BA1293),"",'NOTES 3trim.'!BA1293)</f>
        <v>2.3333333333333335</v>
      </c>
      <c r="S49" s="217">
        <f>IF(ISERROR('NOTES 3trim.'!BB1293),"",'NOTES 3trim.'!BB1293)</f>
        <v>1.6666666666666667</v>
      </c>
      <c r="T49" s="217">
        <f>IF(ISERROR('NOTES 3trim.'!BC1293),"",'NOTES 3trim.'!BC1293)</f>
        <v>2.6666666666666665</v>
      </c>
      <c r="U49" s="217">
        <f>IF(ISERROR('NOTES 3trim.'!BD1293),"",'NOTES 3trim.'!BD1293)</f>
        <v>3.6666666666666665</v>
      </c>
      <c r="V49" s="217">
        <f>IF(ISERROR('NOTES 3trim.'!BE1293),"",'NOTES 3trim.'!BE1293)</f>
        <v>4.666666666666667</v>
      </c>
      <c r="W49" s="217">
        <f>IF(ISERROR('NOTES 3trim.'!BF1293),"",'NOTES 3trim.'!BF1293)</f>
        <v>2.3333333333333335</v>
      </c>
      <c r="X49" s="217">
        <f>IF(ISERROR('NOTES 3trim.'!BG1293),"",'NOTES 3trim.'!BG1293)</f>
        <v>1.6666666666666667</v>
      </c>
      <c r="Y49" s="217">
        <f>IF(ISERROR('NOTES 3trim.'!BH1293),"",'NOTES 3trim.'!BH1293)</f>
        <v>2.6666666666666665</v>
      </c>
      <c r="Z49" s="217">
        <f>IF(ISERROR('NOTES 3trim.'!BI1293),"",'NOTES 3trim.'!BI1293)</f>
        <v>3.6666666666666665</v>
      </c>
      <c r="AA49" s="217">
        <f>IF(ISERROR('NOTES 3trim.'!BJ1293),"",'NOTES 3trim.'!BJ1293)</f>
        <v>4.666666666666667</v>
      </c>
      <c r="AB49" s="217">
        <f>IF(ISERROR('NOTES 3trim.'!BK1293),"",'NOTES 3trim.'!BK1293)</f>
        <v>2.3333333333333335</v>
      </c>
      <c r="AC49" s="217">
        <f>IF(ISERROR('NOTES 3trim.'!BL1293),"",'NOTES 3trim.'!BL1293)</f>
        <v>1.6666666666666667</v>
      </c>
      <c r="AD49" s="217">
        <f>IF(ISERROR('NOTES 3trim.'!BM1293),"",'NOTES 3trim.'!BM1293)</f>
        <v>2.6666666666666665</v>
      </c>
      <c r="AE49" s="217">
        <f>IF(ISERROR('NOTES 3trim.'!BN1293),"",'NOTES 3trim.'!BN1293)</f>
        <v>3.6666666666666665</v>
      </c>
      <c r="AF49" s="217">
        <f>IF(ISERROR('NOTES 3trim.'!BO1293),"",'NOTES 3trim.'!BO1293)</f>
        <v>4.666666666666667</v>
      </c>
      <c r="AG49" s="217">
        <f>IF(ISERROR('NOTES 3trim.'!BP1293),"",'NOTES 3trim.'!BP1293)</f>
        <v>2.3333333333333335</v>
      </c>
      <c r="AH49" s="217">
        <f>IF(ISERROR('NOTES 3trim.'!BQ1293),"",'NOTES 3trim.'!BQ1293)</f>
        <v>1.6666666666666667</v>
      </c>
      <c r="AL49" s="72">
        <f t="shared" si="1"/>
        <v>2.9722222222222228</v>
      </c>
    </row>
    <row r="50" spans="2:48" ht="21.75" customHeight="1">
      <c r="B50" s="62"/>
      <c r="C50" s="62"/>
      <c r="D50" s="231" t="str">
        <f>'NOTES 3trim.'!D1358</f>
        <v>Savoir utiliser la calculatrice</v>
      </c>
      <c r="E50" s="217">
        <f>IF(ISERROR('NOTES 3trim.'!AN1359),"",'NOTES 3trim.'!AN1359)</f>
        <v>2</v>
      </c>
      <c r="F50" s="217">
        <f>IF(ISERROR('NOTES 3trim.'!AO1359),"",'NOTES 3trim.'!AO1359)</f>
        <v>3.5</v>
      </c>
      <c r="G50" s="217">
        <f>IF(ISERROR('NOTES 3trim.'!AP1359),"",'NOTES 3trim.'!AP1359)</f>
        <v>4.666666666666667</v>
      </c>
      <c r="H50" s="217">
        <f>IF(ISERROR('NOTES 3trim.'!AQ1359),"",'NOTES 3trim.'!AQ1359)</f>
        <v>2.3333333333333335</v>
      </c>
      <c r="I50" s="217">
        <f>IF(ISERROR('NOTES 3trim.'!AR1359),"",'NOTES 3trim.'!AR1359)</f>
        <v>1.6666666666666667</v>
      </c>
      <c r="J50" s="217">
        <f>IF(ISERROR('NOTES 3trim.'!AS1359),"",'NOTES 3trim.'!AS1359)</f>
        <v>2.6666666666666665</v>
      </c>
      <c r="K50" s="217">
        <f>IF(ISERROR('NOTES 3trim.'!AT1359),"",'NOTES 3trim.'!AT1359)</f>
        <v>3.6666666666666665</v>
      </c>
      <c r="L50" s="217">
        <f>IF(ISERROR('NOTES 3trim.'!AU1359),"",'NOTES 3trim.'!AU1359)</f>
        <v>4.666666666666667</v>
      </c>
      <c r="M50" s="217">
        <f>IF(ISERROR('NOTES 3trim.'!AV1359),"",'NOTES 3trim.'!AV1359)</f>
        <v>2.3333333333333335</v>
      </c>
      <c r="N50" s="217">
        <f>IF(ISERROR('NOTES 3trim.'!AW1359),"",'NOTES 3trim.'!AW1359)</f>
        <v>1.6666666666666667</v>
      </c>
      <c r="O50" s="217">
        <f>IF(ISERROR('NOTES 3trim.'!AX1359),"",'NOTES 3trim.'!AX1359)</f>
        <v>2.6666666666666665</v>
      </c>
      <c r="P50" s="217">
        <f>IF(ISERROR('NOTES 3trim.'!AY1359),"",'NOTES 3trim.'!AY1359)</f>
        <v>3.6666666666666665</v>
      </c>
      <c r="Q50" s="217">
        <f>IF(ISERROR('NOTES 3trim.'!AZ1359),"",'NOTES 3trim.'!AZ1359)</f>
        <v>4.666666666666667</v>
      </c>
      <c r="R50" s="217">
        <f>IF(ISERROR('NOTES 3trim.'!BA1359),"",'NOTES 3trim.'!BA1359)</f>
        <v>2.3333333333333335</v>
      </c>
      <c r="S50" s="217">
        <f>IF(ISERROR('NOTES 3trim.'!BB1359),"",'NOTES 3trim.'!BB1359)</f>
        <v>1.6666666666666667</v>
      </c>
      <c r="T50" s="217">
        <f>IF(ISERROR('NOTES 3trim.'!BC1359),"",'NOTES 3trim.'!BC1359)</f>
        <v>2.6666666666666665</v>
      </c>
      <c r="U50" s="217">
        <f>IF(ISERROR('NOTES 3trim.'!BD1359),"",'NOTES 3trim.'!BD1359)</f>
        <v>3.6666666666666665</v>
      </c>
      <c r="V50" s="217">
        <f>IF(ISERROR('NOTES 3trim.'!BE1359),"",'NOTES 3trim.'!BE1359)</f>
        <v>4.666666666666667</v>
      </c>
      <c r="W50" s="217">
        <f>IF(ISERROR('NOTES 3trim.'!BF1359),"",'NOTES 3trim.'!BF1359)</f>
        <v>2.3333333333333335</v>
      </c>
      <c r="X50" s="217">
        <f>IF(ISERROR('NOTES 3trim.'!BG1359),"",'NOTES 3trim.'!BG1359)</f>
        <v>1.6666666666666667</v>
      </c>
      <c r="Y50" s="217">
        <f>IF(ISERROR('NOTES 3trim.'!BH1359),"",'NOTES 3trim.'!BH1359)</f>
        <v>2.6666666666666665</v>
      </c>
      <c r="Z50" s="217">
        <f>IF(ISERROR('NOTES 3trim.'!BI1359),"",'NOTES 3trim.'!BI1359)</f>
        <v>3.6666666666666665</v>
      </c>
      <c r="AA50" s="217">
        <f>IF(ISERROR('NOTES 3trim.'!BJ1359),"",'NOTES 3trim.'!BJ1359)</f>
        <v>4.666666666666667</v>
      </c>
      <c r="AB50" s="217">
        <f>IF(ISERROR('NOTES 3trim.'!BK1359),"",'NOTES 3trim.'!BK1359)</f>
        <v>2.3333333333333335</v>
      </c>
      <c r="AC50" s="217">
        <f>IF(ISERROR('NOTES 3trim.'!BL1359),"",'NOTES 3trim.'!BL1359)</f>
        <v>1.6666666666666667</v>
      </c>
      <c r="AD50" s="217">
        <f>IF(ISERROR('NOTES 3trim.'!BM1359),"",'NOTES 3trim.'!BM1359)</f>
        <v>2.6666666666666665</v>
      </c>
      <c r="AE50" s="217">
        <f>IF(ISERROR('NOTES 3trim.'!BN1359),"",'NOTES 3trim.'!BN1359)</f>
        <v>3.6666666666666665</v>
      </c>
      <c r="AF50" s="217">
        <f>IF(ISERROR('NOTES 3trim.'!BO1359),"",'NOTES 3trim.'!BO1359)</f>
        <v>4.666666666666667</v>
      </c>
      <c r="AG50" s="217">
        <f>IF(ISERROR('NOTES 3trim.'!BP1359),"",'NOTES 3trim.'!BP1359)</f>
        <v>2.3333333333333335</v>
      </c>
      <c r="AH50" s="217">
        <f>IF(ISERROR('NOTES 3trim.'!BQ1359),"",'NOTES 3trim.'!BQ1359)</f>
        <v>1.6666666666666667</v>
      </c>
      <c r="AL50" s="72">
        <f t="shared" si="1"/>
        <v>2.9722222222222228</v>
      </c>
    </row>
    <row r="51" spans="2:48" ht="21.75" customHeight="1">
      <c r="B51" s="775" t="str">
        <f>'NOTES 3trim.'!D1380</f>
        <v>Géométrie</v>
      </c>
      <c r="C51" s="775"/>
      <c r="D51" s="775"/>
      <c r="E51" s="219">
        <f>IF(ISERROR(AVERAGE(E52:E54)),"",AVERAGE(E52:E54))</f>
        <v>2</v>
      </c>
      <c r="F51" s="219">
        <f t="shared" ref="F51:AH51" si="13">IF(ISERROR(AVERAGE(F52:F54)),"",AVERAGE(F52:F54))</f>
        <v>3.5</v>
      </c>
      <c r="G51" s="219">
        <f t="shared" si="13"/>
        <v>4.666666666666667</v>
      </c>
      <c r="H51" s="219">
        <f t="shared" si="13"/>
        <v>2.3333333333333335</v>
      </c>
      <c r="I51" s="219">
        <f t="shared" si="13"/>
        <v>1.6666666666666667</v>
      </c>
      <c r="J51" s="219">
        <f t="shared" si="13"/>
        <v>2.6666666666666665</v>
      </c>
      <c r="K51" s="219">
        <f t="shared" si="13"/>
        <v>3.6666666666666665</v>
      </c>
      <c r="L51" s="219">
        <f t="shared" si="13"/>
        <v>4.666666666666667</v>
      </c>
      <c r="M51" s="219">
        <f t="shared" si="13"/>
        <v>2.3333333333333335</v>
      </c>
      <c r="N51" s="219">
        <f t="shared" si="13"/>
        <v>1.6666666666666667</v>
      </c>
      <c r="O51" s="219">
        <f t="shared" si="13"/>
        <v>2.6666666666666665</v>
      </c>
      <c r="P51" s="219">
        <f t="shared" si="13"/>
        <v>3.6666666666666665</v>
      </c>
      <c r="Q51" s="219">
        <f t="shared" si="13"/>
        <v>4.666666666666667</v>
      </c>
      <c r="R51" s="219">
        <f t="shared" si="13"/>
        <v>2.3333333333333335</v>
      </c>
      <c r="S51" s="219">
        <f t="shared" si="13"/>
        <v>1.6666666666666667</v>
      </c>
      <c r="T51" s="219">
        <f t="shared" si="13"/>
        <v>2.6666666666666665</v>
      </c>
      <c r="U51" s="219">
        <f t="shared" si="13"/>
        <v>3.6666666666666665</v>
      </c>
      <c r="V51" s="219">
        <f t="shared" si="13"/>
        <v>4.666666666666667</v>
      </c>
      <c r="W51" s="219">
        <f t="shared" si="13"/>
        <v>2.3333333333333335</v>
      </c>
      <c r="X51" s="219">
        <f t="shared" si="13"/>
        <v>1.6666666666666667</v>
      </c>
      <c r="Y51" s="219">
        <f t="shared" si="13"/>
        <v>2.6666666666666665</v>
      </c>
      <c r="Z51" s="219">
        <f t="shared" si="13"/>
        <v>3.6666666666666665</v>
      </c>
      <c r="AA51" s="219">
        <f t="shared" si="13"/>
        <v>4.666666666666667</v>
      </c>
      <c r="AB51" s="219">
        <f t="shared" si="13"/>
        <v>2.3333333333333335</v>
      </c>
      <c r="AC51" s="219">
        <f t="shared" si="13"/>
        <v>1.6666666666666667</v>
      </c>
      <c r="AD51" s="219">
        <f t="shared" si="13"/>
        <v>2.6666666666666665</v>
      </c>
      <c r="AE51" s="219">
        <f t="shared" si="13"/>
        <v>3.6666666666666665</v>
      </c>
      <c r="AF51" s="219">
        <f t="shared" si="13"/>
        <v>4.666666666666667</v>
      </c>
      <c r="AG51" s="219">
        <f t="shared" si="13"/>
        <v>2.3333333333333335</v>
      </c>
      <c r="AH51" s="219">
        <f t="shared" si="13"/>
        <v>1.6666666666666667</v>
      </c>
      <c r="AL51" s="72">
        <f t="shared" si="1"/>
        <v>2.9722222222222228</v>
      </c>
    </row>
    <row r="52" spans="2:48" ht="21.75" customHeight="1">
      <c r="B52" s="61"/>
      <c r="C52" s="61"/>
      <c r="D52" s="194" t="str">
        <f>'NOTES 3trim.'!D1381</f>
        <v>Géométrie plane</v>
      </c>
      <c r="E52" s="217">
        <f>IF(ISERROR('NOTES 3trim.'!AN1382),"",'NOTES 3trim.'!AN1382)</f>
        <v>2</v>
      </c>
      <c r="F52" s="217">
        <f>IF(ISERROR('NOTES 3trim.'!AO1382),"",'NOTES 3trim.'!AO1382)</f>
        <v>3.5</v>
      </c>
      <c r="G52" s="217">
        <f>IF(ISERROR('NOTES 3trim.'!AP1382),"",'NOTES 3trim.'!AP1382)</f>
        <v>4.666666666666667</v>
      </c>
      <c r="H52" s="217">
        <f>IF(ISERROR('NOTES 3trim.'!AQ1382),"",'NOTES 3trim.'!AQ1382)</f>
        <v>2.3333333333333335</v>
      </c>
      <c r="I52" s="217">
        <f>IF(ISERROR('NOTES 3trim.'!AR1382),"",'NOTES 3trim.'!AR1382)</f>
        <v>1.6666666666666667</v>
      </c>
      <c r="J52" s="217">
        <f>IF(ISERROR('NOTES 3trim.'!AS1382),"",'NOTES 3trim.'!AS1382)</f>
        <v>2.6666666666666665</v>
      </c>
      <c r="K52" s="217">
        <f>IF(ISERROR('NOTES 3trim.'!AT1382),"",'NOTES 3trim.'!AT1382)</f>
        <v>3.6666666666666665</v>
      </c>
      <c r="L52" s="217">
        <f>IF(ISERROR('NOTES 3trim.'!AU1382),"",'NOTES 3trim.'!AU1382)</f>
        <v>4.666666666666667</v>
      </c>
      <c r="M52" s="217">
        <f>IF(ISERROR('NOTES 3trim.'!AV1382),"",'NOTES 3trim.'!AV1382)</f>
        <v>2.3333333333333335</v>
      </c>
      <c r="N52" s="217">
        <f>IF(ISERROR('NOTES 3trim.'!AW1382),"",'NOTES 3trim.'!AW1382)</f>
        <v>1.6666666666666667</v>
      </c>
      <c r="O52" s="217">
        <f>IF(ISERROR('NOTES 3trim.'!AX1382),"",'NOTES 3trim.'!AX1382)</f>
        <v>2.6666666666666665</v>
      </c>
      <c r="P52" s="217">
        <f>IF(ISERROR('NOTES 3trim.'!AY1382),"",'NOTES 3trim.'!AY1382)</f>
        <v>3.6666666666666665</v>
      </c>
      <c r="Q52" s="217">
        <f>IF(ISERROR('NOTES 3trim.'!AZ1382),"",'NOTES 3trim.'!AZ1382)</f>
        <v>4.666666666666667</v>
      </c>
      <c r="R52" s="217">
        <f>IF(ISERROR('NOTES 3trim.'!BA1382),"",'NOTES 3trim.'!BA1382)</f>
        <v>2.3333333333333335</v>
      </c>
      <c r="S52" s="217">
        <f>IF(ISERROR('NOTES 3trim.'!BB1382),"",'NOTES 3trim.'!BB1382)</f>
        <v>1.6666666666666667</v>
      </c>
      <c r="T52" s="217">
        <f>IF(ISERROR('NOTES 3trim.'!BC1382),"",'NOTES 3trim.'!BC1382)</f>
        <v>2.6666666666666665</v>
      </c>
      <c r="U52" s="217">
        <f>IF(ISERROR('NOTES 3trim.'!BD1382),"",'NOTES 3trim.'!BD1382)</f>
        <v>3.6666666666666665</v>
      </c>
      <c r="V52" s="217">
        <f>IF(ISERROR('NOTES 3trim.'!BE1382),"",'NOTES 3trim.'!BE1382)</f>
        <v>4.666666666666667</v>
      </c>
      <c r="W52" s="217">
        <f>IF(ISERROR('NOTES 3trim.'!BF1382),"",'NOTES 3trim.'!BF1382)</f>
        <v>2.3333333333333335</v>
      </c>
      <c r="X52" s="217">
        <f>IF(ISERROR('NOTES 3trim.'!BG1382),"",'NOTES 3trim.'!BG1382)</f>
        <v>1.6666666666666667</v>
      </c>
      <c r="Y52" s="217">
        <f>IF(ISERROR('NOTES 3trim.'!BH1382),"",'NOTES 3trim.'!BH1382)</f>
        <v>2.6666666666666665</v>
      </c>
      <c r="Z52" s="217">
        <f>IF(ISERROR('NOTES 3trim.'!BI1382),"",'NOTES 3trim.'!BI1382)</f>
        <v>3.6666666666666665</v>
      </c>
      <c r="AA52" s="217">
        <f>IF(ISERROR('NOTES 3trim.'!BJ1382),"",'NOTES 3trim.'!BJ1382)</f>
        <v>4.666666666666667</v>
      </c>
      <c r="AB52" s="217">
        <f>IF(ISERROR('NOTES 3trim.'!BK1382),"",'NOTES 3trim.'!BK1382)</f>
        <v>2.3333333333333335</v>
      </c>
      <c r="AC52" s="217">
        <f>IF(ISERROR('NOTES 3trim.'!BL1382),"",'NOTES 3trim.'!BL1382)</f>
        <v>1.6666666666666667</v>
      </c>
      <c r="AD52" s="217">
        <f>IF(ISERROR('NOTES 3trim.'!BM1382),"",'NOTES 3trim.'!BM1382)</f>
        <v>2.6666666666666665</v>
      </c>
      <c r="AE52" s="217">
        <f>IF(ISERROR('NOTES 3trim.'!BN1382),"",'NOTES 3trim.'!BN1382)</f>
        <v>3.6666666666666665</v>
      </c>
      <c r="AF52" s="217">
        <f>IF(ISERROR('NOTES 3trim.'!BO1382),"",'NOTES 3trim.'!BO1382)</f>
        <v>4.666666666666667</v>
      </c>
      <c r="AG52" s="217">
        <f>IF(ISERROR('NOTES 3trim.'!BP1382),"",'NOTES 3trim.'!BP1382)</f>
        <v>2.3333333333333335</v>
      </c>
      <c r="AH52" s="217">
        <f>IF(ISERROR('NOTES 3trim.'!BQ1382),"",'NOTES 3trim.'!BQ1382)</f>
        <v>1.6666666666666667</v>
      </c>
      <c r="AL52" s="72">
        <f t="shared" si="1"/>
        <v>2.9722222222222228</v>
      </c>
    </row>
    <row r="53" spans="2:48" ht="21.75" customHeight="1">
      <c r="B53" s="61"/>
      <c r="C53" s="61"/>
      <c r="D53" s="192" t="str">
        <f>'NOTES 3trim.'!D1456</f>
        <v>Géométrie dans l'espace</v>
      </c>
      <c r="E53" s="217">
        <f>IF(ISERROR('NOTES 3trim.'!AN1457),"",'NOTES 3trim.'!AN1457)</f>
        <v>2</v>
      </c>
      <c r="F53" s="217">
        <f>IF(ISERROR('NOTES 3trim.'!AO1457),"",'NOTES 3trim.'!AO1457)</f>
        <v>3.5</v>
      </c>
      <c r="G53" s="217">
        <f>IF(ISERROR('NOTES 3trim.'!AP1457),"",'NOTES 3trim.'!AP1457)</f>
        <v>4.666666666666667</v>
      </c>
      <c r="H53" s="217">
        <f>IF(ISERROR('NOTES 3trim.'!AQ1457),"",'NOTES 3trim.'!AQ1457)</f>
        <v>2.3333333333333335</v>
      </c>
      <c r="I53" s="217">
        <f>IF(ISERROR('NOTES 3trim.'!AR1457),"",'NOTES 3trim.'!AR1457)</f>
        <v>1.6666666666666667</v>
      </c>
      <c r="J53" s="217">
        <f>IF(ISERROR('NOTES 3trim.'!AS1457),"",'NOTES 3trim.'!AS1457)</f>
        <v>2.6666666666666665</v>
      </c>
      <c r="K53" s="217">
        <f>IF(ISERROR('NOTES 3trim.'!AT1457),"",'NOTES 3trim.'!AT1457)</f>
        <v>3.6666666666666665</v>
      </c>
      <c r="L53" s="217">
        <f>IF(ISERROR('NOTES 3trim.'!AU1457),"",'NOTES 3trim.'!AU1457)</f>
        <v>4.666666666666667</v>
      </c>
      <c r="M53" s="217">
        <f>IF(ISERROR('NOTES 3trim.'!AV1457),"",'NOTES 3trim.'!AV1457)</f>
        <v>2.3333333333333335</v>
      </c>
      <c r="N53" s="217">
        <f>IF(ISERROR('NOTES 3trim.'!AW1457),"",'NOTES 3trim.'!AW1457)</f>
        <v>1.6666666666666667</v>
      </c>
      <c r="O53" s="217">
        <f>IF(ISERROR('NOTES 3trim.'!AX1457),"",'NOTES 3trim.'!AX1457)</f>
        <v>2.6666666666666665</v>
      </c>
      <c r="P53" s="217">
        <f>IF(ISERROR('NOTES 3trim.'!AY1457),"",'NOTES 3trim.'!AY1457)</f>
        <v>3.6666666666666665</v>
      </c>
      <c r="Q53" s="217">
        <f>IF(ISERROR('NOTES 3trim.'!AZ1457),"",'NOTES 3trim.'!AZ1457)</f>
        <v>4.666666666666667</v>
      </c>
      <c r="R53" s="217">
        <f>IF(ISERROR('NOTES 3trim.'!BA1457),"",'NOTES 3trim.'!BA1457)</f>
        <v>2.3333333333333335</v>
      </c>
      <c r="S53" s="217">
        <f>IF(ISERROR('NOTES 3trim.'!BB1457),"",'NOTES 3trim.'!BB1457)</f>
        <v>1.6666666666666667</v>
      </c>
      <c r="T53" s="217">
        <f>IF(ISERROR('NOTES 3trim.'!BC1457),"",'NOTES 3trim.'!BC1457)</f>
        <v>2.6666666666666665</v>
      </c>
      <c r="U53" s="217">
        <f>IF(ISERROR('NOTES 3trim.'!BD1457),"",'NOTES 3trim.'!BD1457)</f>
        <v>3.6666666666666665</v>
      </c>
      <c r="V53" s="217">
        <f>IF(ISERROR('NOTES 3trim.'!BE1457),"",'NOTES 3trim.'!BE1457)</f>
        <v>4.666666666666667</v>
      </c>
      <c r="W53" s="217">
        <f>IF(ISERROR('NOTES 3trim.'!BF1457),"",'NOTES 3trim.'!BF1457)</f>
        <v>2.3333333333333335</v>
      </c>
      <c r="X53" s="217">
        <f>IF(ISERROR('NOTES 3trim.'!BG1457),"",'NOTES 3trim.'!BG1457)</f>
        <v>1.6666666666666667</v>
      </c>
      <c r="Y53" s="217">
        <f>IF(ISERROR('NOTES 3trim.'!BH1457),"",'NOTES 3trim.'!BH1457)</f>
        <v>2.6666666666666665</v>
      </c>
      <c r="Z53" s="217">
        <f>IF(ISERROR('NOTES 3trim.'!BI1457),"",'NOTES 3trim.'!BI1457)</f>
        <v>3.6666666666666665</v>
      </c>
      <c r="AA53" s="217">
        <f>IF(ISERROR('NOTES 3trim.'!BJ1457),"",'NOTES 3trim.'!BJ1457)</f>
        <v>4.666666666666667</v>
      </c>
      <c r="AB53" s="217">
        <f>IF(ISERROR('NOTES 3trim.'!BK1457),"",'NOTES 3trim.'!BK1457)</f>
        <v>2.3333333333333335</v>
      </c>
      <c r="AC53" s="217">
        <f>IF(ISERROR('NOTES 3trim.'!BL1457),"",'NOTES 3trim.'!BL1457)</f>
        <v>1.6666666666666667</v>
      </c>
      <c r="AD53" s="217">
        <f>IF(ISERROR('NOTES 3trim.'!BM1457),"",'NOTES 3trim.'!BM1457)</f>
        <v>2.6666666666666665</v>
      </c>
      <c r="AE53" s="217">
        <f>IF(ISERROR('NOTES 3trim.'!BN1457),"",'NOTES 3trim.'!BN1457)</f>
        <v>3.6666666666666665</v>
      </c>
      <c r="AF53" s="217">
        <f>IF(ISERROR('NOTES 3trim.'!BO1457),"",'NOTES 3trim.'!BO1457)</f>
        <v>4.666666666666667</v>
      </c>
      <c r="AG53" s="217">
        <f>IF(ISERROR('NOTES 3trim.'!BP1457),"",'NOTES 3trim.'!BP1457)</f>
        <v>2.3333333333333335</v>
      </c>
      <c r="AH53" s="217">
        <f>IF(ISERROR('NOTES 3trim.'!BQ1457),"",'NOTES 3trim.'!BQ1457)</f>
        <v>1.6666666666666667</v>
      </c>
      <c r="AL53" s="72">
        <f t="shared" si="1"/>
        <v>2.9722222222222228</v>
      </c>
    </row>
    <row r="54" spans="2:48" ht="21.75" customHeight="1">
      <c r="B54" s="61"/>
      <c r="C54" s="61"/>
      <c r="D54" s="232" t="str">
        <f>'NOTES 3trim.'!D1486</f>
        <v>Reproduire et construire des figures géométriques</v>
      </c>
      <c r="E54" s="217">
        <f>IF(ISERROR('NOTES 3trim.'!AN1487),"",'NOTES 3trim.'!AN1487)</f>
        <v>2</v>
      </c>
      <c r="F54" s="217">
        <f>IF(ISERROR('NOTES 3trim.'!AO1487),"",'NOTES 3trim.'!AO1487)</f>
        <v>3.5</v>
      </c>
      <c r="G54" s="217">
        <f>IF(ISERROR('NOTES 3trim.'!AP1487),"",'NOTES 3trim.'!AP1487)</f>
        <v>4.666666666666667</v>
      </c>
      <c r="H54" s="217">
        <f>IF(ISERROR('NOTES 3trim.'!AQ1487),"",'NOTES 3trim.'!AQ1487)</f>
        <v>2.3333333333333335</v>
      </c>
      <c r="I54" s="217">
        <f>IF(ISERROR('NOTES 3trim.'!AR1487),"",'NOTES 3trim.'!AR1487)</f>
        <v>1.6666666666666667</v>
      </c>
      <c r="J54" s="217">
        <f>IF(ISERROR('NOTES 3trim.'!AS1487),"",'NOTES 3trim.'!AS1487)</f>
        <v>2.6666666666666665</v>
      </c>
      <c r="K54" s="217">
        <f>IF(ISERROR('NOTES 3trim.'!AT1487),"",'NOTES 3trim.'!AT1487)</f>
        <v>3.6666666666666665</v>
      </c>
      <c r="L54" s="217">
        <f>IF(ISERROR('NOTES 3trim.'!AU1487),"",'NOTES 3trim.'!AU1487)</f>
        <v>4.666666666666667</v>
      </c>
      <c r="M54" s="217">
        <f>IF(ISERROR('NOTES 3trim.'!AV1487),"",'NOTES 3trim.'!AV1487)</f>
        <v>2.3333333333333335</v>
      </c>
      <c r="N54" s="217">
        <f>IF(ISERROR('NOTES 3trim.'!AW1487),"",'NOTES 3trim.'!AW1487)</f>
        <v>1.6666666666666667</v>
      </c>
      <c r="O54" s="217">
        <f>IF(ISERROR('NOTES 3trim.'!AX1487),"",'NOTES 3trim.'!AX1487)</f>
        <v>2.6666666666666665</v>
      </c>
      <c r="P54" s="217">
        <f>IF(ISERROR('NOTES 3trim.'!AY1487),"",'NOTES 3trim.'!AY1487)</f>
        <v>3.6666666666666665</v>
      </c>
      <c r="Q54" s="217">
        <f>IF(ISERROR('NOTES 3trim.'!AZ1487),"",'NOTES 3trim.'!AZ1487)</f>
        <v>4.666666666666667</v>
      </c>
      <c r="R54" s="217">
        <f>IF(ISERROR('NOTES 3trim.'!BA1487),"",'NOTES 3trim.'!BA1487)</f>
        <v>2.3333333333333335</v>
      </c>
      <c r="S54" s="217">
        <f>IF(ISERROR('NOTES 3trim.'!BB1487),"",'NOTES 3trim.'!BB1487)</f>
        <v>1.6666666666666667</v>
      </c>
      <c r="T54" s="217">
        <f>IF(ISERROR('NOTES 3trim.'!BC1487),"",'NOTES 3trim.'!BC1487)</f>
        <v>2.6666666666666665</v>
      </c>
      <c r="U54" s="217">
        <f>IF(ISERROR('NOTES 3trim.'!BD1487),"",'NOTES 3trim.'!BD1487)</f>
        <v>3.6666666666666665</v>
      </c>
      <c r="V54" s="217">
        <f>IF(ISERROR('NOTES 3trim.'!BE1487),"",'NOTES 3trim.'!BE1487)</f>
        <v>4.666666666666667</v>
      </c>
      <c r="W54" s="217">
        <f>IF(ISERROR('NOTES 3trim.'!BF1487),"",'NOTES 3trim.'!BF1487)</f>
        <v>2.3333333333333335</v>
      </c>
      <c r="X54" s="217">
        <f>IF(ISERROR('NOTES 3trim.'!BG1487),"",'NOTES 3trim.'!BG1487)</f>
        <v>1.6666666666666667</v>
      </c>
      <c r="Y54" s="217">
        <f>IF(ISERROR('NOTES 3trim.'!BH1487),"",'NOTES 3trim.'!BH1487)</f>
        <v>2.6666666666666665</v>
      </c>
      <c r="Z54" s="217">
        <f>IF(ISERROR('NOTES 3trim.'!BI1487),"",'NOTES 3trim.'!BI1487)</f>
        <v>3.6666666666666665</v>
      </c>
      <c r="AA54" s="217">
        <f>IF(ISERROR('NOTES 3trim.'!BJ1487),"",'NOTES 3trim.'!BJ1487)</f>
        <v>4.666666666666667</v>
      </c>
      <c r="AB54" s="217">
        <f>IF(ISERROR('NOTES 3trim.'!BK1487),"",'NOTES 3trim.'!BK1487)</f>
        <v>2.3333333333333335</v>
      </c>
      <c r="AC54" s="217">
        <f>IF(ISERROR('NOTES 3trim.'!BL1487),"",'NOTES 3trim.'!BL1487)</f>
        <v>1.6666666666666667</v>
      </c>
      <c r="AD54" s="217">
        <f>IF(ISERROR('NOTES 3trim.'!BM1487),"",'NOTES 3trim.'!BM1487)</f>
        <v>2.6666666666666665</v>
      </c>
      <c r="AE54" s="217">
        <f>IF(ISERROR('NOTES 3trim.'!BN1487),"",'NOTES 3trim.'!BN1487)</f>
        <v>3.6666666666666665</v>
      </c>
      <c r="AF54" s="217">
        <f>IF(ISERROR('NOTES 3trim.'!BO1487),"",'NOTES 3trim.'!BO1487)</f>
        <v>4.666666666666667</v>
      </c>
      <c r="AG54" s="217">
        <f>IF(ISERROR('NOTES 3trim.'!BP1487),"",'NOTES 3trim.'!BP1487)</f>
        <v>2.3333333333333335</v>
      </c>
      <c r="AH54" s="217">
        <f>IF(ISERROR('NOTES 3trim.'!BQ1487),"",'NOTES 3trim.'!BQ1487)</f>
        <v>1.6666666666666667</v>
      </c>
      <c r="AL54" s="72">
        <f t="shared" si="1"/>
        <v>2.9722222222222228</v>
      </c>
    </row>
    <row r="55" spans="2:48" ht="21.75" customHeight="1">
      <c r="B55" s="775" t="str">
        <f>'NOTES 3trim.'!D1517</f>
        <v>Grandeurs et mesures</v>
      </c>
      <c r="C55" s="775"/>
      <c r="D55" s="775"/>
      <c r="E55" s="219">
        <f>IF(ISERROR(AVERAGE(E57:E59)),"",AVERAGE(E57:E59))</f>
        <v>2</v>
      </c>
      <c r="F55" s="219">
        <f t="shared" ref="F55:AH55" si="14">IF(ISERROR(AVERAGE(F57:F59)),"",AVERAGE(F57:F59))</f>
        <v>3.5</v>
      </c>
      <c r="G55" s="219">
        <f t="shared" si="14"/>
        <v>4.666666666666667</v>
      </c>
      <c r="H55" s="219">
        <f t="shared" si="14"/>
        <v>2.3333333333333335</v>
      </c>
      <c r="I55" s="219">
        <f t="shared" si="14"/>
        <v>1.6666666666666667</v>
      </c>
      <c r="J55" s="219">
        <f t="shared" si="14"/>
        <v>2.6666666666666665</v>
      </c>
      <c r="K55" s="219">
        <f t="shared" si="14"/>
        <v>3.6666666666666665</v>
      </c>
      <c r="L55" s="219">
        <f t="shared" si="14"/>
        <v>4.666666666666667</v>
      </c>
      <c r="M55" s="219">
        <f t="shared" si="14"/>
        <v>2.3333333333333335</v>
      </c>
      <c r="N55" s="219">
        <f t="shared" si="14"/>
        <v>1.6666666666666667</v>
      </c>
      <c r="O55" s="219">
        <f t="shared" si="14"/>
        <v>2.6666666666666665</v>
      </c>
      <c r="P55" s="219">
        <f t="shared" si="14"/>
        <v>3.6666666666666665</v>
      </c>
      <c r="Q55" s="219">
        <f t="shared" si="14"/>
        <v>4.666666666666667</v>
      </c>
      <c r="R55" s="219">
        <f t="shared" si="14"/>
        <v>2.3333333333333335</v>
      </c>
      <c r="S55" s="219">
        <f t="shared" si="14"/>
        <v>1.6666666666666667</v>
      </c>
      <c r="T55" s="219">
        <f t="shared" si="14"/>
        <v>2.6666666666666665</v>
      </c>
      <c r="U55" s="219">
        <f t="shared" si="14"/>
        <v>3.6666666666666665</v>
      </c>
      <c r="V55" s="219">
        <f t="shared" si="14"/>
        <v>4.666666666666667</v>
      </c>
      <c r="W55" s="219">
        <f t="shared" si="14"/>
        <v>2.3333333333333335</v>
      </c>
      <c r="X55" s="219">
        <f t="shared" si="14"/>
        <v>1.6666666666666667</v>
      </c>
      <c r="Y55" s="219">
        <f t="shared" si="14"/>
        <v>2.6666666666666665</v>
      </c>
      <c r="Z55" s="219">
        <f t="shared" si="14"/>
        <v>3.6666666666666665</v>
      </c>
      <c r="AA55" s="219">
        <f t="shared" si="14"/>
        <v>4.666666666666667</v>
      </c>
      <c r="AB55" s="219">
        <f t="shared" si="14"/>
        <v>2.3333333333333335</v>
      </c>
      <c r="AC55" s="219">
        <f t="shared" si="14"/>
        <v>1.6666666666666667</v>
      </c>
      <c r="AD55" s="219">
        <f t="shared" si="14"/>
        <v>2.6666666666666665</v>
      </c>
      <c r="AE55" s="219">
        <f t="shared" si="14"/>
        <v>3.6666666666666665</v>
      </c>
      <c r="AF55" s="219">
        <f t="shared" si="14"/>
        <v>4.666666666666667</v>
      </c>
      <c r="AG55" s="219">
        <f t="shared" si="14"/>
        <v>2.3333333333333335</v>
      </c>
      <c r="AH55" s="219">
        <f t="shared" si="14"/>
        <v>1.6666666666666667</v>
      </c>
      <c r="AL55" s="72">
        <f t="shared" si="1"/>
        <v>2.9722222222222228</v>
      </c>
    </row>
    <row r="56" spans="2:48" ht="21.75" customHeight="1">
      <c r="B56" s="78"/>
      <c r="C56" s="234"/>
      <c r="D56" s="191" t="str">
        <f>'NOTES 3trim.'!AM1518</f>
        <v>Mesurer des longueurs, des masses, des capacités…</v>
      </c>
      <c r="E56" s="217">
        <f>IF(ISERROR('NOTES 3trim.'!AN1519),"",'NOTES 3trim.'!AN1519)</f>
        <v>2</v>
      </c>
      <c r="F56" s="217">
        <f>IF(ISERROR('NOTES 3trim.'!AO1519),"",'NOTES 3trim.'!AO1519)</f>
        <v>3.5</v>
      </c>
      <c r="G56" s="217">
        <f>IF(ISERROR('NOTES 3trim.'!AP1519),"",'NOTES 3trim.'!AP1519)</f>
        <v>4.666666666666667</v>
      </c>
      <c r="H56" s="217">
        <f>IF(ISERROR('NOTES 3trim.'!AQ1519),"",'NOTES 3trim.'!AQ1519)</f>
        <v>2.3333333333333335</v>
      </c>
      <c r="I56" s="217">
        <f>IF(ISERROR('NOTES 3trim.'!AR1519),"",'NOTES 3trim.'!AR1519)</f>
        <v>1.6666666666666667</v>
      </c>
      <c r="J56" s="217">
        <f>IF(ISERROR('NOTES 3trim.'!AS1519),"",'NOTES 3trim.'!AS1519)</f>
        <v>2.6666666666666665</v>
      </c>
      <c r="K56" s="217">
        <f>IF(ISERROR('NOTES 3trim.'!AT1519),"",'NOTES 3trim.'!AT1519)</f>
        <v>3.6666666666666665</v>
      </c>
      <c r="L56" s="217">
        <f>IF(ISERROR('NOTES 3trim.'!AU1519),"",'NOTES 3trim.'!AU1519)</f>
        <v>4.666666666666667</v>
      </c>
      <c r="M56" s="217">
        <f>IF(ISERROR('NOTES 3trim.'!AV1519),"",'NOTES 3trim.'!AV1519)</f>
        <v>2.3333333333333335</v>
      </c>
      <c r="N56" s="217">
        <f>IF(ISERROR('NOTES 3trim.'!AW1519),"",'NOTES 3trim.'!AW1519)</f>
        <v>1.6666666666666667</v>
      </c>
      <c r="O56" s="217">
        <f>IF(ISERROR('NOTES 3trim.'!AX1519),"",'NOTES 3trim.'!AX1519)</f>
        <v>2.6666666666666665</v>
      </c>
      <c r="P56" s="217">
        <f>IF(ISERROR('NOTES 3trim.'!AY1519),"",'NOTES 3trim.'!AY1519)</f>
        <v>3.6666666666666665</v>
      </c>
      <c r="Q56" s="217">
        <f>IF(ISERROR('NOTES 3trim.'!AZ1519),"",'NOTES 3trim.'!AZ1519)</f>
        <v>4.666666666666667</v>
      </c>
      <c r="R56" s="217">
        <f>IF(ISERROR('NOTES 3trim.'!BA1519),"",'NOTES 3trim.'!BA1519)</f>
        <v>2.3333333333333335</v>
      </c>
      <c r="S56" s="217">
        <f>IF(ISERROR('NOTES 3trim.'!BB1519),"",'NOTES 3trim.'!BB1519)</f>
        <v>1.6666666666666667</v>
      </c>
      <c r="T56" s="217">
        <f>IF(ISERROR('NOTES 3trim.'!BC1519),"",'NOTES 3trim.'!BC1519)</f>
        <v>2.6666666666666665</v>
      </c>
      <c r="U56" s="217">
        <f>IF(ISERROR('NOTES 3trim.'!BD1519),"",'NOTES 3trim.'!BD1519)</f>
        <v>3.6666666666666665</v>
      </c>
      <c r="V56" s="217">
        <f>IF(ISERROR('NOTES 3trim.'!BE1519),"",'NOTES 3trim.'!BE1519)</f>
        <v>4.666666666666667</v>
      </c>
      <c r="W56" s="217">
        <f>IF(ISERROR('NOTES 3trim.'!BF1519),"",'NOTES 3trim.'!BF1519)</f>
        <v>2.3333333333333335</v>
      </c>
      <c r="X56" s="217">
        <f>IF(ISERROR('NOTES 3trim.'!BG1519),"",'NOTES 3trim.'!BG1519)</f>
        <v>1.6666666666666667</v>
      </c>
      <c r="Y56" s="217">
        <f>IF(ISERROR('NOTES 3trim.'!BH1519),"",'NOTES 3trim.'!BH1519)</f>
        <v>2.6666666666666665</v>
      </c>
      <c r="Z56" s="217">
        <f>IF(ISERROR('NOTES 3trim.'!BI1519),"",'NOTES 3trim.'!BI1519)</f>
        <v>3.6666666666666665</v>
      </c>
      <c r="AA56" s="217">
        <f>IF(ISERROR('NOTES 3trim.'!BJ1519),"",'NOTES 3trim.'!BJ1519)</f>
        <v>4.666666666666667</v>
      </c>
      <c r="AB56" s="217">
        <f>IF(ISERROR('NOTES 3trim.'!BK1519),"",'NOTES 3trim.'!BK1519)</f>
        <v>2.3333333333333335</v>
      </c>
      <c r="AC56" s="217">
        <f>IF(ISERROR('NOTES 3trim.'!BL1519),"",'NOTES 3trim.'!BL1519)</f>
        <v>1.6666666666666667</v>
      </c>
      <c r="AD56" s="217">
        <f>IF(ISERROR('NOTES 3trim.'!BM1519),"",'NOTES 3trim.'!BM1519)</f>
        <v>2.6666666666666665</v>
      </c>
      <c r="AE56" s="217">
        <f>IF(ISERROR('NOTES 3trim.'!BN1519),"",'NOTES 3trim.'!BN1519)</f>
        <v>3.6666666666666665</v>
      </c>
      <c r="AF56" s="217">
        <f>IF(ISERROR('NOTES 3trim.'!BO1519),"",'NOTES 3trim.'!BO1519)</f>
        <v>4.666666666666667</v>
      </c>
      <c r="AG56" s="217">
        <f>IF(ISERROR('NOTES 3trim.'!BP1519),"",'NOTES 3trim.'!BP1519)</f>
        <v>2.3333333333333335</v>
      </c>
      <c r="AH56" s="217">
        <f>IF(ISERROR('NOTES 3trim.'!BQ1519),"",'NOTES 3trim.'!BQ1519)</f>
        <v>1.6666666666666667</v>
      </c>
      <c r="AL56" s="72">
        <f t="shared" si="1"/>
        <v>2.9722222222222228</v>
      </c>
    </row>
    <row r="57" spans="2:48" ht="21.75" customHeight="1">
      <c r="B57" s="78"/>
      <c r="C57" s="234"/>
      <c r="D57" s="191" t="str">
        <f>'NOTES 3trim.'!D1557</f>
        <v>Mesurer, calculer des aires</v>
      </c>
      <c r="E57" s="217">
        <f>IF(ISERROR('NOTES 3trim.'!AN1558),"",'NOTES 3trim.'!AN1558)</f>
        <v>2</v>
      </c>
      <c r="F57" s="217">
        <f>IF(ISERROR('NOTES 3trim.'!AO1558),"",'NOTES 3trim.'!AO1558)</f>
        <v>3.5</v>
      </c>
      <c r="G57" s="217">
        <f>IF(ISERROR('NOTES 3trim.'!AP1558),"",'NOTES 3trim.'!AP1558)</f>
        <v>4.666666666666667</v>
      </c>
      <c r="H57" s="217">
        <f>IF(ISERROR('NOTES 3trim.'!AQ1558),"",'NOTES 3trim.'!AQ1558)</f>
        <v>2.3333333333333335</v>
      </c>
      <c r="I57" s="217">
        <f>IF(ISERROR('NOTES 3trim.'!AR1558),"",'NOTES 3trim.'!AR1558)</f>
        <v>1.6666666666666667</v>
      </c>
      <c r="J57" s="217">
        <f>IF(ISERROR('NOTES 3trim.'!AS1558),"",'NOTES 3trim.'!AS1558)</f>
        <v>2.6666666666666665</v>
      </c>
      <c r="K57" s="217">
        <f>IF(ISERROR('NOTES 3trim.'!AT1558),"",'NOTES 3trim.'!AT1558)</f>
        <v>3.6666666666666665</v>
      </c>
      <c r="L57" s="217">
        <f>IF(ISERROR('NOTES 3trim.'!AU1558),"",'NOTES 3trim.'!AU1558)</f>
        <v>4.666666666666667</v>
      </c>
      <c r="M57" s="217">
        <f>IF(ISERROR('NOTES 3trim.'!AV1558),"",'NOTES 3trim.'!AV1558)</f>
        <v>2.3333333333333335</v>
      </c>
      <c r="N57" s="217">
        <f>IF(ISERROR('NOTES 3trim.'!AW1558),"",'NOTES 3trim.'!AW1558)</f>
        <v>1.6666666666666667</v>
      </c>
      <c r="O57" s="217">
        <f>IF(ISERROR('NOTES 3trim.'!AX1558),"",'NOTES 3trim.'!AX1558)</f>
        <v>2.6666666666666665</v>
      </c>
      <c r="P57" s="217">
        <f>IF(ISERROR('NOTES 3trim.'!AY1558),"",'NOTES 3trim.'!AY1558)</f>
        <v>3.6666666666666665</v>
      </c>
      <c r="Q57" s="217">
        <f>IF(ISERROR('NOTES 3trim.'!AZ1558),"",'NOTES 3trim.'!AZ1558)</f>
        <v>4.666666666666667</v>
      </c>
      <c r="R57" s="217">
        <f>IF(ISERROR('NOTES 3trim.'!BA1558),"",'NOTES 3trim.'!BA1558)</f>
        <v>2.3333333333333335</v>
      </c>
      <c r="S57" s="217">
        <f>IF(ISERROR('NOTES 3trim.'!BB1558),"",'NOTES 3trim.'!BB1558)</f>
        <v>1.6666666666666667</v>
      </c>
      <c r="T57" s="217">
        <f>IF(ISERROR('NOTES 3trim.'!BC1558),"",'NOTES 3trim.'!BC1558)</f>
        <v>2.6666666666666665</v>
      </c>
      <c r="U57" s="217">
        <f>IF(ISERROR('NOTES 3trim.'!BD1558),"",'NOTES 3trim.'!BD1558)</f>
        <v>3.6666666666666665</v>
      </c>
      <c r="V57" s="217">
        <f>IF(ISERROR('NOTES 3trim.'!BE1558),"",'NOTES 3trim.'!BE1558)</f>
        <v>4.666666666666667</v>
      </c>
      <c r="W57" s="217">
        <f>IF(ISERROR('NOTES 3trim.'!BF1558),"",'NOTES 3trim.'!BF1558)</f>
        <v>2.3333333333333335</v>
      </c>
      <c r="X57" s="217">
        <f>IF(ISERROR('NOTES 3trim.'!BG1558),"",'NOTES 3trim.'!BG1558)</f>
        <v>1.6666666666666667</v>
      </c>
      <c r="Y57" s="217">
        <f>IF(ISERROR('NOTES 3trim.'!BH1558),"",'NOTES 3trim.'!BH1558)</f>
        <v>2.6666666666666665</v>
      </c>
      <c r="Z57" s="217">
        <f>IF(ISERROR('NOTES 3trim.'!BI1558),"",'NOTES 3trim.'!BI1558)</f>
        <v>3.6666666666666665</v>
      </c>
      <c r="AA57" s="217">
        <f>IF(ISERROR('NOTES 3trim.'!BJ1558),"",'NOTES 3trim.'!BJ1558)</f>
        <v>4.666666666666667</v>
      </c>
      <c r="AB57" s="217">
        <f>IF(ISERROR('NOTES 3trim.'!BK1558),"",'NOTES 3trim.'!BK1558)</f>
        <v>2.3333333333333335</v>
      </c>
      <c r="AC57" s="217">
        <f>IF(ISERROR('NOTES 3trim.'!BL1558),"",'NOTES 3trim.'!BL1558)</f>
        <v>1.6666666666666667</v>
      </c>
      <c r="AD57" s="217">
        <f>IF(ISERROR('NOTES 3trim.'!BM1558),"",'NOTES 3trim.'!BM1558)</f>
        <v>2.6666666666666665</v>
      </c>
      <c r="AE57" s="217">
        <f>IF(ISERROR('NOTES 3trim.'!BN1558),"",'NOTES 3trim.'!BN1558)</f>
        <v>3.6666666666666665</v>
      </c>
      <c r="AF57" s="217">
        <f>IF(ISERROR('NOTES 3trim.'!BO1558),"",'NOTES 3trim.'!BO1558)</f>
        <v>4.666666666666667</v>
      </c>
      <c r="AG57" s="217">
        <f>IF(ISERROR('NOTES 3trim.'!BP1558),"",'NOTES 3trim.'!BP1558)</f>
        <v>2.3333333333333335</v>
      </c>
      <c r="AH57" s="217">
        <f>IF(ISERROR('NOTES 3trim.'!BQ1558),"",'NOTES 3trim.'!BQ1558)</f>
        <v>1.6666666666666667</v>
      </c>
      <c r="AL57" s="72">
        <f t="shared" si="1"/>
        <v>2.9722222222222228</v>
      </c>
    </row>
    <row r="58" spans="2:48" ht="21.75" customHeight="1">
      <c r="B58" s="186"/>
      <c r="C58" s="234"/>
      <c r="D58" s="192" t="str">
        <f>'NOTES 3trim.'!D1578</f>
        <v>Mesurer des angles</v>
      </c>
      <c r="E58" s="217">
        <f>IF(ISERROR('NOTES 3trim.'!AN1579),"",'NOTES 3trim.'!AN1579)</f>
        <v>2</v>
      </c>
      <c r="F58" s="217">
        <f>IF(ISERROR('NOTES 3trim.'!AO1579),"",'NOTES 3trim.'!AO1579)</f>
        <v>3.5</v>
      </c>
      <c r="G58" s="217">
        <f>IF(ISERROR('NOTES 3trim.'!AP1579),"",'NOTES 3trim.'!AP1579)</f>
        <v>4.666666666666667</v>
      </c>
      <c r="H58" s="217">
        <f>IF(ISERROR('NOTES 3trim.'!AQ1579),"",'NOTES 3trim.'!AQ1579)</f>
        <v>2.3333333333333335</v>
      </c>
      <c r="I58" s="217">
        <f>IF(ISERROR('NOTES 3trim.'!AR1579),"",'NOTES 3trim.'!AR1579)</f>
        <v>1.6666666666666667</v>
      </c>
      <c r="J58" s="217">
        <f>IF(ISERROR('NOTES 3trim.'!AS1579),"",'NOTES 3trim.'!AS1579)</f>
        <v>2.6666666666666665</v>
      </c>
      <c r="K58" s="217">
        <f>IF(ISERROR('NOTES 3trim.'!AT1579),"",'NOTES 3trim.'!AT1579)</f>
        <v>3.6666666666666665</v>
      </c>
      <c r="L58" s="217">
        <f>IF(ISERROR('NOTES 3trim.'!AU1579),"",'NOTES 3trim.'!AU1579)</f>
        <v>4.666666666666667</v>
      </c>
      <c r="M58" s="217">
        <f>IF(ISERROR('NOTES 3trim.'!AV1579),"",'NOTES 3trim.'!AV1579)</f>
        <v>2.3333333333333335</v>
      </c>
      <c r="N58" s="217">
        <f>IF(ISERROR('NOTES 3trim.'!AW1579),"",'NOTES 3trim.'!AW1579)</f>
        <v>1.6666666666666667</v>
      </c>
      <c r="O58" s="217">
        <f>IF(ISERROR('NOTES 3trim.'!AX1579),"",'NOTES 3trim.'!AX1579)</f>
        <v>2.6666666666666665</v>
      </c>
      <c r="P58" s="217">
        <f>IF(ISERROR('NOTES 3trim.'!AY1579),"",'NOTES 3trim.'!AY1579)</f>
        <v>3.6666666666666665</v>
      </c>
      <c r="Q58" s="217">
        <f>IF(ISERROR('NOTES 3trim.'!AZ1579),"",'NOTES 3trim.'!AZ1579)</f>
        <v>4.666666666666667</v>
      </c>
      <c r="R58" s="217">
        <f>IF(ISERROR('NOTES 3trim.'!BA1579),"",'NOTES 3trim.'!BA1579)</f>
        <v>2.3333333333333335</v>
      </c>
      <c r="S58" s="217">
        <f>IF(ISERROR('NOTES 3trim.'!BB1579),"",'NOTES 3trim.'!BB1579)</f>
        <v>1.6666666666666667</v>
      </c>
      <c r="T58" s="217">
        <f>IF(ISERROR('NOTES 3trim.'!BC1579),"",'NOTES 3trim.'!BC1579)</f>
        <v>2.6666666666666665</v>
      </c>
      <c r="U58" s="217">
        <f>IF(ISERROR('NOTES 3trim.'!BD1579),"",'NOTES 3trim.'!BD1579)</f>
        <v>3.6666666666666665</v>
      </c>
      <c r="V58" s="217">
        <f>IF(ISERROR('NOTES 3trim.'!BE1579),"",'NOTES 3trim.'!BE1579)</f>
        <v>4.666666666666667</v>
      </c>
      <c r="W58" s="217">
        <f>IF(ISERROR('NOTES 3trim.'!BF1579),"",'NOTES 3trim.'!BF1579)</f>
        <v>2.3333333333333335</v>
      </c>
      <c r="X58" s="217">
        <f>IF(ISERROR('NOTES 3trim.'!BG1579),"",'NOTES 3trim.'!BG1579)</f>
        <v>1.6666666666666667</v>
      </c>
      <c r="Y58" s="217">
        <f>IF(ISERROR('NOTES 3trim.'!BH1579),"",'NOTES 3trim.'!BH1579)</f>
        <v>2.6666666666666665</v>
      </c>
      <c r="Z58" s="217">
        <f>IF(ISERROR('NOTES 3trim.'!BI1579),"",'NOTES 3trim.'!BI1579)</f>
        <v>3.6666666666666665</v>
      </c>
      <c r="AA58" s="217">
        <f>IF(ISERROR('NOTES 3trim.'!BJ1579),"",'NOTES 3trim.'!BJ1579)</f>
        <v>4.666666666666667</v>
      </c>
      <c r="AB58" s="217">
        <f>IF(ISERROR('NOTES 3trim.'!BK1579),"",'NOTES 3trim.'!BK1579)</f>
        <v>2.3333333333333335</v>
      </c>
      <c r="AC58" s="217">
        <f>IF(ISERROR('NOTES 3trim.'!BL1579),"",'NOTES 3trim.'!BL1579)</f>
        <v>1.6666666666666667</v>
      </c>
      <c r="AD58" s="217">
        <f>IF(ISERROR('NOTES 3trim.'!BM1579),"",'NOTES 3trim.'!BM1579)</f>
        <v>2.6666666666666665</v>
      </c>
      <c r="AE58" s="217">
        <f>IF(ISERROR('NOTES 3trim.'!BN1579),"",'NOTES 3trim.'!BN1579)</f>
        <v>3.6666666666666665</v>
      </c>
      <c r="AF58" s="217">
        <f>IF(ISERROR('NOTES 3trim.'!BO1579),"",'NOTES 3trim.'!BO1579)</f>
        <v>4.666666666666667</v>
      </c>
      <c r="AG58" s="217">
        <f>IF(ISERROR('NOTES 3trim.'!BP1579),"",'NOTES 3trim.'!BP1579)</f>
        <v>2.3333333333333335</v>
      </c>
      <c r="AH58" s="217">
        <f>IF(ISERROR('NOTES 3trim.'!BQ1579),"",'NOTES 3trim.'!BQ1579)</f>
        <v>1.6666666666666667</v>
      </c>
      <c r="AL58" s="72">
        <f t="shared" si="1"/>
        <v>2.9722222222222228</v>
      </c>
    </row>
    <row r="59" spans="2:48" ht="21.75" customHeight="1">
      <c r="B59" s="78"/>
      <c r="C59" s="234"/>
      <c r="D59" s="192" t="str">
        <f>'NOTES 3trim.'!D1599</f>
        <v>Résoudre des problèmes impliquant des mesures</v>
      </c>
      <c r="E59" s="217">
        <f>IF(ISERROR('NOTES 3trim.'!AN1600),"",'NOTES 3trim.'!AN1600)</f>
        <v>2</v>
      </c>
      <c r="F59" s="217">
        <f>IF(ISERROR('NOTES 3trim.'!AO1600),"",'NOTES 3trim.'!AO1600)</f>
        <v>3.5</v>
      </c>
      <c r="G59" s="217">
        <f>IF(ISERROR('NOTES 3trim.'!AP1600),"",'NOTES 3trim.'!AP1600)</f>
        <v>4.666666666666667</v>
      </c>
      <c r="H59" s="217">
        <f>IF(ISERROR('NOTES 3trim.'!AQ1600),"",'NOTES 3trim.'!AQ1600)</f>
        <v>2.3333333333333335</v>
      </c>
      <c r="I59" s="217">
        <f>IF(ISERROR('NOTES 3trim.'!AR1600),"",'NOTES 3trim.'!AR1600)</f>
        <v>1.6666666666666667</v>
      </c>
      <c r="J59" s="217">
        <f>IF(ISERROR('NOTES 3trim.'!AS1600),"",'NOTES 3trim.'!AS1600)</f>
        <v>2.6666666666666665</v>
      </c>
      <c r="K59" s="217">
        <f>IF(ISERROR('NOTES 3trim.'!AT1600),"",'NOTES 3trim.'!AT1600)</f>
        <v>3.6666666666666665</v>
      </c>
      <c r="L59" s="217">
        <f>IF(ISERROR('NOTES 3trim.'!AU1600),"",'NOTES 3trim.'!AU1600)</f>
        <v>4.666666666666667</v>
      </c>
      <c r="M59" s="217">
        <f>IF(ISERROR('NOTES 3trim.'!AV1600),"",'NOTES 3trim.'!AV1600)</f>
        <v>2.3333333333333335</v>
      </c>
      <c r="N59" s="217">
        <f>IF(ISERROR('NOTES 3trim.'!AW1600),"",'NOTES 3trim.'!AW1600)</f>
        <v>1.6666666666666667</v>
      </c>
      <c r="O59" s="217">
        <f>IF(ISERROR('NOTES 3trim.'!AX1600),"",'NOTES 3trim.'!AX1600)</f>
        <v>2.6666666666666665</v>
      </c>
      <c r="P59" s="217">
        <f>IF(ISERROR('NOTES 3trim.'!AY1600),"",'NOTES 3trim.'!AY1600)</f>
        <v>3.6666666666666665</v>
      </c>
      <c r="Q59" s="217">
        <f>IF(ISERROR('NOTES 3trim.'!AZ1600),"",'NOTES 3trim.'!AZ1600)</f>
        <v>4.666666666666667</v>
      </c>
      <c r="R59" s="217">
        <f>IF(ISERROR('NOTES 3trim.'!BA1600),"",'NOTES 3trim.'!BA1600)</f>
        <v>2.3333333333333335</v>
      </c>
      <c r="S59" s="217">
        <f>IF(ISERROR('NOTES 3trim.'!BB1600),"",'NOTES 3trim.'!BB1600)</f>
        <v>1.6666666666666667</v>
      </c>
      <c r="T59" s="217">
        <f>IF(ISERROR('NOTES 3trim.'!BC1600),"",'NOTES 3trim.'!BC1600)</f>
        <v>2.6666666666666665</v>
      </c>
      <c r="U59" s="217">
        <f>IF(ISERROR('NOTES 3trim.'!BD1600),"",'NOTES 3trim.'!BD1600)</f>
        <v>3.6666666666666665</v>
      </c>
      <c r="V59" s="217">
        <f>IF(ISERROR('NOTES 3trim.'!BE1600),"",'NOTES 3trim.'!BE1600)</f>
        <v>4.666666666666667</v>
      </c>
      <c r="W59" s="217">
        <f>IF(ISERROR('NOTES 3trim.'!BF1600),"",'NOTES 3trim.'!BF1600)</f>
        <v>2.3333333333333335</v>
      </c>
      <c r="X59" s="217">
        <f>IF(ISERROR('NOTES 3trim.'!BG1600),"",'NOTES 3trim.'!BG1600)</f>
        <v>1.6666666666666667</v>
      </c>
      <c r="Y59" s="217">
        <f>IF(ISERROR('NOTES 3trim.'!BH1600),"",'NOTES 3trim.'!BH1600)</f>
        <v>2.6666666666666665</v>
      </c>
      <c r="Z59" s="217">
        <f>IF(ISERROR('NOTES 3trim.'!BI1600),"",'NOTES 3trim.'!BI1600)</f>
        <v>3.6666666666666665</v>
      </c>
      <c r="AA59" s="217">
        <f>IF(ISERROR('NOTES 3trim.'!BJ1600),"",'NOTES 3trim.'!BJ1600)</f>
        <v>4.666666666666667</v>
      </c>
      <c r="AB59" s="217">
        <f>IF(ISERROR('NOTES 3trim.'!BK1600),"",'NOTES 3trim.'!BK1600)</f>
        <v>2.3333333333333335</v>
      </c>
      <c r="AC59" s="217">
        <f>IF(ISERROR('NOTES 3trim.'!BL1600),"",'NOTES 3trim.'!BL1600)</f>
        <v>1.6666666666666667</v>
      </c>
      <c r="AD59" s="217">
        <f>IF(ISERROR('NOTES 3trim.'!BM1600),"",'NOTES 3trim.'!BM1600)</f>
        <v>2.6666666666666665</v>
      </c>
      <c r="AE59" s="217">
        <f>IF(ISERROR('NOTES 3trim.'!BN1600),"",'NOTES 3trim.'!BN1600)</f>
        <v>3.6666666666666665</v>
      </c>
      <c r="AF59" s="217">
        <f>IF(ISERROR('NOTES 3trim.'!BO1600),"",'NOTES 3trim.'!BO1600)</f>
        <v>4.666666666666667</v>
      </c>
      <c r="AG59" s="217">
        <f>IF(ISERROR('NOTES 3trim.'!BP1600),"",'NOTES 3trim.'!BP1600)</f>
        <v>2.3333333333333335</v>
      </c>
      <c r="AH59" s="217">
        <f>IF(ISERROR('NOTES 3trim.'!BQ1600),"",'NOTES 3trim.'!BQ1600)</f>
        <v>1.6666666666666667</v>
      </c>
      <c r="AL59" s="72">
        <f t="shared" si="1"/>
        <v>2.9722222222222228</v>
      </c>
    </row>
    <row r="60" spans="2:48" ht="21.75" customHeight="1">
      <c r="B60" s="775" t="str">
        <f>'NOTES 3trim.'!D1621</f>
        <v>Organisation et gestion de données</v>
      </c>
      <c r="C60" s="775"/>
      <c r="D60" s="775">
        <f>'NOTES 3trim.'!D714</f>
        <v>0</v>
      </c>
      <c r="E60" s="219">
        <f>IF(ISERROR('NOTES 3trim.'!AN1622),"",'NOTES 3trim.'!AN1622)</f>
        <v>2</v>
      </c>
      <c r="F60" s="219">
        <f>IF(ISERROR('NOTES 3trim.'!AO1622),"",'NOTES 3trim.'!AO1622)</f>
        <v>3.5</v>
      </c>
      <c r="G60" s="219">
        <f>IF(ISERROR('NOTES 3trim.'!AP1622),"",'NOTES 3trim.'!AP1622)</f>
        <v>4.666666666666667</v>
      </c>
      <c r="H60" s="219">
        <f>IF(ISERROR('NOTES 3trim.'!AQ1622),"",'NOTES 3trim.'!AQ1622)</f>
        <v>2.3333333333333335</v>
      </c>
      <c r="I60" s="219">
        <f>IF(ISERROR('NOTES 3trim.'!AR1622),"",'NOTES 3trim.'!AR1622)</f>
        <v>1.6666666666666667</v>
      </c>
      <c r="J60" s="219">
        <f>IF(ISERROR('NOTES 3trim.'!AS1622),"",'NOTES 3trim.'!AS1622)</f>
        <v>2.6666666666666665</v>
      </c>
      <c r="K60" s="219">
        <f>IF(ISERROR('NOTES 3trim.'!AT1622),"",'NOTES 3trim.'!AT1622)</f>
        <v>3.6666666666666665</v>
      </c>
      <c r="L60" s="219">
        <f>IF(ISERROR('NOTES 3trim.'!AU1622),"",'NOTES 3trim.'!AU1622)</f>
        <v>4.666666666666667</v>
      </c>
      <c r="M60" s="219">
        <f>IF(ISERROR('NOTES 3trim.'!AV1622),"",'NOTES 3trim.'!AV1622)</f>
        <v>2.3333333333333335</v>
      </c>
      <c r="N60" s="219">
        <f>IF(ISERROR('NOTES 3trim.'!AW1622),"",'NOTES 3trim.'!AW1622)</f>
        <v>1.6666666666666667</v>
      </c>
      <c r="O60" s="219">
        <f>IF(ISERROR('NOTES 3trim.'!AX1622),"",'NOTES 3trim.'!AX1622)</f>
        <v>2.6666666666666665</v>
      </c>
      <c r="P60" s="219">
        <f>IF(ISERROR('NOTES 3trim.'!AY1622),"",'NOTES 3trim.'!AY1622)</f>
        <v>3.6666666666666665</v>
      </c>
      <c r="Q60" s="219">
        <f>IF(ISERROR('NOTES 3trim.'!AZ1622),"",'NOTES 3trim.'!AZ1622)</f>
        <v>4.666666666666667</v>
      </c>
      <c r="R60" s="219">
        <f>IF(ISERROR('NOTES 3trim.'!BA1622),"",'NOTES 3trim.'!BA1622)</f>
        <v>2.3333333333333335</v>
      </c>
      <c r="S60" s="219">
        <f>IF(ISERROR('NOTES 3trim.'!BB1622),"",'NOTES 3trim.'!BB1622)</f>
        <v>1.6666666666666667</v>
      </c>
      <c r="T60" s="219">
        <f>IF(ISERROR('NOTES 3trim.'!BC1622),"",'NOTES 3trim.'!BC1622)</f>
        <v>2.6666666666666665</v>
      </c>
      <c r="U60" s="219">
        <f>IF(ISERROR('NOTES 3trim.'!BD1622),"",'NOTES 3trim.'!BD1622)</f>
        <v>3.6666666666666665</v>
      </c>
      <c r="V60" s="219">
        <f>IF(ISERROR('NOTES 3trim.'!BE1622),"",'NOTES 3trim.'!BE1622)</f>
        <v>4.666666666666667</v>
      </c>
      <c r="W60" s="219">
        <f>IF(ISERROR('NOTES 3trim.'!BF1622),"",'NOTES 3trim.'!BF1622)</f>
        <v>2.3333333333333335</v>
      </c>
      <c r="X60" s="219">
        <f>IF(ISERROR('NOTES 3trim.'!BG1622),"",'NOTES 3trim.'!BG1622)</f>
        <v>1.6666666666666667</v>
      </c>
      <c r="Y60" s="219">
        <f>IF(ISERROR('NOTES 3trim.'!BH1622),"",'NOTES 3trim.'!BH1622)</f>
        <v>2.6666666666666665</v>
      </c>
      <c r="Z60" s="219">
        <f>IF(ISERROR('NOTES 3trim.'!BI1622),"",'NOTES 3trim.'!BI1622)</f>
        <v>3.6666666666666665</v>
      </c>
      <c r="AA60" s="219">
        <f>IF(ISERROR('NOTES 3trim.'!BJ1622),"",'NOTES 3trim.'!BJ1622)</f>
        <v>4.666666666666667</v>
      </c>
      <c r="AB60" s="219">
        <f>IF(ISERROR('NOTES 3trim.'!BK1622),"",'NOTES 3trim.'!BK1622)</f>
        <v>2.3333333333333335</v>
      </c>
      <c r="AC60" s="219">
        <f>IF(ISERROR('NOTES 3trim.'!BL1622),"",'NOTES 3trim.'!BL1622)</f>
        <v>1.6666666666666667</v>
      </c>
      <c r="AD60" s="219">
        <f>IF(ISERROR('NOTES 3trim.'!BM1622),"",'NOTES 3trim.'!BM1622)</f>
        <v>2.6666666666666665</v>
      </c>
      <c r="AE60" s="219">
        <f>IF(ISERROR('NOTES 3trim.'!BN1622),"",'NOTES 3trim.'!BN1622)</f>
        <v>3.6666666666666665</v>
      </c>
      <c r="AF60" s="219">
        <f>IF(ISERROR('NOTES 3trim.'!BO1622),"",'NOTES 3trim.'!BO1622)</f>
        <v>4.666666666666667</v>
      </c>
      <c r="AG60" s="219">
        <f>IF(ISERROR('NOTES 3trim.'!BP1622),"",'NOTES 3trim.'!BP1622)</f>
        <v>2.3333333333333335</v>
      </c>
      <c r="AH60" s="219">
        <f>IF(ISERROR('NOTES 3trim.'!BQ1622),"",'NOTES 3trim.'!BQ1622)</f>
        <v>1.6666666666666667</v>
      </c>
      <c r="AL60" s="72">
        <f t="shared" si="1"/>
        <v>2.9722222222222228</v>
      </c>
    </row>
    <row r="61" spans="2:48" ht="21.75" customHeight="1">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L61" s="72" t="str">
        <f t="shared" si="1"/>
        <v/>
      </c>
    </row>
    <row r="62" spans="2:48" ht="21.75" customHeight="1" thickBot="1">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L62" s="72" t="str">
        <f t="shared" si="1"/>
        <v/>
      </c>
    </row>
    <row r="63" spans="2:48" s="86" customFormat="1" ht="38.25" customHeight="1" thickBot="1">
      <c r="B63" s="772" t="str">
        <f>'NOTES 3trim.'!D1663</f>
        <v>Sciences expérimentales et technologie</v>
      </c>
      <c r="C63" s="773"/>
      <c r="D63" s="774"/>
      <c r="E63" s="214">
        <f>IF(ISERROR(AVERAGE(E64:E67)),"",AVERAGE(E64:E67))</f>
        <v>5</v>
      </c>
      <c r="F63" s="214">
        <f t="shared" ref="F63:AH63" si="15">IF(ISERROR(AVERAGE(F64:F67)),"",AVERAGE(F64:F67))</f>
        <v>4</v>
      </c>
      <c r="G63" s="214">
        <f t="shared" si="15"/>
        <v>3</v>
      </c>
      <c r="H63" s="214">
        <f t="shared" si="15"/>
        <v>2</v>
      </c>
      <c r="I63" s="214">
        <f t="shared" si="15"/>
        <v>1</v>
      </c>
      <c r="J63" s="214">
        <f t="shared" si="15"/>
        <v>5</v>
      </c>
      <c r="K63" s="214">
        <f t="shared" si="15"/>
        <v>4</v>
      </c>
      <c r="L63" s="214">
        <f t="shared" si="15"/>
        <v>3</v>
      </c>
      <c r="M63" s="214">
        <f t="shared" si="15"/>
        <v>2</v>
      </c>
      <c r="N63" s="214">
        <f t="shared" si="15"/>
        <v>1</v>
      </c>
      <c r="O63" s="214">
        <f t="shared" si="15"/>
        <v>5</v>
      </c>
      <c r="P63" s="214">
        <f t="shared" si="15"/>
        <v>4</v>
      </c>
      <c r="Q63" s="214">
        <f t="shared" si="15"/>
        <v>3</v>
      </c>
      <c r="R63" s="214">
        <f t="shared" si="15"/>
        <v>2</v>
      </c>
      <c r="S63" s="214">
        <f t="shared" si="15"/>
        <v>1</v>
      </c>
      <c r="T63" s="214">
        <f t="shared" si="15"/>
        <v>5</v>
      </c>
      <c r="U63" s="214">
        <f t="shared" si="15"/>
        <v>4</v>
      </c>
      <c r="V63" s="214">
        <f t="shared" si="15"/>
        <v>3</v>
      </c>
      <c r="W63" s="214">
        <f t="shared" si="15"/>
        <v>2</v>
      </c>
      <c r="X63" s="214">
        <f t="shared" si="15"/>
        <v>1</v>
      </c>
      <c r="Y63" s="214">
        <f t="shared" si="15"/>
        <v>5</v>
      </c>
      <c r="Z63" s="214">
        <f t="shared" si="15"/>
        <v>4</v>
      </c>
      <c r="AA63" s="214">
        <f t="shared" si="15"/>
        <v>3</v>
      </c>
      <c r="AB63" s="214">
        <f t="shared" si="15"/>
        <v>2</v>
      </c>
      <c r="AC63" s="214">
        <f t="shared" si="15"/>
        <v>1</v>
      </c>
      <c r="AD63" s="214">
        <f t="shared" si="15"/>
        <v>5</v>
      </c>
      <c r="AE63" s="214">
        <f t="shared" si="15"/>
        <v>4</v>
      </c>
      <c r="AF63" s="214">
        <f t="shared" si="15"/>
        <v>3</v>
      </c>
      <c r="AG63" s="214">
        <f t="shared" si="15"/>
        <v>2</v>
      </c>
      <c r="AH63" s="214">
        <f t="shared" si="15"/>
        <v>1</v>
      </c>
      <c r="AL63" s="72">
        <f t="shared" si="1"/>
        <v>3</v>
      </c>
      <c r="AM63" s="235"/>
      <c r="AN63" s="235"/>
      <c r="AO63" s="235"/>
      <c r="AP63" s="235"/>
      <c r="AQ63" s="235"/>
      <c r="AR63" s="235"/>
      <c r="AS63" s="235"/>
      <c r="AT63" s="235"/>
      <c r="AU63" s="235"/>
      <c r="AV63" s="235"/>
    </row>
    <row r="64" spans="2:48" ht="21.75" customHeight="1">
      <c r="B64" s="61"/>
      <c r="C64" s="61"/>
      <c r="D64" s="191" t="str">
        <f>'NOTES 3trim.'!D1664</f>
        <v>Le ciel et la Terre</v>
      </c>
      <c r="E64" s="225">
        <f>IF(ISERROR('NOTES 3trim.'!AN1665),"",'NOTES 3trim.'!AN1665)</f>
        <v>5</v>
      </c>
      <c r="F64" s="225">
        <f>IF(ISERROR('NOTES 3trim.'!AO1665),"",'NOTES 3trim.'!AO1665)</f>
        <v>4</v>
      </c>
      <c r="G64" s="225">
        <f>IF(ISERROR('NOTES 3trim.'!AP1665),"",'NOTES 3trim.'!AP1665)</f>
        <v>3</v>
      </c>
      <c r="H64" s="225">
        <f>IF(ISERROR('NOTES 3trim.'!AQ1665),"",'NOTES 3trim.'!AQ1665)</f>
        <v>2</v>
      </c>
      <c r="I64" s="225">
        <f>IF(ISERROR('NOTES 3trim.'!AR1665),"",'NOTES 3trim.'!AR1665)</f>
        <v>1</v>
      </c>
      <c r="J64" s="225">
        <f>IF(ISERROR('NOTES 3trim.'!AS1665),"",'NOTES 3trim.'!AS1665)</f>
        <v>5</v>
      </c>
      <c r="K64" s="225">
        <f>IF(ISERROR('NOTES 3trim.'!AT1665),"",'NOTES 3trim.'!AT1665)</f>
        <v>4</v>
      </c>
      <c r="L64" s="225">
        <f>IF(ISERROR('NOTES 3trim.'!AU1665),"",'NOTES 3trim.'!AU1665)</f>
        <v>3</v>
      </c>
      <c r="M64" s="225">
        <f>IF(ISERROR('NOTES 3trim.'!AV1665),"",'NOTES 3trim.'!AV1665)</f>
        <v>2</v>
      </c>
      <c r="N64" s="225">
        <f>IF(ISERROR('NOTES 3trim.'!AW1665),"",'NOTES 3trim.'!AW1665)</f>
        <v>1</v>
      </c>
      <c r="O64" s="225">
        <f>IF(ISERROR('NOTES 3trim.'!AX1665),"",'NOTES 3trim.'!AX1665)</f>
        <v>5</v>
      </c>
      <c r="P64" s="225">
        <f>IF(ISERROR('NOTES 3trim.'!AY1665),"",'NOTES 3trim.'!AY1665)</f>
        <v>4</v>
      </c>
      <c r="Q64" s="225">
        <f>IF(ISERROR('NOTES 3trim.'!AZ1665),"",'NOTES 3trim.'!AZ1665)</f>
        <v>3</v>
      </c>
      <c r="R64" s="225">
        <f>IF(ISERROR('NOTES 3trim.'!BA1665),"",'NOTES 3trim.'!BA1665)</f>
        <v>2</v>
      </c>
      <c r="S64" s="225">
        <f>IF(ISERROR('NOTES 3trim.'!BB1665),"",'NOTES 3trim.'!BB1665)</f>
        <v>1</v>
      </c>
      <c r="T64" s="225">
        <f>IF(ISERROR('NOTES 3trim.'!BC1665),"",'NOTES 3trim.'!BC1665)</f>
        <v>5</v>
      </c>
      <c r="U64" s="225">
        <f>IF(ISERROR('NOTES 3trim.'!BD1665),"",'NOTES 3trim.'!BD1665)</f>
        <v>4</v>
      </c>
      <c r="V64" s="225">
        <f>IF(ISERROR('NOTES 3trim.'!BE1665),"",'NOTES 3trim.'!BE1665)</f>
        <v>3</v>
      </c>
      <c r="W64" s="225">
        <f>IF(ISERROR('NOTES 3trim.'!BF1665),"",'NOTES 3trim.'!BF1665)</f>
        <v>2</v>
      </c>
      <c r="X64" s="225">
        <f>IF(ISERROR('NOTES 3trim.'!BG1665),"",'NOTES 3trim.'!BG1665)</f>
        <v>1</v>
      </c>
      <c r="Y64" s="225">
        <f>IF(ISERROR('NOTES 3trim.'!BH1665),"",'NOTES 3trim.'!BH1665)</f>
        <v>5</v>
      </c>
      <c r="Z64" s="225">
        <f>IF(ISERROR('NOTES 3trim.'!BI1665),"",'NOTES 3trim.'!BI1665)</f>
        <v>4</v>
      </c>
      <c r="AA64" s="225">
        <f>IF(ISERROR('NOTES 3trim.'!BJ1665),"",'NOTES 3trim.'!BJ1665)</f>
        <v>3</v>
      </c>
      <c r="AB64" s="225">
        <f>IF(ISERROR('NOTES 3trim.'!BK1665),"",'NOTES 3trim.'!BK1665)</f>
        <v>2</v>
      </c>
      <c r="AC64" s="225">
        <f>IF(ISERROR('NOTES 3trim.'!BL1665),"",'NOTES 3trim.'!BL1665)</f>
        <v>1</v>
      </c>
      <c r="AD64" s="225">
        <f>IF(ISERROR('NOTES 3trim.'!BM1665),"",'NOTES 3trim.'!BM1665)</f>
        <v>5</v>
      </c>
      <c r="AE64" s="225">
        <f>IF(ISERROR('NOTES 3trim.'!BN1665),"",'NOTES 3trim.'!BN1665)</f>
        <v>4</v>
      </c>
      <c r="AF64" s="225">
        <f>IF(ISERROR('NOTES 3trim.'!BO1665),"",'NOTES 3trim.'!BO1665)</f>
        <v>3</v>
      </c>
      <c r="AG64" s="225">
        <f>IF(ISERROR('NOTES 3trim.'!BP1665),"",'NOTES 3trim.'!BP1665)</f>
        <v>2</v>
      </c>
      <c r="AH64" s="225">
        <f>IF(ISERROR('NOTES 3trim.'!BQ1665),"",'NOTES 3trim.'!BQ1665)</f>
        <v>1</v>
      </c>
      <c r="AL64" s="72">
        <f t="shared" si="1"/>
        <v>3</v>
      </c>
    </row>
    <row r="65" spans="2:48" ht="21.75" customHeight="1">
      <c r="B65" s="61"/>
      <c r="C65" s="61"/>
      <c r="D65" s="192" t="str">
        <f>'NOTES 3trim.'!D1685</f>
        <v>Matière et énergies</v>
      </c>
      <c r="E65" s="217">
        <f>IF(ISERROR('NOTES 3trim.'!AN1686),"",'NOTES 3trim.'!AN1686)</f>
        <v>5</v>
      </c>
      <c r="F65" s="217">
        <f>IF(ISERROR('NOTES 3trim.'!AO1686),"",'NOTES 3trim.'!AO1686)</f>
        <v>4</v>
      </c>
      <c r="G65" s="217">
        <f>IF(ISERROR('NOTES 3trim.'!AP1686),"",'NOTES 3trim.'!AP1686)</f>
        <v>3</v>
      </c>
      <c r="H65" s="217">
        <f>IF(ISERROR('NOTES 3trim.'!AQ1686),"",'NOTES 3trim.'!AQ1686)</f>
        <v>2</v>
      </c>
      <c r="I65" s="217">
        <f>IF(ISERROR('NOTES 3trim.'!AR1686),"",'NOTES 3trim.'!AR1686)</f>
        <v>1</v>
      </c>
      <c r="J65" s="217">
        <f>IF(ISERROR('NOTES 3trim.'!AS1686),"",'NOTES 3trim.'!AS1686)</f>
        <v>5</v>
      </c>
      <c r="K65" s="217">
        <f>IF(ISERROR('NOTES 3trim.'!AT1686),"",'NOTES 3trim.'!AT1686)</f>
        <v>4</v>
      </c>
      <c r="L65" s="217">
        <f>IF(ISERROR('NOTES 3trim.'!AU1686),"",'NOTES 3trim.'!AU1686)</f>
        <v>3</v>
      </c>
      <c r="M65" s="217">
        <f>IF(ISERROR('NOTES 3trim.'!AV1686),"",'NOTES 3trim.'!AV1686)</f>
        <v>2</v>
      </c>
      <c r="N65" s="217">
        <f>IF(ISERROR('NOTES 3trim.'!AW1686),"",'NOTES 3trim.'!AW1686)</f>
        <v>1</v>
      </c>
      <c r="O65" s="217">
        <f>IF(ISERROR('NOTES 3trim.'!AX1686),"",'NOTES 3trim.'!AX1686)</f>
        <v>5</v>
      </c>
      <c r="P65" s="217">
        <f>IF(ISERROR('NOTES 3trim.'!AY1686),"",'NOTES 3trim.'!AY1686)</f>
        <v>4</v>
      </c>
      <c r="Q65" s="217">
        <f>IF(ISERROR('NOTES 3trim.'!AZ1686),"",'NOTES 3trim.'!AZ1686)</f>
        <v>3</v>
      </c>
      <c r="R65" s="217">
        <f>IF(ISERROR('NOTES 3trim.'!BA1686),"",'NOTES 3trim.'!BA1686)</f>
        <v>2</v>
      </c>
      <c r="S65" s="217">
        <f>IF(ISERROR('NOTES 3trim.'!BB1686),"",'NOTES 3trim.'!BB1686)</f>
        <v>1</v>
      </c>
      <c r="T65" s="217">
        <f>IF(ISERROR('NOTES 3trim.'!BC1686),"",'NOTES 3trim.'!BC1686)</f>
        <v>5</v>
      </c>
      <c r="U65" s="217">
        <f>IF(ISERROR('NOTES 3trim.'!BD1686),"",'NOTES 3trim.'!BD1686)</f>
        <v>4</v>
      </c>
      <c r="V65" s="217">
        <f>IF(ISERROR('NOTES 3trim.'!BE1686),"",'NOTES 3trim.'!BE1686)</f>
        <v>3</v>
      </c>
      <c r="W65" s="217">
        <f>IF(ISERROR('NOTES 3trim.'!BF1686),"",'NOTES 3trim.'!BF1686)</f>
        <v>2</v>
      </c>
      <c r="X65" s="217">
        <f>IF(ISERROR('NOTES 3trim.'!BG1686),"",'NOTES 3trim.'!BG1686)</f>
        <v>1</v>
      </c>
      <c r="Y65" s="217">
        <f>IF(ISERROR('NOTES 3trim.'!BH1686),"",'NOTES 3trim.'!BH1686)</f>
        <v>5</v>
      </c>
      <c r="Z65" s="217">
        <f>IF(ISERROR('NOTES 3trim.'!BI1686),"",'NOTES 3trim.'!BI1686)</f>
        <v>4</v>
      </c>
      <c r="AA65" s="217">
        <f>IF(ISERROR('NOTES 3trim.'!BJ1686),"",'NOTES 3trim.'!BJ1686)</f>
        <v>3</v>
      </c>
      <c r="AB65" s="217">
        <f>IF(ISERROR('NOTES 3trim.'!BK1686),"",'NOTES 3trim.'!BK1686)</f>
        <v>2</v>
      </c>
      <c r="AC65" s="217">
        <f>IF(ISERROR('NOTES 3trim.'!BL1686),"",'NOTES 3trim.'!BL1686)</f>
        <v>1</v>
      </c>
      <c r="AD65" s="217">
        <f>IF(ISERROR('NOTES 3trim.'!BM1686),"",'NOTES 3trim.'!BM1686)</f>
        <v>5</v>
      </c>
      <c r="AE65" s="217">
        <f>IF(ISERROR('NOTES 3trim.'!BN1686),"",'NOTES 3trim.'!BN1686)</f>
        <v>4</v>
      </c>
      <c r="AF65" s="217">
        <f>IF(ISERROR('NOTES 3trim.'!BO1686),"",'NOTES 3trim.'!BO1686)</f>
        <v>3</v>
      </c>
      <c r="AG65" s="217">
        <f>IF(ISERROR('NOTES 3trim.'!BP1686),"",'NOTES 3trim.'!BP1686)</f>
        <v>2</v>
      </c>
      <c r="AH65" s="217">
        <f>IF(ISERROR('NOTES 3trim.'!BQ1686),"",'NOTES 3trim.'!BQ1686)</f>
        <v>1</v>
      </c>
      <c r="AL65" s="72">
        <f t="shared" si="1"/>
        <v>3</v>
      </c>
    </row>
    <row r="66" spans="2:48" ht="21.75" customHeight="1">
      <c r="B66" s="61"/>
      <c r="C66" s="61"/>
      <c r="D66" s="194" t="str">
        <f>'NOTES 3trim.'!D1724</f>
        <v>Unité, diversité et fonctionnement du vivant</v>
      </c>
      <c r="E66" s="217">
        <f>IF(ISERROR('NOTES 3trim.'!AN1725),"",'NOTES 3trim.'!AN1725)</f>
        <v>5</v>
      </c>
      <c r="F66" s="217">
        <f>IF(ISERROR('NOTES 3trim.'!AO1725),"",'NOTES 3trim.'!AO1725)</f>
        <v>4</v>
      </c>
      <c r="G66" s="217">
        <f>IF(ISERROR('NOTES 3trim.'!AP1725),"",'NOTES 3trim.'!AP1725)</f>
        <v>3</v>
      </c>
      <c r="H66" s="217">
        <f>IF(ISERROR('NOTES 3trim.'!AQ1725),"",'NOTES 3trim.'!AQ1725)</f>
        <v>2</v>
      </c>
      <c r="I66" s="217">
        <f>IF(ISERROR('NOTES 3trim.'!AR1725),"",'NOTES 3trim.'!AR1725)</f>
        <v>1</v>
      </c>
      <c r="J66" s="217">
        <f>IF(ISERROR('NOTES 3trim.'!AS1725),"",'NOTES 3trim.'!AS1725)</f>
        <v>5</v>
      </c>
      <c r="K66" s="217">
        <f>IF(ISERROR('NOTES 3trim.'!AT1725),"",'NOTES 3trim.'!AT1725)</f>
        <v>4</v>
      </c>
      <c r="L66" s="217">
        <f>IF(ISERROR('NOTES 3trim.'!AU1725),"",'NOTES 3trim.'!AU1725)</f>
        <v>3</v>
      </c>
      <c r="M66" s="217">
        <f>IF(ISERROR('NOTES 3trim.'!AV1725),"",'NOTES 3trim.'!AV1725)</f>
        <v>2</v>
      </c>
      <c r="N66" s="217">
        <f>IF(ISERROR('NOTES 3trim.'!AW1725),"",'NOTES 3trim.'!AW1725)</f>
        <v>1</v>
      </c>
      <c r="O66" s="217">
        <f>IF(ISERROR('NOTES 3trim.'!AX1725),"",'NOTES 3trim.'!AX1725)</f>
        <v>5</v>
      </c>
      <c r="P66" s="217">
        <f>IF(ISERROR('NOTES 3trim.'!AY1725),"",'NOTES 3trim.'!AY1725)</f>
        <v>4</v>
      </c>
      <c r="Q66" s="217">
        <f>IF(ISERROR('NOTES 3trim.'!AZ1725),"",'NOTES 3trim.'!AZ1725)</f>
        <v>3</v>
      </c>
      <c r="R66" s="217">
        <f>IF(ISERROR('NOTES 3trim.'!BA1725),"",'NOTES 3trim.'!BA1725)</f>
        <v>2</v>
      </c>
      <c r="S66" s="217">
        <f>IF(ISERROR('NOTES 3trim.'!BB1725),"",'NOTES 3trim.'!BB1725)</f>
        <v>1</v>
      </c>
      <c r="T66" s="217">
        <f>IF(ISERROR('NOTES 3trim.'!BC1725),"",'NOTES 3trim.'!BC1725)</f>
        <v>5</v>
      </c>
      <c r="U66" s="217">
        <f>IF(ISERROR('NOTES 3trim.'!BD1725),"",'NOTES 3trim.'!BD1725)</f>
        <v>4</v>
      </c>
      <c r="V66" s="217">
        <f>IF(ISERROR('NOTES 3trim.'!BE1725),"",'NOTES 3trim.'!BE1725)</f>
        <v>3</v>
      </c>
      <c r="W66" s="217">
        <f>IF(ISERROR('NOTES 3trim.'!BF1725),"",'NOTES 3trim.'!BF1725)</f>
        <v>2</v>
      </c>
      <c r="X66" s="217">
        <f>IF(ISERROR('NOTES 3trim.'!BG1725),"",'NOTES 3trim.'!BG1725)</f>
        <v>1</v>
      </c>
      <c r="Y66" s="217">
        <f>IF(ISERROR('NOTES 3trim.'!BH1725),"",'NOTES 3trim.'!BH1725)</f>
        <v>5</v>
      </c>
      <c r="Z66" s="217">
        <f>IF(ISERROR('NOTES 3trim.'!BI1725),"",'NOTES 3trim.'!BI1725)</f>
        <v>4</v>
      </c>
      <c r="AA66" s="217">
        <f>IF(ISERROR('NOTES 3trim.'!BJ1725),"",'NOTES 3trim.'!BJ1725)</f>
        <v>3</v>
      </c>
      <c r="AB66" s="217">
        <f>IF(ISERROR('NOTES 3trim.'!BK1725),"",'NOTES 3trim.'!BK1725)</f>
        <v>2</v>
      </c>
      <c r="AC66" s="217">
        <f>IF(ISERROR('NOTES 3trim.'!BL1725),"",'NOTES 3trim.'!BL1725)</f>
        <v>1</v>
      </c>
      <c r="AD66" s="217">
        <f>IF(ISERROR('NOTES 3trim.'!BM1725),"",'NOTES 3trim.'!BM1725)</f>
        <v>5</v>
      </c>
      <c r="AE66" s="217">
        <f>IF(ISERROR('NOTES 3trim.'!BN1725),"",'NOTES 3trim.'!BN1725)</f>
        <v>4</v>
      </c>
      <c r="AF66" s="217">
        <f>IF(ISERROR('NOTES 3trim.'!BO1725),"",'NOTES 3trim.'!BO1725)</f>
        <v>3</v>
      </c>
      <c r="AG66" s="217">
        <f>IF(ISERROR('NOTES 3trim.'!BP1725),"",'NOTES 3trim.'!BP1725)</f>
        <v>2</v>
      </c>
      <c r="AH66" s="217">
        <f>IF(ISERROR('NOTES 3trim.'!BQ1725),"",'NOTES 3trim.'!BQ1725)</f>
        <v>1</v>
      </c>
      <c r="AL66" s="72">
        <f t="shared" ref="AL66:AL93" si="16">IF(ISERROR(AVERAGE(E66:AH66)),"",AVERAGE(E66:AH66))</f>
        <v>3</v>
      </c>
    </row>
    <row r="67" spans="2:48" ht="21.75" customHeight="1">
      <c r="B67" s="61"/>
      <c r="C67" s="61"/>
      <c r="D67" s="196" t="str">
        <f>'NOTES 3trim.'!D1772</f>
        <v>Les objets technologiques</v>
      </c>
      <c r="E67" s="218">
        <f>IF(ISERROR('NOTES 3trim.'!AN1773),"",'NOTES 3trim.'!AN1773)</f>
        <v>5</v>
      </c>
      <c r="F67" s="218">
        <f>IF(ISERROR('NOTES 3trim.'!AO1773),"",'NOTES 3trim.'!AO1773)</f>
        <v>4</v>
      </c>
      <c r="G67" s="218">
        <f>IF(ISERROR('NOTES 3trim.'!AP1773),"",'NOTES 3trim.'!AP1773)</f>
        <v>3</v>
      </c>
      <c r="H67" s="218">
        <f>IF(ISERROR('NOTES 3trim.'!AQ1773),"",'NOTES 3trim.'!AQ1773)</f>
        <v>2</v>
      </c>
      <c r="I67" s="218">
        <f>IF(ISERROR('NOTES 3trim.'!AR1773),"",'NOTES 3trim.'!AR1773)</f>
        <v>1</v>
      </c>
      <c r="J67" s="218">
        <f>IF(ISERROR('NOTES 3trim.'!AS1773),"",'NOTES 3trim.'!AS1773)</f>
        <v>5</v>
      </c>
      <c r="K67" s="218">
        <f>IF(ISERROR('NOTES 3trim.'!AT1773),"",'NOTES 3trim.'!AT1773)</f>
        <v>4</v>
      </c>
      <c r="L67" s="218">
        <f>IF(ISERROR('NOTES 3trim.'!AU1773),"",'NOTES 3trim.'!AU1773)</f>
        <v>3</v>
      </c>
      <c r="M67" s="218">
        <f>IF(ISERROR('NOTES 3trim.'!AV1773),"",'NOTES 3trim.'!AV1773)</f>
        <v>2</v>
      </c>
      <c r="N67" s="218">
        <f>IF(ISERROR('NOTES 3trim.'!AW1773),"",'NOTES 3trim.'!AW1773)</f>
        <v>1</v>
      </c>
      <c r="O67" s="218">
        <f>IF(ISERROR('NOTES 3trim.'!AX1773),"",'NOTES 3trim.'!AX1773)</f>
        <v>5</v>
      </c>
      <c r="P67" s="218">
        <f>IF(ISERROR('NOTES 3trim.'!AY1773),"",'NOTES 3trim.'!AY1773)</f>
        <v>4</v>
      </c>
      <c r="Q67" s="218">
        <f>IF(ISERROR('NOTES 3trim.'!AZ1773),"",'NOTES 3trim.'!AZ1773)</f>
        <v>3</v>
      </c>
      <c r="R67" s="218">
        <f>IF(ISERROR('NOTES 3trim.'!BA1773),"",'NOTES 3trim.'!BA1773)</f>
        <v>2</v>
      </c>
      <c r="S67" s="218">
        <f>IF(ISERROR('NOTES 3trim.'!BB1773),"",'NOTES 3trim.'!BB1773)</f>
        <v>1</v>
      </c>
      <c r="T67" s="218">
        <f>IF(ISERROR('NOTES 3trim.'!BC1773),"",'NOTES 3trim.'!BC1773)</f>
        <v>5</v>
      </c>
      <c r="U67" s="218">
        <f>IF(ISERROR('NOTES 3trim.'!BD1773),"",'NOTES 3trim.'!BD1773)</f>
        <v>4</v>
      </c>
      <c r="V67" s="218">
        <f>IF(ISERROR('NOTES 3trim.'!BE1773),"",'NOTES 3trim.'!BE1773)</f>
        <v>3</v>
      </c>
      <c r="W67" s="218">
        <f>IF(ISERROR('NOTES 3trim.'!BF1773),"",'NOTES 3trim.'!BF1773)</f>
        <v>2</v>
      </c>
      <c r="X67" s="218">
        <f>IF(ISERROR('NOTES 3trim.'!BG1773),"",'NOTES 3trim.'!BG1773)</f>
        <v>1</v>
      </c>
      <c r="Y67" s="218">
        <f>IF(ISERROR('NOTES 3trim.'!BH1773),"",'NOTES 3trim.'!BH1773)</f>
        <v>5</v>
      </c>
      <c r="Z67" s="218">
        <f>IF(ISERROR('NOTES 3trim.'!BI1773),"",'NOTES 3trim.'!BI1773)</f>
        <v>4</v>
      </c>
      <c r="AA67" s="218">
        <f>IF(ISERROR('NOTES 3trim.'!BJ1773),"",'NOTES 3trim.'!BJ1773)</f>
        <v>3</v>
      </c>
      <c r="AB67" s="218">
        <f>IF(ISERROR('NOTES 3trim.'!BK1773),"",'NOTES 3trim.'!BK1773)</f>
        <v>2</v>
      </c>
      <c r="AC67" s="218">
        <f>IF(ISERROR('NOTES 3trim.'!BL1773),"",'NOTES 3trim.'!BL1773)</f>
        <v>1</v>
      </c>
      <c r="AD67" s="218">
        <f>IF(ISERROR('NOTES 3trim.'!BM1773),"",'NOTES 3trim.'!BM1773)</f>
        <v>5</v>
      </c>
      <c r="AE67" s="218">
        <f>IF(ISERROR('NOTES 3trim.'!BN1773),"",'NOTES 3trim.'!BN1773)</f>
        <v>4</v>
      </c>
      <c r="AF67" s="218">
        <f>IF(ISERROR('NOTES 3trim.'!BO1773),"",'NOTES 3trim.'!BO1773)</f>
        <v>3</v>
      </c>
      <c r="AG67" s="218">
        <f>IF(ISERROR('NOTES 3trim.'!BP1773),"",'NOTES 3trim.'!BP1773)</f>
        <v>2</v>
      </c>
      <c r="AH67" s="218">
        <f>IF(ISERROR('NOTES 3trim.'!BQ1773),"",'NOTES 3trim.'!BQ1773)</f>
        <v>1</v>
      </c>
      <c r="AL67" s="72">
        <f t="shared" si="16"/>
        <v>3</v>
      </c>
    </row>
    <row r="68" spans="2:48" s="86" customFormat="1" ht="21.75" customHeight="1">
      <c r="B68" s="186"/>
      <c r="C68" s="186"/>
      <c r="D68" s="233"/>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L68" s="72" t="str">
        <f t="shared" si="16"/>
        <v/>
      </c>
      <c r="AM68" s="235"/>
      <c r="AN68" s="235"/>
      <c r="AO68" s="235"/>
      <c r="AP68" s="235"/>
      <c r="AQ68" s="235"/>
      <c r="AR68" s="235"/>
      <c r="AS68" s="235"/>
      <c r="AT68" s="235"/>
      <c r="AU68" s="235"/>
      <c r="AV68" s="235"/>
    </row>
    <row r="69" spans="2:48" s="86" customFormat="1" ht="21.75" customHeight="1" thickBot="1">
      <c r="B69" s="186"/>
      <c r="C69" s="186"/>
      <c r="D69" s="233"/>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L69" s="72" t="str">
        <f t="shared" si="16"/>
        <v/>
      </c>
      <c r="AM69" s="235"/>
      <c r="AN69" s="235"/>
      <c r="AO69" s="235"/>
      <c r="AP69" s="235"/>
      <c r="AQ69" s="235"/>
      <c r="AR69" s="235"/>
      <c r="AS69" s="235"/>
      <c r="AT69" s="235"/>
      <c r="AU69" s="235"/>
      <c r="AV69" s="235"/>
    </row>
    <row r="70" spans="2:48" s="86" customFormat="1" ht="34.5" customHeight="1" thickBot="1">
      <c r="B70" s="772" t="str">
        <f>'NOTES 3trim.'!D1805</f>
        <v>Culture humaniste</v>
      </c>
      <c r="C70" s="773"/>
      <c r="D70" s="774"/>
      <c r="E70" s="214">
        <f>IF(ISERROR(AVERAGE(E71:E75)),"",AVERAGE(E71:E75))</f>
        <v>5</v>
      </c>
      <c r="F70" s="214">
        <f t="shared" ref="F70:AH70" si="17">IF(ISERROR(AVERAGE(F71:F75)),"",AVERAGE(F71:F75))</f>
        <v>4</v>
      </c>
      <c r="G70" s="214">
        <f t="shared" si="17"/>
        <v>3</v>
      </c>
      <c r="H70" s="214">
        <f t="shared" si="17"/>
        <v>2</v>
      </c>
      <c r="I70" s="214">
        <f t="shared" si="17"/>
        <v>1</v>
      </c>
      <c r="J70" s="214">
        <f t="shared" si="17"/>
        <v>5</v>
      </c>
      <c r="K70" s="214">
        <f t="shared" si="17"/>
        <v>4</v>
      </c>
      <c r="L70" s="214">
        <f t="shared" si="17"/>
        <v>3</v>
      </c>
      <c r="M70" s="214">
        <f t="shared" si="17"/>
        <v>2</v>
      </c>
      <c r="N70" s="214">
        <f t="shared" si="17"/>
        <v>1</v>
      </c>
      <c r="O70" s="214">
        <f t="shared" si="17"/>
        <v>5</v>
      </c>
      <c r="P70" s="214">
        <f t="shared" si="17"/>
        <v>4</v>
      </c>
      <c r="Q70" s="214">
        <f t="shared" si="17"/>
        <v>3</v>
      </c>
      <c r="R70" s="214">
        <f t="shared" si="17"/>
        <v>2</v>
      </c>
      <c r="S70" s="214">
        <f t="shared" si="17"/>
        <v>1</v>
      </c>
      <c r="T70" s="214">
        <f t="shared" si="17"/>
        <v>5</v>
      </c>
      <c r="U70" s="214">
        <f t="shared" si="17"/>
        <v>4</v>
      </c>
      <c r="V70" s="214">
        <f t="shared" si="17"/>
        <v>3</v>
      </c>
      <c r="W70" s="214">
        <f t="shared" si="17"/>
        <v>2</v>
      </c>
      <c r="X70" s="214">
        <f t="shared" si="17"/>
        <v>1</v>
      </c>
      <c r="Y70" s="214">
        <f t="shared" si="17"/>
        <v>5</v>
      </c>
      <c r="Z70" s="214">
        <f t="shared" si="17"/>
        <v>4</v>
      </c>
      <c r="AA70" s="214">
        <f t="shared" si="17"/>
        <v>3</v>
      </c>
      <c r="AB70" s="214">
        <f t="shared" si="17"/>
        <v>2</v>
      </c>
      <c r="AC70" s="214">
        <f t="shared" si="17"/>
        <v>1</v>
      </c>
      <c r="AD70" s="214">
        <f t="shared" si="17"/>
        <v>5</v>
      </c>
      <c r="AE70" s="214">
        <f t="shared" si="17"/>
        <v>4</v>
      </c>
      <c r="AF70" s="214">
        <f t="shared" si="17"/>
        <v>3</v>
      </c>
      <c r="AG70" s="214">
        <f t="shared" si="17"/>
        <v>2</v>
      </c>
      <c r="AH70" s="214">
        <f t="shared" si="17"/>
        <v>1</v>
      </c>
      <c r="AL70" s="72">
        <f t="shared" si="16"/>
        <v>3</v>
      </c>
      <c r="AM70" s="235"/>
      <c r="AN70" s="235"/>
      <c r="AO70" s="235"/>
      <c r="AP70" s="235"/>
      <c r="AQ70" s="235"/>
      <c r="AR70" s="235"/>
      <c r="AS70" s="235"/>
      <c r="AT70" s="235"/>
      <c r="AU70" s="235"/>
      <c r="AV70" s="235"/>
    </row>
    <row r="71" spans="2:48" s="86" customFormat="1" ht="21.75" customHeight="1">
      <c r="C71" s="233"/>
      <c r="D71" s="191" t="str">
        <f>'NOTES 3trim.'!D1809</f>
        <v>Histoire</v>
      </c>
      <c r="E71" s="217">
        <f>'NOTES 3trim.'!AN1810</f>
        <v>5</v>
      </c>
      <c r="F71" s="217">
        <f>'NOTES 3trim.'!AO1810</f>
        <v>4</v>
      </c>
      <c r="G71" s="217">
        <f>'NOTES 3trim.'!AP1810</f>
        <v>3</v>
      </c>
      <c r="H71" s="217">
        <f>'NOTES 3trim.'!AQ1810</f>
        <v>2</v>
      </c>
      <c r="I71" s="217">
        <f>'NOTES 3trim.'!AR1810</f>
        <v>1</v>
      </c>
      <c r="J71" s="217">
        <f>'NOTES 3trim.'!AS1810</f>
        <v>5</v>
      </c>
      <c r="K71" s="217">
        <f>'NOTES 3trim.'!AT1810</f>
        <v>4</v>
      </c>
      <c r="L71" s="217">
        <f>'NOTES 3trim.'!AU1810</f>
        <v>3</v>
      </c>
      <c r="M71" s="217">
        <f>'NOTES 3trim.'!AV1810</f>
        <v>2</v>
      </c>
      <c r="N71" s="217">
        <f>'NOTES 3trim.'!AW1810</f>
        <v>1</v>
      </c>
      <c r="O71" s="217">
        <f>'NOTES 3trim.'!AX1810</f>
        <v>5</v>
      </c>
      <c r="P71" s="217">
        <f>'NOTES 3trim.'!AY1810</f>
        <v>4</v>
      </c>
      <c r="Q71" s="217">
        <f>'NOTES 3trim.'!AZ1810</f>
        <v>3</v>
      </c>
      <c r="R71" s="217">
        <f>'NOTES 3trim.'!BA1810</f>
        <v>2</v>
      </c>
      <c r="S71" s="217">
        <f>'NOTES 3trim.'!BB1810</f>
        <v>1</v>
      </c>
      <c r="T71" s="217">
        <f>'NOTES 3trim.'!BC1810</f>
        <v>5</v>
      </c>
      <c r="U71" s="217">
        <f>'NOTES 3trim.'!BD1810</f>
        <v>4</v>
      </c>
      <c r="V71" s="217">
        <f>'NOTES 3trim.'!BE1810</f>
        <v>3</v>
      </c>
      <c r="W71" s="217">
        <f>'NOTES 3trim.'!BF1810</f>
        <v>2</v>
      </c>
      <c r="X71" s="217">
        <f>'NOTES 3trim.'!BG1810</f>
        <v>1</v>
      </c>
      <c r="Y71" s="217">
        <f>'NOTES 3trim.'!BH1810</f>
        <v>5</v>
      </c>
      <c r="Z71" s="217">
        <f>'NOTES 3trim.'!BI1810</f>
        <v>4</v>
      </c>
      <c r="AA71" s="217">
        <f>'NOTES 3trim.'!BJ1810</f>
        <v>3</v>
      </c>
      <c r="AB71" s="217">
        <f>'NOTES 3trim.'!BK1810</f>
        <v>2</v>
      </c>
      <c r="AC71" s="217">
        <f>'NOTES 3trim.'!BL1810</f>
        <v>1</v>
      </c>
      <c r="AD71" s="217">
        <f>'NOTES 3trim.'!BM1810</f>
        <v>5</v>
      </c>
      <c r="AE71" s="217">
        <f>'NOTES 3trim.'!BN1810</f>
        <v>4</v>
      </c>
      <c r="AF71" s="217">
        <f>'NOTES 3trim.'!BO1810</f>
        <v>3</v>
      </c>
      <c r="AG71" s="217">
        <f>'NOTES 3trim.'!BP1810</f>
        <v>2</v>
      </c>
      <c r="AH71" s="217">
        <f>'NOTES 3trim.'!BQ1810</f>
        <v>1</v>
      </c>
      <c r="AL71" s="72">
        <f t="shared" si="16"/>
        <v>3</v>
      </c>
      <c r="AM71" s="235"/>
      <c r="AN71" s="235"/>
      <c r="AO71" s="235"/>
      <c r="AP71" s="235"/>
      <c r="AQ71" s="235"/>
      <c r="AR71" s="235"/>
      <c r="AS71" s="235"/>
      <c r="AT71" s="235"/>
      <c r="AU71" s="235"/>
      <c r="AV71" s="235"/>
    </row>
    <row r="72" spans="2:48" s="86" customFormat="1" ht="21.75" customHeight="1">
      <c r="C72" s="233"/>
      <c r="D72" s="192" t="str">
        <f>'NOTES 3trim.'!D1912</f>
        <v>Géographie</v>
      </c>
      <c r="E72" s="217">
        <f>'NOTES 3trim.'!AN1913</f>
        <v>5</v>
      </c>
      <c r="F72" s="217">
        <f>'NOTES 3trim.'!AO1913</f>
        <v>4</v>
      </c>
      <c r="G72" s="217">
        <f>'NOTES 3trim.'!AP1913</f>
        <v>3</v>
      </c>
      <c r="H72" s="217">
        <f>'NOTES 3trim.'!AQ1913</f>
        <v>2</v>
      </c>
      <c r="I72" s="217">
        <f>'NOTES 3trim.'!AR1913</f>
        <v>1</v>
      </c>
      <c r="J72" s="217">
        <f>'NOTES 3trim.'!AS1913</f>
        <v>5</v>
      </c>
      <c r="K72" s="217">
        <f>'NOTES 3trim.'!AT1913</f>
        <v>4</v>
      </c>
      <c r="L72" s="217">
        <f>'NOTES 3trim.'!AU1913</f>
        <v>3</v>
      </c>
      <c r="M72" s="217">
        <f>'NOTES 3trim.'!AV1913</f>
        <v>2</v>
      </c>
      <c r="N72" s="217">
        <f>'NOTES 3trim.'!AW1913</f>
        <v>1</v>
      </c>
      <c r="O72" s="217">
        <f>'NOTES 3trim.'!AX1913</f>
        <v>5</v>
      </c>
      <c r="P72" s="217">
        <f>'NOTES 3trim.'!AY1913</f>
        <v>4</v>
      </c>
      <c r="Q72" s="217">
        <f>'NOTES 3trim.'!AZ1913</f>
        <v>3</v>
      </c>
      <c r="R72" s="217">
        <f>'NOTES 3trim.'!BA1913</f>
        <v>2</v>
      </c>
      <c r="S72" s="217">
        <f>'NOTES 3trim.'!BB1913</f>
        <v>1</v>
      </c>
      <c r="T72" s="217">
        <f>'NOTES 3trim.'!BC1913</f>
        <v>5</v>
      </c>
      <c r="U72" s="217">
        <f>'NOTES 3trim.'!BD1913</f>
        <v>4</v>
      </c>
      <c r="V72" s="217">
        <f>'NOTES 3trim.'!BE1913</f>
        <v>3</v>
      </c>
      <c r="W72" s="217">
        <f>'NOTES 3trim.'!BF1913</f>
        <v>2</v>
      </c>
      <c r="X72" s="217">
        <f>'NOTES 3trim.'!BG1913</f>
        <v>1</v>
      </c>
      <c r="Y72" s="217">
        <f>'NOTES 3trim.'!BH1913</f>
        <v>5</v>
      </c>
      <c r="Z72" s="217">
        <f>'NOTES 3trim.'!BI1913</f>
        <v>4</v>
      </c>
      <c r="AA72" s="217">
        <f>'NOTES 3trim.'!BJ1913</f>
        <v>3</v>
      </c>
      <c r="AB72" s="217">
        <f>'NOTES 3trim.'!BK1913</f>
        <v>2</v>
      </c>
      <c r="AC72" s="217">
        <f>'NOTES 3trim.'!BL1913</f>
        <v>1</v>
      </c>
      <c r="AD72" s="217">
        <f>'NOTES 3trim.'!BM1913</f>
        <v>5</v>
      </c>
      <c r="AE72" s="217">
        <f>'NOTES 3trim.'!BN1913</f>
        <v>4</v>
      </c>
      <c r="AF72" s="217">
        <f>'NOTES 3trim.'!BO1913</f>
        <v>3</v>
      </c>
      <c r="AG72" s="217">
        <f>'NOTES 3trim.'!BP1913</f>
        <v>2</v>
      </c>
      <c r="AH72" s="217">
        <f>'NOTES 3trim.'!BQ1913</f>
        <v>1</v>
      </c>
      <c r="AL72" s="72">
        <f t="shared" si="16"/>
        <v>3</v>
      </c>
      <c r="AM72" s="235"/>
      <c r="AN72" s="235"/>
      <c r="AO72" s="235"/>
      <c r="AP72" s="235"/>
      <c r="AQ72" s="235"/>
      <c r="AR72" s="235"/>
      <c r="AS72" s="235"/>
      <c r="AT72" s="235"/>
      <c r="AU72" s="235"/>
      <c r="AV72" s="235"/>
    </row>
    <row r="73" spans="2:48" s="86" customFormat="1" ht="21.75" customHeight="1">
      <c r="C73" s="233"/>
      <c r="D73" s="194" t="str">
        <f>'NOTES 3trim.'!D1984</f>
        <v>Arts visuels</v>
      </c>
      <c r="E73" s="217">
        <f>'NOTES 3trim.'!AN1985</f>
        <v>5</v>
      </c>
      <c r="F73" s="217">
        <f>'NOTES 3trim.'!AO1985</f>
        <v>4</v>
      </c>
      <c r="G73" s="217">
        <f>'NOTES 3trim.'!AP1985</f>
        <v>3</v>
      </c>
      <c r="H73" s="217">
        <f>'NOTES 3trim.'!AQ1985</f>
        <v>2</v>
      </c>
      <c r="I73" s="217">
        <f>'NOTES 3trim.'!AR1985</f>
        <v>1</v>
      </c>
      <c r="J73" s="217">
        <f>'NOTES 3trim.'!AS1985</f>
        <v>5</v>
      </c>
      <c r="K73" s="217">
        <f>'NOTES 3trim.'!AT1985</f>
        <v>4</v>
      </c>
      <c r="L73" s="217">
        <f>'NOTES 3trim.'!AU1985</f>
        <v>3</v>
      </c>
      <c r="M73" s="217">
        <f>'NOTES 3trim.'!AV1985</f>
        <v>2</v>
      </c>
      <c r="N73" s="217">
        <f>'NOTES 3trim.'!AW1985</f>
        <v>1</v>
      </c>
      <c r="O73" s="217">
        <f>'NOTES 3trim.'!AX1985</f>
        <v>5</v>
      </c>
      <c r="P73" s="217">
        <f>'NOTES 3trim.'!AY1985</f>
        <v>4</v>
      </c>
      <c r="Q73" s="217">
        <f>'NOTES 3trim.'!AZ1985</f>
        <v>3</v>
      </c>
      <c r="R73" s="217">
        <f>'NOTES 3trim.'!BA1985</f>
        <v>2</v>
      </c>
      <c r="S73" s="217">
        <f>'NOTES 3trim.'!BB1985</f>
        <v>1</v>
      </c>
      <c r="T73" s="217">
        <f>'NOTES 3trim.'!BC1985</f>
        <v>5</v>
      </c>
      <c r="U73" s="217">
        <f>'NOTES 3trim.'!BD1985</f>
        <v>4</v>
      </c>
      <c r="V73" s="217">
        <f>'NOTES 3trim.'!BE1985</f>
        <v>3</v>
      </c>
      <c r="W73" s="217">
        <f>'NOTES 3trim.'!BF1985</f>
        <v>2</v>
      </c>
      <c r="X73" s="217">
        <f>'NOTES 3trim.'!BG1985</f>
        <v>1</v>
      </c>
      <c r="Y73" s="217">
        <f>'NOTES 3trim.'!BH1985</f>
        <v>5</v>
      </c>
      <c r="Z73" s="217">
        <f>'NOTES 3trim.'!BI1985</f>
        <v>4</v>
      </c>
      <c r="AA73" s="217">
        <f>'NOTES 3trim.'!BJ1985</f>
        <v>3</v>
      </c>
      <c r="AB73" s="217">
        <f>'NOTES 3trim.'!BK1985</f>
        <v>2</v>
      </c>
      <c r="AC73" s="217">
        <f>'NOTES 3trim.'!BL1985</f>
        <v>1</v>
      </c>
      <c r="AD73" s="217">
        <f>'NOTES 3trim.'!BM1985</f>
        <v>5</v>
      </c>
      <c r="AE73" s="217">
        <f>'NOTES 3trim.'!BN1985</f>
        <v>4</v>
      </c>
      <c r="AF73" s="217">
        <f>'NOTES 3trim.'!BO1985</f>
        <v>3</v>
      </c>
      <c r="AG73" s="217">
        <f>'NOTES 3trim.'!BP1985</f>
        <v>2</v>
      </c>
      <c r="AH73" s="217">
        <f>'NOTES 3trim.'!BQ1985</f>
        <v>1</v>
      </c>
      <c r="AL73" s="72">
        <f t="shared" si="16"/>
        <v>3</v>
      </c>
      <c r="AM73" s="235"/>
      <c r="AN73" s="235"/>
      <c r="AO73" s="235"/>
      <c r="AP73" s="235"/>
      <c r="AQ73" s="235"/>
      <c r="AR73" s="235"/>
      <c r="AS73" s="235"/>
      <c r="AT73" s="235"/>
      <c r="AU73" s="235"/>
      <c r="AV73" s="235"/>
    </row>
    <row r="74" spans="2:48" s="86" customFormat="1" ht="21.75" customHeight="1">
      <c r="C74" s="233"/>
      <c r="D74" s="192" t="str">
        <f>'NOTES 3trim.'!D2005</f>
        <v>Education musicale</v>
      </c>
      <c r="E74" s="221">
        <f>'NOTES 3trim.'!AN2006</f>
        <v>5</v>
      </c>
      <c r="F74" s="221">
        <f>'NOTES 3trim.'!AO2006</f>
        <v>4</v>
      </c>
      <c r="G74" s="221">
        <f>'NOTES 3trim.'!AP2006</f>
        <v>3</v>
      </c>
      <c r="H74" s="221">
        <f>'NOTES 3trim.'!AQ2006</f>
        <v>2</v>
      </c>
      <c r="I74" s="221">
        <f>'NOTES 3trim.'!AR2006</f>
        <v>1</v>
      </c>
      <c r="J74" s="221">
        <f>'NOTES 3trim.'!AS2006</f>
        <v>5</v>
      </c>
      <c r="K74" s="221">
        <f>'NOTES 3trim.'!AT2006</f>
        <v>4</v>
      </c>
      <c r="L74" s="221">
        <f>'NOTES 3trim.'!AU2006</f>
        <v>3</v>
      </c>
      <c r="M74" s="221">
        <f>'NOTES 3trim.'!AV2006</f>
        <v>2</v>
      </c>
      <c r="N74" s="221">
        <f>'NOTES 3trim.'!AW2006</f>
        <v>1</v>
      </c>
      <c r="O74" s="221">
        <f>'NOTES 3trim.'!AX2006</f>
        <v>5</v>
      </c>
      <c r="P74" s="221">
        <f>'NOTES 3trim.'!AY2006</f>
        <v>4</v>
      </c>
      <c r="Q74" s="221">
        <f>'NOTES 3trim.'!AZ2006</f>
        <v>3</v>
      </c>
      <c r="R74" s="221">
        <f>'NOTES 3trim.'!BA2006</f>
        <v>2</v>
      </c>
      <c r="S74" s="221">
        <f>'NOTES 3trim.'!BB2006</f>
        <v>1</v>
      </c>
      <c r="T74" s="221">
        <f>'NOTES 3trim.'!BC2006</f>
        <v>5</v>
      </c>
      <c r="U74" s="221">
        <f>'NOTES 3trim.'!BD2006</f>
        <v>4</v>
      </c>
      <c r="V74" s="221">
        <f>'NOTES 3trim.'!BE2006</f>
        <v>3</v>
      </c>
      <c r="W74" s="221">
        <f>'NOTES 3trim.'!BF2006</f>
        <v>2</v>
      </c>
      <c r="X74" s="221">
        <f>'NOTES 3trim.'!BG2006</f>
        <v>1</v>
      </c>
      <c r="Y74" s="221">
        <f>'NOTES 3trim.'!BH2006</f>
        <v>5</v>
      </c>
      <c r="Z74" s="221">
        <f>'NOTES 3trim.'!BI2006</f>
        <v>4</v>
      </c>
      <c r="AA74" s="221">
        <f>'NOTES 3trim.'!BJ2006</f>
        <v>3</v>
      </c>
      <c r="AB74" s="221">
        <f>'NOTES 3trim.'!BK2006</f>
        <v>2</v>
      </c>
      <c r="AC74" s="221">
        <f>'NOTES 3trim.'!BL2006</f>
        <v>1</v>
      </c>
      <c r="AD74" s="221">
        <f>'NOTES 3trim.'!BM2006</f>
        <v>5</v>
      </c>
      <c r="AE74" s="221">
        <f>'NOTES 3trim.'!BN2006</f>
        <v>4</v>
      </c>
      <c r="AF74" s="221">
        <f>'NOTES 3trim.'!BO2006</f>
        <v>3</v>
      </c>
      <c r="AG74" s="221">
        <f>'NOTES 3trim.'!BP2006</f>
        <v>2</v>
      </c>
      <c r="AH74" s="221">
        <f>'NOTES 3trim.'!BQ2006</f>
        <v>1</v>
      </c>
      <c r="AL74" s="72">
        <f t="shared" si="16"/>
        <v>3</v>
      </c>
      <c r="AM74" s="235"/>
      <c r="AN74" s="235"/>
      <c r="AO74" s="235"/>
      <c r="AP74" s="235"/>
      <c r="AQ74" s="235"/>
      <c r="AR74" s="235"/>
      <c r="AS74" s="235"/>
      <c r="AT74" s="235"/>
      <c r="AU74" s="235"/>
      <c r="AV74" s="235"/>
    </row>
    <row r="75" spans="2:48" s="86" customFormat="1" ht="21.75" customHeight="1">
      <c r="C75" s="233"/>
      <c r="D75" s="196" t="str">
        <f>'NOTES 3trim.'!D2035</f>
        <v>Histoire des arts</v>
      </c>
      <c r="E75" s="220">
        <f>'NOTES 3trim.'!AN2036</f>
        <v>5</v>
      </c>
      <c r="F75" s="220">
        <f>'NOTES 3trim.'!AO2036</f>
        <v>4</v>
      </c>
      <c r="G75" s="220">
        <f>'NOTES 3trim.'!AP2036</f>
        <v>3</v>
      </c>
      <c r="H75" s="220">
        <f>'NOTES 3trim.'!AQ2036</f>
        <v>2</v>
      </c>
      <c r="I75" s="220">
        <f>'NOTES 3trim.'!AR2036</f>
        <v>1</v>
      </c>
      <c r="J75" s="220">
        <f>'NOTES 3trim.'!AS2036</f>
        <v>5</v>
      </c>
      <c r="K75" s="220">
        <f>'NOTES 3trim.'!AT2036</f>
        <v>4</v>
      </c>
      <c r="L75" s="220">
        <f>'NOTES 3trim.'!AU2036</f>
        <v>3</v>
      </c>
      <c r="M75" s="220">
        <f>'NOTES 3trim.'!AV2036</f>
        <v>2</v>
      </c>
      <c r="N75" s="220">
        <f>'NOTES 3trim.'!AW2036</f>
        <v>1</v>
      </c>
      <c r="O75" s="220">
        <f>'NOTES 3trim.'!AX2036</f>
        <v>5</v>
      </c>
      <c r="P75" s="220">
        <f>'NOTES 3trim.'!AY2036</f>
        <v>4</v>
      </c>
      <c r="Q75" s="220">
        <f>'NOTES 3trim.'!AZ2036</f>
        <v>3</v>
      </c>
      <c r="R75" s="220">
        <f>'NOTES 3trim.'!BA2036</f>
        <v>2</v>
      </c>
      <c r="S75" s="220">
        <f>'NOTES 3trim.'!BB2036</f>
        <v>1</v>
      </c>
      <c r="T75" s="220">
        <f>'NOTES 3trim.'!BC2036</f>
        <v>5</v>
      </c>
      <c r="U75" s="220">
        <f>'NOTES 3trim.'!BD2036</f>
        <v>4</v>
      </c>
      <c r="V75" s="220">
        <f>'NOTES 3trim.'!BE2036</f>
        <v>3</v>
      </c>
      <c r="W75" s="220">
        <f>'NOTES 3trim.'!BF2036</f>
        <v>2</v>
      </c>
      <c r="X75" s="220">
        <f>'NOTES 3trim.'!BG2036</f>
        <v>1</v>
      </c>
      <c r="Y75" s="220">
        <f>'NOTES 3trim.'!BH2036</f>
        <v>5</v>
      </c>
      <c r="Z75" s="220">
        <f>'NOTES 3trim.'!BI2036</f>
        <v>4</v>
      </c>
      <c r="AA75" s="220">
        <f>'NOTES 3trim.'!BJ2036</f>
        <v>3</v>
      </c>
      <c r="AB75" s="220">
        <f>'NOTES 3trim.'!BK2036</f>
        <v>2</v>
      </c>
      <c r="AC75" s="220">
        <f>'NOTES 3trim.'!BL2036</f>
        <v>1</v>
      </c>
      <c r="AD75" s="220">
        <f>'NOTES 3trim.'!BM2036</f>
        <v>5</v>
      </c>
      <c r="AE75" s="220">
        <f>'NOTES 3trim.'!BN2036</f>
        <v>4</v>
      </c>
      <c r="AF75" s="220">
        <f>'NOTES 3trim.'!BO2036</f>
        <v>3</v>
      </c>
      <c r="AG75" s="220">
        <f>'NOTES 3trim.'!BP2036</f>
        <v>2</v>
      </c>
      <c r="AH75" s="220">
        <f>'NOTES 3trim.'!BQ2036</f>
        <v>1</v>
      </c>
      <c r="AL75" s="72">
        <f t="shared" si="16"/>
        <v>3</v>
      </c>
      <c r="AM75" s="235"/>
      <c r="AN75" s="235"/>
      <c r="AO75" s="235"/>
      <c r="AP75" s="235"/>
      <c r="AQ75" s="235"/>
      <c r="AR75" s="235"/>
      <c r="AS75" s="235"/>
      <c r="AT75" s="235"/>
      <c r="AU75" s="235"/>
      <c r="AV75" s="235"/>
    </row>
    <row r="76" spans="2:48" s="86" customFormat="1" ht="21.75" customHeight="1">
      <c r="B76" s="190"/>
      <c r="C76" s="190"/>
      <c r="D76" s="190"/>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L76" s="72" t="str">
        <f t="shared" si="16"/>
        <v/>
      </c>
      <c r="AM76" s="235"/>
      <c r="AN76" s="235"/>
      <c r="AO76" s="235"/>
      <c r="AP76" s="235"/>
      <c r="AQ76" s="235"/>
      <c r="AR76" s="235"/>
      <c r="AS76" s="235"/>
      <c r="AT76" s="235"/>
      <c r="AU76" s="235"/>
      <c r="AV76" s="235"/>
    </row>
    <row r="77" spans="2:48" ht="21.75" customHeight="1" thickBot="1">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L77" s="72" t="str">
        <f t="shared" si="16"/>
        <v/>
      </c>
    </row>
    <row r="78" spans="2:48" s="86" customFormat="1" ht="33" customHeight="1" thickBot="1">
      <c r="B78" s="772" t="str">
        <f>'NOTES 3trim.'!D2068</f>
        <v>Education physique et sportive</v>
      </c>
      <c r="C78" s="773"/>
      <c r="D78" s="774"/>
      <c r="E78" s="214">
        <f>IF(ISERROR(AVERAGE(E79:E82)),"",AVERAGE(E79:E82))</f>
        <v>5</v>
      </c>
      <c r="F78" s="214">
        <f t="shared" ref="F78:AH78" si="18">IF(ISERROR(AVERAGE(F79:F82)),"",AVERAGE(F79:F82))</f>
        <v>4</v>
      </c>
      <c r="G78" s="214">
        <f t="shared" si="18"/>
        <v>3</v>
      </c>
      <c r="H78" s="214">
        <f t="shared" si="18"/>
        <v>2</v>
      </c>
      <c r="I78" s="214">
        <f t="shared" si="18"/>
        <v>1</v>
      </c>
      <c r="J78" s="214">
        <f t="shared" si="18"/>
        <v>5</v>
      </c>
      <c r="K78" s="214">
        <f t="shared" si="18"/>
        <v>4</v>
      </c>
      <c r="L78" s="214">
        <f t="shared" si="18"/>
        <v>3</v>
      </c>
      <c r="M78" s="214">
        <f t="shared" si="18"/>
        <v>2</v>
      </c>
      <c r="N78" s="214">
        <f t="shared" si="18"/>
        <v>1</v>
      </c>
      <c r="O78" s="214">
        <f t="shared" si="18"/>
        <v>5</v>
      </c>
      <c r="P78" s="214">
        <f t="shared" si="18"/>
        <v>4</v>
      </c>
      <c r="Q78" s="214">
        <f t="shared" si="18"/>
        <v>3</v>
      </c>
      <c r="R78" s="214">
        <f t="shared" si="18"/>
        <v>2</v>
      </c>
      <c r="S78" s="214">
        <f t="shared" si="18"/>
        <v>1</v>
      </c>
      <c r="T78" s="214">
        <f t="shared" si="18"/>
        <v>5</v>
      </c>
      <c r="U78" s="214">
        <f t="shared" si="18"/>
        <v>4</v>
      </c>
      <c r="V78" s="214">
        <f t="shared" si="18"/>
        <v>3</v>
      </c>
      <c r="W78" s="214">
        <f t="shared" si="18"/>
        <v>2</v>
      </c>
      <c r="X78" s="214">
        <f t="shared" si="18"/>
        <v>1</v>
      </c>
      <c r="Y78" s="214">
        <f t="shared" si="18"/>
        <v>5</v>
      </c>
      <c r="Z78" s="214">
        <f t="shared" si="18"/>
        <v>4</v>
      </c>
      <c r="AA78" s="214">
        <f t="shared" si="18"/>
        <v>3</v>
      </c>
      <c r="AB78" s="214">
        <f t="shared" si="18"/>
        <v>2</v>
      </c>
      <c r="AC78" s="214">
        <f t="shared" si="18"/>
        <v>1</v>
      </c>
      <c r="AD78" s="214">
        <f t="shared" si="18"/>
        <v>5</v>
      </c>
      <c r="AE78" s="214">
        <f t="shared" si="18"/>
        <v>4</v>
      </c>
      <c r="AF78" s="214">
        <f t="shared" si="18"/>
        <v>3</v>
      </c>
      <c r="AG78" s="214">
        <f t="shared" si="18"/>
        <v>2</v>
      </c>
      <c r="AH78" s="214">
        <f t="shared" si="18"/>
        <v>1</v>
      </c>
      <c r="AL78" s="72">
        <f t="shared" si="16"/>
        <v>3</v>
      </c>
      <c r="AM78" s="235"/>
      <c r="AN78" s="235"/>
      <c r="AO78" s="235"/>
      <c r="AP78" s="235"/>
      <c r="AQ78" s="235"/>
      <c r="AR78" s="235"/>
      <c r="AS78" s="235"/>
      <c r="AT78" s="235"/>
      <c r="AU78" s="235"/>
      <c r="AV78" s="235"/>
    </row>
    <row r="79" spans="2:48" ht="21.75" customHeight="1">
      <c r="D79" s="191" t="str">
        <f>'NOTES 3trim.'!D2069</f>
        <v>Réaliser une performance mesurée</v>
      </c>
      <c r="E79" s="225">
        <f>'NOTES 3trim.'!AN2070</f>
        <v>5</v>
      </c>
      <c r="F79" s="225">
        <f>'NOTES 3trim.'!AO2070</f>
        <v>4</v>
      </c>
      <c r="G79" s="225">
        <f>'NOTES 3trim.'!AP2070</f>
        <v>3</v>
      </c>
      <c r="H79" s="225">
        <f>'NOTES 3trim.'!AQ2070</f>
        <v>2</v>
      </c>
      <c r="I79" s="225">
        <f>'NOTES 3trim.'!AR2070</f>
        <v>1</v>
      </c>
      <c r="J79" s="225">
        <f>'NOTES 3trim.'!AS2070</f>
        <v>5</v>
      </c>
      <c r="K79" s="225">
        <f>'NOTES 3trim.'!AT2070</f>
        <v>4</v>
      </c>
      <c r="L79" s="225">
        <f>'NOTES 3trim.'!AU2070</f>
        <v>3</v>
      </c>
      <c r="M79" s="225">
        <f>'NOTES 3trim.'!AV2070</f>
        <v>2</v>
      </c>
      <c r="N79" s="225">
        <f>'NOTES 3trim.'!AW2070</f>
        <v>1</v>
      </c>
      <c r="O79" s="225">
        <f>'NOTES 3trim.'!AX2070</f>
        <v>5</v>
      </c>
      <c r="P79" s="225">
        <f>'NOTES 3trim.'!AY2070</f>
        <v>4</v>
      </c>
      <c r="Q79" s="225">
        <f>'NOTES 3trim.'!AZ2070</f>
        <v>3</v>
      </c>
      <c r="R79" s="225">
        <f>'NOTES 3trim.'!BA2070</f>
        <v>2</v>
      </c>
      <c r="S79" s="225">
        <f>'NOTES 3trim.'!BB2070</f>
        <v>1</v>
      </c>
      <c r="T79" s="225">
        <f>'NOTES 3trim.'!BC2070</f>
        <v>5</v>
      </c>
      <c r="U79" s="225">
        <f>'NOTES 3trim.'!BD2070</f>
        <v>4</v>
      </c>
      <c r="V79" s="225">
        <f>'NOTES 3trim.'!BE2070</f>
        <v>3</v>
      </c>
      <c r="W79" s="225">
        <f>'NOTES 3trim.'!BF2070</f>
        <v>2</v>
      </c>
      <c r="X79" s="225">
        <f>'NOTES 3trim.'!BG2070</f>
        <v>1</v>
      </c>
      <c r="Y79" s="225">
        <f>'NOTES 3trim.'!BH2070</f>
        <v>5</v>
      </c>
      <c r="Z79" s="225">
        <f>'NOTES 3trim.'!BI2070</f>
        <v>4</v>
      </c>
      <c r="AA79" s="225">
        <f>'NOTES 3trim.'!BJ2070</f>
        <v>3</v>
      </c>
      <c r="AB79" s="225">
        <f>'NOTES 3trim.'!BK2070</f>
        <v>2</v>
      </c>
      <c r="AC79" s="225">
        <f>'NOTES 3trim.'!BL2070</f>
        <v>1</v>
      </c>
      <c r="AD79" s="225">
        <f>'NOTES 3trim.'!BM2070</f>
        <v>5</v>
      </c>
      <c r="AE79" s="225">
        <f>'NOTES 3trim.'!BN2070</f>
        <v>4</v>
      </c>
      <c r="AF79" s="225">
        <f>'NOTES 3trim.'!BO2070</f>
        <v>3</v>
      </c>
      <c r="AG79" s="225">
        <f>'NOTES 3trim.'!BP2070</f>
        <v>2</v>
      </c>
      <c r="AH79" s="225">
        <f>'NOTES 3trim.'!BQ2070</f>
        <v>1</v>
      </c>
      <c r="AL79" s="72">
        <f t="shared" si="16"/>
        <v>3</v>
      </c>
    </row>
    <row r="80" spans="2:48" ht="36.75" customHeight="1">
      <c r="D80" s="236" t="str">
        <f>'NOTES 3trim.'!D2081</f>
        <v>Adapter ses déplacements à différents types d'environnements</v>
      </c>
      <c r="E80" s="217">
        <f>'NOTES 3trim.'!AN2082</f>
        <v>5</v>
      </c>
      <c r="F80" s="217">
        <f>'NOTES 3trim.'!AO2082</f>
        <v>4</v>
      </c>
      <c r="G80" s="217">
        <f>'NOTES 3trim.'!AP2082</f>
        <v>3</v>
      </c>
      <c r="H80" s="217">
        <f>'NOTES 3trim.'!AQ2082</f>
        <v>2</v>
      </c>
      <c r="I80" s="217">
        <f>'NOTES 3trim.'!AR2082</f>
        <v>1</v>
      </c>
      <c r="J80" s="217">
        <f>'NOTES 3trim.'!AS2082</f>
        <v>5</v>
      </c>
      <c r="K80" s="217">
        <f>'NOTES 3trim.'!AT2082</f>
        <v>4</v>
      </c>
      <c r="L80" s="217">
        <f>'NOTES 3trim.'!AU2082</f>
        <v>3</v>
      </c>
      <c r="M80" s="217">
        <f>'NOTES 3trim.'!AV2082</f>
        <v>2</v>
      </c>
      <c r="N80" s="217">
        <f>'NOTES 3trim.'!AW2082</f>
        <v>1</v>
      </c>
      <c r="O80" s="217">
        <f>'NOTES 3trim.'!AX2082</f>
        <v>5</v>
      </c>
      <c r="P80" s="217">
        <f>'NOTES 3trim.'!AY2082</f>
        <v>4</v>
      </c>
      <c r="Q80" s="217">
        <f>'NOTES 3trim.'!AZ2082</f>
        <v>3</v>
      </c>
      <c r="R80" s="217">
        <f>'NOTES 3trim.'!BA2082</f>
        <v>2</v>
      </c>
      <c r="S80" s="217">
        <f>'NOTES 3trim.'!BB2082</f>
        <v>1</v>
      </c>
      <c r="T80" s="217">
        <f>'NOTES 3trim.'!BC2082</f>
        <v>5</v>
      </c>
      <c r="U80" s="217">
        <f>'NOTES 3trim.'!BD2082</f>
        <v>4</v>
      </c>
      <c r="V80" s="217">
        <f>'NOTES 3trim.'!BE2082</f>
        <v>3</v>
      </c>
      <c r="W80" s="217">
        <f>'NOTES 3trim.'!BF2082</f>
        <v>2</v>
      </c>
      <c r="X80" s="217">
        <f>'NOTES 3trim.'!BG2082</f>
        <v>1</v>
      </c>
      <c r="Y80" s="217">
        <f>'NOTES 3trim.'!BH2082</f>
        <v>5</v>
      </c>
      <c r="Z80" s="217">
        <f>'NOTES 3trim.'!BI2082</f>
        <v>4</v>
      </c>
      <c r="AA80" s="217">
        <f>'NOTES 3trim.'!BJ2082</f>
        <v>3</v>
      </c>
      <c r="AB80" s="217">
        <f>'NOTES 3trim.'!BK2082</f>
        <v>2</v>
      </c>
      <c r="AC80" s="217">
        <f>'NOTES 3trim.'!BL2082</f>
        <v>1</v>
      </c>
      <c r="AD80" s="217">
        <f>'NOTES 3trim.'!BM2082</f>
        <v>5</v>
      </c>
      <c r="AE80" s="217">
        <f>'NOTES 3trim.'!BN2082</f>
        <v>4</v>
      </c>
      <c r="AF80" s="217">
        <f>'NOTES 3trim.'!BO2082</f>
        <v>3</v>
      </c>
      <c r="AG80" s="217">
        <f>'NOTES 3trim.'!BP2082</f>
        <v>2</v>
      </c>
      <c r="AH80" s="217">
        <f>'NOTES 3trim.'!BQ2082</f>
        <v>1</v>
      </c>
      <c r="AL80" s="72">
        <f t="shared" si="16"/>
        <v>3</v>
      </c>
    </row>
    <row r="81" spans="2:48" ht="25.5" customHeight="1">
      <c r="D81" s="194" t="str">
        <f>'NOTES 3trim.'!D2093</f>
        <v>Coopérer et s'opposer individuellement et collectivement</v>
      </c>
      <c r="E81" s="217">
        <f>'NOTES 3trim.'!AN2094</f>
        <v>5</v>
      </c>
      <c r="F81" s="217">
        <f>'NOTES 3trim.'!AO2094</f>
        <v>4</v>
      </c>
      <c r="G81" s="217">
        <f>'NOTES 3trim.'!AP2094</f>
        <v>3</v>
      </c>
      <c r="H81" s="217">
        <f>'NOTES 3trim.'!AQ2094</f>
        <v>2</v>
      </c>
      <c r="I81" s="217">
        <f>'NOTES 3trim.'!AR2094</f>
        <v>1</v>
      </c>
      <c r="J81" s="217">
        <f>'NOTES 3trim.'!AS2094</f>
        <v>5</v>
      </c>
      <c r="K81" s="217">
        <f>'NOTES 3trim.'!AT2094</f>
        <v>4</v>
      </c>
      <c r="L81" s="217">
        <f>'NOTES 3trim.'!AU2094</f>
        <v>3</v>
      </c>
      <c r="M81" s="217">
        <f>'NOTES 3trim.'!AV2094</f>
        <v>2</v>
      </c>
      <c r="N81" s="217">
        <f>'NOTES 3trim.'!AW2094</f>
        <v>1</v>
      </c>
      <c r="O81" s="217">
        <f>'NOTES 3trim.'!AX2094</f>
        <v>5</v>
      </c>
      <c r="P81" s="217">
        <f>'NOTES 3trim.'!AY2094</f>
        <v>4</v>
      </c>
      <c r="Q81" s="217">
        <f>'NOTES 3trim.'!AZ2094</f>
        <v>3</v>
      </c>
      <c r="R81" s="217">
        <f>'NOTES 3trim.'!BA2094</f>
        <v>2</v>
      </c>
      <c r="S81" s="217">
        <f>'NOTES 3trim.'!BB2094</f>
        <v>1</v>
      </c>
      <c r="T81" s="217">
        <f>'NOTES 3trim.'!BC2094</f>
        <v>5</v>
      </c>
      <c r="U81" s="217">
        <f>'NOTES 3trim.'!BD2094</f>
        <v>4</v>
      </c>
      <c r="V81" s="217">
        <f>'NOTES 3trim.'!BE2094</f>
        <v>3</v>
      </c>
      <c r="W81" s="217">
        <f>'NOTES 3trim.'!BF2094</f>
        <v>2</v>
      </c>
      <c r="X81" s="217">
        <f>'NOTES 3trim.'!BG2094</f>
        <v>1</v>
      </c>
      <c r="Y81" s="217">
        <f>'NOTES 3trim.'!BH2094</f>
        <v>5</v>
      </c>
      <c r="Z81" s="217">
        <f>'NOTES 3trim.'!BI2094</f>
        <v>4</v>
      </c>
      <c r="AA81" s="217">
        <f>'NOTES 3trim.'!BJ2094</f>
        <v>3</v>
      </c>
      <c r="AB81" s="217">
        <f>'NOTES 3trim.'!BK2094</f>
        <v>2</v>
      </c>
      <c r="AC81" s="217">
        <f>'NOTES 3trim.'!BL2094</f>
        <v>1</v>
      </c>
      <c r="AD81" s="217">
        <f>'NOTES 3trim.'!BM2094</f>
        <v>5</v>
      </c>
      <c r="AE81" s="217">
        <f>'NOTES 3trim.'!BN2094</f>
        <v>4</v>
      </c>
      <c r="AF81" s="217">
        <f>'NOTES 3trim.'!BO2094</f>
        <v>3</v>
      </c>
      <c r="AG81" s="217">
        <f>'NOTES 3trim.'!BP2094</f>
        <v>2</v>
      </c>
      <c r="AH81" s="217">
        <f>'NOTES 3trim.'!BQ2094</f>
        <v>1</v>
      </c>
      <c r="AL81" s="72">
        <f t="shared" si="16"/>
        <v>3</v>
      </c>
    </row>
    <row r="82" spans="2:48" ht="42.75" customHeight="1">
      <c r="B82" s="86"/>
      <c r="C82" s="86"/>
      <c r="D82" s="237" t="str">
        <f>'NOTES 3trim.'!D2105</f>
        <v>Concevoir et réaliser des actions à visées expressive, artistique, esthétique</v>
      </c>
      <c r="E82" s="218">
        <f>'NOTES 3trim.'!AN2106</f>
        <v>5</v>
      </c>
      <c r="F82" s="218">
        <f>'NOTES 3trim.'!AO2106</f>
        <v>4</v>
      </c>
      <c r="G82" s="218">
        <f>'NOTES 3trim.'!AP2106</f>
        <v>3</v>
      </c>
      <c r="H82" s="218">
        <f>'NOTES 3trim.'!AQ2106</f>
        <v>2</v>
      </c>
      <c r="I82" s="218">
        <f>'NOTES 3trim.'!AR2106</f>
        <v>1</v>
      </c>
      <c r="J82" s="218">
        <f>'NOTES 3trim.'!AS2106</f>
        <v>5</v>
      </c>
      <c r="K82" s="218">
        <f>'NOTES 3trim.'!AT2106</f>
        <v>4</v>
      </c>
      <c r="L82" s="218">
        <f>'NOTES 3trim.'!AU2106</f>
        <v>3</v>
      </c>
      <c r="M82" s="218">
        <f>'NOTES 3trim.'!AV2106</f>
        <v>2</v>
      </c>
      <c r="N82" s="218">
        <f>'NOTES 3trim.'!AW2106</f>
        <v>1</v>
      </c>
      <c r="O82" s="218">
        <f>'NOTES 3trim.'!AX2106</f>
        <v>5</v>
      </c>
      <c r="P82" s="218">
        <f>'NOTES 3trim.'!AY2106</f>
        <v>4</v>
      </c>
      <c r="Q82" s="218">
        <f>'NOTES 3trim.'!AZ2106</f>
        <v>3</v>
      </c>
      <c r="R82" s="218">
        <f>'NOTES 3trim.'!BA2106</f>
        <v>2</v>
      </c>
      <c r="S82" s="218">
        <f>'NOTES 3trim.'!BB2106</f>
        <v>1</v>
      </c>
      <c r="T82" s="218">
        <f>'NOTES 3trim.'!BC2106</f>
        <v>5</v>
      </c>
      <c r="U82" s="218">
        <f>'NOTES 3trim.'!BD2106</f>
        <v>4</v>
      </c>
      <c r="V82" s="218">
        <f>'NOTES 3trim.'!BE2106</f>
        <v>3</v>
      </c>
      <c r="W82" s="218">
        <f>'NOTES 3trim.'!BF2106</f>
        <v>2</v>
      </c>
      <c r="X82" s="218">
        <f>'NOTES 3trim.'!BG2106</f>
        <v>1</v>
      </c>
      <c r="Y82" s="218">
        <f>'NOTES 3trim.'!BH2106</f>
        <v>5</v>
      </c>
      <c r="Z82" s="218">
        <f>'NOTES 3trim.'!BI2106</f>
        <v>4</v>
      </c>
      <c r="AA82" s="218">
        <f>'NOTES 3trim.'!BJ2106</f>
        <v>3</v>
      </c>
      <c r="AB82" s="218">
        <f>'NOTES 3trim.'!BK2106</f>
        <v>2</v>
      </c>
      <c r="AC82" s="218">
        <f>'NOTES 3trim.'!BL2106</f>
        <v>1</v>
      </c>
      <c r="AD82" s="218">
        <f>'NOTES 3trim.'!BM2106</f>
        <v>5</v>
      </c>
      <c r="AE82" s="218">
        <f>'NOTES 3trim.'!BN2106</f>
        <v>4</v>
      </c>
      <c r="AF82" s="218">
        <f>'NOTES 3trim.'!BO2106</f>
        <v>3</v>
      </c>
      <c r="AG82" s="218">
        <f>'NOTES 3trim.'!BP2106</f>
        <v>2</v>
      </c>
      <c r="AH82" s="218">
        <f>'NOTES 3trim.'!BQ2106</f>
        <v>1</v>
      </c>
      <c r="AI82" s="86"/>
      <c r="AL82" s="72">
        <f t="shared" si="16"/>
        <v>3</v>
      </c>
    </row>
    <row r="83" spans="2:48" ht="21.75" customHeight="1">
      <c r="B83" s="86"/>
      <c r="C83" s="86"/>
      <c r="E83" s="188"/>
      <c r="F83" s="188"/>
      <c r="G83" s="188"/>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86"/>
      <c r="AL83" s="72" t="str">
        <f t="shared" si="16"/>
        <v/>
      </c>
    </row>
    <row r="84" spans="2:48" ht="21.75" customHeight="1" thickBot="1">
      <c r="B84" s="86"/>
      <c r="C84" s="86"/>
      <c r="D84" s="86"/>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86"/>
      <c r="AL84" s="72" t="str">
        <f t="shared" si="16"/>
        <v/>
      </c>
    </row>
    <row r="85" spans="2:48" ht="48" customHeight="1" thickBot="1">
      <c r="B85" s="772" t="str">
        <f>'NOTES 3trim.'!D2120</f>
        <v>Techniques usuelles de l'information et de la communication</v>
      </c>
      <c r="C85" s="773"/>
      <c r="D85" s="774"/>
      <c r="E85" s="214">
        <f>IF(ISERROR(AVERAGE(E86:E87)),"",AVERAGE(E86:E87))</f>
        <v>5</v>
      </c>
      <c r="F85" s="214">
        <f t="shared" ref="F85:AH85" si="19">IF(ISERROR(AVERAGE(F86:F87)),"",AVERAGE(F86:F87))</f>
        <v>4</v>
      </c>
      <c r="G85" s="214">
        <f t="shared" si="19"/>
        <v>3</v>
      </c>
      <c r="H85" s="214">
        <f t="shared" si="19"/>
        <v>2</v>
      </c>
      <c r="I85" s="214">
        <f t="shared" si="19"/>
        <v>1</v>
      </c>
      <c r="J85" s="214">
        <f t="shared" si="19"/>
        <v>5</v>
      </c>
      <c r="K85" s="214">
        <f t="shared" si="19"/>
        <v>4</v>
      </c>
      <c r="L85" s="214">
        <f t="shared" si="19"/>
        <v>3</v>
      </c>
      <c r="M85" s="214">
        <f t="shared" si="19"/>
        <v>2</v>
      </c>
      <c r="N85" s="214">
        <f t="shared" si="19"/>
        <v>1</v>
      </c>
      <c r="O85" s="214">
        <f t="shared" si="19"/>
        <v>5</v>
      </c>
      <c r="P85" s="214">
        <f t="shared" si="19"/>
        <v>4</v>
      </c>
      <c r="Q85" s="214">
        <f t="shared" si="19"/>
        <v>3</v>
      </c>
      <c r="R85" s="214">
        <f t="shared" si="19"/>
        <v>2</v>
      </c>
      <c r="S85" s="214">
        <f t="shared" si="19"/>
        <v>1</v>
      </c>
      <c r="T85" s="214">
        <f t="shared" si="19"/>
        <v>5</v>
      </c>
      <c r="U85" s="214">
        <f t="shared" si="19"/>
        <v>4</v>
      </c>
      <c r="V85" s="214">
        <f t="shared" si="19"/>
        <v>3</v>
      </c>
      <c r="W85" s="214">
        <f t="shared" si="19"/>
        <v>2</v>
      </c>
      <c r="X85" s="214">
        <f t="shared" si="19"/>
        <v>1</v>
      </c>
      <c r="Y85" s="214">
        <f t="shared" si="19"/>
        <v>5</v>
      </c>
      <c r="Z85" s="214">
        <f t="shared" si="19"/>
        <v>4</v>
      </c>
      <c r="AA85" s="214">
        <f t="shared" si="19"/>
        <v>3</v>
      </c>
      <c r="AB85" s="214">
        <f t="shared" si="19"/>
        <v>2</v>
      </c>
      <c r="AC85" s="214">
        <f t="shared" si="19"/>
        <v>1</v>
      </c>
      <c r="AD85" s="214">
        <f t="shared" si="19"/>
        <v>5</v>
      </c>
      <c r="AE85" s="214">
        <f t="shared" si="19"/>
        <v>4</v>
      </c>
      <c r="AF85" s="214">
        <f t="shared" si="19"/>
        <v>3</v>
      </c>
      <c r="AG85" s="214">
        <f t="shared" si="19"/>
        <v>2</v>
      </c>
      <c r="AH85" s="214">
        <f t="shared" si="19"/>
        <v>1</v>
      </c>
      <c r="AI85" s="86"/>
      <c r="AL85" s="72">
        <f t="shared" si="16"/>
        <v>3</v>
      </c>
    </row>
    <row r="86" spans="2:48" s="61" customFormat="1" ht="22.5" customHeight="1">
      <c r="B86" s="188"/>
      <c r="C86" s="189"/>
      <c r="D86" s="191" t="str">
        <f>'NOTES 3trim.'!D2121</f>
        <v>Utiliser l'outil informatique</v>
      </c>
      <c r="E86" s="222">
        <f>'NOTES 3trim.'!AN2122</f>
        <v>5</v>
      </c>
      <c r="F86" s="222">
        <f>'NOTES 3trim.'!AO2122</f>
        <v>4</v>
      </c>
      <c r="G86" s="222">
        <f>'NOTES 3trim.'!AP2122</f>
        <v>3</v>
      </c>
      <c r="H86" s="222">
        <f>'NOTES 3trim.'!AQ2122</f>
        <v>2</v>
      </c>
      <c r="I86" s="222">
        <f>'NOTES 3trim.'!AR2122</f>
        <v>1</v>
      </c>
      <c r="J86" s="222">
        <f>'NOTES 3trim.'!AS2122</f>
        <v>5</v>
      </c>
      <c r="K86" s="222">
        <f>'NOTES 3trim.'!AT2122</f>
        <v>4</v>
      </c>
      <c r="L86" s="222">
        <f>'NOTES 3trim.'!AU2122</f>
        <v>3</v>
      </c>
      <c r="M86" s="222">
        <f>'NOTES 3trim.'!AV2122</f>
        <v>2</v>
      </c>
      <c r="N86" s="222">
        <f>'NOTES 3trim.'!AW2122</f>
        <v>1</v>
      </c>
      <c r="O86" s="222">
        <f>'NOTES 3trim.'!AX2122</f>
        <v>5</v>
      </c>
      <c r="P86" s="222">
        <f>'NOTES 3trim.'!AY2122</f>
        <v>4</v>
      </c>
      <c r="Q86" s="222">
        <f>'NOTES 3trim.'!AZ2122</f>
        <v>3</v>
      </c>
      <c r="R86" s="222">
        <f>'NOTES 3trim.'!BA2122</f>
        <v>2</v>
      </c>
      <c r="S86" s="222">
        <f>'NOTES 3trim.'!BB2122</f>
        <v>1</v>
      </c>
      <c r="T86" s="222">
        <f>'NOTES 3trim.'!BC2122</f>
        <v>5</v>
      </c>
      <c r="U86" s="222">
        <f>'NOTES 3trim.'!BD2122</f>
        <v>4</v>
      </c>
      <c r="V86" s="222">
        <f>'NOTES 3trim.'!BE2122</f>
        <v>3</v>
      </c>
      <c r="W86" s="222">
        <f>'NOTES 3trim.'!BF2122</f>
        <v>2</v>
      </c>
      <c r="X86" s="222">
        <f>'NOTES 3trim.'!BG2122</f>
        <v>1</v>
      </c>
      <c r="Y86" s="222">
        <f>'NOTES 3trim.'!BH2122</f>
        <v>5</v>
      </c>
      <c r="Z86" s="222">
        <f>'NOTES 3trim.'!BI2122</f>
        <v>4</v>
      </c>
      <c r="AA86" s="222">
        <f>'NOTES 3trim.'!BJ2122</f>
        <v>3</v>
      </c>
      <c r="AB86" s="222">
        <f>'NOTES 3trim.'!BK2122</f>
        <v>2</v>
      </c>
      <c r="AC86" s="222">
        <f>'NOTES 3trim.'!BL2122</f>
        <v>1</v>
      </c>
      <c r="AD86" s="222">
        <f>'NOTES 3trim.'!BM2122</f>
        <v>5</v>
      </c>
      <c r="AE86" s="222">
        <f>'NOTES 3trim.'!BN2122</f>
        <v>4</v>
      </c>
      <c r="AF86" s="222">
        <f>'NOTES 3trim.'!BO2122</f>
        <v>3</v>
      </c>
      <c r="AG86" s="222">
        <f>'NOTES 3trim.'!BP2122</f>
        <v>2</v>
      </c>
      <c r="AH86" s="222">
        <f>'NOTES 3trim.'!BQ2122</f>
        <v>1</v>
      </c>
      <c r="AI86" s="186"/>
      <c r="AL86" s="72">
        <f t="shared" si="16"/>
        <v>3</v>
      </c>
      <c r="AM86" s="49"/>
      <c r="AN86" s="49"/>
      <c r="AO86" s="49"/>
      <c r="AP86" s="49"/>
      <c r="AQ86" s="49"/>
      <c r="AR86" s="49"/>
      <c r="AS86" s="49"/>
      <c r="AT86" s="49"/>
      <c r="AU86" s="49"/>
      <c r="AV86" s="49"/>
    </row>
    <row r="87" spans="2:48" s="61" customFormat="1" ht="22.5" customHeight="1">
      <c r="B87" s="65"/>
      <c r="C87" s="189"/>
      <c r="D87" s="238" t="str">
        <f>'NOTES 3trim.'!D2142</f>
        <v>Maitriser les fonctions de base d'un ordinateur</v>
      </c>
      <c r="E87" s="223">
        <f>'NOTES 3trim.'!AN2143</f>
        <v>5</v>
      </c>
      <c r="F87" s="223">
        <f>'NOTES 3trim.'!AO2143</f>
        <v>4</v>
      </c>
      <c r="G87" s="223">
        <f>'NOTES 3trim.'!AP2143</f>
        <v>3</v>
      </c>
      <c r="H87" s="223">
        <f>'NOTES 3trim.'!AQ2143</f>
        <v>2</v>
      </c>
      <c r="I87" s="223">
        <f>'NOTES 3trim.'!AR2143</f>
        <v>1</v>
      </c>
      <c r="J87" s="223">
        <f>'NOTES 3trim.'!AS2143</f>
        <v>5</v>
      </c>
      <c r="K87" s="223">
        <f>'NOTES 3trim.'!AT2143</f>
        <v>4</v>
      </c>
      <c r="L87" s="223">
        <f>'NOTES 3trim.'!AU2143</f>
        <v>3</v>
      </c>
      <c r="M87" s="223">
        <f>'NOTES 3trim.'!AV2143</f>
        <v>2</v>
      </c>
      <c r="N87" s="223">
        <f>'NOTES 3trim.'!AW2143</f>
        <v>1</v>
      </c>
      <c r="O87" s="223">
        <f>'NOTES 3trim.'!AX2143</f>
        <v>5</v>
      </c>
      <c r="P87" s="223">
        <f>'NOTES 3trim.'!AY2143</f>
        <v>4</v>
      </c>
      <c r="Q87" s="223">
        <f>'NOTES 3trim.'!AZ2143</f>
        <v>3</v>
      </c>
      <c r="R87" s="223">
        <f>'NOTES 3trim.'!BA2143</f>
        <v>2</v>
      </c>
      <c r="S87" s="223">
        <f>'NOTES 3trim.'!BB2143</f>
        <v>1</v>
      </c>
      <c r="T87" s="223">
        <f>'NOTES 3trim.'!BC2143</f>
        <v>5</v>
      </c>
      <c r="U87" s="223">
        <f>'NOTES 3trim.'!BD2143</f>
        <v>4</v>
      </c>
      <c r="V87" s="223">
        <f>'NOTES 3trim.'!BE2143</f>
        <v>3</v>
      </c>
      <c r="W87" s="223">
        <f>'NOTES 3trim.'!BF2143</f>
        <v>2</v>
      </c>
      <c r="X87" s="223">
        <f>'NOTES 3trim.'!BG2143</f>
        <v>1</v>
      </c>
      <c r="Y87" s="223">
        <f>'NOTES 3trim.'!BH2143</f>
        <v>5</v>
      </c>
      <c r="Z87" s="223">
        <f>'NOTES 3trim.'!BI2143</f>
        <v>4</v>
      </c>
      <c r="AA87" s="223">
        <f>'NOTES 3trim.'!BJ2143</f>
        <v>3</v>
      </c>
      <c r="AB87" s="223">
        <f>'NOTES 3trim.'!BK2143</f>
        <v>2</v>
      </c>
      <c r="AC87" s="223">
        <f>'NOTES 3trim.'!BL2143</f>
        <v>1</v>
      </c>
      <c r="AD87" s="223">
        <f>'NOTES 3trim.'!BM2143</f>
        <v>5</v>
      </c>
      <c r="AE87" s="223">
        <f>'NOTES 3trim.'!BN2143</f>
        <v>4</v>
      </c>
      <c r="AF87" s="223">
        <f>'NOTES 3trim.'!BO2143</f>
        <v>3</v>
      </c>
      <c r="AG87" s="223">
        <f>'NOTES 3trim.'!BP2143</f>
        <v>2</v>
      </c>
      <c r="AH87" s="223">
        <f>'NOTES 3trim.'!BQ2143</f>
        <v>1</v>
      </c>
      <c r="AI87" s="186"/>
      <c r="AL87" s="72">
        <f t="shared" si="16"/>
        <v>3</v>
      </c>
      <c r="AM87" s="49"/>
      <c r="AN87" s="49"/>
      <c r="AO87" s="49"/>
      <c r="AP87" s="49"/>
      <c r="AQ87" s="49"/>
      <c r="AR87" s="49"/>
      <c r="AS87" s="49"/>
      <c r="AT87" s="49"/>
      <c r="AU87" s="49"/>
      <c r="AV87" s="49"/>
    </row>
    <row r="88" spans="2:48" s="61" customFormat="1" ht="22.5" customHeight="1">
      <c r="B88" s="65"/>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6"/>
      <c r="AL88" s="72" t="str">
        <f t="shared" si="16"/>
        <v/>
      </c>
      <c r="AM88" s="49"/>
      <c r="AN88" s="49"/>
      <c r="AO88" s="49"/>
      <c r="AP88" s="49"/>
      <c r="AQ88" s="49"/>
      <c r="AR88" s="49"/>
      <c r="AS88" s="49"/>
      <c r="AT88" s="49"/>
      <c r="AU88" s="49"/>
      <c r="AV88" s="49"/>
    </row>
    <row r="89" spans="2:48" s="61" customFormat="1" ht="22.5" customHeight="1" thickBot="1">
      <c r="B89" s="65"/>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6"/>
      <c r="AL89" s="72" t="str">
        <f t="shared" si="16"/>
        <v/>
      </c>
      <c r="AM89" s="49"/>
      <c r="AN89" s="49"/>
      <c r="AO89" s="49"/>
      <c r="AP89" s="49"/>
      <c r="AQ89" s="49"/>
      <c r="AR89" s="49"/>
      <c r="AS89" s="49"/>
      <c r="AT89" s="49"/>
      <c r="AU89" s="49"/>
      <c r="AV89" s="49"/>
    </row>
    <row r="90" spans="2:48" s="61" customFormat="1" ht="33.75" customHeight="1" thickBot="1">
      <c r="B90" s="772" t="str">
        <f>'NOTES 3trim.'!D2184</f>
        <v>L'autonomie et l'initiative</v>
      </c>
      <c r="C90" s="773"/>
      <c r="D90" s="774"/>
      <c r="E90" s="214">
        <f>IF(ISERROR(AVERAGE(E91:E93)),"",AVERAGE(E91:E93))</f>
        <v>5</v>
      </c>
      <c r="F90" s="214">
        <f t="shared" ref="F90:AH90" si="20">IF(ISERROR(AVERAGE(F91:F93)),"",AVERAGE(F91:F93))</f>
        <v>4</v>
      </c>
      <c r="G90" s="214">
        <f t="shared" si="20"/>
        <v>3</v>
      </c>
      <c r="H90" s="214">
        <f t="shared" si="20"/>
        <v>2</v>
      </c>
      <c r="I90" s="214">
        <f t="shared" si="20"/>
        <v>1</v>
      </c>
      <c r="J90" s="214">
        <f t="shared" si="20"/>
        <v>5</v>
      </c>
      <c r="K90" s="214">
        <f t="shared" si="20"/>
        <v>4</v>
      </c>
      <c r="L90" s="214">
        <f t="shared" si="20"/>
        <v>3</v>
      </c>
      <c r="M90" s="214">
        <f t="shared" si="20"/>
        <v>2</v>
      </c>
      <c r="N90" s="214">
        <f t="shared" si="20"/>
        <v>1</v>
      </c>
      <c r="O90" s="214">
        <f t="shared" si="20"/>
        <v>5</v>
      </c>
      <c r="P90" s="214">
        <f t="shared" si="20"/>
        <v>4</v>
      </c>
      <c r="Q90" s="214">
        <f t="shared" si="20"/>
        <v>3</v>
      </c>
      <c r="R90" s="214">
        <f t="shared" si="20"/>
        <v>2</v>
      </c>
      <c r="S90" s="214">
        <f t="shared" si="20"/>
        <v>1</v>
      </c>
      <c r="T90" s="214">
        <f t="shared" si="20"/>
        <v>5</v>
      </c>
      <c r="U90" s="214">
        <f t="shared" si="20"/>
        <v>4</v>
      </c>
      <c r="V90" s="214">
        <f t="shared" si="20"/>
        <v>3</v>
      </c>
      <c r="W90" s="214">
        <f t="shared" si="20"/>
        <v>2</v>
      </c>
      <c r="X90" s="214">
        <f t="shared" si="20"/>
        <v>1</v>
      </c>
      <c r="Y90" s="214">
        <f t="shared" si="20"/>
        <v>5</v>
      </c>
      <c r="Z90" s="214">
        <f t="shared" si="20"/>
        <v>4</v>
      </c>
      <c r="AA90" s="214">
        <f t="shared" si="20"/>
        <v>3</v>
      </c>
      <c r="AB90" s="214">
        <f t="shared" si="20"/>
        <v>2</v>
      </c>
      <c r="AC90" s="214">
        <f t="shared" si="20"/>
        <v>1</v>
      </c>
      <c r="AD90" s="214">
        <f t="shared" si="20"/>
        <v>5</v>
      </c>
      <c r="AE90" s="214">
        <f t="shared" si="20"/>
        <v>4</v>
      </c>
      <c r="AF90" s="214">
        <f t="shared" si="20"/>
        <v>3</v>
      </c>
      <c r="AG90" s="214">
        <f t="shared" si="20"/>
        <v>2</v>
      </c>
      <c r="AH90" s="214">
        <f t="shared" si="20"/>
        <v>1</v>
      </c>
      <c r="AI90" s="186"/>
      <c r="AL90" s="72">
        <f t="shared" si="16"/>
        <v>3</v>
      </c>
      <c r="AM90" s="49"/>
      <c r="AN90" s="49"/>
      <c r="AO90" s="49"/>
      <c r="AP90" s="49"/>
      <c r="AQ90" s="49"/>
      <c r="AR90" s="49"/>
      <c r="AS90" s="49"/>
      <c r="AT90" s="49"/>
      <c r="AU90" s="49"/>
      <c r="AV90" s="49"/>
    </row>
    <row r="91" spans="2:48" s="61" customFormat="1" ht="22.5" customHeight="1">
      <c r="B91" s="65"/>
      <c r="C91" s="189"/>
      <c r="D91" s="191" t="str">
        <f>'NOTES 3trim.'!D2185</f>
        <v>Soin - Application</v>
      </c>
      <c r="E91" s="217">
        <f>'NOTES 3trim.'!AN2186</f>
        <v>5</v>
      </c>
      <c r="F91" s="217">
        <f>'NOTES 3trim.'!AO2186</f>
        <v>4</v>
      </c>
      <c r="G91" s="217">
        <f>'NOTES 3trim.'!AP2186</f>
        <v>3</v>
      </c>
      <c r="H91" s="217">
        <f>'NOTES 3trim.'!AQ2186</f>
        <v>2</v>
      </c>
      <c r="I91" s="217">
        <f>'NOTES 3trim.'!AR2186</f>
        <v>1</v>
      </c>
      <c r="J91" s="217">
        <f>'NOTES 3trim.'!AS2186</f>
        <v>5</v>
      </c>
      <c r="K91" s="217">
        <f>'NOTES 3trim.'!AT2186</f>
        <v>4</v>
      </c>
      <c r="L91" s="217">
        <f>'NOTES 3trim.'!AU2186</f>
        <v>3</v>
      </c>
      <c r="M91" s="217">
        <f>'NOTES 3trim.'!AV2186</f>
        <v>2</v>
      </c>
      <c r="N91" s="217">
        <f>'NOTES 3trim.'!AW2186</f>
        <v>1</v>
      </c>
      <c r="O91" s="217">
        <f>'NOTES 3trim.'!AX2186</f>
        <v>5</v>
      </c>
      <c r="P91" s="217">
        <f>'NOTES 3trim.'!AY2186</f>
        <v>4</v>
      </c>
      <c r="Q91" s="217">
        <f>'NOTES 3trim.'!AZ2186</f>
        <v>3</v>
      </c>
      <c r="R91" s="217">
        <f>'NOTES 3trim.'!BA2186</f>
        <v>2</v>
      </c>
      <c r="S91" s="217">
        <f>'NOTES 3trim.'!BB2186</f>
        <v>1</v>
      </c>
      <c r="T91" s="217">
        <f>'NOTES 3trim.'!BC2186</f>
        <v>5</v>
      </c>
      <c r="U91" s="217">
        <f>'NOTES 3trim.'!BD2186</f>
        <v>4</v>
      </c>
      <c r="V91" s="217">
        <f>'NOTES 3trim.'!BE2186</f>
        <v>3</v>
      </c>
      <c r="W91" s="217">
        <f>'NOTES 3trim.'!BF2186</f>
        <v>2</v>
      </c>
      <c r="X91" s="217">
        <f>'NOTES 3trim.'!BG2186</f>
        <v>1</v>
      </c>
      <c r="Y91" s="217">
        <f>'NOTES 3trim.'!BH2186</f>
        <v>5</v>
      </c>
      <c r="Z91" s="217">
        <f>'NOTES 3trim.'!BI2186</f>
        <v>4</v>
      </c>
      <c r="AA91" s="217">
        <f>'NOTES 3trim.'!BJ2186</f>
        <v>3</v>
      </c>
      <c r="AB91" s="217">
        <f>'NOTES 3trim.'!BK2186</f>
        <v>2</v>
      </c>
      <c r="AC91" s="217">
        <f>'NOTES 3trim.'!BL2186</f>
        <v>1</v>
      </c>
      <c r="AD91" s="217">
        <f>'NOTES 3trim.'!BM2186</f>
        <v>5</v>
      </c>
      <c r="AE91" s="217">
        <f>'NOTES 3trim.'!BN2186</f>
        <v>4</v>
      </c>
      <c r="AF91" s="217">
        <f>'NOTES 3trim.'!BO2186</f>
        <v>3</v>
      </c>
      <c r="AG91" s="217">
        <f>'NOTES 3trim.'!BP2186</f>
        <v>2</v>
      </c>
      <c r="AH91" s="217">
        <f>'NOTES 3trim.'!BQ2186</f>
        <v>1</v>
      </c>
      <c r="AI91" s="186"/>
      <c r="AL91" s="72">
        <f t="shared" si="16"/>
        <v>3</v>
      </c>
      <c r="AM91" s="49"/>
      <c r="AN91" s="49"/>
      <c r="AO91" s="49"/>
      <c r="AP91" s="49"/>
      <c r="AQ91" s="49"/>
      <c r="AR91" s="49"/>
      <c r="AS91" s="49"/>
      <c r="AT91" s="49"/>
      <c r="AU91" s="49"/>
      <c r="AV91" s="49"/>
    </row>
    <row r="92" spans="2:48" s="61" customFormat="1" ht="22.5" customHeight="1">
      <c r="B92" s="65"/>
      <c r="C92" s="189"/>
      <c r="D92" s="236" t="str">
        <f>'NOTES 3trim.'!D2206</f>
        <v>Instructions civique et morale</v>
      </c>
      <c r="E92" s="217">
        <f>'NOTES 3trim.'!AN2207</f>
        <v>5</v>
      </c>
      <c r="F92" s="217">
        <f>'NOTES 3trim.'!AO2207</f>
        <v>4</v>
      </c>
      <c r="G92" s="217">
        <f>'NOTES 3trim.'!AP2207</f>
        <v>3</v>
      </c>
      <c r="H92" s="217">
        <f>'NOTES 3trim.'!AQ2207</f>
        <v>2</v>
      </c>
      <c r="I92" s="217">
        <f>'NOTES 3trim.'!AR2207</f>
        <v>1</v>
      </c>
      <c r="J92" s="217">
        <f>'NOTES 3trim.'!AS2207</f>
        <v>5</v>
      </c>
      <c r="K92" s="217">
        <f>'NOTES 3trim.'!AT2207</f>
        <v>4</v>
      </c>
      <c r="L92" s="217">
        <f>'NOTES 3trim.'!AU2207</f>
        <v>3</v>
      </c>
      <c r="M92" s="217">
        <f>'NOTES 3trim.'!AV2207</f>
        <v>2</v>
      </c>
      <c r="N92" s="217">
        <f>'NOTES 3trim.'!AW2207</f>
        <v>1</v>
      </c>
      <c r="O92" s="217">
        <f>'NOTES 3trim.'!AX2207</f>
        <v>5</v>
      </c>
      <c r="P92" s="217">
        <f>'NOTES 3trim.'!AY2207</f>
        <v>4</v>
      </c>
      <c r="Q92" s="217">
        <f>'NOTES 3trim.'!AZ2207</f>
        <v>3</v>
      </c>
      <c r="R92" s="217">
        <f>'NOTES 3trim.'!BA2207</f>
        <v>2</v>
      </c>
      <c r="S92" s="217">
        <f>'NOTES 3trim.'!BB2207</f>
        <v>1</v>
      </c>
      <c r="T92" s="217">
        <f>'NOTES 3trim.'!BC2207</f>
        <v>5</v>
      </c>
      <c r="U92" s="217">
        <f>'NOTES 3trim.'!BD2207</f>
        <v>4</v>
      </c>
      <c r="V92" s="217">
        <f>'NOTES 3trim.'!BE2207</f>
        <v>3</v>
      </c>
      <c r="W92" s="217">
        <f>'NOTES 3trim.'!BF2207</f>
        <v>2</v>
      </c>
      <c r="X92" s="217">
        <f>'NOTES 3trim.'!BG2207</f>
        <v>1</v>
      </c>
      <c r="Y92" s="217">
        <f>'NOTES 3trim.'!BH2207</f>
        <v>5</v>
      </c>
      <c r="Z92" s="217">
        <f>'NOTES 3trim.'!BI2207</f>
        <v>4</v>
      </c>
      <c r="AA92" s="217">
        <f>'NOTES 3trim.'!BJ2207</f>
        <v>3</v>
      </c>
      <c r="AB92" s="217">
        <f>'NOTES 3trim.'!BK2207</f>
        <v>2</v>
      </c>
      <c r="AC92" s="217">
        <f>'NOTES 3trim.'!BL2207</f>
        <v>1</v>
      </c>
      <c r="AD92" s="217">
        <f>'NOTES 3trim.'!BM2207</f>
        <v>5</v>
      </c>
      <c r="AE92" s="217">
        <f>'NOTES 3trim.'!BN2207</f>
        <v>4</v>
      </c>
      <c r="AF92" s="217">
        <f>'NOTES 3trim.'!BO2207</f>
        <v>3</v>
      </c>
      <c r="AG92" s="217">
        <f>'NOTES 3trim.'!BP2207</f>
        <v>2</v>
      </c>
      <c r="AH92" s="217">
        <f>'NOTES 3trim.'!BQ2207</f>
        <v>1</v>
      </c>
      <c r="AI92" s="186"/>
      <c r="AL92" s="72">
        <f t="shared" si="16"/>
        <v>3</v>
      </c>
      <c r="AM92" s="49"/>
      <c r="AN92" s="49"/>
      <c r="AO92" s="49"/>
      <c r="AP92" s="49"/>
      <c r="AQ92" s="49"/>
      <c r="AR92" s="49"/>
      <c r="AS92" s="49"/>
      <c r="AT92" s="49"/>
      <c r="AU92" s="49"/>
      <c r="AV92" s="49"/>
    </row>
    <row r="93" spans="2:48" s="61" customFormat="1" ht="22.5" customHeight="1">
      <c r="B93" s="65"/>
      <c r="C93" s="189"/>
      <c r="D93" s="193" t="str">
        <f>'NOTES 3trim.'!D2254</f>
        <v>Travail personnel</v>
      </c>
      <c r="E93" s="218">
        <f>'NOTES 3trim.'!AN2255</f>
        <v>5</v>
      </c>
      <c r="F93" s="218">
        <f>'NOTES 3trim.'!AO2255</f>
        <v>4</v>
      </c>
      <c r="G93" s="218">
        <f>'NOTES 3trim.'!AP2255</f>
        <v>3</v>
      </c>
      <c r="H93" s="218">
        <f>'NOTES 3trim.'!AQ2255</f>
        <v>2</v>
      </c>
      <c r="I93" s="218">
        <f>'NOTES 3trim.'!AR2255</f>
        <v>1</v>
      </c>
      <c r="J93" s="218">
        <f>'NOTES 3trim.'!AS2255</f>
        <v>5</v>
      </c>
      <c r="K93" s="218">
        <f>'NOTES 3trim.'!AT2255</f>
        <v>4</v>
      </c>
      <c r="L93" s="218">
        <f>'NOTES 3trim.'!AU2255</f>
        <v>3</v>
      </c>
      <c r="M93" s="218">
        <f>'NOTES 3trim.'!AV2255</f>
        <v>2</v>
      </c>
      <c r="N93" s="218">
        <f>'NOTES 3trim.'!AW2255</f>
        <v>1</v>
      </c>
      <c r="O93" s="218">
        <f>'NOTES 3trim.'!AX2255</f>
        <v>5</v>
      </c>
      <c r="P93" s="218">
        <f>'NOTES 3trim.'!AY2255</f>
        <v>4</v>
      </c>
      <c r="Q93" s="218">
        <f>'NOTES 3trim.'!AZ2255</f>
        <v>3</v>
      </c>
      <c r="R93" s="218">
        <f>'NOTES 3trim.'!BA2255</f>
        <v>2</v>
      </c>
      <c r="S93" s="218">
        <f>'NOTES 3trim.'!BB2255</f>
        <v>1</v>
      </c>
      <c r="T93" s="218">
        <f>'NOTES 3trim.'!BC2255</f>
        <v>5</v>
      </c>
      <c r="U93" s="218">
        <f>'NOTES 3trim.'!BD2255</f>
        <v>4</v>
      </c>
      <c r="V93" s="218">
        <f>'NOTES 3trim.'!BE2255</f>
        <v>3</v>
      </c>
      <c r="W93" s="218">
        <f>'NOTES 3trim.'!BF2255</f>
        <v>2</v>
      </c>
      <c r="X93" s="218">
        <f>'NOTES 3trim.'!BG2255</f>
        <v>1</v>
      </c>
      <c r="Y93" s="218">
        <f>'NOTES 3trim.'!BH2255</f>
        <v>5</v>
      </c>
      <c r="Z93" s="218">
        <f>'NOTES 3trim.'!BI2255</f>
        <v>4</v>
      </c>
      <c r="AA93" s="218">
        <f>'NOTES 3trim.'!BJ2255</f>
        <v>3</v>
      </c>
      <c r="AB93" s="218">
        <f>'NOTES 3trim.'!BK2255</f>
        <v>2</v>
      </c>
      <c r="AC93" s="218">
        <f>'NOTES 3trim.'!BL2255</f>
        <v>1</v>
      </c>
      <c r="AD93" s="218">
        <f>'NOTES 3trim.'!BM2255</f>
        <v>5</v>
      </c>
      <c r="AE93" s="218">
        <f>'NOTES 3trim.'!BN2255</f>
        <v>4</v>
      </c>
      <c r="AF93" s="218">
        <f>'NOTES 3trim.'!BO2255</f>
        <v>3</v>
      </c>
      <c r="AG93" s="218">
        <f>'NOTES 3trim.'!BP2255</f>
        <v>2</v>
      </c>
      <c r="AH93" s="218">
        <f>'NOTES 3trim.'!BQ2255</f>
        <v>1</v>
      </c>
      <c r="AI93" s="186"/>
      <c r="AL93" s="72">
        <f t="shared" si="16"/>
        <v>3</v>
      </c>
      <c r="AM93" s="49"/>
      <c r="AN93" s="49"/>
      <c r="AO93" s="49"/>
      <c r="AP93" s="49"/>
      <c r="AQ93" s="49"/>
      <c r="AR93" s="49"/>
      <c r="AS93" s="49"/>
      <c r="AT93" s="49"/>
      <c r="AU93" s="49"/>
      <c r="AV93" s="49"/>
    </row>
    <row r="94" spans="2:48" s="61" customFormat="1" ht="22.5" customHeight="1">
      <c r="B94" s="65"/>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6"/>
      <c r="AL94" s="262"/>
      <c r="AM94" s="49"/>
      <c r="AN94" s="49"/>
      <c r="AO94" s="49"/>
      <c r="AP94" s="49"/>
      <c r="AQ94" s="49"/>
      <c r="AR94" s="49"/>
      <c r="AS94" s="49"/>
      <c r="AT94" s="49"/>
      <c r="AU94" s="49"/>
      <c r="AV94" s="49"/>
    </row>
    <row r="95" spans="2:48" s="61" customFormat="1" ht="22.5" customHeight="1">
      <c r="B95" s="65"/>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6"/>
      <c r="AL95" s="262"/>
      <c r="AM95" s="49"/>
      <c r="AN95" s="49"/>
      <c r="AO95" s="49"/>
      <c r="AP95" s="49"/>
      <c r="AQ95" s="49"/>
      <c r="AR95" s="49"/>
      <c r="AS95" s="49"/>
      <c r="AT95" s="49"/>
      <c r="AU95" s="49"/>
      <c r="AV95" s="49"/>
    </row>
    <row r="96" spans="2:48" s="61" customFormat="1" ht="22.5" customHeight="1">
      <c r="B96" s="65"/>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6"/>
      <c r="AL96" s="262"/>
      <c r="AM96" s="49"/>
      <c r="AN96" s="49"/>
      <c r="AO96" s="49"/>
      <c r="AP96" s="49"/>
      <c r="AQ96" s="49"/>
      <c r="AR96" s="49"/>
      <c r="AS96" s="49"/>
      <c r="AT96" s="49"/>
      <c r="AU96" s="49"/>
      <c r="AV96" s="49"/>
    </row>
    <row r="97" spans="1:48" s="61" customFormat="1" ht="22.5" customHeight="1">
      <c r="B97" s="65"/>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6"/>
      <c r="AL97" s="262"/>
      <c r="AM97" s="49"/>
      <c r="AN97" s="49"/>
      <c r="AO97" s="49"/>
      <c r="AP97" s="49"/>
      <c r="AQ97" s="49"/>
      <c r="AR97" s="49"/>
      <c r="AS97" s="49"/>
      <c r="AT97" s="49"/>
      <c r="AU97" s="49"/>
      <c r="AV97" s="49"/>
    </row>
    <row r="98" spans="1:48" s="61" customFormat="1" ht="22.5" customHeight="1">
      <c r="B98" s="65"/>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6"/>
      <c r="AL98" s="262" t="str">
        <f>IF(ISERROR(AVERAGE(C98:AF98)),"",AVERAGE(C98:AF98))</f>
        <v/>
      </c>
      <c r="AM98" s="49"/>
      <c r="AN98" s="49"/>
      <c r="AO98" s="49"/>
      <c r="AP98" s="49"/>
      <c r="AQ98" s="49"/>
      <c r="AR98" s="49"/>
      <c r="AS98" s="49"/>
      <c r="AT98" s="49"/>
      <c r="AU98" s="49"/>
      <c r="AV98" s="49"/>
    </row>
    <row r="99" spans="1:48" s="61" customFormat="1" ht="22.5" customHeight="1">
      <c r="B99" s="65"/>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6"/>
      <c r="AL99" s="262" t="str">
        <f>IF(ISERROR(AVERAGE(C99:AF99)),"",AVERAGE(C99:AF99))</f>
        <v/>
      </c>
      <c r="AM99" s="49"/>
      <c r="AN99" s="49"/>
      <c r="AO99" s="49"/>
      <c r="AP99" s="49"/>
      <c r="AQ99" s="49"/>
      <c r="AR99" s="49"/>
      <c r="AS99" s="49"/>
      <c r="AT99" s="49"/>
      <c r="AU99" s="49"/>
      <c r="AV99" s="49"/>
    </row>
    <row r="100" spans="1:48" ht="12.75" customHeight="1">
      <c r="A100" s="38"/>
      <c r="B100" s="188"/>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86"/>
      <c r="AJ100" s="38"/>
    </row>
    <row r="101" spans="1:48" ht="12.75" customHeight="1" thickBot="1">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row>
    <row r="102" spans="1:48" ht="134.25" customHeight="1" thickTop="1" thickBot="1">
      <c r="B102" s="64"/>
      <c r="C102" s="64"/>
      <c r="D102" s="64"/>
      <c r="E102" s="58" t="str">
        <f>E1</f>
        <v/>
      </c>
      <c r="F102" s="59" t="str">
        <f t="shared" ref="F102:AH102" si="21">F1</f>
        <v/>
      </c>
      <c r="G102" s="58" t="str">
        <f t="shared" si="21"/>
        <v/>
      </c>
      <c r="H102" s="59" t="str">
        <f t="shared" si="21"/>
        <v/>
      </c>
      <c r="I102" s="58" t="str">
        <f t="shared" si="21"/>
        <v/>
      </c>
      <c r="J102" s="59" t="str">
        <f t="shared" si="21"/>
        <v/>
      </c>
      <c r="K102" s="58" t="str">
        <f t="shared" si="21"/>
        <v/>
      </c>
      <c r="L102" s="59" t="str">
        <f t="shared" si="21"/>
        <v/>
      </c>
      <c r="M102" s="58" t="str">
        <f t="shared" si="21"/>
        <v/>
      </c>
      <c r="N102" s="59" t="str">
        <f t="shared" si="21"/>
        <v/>
      </c>
      <c r="O102" s="58" t="str">
        <f t="shared" si="21"/>
        <v/>
      </c>
      <c r="P102" s="59" t="str">
        <f t="shared" si="21"/>
        <v/>
      </c>
      <c r="Q102" s="58" t="str">
        <f t="shared" si="21"/>
        <v/>
      </c>
      <c r="R102" s="59" t="str">
        <f t="shared" si="21"/>
        <v/>
      </c>
      <c r="S102" s="58" t="str">
        <f t="shared" si="21"/>
        <v/>
      </c>
      <c r="T102" s="59" t="str">
        <f t="shared" si="21"/>
        <v/>
      </c>
      <c r="U102" s="58" t="str">
        <f t="shared" si="21"/>
        <v/>
      </c>
      <c r="V102" s="59" t="str">
        <f t="shared" si="21"/>
        <v/>
      </c>
      <c r="W102" s="58" t="str">
        <f t="shared" si="21"/>
        <v/>
      </c>
      <c r="X102" s="59" t="str">
        <f t="shared" si="21"/>
        <v/>
      </c>
      <c r="Y102" s="58" t="str">
        <f t="shared" si="21"/>
        <v/>
      </c>
      <c r="Z102" s="59" t="str">
        <f t="shared" si="21"/>
        <v/>
      </c>
      <c r="AA102" s="60" t="str">
        <f t="shared" si="21"/>
        <v/>
      </c>
      <c r="AB102" s="59" t="str">
        <f t="shared" si="21"/>
        <v/>
      </c>
      <c r="AC102" s="60" t="str">
        <f t="shared" si="21"/>
        <v/>
      </c>
      <c r="AD102" s="59" t="str">
        <f t="shared" si="21"/>
        <v/>
      </c>
      <c r="AE102" s="60">
        <f t="shared" si="21"/>
        <v>1</v>
      </c>
      <c r="AF102" s="59">
        <f t="shared" si="21"/>
        <v>2</v>
      </c>
      <c r="AG102" s="59">
        <f t="shared" si="21"/>
        <v>3</v>
      </c>
      <c r="AH102" s="59" t="str">
        <f t="shared" si="21"/>
        <v>ytdfuyfruyfuiylfguykgfuyfuyuy</v>
      </c>
    </row>
    <row r="103" spans="1:48" s="61" customFormat="1" ht="33.75" customHeight="1" thickBot="1">
      <c r="B103" s="766" t="str">
        <f>B2</f>
        <v>Français</v>
      </c>
      <c r="C103" s="767"/>
      <c r="D103" s="768"/>
      <c r="E103" s="214" t="str">
        <f t="shared" ref="E103:AH111" si="22">IF(E2="","",IF(E2&lt;$AB$209,$AA$208,IF(E2&lt;$AC$209,$AB$208,IF(E2&lt;$AD$209,$AC$208,IF(E2&lt;$AE$209,$AD$208,IF(E2&gt;=$AA$209,$AE$208,"--"))))))</f>
        <v>C</v>
      </c>
      <c r="F103" s="214" t="str">
        <f t="shared" si="22"/>
        <v>B</v>
      </c>
      <c r="G103" s="214" t="str">
        <f t="shared" si="22"/>
        <v>A</v>
      </c>
      <c r="H103" s="214" t="str">
        <f t="shared" si="22"/>
        <v>C</v>
      </c>
      <c r="I103" s="214" t="str">
        <f t="shared" si="22"/>
        <v>C</v>
      </c>
      <c r="J103" s="214" t="str">
        <f t="shared" si="22"/>
        <v>C</v>
      </c>
      <c r="K103" s="214" t="str">
        <f t="shared" si="22"/>
        <v>B</v>
      </c>
      <c r="L103" s="214" t="str">
        <f t="shared" si="22"/>
        <v>A</v>
      </c>
      <c r="M103" s="214" t="str">
        <f t="shared" si="22"/>
        <v>C</v>
      </c>
      <c r="N103" s="214" t="str">
        <f t="shared" si="22"/>
        <v>C</v>
      </c>
      <c r="O103" s="214" t="str">
        <f t="shared" si="22"/>
        <v>B</v>
      </c>
      <c r="P103" s="214" t="str">
        <f t="shared" si="22"/>
        <v>B</v>
      </c>
      <c r="Q103" s="214" t="str">
        <f t="shared" si="22"/>
        <v>A</v>
      </c>
      <c r="R103" s="214" t="str">
        <f t="shared" si="22"/>
        <v>C</v>
      </c>
      <c r="S103" s="214" t="str">
        <f t="shared" si="22"/>
        <v>C</v>
      </c>
      <c r="T103" s="214" t="str">
        <f t="shared" si="22"/>
        <v>B</v>
      </c>
      <c r="U103" s="214" t="str">
        <f t="shared" si="22"/>
        <v>B</v>
      </c>
      <c r="V103" s="214" t="str">
        <f t="shared" si="22"/>
        <v>A</v>
      </c>
      <c r="W103" s="214" t="str">
        <f t="shared" si="22"/>
        <v>C</v>
      </c>
      <c r="X103" s="214" t="str">
        <f t="shared" si="22"/>
        <v>D</v>
      </c>
      <c r="Y103" s="214" t="str">
        <f t="shared" si="22"/>
        <v>C</v>
      </c>
      <c r="Z103" s="214" t="str">
        <f t="shared" si="22"/>
        <v>B</v>
      </c>
      <c r="AA103" s="214" t="str">
        <f t="shared" si="22"/>
        <v>A</v>
      </c>
      <c r="AB103" s="214" t="str">
        <f t="shared" si="22"/>
        <v>C</v>
      </c>
      <c r="AC103" s="214" t="str">
        <f t="shared" si="22"/>
        <v>D</v>
      </c>
      <c r="AD103" s="214" t="str">
        <f t="shared" si="22"/>
        <v>C</v>
      </c>
      <c r="AE103" s="214" t="str">
        <f t="shared" si="22"/>
        <v>B</v>
      </c>
      <c r="AF103" s="214" t="str">
        <f t="shared" si="22"/>
        <v>A</v>
      </c>
      <c r="AG103" s="214" t="str">
        <f t="shared" si="22"/>
        <v>C</v>
      </c>
      <c r="AH103" s="214" t="str">
        <f t="shared" si="22"/>
        <v>D</v>
      </c>
      <c r="AL103" s="72" t="str">
        <f>B103</f>
        <v>Français</v>
      </c>
      <c r="AM103" s="49"/>
      <c r="AN103" s="49">
        <f t="shared" ref="AN103:AN108" si="23">COUNTIF(C103:D103,"A")</f>
        <v>0</v>
      </c>
      <c r="AO103" s="49"/>
      <c r="AP103" s="49">
        <f t="shared" ref="AP103:AP108" si="24">COUNTIF(C103:D103,"B")</f>
        <v>0</v>
      </c>
      <c r="AQ103" s="49"/>
      <c r="AR103" s="49">
        <f t="shared" ref="AR103:AR108" si="25">COUNTIF(C103:D103,"C")</f>
        <v>0</v>
      </c>
      <c r="AS103" s="49"/>
      <c r="AT103" s="49">
        <f t="shared" ref="AT103:AT108" si="26">COUNTIF(C103:D103,"D")</f>
        <v>0</v>
      </c>
      <c r="AU103" s="49"/>
      <c r="AV103" s="49">
        <f t="shared" ref="AV103:AV108" si="27">SUM(AN103:AT103)</f>
        <v>0</v>
      </c>
    </row>
    <row r="104" spans="1:48" s="61" customFormat="1" ht="22.5" customHeight="1">
      <c r="B104" s="775" t="str">
        <f>B3</f>
        <v>Langage oral</v>
      </c>
      <c r="C104" s="775"/>
      <c r="D104" s="775"/>
      <c r="E104" s="215" t="str">
        <f t="shared" si="22"/>
        <v>B</v>
      </c>
      <c r="F104" s="215" t="str">
        <f t="shared" si="22"/>
        <v>C</v>
      </c>
      <c r="G104" s="215" t="str">
        <f t="shared" si="22"/>
        <v>B</v>
      </c>
      <c r="H104" s="215" t="str">
        <f t="shared" si="22"/>
        <v>B</v>
      </c>
      <c r="I104" s="215" t="str">
        <f t="shared" si="22"/>
        <v>C</v>
      </c>
      <c r="J104" s="215" t="str">
        <f t="shared" si="22"/>
        <v>C</v>
      </c>
      <c r="K104" s="215" t="str">
        <f t="shared" si="22"/>
        <v>C</v>
      </c>
      <c r="L104" s="215" t="str">
        <f t="shared" si="22"/>
        <v>B</v>
      </c>
      <c r="M104" s="215" t="str">
        <f t="shared" si="22"/>
        <v>C</v>
      </c>
      <c r="N104" s="215" t="str">
        <f t="shared" si="22"/>
        <v>C</v>
      </c>
      <c r="O104" s="215" t="str">
        <f t="shared" si="22"/>
        <v>B</v>
      </c>
      <c r="P104" s="215" t="str">
        <f t="shared" si="22"/>
        <v>B</v>
      </c>
      <c r="Q104" s="215" t="str">
        <f t="shared" si="22"/>
        <v>A</v>
      </c>
      <c r="R104" s="215" t="str">
        <f t="shared" si="22"/>
        <v>B</v>
      </c>
      <c r="S104" s="215" t="str">
        <f t="shared" si="22"/>
        <v>C</v>
      </c>
      <c r="T104" s="215" t="str">
        <f t="shared" si="22"/>
        <v>B</v>
      </c>
      <c r="U104" s="215" t="str">
        <f t="shared" si="22"/>
        <v>B</v>
      </c>
      <c r="V104" s="215" t="str">
        <f t="shared" si="22"/>
        <v>A</v>
      </c>
      <c r="W104" s="215" t="str">
        <f t="shared" si="22"/>
        <v>B</v>
      </c>
      <c r="X104" s="215" t="str">
        <f t="shared" si="22"/>
        <v>D</v>
      </c>
      <c r="Y104" s="215" t="str">
        <f t="shared" si="22"/>
        <v>C</v>
      </c>
      <c r="Z104" s="215" t="str">
        <f t="shared" si="22"/>
        <v>B</v>
      </c>
      <c r="AA104" s="215" t="str">
        <f t="shared" si="22"/>
        <v>A</v>
      </c>
      <c r="AB104" s="215" t="str">
        <f t="shared" si="22"/>
        <v>C</v>
      </c>
      <c r="AC104" s="215" t="str">
        <f t="shared" si="22"/>
        <v>D</v>
      </c>
      <c r="AD104" s="215" t="str">
        <f t="shared" si="22"/>
        <v>C</v>
      </c>
      <c r="AE104" s="215" t="str">
        <f t="shared" si="22"/>
        <v>B</v>
      </c>
      <c r="AF104" s="215" t="str">
        <f t="shared" si="22"/>
        <v>A</v>
      </c>
      <c r="AG104" s="215" t="str">
        <f t="shared" si="22"/>
        <v>C</v>
      </c>
      <c r="AH104" s="215" t="str">
        <f t="shared" si="22"/>
        <v>D</v>
      </c>
      <c r="AL104" s="71" t="str">
        <f t="shared" ref="AL104:AL143" si="28">B104</f>
        <v>Langage oral</v>
      </c>
      <c r="AM104" s="49"/>
      <c r="AN104" s="49">
        <f t="shared" si="23"/>
        <v>0</v>
      </c>
      <c r="AO104" s="49"/>
      <c r="AP104" s="49">
        <f t="shared" si="24"/>
        <v>0</v>
      </c>
      <c r="AQ104" s="49"/>
      <c r="AR104" s="49">
        <f t="shared" si="25"/>
        <v>0</v>
      </c>
      <c r="AS104" s="49"/>
      <c r="AT104" s="49">
        <f t="shared" si="26"/>
        <v>0</v>
      </c>
      <c r="AU104" s="49"/>
      <c r="AV104" s="49">
        <f t="shared" si="27"/>
        <v>0</v>
      </c>
    </row>
    <row r="105" spans="1:48" s="61" customFormat="1" ht="22.5" customHeight="1">
      <c r="D105" s="191" t="str">
        <f>D4</f>
        <v>Raconter, Décrire, Exposer</v>
      </c>
      <c r="E105" s="216" t="str">
        <f t="shared" si="22"/>
        <v/>
      </c>
      <c r="F105" s="216" t="str">
        <f t="shared" si="22"/>
        <v/>
      </c>
      <c r="G105" s="216" t="str">
        <f t="shared" si="22"/>
        <v/>
      </c>
      <c r="H105" s="216" t="str">
        <f t="shared" si="22"/>
        <v/>
      </c>
      <c r="I105" s="216" t="str">
        <f t="shared" si="22"/>
        <v/>
      </c>
      <c r="J105" s="216" t="str">
        <f t="shared" si="22"/>
        <v>C</v>
      </c>
      <c r="K105" s="216" t="str">
        <f t="shared" si="22"/>
        <v>C</v>
      </c>
      <c r="L105" s="216" t="str">
        <f t="shared" si="22"/>
        <v>C</v>
      </c>
      <c r="M105" s="216" t="str">
        <f t="shared" si="22"/>
        <v>C</v>
      </c>
      <c r="N105" s="216" t="str">
        <f t="shared" si="22"/>
        <v>C</v>
      </c>
      <c r="O105" s="216" t="str">
        <f t="shared" si="22"/>
        <v/>
      </c>
      <c r="P105" s="216" t="str">
        <f t="shared" si="22"/>
        <v/>
      </c>
      <c r="Q105" s="216" t="str">
        <f t="shared" si="22"/>
        <v/>
      </c>
      <c r="R105" s="216" t="str">
        <f t="shared" si="22"/>
        <v/>
      </c>
      <c r="S105" s="216" t="str">
        <f t="shared" si="22"/>
        <v/>
      </c>
      <c r="T105" s="216" t="str">
        <f t="shared" si="22"/>
        <v/>
      </c>
      <c r="U105" s="216" t="str">
        <f t="shared" si="22"/>
        <v/>
      </c>
      <c r="V105" s="216" t="str">
        <f t="shared" si="22"/>
        <v/>
      </c>
      <c r="W105" s="216" t="str">
        <f t="shared" si="22"/>
        <v/>
      </c>
      <c r="X105" s="216" t="str">
        <f t="shared" si="22"/>
        <v/>
      </c>
      <c r="Y105" s="216" t="str">
        <f t="shared" si="22"/>
        <v/>
      </c>
      <c r="Z105" s="216" t="str">
        <f t="shared" si="22"/>
        <v/>
      </c>
      <c r="AA105" s="216" t="str">
        <f t="shared" si="22"/>
        <v/>
      </c>
      <c r="AB105" s="216" t="str">
        <f t="shared" si="22"/>
        <v/>
      </c>
      <c r="AC105" s="216" t="str">
        <f t="shared" si="22"/>
        <v/>
      </c>
      <c r="AD105" s="216" t="str">
        <f t="shared" si="22"/>
        <v/>
      </c>
      <c r="AE105" s="216" t="str">
        <f t="shared" si="22"/>
        <v/>
      </c>
      <c r="AF105" s="216" t="str">
        <f t="shared" si="22"/>
        <v/>
      </c>
      <c r="AG105" s="216" t="str">
        <f t="shared" si="22"/>
        <v/>
      </c>
      <c r="AH105" s="216" t="str">
        <f t="shared" si="22"/>
        <v/>
      </c>
      <c r="AL105" s="71">
        <f t="shared" si="28"/>
        <v>0</v>
      </c>
      <c r="AM105" s="49"/>
      <c r="AN105" s="49">
        <f t="shared" si="23"/>
        <v>0</v>
      </c>
      <c r="AO105" s="49"/>
      <c r="AP105" s="49">
        <f t="shared" si="24"/>
        <v>0</v>
      </c>
      <c r="AQ105" s="49"/>
      <c r="AR105" s="49">
        <f t="shared" si="25"/>
        <v>0</v>
      </c>
      <c r="AS105" s="49"/>
      <c r="AT105" s="49">
        <f t="shared" si="26"/>
        <v>0</v>
      </c>
      <c r="AU105" s="49"/>
      <c r="AV105" s="49">
        <f t="shared" si="27"/>
        <v>0</v>
      </c>
    </row>
    <row r="106" spans="1:48" s="61" customFormat="1" ht="22.5" customHeight="1">
      <c r="D106" s="192" t="str">
        <f>D5</f>
        <v>Echanger, Débattre</v>
      </c>
      <c r="E106" s="217" t="str">
        <f t="shared" si="22"/>
        <v>C</v>
      </c>
      <c r="F106" s="217" t="str">
        <f t="shared" si="22"/>
        <v>B</v>
      </c>
      <c r="G106" s="217" t="str">
        <f t="shared" si="22"/>
        <v>A</v>
      </c>
      <c r="H106" s="217" t="str">
        <f t="shared" si="22"/>
        <v>C</v>
      </c>
      <c r="I106" s="217" t="str">
        <f t="shared" si="22"/>
        <v>D</v>
      </c>
      <c r="J106" s="217" t="str">
        <f t="shared" si="22"/>
        <v>C</v>
      </c>
      <c r="K106" s="217" t="str">
        <f t="shared" si="22"/>
        <v>B</v>
      </c>
      <c r="L106" s="217" t="str">
        <f t="shared" si="22"/>
        <v>A</v>
      </c>
      <c r="M106" s="217" t="str">
        <f t="shared" si="22"/>
        <v>C</v>
      </c>
      <c r="N106" s="217" t="str">
        <f t="shared" si="22"/>
        <v>D</v>
      </c>
      <c r="O106" s="217" t="str">
        <f t="shared" si="22"/>
        <v>C</v>
      </c>
      <c r="P106" s="217" t="str">
        <f t="shared" si="22"/>
        <v>B</v>
      </c>
      <c r="Q106" s="217" t="str">
        <f t="shared" si="22"/>
        <v>A</v>
      </c>
      <c r="R106" s="217" t="str">
        <f t="shared" si="22"/>
        <v>C</v>
      </c>
      <c r="S106" s="217" t="str">
        <f t="shared" si="22"/>
        <v>D</v>
      </c>
      <c r="T106" s="217" t="str">
        <f t="shared" si="22"/>
        <v>C</v>
      </c>
      <c r="U106" s="217" t="str">
        <f t="shared" si="22"/>
        <v>B</v>
      </c>
      <c r="V106" s="217" t="str">
        <f t="shared" si="22"/>
        <v>A</v>
      </c>
      <c r="W106" s="217" t="str">
        <f t="shared" si="22"/>
        <v>C</v>
      </c>
      <c r="X106" s="217" t="str">
        <f t="shared" si="22"/>
        <v>D</v>
      </c>
      <c r="Y106" s="217" t="str">
        <f t="shared" si="22"/>
        <v>C</v>
      </c>
      <c r="Z106" s="217" t="str">
        <f t="shared" si="22"/>
        <v>B</v>
      </c>
      <c r="AA106" s="217" t="str">
        <f t="shared" si="22"/>
        <v>A</v>
      </c>
      <c r="AB106" s="217" t="str">
        <f t="shared" si="22"/>
        <v>C</v>
      </c>
      <c r="AC106" s="217" t="str">
        <f t="shared" si="22"/>
        <v>D</v>
      </c>
      <c r="AD106" s="217" t="str">
        <f t="shared" si="22"/>
        <v>C</v>
      </c>
      <c r="AE106" s="217" t="str">
        <f t="shared" si="22"/>
        <v>B</v>
      </c>
      <c r="AF106" s="217" t="str">
        <f t="shared" si="22"/>
        <v>A</v>
      </c>
      <c r="AG106" s="217" t="str">
        <f t="shared" si="22"/>
        <v>C</v>
      </c>
      <c r="AH106" s="217" t="str">
        <f t="shared" si="22"/>
        <v>D</v>
      </c>
      <c r="AL106" s="71">
        <f t="shared" si="28"/>
        <v>0</v>
      </c>
      <c r="AM106" s="49"/>
      <c r="AN106" s="49">
        <f t="shared" si="23"/>
        <v>0</v>
      </c>
      <c r="AO106" s="49"/>
      <c r="AP106" s="49">
        <f t="shared" si="24"/>
        <v>0</v>
      </c>
      <c r="AQ106" s="49"/>
      <c r="AR106" s="49">
        <f t="shared" si="25"/>
        <v>0</v>
      </c>
      <c r="AS106" s="49"/>
      <c r="AT106" s="49">
        <f t="shared" si="26"/>
        <v>0</v>
      </c>
      <c r="AU106" s="49"/>
      <c r="AV106" s="49">
        <f t="shared" si="27"/>
        <v>0</v>
      </c>
    </row>
    <row r="107" spans="1:48" s="61" customFormat="1" ht="22.5" customHeight="1">
      <c r="D107" s="193" t="str">
        <f>D6</f>
        <v>Réciter : dire de mémoire</v>
      </c>
      <c r="E107" s="218" t="str">
        <f t="shared" si="22"/>
        <v>A</v>
      </c>
      <c r="F107" s="218" t="str">
        <f t="shared" si="22"/>
        <v>C</v>
      </c>
      <c r="G107" s="218" t="str">
        <f t="shared" si="22"/>
        <v>B</v>
      </c>
      <c r="H107" s="218" t="str">
        <f t="shared" si="22"/>
        <v>A</v>
      </c>
      <c r="I107" s="218" t="str">
        <f t="shared" si="22"/>
        <v>A</v>
      </c>
      <c r="J107" s="218" t="str">
        <f t="shared" si="22"/>
        <v>B</v>
      </c>
      <c r="K107" s="218" t="str">
        <f t="shared" si="22"/>
        <v>B</v>
      </c>
      <c r="L107" s="218" t="str">
        <f t="shared" si="22"/>
        <v>B</v>
      </c>
      <c r="M107" s="218" t="str">
        <f t="shared" si="22"/>
        <v>A</v>
      </c>
      <c r="N107" s="218" t="str">
        <f t="shared" si="22"/>
        <v>A</v>
      </c>
      <c r="O107" s="218" t="str">
        <f t="shared" si="22"/>
        <v>A</v>
      </c>
      <c r="P107" s="218" t="str">
        <f t="shared" si="22"/>
        <v>A</v>
      </c>
      <c r="Q107" s="218" t="str">
        <f t="shared" si="22"/>
        <v/>
      </c>
      <c r="R107" s="218" t="str">
        <f t="shared" si="22"/>
        <v>A</v>
      </c>
      <c r="S107" s="218" t="str">
        <f t="shared" si="22"/>
        <v>B</v>
      </c>
      <c r="T107" s="218" t="str">
        <f t="shared" si="22"/>
        <v>A</v>
      </c>
      <c r="U107" s="218" t="str">
        <f t="shared" si="22"/>
        <v>B</v>
      </c>
      <c r="V107" s="218" t="str">
        <f t="shared" si="22"/>
        <v>A</v>
      </c>
      <c r="W107" s="218" t="str">
        <f t="shared" si="22"/>
        <v>A</v>
      </c>
      <c r="X107" s="218" t="str">
        <f t="shared" si="22"/>
        <v/>
      </c>
      <c r="Y107" s="218" t="str">
        <f t="shared" si="22"/>
        <v>C</v>
      </c>
      <c r="Z107" s="218" t="str">
        <f t="shared" si="22"/>
        <v>B</v>
      </c>
      <c r="AA107" s="218" t="str">
        <f t="shared" si="22"/>
        <v>A</v>
      </c>
      <c r="AB107" s="218" t="str">
        <f t="shared" si="22"/>
        <v>C</v>
      </c>
      <c r="AC107" s="218" t="str">
        <f t="shared" si="22"/>
        <v>D</v>
      </c>
      <c r="AD107" s="218" t="str">
        <f t="shared" si="22"/>
        <v>C</v>
      </c>
      <c r="AE107" s="218" t="str">
        <f t="shared" si="22"/>
        <v>B</v>
      </c>
      <c r="AF107" s="218" t="str">
        <f t="shared" si="22"/>
        <v>A</v>
      </c>
      <c r="AG107" s="218" t="str">
        <f t="shared" si="22"/>
        <v>C</v>
      </c>
      <c r="AH107" s="218" t="str">
        <f t="shared" si="22"/>
        <v>D</v>
      </c>
      <c r="AL107" s="71">
        <f t="shared" si="28"/>
        <v>0</v>
      </c>
      <c r="AM107" s="49"/>
      <c r="AN107" s="49">
        <f t="shared" si="23"/>
        <v>0</v>
      </c>
      <c r="AO107" s="49"/>
      <c r="AP107" s="49">
        <f t="shared" si="24"/>
        <v>0</v>
      </c>
      <c r="AQ107" s="49"/>
      <c r="AR107" s="49">
        <f t="shared" si="25"/>
        <v>0</v>
      </c>
      <c r="AS107" s="49"/>
      <c r="AT107" s="49">
        <f t="shared" si="26"/>
        <v>0</v>
      </c>
      <c r="AU107" s="49"/>
      <c r="AV107" s="49">
        <f t="shared" si="27"/>
        <v>0</v>
      </c>
    </row>
    <row r="108" spans="1:48" s="61" customFormat="1" ht="22.5" customHeight="1">
      <c r="B108" s="775" t="str">
        <f>B7</f>
        <v>Lectures</v>
      </c>
      <c r="C108" s="775"/>
      <c r="D108" s="775"/>
      <c r="E108" s="219" t="str">
        <f t="shared" si="22"/>
        <v>B</v>
      </c>
      <c r="F108" s="219" t="str">
        <f t="shared" si="22"/>
        <v>B</v>
      </c>
      <c r="G108" s="219" t="str">
        <f t="shared" si="22"/>
        <v>A</v>
      </c>
      <c r="H108" s="219" t="str">
        <f t="shared" si="22"/>
        <v>B</v>
      </c>
      <c r="I108" s="219" t="str">
        <f t="shared" si="22"/>
        <v>C</v>
      </c>
      <c r="J108" s="219" t="str">
        <f t="shared" si="22"/>
        <v>C</v>
      </c>
      <c r="K108" s="219" t="str">
        <f t="shared" si="22"/>
        <v>B</v>
      </c>
      <c r="L108" s="219" t="str">
        <f t="shared" si="22"/>
        <v>A</v>
      </c>
      <c r="M108" s="219" t="str">
        <f t="shared" si="22"/>
        <v>B</v>
      </c>
      <c r="N108" s="219" t="str">
        <f t="shared" si="22"/>
        <v>C</v>
      </c>
      <c r="O108" s="219" t="str">
        <f t="shared" si="22"/>
        <v>B</v>
      </c>
      <c r="P108" s="219" t="str">
        <f t="shared" si="22"/>
        <v>B</v>
      </c>
      <c r="Q108" s="219" t="str">
        <f t="shared" si="22"/>
        <v>A</v>
      </c>
      <c r="R108" s="219" t="str">
        <f t="shared" si="22"/>
        <v>C</v>
      </c>
      <c r="S108" s="219" t="str">
        <f t="shared" si="22"/>
        <v>C</v>
      </c>
      <c r="T108" s="219" t="str">
        <f t="shared" si="22"/>
        <v>B</v>
      </c>
      <c r="U108" s="219" t="str">
        <f t="shared" si="22"/>
        <v>B</v>
      </c>
      <c r="V108" s="219" t="str">
        <f t="shared" si="22"/>
        <v>A</v>
      </c>
      <c r="W108" s="219" t="str">
        <f t="shared" si="22"/>
        <v>B</v>
      </c>
      <c r="X108" s="219" t="str">
        <f t="shared" si="22"/>
        <v>C</v>
      </c>
      <c r="Y108" s="219" t="str">
        <f t="shared" si="22"/>
        <v>C</v>
      </c>
      <c r="Z108" s="219" t="str">
        <f t="shared" si="22"/>
        <v>B</v>
      </c>
      <c r="AA108" s="219" t="str">
        <f t="shared" si="22"/>
        <v>A</v>
      </c>
      <c r="AB108" s="219" t="str">
        <f t="shared" si="22"/>
        <v>C</v>
      </c>
      <c r="AC108" s="219" t="str">
        <f t="shared" si="22"/>
        <v>D</v>
      </c>
      <c r="AD108" s="219" t="str">
        <f t="shared" si="22"/>
        <v>C</v>
      </c>
      <c r="AE108" s="219" t="str">
        <f t="shared" si="22"/>
        <v>B</v>
      </c>
      <c r="AF108" s="219" t="str">
        <f t="shared" si="22"/>
        <v>A</v>
      </c>
      <c r="AG108" s="219" t="str">
        <f t="shared" si="22"/>
        <v>C</v>
      </c>
      <c r="AH108" s="219" t="str">
        <f t="shared" si="22"/>
        <v>D</v>
      </c>
      <c r="AL108" s="71" t="str">
        <f t="shared" si="28"/>
        <v>Lectures</v>
      </c>
      <c r="AM108" s="49"/>
      <c r="AN108" s="49">
        <f t="shared" si="23"/>
        <v>0</v>
      </c>
      <c r="AO108" s="49"/>
      <c r="AP108" s="49">
        <f t="shared" si="24"/>
        <v>0</v>
      </c>
      <c r="AQ108" s="49"/>
      <c r="AR108" s="49">
        <f t="shared" si="25"/>
        <v>0</v>
      </c>
      <c r="AS108" s="49"/>
      <c r="AT108" s="49">
        <f t="shared" si="26"/>
        <v>0</v>
      </c>
      <c r="AU108" s="49"/>
      <c r="AV108" s="49">
        <f t="shared" si="27"/>
        <v>0</v>
      </c>
    </row>
    <row r="109" spans="1:48" s="61" customFormat="1" ht="23.25" customHeight="1">
      <c r="A109" s="62"/>
      <c r="D109" s="194" t="str">
        <f>D8</f>
        <v>Lire, écouter et comprendre</v>
      </c>
      <c r="E109" s="220" t="str">
        <f t="shared" si="22"/>
        <v>A</v>
      </c>
      <c r="F109" s="220" t="str">
        <f t="shared" si="22"/>
        <v>B</v>
      </c>
      <c r="G109" s="220" t="str">
        <f t="shared" si="22"/>
        <v>B</v>
      </c>
      <c r="H109" s="220" t="str">
        <f t="shared" si="22"/>
        <v>A</v>
      </c>
      <c r="I109" s="220" t="str">
        <f t="shared" si="22"/>
        <v>A</v>
      </c>
      <c r="J109" s="220" t="str">
        <f t="shared" si="22"/>
        <v>C</v>
      </c>
      <c r="K109" s="220" t="str">
        <f t="shared" si="22"/>
        <v>B</v>
      </c>
      <c r="L109" s="220" t="str">
        <f t="shared" si="22"/>
        <v>A</v>
      </c>
      <c r="M109" s="220" t="str">
        <f t="shared" si="22"/>
        <v>A</v>
      </c>
      <c r="N109" s="220" t="str">
        <f t="shared" si="22"/>
        <v>C</v>
      </c>
      <c r="O109" s="220" t="str">
        <f t="shared" si="22"/>
        <v>A</v>
      </c>
      <c r="P109" s="220" t="str">
        <f t="shared" si="22"/>
        <v>A</v>
      </c>
      <c r="Q109" s="220" t="str">
        <f t="shared" si="22"/>
        <v>B</v>
      </c>
      <c r="R109" s="220" t="str">
        <f t="shared" si="22"/>
        <v>C</v>
      </c>
      <c r="S109" s="220" t="str">
        <f t="shared" si="22"/>
        <v>B</v>
      </c>
      <c r="T109" s="220" t="str">
        <f t="shared" si="22"/>
        <v>A</v>
      </c>
      <c r="U109" s="220" t="str">
        <f t="shared" si="22"/>
        <v>A</v>
      </c>
      <c r="V109" s="220" t="str">
        <f t="shared" si="22"/>
        <v>A</v>
      </c>
      <c r="W109" s="220" t="str">
        <f t="shared" si="22"/>
        <v>A</v>
      </c>
      <c r="X109" s="220" t="str">
        <f t="shared" si="22"/>
        <v>A</v>
      </c>
      <c r="Y109" s="220" t="str">
        <f t="shared" si="22"/>
        <v>C</v>
      </c>
      <c r="Z109" s="220" t="str">
        <f t="shared" si="22"/>
        <v>B</v>
      </c>
      <c r="AA109" s="220" t="str">
        <f t="shared" si="22"/>
        <v>A</v>
      </c>
      <c r="AB109" s="220" t="str">
        <f t="shared" si="22"/>
        <v>C</v>
      </c>
      <c r="AC109" s="220" t="str">
        <f t="shared" si="22"/>
        <v>D</v>
      </c>
      <c r="AD109" s="220" t="str">
        <f t="shared" si="22"/>
        <v>C</v>
      </c>
      <c r="AE109" s="220" t="str">
        <f t="shared" si="22"/>
        <v>B</v>
      </c>
      <c r="AF109" s="220" t="str">
        <f t="shared" si="22"/>
        <v>A</v>
      </c>
      <c r="AG109" s="220" t="str">
        <f t="shared" si="22"/>
        <v>C</v>
      </c>
      <c r="AH109" s="220" t="str">
        <f t="shared" si="22"/>
        <v>D</v>
      </c>
      <c r="AI109" s="62"/>
      <c r="AM109" s="49"/>
      <c r="AN109" s="49"/>
      <c r="AO109" s="49"/>
      <c r="AP109" s="49"/>
      <c r="AQ109" s="49"/>
      <c r="AR109" s="49"/>
      <c r="AS109" s="49"/>
      <c r="AT109" s="49"/>
      <c r="AU109" s="49"/>
      <c r="AV109" s="49"/>
    </row>
    <row r="110" spans="1:48" s="61" customFormat="1" ht="22.5" customHeight="1">
      <c r="D110" s="195" t="str">
        <f>D9</f>
        <v>Lire seul et comprendre une consigne</v>
      </c>
      <c r="E110" s="217" t="str">
        <f t="shared" si="22"/>
        <v>A</v>
      </c>
      <c r="F110" s="217" t="str">
        <f t="shared" si="22"/>
        <v>B</v>
      </c>
      <c r="G110" s="217" t="str">
        <f t="shared" si="22"/>
        <v>A</v>
      </c>
      <c r="H110" s="217" t="str">
        <f t="shared" si="22"/>
        <v>A</v>
      </c>
      <c r="I110" s="217" t="str">
        <f t="shared" si="22"/>
        <v>A</v>
      </c>
      <c r="J110" s="217" t="str">
        <f t="shared" si="22"/>
        <v>B</v>
      </c>
      <c r="K110" s="217" t="str">
        <f t="shared" si="22"/>
        <v>B</v>
      </c>
      <c r="L110" s="217" t="str">
        <f t="shared" si="22"/>
        <v>A</v>
      </c>
      <c r="M110" s="217" t="str">
        <f t="shared" si="22"/>
        <v>A</v>
      </c>
      <c r="N110" s="217" t="str">
        <f t="shared" si="22"/>
        <v>A</v>
      </c>
      <c r="O110" s="217" t="str">
        <f t="shared" si="22"/>
        <v>A</v>
      </c>
      <c r="P110" s="217" t="str">
        <f t="shared" si="22"/>
        <v>A</v>
      </c>
      <c r="Q110" s="217" t="str">
        <f t="shared" si="22"/>
        <v/>
      </c>
      <c r="R110" s="217" t="str">
        <f t="shared" si="22"/>
        <v>B</v>
      </c>
      <c r="S110" s="217" t="str">
        <f t="shared" si="22"/>
        <v>A</v>
      </c>
      <c r="T110" s="217" t="str">
        <f t="shared" si="22"/>
        <v>A</v>
      </c>
      <c r="U110" s="217" t="str">
        <f t="shared" si="22"/>
        <v>A</v>
      </c>
      <c r="V110" s="217" t="str">
        <f t="shared" si="22"/>
        <v>B</v>
      </c>
      <c r="W110" s="217" t="str">
        <f t="shared" si="22"/>
        <v>A</v>
      </c>
      <c r="X110" s="217" t="str">
        <f t="shared" si="22"/>
        <v>D</v>
      </c>
      <c r="Y110" s="217" t="str">
        <f t="shared" si="22"/>
        <v>C</v>
      </c>
      <c r="Z110" s="217" t="str">
        <f t="shared" si="22"/>
        <v>B</v>
      </c>
      <c r="AA110" s="217" t="str">
        <f t="shared" si="22"/>
        <v>A</v>
      </c>
      <c r="AB110" s="217" t="str">
        <f t="shared" si="22"/>
        <v>C</v>
      </c>
      <c r="AC110" s="217" t="str">
        <f t="shared" si="22"/>
        <v>D</v>
      </c>
      <c r="AD110" s="217" t="str">
        <f t="shared" si="22"/>
        <v>C</v>
      </c>
      <c r="AE110" s="217" t="str">
        <f t="shared" si="22"/>
        <v>B</v>
      </c>
      <c r="AF110" s="217" t="str">
        <f t="shared" si="22"/>
        <v>A</v>
      </c>
      <c r="AG110" s="217" t="str">
        <f t="shared" si="22"/>
        <v>C</v>
      </c>
      <c r="AH110" s="217" t="str">
        <f t="shared" si="22"/>
        <v>D</v>
      </c>
      <c r="AL110" s="72">
        <f t="shared" si="28"/>
        <v>0</v>
      </c>
      <c r="AM110" s="49"/>
      <c r="AN110" s="49">
        <f>COUNTIF(C110:D110,"A")</f>
        <v>0</v>
      </c>
      <c r="AO110" s="49"/>
      <c r="AP110" s="49">
        <f>COUNTIF(C110:D110,"B")</f>
        <v>0</v>
      </c>
      <c r="AQ110" s="49"/>
      <c r="AR110" s="49">
        <f>COUNTIF(C110:D110,"C")</f>
        <v>0</v>
      </c>
      <c r="AS110" s="49"/>
      <c r="AT110" s="49">
        <f>COUNTIF(C110:D110,"D")</f>
        <v>0</v>
      </c>
      <c r="AU110" s="49"/>
      <c r="AV110" s="49">
        <f>SUM(AN110:AT110)</f>
        <v>0</v>
      </c>
    </row>
    <row r="111" spans="1:48" s="61" customFormat="1" ht="22.5" customHeight="1">
      <c r="D111" s="195" t="str">
        <f>D10</f>
        <v>Lire à haute voix</v>
      </c>
      <c r="E111" s="217" t="str">
        <f t="shared" si="22"/>
        <v>C</v>
      </c>
      <c r="F111" s="217" t="str">
        <f t="shared" si="22"/>
        <v>B</v>
      </c>
      <c r="G111" s="217" t="str">
        <f t="shared" si="22"/>
        <v>A</v>
      </c>
      <c r="H111" s="217" t="str">
        <f t="shared" si="22"/>
        <v>C</v>
      </c>
      <c r="I111" s="217" t="str">
        <f t="shared" si="22"/>
        <v>D</v>
      </c>
      <c r="J111" s="217" t="str">
        <f t="shared" si="22"/>
        <v>C</v>
      </c>
      <c r="K111" s="217" t="str">
        <f t="shared" si="22"/>
        <v>B</v>
      </c>
      <c r="L111" s="217" t="str">
        <f t="shared" si="22"/>
        <v>A</v>
      </c>
      <c r="M111" s="217" t="str">
        <f t="shared" si="22"/>
        <v>C</v>
      </c>
      <c r="N111" s="217" t="str">
        <f t="shared" si="22"/>
        <v>D</v>
      </c>
      <c r="O111" s="217" t="str">
        <f t="shared" si="22"/>
        <v>C</v>
      </c>
      <c r="P111" s="217" t="str">
        <f t="shared" si="22"/>
        <v>B</v>
      </c>
      <c r="Q111" s="217" t="str">
        <f t="shared" si="22"/>
        <v>A</v>
      </c>
      <c r="R111" s="217" t="str">
        <f t="shared" si="22"/>
        <v>C</v>
      </c>
      <c r="S111" s="217" t="str">
        <f t="shared" si="22"/>
        <v>D</v>
      </c>
      <c r="T111" s="217" t="str">
        <f t="shared" ref="T111:AH111" si="29">IF(T10="","",IF(T10&lt;$AB$209,$AA$208,IF(T10&lt;$AC$209,$AB$208,IF(T10&lt;$AD$209,$AC$208,IF(T10&lt;$AE$209,$AD$208,IF(T10&gt;=$AA$209,$AE$208,"--"))))))</f>
        <v>C</v>
      </c>
      <c r="U111" s="217" t="str">
        <f t="shared" si="29"/>
        <v>B</v>
      </c>
      <c r="V111" s="217" t="str">
        <f t="shared" si="29"/>
        <v>A</v>
      </c>
      <c r="W111" s="217" t="str">
        <f t="shared" si="29"/>
        <v>C</v>
      </c>
      <c r="X111" s="217" t="str">
        <f t="shared" si="29"/>
        <v>D</v>
      </c>
      <c r="Y111" s="217" t="str">
        <f t="shared" si="29"/>
        <v>C</v>
      </c>
      <c r="Z111" s="217" t="str">
        <f t="shared" si="29"/>
        <v>B</v>
      </c>
      <c r="AA111" s="217" t="str">
        <f t="shared" si="29"/>
        <v>A</v>
      </c>
      <c r="AB111" s="217" t="str">
        <f t="shared" si="29"/>
        <v>C</v>
      </c>
      <c r="AC111" s="217" t="str">
        <f t="shared" si="29"/>
        <v>D</v>
      </c>
      <c r="AD111" s="217" t="str">
        <f t="shared" si="29"/>
        <v>C</v>
      </c>
      <c r="AE111" s="217" t="str">
        <f t="shared" si="29"/>
        <v>B</v>
      </c>
      <c r="AF111" s="217" t="str">
        <f t="shared" si="29"/>
        <v>A</v>
      </c>
      <c r="AG111" s="217" t="str">
        <f t="shared" si="29"/>
        <v>C</v>
      </c>
      <c r="AH111" s="217" t="str">
        <f t="shared" si="29"/>
        <v>D</v>
      </c>
      <c r="AL111" s="71">
        <f t="shared" si="28"/>
        <v>0</v>
      </c>
      <c r="AM111" s="49"/>
      <c r="AN111" s="49">
        <f>COUNTIF(C111:D111,"A")</f>
        <v>0</v>
      </c>
      <c r="AO111" s="49"/>
      <c r="AP111" s="49">
        <f>COUNTIF(C111:D111,"B")</f>
        <v>0</v>
      </c>
      <c r="AQ111" s="49"/>
      <c r="AR111" s="49">
        <f>COUNTIF(C111:D111,"C")</f>
        <v>0</v>
      </c>
      <c r="AS111" s="49"/>
      <c r="AT111" s="49">
        <f>COUNTIF(C111:D111,"D")</f>
        <v>0</v>
      </c>
      <c r="AU111" s="49"/>
      <c r="AV111" s="49">
        <f>SUM(AN111:AT111)</f>
        <v>0</v>
      </c>
    </row>
    <row r="112" spans="1:48" s="61" customFormat="1" ht="22.5" customHeight="1">
      <c r="D112" s="196" t="str">
        <f>D11</f>
        <v>Se repérer dans une bibliothèque, une médiathèque</v>
      </c>
      <c r="E112" s="221" t="str">
        <f t="shared" ref="E112:AH120" si="30">IF(E11="","",IF(E11&lt;$AB$209,$AA$208,IF(E11&lt;$AC$209,$AB$208,IF(E11&lt;$AD$209,$AC$208,IF(E11&lt;$AE$209,$AD$208,IF(E11&gt;=$AA$209,$AE$208,"--"))))))</f>
        <v>C</v>
      </c>
      <c r="F112" s="221" t="str">
        <f t="shared" si="30"/>
        <v>B</v>
      </c>
      <c r="G112" s="221" t="str">
        <f t="shared" si="30"/>
        <v>A</v>
      </c>
      <c r="H112" s="221" t="str">
        <f t="shared" si="30"/>
        <v>C</v>
      </c>
      <c r="I112" s="221" t="str">
        <f t="shared" si="30"/>
        <v>D</v>
      </c>
      <c r="J112" s="221" t="str">
        <f t="shared" si="30"/>
        <v>C</v>
      </c>
      <c r="K112" s="221" t="str">
        <f t="shared" si="30"/>
        <v>B</v>
      </c>
      <c r="L112" s="221" t="str">
        <f t="shared" si="30"/>
        <v>A</v>
      </c>
      <c r="M112" s="221" t="str">
        <f t="shared" si="30"/>
        <v>C</v>
      </c>
      <c r="N112" s="221" t="str">
        <f t="shared" si="30"/>
        <v>D</v>
      </c>
      <c r="O112" s="221" t="str">
        <f t="shared" si="30"/>
        <v>C</v>
      </c>
      <c r="P112" s="221" t="str">
        <f t="shared" si="30"/>
        <v>B</v>
      </c>
      <c r="Q112" s="221" t="str">
        <f t="shared" si="30"/>
        <v>A</v>
      </c>
      <c r="R112" s="221" t="str">
        <f t="shared" si="30"/>
        <v>C</v>
      </c>
      <c r="S112" s="221" t="str">
        <f t="shared" si="30"/>
        <v>D</v>
      </c>
      <c r="T112" s="221" t="str">
        <f t="shared" si="30"/>
        <v>C</v>
      </c>
      <c r="U112" s="221" t="str">
        <f t="shared" si="30"/>
        <v>B</v>
      </c>
      <c r="V112" s="221" t="str">
        <f t="shared" si="30"/>
        <v>A</v>
      </c>
      <c r="W112" s="221" t="str">
        <f t="shared" si="30"/>
        <v>C</v>
      </c>
      <c r="X112" s="221" t="str">
        <f t="shared" si="30"/>
        <v>D</v>
      </c>
      <c r="Y112" s="221" t="str">
        <f t="shared" si="30"/>
        <v>C</v>
      </c>
      <c r="Z112" s="221" t="str">
        <f t="shared" si="30"/>
        <v>B</v>
      </c>
      <c r="AA112" s="221" t="str">
        <f t="shared" si="30"/>
        <v>A</v>
      </c>
      <c r="AB112" s="221" t="str">
        <f t="shared" si="30"/>
        <v>C</v>
      </c>
      <c r="AC112" s="221" t="str">
        <f t="shared" si="30"/>
        <v>D</v>
      </c>
      <c r="AD112" s="221" t="str">
        <f t="shared" si="30"/>
        <v>C</v>
      </c>
      <c r="AE112" s="221" t="str">
        <f t="shared" si="30"/>
        <v>B</v>
      </c>
      <c r="AF112" s="221" t="str">
        <f t="shared" si="30"/>
        <v>A</v>
      </c>
      <c r="AG112" s="221" t="str">
        <f t="shared" si="30"/>
        <v>C</v>
      </c>
      <c r="AH112" s="221" t="str">
        <f t="shared" si="30"/>
        <v>D</v>
      </c>
      <c r="AL112" s="71">
        <f t="shared" si="28"/>
        <v>0</v>
      </c>
      <c r="AM112" s="49"/>
      <c r="AN112" s="49">
        <f>COUNTIF(C112:D112,"A")</f>
        <v>0</v>
      </c>
      <c r="AO112" s="49"/>
      <c r="AP112" s="49">
        <f>COUNTIF(C112:D112,"B")</f>
        <v>0</v>
      </c>
      <c r="AQ112" s="49"/>
      <c r="AR112" s="49">
        <f>COUNTIF(C112:D112,"C")</f>
        <v>0</v>
      </c>
      <c r="AS112" s="49"/>
      <c r="AT112" s="49">
        <f>COUNTIF(C112:D112,"D")</f>
        <v>0</v>
      </c>
      <c r="AU112" s="49"/>
      <c r="AV112" s="49">
        <f>SUM(AN112:AT112)</f>
        <v>0</v>
      </c>
    </row>
    <row r="113" spans="2:48" s="61" customFormat="1" ht="22.5" customHeight="1">
      <c r="B113" s="775" t="str">
        <f>B12</f>
        <v>Culture littéraire</v>
      </c>
      <c r="C113" s="775"/>
      <c r="D113" s="775"/>
      <c r="E113" s="219" t="str">
        <f t="shared" si="30"/>
        <v>C</v>
      </c>
      <c r="F113" s="219" t="str">
        <f t="shared" si="30"/>
        <v>B</v>
      </c>
      <c r="G113" s="219" t="str">
        <f t="shared" si="30"/>
        <v>A</v>
      </c>
      <c r="H113" s="219" t="str">
        <f t="shared" si="30"/>
        <v>C</v>
      </c>
      <c r="I113" s="219" t="str">
        <f t="shared" si="30"/>
        <v>D</v>
      </c>
      <c r="J113" s="219" t="str">
        <f t="shared" si="30"/>
        <v>C</v>
      </c>
      <c r="K113" s="219" t="str">
        <f t="shared" si="30"/>
        <v>B</v>
      </c>
      <c r="L113" s="219" t="str">
        <f t="shared" si="30"/>
        <v>A</v>
      </c>
      <c r="M113" s="219" t="str">
        <f t="shared" si="30"/>
        <v>C</v>
      </c>
      <c r="N113" s="219" t="str">
        <f t="shared" si="30"/>
        <v>D</v>
      </c>
      <c r="O113" s="219" t="str">
        <f t="shared" si="30"/>
        <v>C</v>
      </c>
      <c r="P113" s="219" t="str">
        <f t="shared" si="30"/>
        <v>B</v>
      </c>
      <c r="Q113" s="219" t="str">
        <f t="shared" si="30"/>
        <v>A</v>
      </c>
      <c r="R113" s="219" t="str">
        <f t="shared" si="30"/>
        <v>C</v>
      </c>
      <c r="S113" s="219" t="str">
        <f t="shared" si="30"/>
        <v>D</v>
      </c>
      <c r="T113" s="219" t="str">
        <f t="shared" si="30"/>
        <v>C</v>
      </c>
      <c r="U113" s="219" t="str">
        <f t="shared" si="30"/>
        <v>B</v>
      </c>
      <c r="V113" s="219" t="str">
        <f t="shared" si="30"/>
        <v>A</v>
      </c>
      <c r="W113" s="219" t="str">
        <f t="shared" si="30"/>
        <v>C</v>
      </c>
      <c r="X113" s="219" t="str">
        <f t="shared" si="30"/>
        <v>D</v>
      </c>
      <c r="Y113" s="219" t="str">
        <f t="shared" si="30"/>
        <v>C</v>
      </c>
      <c r="Z113" s="219" t="str">
        <f t="shared" si="30"/>
        <v>B</v>
      </c>
      <c r="AA113" s="219" t="str">
        <f t="shared" si="30"/>
        <v>A</v>
      </c>
      <c r="AB113" s="219" t="str">
        <f t="shared" si="30"/>
        <v>C</v>
      </c>
      <c r="AC113" s="219" t="str">
        <f t="shared" si="30"/>
        <v>D</v>
      </c>
      <c r="AD113" s="219" t="str">
        <f t="shared" si="30"/>
        <v>C</v>
      </c>
      <c r="AE113" s="219" t="str">
        <f t="shared" si="30"/>
        <v>B</v>
      </c>
      <c r="AF113" s="219" t="str">
        <f t="shared" si="30"/>
        <v>A</v>
      </c>
      <c r="AG113" s="219" t="str">
        <f t="shared" si="30"/>
        <v>C</v>
      </c>
      <c r="AH113" s="219" t="str">
        <f t="shared" si="30"/>
        <v>D</v>
      </c>
      <c r="AL113" s="71" t="str">
        <f t="shared" si="28"/>
        <v>Culture littéraire</v>
      </c>
      <c r="AM113" s="49"/>
      <c r="AN113" s="49">
        <f>COUNTIF(C113:D113,"A")</f>
        <v>0</v>
      </c>
      <c r="AO113" s="49"/>
      <c r="AP113" s="49">
        <f>COUNTIF(C113:D113,"B")</f>
        <v>0</v>
      </c>
      <c r="AQ113" s="49"/>
      <c r="AR113" s="49">
        <f>COUNTIF(C113:D113,"C")</f>
        <v>0</v>
      </c>
      <c r="AS113" s="49"/>
      <c r="AT113" s="49">
        <f>COUNTIF(C113:D113,"D")</f>
        <v>0</v>
      </c>
      <c r="AU113" s="49"/>
      <c r="AV113" s="49">
        <f>SUM(AN113:AT113)</f>
        <v>0</v>
      </c>
    </row>
    <row r="114" spans="2:48" s="61" customFormat="1" ht="22.5" customHeight="1">
      <c r="D114" s="194" t="str">
        <f>D13</f>
        <v>Lire intégralement des œuvres littéraires</v>
      </c>
      <c r="E114" s="222" t="str">
        <f t="shared" si="30"/>
        <v>C</v>
      </c>
      <c r="F114" s="222" t="str">
        <f t="shared" si="30"/>
        <v>B</v>
      </c>
      <c r="G114" s="222" t="str">
        <f t="shared" si="30"/>
        <v>A</v>
      </c>
      <c r="H114" s="222" t="str">
        <f t="shared" si="30"/>
        <v>C</v>
      </c>
      <c r="I114" s="222" t="str">
        <f t="shared" si="30"/>
        <v>D</v>
      </c>
      <c r="J114" s="222" t="str">
        <f t="shared" si="30"/>
        <v>C</v>
      </c>
      <c r="K114" s="222" t="str">
        <f t="shared" si="30"/>
        <v>B</v>
      </c>
      <c r="L114" s="222" t="str">
        <f t="shared" si="30"/>
        <v>A</v>
      </c>
      <c r="M114" s="222" t="str">
        <f t="shared" si="30"/>
        <v>C</v>
      </c>
      <c r="N114" s="222" t="str">
        <f t="shared" si="30"/>
        <v>D</v>
      </c>
      <c r="O114" s="222" t="str">
        <f t="shared" si="30"/>
        <v>C</v>
      </c>
      <c r="P114" s="222" t="str">
        <f t="shared" si="30"/>
        <v>B</v>
      </c>
      <c r="Q114" s="222" t="str">
        <f t="shared" si="30"/>
        <v>A</v>
      </c>
      <c r="R114" s="222" t="str">
        <f t="shared" si="30"/>
        <v>C</v>
      </c>
      <c r="S114" s="222" t="str">
        <f t="shared" si="30"/>
        <v>D</v>
      </c>
      <c r="T114" s="222" t="str">
        <f t="shared" si="30"/>
        <v>C</v>
      </c>
      <c r="U114" s="222" t="str">
        <f t="shared" si="30"/>
        <v>B</v>
      </c>
      <c r="V114" s="222" t="str">
        <f t="shared" si="30"/>
        <v>A</v>
      </c>
      <c r="W114" s="222" t="str">
        <f t="shared" si="30"/>
        <v>C</v>
      </c>
      <c r="X114" s="222" t="str">
        <f t="shared" si="30"/>
        <v>D</v>
      </c>
      <c r="Y114" s="222" t="str">
        <f t="shared" si="30"/>
        <v>C</v>
      </c>
      <c r="Z114" s="222" t="str">
        <f t="shared" si="30"/>
        <v>B</v>
      </c>
      <c r="AA114" s="222" t="str">
        <f t="shared" si="30"/>
        <v>A</v>
      </c>
      <c r="AB114" s="222" t="str">
        <f t="shared" si="30"/>
        <v>C</v>
      </c>
      <c r="AC114" s="222" t="str">
        <f t="shared" si="30"/>
        <v>D</v>
      </c>
      <c r="AD114" s="222" t="str">
        <f t="shared" si="30"/>
        <v>C</v>
      </c>
      <c r="AE114" s="222" t="str">
        <f t="shared" si="30"/>
        <v>B</v>
      </c>
      <c r="AF114" s="222" t="str">
        <f t="shared" si="30"/>
        <v>A</v>
      </c>
      <c r="AG114" s="222" t="str">
        <f t="shared" si="30"/>
        <v>C</v>
      </c>
      <c r="AH114" s="222" t="str">
        <f t="shared" si="30"/>
        <v>D</v>
      </c>
      <c r="AL114" s="71">
        <f t="shared" si="28"/>
        <v>0</v>
      </c>
      <c r="AM114" s="49"/>
      <c r="AN114" s="49">
        <f>COUNTIF(C114:D114,"A")</f>
        <v>0</v>
      </c>
      <c r="AO114" s="49"/>
      <c r="AP114" s="49">
        <f>COUNTIF(C114:D114,"B")</f>
        <v>0</v>
      </c>
      <c r="AQ114" s="49"/>
      <c r="AR114" s="49">
        <f>COUNTIF(C114:D114,"C")</f>
        <v>0</v>
      </c>
      <c r="AS114" s="49"/>
      <c r="AT114" s="49">
        <f>COUNTIF(C114:D114,"D")</f>
        <v>0</v>
      </c>
      <c r="AU114" s="49"/>
      <c r="AV114" s="49">
        <f>SUM(AN114:AT114)</f>
        <v>0</v>
      </c>
    </row>
    <row r="115" spans="2:48" s="62" customFormat="1" ht="23.25" customHeight="1">
      <c r="D115" s="196" t="str">
        <f>D14</f>
        <v xml:space="preserve">Interpréter un texte littéraire </v>
      </c>
      <c r="E115" s="222" t="str">
        <f t="shared" si="30"/>
        <v>C</v>
      </c>
      <c r="F115" s="222" t="str">
        <f t="shared" si="30"/>
        <v>B</v>
      </c>
      <c r="G115" s="222" t="str">
        <f t="shared" si="30"/>
        <v>A</v>
      </c>
      <c r="H115" s="222" t="str">
        <f t="shared" si="30"/>
        <v>C</v>
      </c>
      <c r="I115" s="222" t="str">
        <f t="shared" si="30"/>
        <v>D</v>
      </c>
      <c r="J115" s="222" t="str">
        <f t="shared" si="30"/>
        <v>C</v>
      </c>
      <c r="K115" s="222" t="str">
        <f t="shared" si="30"/>
        <v>B</v>
      </c>
      <c r="L115" s="222" t="str">
        <f t="shared" si="30"/>
        <v>A</v>
      </c>
      <c r="M115" s="222" t="str">
        <f t="shared" si="30"/>
        <v>C</v>
      </c>
      <c r="N115" s="222" t="str">
        <f t="shared" si="30"/>
        <v>D</v>
      </c>
      <c r="O115" s="222" t="str">
        <f t="shared" si="30"/>
        <v>C</v>
      </c>
      <c r="P115" s="222" t="str">
        <f t="shared" si="30"/>
        <v>B</v>
      </c>
      <c r="Q115" s="222" t="str">
        <f t="shared" si="30"/>
        <v>A</v>
      </c>
      <c r="R115" s="222" t="str">
        <f t="shared" si="30"/>
        <v>C</v>
      </c>
      <c r="S115" s="222" t="str">
        <f t="shared" si="30"/>
        <v>D</v>
      </c>
      <c r="T115" s="222" t="str">
        <f t="shared" si="30"/>
        <v>C</v>
      </c>
      <c r="U115" s="222" t="str">
        <f t="shared" si="30"/>
        <v>B</v>
      </c>
      <c r="V115" s="222" t="str">
        <f t="shared" si="30"/>
        <v>A</v>
      </c>
      <c r="W115" s="222" t="str">
        <f t="shared" si="30"/>
        <v>C</v>
      </c>
      <c r="X115" s="222" t="str">
        <f t="shared" si="30"/>
        <v>D</v>
      </c>
      <c r="Y115" s="222" t="str">
        <f t="shared" si="30"/>
        <v>C</v>
      </c>
      <c r="Z115" s="222" t="str">
        <f t="shared" si="30"/>
        <v>B</v>
      </c>
      <c r="AA115" s="222" t="str">
        <f t="shared" si="30"/>
        <v>A</v>
      </c>
      <c r="AB115" s="222" t="str">
        <f t="shared" si="30"/>
        <v>C</v>
      </c>
      <c r="AC115" s="222" t="str">
        <f t="shared" si="30"/>
        <v>D</v>
      </c>
      <c r="AD115" s="222" t="str">
        <f t="shared" si="30"/>
        <v>C</v>
      </c>
      <c r="AE115" s="222" t="str">
        <f t="shared" si="30"/>
        <v>B</v>
      </c>
      <c r="AF115" s="222" t="str">
        <f t="shared" si="30"/>
        <v>A</v>
      </c>
      <c r="AG115" s="222" t="str">
        <f t="shared" si="30"/>
        <v>C</v>
      </c>
      <c r="AH115" s="222" t="str">
        <f t="shared" si="30"/>
        <v>D</v>
      </c>
      <c r="AL115" s="61"/>
      <c r="AM115" s="63"/>
      <c r="AN115" s="63"/>
      <c r="AO115" s="63"/>
      <c r="AP115" s="63"/>
      <c r="AQ115" s="63"/>
      <c r="AR115" s="63"/>
      <c r="AS115" s="63"/>
      <c r="AT115" s="63"/>
      <c r="AU115" s="63"/>
      <c r="AV115" s="63"/>
    </row>
    <row r="116" spans="2:48" s="61" customFormat="1" ht="22.5" customHeight="1">
      <c r="B116" s="775" t="str">
        <f>B15</f>
        <v>Produire des écrits</v>
      </c>
      <c r="C116" s="775"/>
      <c r="D116" s="775"/>
      <c r="E116" s="219" t="str">
        <f t="shared" si="30"/>
        <v>B</v>
      </c>
      <c r="F116" s="219" t="str">
        <f t="shared" si="30"/>
        <v>B</v>
      </c>
      <c r="G116" s="219" t="str">
        <f t="shared" si="30"/>
        <v>A</v>
      </c>
      <c r="H116" s="219" t="str">
        <f t="shared" si="30"/>
        <v>B</v>
      </c>
      <c r="I116" s="219" t="str">
        <f t="shared" si="30"/>
        <v>C</v>
      </c>
      <c r="J116" s="219" t="str">
        <f t="shared" si="30"/>
        <v>B</v>
      </c>
      <c r="K116" s="219" t="str">
        <f t="shared" si="30"/>
        <v>B</v>
      </c>
      <c r="L116" s="219" t="str">
        <f t="shared" si="30"/>
        <v>A</v>
      </c>
      <c r="M116" s="219" t="str">
        <f t="shared" si="30"/>
        <v>B</v>
      </c>
      <c r="N116" s="219" t="str">
        <f t="shared" si="30"/>
        <v>C</v>
      </c>
      <c r="O116" s="219" t="str">
        <f t="shared" si="30"/>
        <v>B</v>
      </c>
      <c r="P116" s="219" t="str">
        <f t="shared" si="30"/>
        <v>B</v>
      </c>
      <c r="Q116" s="219" t="str">
        <f t="shared" si="30"/>
        <v>A</v>
      </c>
      <c r="R116" s="219" t="str">
        <f t="shared" si="30"/>
        <v>C</v>
      </c>
      <c r="S116" s="219" t="str">
        <f t="shared" si="30"/>
        <v>C</v>
      </c>
      <c r="T116" s="219" t="str">
        <f t="shared" si="30"/>
        <v>B</v>
      </c>
      <c r="U116" s="219" t="str">
        <f t="shared" si="30"/>
        <v>B</v>
      </c>
      <c r="V116" s="219" t="str">
        <f t="shared" si="30"/>
        <v>A</v>
      </c>
      <c r="W116" s="219" t="str">
        <f t="shared" si="30"/>
        <v>B</v>
      </c>
      <c r="X116" s="219" t="str">
        <f t="shared" si="30"/>
        <v>D</v>
      </c>
      <c r="Y116" s="219" t="str">
        <f t="shared" si="30"/>
        <v>C</v>
      </c>
      <c r="Z116" s="219" t="str">
        <f t="shared" si="30"/>
        <v>B</v>
      </c>
      <c r="AA116" s="219" t="str">
        <f t="shared" si="30"/>
        <v>A</v>
      </c>
      <c r="AB116" s="219" t="str">
        <f t="shared" si="30"/>
        <v>C</v>
      </c>
      <c r="AC116" s="219" t="str">
        <f t="shared" si="30"/>
        <v>D</v>
      </c>
      <c r="AD116" s="219" t="str">
        <f t="shared" si="30"/>
        <v>C</v>
      </c>
      <c r="AE116" s="219" t="str">
        <f t="shared" si="30"/>
        <v>B</v>
      </c>
      <c r="AF116" s="219" t="str">
        <f t="shared" si="30"/>
        <v>A</v>
      </c>
      <c r="AG116" s="219" t="str">
        <f t="shared" si="30"/>
        <v>C</v>
      </c>
      <c r="AH116" s="219" t="str">
        <f t="shared" si="30"/>
        <v>D</v>
      </c>
      <c r="AL116" s="72" t="str">
        <f t="shared" si="28"/>
        <v>Produire des écrits</v>
      </c>
      <c r="AM116" s="49"/>
      <c r="AN116" s="49">
        <f t="shared" ref="AN116:AN122" si="31">COUNTIF(C116:D116,"A")</f>
        <v>0</v>
      </c>
      <c r="AO116" s="49"/>
      <c r="AP116" s="49">
        <f t="shared" ref="AP116:AP122" si="32">COUNTIF(C116:D116,"B")</f>
        <v>0</v>
      </c>
      <c r="AQ116" s="49"/>
      <c r="AR116" s="49">
        <f t="shared" ref="AR116:AR122" si="33">COUNTIF(C116:D116,"C")</f>
        <v>0</v>
      </c>
      <c r="AS116" s="49"/>
      <c r="AT116" s="49">
        <f t="shared" ref="AT116:AT122" si="34">COUNTIF(C116:D116,"D")</f>
        <v>0</v>
      </c>
      <c r="AU116" s="49"/>
      <c r="AV116" s="49">
        <f t="shared" ref="AV116:AV122" si="35">SUM(AN116:AT116)</f>
        <v>0</v>
      </c>
    </row>
    <row r="117" spans="2:48" s="61" customFormat="1" ht="22.5" customHeight="1">
      <c r="B117" s="259"/>
      <c r="C117" s="259"/>
      <c r="D117" s="194" t="str">
        <f>'NOTES 3trim.'!D362</f>
        <v>Présenter un travail appliqué</v>
      </c>
      <c r="E117" s="225" t="str">
        <f t="shared" si="30"/>
        <v>C</v>
      </c>
      <c r="F117" s="225" t="str">
        <f t="shared" si="30"/>
        <v>B</v>
      </c>
      <c r="G117" s="225" t="str">
        <f t="shared" si="30"/>
        <v>A</v>
      </c>
      <c r="H117" s="225" t="str">
        <f t="shared" si="30"/>
        <v>C</v>
      </c>
      <c r="I117" s="225" t="str">
        <f t="shared" si="30"/>
        <v>D</v>
      </c>
      <c r="J117" s="225" t="str">
        <f t="shared" si="30"/>
        <v>C</v>
      </c>
      <c r="K117" s="225" t="str">
        <f t="shared" si="30"/>
        <v>B</v>
      </c>
      <c r="L117" s="225" t="str">
        <f t="shared" si="30"/>
        <v>A</v>
      </c>
      <c r="M117" s="225" t="str">
        <f t="shared" si="30"/>
        <v>C</v>
      </c>
      <c r="N117" s="225" t="str">
        <f t="shared" si="30"/>
        <v>D</v>
      </c>
      <c r="O117" s="225" t="str">
        <f t="shared" si="30"/>
        <v>C</v>
      </c>
      <c r="P117" s="225" t="str">
        <f t="shared" si="30"/>
        <v>B</v>
      </c>
      <c r="Q117" s="225" t="str">
        <f t="shared" si="30"/>
        <v>A</v>
      </c>
      <c r="R117" s="225" t="str">
        <f t="shared" si="30"/>
        <v>C</v>
      </c>
      <c r="S117" s="225" t="str">
        <f t="shared" si="30"/>
        <v>D</v>
      </c>
      <c r="T117" s="225" t="str">
        <f t="shared" si="30"/>
        <v>C</v>
      </c>
      <c r="U117" s="225" t="str">
        <f t="shared" si="30"/>
        <v>B</v>
      </c>
      <c r="V117" s="225" t="str">
        <f t="shared" si="30"/>
        <v>A</v>
      </c>
      <c r="W117" s="225" t="str">
        <f t="shared" si="30"/>
        <v>C</v>
      </c>
      <c r="X117" s="225" t="str">
        <f t="shared" si="30"/>
        <v>D</v>
      </c>
      <c r="Y117" s="225" t="str">
        <f t="shared" si="30"/>
        <v>C</v>
      </c>
      <c r="Z117" s="225" t="str">
        <f t="shared" si="30"/>
        <v>B</v>
      </c>
      <c r="AA117" s="225" t="str">
        <f t="shared" si="30"/>
        <v>A</v>
      </c>
      <c r="AB117" s="225" t="str">
        <f t="shared" si="30"/>
        <v>C</v>
      </c>
      <c r="AC117" s="225" t="str">
        <f t="shared" si="30"/>
        <v>D</v>
      </c>
      <c r="AD117" s="225" t="str">
        <f t="shared" si="30"/>
        <v>C</v>
      </c>
      <c r="AE117" s="225" t="str">
        <f t="shared" si="30"/>
        <v>B</v>
      </c>
      <c r="AF117" s="225" t="str">
        <f t="shared" si="30"/>
        <v>A</v>
      </c>
      <c r="AG117" s="225" t="str">
        <f t="shared" si="30"/>
        <v>C</v>
      </c>
      <c r="AH117" s="225" t="str">
        <f t="shared" si="30"/>
        <v>D</v>
      </c>
      <c r="AL117" s="72"/>
      <c r="AM117" s="49"/>
      <c r="AN117" s="49"/>
      <c r="AO117" s="49"/>
      <c r="AP117" s="49"/>
      <c r="AQ117" s="49"/>
      <c r="AR117" s="49"/>
      <c r="AS117" s="49"/>
      <c r="AT117" s="49"/>
      <c r="AU117" s="49"/>
      <c r="AV117" s="49"/>
    </row>
    <row r="118" spans="2:48" s="61" customFormat="1" ht="22.5" customHeight="1">
      <c r="D118" s="194" t="str">
        <f>D17</f>
        <v>Ecrire pour synthétiser</v>
      </c>
      <c r="E118" s="222" t="str">
        <f t="shared" si="30"/>
        <v>A</v>
      </c>
      <c r="F118" s="222" t="str">
        <f t="shared" si="30"/>
        <v>C</v>
      </c>
      <c r="G118" s="222" t="str">
        <f t="shared" si="30"/>
        <v>B</v>
      </c>
      <c r="H118" s="222" t="str">
        <f t="shared" si="30"/>
        <v>A</v>
      </c>
      <c r="I118" s="222" t="str">
        <f t="shared" si="30"/>
        <v>A</v>
      </c>
      <c r="J118" s="222" t="str">
        <f t="shared" si="30"/>
        <v>A</v>
      </c>
      <c r="K118" s="222" t="str">
        <f t="shared" si="30"/>
        <v>B</v>
      </c>
      <c r="L118" s="222" t="str">
        <f t="shared" si="30"/>
        <v>A</v>
      </c>
      <c r="M118" s="222" t="str">
        <f t="shared" si="30"/>
        <v>A</v>
      </c>
      <c r="N118" s="222" t="str">
        <f t="shared" si="30"/>
        <v>B</v>
      </c>
      <c r="O118" s="222" t="str">
        <f t="shared" si="30"/>
        <v>A</v>
      </c>
      <c r="P118" s="222" t="str">
        <f t="shared" si="30"/>
        <v>B</v>
      </c>
      <c r="Q118" s="222" t="str">
        <f t="shared" si="30"/>
        <v>A</v>
      </c>
      <c r="R118" s="222" t="str">
        <f t="shared" si="30"/>
        <v>B</v>
      </c>
      <c r="S118" s="222" t="str">
        <f t="shared" si="30"/>
        <v>B</v>
      </c>
      <c r="T118" s="222" t="str">
        <f t="shared" si="30"/>
        <v>A</v>
      </c>
      <c r="U118" s="222" t="str">
        <f t="shared" si="30"/>
        <v>C</v>
      </c>
      <c r="V118" s="222" t="str">
        <f t="shared" si="30"/>
        <v>B</v>
      </c>
      <c r="W118" s="222" t="str">
        <f t="shared" si="30"/>
        <v>A</v>
      </c>
      <c r="X118" s="222" t="str">
        <f t="shared" si="30"/>
        <v/>
      </c>
      <c r="Y118" s="222" t="str">
        <f t="shared" si="30"/>
        <v>C</v>
      </c>
      <c r="Z118" s="222" t="str">
        <f t="shared" si="30"/>
        <v>B</v>
      </c>
      <c r="AA118" s="222" t="str">
        <f t="shared" si="30"/>
        <v>A</v>
      </c>
      <c r="AB118" s="222" t="str">
        <f t="shared" si="30"/>
        <v>C</v>
      </c>
      <c r="AC118" s="222" t="str">
        <f t="shared" si="30"/>
        <v>D</v>
      </c>
      <c r="AD118" s="222" t="str">
        <f t="shared" si="30"/>
        <v>C</v>
      </c>
      <c r="AE118" s="222" t="str">
        <f t="shared" si="30"/>
        <v>B</v>
      </c>
      <c r="AF118" s="222" t="str">
        <f t="shared" si="30"/>
        <v>A</v>
      </c>
      <c r="AG118" s="222" t="str">
        <f t="shared" si="30"/>
        <v>C</v>
      </c>
      <c r="AH118" s="222" t="str">
        <f t="shared" si="30"/>
        <v>D</v>
      </c>
      <c r="AL118" s="71">
        <f t="shared" si="28"/>
        <v>0</v>
      </c>
      <c r="AM118" s="49"/>
      <c r="AN118" s="49">
        <f t="shared" si="31"/>
        <v>0</v>
      </c>
      <c r="AO118" s="49"/>
      <c r="AP118" s="49">
        <f t="shared" si="32"/>
        <v>0</v>
      </c>
      <c r="AQ118" s="49"/>
      <c r="AR118" s="49">
        <f t="shared" si="33"/>
        <v>0</v>
      </c>
      <c r="AS118" s="49"/>
      <c r="AT118" s="49">
        <f t="shared" si="34"/>
        <v>0</v>
      </c>
      <c r="AU118" s="49"/>
      <c r="AV118" s="49">
        <f t="shared" si="35"/>
        <v>0</v>
      </c>
    </row>
    <row r="119" spans="2:48" s="61" customFormat="1" ht="22.5" customHeight="1">
      <c r="D119" s="196" t="str">
        <f>D18</f>
        <v>Rédaction : Elaborer et écrire un récit</v>
      </c>
      <c r="E119" s="223" t="str">
        <f t="shared" si="30"/>
        <v>C</v>
      </c>
      <c r="F119" s="223" t="str">
        <f t="shared" si="30"/>
        <v>B</v>
      </c>
      <c r="G119" s="223" t="str">
        <f t="shared" si="30"/>
        <v>A</v>
      </c>
      <c r="H119" s="223" t="str">
        <f t="shared" si="30"/>
        <v>C</v>
      </c>
      <c r="I119" s="223" t="str">
        <f t="shared" si="30"/>
        <v>D</v>
      </c>
      <c r="J119" s="223" t="str">
        <f t="shared" si="30"/>
        <v>C</v>
      </c>
      <c r="K119" s="223" t="str">
        <f t="shared" si="30"/>
        <v>B</v>
      </c>
      <c r="L119" s="223" t="str">
        <f t="shared" si="30"/>
        <v>A</v>
      </c>
      <c r="M119" s="223" t="str">
        <f t="shared" si="30"/>
        <v>C</v>
      </c>
      <c r="N119" s="223" t="str">
        <f t="shared" si="30"/>
        <v>D</v>
      </c>
      <c r="O119" s="223" t="str">
        <f t="shared" si="30"/>
        <v>C</v>
      </c>
      <c r="P119" s="223" t="str">
        <f t="shared" si="30"/>
        <v>B</v>
      </c>
      <c r="Q119" s="223" t="str">
        <f t="shared" si="30"/>
        <v>A</v>
      </c>
      <c r="R119" s="223" t="str">
        <f t="shared" si="30"/>
        <v>C</v>
      </c>
      <c r="S119" s="223" t="str">
        <f t="shared" si="30"/>
        <v>D</v>
      </c>
      <c r="T119" s="223" t="str">
        <f t="shared" si="30"/>
        <v>C</v>
      </c>
      <c r="U119" s="223" t="str">
        <f t="shared" si="30"/>
        <v>B</v>
      </c>
      <c r="V119" s="223" t="str">
        <f t="shared" si="30"/>
        <v>A</v>
      </c>
      <c r="W119" s="223" t="str">
        <f t="shared" si="30"/>
        <v>C</v>
      </c>
      <c r="X119" s="223" t="str">
        <f t="shared" si="30"/>
        <v>D</v>
      </c>
      <c r="Y119" s="223" t="str">
        <f t="shared" si="30"/>
        <v>C</v>
      </c>
      <c r="Z119" s="223" t="str">
        <f t="shared" si="30"/>
        <v>B</v>
      </c>
      <c r="AA119" s="223" t="str">
        <f t="shared" si="30"/>
        <v>A</v>
      </c>
      <c r="AB119" s="223" t="str">
        <f t="shared" si="30"/>
        <v>C</v>
      </c>
      <c r="AC119" s="223" t="str">
        <f t="shared" si="30"/>
        <v>D</v>
      </c>
      <c r="AD119" s="223" t="str">
        <f t="shared" si="30"/>
        <v>C</v>
      </c>
      <c r="AE119" s="223" t="str">
        <f t="shared" si="30"/>
        <v>B</v>
      </c>
      <c r="AF119" s="223" t="str">
        <f t="shared" si="30"/>
        <v>A</v>
      </c>
      <c r="AG119" s="223" t="str">
        <f t="shared" si="30"/>
        <v>C</v>
      </c>
      <c r="AH119" s="223" t="str">
        <f t="shared" si="30"/>
        <v>D</v>
      </c>
      <c r="AL119" s="71">
        <f t="shared" si="28"/>
        <v>0</v>
      </c>
      <c r="AM119" s="49"/>
      <c r="AN119" s="49">
        <f t="shared" si="31"/>
        <v>0</v>
      </c>
      <c r="AO119" s="49"/>
      <c r="AP119" s="49">
        <f t="shared" si="32"/>
        <v>0</v>
      </c>
      <c r="AQ119" s="49"/>
      <c r="AR119" s="49">
        <f t="shared" si="33"/>
        <v>0</v>
      </c>
      <c r="AS119" s="49"/>
      <c r="AT119" s="49">
        <f t="shared" si="34"/>
        <v>0</v>
      </c>
      <c r="AU119" s="49"/>
      <c r="AV119" s="49">
        <f t="shared" si="35"/>
        <v>0</v>
      </c>
    </row>
    <row r="120" spans="2:48" s="61" customFormat="1" ht="22.5" customHeight="1">
      <c r="B120" s="775" t="str">
        <f>B19</f>
        <v>Observation réfléchie de la langue</v>
      </c>
      <c r="C120" s="776"/>
      <c r="D120" s="776"/>
      <c r="E120" s="219" t="str">
        <f t="shared" si="30"/>
        <v>C</v>
      </c>
      <c r="F120" s="219" t="str">
        <f t="shared" si="30"/>
        <v>C</v>
      </c>
      <c r="G120" s="219" t="str">
        <f t="shared" si="30"/>
        <v>B</v>
      </c>
      <c r="H120" s="219" t="str">
        <f t="shared" si="30"/>
        <v>C</v>
      </c>
      <c r="I120" s="219" t="str">
        <f t="shared" si="30"/>
        <v>C</v>
      </c>
      <c r="J120" s="219" t="str">
        <f t="shared" si="30"/>
        <v>C</v>
      </c>
      <c r="K120" s="219" t="str">
        <f t="shared" si="30"/>
        <v>B</v>
      </c>
      <c r="L120" s="219" t="str">
        <f t="shared" si="30"/>
        <v>B</v>
      </c>
      <c r="M120" s="219" t="str">
        <f t="shared" si="30"/>
        <v>C</v>
      </c>
      <c r="N120" s="219" t="str">
        <f t="shared" si="30"/>
        <v>C</v>
      </c>
      <c r="O120" s="219" t="str">
        <f t="shared" si="30"/>
        <v>C</v>
      </c>
      <c r="P120" s="219" t="str">
        <f t="shared" si="30"/>
        <v>B</v>
      </c>
      <c r="Q120" s="219" t="str">
        <f t="shared" si="30"/>
        <v>B</v>
      </c>
      <c r="R120" s="219" t="str">
        <f t="shared" si="30"/>
        <v>C</v>
      </c>
      <c r="S120" s="219" t="str">
        <f t="shared" si="30"/>
        <v>C</v>
      </c>
      <c r="T120" s="219" t="str">
        <f t="shared" ref="T120:AH120" si="36">IF(T19="","",IF(T19&lt;$AB$209,$AA$208,IF(T19&lt;$AC$209,$AB$208,IF(T19&lt;$AD$209,$AC$208,IF(T19&lt;$AE$209,$AD$208,IF(T19&gt;=$AA$209,$AE$208,"--"))))))</f>
        <v>C</v>
      </c>
      <c r="U120" s="219" t="str">
        <f t="shared" si="36"/>
        <v>B</v>
      </c>
      <c r="V120" s="219" t="str">
        <f t="shared" si="36"/>
        <v>B</v>
      </c>
      <c r="W120" s="219" t="str">
        <f t="shared" si="36"/>
        <v>C</v>
      </c>
      <c r="X120" s="219" t="str">
        <f t="shared" si="36"/>
        <v>C</v>
      </c>
      <c r="Y120" s="219" t="str">
        <f t="shared" si="36"/>
        <v>C</v>
      </c>
      <c r="Z120" s="219" t="str">
        <f t="shared" si="36"/>
        <v>B</v>
      </c>
      <c r="AA120" s="219" t="str">
        <f t="shared" si="36"/>
        <v>B</v>
      </c>
      <c r="AB120" s="219" t="str">
        <f t="shared" si="36"/>
        <v>C</v>
      </c>
      <c r="AC120" s="219" t="str">
        <f t="shared" si="36"/>
        <v>C</v>
      </c>
      <c r="AD120" s="219" t="str">
        <f t="shared" si="36"/>
        <v>C</v>
      </c>
      <c r="AE120" s="219" t="str">
        <f t="shared" si="36"/>
        <v>B</v>
      </c>
      <c r="AF120" s="219" t="str">
        <f t="shared" si="36"/>
        <v>B</v>
      </c>
      <c r="AG120" s="219" t="str">
        <f t="shared" si="36"/>
        <v>C</v>
      </c>
      <c r="AH120" s="219" t="str">
        <f t="shared" si="36"/>
        <v>C</v>
      </c>
      <c r="AL120" s="71" t="str">
        <f t="shared" si="28"/>
        <v>Observation réfléchie de la langue</v>
      </c>
      <c r="AM120" s="49"/>
      <c r="AN120" s="49">
        <f t="shared" si="31"/>
        <v>0</v>
      </c>
      <c r="AO120" s="49"/>
      <c r="AP120" s="49">
        <f t="shared" si="32"/>
        <v>0</v>
      </c>
      <c r="AQ120" s="49"/>
      <c r="AR120" s="49">
        <f t="shared" si="33"/>
        <v>0</v>
      </c>
      <c r="AS120" s="49"/>
      <c r="AT120" s="49">
        <f t="shared" si="34"/>
        <v>0</v>
      </c>
      <c r="AU120" s="49"/>
      <c r="AV120" s="49">
        <f t="shared" si="35"/>
        <v>0</v>
      </c>
    </row>
    <row r="121" spans="2:48" s="61" customFormat="1" ht="22.5" customHeight="1">
      <c r="C121" s="771" t="str">
        <f>C20</f>
        <v>Grammaire</v>
      </c>
      <c r="D121" s="771"/>
      <c r="E121" s="224" t="str">
        <f t="shared" ref="E121:AH129" si="37">IF(E20="","",IF(E20&lt;$AB$209,$AA$208,IF(E20&lt;$AC$209,$AB$208,IF(E20&lt;$AD$209,$AC$208,IF(E20&lt;$AE$209,$AD$208,IF(E20&gt;=$AA$209,$AE$208,"--"))))))</f>
        <v>C</v>
      </c>
      <c r="F121" s="224" t="str">
        <f t="shared" si="37"/>
        <v>B</v>
      </c>
      <c r="G121" s="224" t="str">
        <f t="shared" si="37"/>
        <v>A</v>
      </c>
      <c r="H121" s="224" t="str">
        <f t="shared" si="37"/>
        <v>C</v>
      </c>
      <c r="I121" s="224" t="str">
        <f t="shared" si="37"/>
        <v>D</v>
      </c>
      <c r="J121" s="224" t="str">
        <f t="shared" si="37"/>
        <v>C</v>
      </c>
      <c r="K121" s="224" t="str">
        <f t="shared" si="37"/>
        <v>B</v>
      </c>
      <c r="L121" s="224" t="str">
        <f t="shared" si="37"/>
        <v>A</v>
      </c>
      <c r="M121" s="224" t="str">
        <f t="shared" si="37"/>
        <v>C</v>
      </c>
      <c r="N121" s="224" t="str">
        <f t="shared" si="37"/>
        <v>D</v>
      </c>
      <c r="O121" s="224" t="str">
        <f t="shared" si="37"/>
        <v>C</v>
      </c>
      <c r="P121" s="224" t="str">
        <f t="shared" si="37"/>
        <v>B</v>
      </c>
      <c r="Q121" s="224" t="str">
        <f t="shared" si="37"/>
        <v>A</v>
      </c>
      <c r="R121" s="224" t="str">
        <f t="shared" si="37"/>
        <v>C</v>
      </c>
      <c r="S121" s="224" t="str">
        <f t="shared" si="37"/>
        <v>D</v>
      </c>
      <c r="T121" s="224" t="str">
        <f t="shared" si="37"/>
        <v>C</v>
      </c>
      <c r="U121" s="224" t="str">
        <f t="shared" si="37"/>
        <v>B</v>
      </c>
      <c r="V121" s="224" t="str">
        <f t="shared" si="37"/>
        <v>A</v>
      </c>
      <c r="W121" s="224" t="str">
        <f t="shared" si="37"/>
        <v>C</v>
      </c>
      <c r="X121" s="224" t="str">
        <f t="shared" si="37"/>
        <v>D</v>
      </c>
      <c r="Y121" s="224" t="str">
        <f t="shared" si="37"/>
        <v>C</v>
      </c>
      <c r="Z121" s="224" t="str">
        <f t="shared" si="37"/>
        <v>B</v>
      </c>
      <c r="AA121" s="224" t="str">
        <f t="shared" si="37"/>
        <v>A</v>
      </c>
      <c r="AB121" s="224" t="str">
        <f t="shared" si="37"/>
        <v>C</v>
      </c>
      <c r="AC121" s="224" t="str">
        <f t="shared" si="37"/>
        <v>D</v>
      </c>
      <c r="AD121" s="224" t="str">
        <f t="shared" si="37"/>
        <v>C</v>
      </c>
      <c r="AE121" s="224" t="str">
        <f t="shared" si="37"/>
        <v>B</v>
      </c>
      <c r="AF121" s="224" t="str">
        <f t="shared" si="37"/>
        <v>A</v>
      </c>
      <c r="AG121" s="224" t="str">
        <f t="shared" si="37"/>
        <v>C</v>
      </c>
      <c r="AH121" s="224" t="str">
        <f t="shared" si="37"/>
        <v>D</v>
      </c>
      <c r="AL121" s="71">
        <f t="shared" si="28"/>
        <v>0</v>
      </c>
      <c r="AM121" s="49"/>
      <c r="AN121" s="49">
        <f t="shared" si="31"/>
        <v>0</v>
      </c>
      <c r="AO121" s="49"/>
      <c r="AP121" s="49">
        <f t="shared" si="32"/>
        <v>0</v>
      </c>
      <c r="AQ121" s="49"/>
      <c r="AR121" s="49">
        <f t="shared" si="33"/>
        <v>0</v>
      </c>
      <c r="AS121" s="49"/>
      <c r="AT121" s="49">
        <f t="shared" si="34"/>
        <v>0</v>
      </c>
      <c r="AU121" s="49"/>
      <c r="AV121" s="49">
        <f t="shared" si="35"/>
        <v>0</v>
      </c>
    </row>
    <row r="122" spans="2:48" s="61" customFormat="1" ht="22.5" customHeight="1">
      <c r="B122" s="78"/>
      <c r="C122" s="234"/>
      <c r="D122" s="191" t="str">
        <f>D21</f>
        <v>Construire des phrases</v>
      </c>
      <c r="E122" s="225" t="str">
        <f t="shared" si="37"/>
        <v>C</v>
      </c>
      <c r="F122" s="225" t="str">
        <f t="shared" si="37"/>
        <v>B</v>
      </c>
      <c r="G122" s="225" t="str">
        <f t="shared" si="37"/>
        <v>A</v>
      </c>
      <c r="H122" s="225" t="str">
        <f t="shared" si="37"/>
        <v>C</v>
      </c>
      <c r="I122" s="225" t="str">
        <f t="shared" si="37"/>
        <v>D</v>
      </c>
      <c r="J122" s="225" t="str">
        <f t="shared" si="37"/>
        <v>C</v>
      </c>
      <c r="K122" s="225" t="str">
        <f t="shared" si="37"/>
        <v>B</v>
      </c>
      <c r="L122" s="225" t="str">
        <f t="shared" si="37"/>
        <v>A</v>
      </c>
      <c r="M122" s="225" t="str">
        <f t="shared" si="37"/>
        <v>C</v>
      </c>
      <c r="N122" s="225" t="str">
        <f t="shared" si="37"/>
        <v>D</v>
      </c>
      <c r="O122" s="225" t="str">
        <f t="shared" si="37"/>
        <v>C</v>
      </c>
      <c r="P122" s="225" t="str">
        <f t="shared" si="37"/>
        <v>B</v>
      </c>
      <c r="Q122" s="225" t="str">
        <f t="shared" si="37"/>
        <v>A</v>
      </c>
      <c r="R122" s="225" t="str">
        <f t="shared" si="37"/>
        <v>C</v>
      </c>
      <c r="S122" s="225" t="str">
        <f t="shared" si="37"/>
        <v>D</v>
      </c>
      <c r="T122" s="225" t="str">
        <f t="shared" si="37"/>
        <v>C</v>
      </c>
      <c r="U122" s="225" t="str">
        <f t="shared" si="37"/>
        <v>B</v>
      </c>
      <c r="V122" s="225" t="str">
        <f t="shared" si="37"/>
        <v>A</v>
      </c>
      <c r="W122" s="225" t="str">
        <f t="shared" si="37"/>
        <v>C</v>
      </c>
      <c r="X122" s="225" t="str">
        <f t="shared" si="37"/>
        <v>D</v>
      </c>
      <c r="Y122" s="225" t="str">
        <f t="shared" si="37"/>
        <v>C</v>
      </c>
      <c r="Z122" s="225" t="str">
        <f t="shared" si="37"/>
        <v>B</v>
      </c>
      <c r="AA122" s="225" t="str">
        <f t="shared" si="37"/>
        <v>A</v>
      </c>
      <c r="AB122" s="225" t="str">
        <f t="shared" si="37"/>
        <v>C</v>
      </c>
      <c r="AC122" s="225" t="str">
        <f t="shared" si="37"/>
        <v>D</v>
      </c>
      <c r="AD122" s="225" t="str">
        <f t="shared" si="37"/>
        <v>C</v>
      </c>
      <c r="AE122" s="225" t="str">
        <f t="shared" si="37"/>
        <v>B</v>
      </c>
      <c r="AF122" s="225" t="str">
        <f t="shared" si="37"/>
        <v>A</v>
      </c>
      <c r="AG122" s="225" t="str">
        <f t="shared" si="37"/>
        <v>C</v>
      </c>
      <c r="AH122" s="225" t="str">
        <f t="shared" si="37"/>
        <v>D</v>
      </c>
      <c r="AL122" s="71">
        <f t="shared" si="28"/>
        <v>0</v>
      </c>
      <c r="AM122" s="49"/>
      <c r="AN122" s="49">
        <f t="shared" si="31"/>
        <v>0</v>
      </c>
      <c r="AO122" s="49"/>
      <c r="AP122" s="49">
        <f t="shared" si="32"/>
        <v>0</v>
      </c>
      <c r="AQ122" s="49"/>
      <c r="AR122" s="49">
        <f t="shared" si="33"/>
        <v>0</v>
      </c>
      <c r="AS122" s="49"/>
      <c r="AT122" s="49">
        <f t="shared" si="34"/>
        <v>0</v>
      </c>
      <c r="AU122" s="49"/>
      <c r="AV122" s="49">
        <f t="shared" si="35"/>
        <v>0</v>
      </c>
    </row>
    <row r="123" spans="2:48" s="62" customFormat="1" ht="23.25" customHeight="1">
      <c r="B123" s="186"/>
      <c r="C123" s="234"/>
      <c r="D123" s="192" t="str">
        <f>D22</f>
        <v>Distinguer les différentes natures de mots</v>
      </c>
      <c r="E123" s="217" t="str">
        <f t="shared" si="37"/>
        <v>C</v>
      </c>
      <c r="F123" s="217" t="str">
        <f t="shared" si="37"/>
        <v>B</v>
      </c>
      <c r="G123" s="217" t="str">
        <f t="shared" si="37"/>
        <v>A</v>
      </c>
      <c r="H123" s="217" t="str">
        <f t="shared" si="37"/>
        <v>C</v>
      </c>
      <c r="I123" s="217" t="str">
        <f t="shared" si="37"/>
        <v>D</v>
      </c>
      <c r="J123" s="217" t="str">
        <f t="shared" si="37"/>
        <v>C</v>
      </c>
      <c r="K123" s="217" t="str">
        <f t="shared" si="37"/>
        <v>B</v>
      </c>
      <c r="L123" s="217" t="str">
        <f t="shared" si="37"/>
        <v>A</v>
      </c>
      <c r="M123" s="217" t="str">
        <f t="shared" si="37"/>
        <v>C</v>
      </c>
      <c r="N123" s="217" t="str">
        <f t="shared" si="37"/>
        <v>D</v>
      </c>
      <c r="O123" s="217" t="str">
        <f t="shared" si="37"/>
        <v>C</v>
      </c>
      <c r="P123" s="217" t="str">
        <f t="shared" si="37"/>
        <v>B</v>
      </c>
      <c r="Q123" s="217" t="str">
        <f t="shared" si="37"/>
        <v>A</v>
      </c>
      <c r="R123" s="217" t="str">
        <f t="shared" si="37"/>
        <v>C</v>
      </c>
      <c r="S123" s="217" t="str">
        <f t="shared" si="37"/>
        <v>D</v>
      </c>
      <c r="T123" s="217" t="str">
        <f t="shared" si="37"/>
        <v>C</v>
      </c>
      <c r="U123" s="217" t="str">
        <f t="shared" si="37"/>
        <v>B</v>
      </c>
      <c r="V123" s="217" t="str">
        <f t="shared" si="37"/>
        <v>A</v>
      </c>
      <c r="W123" s="217" t="str">
        <f t="shared" si="37"/>
        <v>C</v>
      </c>
      <c r="X123" s="217" t="str">
        <f t="shared" si="37"/>
        <v>D</v>
      </c>
      <c r="Y123" s="217" t="str">
        <f t="shared" si="37"/>
        <v>C</v>
      </c>
      <c r="Z123" s="217" t="str">
        <f t="shared" si="37"/>
        <v>B</v>
      </c>
      <c r="AA123" s="217" t="str">
        <f t="shared" si="37"/>
        <v>A</v>
      </c>
      <c r="AB123" s="217" t="str">
        <f t="shared" si="37"/>
        <v>C</v>
      </c>
      <c r="AC123" s="217" t="str">
        <f t="shared" si="37"/>
        <v>D</v>
      </c>
      <c r="AD123" s="217" t="str">
        <f t="shared" si="37"/>
        <v>C</v>
      </c>
      <c r="AE123" s="217" t="str">
        <f t="shared" si="37"/>
        <v>B</v>
      </c>
      <c r="AF123" s="217" t="str">
        <f t="shared" si="37"/>
        <v>A</v>
      </c>
      <c r="AG123" s="217" t="str">
        <f t="shared" si="37"/>
        <v>C</v>
      </c>
      <c r="AH123" s="217" t="str">
        <f t="shared" si="37"/>
        <v>D</v>
      </c>
      <c r="AL123" s="61"/>
      <c r="AM123" s="63"/>
      <c r="AN123" s="63"/>
      <c r="AO123" s="63"/>
      <c r="AP123" s="63"/>
      <c r="AQ123" s="63"/>
      <c r="AR123" s="63"/>
      <c r="AS123" s="63"/>
      <c r="AT123" s="63"/>
      <c r="AU123" s="63"/>
      <c r="AV123" s="63"/>
    </row>
    <row r="124" spans="2:48" s="61" customFormat="1" ht="22.5" customHeight="1">
      <c r="B124" s="78"/>
      <c r="C124" s="234"/>
      <c r="D124" s="192" t="str">
        <f>D23</f>
        <v>Reconnaitre la fonction d'un mot dans une phrase</v>
      </c>
      <c r="E124" s="217" t="str">
        <f t="shared" si="37"/>
        <v>C</v>
      </c>
      <c r="F124" s="217" t="str">
        <f t="shared" si="37"/>
        <v>B</v>
      </c>
      <c r="G124" s="217" t="str">
        <f t="shared" si="37"/>
        <v>A</v>
      </c>
      <c r="H124" s="217" t="str">
        <f t="shared" si="37"/>
        <v>C</v>
      </c>
      <c r="I124" s="217" t="str">
        <f t="shared" si="37"/>
        <v>D</v>
      </c>
      <c r="J124" s="217" t="str">
        <f t="shared" si="37"/>
        <v>C</v>
      </c>
      <c r="K124" s="217" t="str">
        <f t="shared" si="37"/>
        <v>B</v>
      </c>
      <c r="L124" s="217" t="str">
        <f t="shared" si="37"/>
        <v>A</v>
      </c>
      <c r="M124" s="217" t="str">
        <f t="shared" si="37"/>
        <v>C</v>
      </c>
      <c r="N124" s="217" t="str">
        <f t="shared" si="37"/>
        <v>D</v>
      </c>
      <c r="O124" s="217" t="str">
        <f t="shared" si="37"/>
        <v>C</v>
      </c>
      <c r="P124" s="217" t="str">
        <f t="shared" si="37"/>
        <v>B</v>
      </c>
      <c r="Q124" s="217" t="str">
        <f t="shared" si="37"/>
        <v>A</v>
      </c>
      <c r="R124" s="217" t="str">
        <f t="shared" si="37"/>
        <v>C</v>
      </c>
      <c r="S124" s="217" t="str">
        <f t="shared" si="37"/>
        <v>D</v>
      </c>
      <c r="T124" s="217" t="str">
        <f t="shared" si="37"/>
        <v>C</v>
      </c>
      <c r="U124" s="217" t="str">
        <f t="shared" si="37"/>
        <v>B</v>
      </c>
      <c r="V124" s="217" t="str">
        <f t="shared" si="37"/>
        <v>A</v>
      </c>
      <c r="W124" s="217" t="str">
        <f t="shared" si="37"/>
        <v>C</v>
      </c>
      <c r="X124" s="217" t="str">
        <f t="shared" si="37"/>
        <v>D</v>
      </c>
      <c r="Y124" s="217" t="str">
        <f t="shared" si="37"/>
        <v>C</v>
      </c>
      <c r="Z124" s="217" t="str">
        <f t="shared" si="37"/>
        <v>B</v>
      </c>
      <c r="AA124" s="217" t="str">
        <f t="shared" si="37"/>
        <v>A</v>
      </c>
      <c r="AB124" s="217" t="str">
        <f t="shared" si="37"/>
        <v>C</v>
      </c>
      <c r="AC124" s="217" t="str">
        <f t="shared" si="37"/>
        <v>D</v>
      </c>
      <c r="AD124" s="217" t="str">
        <f t="shared" si="37"/>
        <v>C</v>
      </c>
      <c r="AE124" s="217" t="str">
        <f t="shared" si="37"/>
        <v>B</v>
      </c>
      <c r="AF124" s="217" t="str">
        <f t="shared" si="37"/>
        <v>A</v>
      </c>
      <c r="AG124" s="217" t="str">
        <f t="shared" si="37"/>
        <v>C</v>
      </c>
      <c r="AH124" s="217" t="str">
        <f t="shared" si="37"/>
        <v>D</v>
      </c>
      <c r="AL124" s="72">
        <f t="shared" si="28"/>
        <v>0</v>
      </c>
      <c r="AM124" s="49"/>
      <c r="AN124" s="49">
        <f>COUNTIF(C124:D124,"A")</f>
        <v>0</v>
      </c>
      <c r="AO124" s="49"/>
      <c r="AP124" s="49">
        <f>COUNTIF(C124:D124,"B")</f>
        <v>0</v>
      </c>
      <c r="AQ124" s="49"/>
      <c r="AR124" s="49">
        <f>COUNTIF(C124:D124,"C")</f>
        <v>0</v>
      </c>
      <c r="AS124" s="49"/>
      <c r="AT124" s="49">
        <f>COUNTIF(C124:D124,"D")</f>
        <v>0</v>
      </c>
      <c r="AU124" s="49"/>
      <c r="AV124" s="49">
        <f>SUM(AN124:AT124)</f>
        <v>0</v>
      </c>
    </row>
    <row r="125" spans="2:48" s="61" customFormat="1" ht="22.5" customHeight="1">
      <c r="B125" s="78"/>
      <c r="C125" s="234"/>
      <c r="D125" s="192" t="str">
        <f>D24</f>
        <v>Connaissance du verbe et de ses formes</v>
      </c>
      <c r="E125" s="217" t="str">
        <f t="shared" si="37"/>
        <v>C</v>
      </c>
      <c r="F125" s="217" t="str">
        <f t="shared" si="37"/>
        <v>B</v>
      </c>
      <c r="G125" s="217" t="str">
        <f t="shared" si="37"/>
        <v>A</v>
      </c>
      <c r="H125" s="217" t="str">
        <f t="shared" si="37"/>
        <v>C</v>
      </c>
      <c r="I125" s="217" t="str">
        <f t="shared" si="37"/>
        <v>D</v>
      </c>
      <c r="J125" s="217" t="str">
        <f t="shared" si="37"/>
        <v>C</v>
      </c>
      <c r="K125" s="217" t="str">
        <f t="shared" si="37"/>
        <v>B</v>
      </c>
      <c r="L125" s="217" t="str">
        <f t="shared" si="37"/>
        <v>A</v>
      </c>
      <c r="M125" s="217" t="str">
        <f t="shared" si="37"/>
        <v>C</v>
      </c>
      <c r="N125" s="217" t="str">
        <f t="shared" si="37"/>
        <v>D</v>
      </c>
      <c r="O125" s="217" t="str">
        <f t="shared" si="37"/>
        <v>C</v>
      </c>
      <c r="P125" s="217" t="str">
        <f t="shared" si="37"/>
        <v>B</v>
      </c>
      <c r="Q125" s="217" t="str">
        <f t="shared" si="37"/>
        <v>A</v>
      </c>
      <c r="R125" s="217" t="str">
        <f t="shared" si="37"/>
        <v>C</v>
      </c>
      <c r="S125" s="217" t="str">
        <f t="shared" si="37"/>
        <v>D</v>
      </c>
      <c r="T125" s="217" t="str">
        <f t="shared" si="37"/>
        <v>C</v>
      </c>
      <c r="U125" s="217" t="str">
        <f t="shared" si="37"/>
        <v>B</v>
      </c>
      <c r="V125" s="217" t="str">
        <f t="shared" si="37"/>
        <v>A</v>
      </c>
      <c r="W125" s="217" t="str">
        <f t="shared" si="37"/>
        <v>C</v>
      </c>
      <c r="X125" s="217" t="str">
        <f t="shared" si="37"/>
        <v>D</v>
      </c>
      <c r="Y125" s="217" t="str">
        <f t="shared" si="37"/>
        <v>C</v>
      </c>
      <c r="Z125" s="217" t="str">
        <f t="shared" si="37"/>
        <v>B</v>
      </c>
      <c r="AA125" s="217" t="str">
        <f t="shared" si="37"/>
        <v>A</v>
      </c>
      <c r="AB125" s="217" t="str">
        <f t="shared" si="37"/>
        <v>C</v>
      </c>
      <c r="AC125" s="217" t="str">
        <f t="shared" si="37"/>
        <v>D</v>
      </c>
      <c r="AD125" s="217" t="str">
        <f t="shared" si="37"/>
        <v>C</v>
      </c>
      <c r="AE125" s="217" t="str">
        <f t="shared" si="37"/>
        <v>B</v>
      </c>
      <c r="AF125" s="217" t="str">
        <f t="shared" si="37"/>
        <v>A</v>
      </c>
      <c r="AG125" s="217" t="str">
        <f t="shared" si="37"/>
        <v>C</v>
      </c>
      <c r="AH125" s="217" t="str">
        <f t="shared" si="37"/>
        <v>D</v>
      </c>
      <c r="AL125" s="71">
        <f t="shared" si="28"/>
        <v>0</v>
      </c>
      <c r="AM125" s="49"/>
      <c r="AN125" s="49">
        <f>COUNTIF(C125:D125,"A")</f>
        <v>0</v>
      </c>
      <c r="AO125" s="49"/>
      <c r="AP125" s="49">
        <f>COUNTIF(C125:D125,"B")</f>
        <v>0</v>
      </c>
      <c r="AQ125" s="49"/>
      <c r="AR125" s="49">
        <f>COUNTIF(C125:D125,"C")</f>
        <v>0</v>
      </c>
      <c r="AS125" s="49"/>
      <c r="AT125" s="49">
        <f>COUNTIF(C125:D125,"D")</f>
        <v>0</v>
      </c>
      <c r="AU125" s="49"/>
      <c r="AV125" s="49">
        <f>SUM(AN125:AT125)</f>
        <v>0</v>
      </c>
    </row>
    <row r="126" spans="2:48" s="61" customFormat="1" ht="22.5" customHeight="1">
      <c r="B126" s="78"/>
      <c r="C126" s="234"/>
      <c r="D126" s="193" t="str">
        <f>D25</f>
        <v>Respecter les accords dans la phrase</v>
      </c>
      <c r="E126" s="216" t="str">
        <f t="shared" si="37"/>
        <v>C</v>
      </c>
      <c r="F126" s="216" t="str">
        <f t="shared" si="37"/>
        <v>B</v>
      </c>
      <c r="G126" s="216" t="str">
        <f t="shared" si="37"/>
        <v>A</v>
      </c>
      <c r="H126" s="216" t="str">
        <f t="shared" si="37"/>
        <v>C</v>
      </c>
      <c r="I126" s="216" t="str">
        <f t="shared" si="37"/>
        <v>D</v>
      </c>
      <c r="J126" s="216" t="str">
        <f t="shared" si="37"/>
        <v>C</v>
      </c>
      <c r="K126" s="216" t="str">
        <f t="shared" si="37"/>
        <v>B</v>
      </c>
      <c r="L126" s="216" t="str">
        <f t="shared" si="37"/>
        <v>A</v>
      </c>
      <c r="M126" s="216" t="str">
        <f t="shared" si="37"/>
        <v>C</v>
      </c>
      <c r="N126" s="216" t="str">
        <f t="shared" si="37"/>
        <v>D</v>
      </c>
      <c r="O126" s="216" t="str">
        <f t="shared" si="37"/>
        <v>C</v>
      </c>
      <c r="P126" s="216" t="str">
        <f t="shared" si="37"/>
        <v>B</v>
      </c>
      <c r="Q126" s="216" t="str">
        <f t="shared" si="37"/>
        <v>A</v>
      </c>
      <c r="R126" s="216" t="str">
        <f t="shared" si="37"/>
        <v>C</v>
      </c>
      <c r="S126" s="216" t="str">
        <f t="shared" si="37"/>
        <v>D</v>
      </c>
      <c r="T126" s="216" t="str">
        <f t="shared" si="37"/>
        <v>C</v>
      </c>
      <c r="U126" s="216" t="str">
        <f t="shared" si="37"/>
        <v>B</v>
      </c>
      <c r="V126" s="216" t="str">
        <f t="shared" si="37"/>
        <v>A</v>
      </c>
      <c r="W126" s="216" t="str">
        <f t="shared" si="37"/>
        <v>C</v>
      </c>
      <c r="X126" s="216" t="str">
        <f t="shared" si="37"/>
        <v>D</v>
      </c>
      <c r="Y126" s="216" t="str">
        <f t="shared" si="37"/>
        <v>C</v>
      </c>
      <c r="Z126" s="216" t="str">
        <f t="shared" si="37"/>
        <v>B</v>
      </c>
      <c r="AA126" s="216" t="str">
        <f t="shared" si="37"/>
        <v>A</v>
      </c>
      <c r="AB126" s="216" t="str">
        <f t="shared" si="37"/>
        <v>C</v>
      </c>
      <c r="AC126" s="216" t="str">
        <f t="shared" si="37"/>
        <v>D</v>
      </c>
      <c r="AD126" s="216" t="str">
        <f t="shared" si="37"/>
        <v>C</v>
      </c>
      <c r="AE126" s="216" t="str">
        <f t="shared" si="37"/>
        <v>B</v>
      </c>
      <c r="AF126" s="216" t="str">
        <f t="shared" si="37"/>
        <v>A</v>
      </c>
      <c r="AG126" s="216" t="str">
        <f t="shared" si="37"/>
        <v>C</v>
      </c>
      <c r="AH126" s="216" t="str">
        <f t="shared" si="37"/>
        <v>D</v>
      </c>
      <c r="AL126" s="71">
        <f t="shared" si="28"/>
        <v>0</v>
      </c>
      <c r="AM126" s="49"/>
      <c r="AN126" s="49">
        <f>COUNTIF(C126:D126,"A")</f>
        <v>0</v>
      </c>
      <c r="AO126" s="49"/>
      <c r="AP126" s="49">
        <f>COUNTIF(C126:D126,"B")</f>
        <v>0</v>
      </c>
      <c r="AQ126" s="49"/>
      <c r="AR126" s="49">
        <f>COUNTIF(C126:D126,"C")</f>
        <v>0</v>
      </c>
      <c r="AS126" s="49"/>
      <c r="AT126" s="49">
        <f>COUNTIF(C126:D126,"D")</f>
        <v>0</v>
      </c>
      <c r="AU126" s="49"/>
      <c r="AV126" s="49">
        <f>SUM(AN126:AT126)</f>
        <v>0</v>
      </c>
    </row>
    <row r="127" spans="2:48" s="61" customFormat="1" ht="22.5" customHeight="1">
      <c r="C127" s="771" t="str">
        <f>C26</f>
        <v>Orthographe</v>
      </c>
      <c r="D127" s="771"/>
      <c r="E127" s="226" t="str">
        <f t="shared" si="37"/>
        <v>C</v>
      </c>
      <c r="F127" s="226" t="str">
        <f t="shared" si="37"/>
        <v>D</v>
      </c>
      <c r="G127" s="226" t="str">
        <f t="shared" si="37"/>
        <v>C</v>
      </c>
      <c r="H127" s="226" t="str">
        <f t="shared" si="37"/>
        <v>B</v>
      </c>
      <c r="I127" s="226" t="str">
        <f t="shared" si="37"/>
        <v>A</v>
      </c>
      <c r="J127" s="226" t="str">
        <f t="shared" si="37"/>
        <v>C</v>
      </c>
      <c r="K127" s="226" t="str">
        <f t="shared" si="37"/>
        <v>C</v>
      </c>
      <c r="L127" s="226" t="str">
        <f t="shared" si="37"/>
        <v>C</v>
      </c>
      <c r="M127" s="226" t="str">
        <f t="shared" si="37"/>
        <v>B</v>
      </c>
      <c r="N127" s="226" t="str">
        <f t="shared" si="37"/>
        <v>A</v>
      </c>
      <c r="O127" s="226" t="str">
        <f t="shared" si="37"/>
        <v>C</v>
      </c>
      <c r="P127" s="226" t="str">
        <f t="shared" si="37"/>
        <v>C</v>
      </c>
      <c r="Q127" s="226" t="str">
        <f t="shared" si="37"/>
        <v>C</v>
      </c>
      <c r="R127" s="226" t="str">
        <f t="shared" si="37"/>
        <v>B</v>
      </c>
      <c r="S127" s="226" t="str">
        <f t="shared" si="37"/>
        <v>A</v>
      </c>
      <c r="T127" s="226" t="str">
        <f t="shared" si="37"/>
        <v>C</v>
      </c>
      <c r="U127" s="226" t="str">
        <f t="shared" si="37"/>
        <v>C</v>
      </c>
      <c r="V127" s="226" t="str">
        <f t="shared" si="37"/>
        <v>C</v>
      </c>
      <c r="W127" s="226" t="str">
        <f t="shared" si="37"/>
        <v>B</v>
      </c>
      <c r="X127" s="226" t="str">
        <f t="shared" si="37"/>
        <v>A</v>
      </c>
      <c r="Y127" s="226" t="str">
        <f t="shared" si="37"/>
        <v>C</v>
      </c>
      <c r="Z127" s="226" t="str">
        <f t="shared" si="37"/>
        <v>C</v>
      </c>
      <c r="AA127" s="226" t="str">
        <f t="shared" si="37"/>
        <v>C</v>
      </c>
      <c r="AB127" s="226" t="str">
        <f t="shared" si="37"/>
        <v>B</v>
      </c>
      <c r="AC127" s="226" t="str">
        <f t="shared" si="37"/>
        <v>A</v>
      </c>
      <c r="AD127" s="226" t="str">
        <f t="shared" si="37"/>
        <v>C</v>
      </c>
      <c r="AE127" s="226" t="str">
        <f t="shared" si="37"/>
        <v>C</v>
      </c>
      <c r="AF127" s="226" t="str">
        <f t="shared" si="37"/>
        <v>C</v>
      </c>
      <c r="AG127" s="226" t="str">
        <f t="shared" si="37"/>
        <v>B</v>
      </c>
      <c r="AH127" s="226" t="str">
        <f t="shared" si="37"/>
        <v>A</v>
      </c>
      <c r="AL127" s="71">
        <f t="shared" si="28"/>
        <v>0</v>
      </c>
      <c r="AM127" s="49"/>
      <c r="AN127" s="49">
        <f>COUNTIF(C127:D127,"A")</f>
        <v>0</v>
      </c>
      <c r="AO127" s="49"/>
      <c r="AP127" s="49">
        <f>COUNTIF(C127:D127,"B")</f>
        <v>0</v>
      </c>
      <c r="AQ127" s="49"/>
      <c r="AR127" s="49">
        <f>COUNTIF(C127:D127,"C")</f>
        <v>0</v>
      </c>
      <c r="AS127" s="49"/>
      <c r="AT127" s="49">
        <f>COUNTIF(C127:D127,"D")</f>
        <v>0</v>
      </c>
      <c r="AU127" s="49"/>
      <c r="AV127" s="49">
        <f>SUM(AN127:AT127)</f>
        <v>0</v>
      </c>
    </row>
    <row r="128" spans="2:48" s="62" customFormat="1" ht="23.25" customHeight="1">
      <c r="C128" s="234"/>
      <c r="D128" s="191" t="str">
        <f>D27</f>
        <v>Orthographe grapho-phonologique</v>
      </c>
      <c r="E128" s="225" t="str">
        <f t="shared" si="37"/>
        <v/>
      </c>
      <c r="F128" s="225" t="str">
        <f t="shared" si="37"/>
        <v/>
      </c>
      <c r="G128" s="225" t="str">
        <f t="shared" si="37"/>
        <v/>
      </c>
      <c r="H128" s="225" t="str">
        <f t="shared" si="37"/>
        <v/>
      </c>
      <c r="I128" s="225" t="str">
        <f t="shared" si="37"/>
        <v/>
      </c>
      <c r="J128" s="225" t="str">
        <f t="shared" si="37"/>
        <v/>
      </c>
      <c r="K128" s="225" t="str">
        <f t="shared" si="37"/>
        <v/>
      </c>
      <c r="L128" s="225" t="str">
        <f t="shared" si="37"/>
        <v/>
      </c>
      <c r="M128" s="225" t="str">
        <f t="shared" si="37"/>
        <v/>
      </c>
      <c r="N128" s="225" t="str">
        <f t="shared" si="37"/>
        <v/>
      </c>
      <c r="O128" s="225" t="str">
        <f t="shared" si="37"/>
        <v/>
      </c>
      <c r="P128" s="225" t="str">
        <f t="shared" si="37"/>
        <v/>
      </c>
      <c r="Q128" s="225" t="str">
        <f t="shared" si="37"/>
        <v/>
      </c>
      <c r="R128" s="225" t="str">
        <f t="shared" si="37"/>
        <v/>
      </c>
      <c r="S128" s="225" t="str">
        <f t="shared" si="37"/>
        <v/>
      </c>
      <c r="T128" s="225" t="str">
        <f t="shared" si="37"/>
        <v/>
      </c>
      <c r="U128" s="225" t="str">
        <f t="shared" si="37"/>
        <v/>
      </c>
      <c r="V128" s="225" t="str">
        <f t="shared" si="37"/>
        <v/>
      </c>
      <c r="W128" s="225" t="str">
        <f t="shared" si="37"/>
        <v/>
      </c>
      <c r="X128" s="225" t="str">
        <f t="shared" si="37"/>
        <v/>
      </c>
      <c r="Y128" s="225" t="str">
        <f t="shared" si="37"/>
        <v/>
      </c>
      <c r="Z128" s="225" t="str">
        <f t="shared" si="37"/>
        <v/>
      </c>
      <c r="AA128" s="225" t="str">
        <f t="shared" si="37"/>
        <v/>
      </c>
      <c r="AB128" s="225" t="str">
        <f t="shared" si="37"/>
        <v/>
      </c>
      <c r="AC128" s="225" t="str">
        <f t="shared" si="37"/>
        <v/>
      </c>
      <c r="AD128" s="225" t="str">
        <f t="shared" si="37"/>
        <v/>
      </c>
      <c r="AE128" s="225" t="str">
        <f t="shared" si="37"/>
        <v/>
      </c>
      <c r="AF128" s="225" t="str">
        <f t="shared" si="37"/>
        <v/>
      </c>
      <c r="AG128" s="225" t="str">
        <f t="shared" si="37"/>
        <v/>
      </c>
      <c r="AH128" s="225" t="str">
        <f t="shared" si="37"/>
        <v/>
      </c>
      <c r="AL128" s="61"/>
      <c r="AM128" s="63"/>
      <c r="AN128" s="63"/>
      <c r="AO128" s="63"/>
      <c r="AP128" s="63"/>
      <c r="AQ128" s="63"/>
      <c r="AR128" s="63"/>
      <c r="AS128" s="63"/>
      <c r="AT128" s="63"/>
      <c r="AU128" s="63"/>
      <c r="AV128" s="63"/>
    </row>
    <row r="129" spans="2:48" s="61" customFormat="1" ht="22.5" customHeight="1">
      <c r="C129" s="234"/>
      <c r="D129" s="192" t="str">
        <f>D28</f>
        <v>Orthographe lexicale</v>
      </c>
      <c r="E129" s="217" t="str">
        <f t="shared" si="37"/>
        <v>C</v>
      </c>
      <c r="F129" s="217" t="str">
        <f t="shared" si="37"/>
        <v>B</v>
      </c>
      <c r="G129" s="217" t="str">
        <f t="shared" si="37"/>
        <v>A</v>
      </c>
      <c r="H129" s="217" t="str">
        <f t="shared" si="37"/>
        <v>C</v>
      </c>
      <c r="I129" s="217" t="str">
        <f t="shared" si="37"/>
        <v>D</v>
      </c>
      <c r="J129" s="217" t="str">
        <f t="shared" si="37"/>
        <v>C</v>
      </c>
      <c r="K129" s="217" t="str">
        <f t="shared" si="37"/>
        <v>B</v>
      </c>
      <c r="L129" s="217" t="str">
        <f t="shared" si="37"/>
        <v>A</v>
      </c>
      <c r="M129" s="217" t="str">
        <f t="shared" si="37"/>
        <v>C</v>
      </c>
      <c r="N129" s="217" t="str">
        <f t="shared" si="37"/>
        <v>D</v>
      </c>
      <c r="O129" s="217" t="str">
        <f t="shared" si="37"/>
        <v>C</v>
      </c>
      <c r="P129" s="217" t="str">
        <f t="shared" si="37"/>
        <v>B</v>
      </c>
      <c r="Q129" s="217" t="str">
        <f t="shared" si="37"/>
        <v>A</v>
      </c>
      <c r="R129" s="217" t="str">
        <f t="shared" si="37"/>
        <v>C</v>
      </c>
      <c r="S129" s="217" t="str">
        <f t="shared" si="37"/>
        <v>D</v>
      </c>
      <c r="T129" s="217" t="str">
        <f t="shared" ref="T129:AH129" si="38">IF(T28="","",IF(T28&lt;$AB$209,$AA$208,IF(T28&lt;$AC$209,$AB$208,IF(T28&lt;$AD$209,$AC$208,IF(T28&lt;$AE$209,$AD$208,IF(T28&gt;=$AA$209,$AE$208,"--"))))))</f>
        <v>C</v>
      </c>
      <c r="U129" s="217" t="str">
        <f t="shared" si="38"/>
        <v>B</v>
      </c>
      <c r="V129" s="217" t="str">
        <f t="shared" si="38"/>
        <v>A</v>
      </c>
      <c r="W129" s="217" t="str">
        <f t="shared" si="38"/>
        <v>C</v>
      </c>
      <c r="X129" s="217" t="str">
        <f t="shared" si="38"/>
        <v>D</v>
      </c>
      <c r="Y129" s="217" t="str">
        <f t="shared" si="38"/>
        <v>C</v>
      </c>
      <c r="Z129" s="217" t="str">
        <f t="shared" si="38"/>
        <v>B</v>
      </c>
      <c r="AA129" s="217" t="str">
        <f t="shared" si="38"/>
        <v>A</v>
      </c>
      <c r="AB129" s="217" t="str">
        <f t="shared" si="38"/>
        <v>C</v>
      </c>
      <c r="AC129" s="217" t="str">
        <f t="shared" si="38"/>
        <v>D</v>
      </c>
      <c r="AD129" s="217" t="str">
        <f t="shared" si="38"/>
        <v>C</v>
      </c>
      <c r="AE129" s="217" t="str">
        <f t="shared" si="38"/>
        <v>B</v>
      </c>
      <c r="AF129" s="217" t="str">
        <f t="shared" si="38"/>
        <v>A</v>
      </c>
      <c r="AG129" s="217" t="str">
        <f t="shared" si="38"/>
        <v>C</v>
      </c>
      <c r="AH129" s="217" t="str">
        <f t="shared" si="38"/>
        <v>D</v>
      </c>
      <c r="AL129" s="72">
        <f t="shared" si="28"/>
        <v>0</v>
      </c>
      <c r="AM129" s="49"/>
      <c r="AN129" s="49">
        <f>COUNTIF(C129:D129,"A")</f>
        <v>0</v>
      </c>
      <c r="AO129" s="49"/>
      <c r="AP129" s="49">
        <f>COUNTIF(C129:D129,"B")</f>
        <v>0</v>
      </c>
      <c r="AQ129" s="49"/>
      <c r="AR129" s="49">
        <f>COUNTIF(C129:D129,"C")</f>
        <v>0</v>
      </c>
      <c r="AS129" s="49"/>
      <c r="AT129" s="49">
        <f>COUNTIF(C129:D129,"D")</f>
        <v>0</v>
      </c>
      <c r="AU129" s="49"/>
      <c r="AV129" s="49">
        <f>SUM(AN129:AT129)</f>
        <v>0</v>
      </c>
    </row>
    <row r="130" spans="2:48" s="62" customFormat="1" ht="23.25" customHeight="1">
      <c r="C130" s="234"/>
      <c r="D130" s="193" t="str">
        <f>D29</f>
        <v>Orthographe grammaticale</v>
      </c>
      <c r="E130" s="217" t="str">
        <f t="shared" ref="E130:AH135" si="39">IF(E29="","",IF(E29&lt;$AB$209,$AA$208,IF(E29&lt;$AC$209,$AB$208,IF(E29&lt;$AD$209,$AC$208,IF(E29&lt;$AE$209,$AD$208,IF(E29&gt;=$AA$209,$AE$208,"--"))))))</f>
        <v>D</v>
      </c>
      <c r="F130" s="217" t="str">
        <f t="shared" si="39"/>
        <v>C</v>
      </c>
      <c r="G130" s="217" t="str">
        <f t="shared" si="39"/>
        <v>B</v>
      </c>
      <c r="H130" s="217" t="str">
        <f t="shared" si="39"/>
        <v>A</v>
      </c>
      <c r="I130" s="217" t="str">
        <f t="shared" si="39"/>
        <v>A+</v>
      </c>
      <c r="J130" s="217" t="str">
        <f t="shared" si="39"/>
        <v>D</v>
      </c>
      <c r="K130" s="217" t="str">
        <f t="shared" si="39"/>
        <v>C</v>
      </c>
      <c r="L130" s="217" t="str">
        <f t="shared" si="39"/>
        <v>B</v>
      </c>
      <c r="M130" s="217" t="str">
        <f t="shared" si="39"/>
        <v>A</v>
      </c>
      <c r="N130" s="217" t="str">
        <f t="shared" si="39"/>
        <v>A+</v>
      </c>
      <c r="O130" s="217" t="str">
        <f t="shared" si="39"/>
        <v>D</v>
      </c>
      <c r="P130" s="217" t="str">
        <f t="shared" si="39"/>
        <v>C</v>
      </c>
      <c r="Q130" s="217" t="str">
        <f t="shared" si="39"/>
        <v>B</v>
      </c>
      <c r="R130" s="217" t="str">
        <f t="shared" si="39"/>
        <v>A</v>
      </c>
      <c r="S130" s="217" t="str">
        <f t="shared" si="39"/>
        <v>A+</v>
      </c>
      <c r="T130" s="217" t="str">
        <f t="shared" si="39"/>
        <v>D</v>
      </c>
      <c r="U130" s="217" t="str">
        <f t="shared" si="39"/>
        <v>C</v>
      </c>
      <c r="V130" s="217" t="str">
        <f t="shared" si="39"/>
        <v>B</v>
      </c>
      <c r="W130" s="217" t="str">
        <f t="shared" si="39"/>
        <v>A</v>
      </c>
      <c r="X130" s="217" t="str">
        <f t="shared" si="39"/>
        <v>A+</v>
      </c>
      <c r="Y130" s="217" t="str">
        <f t="shared" si="39"/>
        <v>D</v>
      </c>
      <c r="Z130" s="217" t="str">
        <f t="shared" si="39"/>
        <v>C</v>
      </c>
      <c r="AA130" s="217" t="str">
        <f t="shared" si="39"/>
        <v>B</v>
      </c>
      <c r="AB130" s="217" t="str">
        <f t="shared" si="39"/>
        <v>A</v>
      </c>
      <c r="AC130" s="217" t="str">
        <f t="shared" si="39"/>
        <v>A+</v>
      </c>
      <c r="AD130" s="217" t="str">
        <f t="shared" si="39"/>
        <v>D</v>
      </c>
      <c r="AE130" s="217" t="str">
        <f t="shared" si="39"/>
        <v>C</v>
      </c>
      <c r="AF130" s="217" t="str">
        <f t="shared" si="39"/>
        <v>B</v>
      </c>
      <c r="AG130" s="217" t="str">
        <f t="shared" si="39"/>
        <v>A</v>
      </c>
      <c r="AH130" s="217" t="str">
        <f t="shared" si="39"/>
        <v>A+</v>
      </c>
      <c r="AL130" s="61"/>
      <c r="AM130" s="63"/>
      <c r="AN130" s="63"/>
      <c r="AO130" s="63"/>
      <c r="AP130" s="63"/>
      <c r="AQ130" s="63"/>
      <c r="AR130" s="63"/>
      <c r="AS130" s="63"/>
      <c r="AT130" s="63"/>
      <c r="AU130" s="63"/>
      <c r="AV130" s="63"/>
    </row>
    <row r="131" spans="2:48" s="61" customFormat="1" ht="22.5" customHeight="1">
      <c r="C131" s="771" t="str">
        <f>C30</f>
        <v>Acquisition du vocabulaire</v>
      </c>
      <c r="D131" s="771"/>
      <c r="E131" s="226" t="str">
        <f t="shared" si="39"/>
        <v>C</v>
      </c>
      <c r="F131" s="226" t="str">
        <f t="shared" si="39"/>
        <v>B</v>
      </c>
      <c r="G131" s="226" t="str">
        <f t="shared" si="39"/>
        <v>A</v>
      </c>
      <c r="H131" s="226" t="str">
        <f t="shared" si="39"/>
        <v>C</v>
      </c>
      <c r="I131" s="226" t="str">
        <f t="shared" si="39"/>
        <v>D</v>
      </c>
      <c r="J131" s="226" t="str">
        <f t="shared" si="39"/>
        <v>C</v>
      </c>
      <c r="K131" s="226" t="str">
        <f t="shared" si="39"/>
        <v>B</v>
      </c>
      <c r="L131" s="226" t="str">
        <f t="shared" si="39"/>
        <v>A</v>
      </c>
      <c r="M131" s="226" t="str">
        <f t="shared" si="39"/>
        <v>C</v>
      </c>
      <c r="N131" s="226" t="str">
        <f t="shared" si="39"/>
        <v>D</v>
      </c>
      <c r="O131" s="226" t="str">
        <f t="shared" si="39"/>
        <v>C</v>
      </c>
      <c r="P131" s="226" t="str">
        <f t="shared" si="39"/>
        <v>B</v>
      </c>
      <c r="Q131" s="226" t="str">
        <f t="shared" si="39"/>
        <v>A</v>
      </c>
      <c r="R131" s="226" t="str">
        <f t="shared" si="39"/>
        <v>C</v>
      </c>
      <c r="S131" s="226" t="str">
        <f t="shared" si="39"/>
        <v>D</v>
      </c>
      <c r="T131" s="226" t="str">
        <f t="shared" si="39"/>
        <v>C</v>
      </c>
      <c r="U131" s="226" t="str">
        <f t="shared" si="39"/>
        <v>B</v>
      </c>
      <c r="V131" s="226" t="str">
        <f t="shared" si="39"/>
        <v>A</v>
      </c>
      <c r="W131" s="226" t="str">
        <f t="shared" si="39"/>
        <v>C</v>
      </c>
      <c r="X131" s="226" t="str">
        <f t="shared" si="39"/>
        <v>D</v>
      </c>
      <c r="Y131" s="226" t="str">
        <f t="shared" si="39"/>
        <v>C</v>
      </c>
      <c r="Z131" s="226" t="str">
        <f t="shared" si="39"/>
        <v>B</v>
      </c>
      <c r="AA131" s="226" t="str">
        <f t="shared" si="39"/>
        <v>A</v>
      </c>
      <c r="AB131" s="226" t="str">
        <f t="shared" si="39"/>
        <v>C</v>
      </c>
      <c r="AC131" s="226" t="str">
        <f t="shared" si="39"/>
        <v>D</v>
      </c>
      <c r="AD131" s="226" t="str">
        <f t="shared" si="39"/>
        <v>C</v>
      </c>
      <c r="AE131" s="226" t="str">
        <f t="shared" si="39"/>
        <v>B</v>
      </c>
      <c r="AF131" s="226" t="str">
        <f t="shared" si="39"/>
        <v>A</v>
      </c>
      <c r="AG131" s="226" t="str">
        <f t="shared" si="39"/>
        <v>C</v>
      </c>
      <c r="AH131" s="226" t="str">
        <f t="shared" si="39"/>
        <v>D</v>
      </c>
      <c r="AL131" s="72">
        <f t="shared" si="28"/>
        <v>0</v>
      </c>
      <c r="AM131" s="49"/>
      <c r="AN131" s="49">
        <f>COUNTIF(C131:D131,"A")</f>
        <v>0</v>
      </c>
      <c r="AO131" s="49"/>
      <c r="AP131" s="49">
        <f>COUNTIF(C131:D131,"B")</f>
        <v>0</v>
      </c>
      <c r="AQ131" s="49"/>
      <c r="AR131" s="49">
        <f>COUNTIF(C131:D131,"C")</f>
        <v>0</v>
      </c>
      <c r="AS131" s="49"/>
      <c r="AT131" s="49">
        <f>COUNTIF(C131:D131,"D")</f>
        <v>0</v>
      </c>
      <c r="AU131" s="49"/>
      <c r="AV131" s="49">
        <f>SUM(AN131:AT131)</f>
        <v>0</v>
      </c>
    </row>
    <row r="132" spans="2:48" s="61" customFormat="1" ht="22.5" customHeight="1">
      <c r="C132" s="234"/>
      <c r="D132" s="191" t="str">
        <f>D31</f>
        <v>Maitriser le sens des mots connus et nouveaux</v>
      </c>
      <c r="E132" s="227" t="str">
        <f t="shared" si="39"/>
        <v>C</v>
      </c>
      <c r="F132" s="227" t="str">
        <f t="shared" si="39"/>
        <v>B</v>
      </c>
      <c r="G132" s="227" t="str">
        <f t="shared" si="39"/>
        <v>A</v>
      </c>
      <c r="H132" s="227" t="str">
        <f t="shared" si="39"/>
        <v>C</v>
      </c>
      <c r="I132" s="227" t="str">
        <f t="shared" si="39"/>
        <v>D</v>
      </c>
      <c r="J132" s="227" t="str">
        <f t="shared" si="39"/>
        <v>C</v>
      </c>
      <c r="K132" s="227" t="str">
        <f t="shared" si="39"/>
        <v>B</v>
      </c>
      <c r="L132" s="227" t="str">
        <f t="shared" si="39"/>
        <v>A</v>
      </c>
      <c r="M132" s="227" t="str">
        <f t="shared" si="39"/>
        <v>C</v>
      </c>
      <c r="N132" s="227" t="str">
        <f t="shared" si="39"/>
        <v>D</v>
      </c>
      <c r="O132" s="227" t="str">
        <f t="shared" si="39"/>
        <v>C</v>
      </c>
      <c r="P132" s="227" t="str">
        <f t="shared" si="39"/>
        <v>B</v>
      </c>
      <c r="Q132" s="227" t="str">
        <f t="shared" si="39"/>
        <v>A</v>
      </c>
      <c r="R132" s="227" t="str">
        <f t="shared" si="39"/>
        <v>C</v>
      </c>
      <c r="S132" s="227" t="str">
        <f t="shared" si="39"/>
        <v>D</v>
      </c>
      <c r="T132" s="227" t="str">
        <f t="shared" si="39"/>
        <v>C</v>
      </c>
      <c r="U132" s="227" t="str">
        <f t="shared" si="39"/>
        <v>B</v>
      </c>
      <c r="V132" s="227" t="str">
        <f t="shared" si="39"/>
        <v>A</v>
      </c>
      <c r="W132" s="227" t="str">
        <f t="shared" si="39"/>
        <v>C</v>
      </c>
      <c r="X132" s="227" t="str">
        <f t="shared" si="39"/>
        <v>D</v>
      </c>
      <c r="Y132" s="227" t="str">
        <f t="shared" si="39"/>
        <v>C</v>
      </c>
      <c r="Z132" s="227" t="str">
        <f t="shared" si="39"/>
        <v>B</v>
      </c>
      <c r="AA132" s="227" t="str">
        <f t="shared" si="39"/>
        <v>A</v>
      </c>
      <c r="AB132" s="227" t="str">
        <f t="shared" si="39"/>
        <v>C</v>
      </c>
      <c r="AC132" s="227" t="str">
        <f t="shared" si="39"/>
        <v>D</v>
      </c>
      <c r="AD132" s="227" t="str">
        <f t="shared" si="39"/>
        <v>C</v>
      </c>
      <c r="AE132" s="227" t="str">
        <f t="shared" si="39"/>
        <v>B</v>
      </c>
      <c r="AF132" s="227" t="str">
        <f t="shared" si="39"/>
        <v>A</v>
      </c>
      <c r="AG132" s="227" t="str">
        <f t="shared" si="39"/>
        <v>C</v>
      </c>
      <c r="AH132" s="227" t="str">
        <f t="shared" si="39"/>
        <v>D</v>
      </c>
      <c r="AL132" s="71">
        <f t="shared" si="28"/>
        <v>0</v>
      </c>
      <c r="AM132" s="49"/>
      <c r="AN132" s="49">
        <f>COUNTIF(C132:D132,"A")</f>
        <v>0</v>
      </c>
      <c r="AO132" s="49"/>
      <c r="AP132" s="49">
        <f>COUNTIF(C132:D132,"B")</f>
        <v>0</v>
      </c>
      <c r="AQ132" s="49"/>
      <c r="AR132" s="49">
        <f>COUNTIF(C132:D132,"C")</f>
        <v>0</v>
      </c>
      <c r="AS132" s="49"/>
      <c r="AT132" s="49">
        <f>COUNTIF(C132:D132,"D")</f>
        <v>0</v>
      </c>
      <c r="AU132" s="49"/>
      <c r="AV132" s="49">
        <f>SUM(AN132:AT132)</f>
        <v>0</v>
      </c>
    </row>
    <row r="133" spans="2:48" s="61" customFormat="1" ht="22.5" customHeight="1">
      <c r="C133" s="234"/>
      <c r="D133" s="192" t="str">
        <f>D32</f>
        <v>Connaitre synonymes, homonymes et contraires</v>
      </c>
      <c r="E133" s="217" t="str">
        <f t="shared" si="39"/>
        <v>C</v>
      </c>
      <c r="F133" s="217" t="str">
        <f t="shared" si="39"/>
        <v>B</v>
      </c>
      <c r="G133" s="217" t="str">
        <f t="shared" si="39"/>
        <v>A</v>
      </c>
      <c r="H133" s="217" t="str">
        <f t="shared" si="39"/>
        <v>C</v>
      </c>
      <c r="I133" s="217" t="str">
        <f t="shared" si="39"/>
        <v>D</v>
      </c>
      <c r="J133" s="217" t="str">
        <f t="shared" si="39"/>
        <v>C</v>
      </c>
      <c r="K133" s="217" t="str">
        <f t="shared" si="39"/>
        <v>B</v>
      </c>
      <c r="L133" s="217" t="str">
        <f t="shared" si="39"/>
        <v>A</v>
      </c>
      <c r="M133" s="217" t="str">
        <f t="shared" si="39"/>
        <v>C</v>
      </c>
      <c r="N133" s="217" t="str">
        <f t="shared" si="39"/>
        <v>D</v>
      </c>
      <c r="O133" s="217" t="str">
        <f t="shared" si="39"/>
        <v>C</v>
      </c>
      <c r="P133" s="217" t="str">
        <f t="shared" si="39"/>
        <v>B</v>
      </c>
      <c r="Q133" s="217" t="str">
        <f t="shared" si="39"/>
        <v>A</v>
      </c>
      <c r="R133" s="217" t="str">
        <f t="shared" si="39"/>
        <v>C</v>
      </c>
      <c r="S133" s="217" t="str">
        <f t="shared" si="39"/>
        <v>D</v>
      </c>
      <c r="T133" s="217" t="str">
        <f t="shared" si="39"/>
        <v>C</v>
      </c>
      <c r="U133" s="217" t="str">
        <f t="shared" si="39"/>
        <v>B</v>
      </c>
      <c r="V133" s="217" t="str">
        <f t="shared" si="39"/>
        <v>A</v>
      </c>
      <c r="W133" s="217" t="str">
        <f t="shared" si="39"/>
        <v>C</v>
      </c>
      <c r="X133" s="217" t="str">
        <f t="shared" si="39"/>
        <v>D</v>
      </c>
      <c r="Y133" s="217" t="str">
        <f t="shared" si="39"/>
        <v>C</v>
      </c>
      <c r="Z133" s="217" t="str">
        <f t="shared" si="39"/>
        <v>B</v>
      </c>
      <c r="AA133" s="217" t="str">
        <f t="shared" si="39"/>
        <v>A</v>
      </c>
      <c r="AB133" s="217" t="str">
        <f t="shared" si="39"/>
        <v>C</v>
      </c>
      <c r="AC133" s="217" t="str">
        <f t="shared" si="39"/>
        <v>D</v>
      </c>
      <c r="AD133" s="217" t="str">
        <f t="shared" si="39"/>
        <v>C</v>
      </c>
      <c r="AE133" s="217" t="str">
        <f t="shared" si="39"/>
        <v>B</v>
      </c>
      <c r="AF133" s="217" t="str">
        <f t="shared" si="39"/>
        <v>A</v>
      </c>
      <c r="AG133" s="217" t="str">
        <f t="shared" si="39"/>
        <v>C</v>
      </c>
      <c r="AH133" s="217" t="str">
        <f t="shared" si="39"/>
        <v>D</v>
      </c>
      <c r="AL133" s="71">
        <f t="shared" si="28"/>
        <v>0</v>
      </c>
      <c r="AM133" s="49"/>
      <c r="AN133" s="49">
        <f>COUNTIF(C133:D133,"A")</f>
        <v>0</v>
      </c>
      <c r="AO133" s="49"/>
      <c r="AP133" s="49">
        <f>COUNTIF(C133:D133,"B")</f>
        <v>0</v>
      </c>
      <c r="AQ133" s="49"/>
      <c r="AR133" s="49">
        <f>COUNTIF(C133:D133,"C")</f>
        <v>0</v>
      </c>
      <c r="AS133" s="49"/>
      <c r="AT133" s="49">
        <f>COUNTIF(C133:D133,"D")</f>
        <v>0</v>
      </c>
      <c r="AU133" s="49"/>
      <c r="AV133" s="49">
        <f>SUM(AN133:AT133)</f>
        <v>0</v>
      </c>
    </row>
    <row r="134" spans="2:48" s="62" customFormat="1" ht="23.25" customHeight="1">
      <c r="C134" s="234"/>
      <c r="D134" s="192" t="str">
        <f>D33</f>
        <v>Construire et repérer les familles de mots</v>
      </c>
      <c r="E134" s="217" t="str">
        <f t="shared" si="39"/>
        <v>C</v>
      </c>
      <c r="F134" s="217" t="str">
        <f t="shared" si="39"/>
        <v>B</v>
      </c>
      <c r="G134" s="217" t="str">
        <f t="shared" si="39"/>
        <v>A</v>
      </c>
      <c r="H134" s="217" t="str">
        <f t="shared" si="39"/>
        <v>C</v>
      </c>
      <c r="I134" s="217" t="str">
        <f t="shared" si="39"/>
        <v>D</v>
      </c>
      <c r="J134" s="217" t="str">
        <f t="shared" si="39"/>
        <v>C</v>
      </c>
      <c r="K134" s="217" t="str">
        <f t="shared" si="39"/>
        <v>B</v>
      </c>
      <c r="L134" s="217" t="str">
        <f t="shared" si="39"/>
        <v>A</v>
      </c>
      <c r="M134" s="217" t="str">
        <f t="shared" si="39"/>
        <v>C</v>
      </c>
      <c r="N134" s="217" t="str">
        <f t="shared" si="39"/>
        <v>D</v>
      </c>
      <c r="O134" s="217" t="str">
        <f t="shared" si="39"/>
        <v>C</v>
      </c>
      <c r="P134" s="217" t="str">
        <f t="shared" si="39"/>
        <v>B</v>
      </c>
      <c r="Q134" s="217" t="str">
        <f t="shared" si="39"/>
        <v>A</v>
      </c>
      <c r="R134" s="217" t="str">
        <f t="shared" si="39"/>
        <v>C</v>
      </c>
      <c r="S134" s="217" t="str">
        <f t="shared" si="39"/>
        <v>D</v>
      </c>
      <c r="T134" s="217" t="str">
        <f t="shared" si="39"/>
        <v>C</v>
      </c>
      <c r="U134" s="217" t="str">
        <f t="shared" si="39"/>
        <v>B</v>
      </c>
      <c r="V134" s="217" t="str">
        <f t="shared" si="39"/>
        <v>A</v>
      </c>
      <c r="W134" s="217" t="str">
        <f t="shared" si="39"/>
        <v>C</v>
      </c>
      <c r="X134" s="217" t="str">
        <f t="shared" si="39"/>
        <v>D</v>
      </c>
      <c r="Y134" s="217" t="str">
        <f t="shared" si="39"/>
        <v>C</v>
      </c>
      <c r="Z134" s="217" t="str">
        <f t="shared" si="39"/>
        <v>B</v>
      </c>
      <c r="AA134" s="217" t="str">
        <f t="shared" si="39"/>
        <v>A</v>
      </c>
      <c r="AB134" s="217" t="str">
        <f t="shared" si="39"/>
        <v>C</v>
      </c>
      <c r="AC134" s="217" t="str">
        <f t="shared" si="39"/>
        <v>D</v>
      </c>
      <c r="AD134" s="217" t="str">
        <f t="shared" si="39"/>
        <v>C</v>
      </c>
      <c r="AE134" s="217" t="str">
        <f t="shared" si="39"/>
        <v>B</v>
      </c>
      <c r="AF134" s="217" t="str">
        <f t="shared" si="39"/>
        <v>A</v>
      </c>
      <c r="AG134" s="217" t="str">
        <f t="shared" si="39"/>
        <v>C</v>
      </c>
      <c r="AH134" s="217" t="str">
        <f t="shared" si="39"/>
        <v>D</v>
      </c>
      <c r="AL134" s="61"/>
      <c r="AM134" s="63"/>
      <c r="AN134" s="63"/>
      <c r="AO134" s="63"/>
      <c r="AP134" s="63"/>
      <c r="AQ134" s="63"/>
      <c r="AR134" s="63"/>
      <c r="AS134" s="63"/>
      <c r="AT134" s="63"/>
      <c r="AU134" s="63"/>
      <c r="AV134" s="63"/>
    </row>
    <row r="135" spans="2:48" s="61" customFormat="1" ht="22.5" customHeight="1">
      <c r="C135" s="234"/>
      <c r="D135" s="193" t="str">
        <f>D34</f>
        <v>Savoir utiliser le dictionnaire avec aisance</v>
      </c>
      <c r="E135" s="218" t="str">
        <f t="shared" si="39"/>
        <v>C</v>
      </c>
      <c r="F135" s="218" t="str">
        <f t="shared" si="39"/>
        <v>B</v>
      </c>
      <c r="G135" s="218" t="str">
        <f t="shared" si="39"/>
        <v>A</v>
      </c>
      <c r="H135" s="218" t="str">
        <f t="shared" si="39"/>
        <v>C</v>
      </c>
      <c r="I135" s="218" t="str">
        <f t="shared" si="39"/>
        <v>D</v>
      </c>
      <c r="J135" s="218" t="str">
        <f t="shared" si="39"/>
        <v>C</v>
      </c>
      <c r="K135" s="218" t="str">
        <f t="shared" si="39"/>
        <v>B</v>
      </c>
      <c r="L135" s="218" t="str">
        <f t="shared" si="39"/>
        <v>A</v>
      </c>
      <c r="M135" s="218" t="str">
        <f t="shared" si="39"/>
        <v>C</v>
      </c>
      <c r="N135" s="218" t="str">
        <f t="shared" si="39"/>
        <v>D</v>
      </c>
      <c r="O135" s="218" t="str">
        <f t="shared" si="39"/>
        <v>C</v>
      </c>
      <c r="P135" s="218" t="str">
        <f t="shared" si="39"/>
        <v>B</v>
      </c>
      <c r="Q135" s="218" t="str">
        <f t="shared" si="39"/>
        <v>A</v>
      </c>
      <c r="R135" s="218" t="str">
        <f t="shared" si="39"/>
        <v>C</v>
      </c>
      <c r="S135" s="218" t="str">
        <f t="shared" si="39"/>
        <v>D</v>
      </c>
      <c r="T135" s="218" t="str">
        <f t="shared" si="39"/>
        <v>C</v>
      </c>
      <c r="U135" s="218" t="str">
        <f t="shared" si="39"/>
        <v>B</v>
      </c>
      <c r="V135" s="218" t="str">
        <f t="shared" si="39"/>
        <v>A</v>
      </c>
      <c r="W135" s="218" t="str">
        <f t="shared" si="39"/>
        <v>C</v>
      </c>
      <c r="X135" s="218" t="str">
        <f t="shared" si="39"/>
        <v>D</v>
      </c>
      <c r="Y135" s="218" t="str">
        <f t="shared" si="39"/>
        <v>C</v>
      </c>
      <c r="Z135" s="218" t="str">
        <f t="shared" si="39"/>
        <v>B</v>
      </c>
      <c r="AA135" s="218" t="str">
        <f t="shared" si="39"/>
        <v>A</v>
      </c>
      <c r="AB135" s="218" t="str">
        <f t="shared" si="39"/>
        <v>C</v>
      </c>
      <c r="AC135" s="218" t="str">
        <f t="shared" si="39"/>
        <v>D</v>
      </c>
      <c r="AD135" s="218" t="str">
        <f t="shared" si="39"/>
        <v>C</v>
      </c>
      <c r="AE135" s="218" t="str">
        <f t="shared" si="39"/>
        <v>B</v>
      </c>
      <c r="AF135" s="218" t="str">
        <f t="shared" si="39"/>
        <v>A</v>
      </c>
      <c r="AG135" s="218" t="str">
        <f t="shared" si="39"/>
        <v>C</v>
      </c>
      <c r="AH135" s="218" t="str">
        <f t="shared" si="39"/>
        <v>D</v>
      </c>
      <c r="AL135" s="72">
        <f t="shared" si="28"/>
        <v>0</v>
      </c>
      <c r="AM135" s="49"/>
      <c r="AN135" s="49">
        <f>COUNTIF(C135:D135,"A")</f>
        <v>0</v>
      </c>
      <c r="AO135" s="49"/>
      <c r="AP135" s="49">
        <f>COUNTIF(C135:D135,"B")</f>
        <v>0</v>
      </c>
      <c r="AQ135" s="49"/>
      <c r="AR135" s="49">
        <f>COUNTIF(C135:D135,"C")</f>
        <v>0</v>
      </c>
      <c r="AS135" s="49"/>
      <c r="AT135" s="49">
        <f>COUNTIF(C135:D135,"D")</f>
        <v>0</v>
      </c>
      <c r="AU135" s="49"/>
      <c r="AV135" s="49">
        <f>SUM(AN135:AT135)</f>
        <v>0</v>
      </c>
    </row>
    <row r="136" spans="2:48" ht="21.75" customHeight="1">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L136" s="61"/>
    </row>
    <row r="137" spans="2:48" ht="21.75" customHeight="1" thickBot="1">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L137" s="61">
        <f t="shared" si="28"/>
        <v>0</v>
      </c>
      <c r="AN137" s="49">
        <f>COUNTIF(C137:AF137,"A")</f>
        <v>0</v>
      </c>
      <c r="AP137" s="49">
        <f>COUNTIF(C137:AF137,"B")</f>
        <v>0</v>
      </c>
      <c r="AR137" s="49">
        <f>COUNTIF(C137:AF137,"C")</f>
        <v>0</v>
      </c>
      <c r="AT137" s="49">
        <f>COUNTIF(C137:AF137,"D")</f>
        <v>0</v>
      </c>
      <c r="AV137" s="49">
        <f>SUM(AN137:AT137)</f>
        <v>0</v>
      </c>
    </row>
    <row r="138" spans="2:48" ht="33.75" customHeight="1" thickBot="1">
      <c r="B138" s="766" t="str">
        <f>'NOTES 3trim.'!D1167</f>
        <v>Savoir écrire et nommer les fractions</v>
      </c>
      <c r="C138" s="767"/>
      <c r="D138" s="768"/>
      <c r="E138" s="214" t="str">
        <f t="shared" ref="E138:AH138" si="40">IF(E37="","",IF(E37&lt;$AB$209,$AA$208,IF(E37&lt;$AC$209,$AB$208,IF(E37&lt;$AD$209,$AC$208,IF(E37&lt;$AE$209,$AD$208,IF(E37&gt;=$AA$209,$AE$208,"--"))))))</f>
        <v>B</v>
      </c>
      <c r="F138" s="214" t="str">
        <f t="shared" si="40"/>
        <v>B</v>
      </c>
      <c r="G138" s="214" t="str">
        <f t="shared" si="40"/>
        <v>A</v>
      </c>
      <c r="H138" s="214" t="str">
        <f t="shared" si="40"/>
        <v>C</v>
      </c>
      <c r="I138" s="214" t="str">
        <f t="shared" si="40"/>
        <v>D</v>
      </c>
      <c r="J138" s="214" t="str">
        <f t="shared" si="40"/>
        <v>C</v>
      </c>
      <c r="K138" s="214" t="str">
        <f t="shared" si="40"/>
        <v>B</v>
      </c>
      <c r="L138" s="214" t="str">
        <f t="shared" si="40"/>
        <v>A</v>
      </c>
      <c r="M138" s="214" t="str">
        <f t="shared" si="40"/>
        <v>C</v>
      </c>
      <c r="N138" s="214" t="str">
        <f t="shared" si="40"/>
        <v>D</v>
      </c>
      <c r="O138" s="214" t="str">
        <f t="shared" si="40"/>
        <v>C</v>
      </c>
      <c r="P138" s="214" t="str">
        <f t="shared" si="40"/>
        <v>B</v>
      </c>
      <c r="Q138" s="214" t="str">
        <f t="shared" si="40"/>
        <v>A</v>
      </c>
      <c r="R138" s="214" t="str">
        <f t="shared" si="40"/>
        <v>C</v>
      </c>
      <c r="S138" s="214" t="str">
        <f t="shared" si="40"/>
        <v>D</v>
      </c>
      <c r="T138" s="214" t="str">
        <f t="shared" si="40"/>
        <v>C</v>
      </c>
      <c r="U138" s="214" t="str">
        <f t="shared" si="40"/>
        <v>B</v>
      </c>
      <c r="V138" s="214" t="str">
        <f t="shared" si="40"/>
        <v>A</v>
      </c>
      <c r="W138" s="214" t="str">
        <f t="shared" si="40"/>
        <v>C</v>
      </c>
      <c r="X138" s="214" t="str">
        <f t="shared" si="40"/>
        <v>D</v>
      </c>
      <c r="Y138" s="214" t="str">
        <f t="shared" si="40"/>
        <v>C</v>
      </c>
      <c r="Z138" s="214" t="str">
        <f t="shared" si="40"/>
        <v>B</v>
      </c>
      <c r="AA138" s="214" t="str">
        <f t="shared" si="40"/>
        <v>A</v>
      </c>
      <c r="AB138" s="214" t="str">
        <f t="shared" si="40"/>
        <v>C</v>
      </c>
      <c r="AC138" s="214" t="str">
        <f t="shared" si="40"/>
        <v>D</v>
      </c>
      <c r="AD138" s="214" t="str">
        <f t="shared" si="40"/>
        <v>C</v>
      </c>
      <c r="AE138" s="214" t="str">
        <f t="shared" si="40"/>
        <v>B</v>
      </c>
      <c r="AF138" s="214" t="str">
        <f t="shared" si="40"/>
        <v>A</v>
      </c>
      <c r="AG138" s="214" t="str">
        <f t="shared" si="40"/>
        <v>C</v>
      </c>
      <c r="AH138" s="214" t="str">
        <f t="shared" si="40"/>
        <v>D</v>
      </c>
      <c r="AL138" s="61"/>
    </row>
    <row r="139" spans="2:48" ht="21.75" customHeight="1">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L139" s="61"/>
    </row>
    <row r="140" spans="2:48" ht="21.75" customHeight="1" thickBot="1">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L140" s="61"/>
    </row>
    <row r="141" spans="2:48" ht="33" customHeight="1" thickBot="1">
      <c r="B141" s="766" t="str">
        <f>B40</f>
        <v>Mathémathiques</v>
      </c>
      <c r="C141" s="767"/>
      <c r="D141" s="768"/>
      <c r="E141" s="214" t="str">
        <f t="shared" ref="E141:AH149" si="41">IF(E40="","",IF(E40&lt;$AB$209,$AA$208,IF(E40&lt;$AC$209,$AB$208,IF(E40&lt;$AD$209,$AC$208,IF(E40&lt;$AE$209,$AD$208,IF(E40&gt;=$AA$209,$AE$208,"--"))))))</f>
        <v>D</v>
      </c>
      <c r="F141" s="214" t="str">
        <f t="shared" si="41"/>
        <v>B</v>
      </c>
      <c r="G141" s="214" t="str">
        <f t="shared" si="41"/>
        <v>A</v>
      </c>
      <c r="H141" s="214" t="str">
        <f t="shared" si="41"/>
        <v>C</v>
      </c>
      <c r="I141" s="214" t="str">
        <f t="shared" si="41"/>
        <v>C</v>
      </c>
      <c r="J141" s="214" t="str">
        <f t="shared" si="41"/>
        <v>C</v>
      </c>
      <c r="K141" s="214" t="str">
        <f t="shared" si="41"/>
        <v>B</v>
      </c>
      <c r="L141" s="214" t="str">
        <f t="shared" si="41"/>
        <v>A</v>
      </c>
      <c r="M141" s="214" t="str">
        <f t="shared" si="41"/>
        <v>C</v>
      </c>
      <c r="N141" s="214" t="str">
        <f t="shared" si="41"/>
        <v>C</v>
      </c>
      <c r="O141" s="214" t="str">
        <f t="shared" si="41"/>
        <v>C</v>
      </c>
      <c r="P141" s="214" t="str">
        <f t="shared" si="41"/>
        <v>B</v>
      </c>
      <c r="Q141" s="214" t="str">
        <f t="shared" si="41"/>
        <v>A</v>
      </c>
      <c r="R141" s="214" t="str">
        <f t="shared" si="41"/>
        <v>C</v>
      </c>
      <c r="S141" s="214" t="str">
        <f t="shared" si="41"/>
        <v>C</v>
      </c>
      <c r="T141" s="214" t="str">
        <f t="shared" si="41"/>
        <v>C</v>
      </c>
      <c r="U141" s="214" t="str">
        <f t="shared" si="41"/>
        <v>B</v>
      </c>
      <c r="V141" s="214" t="str">
        <f t="shared" si="41"/>
        <v>A</v>
      </c>
      <c r="W141" s="214" t="str">
        <f t="shared" si="41"/>
        <v>C</v>
      </c>
      <c r="X141" s="214" t="str">
        <f t="shared" si="41"/>
        <v>C</v>
      </c>
      <c r="Y141" s="214" t="str">
        <f t="shared" si="41"/>
        <v>C</v>
      </c>
      <c r="Z141" s="214" t="str">
        <f t="shared" si="41"/>
        <v>B</v>
      </c>
      <c r="AA141" s="214" t="str">
        <f t="shared" si="41"/>
        <v>A</v>
      </c>
      <c r="AB141" s="214" t="str">
        <f t="shared" si="41"/>
        <v>C</v>
      </c>
      <c r="AC141" s="214" t="str">
        <f t="shared" si="41"/>
        <v>C</v>
      </c>
      <c r="AD141" s="214" t="str">
        <f t="shared" si="41"/>
        <v>C</v>
      </c>
      <c r="AE141" s="214" t="str">
        <f t="shared" si="41"/>
        <v>B</v>
      </c>
      <c r="AF141" s="214" t="str">
        <f t="shared" si="41"/>
        <v>A</v>
      </c>
      <c r="AG141" s="214" t="str">
        <f t="shared" si="41"/>
        <v>C</v>
      </c>
      <c r="AH141" s="214" t="str">
        <f t="shared" si="41"/>
        <v>C</v>
      </c>
      <c r="AL141" s="61" t="str">
        <f t="shared" si="28"/>
        <v>Mathémathiques</v>
      </c>
      <c r="AN141" s="49">
        <f>COUNTIF(C141:AF141,"A")</f>
        <v>6</v>
      </c>
      <c r="AP141" s="49">
        <f>COUNTIF(C141:AF141,"B")</f>
        <v>6</v>
      </c>
      <c r="AR141" s="49">
        <f>COUNTIF(C141:AF141,"C")</f>
        <v>15</v>
      </c>
      <c r="AT141" s="49">
        <f>COUNTIF(C141:AF141,"D")</f>
        <v>1</v>
      </c>
      <c r="AV141" s="49">
        <f>SUM(AN141:AT141)</f>
        <v>28</v>
      </c>
    </row>
    <row r="142" spans="2:48" ht="21.75" customHeight="1">
      <c r="B142" s="775" t="str">
        <f>B41</f>
        <v>Connaissance des nombres entiers</v>
      </c>
      <c r="C142" s="775"/>
      <c r="D142" s="775"/>
      <c r="E142" s="219" t="str">
        <f t="shared" si="41"/>
        <v>D</v>
      </c>
      <c r="F142" s="219" t="str">
        <f t="shared" si="41"/>
        <v>C</v>
      </c>
      <c r="G142" s="219" t="str">
        <f t="shared" si="41"/>
        <v>B</v>
      </c>
      <c r="H142" s="219" t="str">
        <f t="shared" si="41"/>
        <v>C</v>
      </c>
      <c r="I142" s="219" t="str">
        <f t="shared" si="41"/>
        <v>C</v>
      </c>
      <c r="J142" s="219" t="str">
        <f t="shared" si="41"/>
        <v>B</v>
      </c>
      <c r="K142" s="219" t="str">
        <f t="shared" si="41"/>
        <v>B</v>
      </c>
      <c r="L142" s="219" t="str">
        <f t="shared" si="41"/>
        <v>B</v>
      </c>
      <c r="M142" s="219" t="str">
        <f t="shared" si="41"/>
        <v>C</v>
      </c>
      <c r="N142" s="219" t="str">
        <f t="shared" si="41"/>
        <v>C</v>
      </c>
      <c r="O142" s="219" t="str">
        <f t="shared" si="41"/>
        <v>B</v>
      </c>
      <c r="P142" s="219" t="str">
        <f t="shared" si="41"/>
        <v>B</v>
      </c>
      <c r="Q142" s="219" t="str">
        <f t="shared" si="41"/>
        <v>B</v>
      </c>
      <c r="R142" s="219" t="str">
        <f t="shared" si="41"/>
        <v>C</v>
      </c>
      <c r="S142" s="219" t="str">
        <f t="shared" si="41"/>
        <v>C</v>
      </c>
      <c r="T142" s="219" t="str">
        <f t="shared" si="41"/>
        <v>B</v>
      </c>
      <c r="U142" s="219" t="str">
        <f t="shared" si="41"/>
        <v>B</v>
      </c>
      <c r="V142" s="219" t="str">
        <f t="shared" si="41"/>
        <v>B</v>
      </c>
      <c r="W142" s="219" t="str">
        <f t="shared" si="41"/>
        <v>C</v>
      </c>
      <c r="X142" s="219" t="str">
        <f t="shared" si="41"/>
        <v>C</v>
      </c>
      <c r="Y142" s="219" t="str">
        <f t="shared" si="41"/>
        <v>B</v>
      </c>
      <c r="Z142" s="219" t="str">
        <f t="shared" si="41"/>
        <v>B</v>
      </c>
      <c r="AA142" s="219" t="str">
        <f t="shared" si="41"/>
        <v>B</v>
      </c>
      <c r="AB142" s="219" t="str">
        <f t="shared" si="41"/>
        <v>C</v>
      </c>
      <c r="AC142" s="219" t="str">
        <f t="shared" si="41"/>
        <v>C</v>
      </c>
      <c r="AD142" s="219" t="str">
        <f t="shared" si="41"/>
        <v>B</v>
      </c>
      <c r="AE142" s="219" t="str">
        <f t="shared" si="41"/>
        <v>B</v>
      </c>
      <c r="AF142" s="219" t="str">
        <f t="shared" si="41"/>
        <v>B</v>
      </c>
      <c r="AG142" s="219" t="str">
        <f t="shared" si="41"/>
        <v>C</v>
      </c>
      <c r="AH142" s="219" t="str">
        <f t="shared" si="41"/>
        <v>C</v>
      </c>
      <c r="AL142" s="61" t="str">
        <f t="shared" si="28"/>
        <v>Connaissance des nombres entiers</v>
      </c>
      <c r="AN142" s="49">
        <f>COUNTIF(C142:AF142,"A")</f>
        <v>0</v>
      </c>
      <c r="AP142" s="49">
        <f>COUNTIF(C142:AF142,"B")</f>
        <v>16</v>
      </c>
      <c r="AR142" s="49">
        <f>COUNTIF(C142:AF142,"C")</f>
        <v>11</v>
      </c>
      <c r="AT142" s="49">
        <f>COUNTIF(C142:AF142,"D")</f>
        <v>1</v>
      </c>
      <c r="AV142" s="49">
        <f>SUM(AN142:AT142)</f>
        <v>28</v>
      </c>
    </row>
    <row r="143" spans="2:48" ht="21.75" customHeight="1">
      <c r="B143" s="61"/>
      <c r="C143" s="61"/>
      <c r="D143" s="191" t="str">
        <f>D42</f>
        <v>Lire, écrire, nommer, décomposer</v>
      </c>
      <c r="E143" s="216" t="str">
        <f t="shared" si="41"/>
        <v>D</v>
      </c>
      <c r="F143" s="217" t="str">
        <f t="shared" si="41"/>
        <v>D</v>
      </c>
      <c r="G143" s="217" t="str">
        <f t="shared" si="41"/>
        <v>C</v>
      </c>
      <c r="H143" s="217" t="str">
        <f t="shared" si="41"/>
        <v>B</v>
      </c>
      <c r="I143" s="217" t="str">
        <f t="shared" si="41"/>
        <v>A</v>
      </c>
      <c r="J143" s="217" t="str">
        <f t="shared" si="41"/>
        <v>B</v>
      </c>
      <c r="K143" s="217" t="str">
        <f t="shared" si="41"/>
        <v>C</v>
      </c>
      <c r="L143" s="217" t="str">
        <f t="shared" si="41"/>
        <v>C</v>
      </c>
      <c r="M143" s="217" t="str">
        <f t="shared" si="41"/>
        <v>B</v>
      </c>
      <c r="N143" s="217" t="str">
        <f t="shared" si="41"/>
        <v>A</v>
      </c>
      <c r="O143" s="217" t="str">
        <f t="shared" si="41"/>
        <v>B</v>
      </c>
      <c r="P143" s="217" t="str">
        <f t="shared" si="41"/>
        <v>C</v>
      </c>
      <c r="Q143" s="217" t="str">
        <f t="shared" si="41"/>
        <v>C</v>
      </c>
      <c r="R143" s="217" t="str">
        <f t="shared" si="41"/>
        <v>B</v>
      </c>
      <c r="S143" s="217" t="str">
        <f t="shared" si="41"/>
        <v>A</v>
      </c>
      <c r="T143" s="217" t="str">
        <f t="shared" si="41"/>
        <v>B</v>
      </c>
      <c r="U143" s="217" t="str">
        <f t="shared" si="41"/>
        <v>C</v>
      </c>
      <c r="V143" s="217" t="str">
        <f t="shared" si="41"/>
        <v>C</v>
      </c>
      <c r="W143" s="217" t="str">
        <f t="shared" si="41"/>
        <v>B</v>
      </c>
      <c r="X143" s="217" t="str">
        <f t="shared" si="41"/>
        <v>A</v>
      </c>
      <c r="Y143" s="217" t="str">
        <f t="shared" si="41"/>
        <v>B</v>
      </c>
      <c r="Z143" s="217" t="str">
        <f t="shared" si="41"/>
        <v>C</v>
      </c>
      <c r="AA143" s="217" t="str">
        <f t="shared" si="41"/>
        <v>C</v>
      </c>
      <c r="AB143" s="217" t="str">
        <f t="shared" si="41"/>
        <v>B</v>
      </c>
      <c r="AC143" s="217" t="str">
        <f t="shared" si="41"/>
        <v>A</v>
      </c>
      <c r="AD143" s="217" t="str">
        <f t="shared" si="41"/>
        <v>B</v>
      </c>
      <c r="AE143" s="217" t="str">
        <f t="shared" si="41"/>
        <v>C</v>
      </c>
      <c r="AF143" s="217" t="str">
        <f t="shared" si="41"/>
        <v>C</v>
      </c>
      <c r="AG143" s="217" t="str">
        <f t="shared" si="41"/>
        <v>B</v>
      </c>
      <c r="AH143" s="217" t="str">
        <f t="shared" si="41"/>
        <v>A</v>
      </c>
      <c r="AL143" s="61">
        <f t="shared" si="28"/>
        <v>0</v>
      </c>
      <c r="AN143" s="49">
        <f>COUNTIF(C143:AF143,"A")</f>
        <v>5</v>
      </c>
      <c r="AP143" s="49">
        <f>COUNTIF(C143:AF143,"B")</f>
        <v>10</v>
      </c>
      <c r="AR143" s="49">
        <f>COUNTIF(C143:AF143,"C")</f>
        <v>11</v>
      </c>
      <c r="AT143" s="49">
        <f>COUNTIF(C143:AF143,"D")</f>
        <v>2</v>
      </c>
      <c r="AV143" s="49">
        <f>SUM(AN143:AT143)</f>
        <v>28</v>
      </c>
    </row>
    <row r="144" spans="2:48" ht="21.75" customHeight="1">
      <c r="B144" s="61"/>
      <c r="C144" s="61"/>
      <c r="D144" s="192" t="str">
        <f>D43</f>
        <v>Comparer, ordonner, encadrer</v>
      </c>
      <c r="E144" s="217" t="str">
        <f t="shared" si="41"/>
        <v>C</v>
      </c>
      <c r="F144" s="217" t="str">
        <f t="shared" si="41"/>
        <v>B</v>
      </c>
      <c r="G144" s="217" t="str">
        <f t="shared" si="41"/>
        <v>A</v>
      </c>
      <c r="H144" s="217" t="str">
        <f t="shared" si="41"/>
        <v>C</v>
      </c>
      <c r="I144" s="217" t="str">
        <f t="shared" si="41"/>
        <v>D</v>
      </c>
      <c r="J144" s="217" t="str">
        <f t="shared" si="41"/>
        <v>C</v>
      </c>
      <c r="K144" s="217" t="str">
        <f t="shared" si="41"/>
        <v>B</v>
      </c>
      <c r="L144" s="217" t="str">
        <f t="shared" si="41"/>
        <v>A</v>
      </c>
      <c r="M144" s="217" t="str">
        <f t="shared" si="41"/>
        <v>C</v>
      </c>
      <c r="N144" s="217" t="str">
        <f t="shared" si="41"/>
        <v>D</v>
      </c>
      <c r="O144" s="217" t="str">
        <f t="shared" si="41"/>
        <v>C</v>
      </c>
      <c r="P144" s="217" t="str">
        <f t="shared" si="41"/>
        <v>B</v>
      </c>
      <c r="Q144" s="217" t="str">
        <f t="shared" si="41"/>
        <v>A</v>
      </c>
      <c r="R144" s="217" t="str">
        <f t="shared" si="41"/>
        <v>C</v>
      </c>
      <c r="S144" s="217" t="str">
        <f t="shared" si="41"/>
        <v>D</v>
      </c>
      <c r="T144" s="217" t="str">
        <f t="shared" si="41"/>
        <v>C</v>
      </c>
      <c r="U144" s="217" t="str">
        <f t="shared" si="41"/>
        <v>B</v>
      </c>
      <c r="V144" s="217" t="str">
        <f t="shared" si="41"/>
        <v>A</v>
      </c>
      <c r="W144" s="217" t="str">
        <f t="shared" si="41"/>
        <v>C</v>
      </c>
      <c r="X144" s="217" t="str">
        <f t="shared" si="41"/>
        <v>D</v>
      </c>
      <c r="Y144" s="217" t="str">
        <f t="shared" si="41"/>
        <v>C</v>
      </c>
      <c r="Z144" s="217" t="str">
        <f t="shared" si="41"/>
        <v>B</v>
      </c>
      <c r="AA144" s="217" t="str">
        <f t="shared" si="41"/>
        <v>A</v>
      </c>
      <c r="AB144" s="217" t="str">
        <f t="shared" si="41"/>
        <v>C</v>
      </c>
      <c r="AC144" s="217" t="str">
        <f t="shared" si="41"/>
        <v>D</v>
      </c>
      <c r="AD144" s="217" t="str">
        <f t="shared" si="41"/>
        <v>C</v>
      </c>
      <c r="AE144" s="217" t="str">
        <f t="shared" si="41"/>
        <v>B</v>
      </c>
      <c r="AF144" s="217" t="str">
        <f t="shared" si="41"/>
        <v>A</v>
      </c>
      <c r="AG144" s="217" t="str">
        <f t="shared" si="41"/>
        <v>C</v>
      </c>
      <c r="AH144" s="217" t="str">
        <f t="shared" si="41"/>
        <v>D</v>
      </c>
      <c r="AL144" s="61"/>
    </row>
    <row r="145" spans="2:38" ht="21.75" customHeight="1">
      <c r="B145" s="775" t="str">
        <f>B44</f>
        <v>Connaissance des nombres décimaux</v>
      </c>
      <c r="C145" s="775"/>
      <c r="D145" s="775"/>
      <c r="E145" s="219" t="str">
        <f t="shared" si="41"/>
        <v>D</v>
      </c>
      <c r="F145" s="219" t="str">
        <f t="shared" si="41"/>
        <v>C</v>
      </c>
      <c r="G145" s="219" t="str">
        <f t="shared" si="41"/>
        <v>B</v>
      </c>
      <c r="H145" s="219" t="str">
        <f t="shared" si="41"/>
        <v>C</v>
      </c>
      <c r="I145" s="219" t="str">
        <f t="shared" si="41"/>
        <v>C</v>
      </c>
      <c r="J145" s="219" t="str">
        <f t="shared" si="41"/>
        <v>B</v>
      </c>
      <c r="K145" s="219" t="str">
        <f t="shared" si="41"/>
        <v>B</v>
      </c>
      <c r="L145" s="219" t="str">
        <f t="shared" si="41"/>
        <v>B</v>
      </c>
      <c r="M145" s="219" t="str">
        <f t="shared" si="41"/>
        <v>C</v>
      </c>
      <c r="N145" s="219" t="str">
        <f t="shared" si="41"/>
        <v>C</v>
      </c>
      <c r="O145" s="219" t="str">
        <f t="shared" si="41"/>
        <v>B</v>
      </c>
      <c r="P145" s="219" t="str">
        <f t="shared" si="41"/>
        <v>B</v>
      </c>
      <c r="Q145" s="219" t="str">
        <f t="shared" si="41"/>
        <v>B</v>
      </c>
      <c r="R145" s="219" t="str">
        <f t="shared" si="41"/>
        <v>C</v>
      </c>
      <c r="S145" s="219" t="str">
        <f t="shared" si="41"/>
        <v>C</v>
      </c>
      <c r="T145" s="219" t="str">
        <f t="shared" si="41"/>
        <v>B</v>
      </c>
      <c r="U145" s="219" t="str">
        <f t="shared" si="41"/>
        <v>B</v>
      </c>
      <c r="V145" s="219" t="str">
        <f t="shared" si="41"/>
        <v>B</v>
      </c>
      <c r="W145" s="219" t="str">
        <f t="shared" si="41"/>
        <v>C</v>
      </c>
      <c r="X145" s="219" t="str">
        <f t="shared" si="41"/>
        <v>C</v>
      </c>
      <c r="Y145" s="219" t="str">
        <f t="shared" si="41"/>
        <v>B</v>
      </c>
      <c r="Z145" s="219" t="str">
        <f t="shared" si="41"/>
        <v>B</v>
      </c>
      <c r="AA145" s="219" t="str">
        <f t="shared" si="41"/>
        <v>B</v>
      </c>
      <c r="AB145" s="219" t="str">
        <f t="shared" si="41"/>
        <v>C</v>
      </c>
      <c r="AC145" s="219" t="str">
        <f t="shared" si="41"/>
        <v>C</v>
      </c>
      <c r="AD145" s="219" t="str">
        <f t="shared" si="41"/>
        <v>B</v>
      </c>
      <c r="AE145" s="219" t="str">
        <f t="shared" si="41"/>
        <v>B</v>
      </c>
      <c r="AF145" s="219" t="str">
        <f t="shared" si="41"/>
        <v>B</v>
      </c>
      <c r="AG145" s="219" t="str">
        <f t="shared" si="41"/>
        <v>C</v>
      </c>
      <c r="AH145" s="219" t="str">
        <f t="shared" si="41"/>
        <v>C</v>
      </c>
      <c r="AL145" s="61"/>
    </row>
    <row r="146" spans="2:38" ht="21.75" customHeight="1">
      <c r="B146" s="61"/>
      <c r="C146" s="61"/>
      <c r="D146" s="194" t="str">
        <f>D45</f>
        <v>Lire, écrire, nommer, décomposer</v>
      </c>
      <c r="E146" s="217" t="str">
        <f t="shared" si="41"/>
        <v>D</v>
      </c>
      <c r="F146" s="217" t="str">
        <f t="shared" si="41"/>
        <v>D</v>
      </c>
      <c r="G146" s="217" t="str">
        <f t="shared" si="41"/>
        <v>C</v>
      </c>
      <c r="H146" s="217" t="str">
        <f t="shared" si="41"/>
        <v>B</v>
      </c>
      <c r="I146" s="217" t="str">
        <f t="shared" si="41"/>
        <v>A</v>
      </c>
      <c r="J146" s="217" t="str">
        <f t="shared" si="41"/>
        <v>B</v>
      </c>
      <c r="K146" s="217" t="str">
        <f t="shared" si="41"/>
        <v>C</v>
      </c>
      <c r="L146" s="217" t="str">
        <f t="shared" si="41"/>
        <v>C</v>
      </c>
      <c r="M146" s="217" t="str">
        <f t="shared" si="41"/>
        <v>B</v>
      </c>
      <c r="N146" s="217" t="str">
        <f t="shared" si="41"/>
        <v>A</v>
      </c>
      <c r="O146" s="217" t="str">
        <f t="shared" si="41"/>
        <v>B</v>
      </c>
      <c r="P146" s="217" t="str">
        <f t="shared" si="41"/>
        <v>C</v>
      </c>
      <c r="Q146" s="217" t="str">
        <f t="shared" si="41"/>
        <v>C</v>
      </c>
      <c r="R146" s="217" t="str">
        <f t="shared" si="41"/>
        <v>B</v>
      </c>
      <c r="S146" s="217" t="str">
        <f t="shared" si="41"/>
        <v>A</v>
      </c>
      <c r="T146" s="217" t="str">
        <f t="shared" si="41"/>
        <v>B</v>
      </c>
      <c r="U146" s="217" t="str">
        <f t="shared" si="41"/>
        <v>C</v>
      </c>
      <c r="V146" s="217" t="str">
        <f t="shared" si="41"/>
        <v>C</v>
      </c>
      <c r="W146" s="217" t="str">
        <f t="shared" si="41"/>
        <v>B</v>
      </c>
      <c r="X146" s="217" t="str">
        <f t="shared" si="41"/>
        <v>A</v>
      </c>
      <c r="Y146" s="217" t="str">
        <f t="shared" si="41"/>
        <v>B</v>
      </c>
      <c r="Z146" s="217" t="str">
        <f t="shared" si="41"/>
        <v>C</v>
      </c>
      <c r="AA146" s="217" t="str">
        <f t="shared" si="41"/>
        <v>C</v>
      </c>
      <c r="AB146" s="217" t="str">
        <f t="shared" si="41"/>
        <v>B</v>
      </c>
      <c r="AC146" s="217" t="str">
        <f t="shared" si="41"/>
        <v>A</v>
      </c>
      <c r="AD146" s="217" t="str">
        <f t="shared" si="41"/>
        <v>B</v>
      </c>
      <c r="AE146" s="217" t="str">
        <f t="shared" si="41"/>
        <v>C</v>
      </c>
      <c r="AF146" s="217" t="str">
        <f t="shared" si="41"/>
        <v>C</v>
      </c>
      <c r="AG146" s="217" t="str">
        <f t="shared" si="41"/>
        <v>B</v>
      </c>
      <c r="AH146" s="217" t="str">
        <f t="shared" si="41"/>
        <v>A</v>
      </c>
      <c r="AL146" s="61"/>
    </row>
    <row r="147" spans="2:38" ht="21.75" customHeight="1">
      <c r="B147" s="61"/>
      <c r="C147" s="61"/>
      <c r="D147" s="195" t="str">
        <f>D46</f>
        <v>Comparer, ordonner, encadrer</v>
      </c>
      <c r="E147" s="217" t="str">
        <f t="shared" si="41"/>
        <v>C</v>
      </c>
      <c r="F147" s="217" t="str">
        <f t="shared" si="41"/>
        <v>B</v>
      </c>
      <c r="G147" s="217" t="str">
        <f t="shared" si="41"/>
        <v>A</v>
      </c>
      <c r="H147" s="217" t="str">
        <f t="shared" si="41"/>
        <v>C</v>
      </c>
      <c r="I147" s="217" t="str">
        <f t="shared" si="41"/>
        <v>D</v>
      </c>
      <c r="J147" s="217" t="str">
        <f t="shared" si="41"/>
        <v>C</v>
      </c>
      <c r="K147" s="217" t="str">
        <f t="shared" si="41"/>
        <v>B</v>
      </c>
      <c r="L147" s="217" t="str">
        <f t="shared" si="41"/>
        <v>A</v>
      </c>
      <c r="M147" s="217" t="str">
        <f t="shared" si="41"/>
        <v>C</v>
      </c>
      <c r="N147" s="217" t="str">
        <f t="shared" si="41"/>
        <v>D</v>
      </c>
      <c r="O147" s="217" t="str">
        <f t="shared" si="41"/>
        <v>C</v>
      </c>
      <c r="P147" s="217" t="str">
        <f t="shared" si="41"/>
        <v>B</v>
      </c>
      <c r="Q147" s="217" t="str">
        <f t="shared" si="41"/>
        <v>A</v>
      </c>
      <c r="R147" s="217" t="str">
        <f t="shared" si="41"/>
        <v>C</v>
      </c>
      <c r="S147" s="217" t="str">
        <f t="shared" si="41"/>
        <v>D</v>
      </c>
      <c r="T147" s="217" t="str">
        <f t="shared" si="41"/>
        <v>C</v>
      </c>
      <c r="U147" s="217" t="str">
        <f t="shared" si="41"/>
        <v>B</v>
      </c>
      <c r="V147" s="217" t="str">
        <f t="shared" si="41"/>
        <v>A</v>
      </c>
      <c r="W147" s="217" t="str">
        <f t="shared" si="41"/>
        <v>C</v>
      </c>
      <c r="X147" s="217" t="str">
        <f t="shared" si="41"/>
        <v>D</v>
      </c>
      <c r="Y147" s="217" t="str">
        <f t="shared" si="41"/>
        <v>C</v>
      </c>
      <c r="Z147" s="217" t="str">
        <f t="shared" si="41"/>
        <v>B</v>
      </c>
      <c r="AA147" s="217" t="str">
        <f t="shared" si="41"/>
        <v>A</v>
      </c>
      <c r="AB147" s="217" t="str">
        <f t="shared" si="41"/>
        <v>C</v>
      </c>
      <c r="AC147" s="217" t="str">
        <f t="shared" si="41"/>
        <v>D</v>
      </c>
      <c r="AD147" s="217" t="str">
        <f t="shared" si="41"/>
        <v>C</v>
      </c>
      <c r="AE147" s="217" t="str">
        <f t="shared" si="41"/>
        <v>B</v>
      </c>
      <c r="AF147" s="217" t="str">
        <f t="shared" si="41"/>
        <v>A</v>
      </c>
      <c r="AG147" s="217" t="str">
        <f t="shared" si="41"/>
        <v>C</v>
      </c>
      <c r="AH147" s="217" t="str">
        <f t="shared" si="41"/>
        <v>D</v>
      </c>
      <c r="AL147" s="61"/>
    </row>
    <row r="148" spans="2:38" ht="21.75" customHeight="1">
      <c r="B148" s="775" t="str">
        <f>B47</f>
        <v>Calculs</v>
      </c>
      <c r="C148" s="775"/>
      <c r="D148" s="775"/>
      <c r="E148" s="219" t="str">
        <f t="shared" si="41"/>
        <v>C</v>
      </c>
      <c r="F148" s="219" t="str">
        <f t="shared" si="41"/>
        <v>B</v>
      </c>
      <c r="G148" s="219" t="str">
        <f t="shared" si="41"/>
        <v>A</v>
      </c>
      <c r="H148" s="219" t="str">
        <f t="shared" si="41"/>
        <v>C</v>
      </c>
      <c r="I148" s="219" t="str">
        <f t="shared" si="41"/>
        <v>D</v>
      </c>
      <c r="J148" s="219" t="str">
        <f t="shared" si="41"/>
        <v>C</v>
      </c>
      <c r="K148" s="219" t="str">
        <f t="shared" si="41"/>
        <v>B</v>
      </c>
      <c r="L148" s="219" t="str">
        <f t="shared" si="41"/>
        <v>A</v>
      </c>
      <c r="M148" s="219" t="str">
        <f t="shared" si="41"/>
        <v>C</v>
      </c>
      <c r="N148" s="219" t="str">
        <f t="shared" si="41"/>
        <v>D</v>
      </c>
      <c r="O148" s="219" t="str">
        <f t="shared" si="41"/>
        <v>C</v>
      </c>
      <c r="P148" s="219" t="str">
        <f t="shared" si="41"/>
        <v>B</v>
      </c>
      <c r="Q148" s="219" t="str">
        <f t="shared" si="41"/>
        <v>A</v>
      </c>
      <c r="R148" s="219" t="str">
        <f t="shared" si="41"/>
        <v>C</v>
      </c>
      <c r="S148" s="219" t="str">
        <f t="shared" si="41"/>
        <v>D</v>
      </c>
      <c r="T148" s="219" t="str">
        <f t="shared" si="41"/>
        <v>C</v>
      </c>
      <c r="U148" s="219" t="str">
        <f t="shared" si="41"/>
        <v>B</v>
      </c>
      <c r="V148" s="219" t="str">
        <f t="shared" si="41"/>
        <v>A</v>
      </c>
      <c r="W148" s="219" t="str">
        <f t="shared" si="41"/>
        <v>C</v>
      </c>
      <c r="X148" s="219" t="str">
        <f t="shared" si="41"/>
        <v>D</v>
      </c>
      <c r="Y148" s="219" t="str">
        <f t="shared" si="41"/>
        <v>C</v>
      </c>
      <c r="Z148" s="219" t="str">
        <f t="shared" si="41"/>
        <v>B</v>
      </c>
      <c r="AA148" s="219" t="str">
        <f t="shared" si="41"/>
        <v>A</v>
      </c>
      <c r="AB148" s="219" t="str">
        <f t="shared" si="41"/>
        <v>C</v>
      </c>
      <c r="AC148" s="219" t="str">
        <f t="shared" si="41"/>
        <v>D</v>
      </c>
      <c r="AD148" s="219" t="str">
        <f t="shared" si="41"/>
        <v>C</v>
      </c>
      <c r="AE148" s="219" t="str">
        <f t="shared" si="41"/>
        <v>B</v>
      </c>
      <c r="AF148" s="219" t="str">
        <f t="shared" si="41"/>
        <v>A</v>
      </c>
      <c r="AG148" s="219" t="str">
        <f t="shared" si="41"/>
        <v>C</v>
      </c>
      <c r="AH148" s="219" t="str">
        <f t="shared" si="41"/>
        <v>D</v>
      </c>
      <c r="AL148" s="61"/>
    </row>
    <row r="149" spans="2:38" ht="21.75" customHeight="1">
      <c r="B149" s="61"/>
      <c r="C149" s="61"/>
      <c r="D149" s="194" t="str">
        <f>D48</f>
        <v>Calculer mentalement</v>
      </c>
      <c r="E149" s="217" t="str">
        <f t="shared" si="41"/>
        <v>C</v>
      </c>
      <c r="F149" s="217" t="str">
        <f t="shared" si="41"/>
        <v>B</v>
      </c>
      <c r="G149" s="217" t="str">
        <f t="shared" si="41"/>
        <v>A</v>
      </c>
      <c r="H149" s="217" t="str">
        <f t="shared" si="41"/>
        <v>C</v>
      </c>
      <c r="I149" s="217" t="str">
        <f t="shared" si="41"/>
        <v>D</v>
      </c>
      <c r="J149" s="217" t="str">
        <f t="shared" si="41"/>
        <v>C</v>
      </c>
      <c r="K149" s="217" t="str">
        <f t="shared" si="41"/>
        <v>B</v>
      </c>
      <c r="L149" s="217" t="str">
        <f t="shared" si="41"/>
        <v>A</v>
      </c>
      <c r="M149" s="217" t="str">
        <f t="shared" si="41"/>
        <v>C</v>
      </c>
      <c r="N149" s="217" t="str">
        <f t="shared" si="41"/>
        <v>D</v>
      </c>
      <c r="O149" s="217" t="str">
        <f t="shared" si="41"/>
        <v>C</v>
      </c>
      <c r="P149" s="217" t="str">
        <f t="shared" si="41"/>
        <v>B</v>
      </c>
      <c r="Q149" s="217" t="str">
        <f t="shared" si="41"/>
        <v>A</v>
      </c>
      <c r="R149" s="217" t="str">
        <f t="shared" si="41"/>
        <v>C</v>
      </c>
      <c r="S149" s="217" t="str">
        <f t="shared" si="41"/>
        <v>D</v>
      </c>
      <c r="T149" s="217" t="str">
        <f t="shared" ref="T149:AH149" si="42">IF(T48="","",IF(T48&lt;$AB$209,$AA$208,IF(T48&lt;$AC$209,$AB$208,IF(T48&lt;$AD$209,$AC$208,IF(T48&lt;$AE$209,$AD$208,IF(T48&gt;=$AA$209,$AE$208,"--"))))))</f>
        <v>C</v>
      </c>
      <c r="U149" s="217" t="str">
        <f t="shared" si="42"/>
        <v>B</v>
      </c>
      <c r="V149" s="217" t="str">
        <f t="shared" si="42"/>
        <v>A</v>
      </c>
      <c r="W149" s="217" t="str">
        <f t="shared" si="42"/>
        <v>C</v>
      </c>
      <c r="X149" s="217" t="str">
        <f t="shared" si="42"/>
        <v>D</v>
      </c>
      <c r="Y149" s="217" t="str">
        <f t="shared" si="42"/>
        <v>C</v>
      </c>
      <c r="Z149" s="217" t="str">
        <f t="shared" si="42"/>
        <v>B</v>
      </c>
      <c r="AA149" s="217" t="str">
        <f t="shared" si="42"/>
        <v>A</v>
      </c>
      <c r="AB149" s="217" t="str">
        <f t="shared" si="42"/>
        <v>C</v>
      </c>
      <c r="AC149" s="217" t="str">
        <f t="shared" si="42"/>
        <v>D</v>
      </c>
      <c r="AD149" s="217" t="str">
        <f t="shared" si="42"/>
        <v>C</v>
      </c>
      <c r="AE149" s="217" t="str">
        <f t="shared" si="42"/>
        <v>B</v>
      </c>
      <c r="AF149" s="217" t="str">
        <f t="shared" si="42"/>
        <v>A</v>
      </c>
      <c r="AG149" s="217" t="str">
        <f t="shared" si="42"/>
        <v>C</v>
      </c>
      <c r="AH149" s="217" t="str">
        <f t="shared" si="42"/>
        <v>D</v>
      </c>
      <c r="AL149" s="61"/>
    </row>
    <row r="150" spans="2:38" ht="21.75" customHeight="1">
      <c r="B150" s="62"/>
      <c r="C150" s="62"/>
      <c r="D150" s="192" t="str">
        <f>D49</f>
        <v>Utiliser un calcul posé pour trouver le résultat</v>
      </c>
      <c r="E150" s="217" t="str">
        <f t="shared" ref="E150:AH158" si="43">IF(E49="","",IF(E49&lt;$AB$209,$AA$208,IF(E49&lt;$AC$209,$AB$208,IF(E49&lt;$AD$209,$AC$208,IF(E49&lt;$AE$209,$AD$208,IF(E49&gt;=$AA$209,$AE$208,"--"))))))</f>
        <v>C</v>
      </c>
      <c r="F150" s="217" t="str">
        <f t="shared" si="43"/>
        <v>B</v>
      </c>
      <c r="G150" s="217" t="str">
        <f t="shared" si="43"/>
        <v>A</v>
      </c>
      <c r="H150" s="217" t="str">
        <f t="shared" si="43"/>
        <v>C</v>
      </c>
      <c r="I150" s="217" t="str">
        <f t="shared" si="43"/>
        <v>D</v>
      </c>
      <c r="J150" s="217" t="str">
        <f t="shared" si="43"/>
        <v>C</v>
      </c>
      <c r="K150" s="217" t="str">
        <f t="shared" si="43"/>
        <v>B</v>
      </c>
      <c r="L150" s="217" t="str">
        <f t="shared" si="43"/>
        <v>A</v>
      </c>
      <c r="M150" s="217" t="str">
        <f t="shared" si="43"/>
        <v>C</v>
      </c>
      <c r="N150" s="217" t="str">
        <f t="shared" si="43"/>
        <v>D</v>
      </c>
      <c r="O150" s="217" t="str">
        <f t="shared" si="43"/>
        <v>C</v>
      </c>
      <c r="P150" s="217" t="str">
        <f t="shared" si="43"/>
        <v>B</v>
      </c>
      <c r="Q150" s="217" t="str">
        <f t="shared" si="43"/>
        <v>A</v>
      </c>
      <c r="R150" s="217" t="str">
        <f t="shared" si="43"/>
        <v>C</v>
      </c>
      <c r="S150" s="217" t="str">
        <f t="shared" si="43"/>
        <v>D</v>
      </c>
      <c r="T150" s="217" t="str">
        <f t="shared" si="43"/>
        <v>C</v>
      </c>
      <c r="U150" s="217" t="str">
        <f t="shared" si="43"/>
        <v>B</v>
      </c>
      <c r="V150" s="217" t="str">
        <f t="shared" si="43"/>
        <v>A</v>
      </c>
      <c r="W150" s="217" t="str">
        <f t="shared" si="43"/>
        <v>C</v>
      </c>
      <c r="X150" s="217" t="str">
        <f t="shared" si="43"/>
        <v>D</v>
      </c>
      <c r="Y150" s="217" t="str">
        <f t="shared" si="43"/>
        <v>C</v>
      </c>
      <c r="Z150" s="217" t="str">
        <f t="shared" si="43"/>
        <v>B</v>
      </c>
      <c r="AA150" s="217" t="str">
        <f t="shared" si="43"/>
        <v>A</v>
      </c>
      <c r="AB150" s="217" t="str">
        <f t="shared" si="43"/>
        <v>C</v>
      </c>
      <c r="AC150" s="217" t="str">
        <f t="shared" si="43"/>
        <v>D</v>
      </c>
      <c r="AD150" s="217" t="str">
        <f t="shared" si="43"/>
        <v>C</v>
      </c>
      <c r="AE150" s="217" t="str">
        <f t="shared" si="43"/>
        <v>B</v>
      </c>
      <c r="AF150" s="217" t="str">
        <f t="shared" si="43"/>
        <v>A</v>
      </c>
      <c r="AG150" s="217" t="str">
        <f t="shared" si="43"/>
        <v>C</v>
      </c>
      <c r="AH150" s="217" t="str">
        <f t="shared" si="43"/>
        <v>D</v>
      </c>
      <c r="AL150" s="61"/>
    </row>
    <row r="151" spans="2:38" ht="21.75" customHeight="1">
      <c r="B151" s="62"/>
      <c r="C151" s="62"/>
      <c r="D151" s="231" t="str">
        <f>D50</f>
        <v>Savoir utiliser la calculatrice</v>
      </c>
      <c r="E151" s="217" t="str">
        <f t="shared" si="43"/>
        <v>C</v>
      </c>
      <c r="F151" s="217" t="str">
        <f t="shared" si="43"/>
        <v>B</v>
      </c>
      <c r="G151" s="217" t="str">
        <f t="shared" si="43"/>
        <v>A</v>
      </c>
      <c r="H151" s="217" t="str">
        <f t="shared" si="43"/>
        <v>C</v>
      </c>
      <c r="I151" s="217" t="str">
        <f t="shared" si="43"/>
        <v>D</v>
      </c>
      <c r="J151" s="217" t="str">
        <f t="shared" si="43"/>
        <v>C</v>
      </c>
      <c r="K151" s="217" t="str">
        <f t="shared" si="43"/>
        <v>B</v>
      </c>
      <c r="L151" s="217" t="str">
        <f t="shared" si="43"/>
        <v>A</v>
      </c>
      <c r="M151" s="217" t="str">
        <f t="shared" si="43"/>
        <v>C</v>
      </c>
      <c r="N151" s="217" t="str">
        <f t="shared" si="43"/>
        <v>D</v>
      </c>
      <c r="O151" s="217" t="str">
        <f t="shared" si="43"/>
        <v>C</v>
      </c>
      <c r="P151" s="217" t="str">
        <f t="shared" si="43"/>
        <v>B</v>
      </c>
      <c r="Q151" s="217" t="str">
        <f t="shared" si="43"/>
        <v>A</v>
      </c>
      <c r="R151" s="217" t="str">
        <f t="shared" si="43"/>
        <v>C</v>
      </c>
      <c r="S151" s="217" t="str">
        <f t="shared" si="43"/>
        <v>D</v>
      </c>
      <c r="T151" s="217" t="str">
        <f t="shared" si="43"/>
        <v>C</v>
      </c>
      <c r="U151" s="217" t="str">
        <f t="shared" si="43"/>
        <v>B</v>
      </c>
      <c r="V151" s="217" t="str">
        <f t="shared" si="43"/>
        <v>A</v>
      </c>
      <c r="W151" s="217" t="str">
        <f t="shared" si="43"/>
        <v>C</v>
      </c>
      <c r="X151" s="217" t="str">
        <f t="shared" si="43"/>
        <v>D</v>
      </c>
      <c r="Y151" s="217" t="str">
        <f t="shared" si="43"/>
        <v>C</v>
      </c>
      <c r="Z151" s="217" t="str">
        <f t="shared" si="43"/>
        <v>B</v>
      </c>
      <c r="AA151" s="217" t="str">
        <f t="shared" si="43"/>
        <v>A</v>
      </c>
      <c r="AB151" s="217" t="str">
        <f t="shared" si="43"/>
        <v>C</v>
      </c>
      <c r="AC151" s="217" t="str">
        <f t="shared" si="43"/>
        <v>D</v>
      </c>
      <c r="AD151" s="217" t="str">
        <f t="shared" si="43"/>
        <v>C</v>
      </c>
      <c r="AE151" s="217" t="str">
        <f t="shared" si="43"/>
        <v>B</v>
      </c>
      <c r="AF151" s="217" t="str">
        <f t="shared" si="43"/>
        <v>A</v>
      </c>
      <c r="AG151" s="217" t="str">
        <f t="shared" si="43"/>
        <v>C</v>
      </c>
      <c r="AH151" s="217" t="str">
        <f t="shared" si="43"/>
        <v>D</v>
      </c>
      <c r="AL151" s="61"/>
    </row>
    <row r="152" spans="2:38" ht="21.75" customHeight="1">
      <c r="B152" s="775" t="str">
        <f>B51</f>
        <v>Géométrie</v>
      </c>
      <c r="C152" s="775"/>
      <c r="D152" s="775"/>
      <c r="E152" s="219" t="str">
        <f t="shared" si="43"/>
        <v>C</v>
      </c>
      <c r="F152" s="219" t="str">
        <f t="shared" si="43"/>
        <v>B</v>
      </c>
      <c r="G152" s="219" t="str">
        <f t="shared" si="43"/>
        <v>A</v>
      </c>
      <c r="H152" s="219" t="str">
        <f t="shared" si="43"/>
        <v>C</v>
      </c>
      <c r="I152" s="219" t="str">
        <f t="shared" si="43"/>
        <v>D</v>
      </c>
      <c r="J152" s="219" t="str">
        <f t="shared" si="43"/>
        <v>C</v>
      </c>
      <c r="K152" s="219" t="str">
        <f t="shared" si="43"/>
        <v>B</v>
      </c>
      <c r="L152" s="219" t="str">
        <f t="shared" si="43"/>
        <v>A</v>
      </c>
      <c r="M152" s="219" t="str">
        <f t="shared" si="43"/>
        <v>C</v>
      </c>
      <c r="N152" s="219" t="str">
        <f t="shared" si="43"/>
        <v>D</v>
      </c>
      <c r="O152" s="219" t="str">
        <f t="shared" si="43"/>
        <v>C</v>
      </c>
      <c r="P152" s="219" t="str">
        <f t="shared" si="43"/>
        <v>B</v>
      </c>
      <c r="Q152" s="219" t="str">
        <f t="shared" si="43"/>
        <v>A</v>
      </c>
      <c r="R152" s="219" t="str">
        <f t="shared" si="43"/>
        <v>C</v>
      </c>
      <c r="S152" s="219" t="str">
        <f t="shared" si="43"/>
        <v>D</v>
      </c>
      <c r="T152" s="219" t="str">
        <f t="shared" si="43"/>
        <v>C</v>
      </c>
      <c r="U152" s="219" t="str">
        <f t="shared" si="43"/>
        <v>B</v>
      </c>
      <c r="V152" s="219" t="str">
        <f t="shared" si="43"/>
        <v>A</v>
      </c>
      <c r="W152" s="219" t="str">
        <f t="shared" si="43"/>
        <v>C</v>
      </c>
      <c r="X152" s="219" t="str">
        <f t="shared" si="43"/>
        <v>D</v>
      </c>
      <c r="Y152" s="219" t="str">
        <f t="shared" si="43"/>
        <v>C</v>
      </c>
      <c r="Z152" s="219" t="str">
        <f t="shared" si="43"/>
        <v>B</v>
      </c>
      <c r="AA152" s="219" t="str">
        <f t="shared" si="43"/>
        <v>A</v>
      </c>
      <c r="AB152" s="219" t="str">
        <f t="shared" si="43"/>
        <v>C</v>
      </c>
      <c r="AC152" s="219" t="str">
        <f t="shared" si="43"/>
        <v>D</v>
      </c>
      <c r="AD152" s="219" t="str">
        <f t="shared" si="43"/>
        <v>C</v>
      </c>
      <c r="AE152" s="219" t="str">
        <f t="shared" si="43"/>
        <v>B</v>
      </c>
      <c r="AF152" s="219" t="str">
        <f t="shared" si="43"/>
        <v>A</v>
      </c>
      <c r="AG152" s="219" t="str">
        <f t="shared" si="43"/>
        <v>C</v>
      </c>
      <c r="AH152" s="219" t="str">
        <f t="shared" si="43"/>
        <v>D</v>
      </c>
      <c r="AL152" s="61"/>
    </row>
    <row r="153" spans="2:38" ht="21.75" customHeight="1">
      <c r="B153" s="61"/>
      <c r="C153" s="61"/>
      <c r="D153" s="194" t="str">
        <f>D52</f>
        <v>Géométrie plane</v>
      </c>
      <c r="E153" s="217" t="str">
        <f t="shared" si="43"/>
        <v>C</v>
      </c>
      <c r="F153" s="217" t="str">
        <f t="shared" si="43"/>
        <v>B</v>
      </c>
      <c r="G153" s="217" t="str">
        <f t="shared" si="43"/>
        <v>A</v>
      </c>
      <c r="H153" s="217" t="str">
        <f t="shared" si="43"/>
        <v>C</v>
      </c>
      <c r="I153" s="217" t="str">
        <f t="shared" si="43"/>
        <v>D</v>
      </c>
      <c r="J153" s="217" t="str">
        <f t="shared" si="43"/>
        <v>C</v>
      </c>
      <c r="K153" s="217" t="str">
        <f t="shared" si="43"/>
        <v>B</v>
      </c>
      <c r="L153" s="217" t="str">
        <f t="shared" si="43"/>
        <v>A</v>
      </c>
      <c r="M153" s="217" t="str">
        <f t="shared" si="43"/>
        <v>C</v>
      </c>
      <c r="N153" s="217" t="str">
        <f t="shared" si="43"/>
        <v>D</v>
      </c>
      <c r="O153" s="217" t="str">
        <f t="shared" si="43"/>
        <v>C</v>
      </c>
      <c r="P153" s="217" t="str">
        <f t="shared" si="43"/>
        <v>B</v>
      </c>
      <c r="Q153" s="217" t="str">
        <f t="shared" si="43"/>
        <v>A</v>
      </c>
      <c r="R153" s="217" t="str">
        <f t="shared" si="43"/>
        <v>C</v>
      </c>
      <c r="S153" s="217" t="str">
        <f t="shared" si="43"/>
        <v>D</v>
      </c>
      <c r="T153" s="217" t="str">
        <f t="shared" si="43"/>
        <v>C</v>
      </c>
      <c r="U153" s="217" t="str">
        <f t="shared" si="43"/>
        <v>B</v>
      </c>
      <c r="V153" s="217" t="str">
        <f t="shared" si="43"/>
        <v>A</v>
      </c>
      <c r="W153" s="217" t="str">
        <f t="shared" si="43"/>
        <v>C</v>
      </c>
      <c r="X153" s="217" t="str">
        <f t="shared" si="43"/>
        <v>D</v>
      </c>
      <c r="Y153" s="217" t="str">
        <f t="shared" si="43"/>
        <v>C</v>
      </c>
      <c r="Z153" s="217" t="str">
        <f t="shared" si="43"/>
        <v>B</v>
      </c>
      <c r="AA153" s="217" t="str">
        <f t="shared" si="43"/>
        <v>A</v>
      </c>
      <c r="AB153" s="217" t="str">
        <f t="shared" si="43"/>
        <v>C</v>
      </c>
      <c r="AC153" s="217" t="str">
        <f t="shared" si="43"/>
        <v>D</v>
      </c>
      <c r="AD153" s="217" t="str">
        <f t="shared" si="43"/>
        <v>C</v>
      </c>
      <c r="AE153" s="217" t="str">
        <f t="shared" si="43"/>
        <v>B</v>
      </c>
      <c r="AF153" s="217" t="str">
        <f t="shared" si="43"/>
        <v>A</v>
      </c>
      <c r="AG153" s="217" t="str">
        <f t="shared" si="43"/>
        <v>C</v>
      </c>
      <c r="AH153" s="217" t="str">
        <f t="shared" si="43"/>
        <v>D</v>
      </c>
      <c r="AL153" s="61"/>
    </row>
    <row r="154" spans="2:38" ht="21.75" customHeight="1">
      <c r="B154" s="61"/>
      <c r="C154" s="61"/>
      <c r="D154" s="192" t="str">
        <f>D53</f>
        <v>Géométrie dans l'espace</v>
      </c>
      <c r="E154" s="217" t="str">
        <f t="shared" si="43"/>
        <v>C</v>
      </c>
      <c r="F154" s="217" t="str">
        <f t="shared" si="43"/>
        <v>B</v>
      </c>
      <c r="G154" s="217" t="str">
        <f t="shared" si="43"/>
        <v>A</v>
      </c>
      <c r="H154" s="217" t="str">
        <f t="shared" si="43"/>
        <v>C</v>
      </c>
      <c r="I154" s="217" t="str">
        <f t="shared" si="43"/>
        <v>D</v>
      </c>
      <c r="J154" s="217" t="str">
        <f t="shared" si="43"/>
        <v>C</v>
      </c>
      <c r="K154" s="217" t="str">
        <f t="shared" si="43"/>
        <v>B</v>
      </c>
      <c r="L154" s="217" t="str">
        <f t="shared" si="43"/>
        <v>A</v>
      </c>
      <c r="M154" s="217" t="str">
        <f t="shared" si="43"/>
        <v>C</v>
      </c>
      <c r="N154" s="217" t="str">
        <f t="shared" si="43"/>
        <v>D</v>
      </c>
      <c r="O154" s="217" t="str">
        <f t="shared" si="43"/>
        <v>C</v>
      </c>
      <c r="P154" s="217" t="str">
        <f t="shared" si="43"/>
        <v>B</v>
      </c>
      <c r="Q154" s="217" t="str">
        <f t="shared" si="43"/>
        <v>A</v>
      </c>
      <c r="R154" s="217" t="str">
        <f t="shared" si="43"/>
        <v>C</v>
      </c>
      <c r="S154" s="217" t="str">
        <f t="shared" si="43"/>
        <v>D</v>
      </c>
      <c r="T154" s="217" t="str">
        <f t="shared" si="43"/>
        <v>C</v>
      </c>
      <c r="U154" s="217" t="str">
        <f t="shared" si="43"/>
        <v>B</v>
      </c>
      <c r="V154" s="217" t="str">
        <f t="shared" si="43"/>
        <v>A</v>
      </c>
      <c r="W154" s="217" t="str">
        <f t="shared" si="43"/>
        <v>C</v>
      </c>
      <c r="X154" s="217" t="str">
        <f t="shared" si="43"/>
        <v>D</v>
      </c>
      <c r="Y154" s="217" t="str">
        <f t="shared" si="43"/>
        <v>C</v>
      </c>
      <c r="Z154" s="217" t="str">
        <f t="shared" si="43"/>
        <v>B</v>
      </c>
      <c r="AA154" s="217" t="str">
        <f t="shared" si="43"/>
        <v>A</v>
      </c>
      <c r="AB154" s="217" t="str">
        <f t="shared" si="43"/>
        <v>C</v>
      </c>
      <c r="AC154" s="217" t="str">
        <f t="shared" si="43"/>
        <v>D</v>
      </c>
      <c r="AD154" s="217" t="str">
        <f t="shared" si="43"/>
        <v>C</v>
      </c>
      <c r="AE154" s="217" t="str">
        <f t="shared" si="43"/>
        <v>B</v>
      </c>
      <c r="AF154" s="217" t="str">
        <f t="shared" si="43"/>
        <v>A</v>
      </c>
      <c r="AG154" s="217" t="str">
        <f t="shared" si="43"/>
        <v>C</v>
      </c>
      <c r="AH154" s="217" t="str">
        <f t="shared" si="43"/>
        <v>D</v>
      </c>
      <c r="AL154" s="61"/>
    </row>
    <row r="155" spans="2:38" ht="21.75" customHeight="1">
      <c r="B155" s="61"/>
      <c r="C155" s="61"/>
      <c r="D155" s="232" t="str">
        <f>D54</f>
        <v>Reproduire et construire des figures géométriques</v>
      </c>
      <c r="E155" s="217" t="str">
        <f t="shared" si="43"/>
        <v>C</v>
      </c>
      <c r="F155" s="217" t="str">
        <f t="shared" si="43"/>
        <v>B</v>
      </c>
      <c r="G155" s="217" t="str">
        <f t="shared" si="43"/>
        <v>A</v>
      </c>
      <c r="H155" s="217" t="str">
        <f t="shared" si="43"/>
        <v>C</v>
      </c>
      <c r="I155" s="217" t="str">
        <f t="shared" si="43"/>
        <v>D</v>
      </c>
      <c r="J155" s="217" t="str">
        <f t="shared" si="43"/>
        <v>C</v>
      </c>
      <c r="K155" s="217" t="str">
        <f t="shared" si="43"/>
        <v>B</v>
      </c>
      <c r="L155" s="217" t="str">
        <f t="shared" si="43"/>
        <v>A</v>
      </c>
      <c r="M155" s="217" t="str">
        <f t="shared" si="43"/>
        <v>C</v>
      </c>
      <c r="N155" s="217" t="str">
        <f t="shared" si="43"/>
        <v>D</v>
      </c>
      <c r="O155" s="217" t="str">
        <f t="shared" si="43"/>
        <v>C</v>
      </c>
      <c r="P155" s="217" t="str">
        <f t="shared" si="43"/>
        <v>B</v>
      </c>
      <c r="Q155" s="217" t="str">
        <f t="shared" si="43"/>
        <v>A</v>
      </c>
      <c r="R155" s="217" t="str">
        <f t="shared" si="43"/>
        <v>C</v>
      </c>
      <c r="S155" s="217" t="str">
        <f t="shared" si="43"/>
        <v>D</v>
      </c>
      <c r="T155" s="217" t="str">
        <f t="shared" si="43"/>
        <v>C</v>
      </c>
      <c r="U155" s="217" t="str">
        <f t="shared" si="43"/>
        <v>B</v>
      </c>
      <c r="V155" s="217" t="str">
        <f t="shared" si="43"/>
        <v>A</v>
      </c>
      <c r="W155" s="217" t="str">
        <f t="shared" si="43"/>
        <v>C</v>
      </c>
      <c r="X155" s="217" t="str">
        <f t="shared" si="43"/>
        <v>D</v>
      </c>
      <c r="Y155" s="217" t="str">
        <f t="shared" si="43"/>
        <v>C</v>
      </c>
      <c r="Z155" s="217" t="str">
        <f t="shared" si="43"/>
        <v>B</v>
      </c>
      <c r="AA155" s="217" t="str">
        <f t="shared" si="43"/>
        <v>A</v>
      </c>
      <c r="AB155" s="217" t="str">
        <f t="shared" si="43"/>
        <v>C</v>
      </c>
      <c r="AC155" s="217" t="str">
        <f t="shared" si="43"/>
        <v>D</v>
      </c>
      <c r="AD155" s="217" t="str">
        <f t="shared" si="43"/>
        <v>C</v>
      </c>
      <c r="AE155" s="217" t="str">
        <f t="shared" si="43"/>
        <v>B</v>
      </c>
      <c r="AF155" s="217" t="str">
        <f t="shared" si="43"/>
        <v>A</v>
      </c>
      <c r="AG155" s="217" t="str">
        <f t="shared" si="43"/>
        <v>C</v>
      </c>
      <c r="AH155" s="217" t="str">
        <f t="shared" si="43"/>
        <v>D</v>
      </c>
      <c r="AL155" s="61"/>
    </row>
    <row r="156" spans="2:38" ht="21.75" customHeight="1">
      <c r="B156" s="775" t="str">
        <f>B55</f>
        <v>Grandeurs et mesures</v>
      </c>
      <c r="C156" s="775"/>
      <c r="D156" s="775"/>
      <c r="E156" s="219" t="str">
        <f t="shared" si="43"/>
        <v>C</v>
      </c>
      <c r="F156" s="219" t="str">
        <f t="shared" si="43"/>
        <v>B</v>
      </c>
      <c r="G156" s="219" t="str">
        <f t="shared" si="43"/>
        <v>A</v>
      </c>
      <c r="H156" s="219" t="str">
        <f t="shared" si="43"/>
        <v>C</v>
      </c>
      <c r="I156" s="219" t="str">
        <f t="shared" si="43"/>
        <v>D</v>
      </c>
      <c r="J156" s="219" t="str">
        <f t="shared" si="43"/>
        <v>C</v>
      </c>
      <c r="K156" s="219" t="str">
        <f t="shared" si="43"/>
        <v>B</v>
      </c>
      <c r="L156" s="219" t="str">
        <f t="shared" si="43"/>
        <v>A</v>
      </c>
      <c r="M156" s="219" t="str">
        <f t="shared" si="43"/>
        <v>C</v>
      </c>
      <c r="N156" s="219" t="str">
        <f t="shared" si="43"/>
        <v>D</v>
      </c>
      <c r="O156" s="219" t="str">
        <f t="shared" si="43"/>
        <v>C</v>
      </c>
      <c r="P156" s="219" t="str">
        <f t="shared" si="43"/>
        <v>B</v>
      </c>
      <c r="Q156" s="219" t="str">
        <f t="shared" si="43"/>
        <v>A</v>
      </c>
      <c r="R156" s="219" t="str">
        <f t="shared" si="43"/>
        <v>C</v>
      </c>
      <c r="S156" s="219" t="str">
        <f t="shared" si="43"/>
        <v>D</v>
      </c>
      <c r="T156" s="219" t="str">
        <f t="shared" si="43"/>
        <v>C</v>
      </c>
      <c r="U156" s="219" t="str">
        <f t="shared" si="43"/>
        <v>B</v>
      </c>
      <c r="V156" s="219" t="str">
        <f t="shared" si="43"/>
        <v>A</v>
      </c>
      <c r="W156" s="219" t="str">
        <f t="shared" si="43"/>
        <v>C</v>
      </c>
      <c r="X156" s="219" t="str">
        <f t="shared" si="43"/>
        <v>D</v>
      </c>
      <c r="Y156" s="219" t="str">
        <f t="shared" si="43"/>
        <v>C</v>
      </c>
      <c r="Z156" s="219" t="str">
        <f t="shared" si="43"/>
        <v>B</v>
      </c>
      <c r="AA156" s="219" t="str">
        <f t="shared" si="43"/>
        <v>A</v>
      </c>
      <c r="AB156" s="219" t="str">
        <f t="shared" si="43"/>
        <v>C</v>
      </c>
      <c r="AC156" s="219" t="str">
        <f t="shared" si="43"/>
        <v>D</v>
      </c>
      <c r="AD156" s="219" t="str">
        <f t="shared" si="43"/>
        <v>C</v>
      </c>
      <c r="AE156" s="219" t="str">
        <f t="shared" si="43"/>
        <v>B</v>
      </c>
      <c r="AF156" s="219" t="str">
        <f t="shared" si="43"/>
        <v>A</v>
      </c>
      <c r="AG156" s="219" t="str">
        <f t="shared" si="43"/>
        <v>C</v>
      </c>
      <c r="AH156" s="219" t="str">
        <f t="shared" si="43"/>
        <v>D</v>
      </c>
      <c r="AL156" s="61"/>
    </row>
    <row r="157" spans="2:38" ht="21.75" customHeight="1">
      <c r="B157" s="78"/>
      <c r="C157" s="234"/>
      <c r="D157" s="191" t="str">
        <f>D56</f>
        <v>Mesurer des longueurs, des masses, des capacités…</v>
      </c>
      <c r="E157" s="217" t="str">
        <f t="shared" si="43"/>
        <v>C</v>
      </c>
      <c r="F157" s="217" t="str">
        <f t="shared" si="43"/>
        <v>B</v>
      </c>
      <c r="G157" s="217" t="str">
        <f t="shared" si="43"/>
        <v>A</v>
      </c>
      <c r="H157" s="217" t="str">
        <f t="shared" si="43"/>
        <v>C</v>
      </c>
      <c r="I157" s="217" t="str">
        <f t="shared" si="43"/>
        <v>D</v>
      </c>
      <c r="J157" s="217" t="str">
        <f t="shared" si="43"/>
        <v>C</v>
      </c>
      <c r="K157" s="217" t="str">
        <f t="shared" si="43"/>
        <v>B</v>
      </c>
      <c r="L157" s="217" t="str">
        <f t="shared" si="43"/>
        <v>A</v>
      </c>
      <c r="M157" s="217" t="str">
        <f t="shared" si="43"/>
        <v>C</v>
      </c>
      <c r="N157" s="217" t="str">
        <f t="shared" si="43"/>
        <v>D</v>
      </c>
      <c r="O157" s="217" t="str">
        <f t="shared" si="43"/>
        <v>C</v>
      </c>
      <c r="P157" s="217" t="str">
        <f t="shared" si="43"/>
        <v>B</v>
      </c>
      <c r="Q157" s="217" t="str">
        <f t="shared" si="43"/>
        <v>A</v>
      </c>
      <c r="R157" s="217" t="str">
        <f t="shared" si="43"/>
        <v>C</v>
      </c>
      <c r="S157" s="217" t="str">
        <f t="shared" si="43"/>
        <v>D</v>
      </c>
      <c r="T157" s="217" t="str">
        <f t="shared" si="43"/>
        <v>C</v>
      </c>
      <c r="U157" s="217" t="str">
        <f t="shared" si="43"/>
        <v>B</v>
      </c>
      <c r="V157" s="217" t="str">
        <f t="shared" si="43"/>
        <v>A</v>
      </c>
      <c r="W157" s="217" t="str">
        <f t="shared" si="43"/>
        <v>C</v>
      </c>
      <c r="X157" s="217" t="str">
        <f t="shared" si="43"/>
        <v>D</v>
      </c>
      <c r="Y157" s="217" t="str">
        <f t="shared" si="43"/>
        <v>C</v>
      </c>
      <c r="Z157" s="217" t="str">
        <f t="shared" si="43"/>
        <v>B</v>
      </c>
      <c r="AA157" s="217" t="str">
        <f t="shared" si="43"/>
        <v>A</v>
      </c>
      <c r="AB157" s="217" t="str">
        <f t="shared" si="43"/>
        <v>C</v>
      </c>
      <c r="AC157" s="217" t="str">
        <f t="shared" si="43"/>
        <v>D</v>
      </c>
      <c r="AD157" s="217" t="str">
        <f t="shared" si="43"/>
        <v>C</v>
      </c>
      <c r="AE157" s="217" t="str">
        <f t="shared" si="43"/>
        <v>B</v>
      </c>
      <c r="AF157" s="217" t="str">
        <f t="shared" si="43"/>
        <v>A</v>
      </c>
      <c r="AG157" s="217" t="str">
        <f t="shared" si="43"/>
        <v>C</v>
      </c>
      <c r="AH157" s="217" t="str">
        <f t="shared" si="43"/>
        <v>D</v>
      </c>
      <c r="AL157" s="61"/>
    </row>
    <row r="158" spans="2:38" ht="21.75" customHeight="1">
      <c r="B158" s="78"/>
      <c r="C158" s="234"/>
      <c r="D158" s="191" t="str">
        <f>D57</f>
        <v>Mesurer, calculer des aires</v>
      </c>
      <c r="E158" s="217" t="str">
        <f t="shared" si="43"/>
        <v>C</v>
      </c>
      <c r="F158" s="217" t="str">
        <f t="shared" si="43"/>
        <v>B</v>
      </c>
      <c r="G158" s="217" t="str">
        <f t="shared" si="43"/>
        <v>A</v>
      </c>
      <c r="H158" s="217" t="str">
        <f t="shared" si="43"/>
        <v>C</v>
      </c>
      <c r="I158" s="217" t="str">
        <f t="shared" si="43"/>
        <v>D</v>
      </c>
      <c r="J158" s="217" t="str">
        <f t="shared" si="43"/>
        <v>C</v>
      </c>
      <c r="K158" s="217" t="str">
        <f t="shared" si="43"/>
        <v>B</v>
      </c>
      <c r="L158" s="217" t="str">
        <f t="shared" si="43"/>
        <v>A</v>
      </c>
      <c r="M158" s="217" t="str">
        <f t="shared" si="43"/>
        <v>C</v>
      </c>
      <c r="N158" s="217" t="str">
        <f t="shared" si="43"/>
        <v>D</v>
      </c>
      <c r="O158" s="217" t="str">
        <f t="shared" si="43"/>
        <v>C</v>
      </c>
      <c r="P158" s="217" t="str">
        <f t="shared" si="43"/>
        <v>B</v>
      </c>
      <c r="Q158" s="217" t="str">
        <f t="shared" si="43"/>
        <v>A</v>
      </c>
      <c r="R158" s="217" t="str">
        <f t="shared" si="43"/>
        <v>C</v>
      </c>
      <c r="S158" s="217" t="str">
        <f t="shared" si="43"/>
        <v>D</v>
      </c>
      <c r="T158" s="217" t="str">
        <f t="shared" ref="T158:AH158" si="44">IF(T57="","",IF(T57&lt;$AB$209,$AA$208,IF(T57&lt;$AC$209,$AB$208,IF(T57&lt;$AD$209,$AC$208,IF(T57&lt;$AE$209,$AD$208,IF(T57&gt;=$AA$209,$AE$208,"--"))))))</f>
        <v>C</v>
      </c>
      <c r="U158" s="217" t="str">
        <f t="shared" si="44"/>
        <v>B</v>
      </c>
      <c r="V158" s="217" t="str">
        <f t="shared" si="44"/>
        <v>A</v>
      </c>
      <c r="W158" s="217" t="str">
        <f t="shared" si="44"/>
        <v>C</v>
      </c>
      <c r="X158" s="217" t="str">
        <f t="shared" si="44"/>
        <v>D</v>
      </c>
      <c r="Y158" s="217" t="str">
        <f t="shared" si="44"/>
        <v>C</v>
      </c>
      <c r="Z158" s="217" t="str">
        <f t="shared" si="44"/>
        <v>B</v>
      </c>
      <c r="AA158" s="217" t="str">
        <f t="shared" si="44"/>
        <v>A</v>
      </c>
      <c r="AB158" s="217" t="str">
        <f t="shared" si="44"/>
        <v>C</v>
      </c>
      <c r="AC158" s="217" t="str">
        <f t="shared" si="44"/>
        <v>D</v>
      </c>
      <c r="AD158" s="217" t="str">
        <f t="shared" si="44"/>
        <v>C</v>
      </c>
      <c r="AE158" s="217" t="str">
        <f t="shared" si="44"/>
        <v>B</v>
      </c>
      <c r="AF158" s="217" t="str">
        <f t="shared" si="44"/>
        <v>A</v>
      </c>
      <c r="AG158" s="217" t="str">
        <f t="shared" si="44"/>
        <v>C</v>
      </c>
      <c r="AH158" s="217" t="str">
        <f t="shared" si="44"/>
        <v>D</v>
      </c>
      <c r="AL158" s="61"/>
    </row>
    <row r="159" spans="2:38" ht="21.75" customHeight="1">
      <c r="B159" s="186"/>
      <c r="C159" s="234"/>
      <c r="D159" s="192" t="str">
        <f>D58</f>
        <v>Mesurer des angles</v>
      </c>
      <c r="E159" s="217" t="str">
        <f t="shared" ref="E159:AH161" si="45">IF(E58="","",IF(E58&lt;$AB$209,$AA$208,IF(E58&lt;$AC$209,$AB$208,IF(E58&lt;$AD$209,$AC$208,IF(E58&lt;$AE$209,$AD$208,IF(E58&gt;=$AA$209,$AE$208,"--"))))))</f>
        <v>C</v>
      </c>
      <c r="F159" s="217" t="str">
        <f t="shared" si="45"/>
        <v>B</v>
      </c>
      <c r="G159" s="217" t="str">
        <f t="shared" si="45"/>
        <v>A</v>
      </c>
      <c r="H159" s="217" t="str">
        <f t="shared" si="45"/>
        <v>C</v>
      </c>
      <c r="I159" s="217" t="str">
        <f t="shared" si="45"/>
        <v>D</v>
      </c>
      <c r="J159" s="217" t="str">
        <f t="shared" si="45"/>
        <v>C</v>
      </c>
      <c r="K159" s="217" t="str">
        <f t="shared" si="45"/>
        <v>B</v>
      </c>
      <c r="L159" s="217" t="str">
        <f t="shared" si="45"/>
        <v>A</v>
      </c>
      <c r="M159" s="217" t="str">
        <f t="shared" si="45"/>
        <v>C</v>
      </c>
      <c r="N159" s="217" t="str">
        <f t="shared" si="45"/>
        <v>D</v>
      </c>
      <c r="O159" s="217" t="str">
        <f t="shared" si="45"/>
        <v>C</v>
      </c>
      <c r="P159" s="217" t="str">
        <f t="shared" si="45"/>
        <v>B</v>
      </c>
      <c r="Q159" s="217" t="str">
        <f t="shared" si="45"/>
        <v>A</v>
      </c>
      <c r="R159" s="217" t="str">
        <f t="shared" si="45"/>
        <v>C</v>
      </c>
      <c r="S159" s="217" t="str">
        <f t="shared" si="45"/>
        <v>D</v>
      </c>
      <c r="T159" s="217" t="str">
        <f t="shared" si="45"/>
        <v>C</v>
      </c>
      <c r="U159" s="217" t="str">
        <f t="shared" si="45"/>
        <v>B</v>
      </c>
      <c r="V159" s="217" t="str">
        <f t="shared" si="45"/>
        <v>A</v>
      </c>
      <c r="W159" s="217" t="str">
        <f t="shared" si="45"/>
        <v>C</v>
      </c>
      <c r="X159" s="217" t="str">
        <f t="shared" si="45"/>
        <v>D</v>
      </c>
      <c r="Y159" s="217" t="str">
        <f t="shared" si="45"/>
        <v>C</v>
      </c>
      <c r="Z159" s="217" t="str">
        <f t="shared" si="45"/>
        <v>B</v>
      </c>
      <c r="AA159" s="217" t="str">
        <f t="shared" si="45"/>
        <v>A</v>
      </c>
      <c r="AB159" s="217" t="str">
        <f t="shared" si="45"/>
        <v>C</v>
      </c>
      <c r="AC159" s="217" t="str">
        <f t="shared" si="45"/>
        <v>D</v>
      </c>
      <c r="AD159" s="217" t="str">
        <f t="shared" si="45"/>
        <v>C</v>
      </c>
      <c r="AE159" s="217" t="str">
        <f t="shared" si="45"/>
        <v>B</v>
      </c>
      <c r="AF159" s="217" t="str">
        <f t="shared" si="45"/>
        <v>A</v>
      </c>
      <c r="AG159" s="217" t="str">
        <f t="shared" si="45"/>
        <v>C</v>
      </c>
      <c r="AH159" s="217" t="str">
        <f t="shared" si="45"/>
        <v>D</v>
      </c>
      <c r="AL159" s="61"/>
    </row>
    <row r="160" spans="2:38" ht="21.75" customHeight="1">
      <c r="B160" s="78"/>
      <c r="C160" s="234"/>
      <c r="D160" s="192" t="str">
        <f>D59</f>
        <v>Résoudre des problèmes impliquant des mesures</v>
      </c>
      <c r="E160" s="217" t="str">
        <f t="shared" si="45"/>
        <v>C</v>
      </c>
      <c r="F160" s="217" t="str">
        <f t="shared" si="45"/>
        <v>B</v>
      </c>
      <c r="G160" s="217" t="str">
        <f t="shared" si="45"/>
        <v>A</v>
      </c>
      <c r="H160" s="217" t="str">
        <f t="shared" si="45"/>
        <v>C</v>
      </c>
      <c r="I160" s="217" t="str">
        <f t="shared" si="45"/>
        <v>D</v>
      </c>
      <c r="J160" s="217" t="str">
        <f t="shared" si="45"/>
        <v>C</v>
      </c>
      <c r="K160" s="217" t="str">
        <f t="shared" si="45"/>
        <v>B</v>
      </c>
      <c r="L160" s="217" t="str">
        <f t="shared" si="45"/>
        <v>A</v>
      </c>
      <c r="M160" s="217" t="str">
        <f t="shared" si="45"/>
        <v>C</v>
      </c>
      <c r="N160" s="217" t="str">
        <f t="shared" si="45"/>
        <v>D</v>
      </c>
      <c r="O160" s="217" t="str">
        <f t="shared" si="45"/>
        <v>C</v>
      </c>
      <c r="P160" s="217" t="str">
        <f t="shared" si="45"/>
        <v>B</v>
      </c>
      <c r="Q160" s="217" t="str">
        <f t="shared" si="45"/>
        <v>A</v>
      </c>
      <c r="R160" s="217" t="str">
        <f t="shared" si="45"/>
        <v>C</v>
      </c>
      <c r="S160" s="217" t="str">
        <f t="shared" si="45"/>
        <v>D</v>
      </c>
      <c r="T160" s="217" t="str">
        <f t="shared" si="45"/>
        <v>C</v>
      </c>
      <c r="U160" s="217" t="str">
        <f t="shared" si="45"/>
        <v>B</v>
      </c>
      <c r="V160" s="217" t="str">
        <f t="shared" si="45"/>
        <v>A</v>
      </c>
      <c r="W160" s="217" t="str">
        <f t="shared" si="45"/>
        <v>C</v>
      </c>
      <c r="X160" s="217" t="str">
        <f t="shared" si="45"/>
        <v>D</v>
      </c>
      <c r="Y160" s="217" t="str">
        <f t="shared" si="45"/>
        <v>C</v>
      </c>
      <c r="Z160" s="217" t="str">
        <f t="shared" si="45"/>
        <v>B</v>
      </c>
      <c r="AA160" s="217" t="str">
        <f t="shared" si="45"/>
        <v>A</v>
      </c>
      <c r="AB160" s="217" t="str">
        <f t="shared" si="45"/>
        <v>C</v>
      </c>
      <c r="AC160" s="217" t="str">
        <f t="shared" si="45"/>
        <v>D</v>
      </c>
      <c r="AD160" s="217" t="str">
        <f t="shared" si="45"/>
        <v>C</v>
      </c>
      <c r="AE160" s="217" t="str">
        <f t="shared" si="45"/>
        <v>B</v>
      </c>
      <c r="AF160" s="217" t="str">
        <f t="shared" si="45"/>
        <v>A</v>
      </c>
      <c r="AG160" s="217" t="str">
        <f t="shared" si="45"/>
        <v>C</v>
      </c>
      <c r="AH160" s="217" t="str">
        <f t="shared" si="45"/>
        <v>D</v>
      </c>
      <c r="AL160" s="61"/>
    </row>
    <row r="161" spans="2:48" ht="21.75" customHeight="1">
      <c r="B161" s="775" t="str">
        <f>B60</f>
        <v>Organisation et gestion de données</v>
      </c>
      <c r="C161" s="775"/>
      <c r="D161" s="775"/>
      <c r="E161" s="219" t="str">
        <f t="shared" si="45"/>
        <v>C</v>
      </c>
      <c r="F161" s="219" t="str">
        <f t="shared" si="45"/>
        <v>B</v>
      </c>
      <c r="G161" s="219" t="str">
        <f t="shared" si="45"/>
        <v>A</v>
      </c>
      <c r="H161" s="219" t="str">
        <f t="shared" si="45"/>
        <v>C</v>
      </c>
      <c r="I161" s="219" t="str">
        <f t="shared" si="45"/>
        <v>D</v>
      </c>
      <c r="J161" s="219" t="str">
        <f t="shared" si="45"/>
        <v>C</v>
      </c>
      <c r="K161" s="219" t="str">
        <f t="shared" si="45"/>
        <v>B</v>
      </c>
      <c r="L161" s="219" t="str">
        <f t="shared" si="45"/>
        <v>A</v>
      </c>
      <c r="M161" s="219" t="str">
        <f t="shared" si="45"/>
        <v>C</v>
      </c>
      <c r="N161" s="219" t="str">
        <f t="shared" si="45"/>
        <v>D</v>
      </c>
      <c r="O161" s="219" t="str">
        <f t="shared" si="45"/>
        <v>C</v>
      </c>
      <c r="P161" s="219" t="str">
        <f t="shared" si="45"/>
        <v>B</v>
      </c>
      <c r="Q161" s="219" t="str">
        <f t="shared" si="45"/>
        <v>A</v>
      </c>
      <c r="R161" s="219" t="str">
        <f t="shared" si="45"/>
        <v>C</v>
      </c>
      <c r="S161" s="219" t="str">
        <f t="shared" si="45"/>
        <v>D</v>
      </c>
      <c r="T161" s="219" t="str">
        <f t="shared" si="45"/>
        <v>C</v>
      </c>
      <c r="U161" s="219" t="str">
        <f t="shared" si="45"/>
        <v>B</v>
      </c>
      <c r="V161" s="219" t="str">
        <f t="shared" si="45"/>
        <v>A</v>
      </c>
      <c r="W161" s="219" t="str">
        <f t="shared" si="45"/>
        <v>C</v>
      </c>
      <c r="X161" s="219" t="str">
        <f t="shared" si="45"/>
        <v>D</v>
      </c>
      <c r="Y161" s="219" t="str">
        <f t="shared" si="45"/>
        <v>C</v>
      </c>
      <c r="Z161" s="219" t="str">
        <f t="shared" si="45"/>
        <v>B</v>
      </c>
      <c r="AA161" s="219" t="str">
        <f t="shared" si="45"/>
        <v>A</v>
      </c>
      <c r="AB161" s="219" t="str">
        <f t="shared" si="45"/>
        <v>C</v>
      </c>
      <c r="AC161" s="219" t="str">
        <f t="shared" si="45"/>
        <v>D</v>
      </c>
      <c r="AD161" s="219" t="str">
        <f t="shared" si="45"/>
        <v>C</v>
      </c>
      <c r="AE161" s="219" t="str">
        <f t="shared" si="45"/>
        <v>B</v>
      </c>
      <c r="AF161" s="219" t="str">
        <f t="shared" si="45"/>
        <v>A</v>
      </c>
      <c r="AG161" s="219" t="str">
        <f t="shared" si="45"/>
        <v>C</v>
      </c>
      <c r="AH161" s="219" t="str">
        <f t="shared" si="45"/>
        <v>D</v>
      </c>
      <c r="AL161" s="61"/>
    </row>
    <row r="162" spans="2:48" s="66" customFormat="1" ht="17.25" customHeight="1">
      <c r="B162" s="186"/>
      <c r="C162" s="234"/>
      <c r="D162" s="233"/>
      <c r="AM162" s="67"/>
      <c r="AN162" s="67"/>
      <c r="AO162" s="67"/>
      <c r="AP162" s="67"/>
      <c r="AQ162" s="67"/>
      <c r="AR162" s="67"/>
      <c r="AS162" s="67"/>
      <c r="AT162" s="67"/>
      <c r="AU162" s="67"/>
      <c r="AV162" s="67"/>
    </row>
    <row r="163" spans="2:48" s="66" customFormat="1" ht="17.25" customHeight="1" thickBot="1">
      <c r="B163" s="186"/>
      <c r="C163" s="234"/>
      <c r="D163" s="233"/>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M163" s="67"/>
      <c r="AN163" s="67"/>
      <c r="AO163" s="67"/>
      <c r="AP163" s="67"/>
      <c r="AQ163" s="67"/>
      <c r="AR163" s="67"/>
      <c r="AS163" s="67"/>
      <c r="AT163" s="67"/>
      <c r="AU163" s="67"/>
      <c r="AV163" s="67"/>
    </row>
    <row r="164" spans="2:48" s="86" customFormat="1" ht="38.25" customHeight="1" thickBot="1">
      <c r="B164" s="772" t="str">
        <f>B63</f>
        <v>Sciences expérimentales et technologie</v>
      </c>
      <c r="C164" s="773"/>
      <c r="D164" s="774"/>
      <c r="E164" s="214" t="str">
        <f t="shared" ref="E164:AH168" si="46">IF(E63="","",IF(E63&lt;$AB$209,$AA$208,IF(E63&lt;$AC$209,$AB$208,IF(E63&lt;$AD$209,$AC$208,IF(E63&lt;$AE$209,$AD$208,IF(E63&gt;=$AA$209,$AE$208,"--"))))))</f>
        <v>A+</v>
      </c>
      <c r="F164" s="214" t="str">
        <f t="shared" si="46"/>
        <v>A</v>
      </c>
      <c r="G164" s="214" t="str">
        <f t="shared" si="46"/>
        <v>B</v>
      </c>
      <c r="H164" s="214" t="str">
        <f t="shared" si="46"/>
        <v>C</v>
      </c>
      <c r="I164" s="214" t="str">
        <f t="shared" si="46"/>
        <v>D</v>
      </c>
      <c r="J164" s="214" t="str">
        <f t="shared" si="46"/>
        <v>A+</v>
      </c>
      <c r="K164" s="214" t="str">
        <f t="shared" si="46"/>
        <v>A</v>
      </c>
      <c r="L164" s="214" t="str">
        <f t="shared" si="46"/>
        <v>B</v>
      </c>
      <c r="M164" s="214" t="str">
        <f t="shared" si="46"/>
        <v>C</v>
      </c>
      <c r="N164" s="214" t="str">
        <f t="shared" si="46"/>
        <v>D</v>
      </c>
      <c r="O164" s="214" t="str">
        <f t="shared" si="46"/>
        <v>A+</v>
      </c>
      <c r="P164" s="214" t="str">
        <f t="shared" si="46"/>
        <v>A</v>
      </c>
      <c r="Q164" s="214" t="str">
        <f t="shared" si="46"/>
        <v>B</v>
      </c>
      <c r="R164" s="214" t="str">
        <f t="shared" si="46"/>
        <v>C</v>
      </c>
      <c r="S164" s="214" t="str">
        <f t="shared" si="46"/>
        <v>D</v>
      </c>
      <c r="T164" s="214" t="str">
        <f t="shared" si="46"/>
        <v>A+</v>
      </c>
      <c r="U164" s="214" t="str">
        <f t="shared" si="46"/>
        <v>A</v>
      </c>
      <c r="V164" s="214" t="str">
        <f t="shared" si="46"/>
        <v>B</v>
      </c>
      <c r="W164" s="214" t="str">
        <f t="shared" si="46"/>
        <v>C</v>
      </c>
      <c r="X164" s="214" t="str">
        <f t="shared" si="46"/>
        <v>D</v>
      </c>
      <c r="Y164" s="214" t="str">
        <f t="shared" si="46"/>
        <v>A+</v>
      </c>
      <c r="Z164" s="214" t="str">
        <f t="shared" si="46"/>
        <v>A</v>
      </c>
      <c r="AA164" s="214" t="str">
        <f t="shared" si="46"/>
        <v>B</v>
      </c>
      <c r="AB164" s="214" t="str">
        <f t="shared" si="46"/>
        <v>C</v>
      </c>
      <c r="AC164" s="214" t="str">
        <f t="shared" si="46"/>
        <v>D</v>
      </c>
      <c r="AD164" s="214" t="str">
        <f t="shared" si="46"/>
        <v>A+</v>
      </c>
      <c r="AE164" s="214" t="str">
        <f t="shared" si="46"/>
        <v>A</v>
      </c>
      <c r="AF164" s="214" t="str">
        <f t="shared" si="46"/>
        <v>B</v>
      </c>
      <c r="AG164" s="214" t="str">
        <f t="shared" si="46"/>
        <v>C</v>
      </c>
      <c r="AH164" s="214" t="str">
        <f t="shared" si="46"/>
        <v>D</v>
      </c>
      <c r="AL164" s="186"/>
      <c r="AM164" s="235"/>
      <c r="AN164" s="235"/>
      <c r="AO164" s="235"/>
      <c r="AP164" s="235"/>
      <c r="AQ164" s="235"/>
      <c r="AR164" s="235"/>
      <c r="AS164" s="235"/>
      <c r="AT164" s="235"/>
      <c r="AU164" s="235"/>
      <c r="AV164" s="235"/>
    </row>
    <row r="165" spans="2:48" ht="21.75" customHeight="1">
      <c r="B165" s="61"/>
      <c r="C165" s="61"/>
      <c r="D165" s="191" t="str">
        <f>D64</f>
        <v>Le ciel et la Terre</v>
      </c>
      <c r="E165" s="227" t="str">
        <f t="shared" si="46"/>
        <v>A+</v>
      </c>
      <c r="F165" s="227" t="str">
        <f t="shared" si="46"/>
        <v>A</v>
      </c>
      <c r="G165" s="227" t="str">
        <f t="shared" si="46"/>
        <v>B</v>
      </c>
      <c r="H165" s="227" t="str">
        <f t="shared" si="46"/>
        <v>C</v>
      </c>
      <c r="I165" s="227" t="str">
        <f t="shared" si="46"/>
        <v>D</v>
      </c>
      <c r="J165" s="227" t="str">
        <f t="shared" si="46"/>
        <v>A+</v>
      </c>
      <c r="K165" s="227" t="str">
        <f t="shared" si="46"/>
        <v>A</v>
      </c>
      <c r="L165" s="227" t="str">
        <f t="shared" si="46"/>
        <v>B</v>
      </c>
      <c r="M165" s="227" t="str">
        <f t="shared" si="46"/>
        <v>C</v>
      </c>
      <c r="N165" s="227" t="str">
        <f t="shared" si="46"/>
        <v>D</v>
      </c>
      <c r="O165" s="227" t="str">
        <f t="shared" si="46"/>
        <v>A+</v>
      </c>
      <c r="P165" s="227" t="str">
        <f t="shared" si="46"/>
        <v>A</v>
      </c>
      <c r="Q165" s="227" t="str">
        <f t="shared" si="46"/>
        <v>B</v>
      </c>
      <c r="R165" s="227" t="str">
        <f t="shared" si="46"/>
        <v>C</v>
      </c>
      <c r="S165" s="227" t="str">
        <f t="shared" si="46"/>
        <v>D</v>
      </c>
      <c r="T165" s="227" t="str">
        <f t="shared" si="46"/>
        <v>A+</v>
      </c>
      <c r="U165" s="227" t="str">
        <f t="shared" si="46"/>
        <v>A</v>
      </c>
      <c r="V165" s="227" t="str">
        <f t="shared" si="46"/>
        <v>B</v>
      </c>
      <c r="W165" s="227" t="str">
        <f t="shared" si="46"/>
        <v>C</v>
      </c>
      <c r="X165" s="227" t="str">
        <f t="shared" si="46"/>
        <v>D</v>
      </c>
      <c r="Y165" s="227" t="str">
        <f t="shared" si="46"/>
        <v>A+</v>
      </c>
      <c r="Z165" s="227" t="str">
        <f t="shared" si="46"/>
        <v>A</v>
      </c>
      <c r="AA165" s="227" t="str">
        <f t="shared" si="46"/>
        <v>B</v>
      </c>
      <c r="AB165" s="227" t="str">
        <f t="shared" si="46"/>
        <v>C</v>
      </c>
      <c r="AC165" s="227" t="str">
        <f t="shared" si="46"/>
        <v>D</v>
      </c>
      <c r="AD165" s="227" t="str">
        <f t="shared" si="46"/>
        <v>A+</v>
      </c>
      <c r="AE165" s="227" t="str">
        <f t="shared" si="46"/>
        <v>A</v>
      </c>
      <c r="AF165" s="227" t="str">
        <f t="shared" si="46"/>
        <v>B</v>
      </c>
      <c r="AG165" s="227" t="str">
        <f t="shared" si="46"/>
        <v>C</v>
      </c>
      <c r="AH165" s="227" t="str">
        <f t="shared" si="46"/>
        <v>D</v>
      </c>
      <c r="AL165" s="61"/>
    </row>
    <row r="166" spans="2:48" ht="21.75" customHeight="1">
      <c r="B166" s="61"/>
      <c r="C166" s="61"/>
      <c r="D166" s="192" t="str">
        <f>D65</f>
        <v>Matière et énergies</v>
      </c>
      <c r="E166" s="217" t="str">
        <f t="shared" si="46"/>
        <v>A+</v>
      </c>
      <c r="F166" s="217" t="str">
        <f t="shared" si="46"/>
        <v>A</v>
      </c>
      <c r="G166" s="217" t="str">
        <f t="shared" si="46"/>
        <v>B</v>
      </c>
      <c r="H166" s="217" t="str">
        <f t="shared" si="46"/>
        <v>C</v>
      </c>
      <c r="I166" s="217" t="str">
        <f t="shared" si="46"/>
        <v>D</v>
      </c>
      <c r="J166" s="217" t="str">
        <f t="shared" si="46"/>
        <v>A+</v>
      </c>
      <c r="K166" s="217" t="str">
        <f t="shared" si="46"/>
        <v>A</v>
      </c>
      <c r="L166" s="217" t="str">
        <f t="shared" si="46"/>
        <v>B</v>
      </c>
      <c r="M166" s="217" t="str">
        <f t="shared" si="46"/>
        <v>C</v>
      </c>
      <c r="N166" s="217" t="str">
        <f t="shared" si="46"/>
        <v>D</v>
      </c>
      <c r="O166" s="217" t="str">
        <f t="shared" si="46"/>
        <v>A+</v>
      </c>
      <c r="P166" s="217" t="str">
        <f t="shared" si="46"/>
        <v>A</v>
      </c>
      <c r="Q166" s="217" t="str">
        <f t="shared" si="46"/>
        <v>B</v>
      </c>
      <c r="R166" s="217" t="str">
        <f t="shared" si="46"/>
        <v>C</v>
      </c>
      <c r="S166" s="217" t="str">
        <f t="shared" si="46"/>
        <v>D</v>
      </c>
      <c r="T166" s="217" t="str">
        <f t="shared" si="46"/>
        <v>A+</v>
      </c>
      <c r="U166" s="217" t="str">
        <f t="shared" si="46"/>
        <v>A</v>
      </c>
      <c r="V166" s="217" t="str">
        <f t="shared" si="46"/>
        <v>B</v>
      </c>
      <c r="W166" s="217" t="str">
        <f t="shared" si="46"/>
        <v>C</v>
      </c>
      <c r="X166" s="217" t="str">
        <f t="shared" si="46"/>
        <v>D</v>
      </c>
      <c r="Y166" s="217" t="str">
        <f t="shared" si="46"/>
        <v>A+</v>
      </c>
      <c r="Z166" s="217" t="str">
        <f t="shared" si="46"/>
        <v>A</v>
      </c>
      <c r="AA166" s="217" t="str">
        <f t="shared" si="46"/>
        <v>B</v>
      </c>
      <c r="AB166" s="217" t="str">
        <f t="shared" si="46"/>
        <v>C</v>
      </c>
      <c r="AC166" s="217" t="str">
        <f t="shared" si="46"/>
        <v>D</v>
      </c>
      <c r="AD166" s="217" t="str">
        <f t="shared" si="46"/>
        <v>A+</v>
      </c>
      <c r="AE166" s="217" t="str">
        <f t="shared" si="46"/>
        <v>A</v>
      </c>
      <c r="AF166" s="217" t="str">
        <f t="shared" si="46"/>
        <v>B</v>
      </c>
      <c r="AG166" s="217" t="str">
        <f t="shared" si="46"/>
        <v>C</v>
      </c>
      <c r="AH166" s="217" t="str">
        <f t="shared" si="46"/>
        <v>D</v>
      </c>
      <c r="AL166" s="61"/>
    </row>
    <row r="167" spans="2:48" ht="21.75" customHeight="1">
      <c r="B167" s="61"/>
      <c r="C167" s="61"/>
      <c r="D167" s="194" t="str">
        <f>D66</f>
        <v>Unité, diversité et fonctionnement du vivant</v>
      </c>
      <c r="E167" s="217" t="str">
        <f t="shared" si="46"/>
        <v>A+</v>
      </c>
      <c r="F167" s="217" t="str">
        <f t="shared" si="46"/>
        <v>A</v>
      </c>
      <c r="G167" s="217" t="str">
        <f t="shared" si="46"/>
        <v>B</v>
      </c>
      <c r="H167" s="217" t="str">
        <f t="shared" si="46"/>
        <v>C</v>
      </c>
      <c r="I167" s="217" t="str">
        <f t="shared" si="46"/>
        <v>D</v>
      </c>
      <c r="J167" s="217" t="str">
        <f t="shared" si="46"/>
        <v>A+</v>
      </c>
      <c r="K167" s="217" t="str">
        <f t="shared" si="46"/>
        <v>A</v>
      </c>
      <c r="L167" s="217" t="str">
        <f t="shared" si="46"/>
        <v>B</v>
      </c>
      <c r="M167" s="217" t="str">
        <f t="shared" si="46"/>
        <v>C</v>
      </c>
      <c r="N167" s="217" t="str">
        <f t="shared" si="46"/>
        <v>D</v>
      </c>
      <c r="O167" s="217" t="str">
        <f t="shared" si="46"/>
        <v>A+</v>
      </c>
      <c r="P167" s="217" t="str">
        <f t="shared" si="46"/>
        <v>A</v>
      </c>
      <c r="Q167" s="217" t="str">
        <f t="shared" si="46"/>
        <v>B</v>
      </c>
      <c r="R167" s="217" t="str">
        <f t="shared" si="46"/>
        <v>C</v>
      </c>
      <c r="S167" s="217" t="str">
        <f t="shared" si="46"/>
        <v>D</v>
      </c>
      <c r="T167" s="217" t="str">
        <f t="shared" si="46"/>
        <v>A+</v>
      </c>
      <c r="U167" s="217" t="str">
        <f t="shared" si="46"/>
        <v>A</v>
      </c>
      <c r="V167" s="217" t="str">
        <f t="shared" si="46"/>
        <v>B</v>
      </c>
      <c r="W167" s="217" t="str">
        <f t="shared" si="46"/>
        <v>C</v>
      </c>
      <c r="X167" s="217" t="str">
        <f t="shared" si="46"/>
        <v>D</v>
      </c>
      <c r="Y167" s="217" t="str">
        <f t="shared" si="46"/>
        <v>A+</v>
      </c>
      <c r="Z167" s="217" t="str">
        <f t="shared" si="46"/>
        <v>A</v>
      </c>
      <c r="AA167" s="217" t="str">
        <f t="shared" si="46"/>
        <v>B</v>
      </c>
      <c r="AB167" s="217" t="str">
        <f t="shared" si="46"/>
        <v>C</v>
      </c>
      <c r="AC167" s="217" t="str">
        <f t="shared" si="46"/>
        <v>D</v>
      </c>
      <c r="AD167" s="217" t="str">
        <f t="shared" si="46"/>
        <v>A+</v>
      </c>
      <c r="AE167" s="217" t="str">
        <f t="shared" si="46"/>
        <v>A</v>
      </c>
      <c r="AF167" s="217" t="str">
        <f t="shared" si="46"/>
        <v>B</v>
      </c>
      <c r="AG167" s="217" t="str">
        <f t="shared" si="46"/>
        <v>C</v>
      </c>
      <c r="AH167" s="217" t="str">
        <f t="shared" si="46"/>
        <v>D</v>
      </c>
      <c r="AL167" s="61"/>
    </row>
    <row r="168" spans="2:48" ht="21.75" customHeight="1">
      <c r="B168" s="61"/>
      <c r="C168" s="61"/>
      <c r="D168" s="196" t="str">
        <f>D67</f>
        <v>Les objets technologiques</v>
      </c>
      <c r="E168" s="218" t="str">
        <f t="shared" si="46"/>
        <v>A+</v>
      </c>
      <c r="F168" s="218" t="str">
        <f t="shared" si="46"/>
        <v>A</v>
      </c>
      <c r="G168" s="218" t="str">
        <f t="shared" si="46"/>
        <v>B</v>
      </c>
      <c r="H168" s="218" t="str">
        <f t="shared" si="46"/>
        <v>C</v>
      </c>
      <c r="I168" s="218" t="str">
        <f t="shared" si="46"/>
        <v>D</v>
      </c>
      <c r="J168" s="218" t="str">
        <f t="shared" si="46"/>
        <v>A+</v>
      </c>
      <c r="K168" s="218" t="str">
        <f t="shared" si="46"/>
        <v>A</v>
      </c>
      <c r="L168" s="218" t="str">
        <f t="shared" si="46"/>
        <v>B</v>
      </c>
      <c r="M168" s="218" t="str">
        <f t="shared" si="46"/>
        <v>C</v>
      </c>
      <c r="N168" s="218" t="str">
        <f t="shared" si="46"/>
        <v>D</v>
      </c>
      <c r="O168" s="218" t="str">
        <f t="shared" si="46"/>
        <v>A+</v>
      </c>
      <c r="P168" s="218" t="str">
        <f t="shared" si="46"/>
        <v>A</v>
      </c>
      <c r="Q168" s="218" t="str">
        <f t="shared" si="46"/>
        <v>B</v>
      </c>
      <c r="R168" s="218" t="str">
        <f t="shared" si="46"/>
        <v>C</v>
      </c>
      <c r="S168" s="218" t="str">
        <f t="shared" si="46"/>
        <v>D</v>
      </c>
      <c r="T168" s="218" t="str">
        <f t="shared" si="46"/>
        <v>A+</v>
      </c>
      <c r="U168" s="218" t="str">
        <f t="shared" si="46"/>
        <v>A</v>
      </c>
      <c r="V168" s="218" t="str">
        <f t="shared" si="46"/>
        <v>B</v>
      </c>
      <c r="W168" s="218" t="str">
        <f t="shared" si="46"/>
        <v>C</v>
      </c>
      <c r="X168" s="218" t="str">
        <f t="shared" si="46"/>
        <v>D</v>
      </c>
      <c r="Y168" s="218" t="str">
        <f t="shared" si="46"/>
        <v>A+</v>
      </c>
      <c r="Z168" s="218" t="str">
        <f t="shared" si="46"/>
        <v>A</v>
      </c>
      <c r="AA168" s="218" t="str">
        <f t="shared" si="46"/>
        <v>B</v>
      </c>
      <c r="AB168" s="218" t="str">
        <f t="shared" si="46"/>
        <v>C</v>
      </c>
      <c r="AC168" s="218" t="str">
        <f t="shared" si="46"/>
        <v>D</v>
      </c>
      <c r="AD168" s="218" t="str">
        <f t="shared" si="46"/>
        <v>A+</v>
      </c>
      <c r="AE168" s="218" t="str">
        <f t="shared" si="46"/>
        <v>A</v>
      </c>
      <c r="AF168" s="218" t="str">
        <f t="shared" si="46"/>
        <v>B</v>
      </c>
      <c r="AG168" s="218" t="str">
        <f t="shared" si="46"/>
        <v>C</v>
      </c>
      <c r="AH168" s="218" t="str">
        <f t="shared" si="46"/>
        <v>D</v>
      </c>
      <c r="AL168" s="61"/>
    </row>
    <row r="169" spans="2:48" s="86" customFormat="1" ht="21.75" customHeight="1">
      <c r="B169" s="186"/>
      <c r="C169" s="186"/>
      <c r="D169" s="233"/>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L169" s="186"/>
      <c r="AM169" s="235"/>
      <c r="AN169" s="235"/>
      <c r="AO169" s="235"/>
      <c r="AP169" s="235"/>
      <c r="AQ169" s="235"/>
      <c r="AR169" s="235"/>
      <c r="AS169" s="235"/>
      <c r="AT169" s="235"/>
      <c r="AU169" s="235"/>
      <c r="AV169" s="235"/>
    </row>
    <row r="170" spans="2:48" s="86" customFormat="1" ht="21.75" customHeight="1" thickBot="1">
      <c r="B170" s="186"/>
      <c r="C170" s="186"/>
      <c r="D170" s="233"/>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L170" s="186"/>
      <c r="AM170" s="235"/>
      <c r="AN170" s="235"/>
      <c r="AO170" s="235"/>
      <c r="AP170" s="235"/>
      <c r="AQ170" s="235"/>
      <c r="AR170" s="235"/>
      <c r="AS170" s="235"/>
      <c r="AT170" s="235"/>
      <c r="AU170" s="235"/>
      <c r="AV170" s="235"/>
    </row>
    <row r="171" spans="2:48" s="86" customFormat="1" ht="34.5" customHeight="1" thickBot="1">
      <c r="B171" s="772" t="str">
        <f>'NOTES 3trim.'!D1805</f>
        <v>Culture humaniste</v>
      </c>
      <c r="C171" s="773"/>
      <c r="D171" s="774"/>
      <c r="E171" s="214" t="str">
        <f t="shared" ref="E171:AH176" si="47">IF(E70="","",IF(E70&lt;$AB$209,$AA$208,IF(E70&lt;$AC$209,$AB$208,IF(E70&lt;$AD$209,$AC$208,IF(E70&lt;$AE$209,$AD$208,IF(E70&gt;=$AA$209,$AE$208,"--"))))))</f>
        <v>A+</v>
      </c>
      <c r="F171" s="214" t="str">
        <f t="shared" si="47"/>
        <v>A</v>
      </c>
      <c r="G171" s="214" t="str">
        <f t="shared" si="47"/>
        <v>B</v>
      </c>
      <c r="H171" s="214" t="str">
        <f t="shared" si="47"/>
        <v>C</v>
      </c>
      <c r="I171" s="214" t="str">
        <f t="shared" si="47"/>
        <v>D</v>
      </c>
      <c r="J171" s="214" t="str">
        <f t="shared" si="47"/>
        <v>A+</v>
      </c>
      <c r="K171" s="214" t="str">
        <f t="shared" si="47"/>
        <v>A</v>
      </c>
      <c r="L171" s="214" t="str">
        <f t="shared" si="47"/>
        <v>B</v>
      </c>
      <c r="M171" s="214" t="str">
        <f t="shared" si="47"/>
        <v>C</v>
      </c>
      <c r="N171" s="214" t="str">
        <f t="shared" si="47"/>
        <v>D</v>
      </c>
      <c r="O171" s="214" t="str">
        <f t="shared" si="47"/>
        <v>A+</v>
      </c>
      <c r="P171" s="214" t="str">
        <f t="shared" si="47"/>
        <v>A</v>
      </c>
      <c r="Q171" s="214" t="str">
        <f t="shared" si="47"/>
        <v>B</v>
      </c>
      <c r="R171" s="214" t="str">
        <f t="shared" si="47"/>
        <v>C</v>
      </c>
      <c r="S171" s="214" t="str">
        <f t="shared" si="47"/>
        <v>D</v>
      </c>
      <c r="T171" s="214" t="str">
        <f t="shared" si="47"/>
        <v>A+</v>
      </c>
      <c r="U171" s="214" t="str">
        <f t="shared" si="47"/>
        <v>A</v>
      </c>
      <c r="V171" s="214" t="str">
        <f t="shared" si="47"/>
        <v>B</v>
      </c>
      <c r="W171" s="214" t="str">
        <f t="shared" si="47"/>
        <v>C</v>
      </c>
      <c r="X171" s="214" t="str">
        <f t="shared" si="47"/>
        <v>D</v>
      </c>
      <c r="Y171" s="214" t="str">
        <f t="shared" si="47"/>
        <v>A+</v>
      </c>
      <c r="Z171" s="214" t="str">
        <f t="shared" si="47"/>
        <v>A</v>
      </c>
      <c r="AA171" s="214" t="str">
        <f t="shared" si="47"/>
        <v>B</v>
      </c>
      <c r="AB171" s="214" t="str">
        <f t="shared" si="47"/>
        <v>C</v>
      </c>
      <c r="AC171" s="214" t="str">
        <f t="shared" si="47"/>
        <v>D</v>
      </c>
      <c r="AD171" s="214" t="str">
        <f t="shared" si="47"/>
        <v>A+</v>
      </c>
      <c r="AE171" s="214" t="str">
        <f t="shared" si="47"/>
        <v>A</v>
      </c>
      <c r="AF171" s="214" t="str">
        <f t="shared" si="47"/>
        <v>B</v>
      </c>
      <c r="AG171" s="214" t="str">
        <f t="shared" si="47"/>
        <v>C</v>
      </c>
      <c r="AH171" s="214" t="str">
        <f t="shared" si="47"/>
        <v>D</v>
      </c>
      <c r="AL171" s="186"/>
      <c r="AM171" s="235"/>
      <c r="AN171" s="235"/>
      <c r="AO171" s="235"/>
      <c r="AP171" s="235"/>
      <c r="AQ171" s="235"/>
      <c r="AR171" s="235"/>
      <c r="AS171" s="235"/>
      <c r="AT171" s="235"/>
      <c r="AU171" s="235"/>
      <c r="AV171" s="235"/>
    </row>
    <row r="172" spans="2:48" s="86" customFormat="1" ht="21.75" customHeight="1">
      <c r="C172" s="233"/>
      <c r="D172" s="191" t="str">
        <f>'NOTES 3trim.'!D1809</f>
        <v>Histoire</v>
      </c>
      <c r="E172" s="220" t="str">
        <f t="shared" si="47"/>
        <v>A+</v>
      </c>
      <c r="F172" s="220" t="str">
        <f t="shared" si="47"/>
        <v>A</v>
      </c>
      <c r="G172" s="220" t="str">
        <f t="shared" si="47"/>
        <v>B</v>
      </c>
      <c r="H172" s="220" t="str">
        <f t="shared" si="47"/>
        <v>C</v>
      </c>
      <c r="I172" s="220" t="str">
        <f t="shared" si="47"/>
        <v>D</v>
      </c>
      <c r="J172" s="220" t="str">
        <f t="shared" si="47"/>
        <v>A+</v>
      </c>
      <c r="K172" s="220" t="str">
        <f t="shared" si="47"/>
        <v>A</v>
      </c>
      <c r="L172" s="220" t="str">
        <f t="shared" si="47"/>
        <v>B</v>
      </c>
      <c r="M172" s="220" t="str">
        <f t="shared" si="47"/>
        <v>C</v>
      </c>
      <c r="N172" s="220" t="str">
        <f t="shared" si="47"/>
        <v>D</v>
      </c>
      <c r="O172" s="220" t="str">
        <f t="shared" si="47"/>
        <v>A+</v>
      </c>
      <c r="P172" s="220" t="str">
        <f t="shared" si="47"/>
        <v>A</v>
      </c>
      <c r="Q172" s="220" t="str">
        <f t="shared" si="47"/>
        <v>B</v>
      </c>
      <c r="R172" s="220" t="str">
        <f t="shared" si="47"/>
        <v>C</v>
      </c>
      <c r="S172" s="220" t="str">
        <f t="shared" si="47"/>
        <v>D</v>
      </c>
      <c r="T172" s="220" t="str">
        <f t="shared" si="47"/>
        <v>A+</v>
      </c>
      <c r="U172" s="220" t="str">
        <f t="shared" si="47"/>
        <v>A</v>
      </c>
      <c r="V172" s="220" t="str">
        <f t="shared" si="47"/>
        <v>B</v>
      </c>
      <c r="W172" s="220" t="str">
        <f t="shared" si="47"/>
        <v>C</v>
      </c>
      <c r="X172" s="220" t="str">
        <f t="shared" si="47"/>
        <v>D</v>
      </c>
      <c r="Y172" s="220" t="str">
        <f t="shared" si="47"/>
        <v>A+</v>
      </c>
      <c r="Z172" s="220" t="str">
        <f t="shared" si="47"/>
        <v>A</v>
      </c>
      <c r="AA172" s="220" t="str">
        <f t="shared" si="47"/>
        <v>B</v>
      </c>
      <c r="AB172" s="220" t="str">
        <f t="shared" si="47"/>
        <v>C</v>
      </c>
      <c r="AC172" s="220" t="str">
        <f t="shared" si="47"/>
        <v>D</v>
      </c>
      <c r="AD172" s="220" t="str">
        <f t="shared" si="47"/>
        <v>A+</v>
      </c>
      <c r="AE172" s="220" t="str">
        <f t="shared" si="47"/>
        <v>A</v>
      </c>
      <c r="AF172" s="220" t="str">
        <f t="shared" si="47"/>
        <v>B</v>
      </c>
      <c r="AG172" s="220" t="str">
        <f t="shared" si="47"/>
        <v>C</v>
      </c>
      <c r="AH172" s="220" t="str">
        <f t="shared" si="47"/>
        <v>D</v>
      </c>
      <c r="AL172" s="186"/>
      <c r="AM172" s="235"/>
      <c r="AN172" s="235"/>
      <c r="AO172" s="235"/>
      <c r="AP172" s="235"/>
      <c r="AQ172" s="235"/>
      <c r="AR172" s="235"/>
      <c r="AS172" s="235"/>
      <c r="AT172" s="235"/>
      <c r="AU172" s="235"/>
      <c r="AV172" s="235"/>
    </row>
    <row r="173" spans="2:48" s="86" customFormat="1" ht="21.75" customHeight="1">
      <c r="C173" s="233"/>
      <c r="D173" s="192" t="str">
        <f>'NOTES 3trim.'!D1912</f>
        <v>Géographie</v>
      </c>
      <c r="E173" s="217" t="str">
        <f t="shared" si="47"/>
        <v>A+</v>
      </c>
      <c r="F173" s="217" t="str">
        <f t="shared" si="47"/>
        <v>A</v>
      </c>
      <c r="G173" s="217" t="str">
        <f t="shared" si="47"/>
        <v>B</v>
      </c>
      <c r="H173" s="217" t="str">
        <f t="shared" si="47"/>
        <v>C</v>
      </c>
      <c r="I173" s="217" t="str">
        <f t="shared" si="47"/>
        <v>D</v>
      </c>
      <c r="J173" s="217" t="str">
        <f t="shared" si="47"/>
        <v>A+</v>
      </c>
      <c r="K173" s="217" t="str">
        <f t="shared" si="47"/>
        <v>A</v>
      </c>
      <c r="L173" s="217" t="str">
        <f t="shared" si="47"/>
        <v>B</v>
      </c>
      <c r="M173" s="217" t="str">
        <f t="shared" si="47"/>
        <v>C</v>
      </c>
      <c r="N173" s="217" t="str">
        <f t="shared" si="47"/>
        <v>D</v>
      </c>
      <c r="O173" s="217" t="str">
        <f t="shared" si="47"/>
        <v>A+</v>
      </c>
      <c r="P173" s="217" t="str">
        <f t="shared" si="47"/>
        <v>A</v>
      </c>
      <c r="Q173" s="217" t="str">
        <f t="shared" si="47"/>
        <v>B</v>
      </c>
      <c r="R173" s="217" t="str">
        <f t="shared" si="47"/>
        <v>C</v>
      </c>
      <c r="S173" s="217" t="str">
        <f t="shared" si="47"/>
        <v>D</v>
      </c>
      <c r="T173" s="217" t="str">
        <f t="shared" si="47"/>
        <v>A+</v>
      </c>
      <c r="U173" s="217" t="str">
        <f t="shared" si="47"/>
        <v>A</v>
      </c>
      <c r="V173" s="217" t="str">
        <f t="shared" si="47"/>
        <v>B</v>
      </c>
      <c r="W173" s="217" t="str">
        <f t="shared" si="47"/>
        <v>C</v>
      </c>
      <c r="X173" s="217" t="str">
        <f t="shared" si="47"/>
        <v>D</v>
      </c>
      <c r="Y173" s="217" t="str">
        <f t="shared" si="47"/>
        <v>A+</v>
      </c>
      <c r="Z173" s="217" t="str">
        <f t="shared" si="47"/>
        <v>A</v>
      </c>
      <c r="AA173" s="217" t="str">
        <f t="shared" si="47"/>
        <v>B</v>
      </c>
      <c r="AB173" s="217" t="str">
        <f t="shared" si="47"/>
        <v>C</v>
      </c>
      <c r="AC173" s="217" t="str">
        <f t="shared" si="47"/>
        <v>D</v>
      </c>
      <c r="AD173" s="217" t="str">
        <f t="shared" si="47"/>
        <v>A+</v>
      </c>
      <c r="AE173" s="217" t="str">
        <f t="shared" si="47"/>
        <v>A</v>
      </c>
      <c r="AF173" s="217" t="str">
        <f t="shared" si="47"/>
        <v>B</v>
      </c>
      <c r="AG173" s="217" t="str">
        <f t="shared" si="47"/>
        <v>C</v>
      </c>
      <c r="AH173" s="217" t="str">
        <f t="shared" si="47"/>
        <v>D</v>
      </c>
      <c r="AL173" s="186"/>
      <c r="AM173" s="235"/>
      <c r="AN173" s="235"/>
      <c r="AO173" s="235"/>
      <c r="AP173" s="235"/>
      <c r="AQ173" s="235"/>
      <c r="AR173" s="235"/>
      <c r="AS173" s="235"/>
      <c r="AT173" s="235"/>
      <c r="AU173" s="235"/>
      <c r="AV173" s="235"/>
    </row>
    <row r="174" spans="2:48" s="86" customFormat="1" ht="21.75" customHeight="1">
      <c r="C174" s="233"/>
      <c r="D174" s="194" t="str">
        <f>'NOTES 3trim.'!D1984</f>
        <v>Arts visuels</v>
      </c>
      <c r="E174" s="217" t="str">
        <f t="shared" si="47"/>
        <v>A+</v>
      </c>
      <c r="F174" s="217" t="str">
        <f t="shared" si="47"/>
        <v>A</v>
      </c>
      <c r="G174" s="217" t="str">
        <f t="shared" si="47"/>
        <v>B</v>
      </c>
      <c r="H174" s="217" t="str">
        <f t="shared" si="47"/>
        <v>C</v>
      </c>
      <c r="I174" s="217" t="str">
        <f t="shared" si="47"/>
        <v>D</v>
      </c>
      <c r="J174" s="217" t="str">
        <f t="shared" si="47"/>
        <v>A+</v>
      </c>
      <c r="K174" s="217" t="str">
        <f t="shared" si="47"/>
        <v>A</v>
      </c>
      <c r="L174" s="217" t="str">
        <f t="shared" si="47"/>
        <v>B</v>
      </c>
      <c r="M174" s="217" t="str">
        <f t="shared" si="47"/>
        <v>C</v>
      </c>
      <c r="N174" s="217" t="str">
        <f t="shared" si="47"/>
        <v>D</v>
      </c>
      <c r="O174" s="217" t="str">
        <f t="shared" si="47"/>
        <v>A+</v>
      </c>
      <c r="P174" s="217" t="str">
        <f t="shared" si="47"/>
        <v>A</v>
      </c>
      <c r="Q174" s="217" t="str">
        <f t="shared" si="47"/>
        <v>B</v>
      </c>
      <c r="R174" s="217" t="str">
        <f t="shared" si="47"/>
        <v>C</v>
      </c>
      <c r="S174" s="217" t="str">
        <f t="shared" si="47"/>
        <v>D</v>
      </c>
      <c r="T174" s="217" t="str">
        <f t="shared" si="47"/>
        <v>A+</v>
      </c>
      <c r="U174" s="217" t="str">
        <f t="shared" si="47"/>
        <v>A</v>
      </c>
      <c r="V174" s="217" t="str">
        <f t="shared" si="47"/>
        <v>B</v>
      </c>
      <c r="W174" s="217" t="str">
        <f t="shared" si="47"/>
        <v>C</v>
      </c>
      <c r="X174" s="217" t="str">
        <f t="shared" si="47"/>
        <v>D</v>
      </c>
      <c r="Y174" s="217" t="str">
        <f t="shared" si="47"/>
        <v>A+</v>
      </c>
      <c r="Z174" s="217" t="str">
        <f t="shared" si="47"/>
        <v>A</v>
      </c>
      <c r="AA174" s="217" t="str">
        <f t="shared" si="47"/>
        <v>B</v>
      </c>
      <c r="AB174" s="217" t="str">
        <f t="shared" si="47"/>
        <v>C</v>
      </c>
      <c r="AC174" s="217" t="str">
        <f t="shared" si="47"/>
        <v>D</v>
      </c>
      <c r="AD174" s="217" t="str">
        <f t="shared" si="47"/>
        <v>A+</v>
      </c>
      <c r="AE174" s="217" t="str">
        <f t="shared" si="47"/>
        <v>A</v>
      </c>
      <c r="AF174" s="217" t="str">
        <f t="shared" si="47"/>
        <v>B</v>
      </c>
      <c r="AG174" s="217" t="str">
        <f t="shared" si="47"/>
        <v>C</v>
      </c>
      <c r="AH174" s="217" t="str">
        <f t="shared" si="47"/>
        <v>D</v>
      </c>
      <c r="AL174" s="186"/>
      <c r="AM174" s="235"/>
      <c r="AN174" s="235"/>
      <c r="AO174" s="235"/>
      <c r="AP174" s="235"/>
      <c r="AQ174" s="235"/>
      <c r="AR174" s="235"/>
      <c r="AS174" s="235"/>
      <c r="AT174" s="235"/>
      <c r="AU174" s="235"/>
      <c r="AV174" s="235"/>
    </row>
    <row r="175" spans="2:48" s="86" customFormat="1" ht="21.75" customHeight="1">
      <c r="C175" s="233"/>
      <c r="D175" s="192" t="str">
        <f>'NOTES 3trim.'!D2005</f>
        <v>Education musicale</v>
      </c>
      <c r="E175" s="217" t="str">
        <f t="shared" si="47"/>
        <v>A+</v>
      </c>
      <c r="F175" s="217" t="str">
        <f t="shared" si="47"/>
        <v>A</v>
      </c>
      <c r="G175" s="217" t="str">
        <f t="shared" si="47"/>
        <v>B</v>
      </c>
      <c r="H175" s="217" t="str">
        <f t="shared" si="47"/>
        <v>C</v>
      </c>
      <c r="I175" s="217" t="str">
        <f t="shared" si="47"/>
        <v>D</v>
      </c>
      <c r="J175" s="217" t="str">
        <f t="shared" si="47"/>
        <v>A+</v>
      </c>
      <c r="K175" s="217" t="str">
        <f t="shared" si="47"/>
        <v>A</v>
      </c>
      <c r="L175" s="217" t="str">
        <f t="shared" si="47"/>
        <v>B</v>
      </c>
      <c r="M175" s="217" t="str">
        <f t="shared" si="47"/>
        <v>C</v>
      </c>
      <c r="N175" s="217" t="str">
        <f t="shared" si="47"/>
        <v>D</v>
      </c>
      <c r="O175" s="217" t="str">
        <f t="shared" si="47"/>
        <v>A+</v>
      </c>
      <c r="P175" s="217" t="str">
        <f t="shared" si="47"/>
        <v>A</v>
      </c>
      <c r="Q175" s="217" t="str">
        <f t="shared" si="47"/>
        <v>B</v>
      </c>
      <c r="R175" s="217" t="str">
        <f t="shared" si="47"/>
        <v>C</v>
      </c>
      <c r="S175" s="217" t="str">
        <f t="shared" si="47"/>
        <v>D</v>
      </c>
      <c r="T175" s="217" t="str">
        <f t="shared" si="47"/>
        <v>A+</v>
      </c>
      <c r="U175" s="217" t="str">
        <f t="shared" si="47"/>
        <v>A</v>
      </c>
      <c r="V175" s="217" t="str">
        <f t="shared" si="47"/>
        <v>B</v>
      </c>
      <c r="W175" s="217" t="str">
        <f t="shared" si="47"/>
        <v>C</v>
      </c>
      <c r="X175" s="217" t="str">
        <f t="shared" si="47"/>
        <v>D</v>
      </c>
      <c r="Y175" s="217" t="str">
        <f t="shared" si="47"/>
        <v>A+</v>
      </c>
      <c r="Z175" s="217" t="str">
        <f t="shared" si="47"/>
        <v>A</v>
      </c>
      <c r="AA175" s="217" t="str">
        <f t="shared" si="47"/>
        <v>B</v>
      </c>
      <c r="AB175" s="217" t="str">
        <f t="shared" si="47"/>
        <v>C</v>
      </c>
      <c r="AC175" s="217" t="str">
        <f t="shared" si="47"/>
        <v>D</v>
      </c>
      <c r="AD175" s="217" t="str">
        <f t="shared" si="47"/>
        <v>A+</v>
      </c>
      <c r="AE175" s="217" t="str">
        <f t="shared" si="47"/>
        <v>A</v>
      </c>
      <c r="AF175" s="217" t="str">
        <f t="shared" si="47"/>
        <v>B</v>
      </c>
      <c r="AG175" s="217" t="str">
        <f t="shared" si="47"/>
        <v>C</v>
      </c>
      <c r="AH175" s="217" t="str">
        <f t="shared" si="47"/>
        <v>D</v>
      </c>
      <c r="AL175" s="186"/>
      <c r="AM175" s="235"/>
      <c r="AN175" s="235"/>
      <c r="AO175" s="235"/>
      <c r="AP175" s="235"/>
      <c r="AQ175" s="235"/>
      <c r="AR175" s="235"/>
      <c r="AS175" s="235"/>
      <c r="AT175" s="235"/>
      <c r="AU175" s="235"/>
      <c r="AV175" s="235"/>
    </row>
    <row r="176" spans="2:48" s="86" customFormat="1" ht="21.75" customHeight="1">
      <c r="C176" s="233"/>
      <c r="D176" s="196" t="str">
        <f>'NOTES 3trim.'!D2035</f>
        <v>Histoire des arts</v>
      </c>
      <c r="E176" s="221" t="str">
        <f t="shared" si="47"/>
        <v>A+</v>
      </c>
      <c r="F176" s="221" t="str">
        <f t="shared" si="47"/>
        <v>A</v>
      </c>
      <c r="G176" s="221" t="str">
        <f t="shared" si="47"/>
        <v>B</v>
      </c>
      <c r="H176" s="221" t="str">
        <f t="shared" si="47"/>
        <v>C</v>
      </c>
      <c r="I176" s="221" t="str">
        <f t="shared" si="47"/>
        <v>D</v>
      </c>
      <c r="J176" s="221" t="str">
        <f t="shared" si="47"/>
        <v>A+</v>
      </c>
      <c r="K176" s="221" t="str">
        <f t="shared" si="47"/>
        <v>A</v>
      </c>
      <c r="L176" s="221" t="str">
        <f t="shared" si="47"/>
        <v>B</v>
      </c>
      <c r="M176" s="221" t="str">
        <f t="shared" si="47"/>
        <v>C</v>
      </c>
      <c r="N176" s="221" t="str">
        <f t="shared" si="47"/>
        <v>D</v>
      </c>
      <c r="O176" s="221" t="str">
        <f t="shared" si="47"/>
        <v>A+</v>
      </c>
      <c r="P176" s="221" t="str">
        <f t="shared" si="47"/>
        <v>A</v>
      </c>
      <c r="Q176" s="221" t="str">
        <f t="shared" si="47"/>
        <v>B</v>
      </c>
      <c r="R176" s="221" t="str">
        <f t="shared" si="47"/>
        <v>C</v>
      </c>
      <c r="S176" s="221" t="str">
        <f t="shared" si="47"/>
        <v>D</v>
      </c>
      <c r="T176" s="221" t="str">
        <f t="shared" si="47"/>
        <v>A+</v>
      </c>
      <c r="U176" s="221" t="str">
        <f t="shared" si="47"/>
        <v>A</v>
      </c>
      <c r="V176" s="221" t="str">
        <f t="shared" si="47"/>
        <v>B</v>
      </c>
      <c r="W176" s="221" t="str">
        <f t="shared" si="47"/>
        <v>C</v>
      </c>
      <c r="X176" s="221" t="str">
        <f t="shared" si="47"/>
        <v>D</v>
      </c>
      <c r="Y176" s="221" t="str">
        <f t="shared" si="47"/>
        <v>A+</v>
      </c>
      <c r="Z176" s="221" t="str">
        <f t="shared" si="47"/>
        <v>A</v>
      </c>
      <c r="AA176" s="221" t="str">
        <f t="shared" si="47"/>
        <v>B</v>
      </c>
      <c r="AB176" s="221" t="str">
        <f t="shared" si="47"/>
        <v>C</v>
      </c>
      <c r="AC176" s="221" t="str">
        <f t="shared" si="47"/>
        <v>D</v>
      </c>
      <c r="AD176" s="221" t="str">
        <f t="shared" si="47"/>
        <v>A+</v>
      </c>
      <c r="AE176" s="221" t="str">
        <f t="shared" si="47"/>
        <v>A</v>
      </c>
      <c r="AF176" s="221" t="str">
        <f t="shared" si="47"/>
        <v>B</v>
      </c>
      <c r="AG176" s="221" t="str">
        <f t="shared" si="47"/>
        <v>C</v>
      </c>
      <c r="AH176" s="221" t="str">
        <f t="shared" si="47"/>
        <v>D</v>
      </c>
      <c r="AL176" s="186"/>
      <c r="AM176" s="235"/>
      <c r="AN176" s="235"/>
      <c r="AO176" s="235"/>
      <c r="AP176" s="235"/>
      <c r="AQ176" s="235"/>
      <c r="AR176" s="235"/>
      <c r="AS176" s="235"/>
      <c r="AT176" s="235"/>
      <c r="AU176" s="235"/>
      <c r="AV176" s="235"/>
    </row>
    <row r="177" spans="2:48" s="86" customFormat="1" ht="21.75" customHeight="1">
      <c r="B177" s="190"/>
      <c r="C177" s="190"/>
      <c r="D177" s="190"/>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L177" s="186"/>
      <c r="AM177" s="235"/>
      <c r="AN177" s="235"/>
      <c r="AO177" s="235"/>
      <c r="AP177" s="235"/>
      <c r="AQ177" s="235"/>
      <c r="AR177" s="235"/>
      <c r="AS177" s="235"/>
      <c r="AT177" s="235"/>
      <c r="AU177" s="235"/>
      <c r="AV177" s="235"/>
    </row>
    <row r="178" spans="2:48" ht="21.75" customHeight="1" thickBot="1">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L178" s="61"/>
    </row>
    <row r="179" spans="2:48" s="86" customFormat="1" ht="33" customHeight="1" thickBot="1">
      <c r="B179" s="772" t="str">
        <f>B78</f>
        <v>Education physique et sportive</v>
      </c>
      <c r="C179" s="773"/>
      <c r="D179" s="774"/>
      <c r="E179" s="214" t="str">
        <f t="shared" ref="E179:AH183" si="48">IF(E78="","",IF(E78&lt;$AB$209,$AA$208,IF(E78&lt;$AC$209,$AB$208,IF(E78&lt;$AD$209,$AC$208,IF(E78&lt;$AE$209,$AD$208,IF(E78&gt;=$AA$209,$AE$208,"--"))))))</f>
        <v>A+</v>
      </c>
      <c r="F179" s="214" t="str">
        <f t="shared" si="48"/>
        <v>A</v>
      </c>
      <c r="G179" s="214" t="str">
        <f t="shared" si="48"/>
        <v>B</v>
      </c>
      <c r="H179" s="214" t="str">
        <f t="shared" si="48"/>
        <v>C</v>
      </c>
      <c r="I179" s="214" t="str">
        <f t="shared" si="48"/>
        <v>D</v>
      </c>
      <c r="J179" s="214" t="str">
        <f t="shared" si="48"/>
        <v>A+</v>
      </c>
      <c r="K179" s="214" t="str">
        <f t="shared" si="48"/>
        <v>A</v>
      </c>
      <c r="L179" s="214" t="str">
        <f t="shared" si="48"/>
        <v>B</v>
      </c>
      <c r="M179" s="214" t="str">
        <f t="shared" si="48"/>
        <v>C</v>
      </c>
      <c r="N179" s="214" t="str">
        <f t="shared" si="48"/>
        <v>D</v>
      </c>
      <c r="O179" s="214" t="str">
        <f t="shared" si="48"/>
        <v>A+</v>
      </c>
      <c r="P179" s="214" t="str">
        <f t="shared" si="48"/>
        <v>A</v>
      </c>
      <c r="Q179" s="214" t="str">
        <f t="shared" si="48"/>
        <v>B</v>
      </c>
      <c r="R179" s="214" t="str">
        <f t="shared" si="48"/>
        <v>C</v>
      </c>
      <c r="S179" s="214" t="str">
        <f t="shared" si="48"/>
        <v>D</v>
      </c>
      <c r="T179" s="214" t="str">
        <f t="shared" si="48"/>
        <v>A+</v>
      </c>
      <c r="U179" s="214" t="str">
        <f t="shared" si="48"/>
        <v>A</v>
      </c>
      <c r="V179" s="214" t="str">
        <f t="shared" si="48"/>
        <v>B</v>
      </c>
      <c r="W179" s="214" t="str">
        <f t="shared" si="48"/>
        <v>C</v>
      </c>
      <c r="X179" s="214" t="str">
        <f t="shared" si="48"/>
        <v>D</v>
      </c>
      <c r="Y179" s="214" t="str">
        <f t="shared" si="48"/>
        <v>A+</v>
      </c>
      <c r="Z179" s="214" t="str">
        <f t="shared" si="48"/>
        <v>A</v>
      </c>
      <c r="AA179" s="214" t="str">
        <f t="shared" si="48"/>
        <v>B</v>
      </c>
      <c r="AB179" s="214" t="str">
        <f t="shared" si="48"/>
        <v>C</v>
      </c>
      <c r="AC179" s="214" t="str">
        <f t="shared" si="48"/>
        <v>D</v>
      </c>
      <c r="AD179" s="214" t="str">
        <f t="shared" si="48"/>
        <v>A+</v>
      </c>
      <c r="AE179" s="214" t="str">
        <f t="shared" si="48"/>
        <v>A</v>
      </c>
      <c r="AF179" s="214" t="str">
        <f t="shared" si="48"/>
        <v>B</v>
      </c>
      <c r="AG179" s="214" t="str">
        <f t="shared" si="48"/>
        <v>C</v>
      </c>
      <c r="AH179" s="214" t="str">
        <f t="shared" si="48"/>
        <v>D</v>
      </c>
      <c r="AL179" s="186"/>
      <c r="AM179" s="235"/>
      <c r="AN179" s="235"/>
      <c r="AO179" s="235"/>
      <c r="AP179" s="235"/>
      <c r="AQ179" s="235"/>
      <c r="AR179" s="235"/>
      <c r="AS179" s="235"/>
      <c r="AT179" s="235"/>
      <c r="AU179" s="235"/>
      <c r="AV179" s="235"/>
    </row>
    <row r="180" spans="2:48" ht="21.75" customHeight="1">
      <c r="D180" s="191" t="str">
        <f>D79</f>
        <v>Réaliser une performance mesurée</v>
      </c>
      <c r="E180" s="225" t="str">
        <f t="shared" si="48"/>
        <v>A+</v>
      </c>
      <c r="F180" s="225" t="str">
        <f t="shared" si="48"/>
        <v>A</v>
      </c>
      <c r="G180" s="225" t="str">
        <f t="shared" si="48"/>
        <v>B</v>
      </c>
      <c r="H180" s="225" t="str">
        <f t="shared" si="48"/>
        <v>C</v>
      </c>
      <c r="I180" s="225" t="str">
        <f t="shared" si="48"/>
        <v>D</v>
      </c>
      <c r="J180" s="225" t="str">
        <f t="shared" si="48"/>
        <v>A+</v>
      </c>
      <c r="K180" s="225" t="str">
        <f t="shared" si="48"/>
        <v>A</v>
      </c>
      <c r="L180" s="225" t="str">
        <f t="shared" si="48"/>
        <v>B</v>
      </c>
      <c r="M180" s="225" t="str">
        <f t="shared" si="48"/>
        <v>C</v>
      </c>
      <c r="N180" s="225" t="str">
        <f t="shared" si="48"/>
        <v>D</v>
      </c>
      <c r="O180" s="225" t="str">
        <f t="shared" si="48"/>
        <v>A+</v>
      </c>
      <c r="P180" s="225" t="str">
        <f t="shared" si="48"/>
        <v>A</v>
      </c>
      <c r="Q180" s="225" t="str">
        <f t="shared" si="48"/>
        <v>B</v>
      </c>
      <c r="R180" s="225" t="str">
        <f t="shared" si="48"/>
        <v>C</v>
      </c>
      <c r="S180" s="225" t="str">
        <f t="shared" si="48"/>
        <v>D</v>
      </c>
      <c r="T180" s="225" t="str">
        <f t="shared" si="48"/>
        <v>A+</v>
      </c>
      <c r="U180" s="225" t="str">
        <f t="shared" si="48"/>
        <v>A</v>
      </c>
      <c r="V180" s="225" t="str">
        <f t="shared" si="48"/>
        <v>B</v>
      </c>
      <c r="W180" s="225" t="str">
        <f t="shared" si="48"/>
        <v>C</v>
      </c>
      <c r="X180" s="225" t="str">
        <f t="shared" si="48"/>
        <v>D</v>
      </c>
      <c r="Y180" s="225" t="str">
        <f t="shared" si="48"/>
        <v>A+</v>
      </c>
      <c r="Z180" s="225" t="str">
        <f t="shared" si="48"/>
        <v>A</v>
      </c>
      <c r="AA180" s="225" t="str">
        <f t="shared" si="48"/>
        <v>B</v>
      </c>
      <c r="AB180" s="225" t="str">
        <f t="shared" si="48"/>
        <v>C</v>
      </c>
      <c r="AC180" s="225" t="str">
        <f t="shared" si="48"/>
        <v>D</v>
      </c>
      <c r="AD180" s="225" t="str">
        <f t="shared" si="48"/>
        <v>A+</v>
      </c>
      <c r="AE180" s="225" t="str">
        <f t="shared" si="48"/>
        <v>A</v>
      </c>
      <c r="AF180" s="225" t="str">
        <f t="shared" si="48"/>
        <v>B</v>
      </c>
      <c r="AG180" s="225" t="str">
        <f t="shared" si="48"/>
        <v>C</v>
      </c>
      <c r="AH180" s="225" t="str">
        <f t="shared" si="48"/>
        <v>D</v>
      </c>
      <c r="AL180" s="61"/>
    </row>
    <row r="181" spans="2:48" ht="36.75" customHeight="1">
      <c r="D181" s="236" t="str">
        <f>D80</f>
        <v>Adapter ses déplacements à différents types d'environnements</v>
      </c>
      <c r="E181" s="217" t="str">
        <f t="shared" si="48"/>
        <v>A+</v>
      </c>
      <c r="F181" s="217" t="str">
        <f t="shared" si="48"/>
        <v>A</v>
      </c>
      <c r="G181" s="217" t="str">
        <f t="shared" si="48"/>
        <v>B</v>
      </c>
      <c r="H181" s="217" t="str">
        <f t="shared" si="48"/>
        <v>C</v>
      </c>
      <c r="I181" s="217" t="str">
        <f t="shared" si="48"/>
        <v>D</v>
      </c>
      <c r="J181" s="217" t="str">
        <f t="shared" si="48"/>
        <v>A+</v>
      </c>
      <c r="K181" s="217" t="str">
        <f t="shared" si="48"/>
        <v>A</v>
      </c>
      <c r="L181" s="217" t="str">
        <f t="shared" si="48"/>
        <v>B</v>
      </c>
      <c r="M181" s="217" t="str">
        <f t="shared" si="48"/>
        <v>C</v>
      </c>
      <c r="N181" s="217" t="str">
        <f t="shared" si="48"/>
        <v>D</v>
      </c>
      <c r="O181" s="217" t="str">
        <f t="shared" si="48"/>
        <v>A+</v>
      </c>
      <c r="P181" s="217" t="str">
        <f t="shared" si="48"/>
        <v>A</v>
      </c>
      <c r="Q181" s="217" t="str">
        <f t="shared" si="48"/>
        <v>B</v>
      </c>
      <c r="R181" s="217" t="str">
        <f t="shared" si="48"/>
        <v>C</v>
      </c>
      <c r="S181" s="217" t="str">
        <f t="shared" si="48"/>
        <v>D</v>
      </c>
      <c r="T181" s="217" t="str">
        <f t="shared" si="48"/>
        <v>A+</v>
      </c>
      <c r="U181" s="217" t="str">
        <f t="shared" si="48"/>
        <v>A</v>
      </c>
      <c r="V181" s="217" t="str">
        <f t="shared" si="48"/>
        <v>B</v>
      </c>
      <c r="W181" s="217" t="str">
        <f t="shared" si="48"/>
        <v>C</v>
      </c>
      <c r="X181" s="217" t="str">
        <f t="shared" si="48"/>
        <v>D</v>
      </c>
      <c r="Y181" s="217" t="str">
        <f t="shared" si="48"/>
        <v>A+</v>
      </c>
      <c r="Z181" s="217" t="str">
        <f t="shared" si="48"/>
        <v>A</v>
      </c>
      <c r="AA181" s="217" t="str">
        <f t="shared" si="48"/>
        <v>B</v>
      </c>
      <c r="AB181" s="217" t="str">
        <f t="shared" si="48"/>
        <v>C</v>
      </c>
      <c r="AC181" s="217" t="str">
        <f t="shared" si="48"/>
        <v>D</v>
      </c>
      <c r="AD181" s="217" t="str">
        <f t="shared" si="48"/>
        <v>A+</v>
      </c>
      <c r="AE181" s="217" t="str">
        <f t="shared" si="48"/>
        <v>A</v>
      </c>
      <c r="AF181" s="217" t="str">
        <f t="shared" si="48"/>
        <v>B</v>
      </c>
      <c r="AG181" s="217" t="str">
        <f t="shared" si="48"/>
        <v>C</v>
      </c>
      <c r="AH181" s="217" t="str">
        <f t="shared" si="48"/>
        <v>D</v>
      </c>
      <c r="AL181" s="61"/>
    </row>
    <row r="182" spans="2:48" ht="25.5" customHeight="1">
      <c r="D182" s="194" t="str">
        <f>D81</f>
        <v>Coopérer et s'opposer individuellement et collectivement</v>
      </c>
      <c r="E182" s="217" t="str">
        <f t="shared" si="48"/>
        <v>A+</v>
      </c>
      <c r="F182" s="217" t="str">
        <f t="shared" si="48"/>
        <v>A</v>
      </c>
      <c r="G182" s="217" t="str">
        <f t="shared" si="48"/>
        <v>B</v>
      </c>
      <c r="H182" s="217" t="str">
        <f t="shared" si="48"/>
        <v>C</v>
      </c>
      <c r="I182" s="217" t="str">
        <f t="shared" si="48"/>
        <v>D</v>
      </c>
      <c r="J182" s="217" t="str">
        <f t="shared" si="48"/>
        <v>A+</v>
      </c>
      <c r="K182" s="217" t="str">
        <f t="shared" si="48"/>
        <v>A</v>
      </c>
      <c r="L182" s="217" t="str">
        <f t="shared" si="48"/>
        <v>B</v>
      </c>
      <c r="M182" s="217" t="str">
        <f t="shared" si="48"/>
        <v>C</v>
      </c>
      <c r="N182" s="217" t="str">
        <f t="shared" si="48"/>
        <v>D</v>
      </c>
      <c r="O182" s="217" t="str">
        <f t="shared" si="48"/>
        <v>A+</v>
      </c>
      <c r="P182" s="217" t="str">
        <f t="shared" si="48"/>
        <v>A</v>
      </c>
      <c r="Q182" s="217" t="str">
        <f t="shared" si="48"/>
        <v>B</v>
      </c>
      <c r="R182" s="217" t="str">
        <f t="shared" si="48"/>
        <v>C</v>
      </c>
      <c r="S182" s="217" t="str">
        <f t="shared" si="48"/>
        <v>D</v>
      </c>
      <c r="T182" s="217" t="str">
        <f t="shared" si="48"/>
        <v>A+</v>
      </c>
      <c r="U182" s="217" t="str">
        <f t="shared" si="48"/>
        <v>A</v>
      </c>
      <c r="V182" s="217" t="str">
        <f t="shared" si="48"/>
        <v>B</v>
      </c>
      <c r="W182" s="217" t="str">
        <f t="shared" si="48"/>
        <v>C</v>
      </c>
      <c r="X182" s="217" t="str">
        <f t="shared" si="48"/>
        <v>D</v>
      </c>
      <c r="Y182" s="217" t="str">
        <f t="shared" si="48"/>
        <v>A+</v>
      </c>
      <c r="Z182" s="217" t="str">
        <f t="shared" si="48"/>
        <v>A</v>
      </c>
      <c r="AA182" s="217" t="str">
        <f t="shared" si="48"/>
        <v>B</v>
      </c>
      <c r="AB182" s="217" t="str">
        <f t="shared" si="48"/>
        <v>C</v>
      </c>
      <c r="AC182" s="217" t="str">
        <f t="shared" si="48"/>
        <v>D</v>
      </c>
      <c r="AD182" s="217" t="str">
        <f t="shared" si="48"/>
        <v>A+</v>
      </c>
      <c r="AE182" s="217" t="str">
        <f t="shared" si="48"/>
        <v>A</v>
      </c>
      <c r="AF182" s="217" t="str">
        <f t="shared" si="48"/>
        <v>B</v>
      </c>
      <c r="AG182" s="217" t="str">
        <f t="shared" si="48"/>
        <v>C</v>
      </c>
      <c r="AH182" s="217" t="str">
        <f t="shared" si="48"/>
        <v>D</v>
      </c>
      <c r="AL182" s="61"/>
    </row>
    <row r="183" spans="2:48" ht="42.75" customHeight="1">
      <c r="B183" s="86"/>
      <c r="C183" s="86"/>
      <c r="D183" s="237" t="str">
        <f>D82</f>
        <v>Concevoir et réaliser des actions à visées expressive, artistique, esthétique</v>
      </c>
      <c r="E183" s="218" t="str">
        <f t="shared" si="48"/>
        <v>A+</v>
      </c>
      <c r="F183" s="218" t="str">
        <f t="shared" si="48"/>
        <v>A</v>
      </c>
      <c r="G183" s="218" t="str">
        <f t="shared" si="48"/>
        <v>B</v>
      </c>
      <c r="H183" s="218" t="str">
        <f t="shared" si="48"/>
        <v>C</v>
      </c>
      <c r="I183" s="218" t="str">
        <f t="shared" si="48"/>
        <v>D</v>
      </c>
      <c r="J183" s="218" t="str">
        <f t="shared" si="48"/>
        <v>A+</v>
      </c>
      <c r="K183" s="218" t="str">
        <f t="shared" si="48"/>
        <v>A</v>
      </c>
      <c r="L183" s="218" t="str">
        <f t="shared" si="48"/>
        <v>B</v>
      </c>
      <c r="M183" s="218" t="str">
        <f t="shared" si="48"/>
        <v>C</v>
      </c>
      <c r="N183" s="218" t="str">
        <f t="shared" si="48"/>
        <v>D</v>
      </c>
      <c r="O183" s="218" t="str">
        <f t="shared" si="48"/>
        <v>A+</v>
      </c>
      <c r="P183" s="218" t="str">
        <f t="shared" si="48"/>
        <v>A</v>
      </c>
      <c r="Q183" s="218" t="str">
        <f t="shared" si="48"/>
        <v>B</v>
      </c>
      <c r="R183" s="218" t="str">
        <f t="shared" si="48"/>
        <v>C</v>
      </c>
      <c r="S183" s="218" t="str">
        <f t="shared" si="48"/>
        <v>D</v>
      </c>
      <c r="T183" s="218" t="str">
        <f t="shared" si="48"/>
        <v>A+</v>
      </c>
      <c r="U183" s="218" t="str">
        <f t="shared" si="48"/>
        <v>A</v>
      </c>
      <c r="V183" s="218" t="str">
        <f t="shared" si="48"/>
        <v>B</v>
      </c>
      <c r="W183" s="218" t="str">
        <f t="shared" si="48"/>
        <v>C</v>
      </c>
      <c r="X183" s="218" t="str">
        <f t="shared" si="48"/>
        <v>D</v>
      </c>
      <c r="Y183" s="218" t="str">
        <f t="shared" si="48"/>
        <v>A+</v>
      </c>
      <c r="Z183" s="218" t="str">
        <f t="shared" si="48"/>
        <v>A</v>
      </c>
      <c r="AA183" s="218" t="str">
        <f t="shared" si="48"/>
        <v>B</v>
      </c>
      <c r="AB183" s="218" t="str">
        <f t="shared" si="48"/>
        <v>C</v>
      </c>
      <c r="AC183" s="218" t="str">
        <f t="shared" si="48"/>
        <v>D</v>
      </c>
      <c r="AD183" s="218" t="str">
        <f t="shared" si="48"/>
        <v>A+</v>
      </c>
      <c r="AE183" s="218" t="str">
        <f t="shared" si="48"/>
        <v>A</v>
      </c>
      <c r="AF183" s="218" t="str">
        <f t="shared" si="48"/>
        <v>B</v>
      </c>
      <c r="AG183" s="218" t="str">
        <f t="shared" si="48"/>
        <v>C</v>
      </c>
      <c r="AH183" s="218" t="str">
        <f t="shared" si="48"/>
        <v>D</v>
      </c>
      <c r="AI183" s="86"/>
      <c r="AL183" s="61"/>
    </row>
    <row r="184" spans="2:48" ht="21.75" customHeight="1">
      <c r="B184" s="86"/>
      <c r="C184" s="86"/>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86"/>
      <c r="AL184" s="61"/>
    </row>
    <row r="185" spans="2:48" ht="21.75" customHeight="1" thickBot="1">
      <c r="B185" s="86"/>
      <c r="C185" s="86"/>
      <c r="D185" s="86"/>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86"/>
      <c r="AL185" s="61"/>
    </row>
    <row r="186" spans="2:48" ht="48" customHeight="1" thickBot="1">
      <c r="B186" s="772" t="str">
        <f>B85</f>
        <v>Techniques usuelles de l'information et de la communication</v>
      </c>
      <c r="C186" s="773"/>
      <c r="D186" s="774"/>
      <c r="E186" s="214" t="str">
        <f t="shared" ref="E186:AH188" si="49">IF(E85="","",IF(E85&lt;$AB$209,$AA$208,IF(E85&lt;$AC$209,$AB$208,IF(E85&lt;$AD$209,$AC$208,IF(E85&lt;$AE$209,$AD$208,IF(E85&gt;=$AA$209,$AE$208,"--"))))))</f>
        <v>A+</v>
      </c>
      <c r="F186" s="214" t="str">
        <f t="shared" si="49"/>
        <v>A</v>
      </c>
      <c r="G186" s="214" t="str">
        <f t="shared" si="49"/>
        <v>B</v>
      </c>
      <c r="H186" s="214" t="str">
        <f t="shared" si="49"/>
        <v>C</v>
      </c>
      <c r="I186" s="214" t="str">
        <f t="shared" si="49"/>
        <v>D</v>
      </c>
      <c r="J186" s="214" t="str">
        <f t="shared" si="49"/>
        <v>A+</v>
      </c>
      <c r="K186" s="214" t="str">
        <f t="shared" si="49"/>
        <v>A</v>
      </c>
      <c r="L186" s="214" t="str">
        <f t="shared" si="49"/>
        <v>B</v>
      </c>
      <c r="M186" s="214" t="str">
        <f t="shared" si="49"/>
        <v>C</v>
      </c>
      <c r="N186" s="214" t="str">
        <f t="shared" si="49"/>
        <v>D</v>
      </c>
      <c r="O186" s="214" t="str">
        <f t="shared" si="49"/>
        <v>A+</v>
      </c>
      <c r="P186" s="214" t="str">
        <f t="shared" si="49"/>
        <v>A</v>
      </c>
      <c r="Q186" s="214" t="str">
        <f t="shared" si="49"/>
        <v>B</v>
      </c>
      <c r="R186" s="214" t="str">
        <f t="shared" si="49"/>
        <v>C</v>
      </c>
      <c r="S186" s="214" t="str">
        <f t="shared" si="49"/>
        <v>D</v>
      </c>
      <c r="T186" s="214" t="str">
        <f t="shared" si="49"/>
        <v>A+</v>
      </c>
      <c r="U186" s="214" t="str">
        <f t="shared" si="49"/>
        <v>A</v>
      </c>
      <c r="V186" s="214" t="str">
        <f t="shared" si="49"/>
        <v>B</v>
      </c>
      <c r="W186" s="214" t="str">
        <f t="shared" si="49"/>
        <v>C</v>
      </c>
      <c r="X186" s="214" t="str">
        <f t="shared" si="49"/>
        <v>D</v>
      </c>
      <c r="Y186" s="214" t="str">
        <f t="shared" si="49"/>
        <v>A+</v>
      </c>
      <c r="Z186" s="214" t="str">
        <f t="shared" si="49"/>
        <v>A</v>
      </c>
      <c r="AA186" s="214" t="str">
        <f t="shared" si="49"/>
        <v>B</v>
      </c>
      <c r="AB186" s="214" t="str">
        <f t="shared" si="49"/>
        <v>C</v>
      </c>
      <c r="AC186" s="214" t="str">
        <f t="shared" si="49"/>
        <v>D</v>
      </c>
      <c r="AD186" s="214" t="str">
        <f t="shared" si="49"/>
        <v>A+</v>
      </c>
      <c r="AE186" s="214" t="str">
        <f t="shared" si="49"/>
        <v>A</v>
      </c>
      <c r="AF186" s="214" t="str">
        <f t="shared" si="49"/>
        <v>B</v>
      </c>
      <c r="AG186" s="214" t="str">
        <f t="shared" si="49"/>
        <v>C</v>
      </c>
      <c r="AH186" s="214" t="str">
        <f t="shared" si="49"/>
        <v>D</v>
      </c>
      <c r="AI186" s="86"/>
      <c r="AL186" s="61"/>
    </row>
    <row r="187" spans="2:48" s="61" customFormat="1" ht="22.5" customHeight="1">
      <c r="B187" s="188"/>
      <c r="C187" s="189"/>
      <c r="D187" s="191" t="str">
        <f>D86</f>
        <v>Utiliser l'outil informatique</v>
      </c>
      <c r="E187" s="222" t="str">
        <f t="shared" si="49"/>
        <v>A+</v>
      </c>
      <c r="F187" s="222" t="str">
        <f t="shared" si="49"/>
        <v>A</v>
      </c>
      <c r="G187" s="222" t="str">
        <f t="shared" si="49"/>
        <v>B</v>
      </c>
      <c r="H187" s="222" t="str">
        <f t="shared" si="49"/>
        <v>C</v>
      </c>
      <c r="I187" s="222" t="str">
        <f t="shared" si="49"/>
        <v>D</v>
      </c>
      <c r="J187" s="222" t="str">
        <f t="shared" si="49"/>
        <v>A+</v>
      </c>
      <c r="K187" s="222" t="str">
        <f t="shared" si="49"/>
        <v>A</v>
      </c>
      <c r="L187" s="222" t="str">
        <f t="shared" si="49"/>
        <v>B</v>
      </c>
      <c r="M187" s="222" t="str">
        <f t="shared" si="49"/>
        <v>C</v>
      </c>
      <c r="N187" s="222" t="str">
        <f t="shared" si="49"/>
        <v>D</v>
      </c>
      <c r="O187" s="222" t="str">
        <f t="shared" si="49"/>
        <v>A+</v>
      </c>
      <c r="P187" s="222" t="str">
        <f t="shared" si="49"/>
        <v>A</v>
      </c>
      <c r="Q187" s="222" t="str">
        <f t="shared" si="49"/>
        <v>B</v>
      </c>
      <c r="R187" s="222" t="str">
        <f t="shared" si="49"/>
        <v>C</v>
      </c>
      <c r="S187" s="222" t="str">
        <f t="shared" si="49"/>
        <v>D</v>
      </c>
      <c r="T187" s="222" t="str">
        <f t="shared" si="49"/>
        <v>A+</v>
      </c>
      <c r="U187" s="222" t="str">
        <f t="shared" si="49"/>
        <v>A</v>
      </c>
      <c r="V187" s="222" t="str">
        <f t="shared" si="49"/>
        <v>B</v>
      </c>
      <c r="W187" s="222" t="str">
        <f t="shared" si="49"/>
        <v>C</v>
      </c>
      <c r="X187" s="222" t="str">
        <f t="shared" si="49"/>
        <v>D</v>
      </c>
      <c r="Y187" s="222" t="str">
        <f t="shared" si="49"/>
        <v>A+</v>
      </c>
      <c r="Z187" s="222" t="str">
        <f t="shared" si="49"/>
        <v>A</v>
      </c>
      <c r="AA187" s="222" t="str">
        <f t="shared" si="49"/>
        <v>B</v>
      </c>
      <c r="AB187" s="222" t="str">
        <f t="shared" si="49"/>
        <v>C</v>
      </c>
      <c r="AC187" s="222" t="str">
        <f t="shared" si="49"/>
        <v>D</v>
      </c>
      <c r="AD187" s="222" t="str">
        <f t="shared" si="49"/>
        <v>A+</v>
      </c>
      <c r="AE187" s="222" t="str">
        <f t="shared" si="49"/>
        <v>A</v>
      </c>
      <c r="AF187" s="222" t="str">
        <f t="shared" si="49"/>
        <v>B</v>
      </c>
      <c r="AG187" s="222" t="str">
        <f t="shared" si="49"/>
        <v>C</v>
      </c>
      <c r="AH187" s="222" t="str">
        <f t="shared" si="49"/>
        <v>D</v>
      </c>
      <c r="AI187" s="186"/>
      <c r="AL187" s="72"/>
      <c r="AM187" s="49"/>
      <c r="AN187" s="49"/>
      <c r="AO187" s="49"/>
      <c r="AP187" s="49"/>
      <c r="AQ187" s="49"/>
      <c r="AR187" s="49"/>
      <c r="AS187" s="49"/>
      <c r="AT187" s="49"/>
      <c r="AU187" s="49"/>
      <c r="AV187" s="49"/>
    </row>
    <row r="188" spans="2:48" s="61" customFormat="1" ht="22.5" customHeight="1">
      <c r="B188" s="65"/>
      <c r="C188" s="189"/>
      <c r="D188" s="238" t="str">
        <f>D87</f>
        <v>Maitriser les fonctions de base d'un ordinateur</v>
      </c>
      <c r="E188" s="223" t="str">
        <f t="shared" si="49"/>
        <v>A+</v>
      </c>
      <c r="F188" s="223" t="str">
        <f t="shared" si="49"/>
        <v>A</v>
      </c>
      <c r="G188" s="223" t="str">
        <f t="shared" si="49"/>
        <v>B</v>
      </c>
      <c r="H188" s="223" t="str">
        <f t="shared" si="49"/>
        <v>C</v>
      </c>
      <c r="I188" s="223" t="str">
        <f t="shared" si="49"/>
        <v>D</v>
      </c>
      <c r="J188" s="223" t="str">
        <f t="shared" si="49"/>
        <v>A+</v>
      </c>
      <c r="K188" s="223" t="str">
        <f t="shared" si="49"/>
        <v>A</v>
      </c>
      <c r="L188" s="223" t="str">
        <f t="shared" si="49"/>
        <v>B</v>
      </c>
      <c r="M188" s="223" t="str">
        <f t="shared" si="49"/>
        <v>C</v>
      </c>
      <c r="N188" s="223" t="str">
        <f t="shared" si="49"/>
        <v>D</v>
      </c>
      <c r="O188" s="223" t="str">
        <f t="shared" si="49"/>
        <v>A+</v>
      </c>
      <c r="P188" s="223" t="str">
        <f t="shared" si="49"/>
        <v>A</v>
      </c>
      <c r="Q188" s="223" t="str">
        <f t="shared" si="49"/>
        <v>B</v>
      </c>
      <c r="R188" s="223" t="str">
        <f t="shared" si="49"/>
        <v>C</v>
      </c>
      <c r="S188" s="223" t="str">
        <f t="shared" si="49"/>
        <v>D</v>
      </c>
      <c r="T188" s="223" t="str">
        <f>IF(T87="","",IF(T87&lt;$AB$209,$AA$208,IF(T87&lt;$AC$209,$AB$208,IF(T87&lt;$AD$209,$AC$208,IF(T87&lt;$AE$209,$AD$208,IF(T87&gt;=$AA$209,$AE$208,"--"))))))</f>
        <v>A+</v>
      </c>
      <c r="U188" s="223" t="str">
        <f t="shared" si="49"/>
        <v>A</v>
      </c>
      <c r="V188" s="223" t="str">
        <f t="shared" si="49"/>
        <v>B</v>
      </c>
      <c r="W188" s="223" t="str">
        <f t="shared" si="49"/>
        <v>C</v>
      </c>
      <c r="X188" s="223" t="str">
        <f t="shared" si="49"/>
        <v>D</v>
      </c>
      <c r="Y188" s="223" t="str">
        <f t="shared" si="49"/>
        <v>A+</v>
      </c>
      <c r="Z188" s="223" t="str">
        <f t="shared" si="49"/>
        <v>A</v>
      </c>
      <c r="AA188" s="223" t="str">
        <f t="shared" si="49"/>
        <v>B</v>
      </c>
      <c r="AB188" s="223" t="str">
        <f t="shared" si="49"/>
        <v>C</v>
      </c>
      <c r="AC188" s="223" t="str">
        <f t="shared" si="49"/>
        <v>D</v>
      </c>
      <c r="AD188" s="223" t="str">
        <f t="shared" si="49"/>
        <v>A+</v>
      </c>
      <c r="AE188" s="223" t="str">
        <f t="shared" si="49"/>
        <v>A</v>
      </c>
      <c r="AF188" s="223" t="str">
        <f t="shared" si="49"/>
        <v>B</v>
      </c>
      <c r="AG188" s="223" t="str">
        <f t="shared" si="49"/>
        <v>C</v>
      </c>
      <c r="AH188" s="223" t="str">
        <f t="shared" si="49"/>
        <v>D</v>
      </c>
      <c r="AI188" s="186"/>
      <c r="AL188" s="71"/>
      <c r="AM188" s="49"/>
      <c r="AN188" s="49"/>
      <c r="AO188" s="49"/>
      <c r="AP188" s="49"/>
      <c r="AQ188" s="49"/>
      <c r="AR188" s="49"/>
      <c r="AS188" s="49"/>
      <c r="AT188" s="49"/>
      <c r="AU188" s="49"/>
      <c r="AV188" s="49"/>
    </row>
    <row r="189" spans="2:48" s="61" customFormat="1" ht="22.5" customHeight="1">
      <c r="B189" s="65"/>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6"/>
      <c r="AL189" s="71"/>
      <c r="AM189" s="49"/>
      <c r="AN189" s="49"/>
      <c r="AO189" s="49"/>
      <c r="AP189" s="49"/>
      <c r="AQ189" s="49"/>
      <c r="AR189" s="49"/>
      <c r="AS189" s="49"/>
      <c r="AT189" s="49"/>
      <c r="AU189" s="49"/>
      <c r="AV189" s="49"/>
    </row>
    <row r="190" spans="2:48" s="61" customFormat="1" ht="22.5" customHeight="1" thickBot="1">
      <c r="B190" s="65"/>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6"/>
      <c r="AL190" s="71"/>
      <c r="AM190" s="49"/>
      <c r="AN190" s="49"/>
      <c r="AO190" s="49"/>
      <c r="AP190" s="49"/>
      <c r="AQ190" s="49"/>
      <c r="AR190" s="49"/>
      <c r="AS190" s="49"/>
      <c r="AT190" s="49"/>
      <c r="AU190" s="49"/>
      <c r="AV190" s="49"/>
    </row>
    <row r="191" spans="2:48" s="61" customFormat="1" ht="33.75" customHeight="1" thickBot="1">
      <c r="B191" s="772" t="str">
        <f>B90</f>
        <v>L'autonomie et l'initiative</v>
      </c>
      <c r="C191" s="773"/>
      <c r="D191" s="774"/>
      <c r="E191" s="214" t="str">
        <f t="shared" ref="E191:AH194" si="50">IF(E90="","",IF(E90&lt;$AB$209,$AA$208,IF(E90&lt;$AC$209,$AB$208,IF(E90&lt;$AD$209,$AC$208,IF(E90&lt;$AE$209,$AD$208,IF(E90&gt;=$AA$209,$AE$208,"--"))))))</f>
        <v>A+</v>
      </c>
      <c r="F191" s="214" t="str">
        <f t="shared" si="50"/>
        <v>A</v>
      </c>
      <c r="G191" s="214" t="str">
        <f t="shared" si="50"/>
        <v>B</v>
      </c>
      <c r="H191" s="214" t="str">
        <f t="shared" si="50"/>
        <v>C</v>
      </c>
      <c r="I191" s="214" t="str">
        <f t="shared" si="50"/>
        <v>D</v>
      </c>
      <c r="J191" s="214" t="str">
        <f t="shared" si="50"/>
        <v>A+</v>
      </c>
      <c r="K191" s="214" t="str">
        <f t="shared" si="50"/>
        <v>A</v>
      </c>
      <c r="L191" s="214" t="str">
        <f t="shared" si="50"/>
        <v>B</v>
      </c>
      <c r="M191" s="214" t="str">
        <f t="shared" si="50"/>
        <v>C</v>
      </c>
      <c r="N191" s="214" t="str">
        <f t="shared" si="50"/>
        <v>D</v>
      </c>
      <c r="O191" s="214" t="str">
        <f t="shared" si="50"/>
        <v>A+</v>
      </c>
      <c r="P191" s="214" t="str">
        <f t="shared" si="50"/>
        <v>A</v>
      </c>
      <c r="Q191" s="214" t="str">
        <f t="shared" si="50"/>
        <v>B</v>
      </c>
      <c r="R191" s="214" t="str">
        <f t="shared" si="50"/>
        <v>C</v>
      </c>
      <c r="S191" s="214" t="str">
        <f t="shared" si="50"/>
        <v>D</v>
      </c>
      <c r="T191" s="214" t="str">
        <f t="shared" si="50"/>
        <v>A+</v>
      </c>
      <c r="U191" s="214" t="str">
        <f t="shared" si="50"/>
        <v>A</v>
      </c>
      <c r="V191" s="214" t="str">
        <f t="shared" si="50"/>
        <v>B</v>
      </c>
      <c r="W191" s="214" t="str">
        <f t="shared" si="50"/>
        <v>C</v>
      </c>
      <c r="X191" s="214" t="str">
        <f t="shared" si="50"/>
        <v>D</v>
      </c>
      <c r="Y191" s="214" t="str">
        <f t="shared" si="50"/>
        <v>A+</v>
      </c>
      <c r="Z191" s="214" t="str">
        <f t="shared" si="50"/>
        <v>A</v>
      </c>
      <c r="AA191" s="214" t="str">
        <f t="shared" si="50"/>
        <v>B</v>
      </c>
      <c r="AB191" s="214" t="str">
        <f t="shared" si="50"/>
        <v>C</v>
      </c>
      <c r="AC191" s="214" t="str">
        <f t="shared" si="50"/>
        <v>D</v>
      </c>
      <c r="AD191" s="214" t="str">
        <f t="shared" si="50"/>
        <v>A+</v>
      </c>
      <c r="AE191" s="214" t="str">
        <f t="shared" si="50"/>
        <v>A</v>
      </c>
      <c r="AF191" s="214" t="str">
        <f t="shared" si="50"/>
        <v>B</v>
      </c>
      <c r="AG191" s="214" t="str">
        <f t="shared" si="50"/>
        <v>C</v>
      </c>
      <c r="AH191" s="214" t="str">
        <f t="shared" si="50"/>
        <v>D</v>
      </c>
      <c r="AI191" s="186"/>
      <c r="AL191" s="71"/>
      <c r="AM191" s="49"/>
      <c r="AN191" s="49"/>
      <c r="AO191" s="49"/>
      <c r="AP191" s="49"/>
      <c r="AQ191" s="49"/>
      <c r="AR191" s="49"/>
      <c r="AS191" s="49"/>
      <c r="AT191" s="49"/>
      <c r="AU191" s="49"/>
      <c r="AV191" s="49"/>
    </row>
    <row r="192" spans="2:48" s="61" customFormat="1" ht="22.5" customHeight="1">
      <c r="B192" s="65"/>
      <c r="C192" s="189"/>
      <c r="D192" s="191" t="str">
        <f>D91</f>
        <v>Soin - Application</v>
      </c>
      <c r="E192" s="217" t="str">
        <f t="shared" si="50"/>
        <v>A+</v>
      </c>
      <c r="F192" s="217" t="str">
        <f t="shared" si="50"/>
        <v>A</v>
      </c>
      <c r="G192" s="217" t="str">
        <f t="shared" si="50"/>
        <v>B</v>
      </c>
      <c r="H192" s="217" t="str">
        <f t="shared" si="50"/>
        <v>C</v>
      </c>
      <c r="I192" s="217" t="str">
        <f t="shared" si="50"/>
        <v>D</v>
      </c>
      <c r="J192" s="217" t="str">
        <f t="shared" si="50"/>
        <v>A+</v>
      </c>
      <c r="K192" s="217" t="str">
        <f t="shared" si="50"/>
        <v>A</v>
      </c>
      <c r="L192" s="217" t="str">
        <f t="shared" si="50"/>
        <v>B</v>
      </c>
      <c r="M192" s="217" t="str">
        <f t="shared" si="50"/>
        <v>C</v>
      </c>
      <c r="N192" s="217" t="str">
        <f t="shared" si="50"/>
        <v>D</v>
      </c>
      <c r="O192" s="217" t="str">
        <f t="shared" si="50"/>
        <v>A+</v>
      </c>
      <c r="P192" s="217" t="str">
        <f t="shared" si="50"/>
        <v>A</v>
      </c>
      <c r="Q192" s="217" t="str">
        <f t="shared" si="50"/>
        <v>B</v>
      </c>
      <c r="R192" s="217" t="str">
        <f t="shared" si="50"/>
        <v>C</v>
      </c>
      <c r="S192" s="217" t="str">
        <f t="shared" si="50"/>
        <v>D</v>
      </c>
      <c r="T192" s="217" t="str">
        <f t="shared" si="50"/>
        <v>A+</v>
      </c>
      <c r="U192" s="217" t="str">
        <f t="shared" si="50"/>
        <v>A</v>
      </c>
      <c r="V192" s="217" t="str">
        <f t="shared" si="50"/>
        <v>B</v>
      </c>
      <c r="W192" s="217" t="str">
        <f t="shared" si="50"/>
        <v>C</v>
      </c>
      <c r="X192" s="217" t="str">
        <f t="shared" si="50"/>
        <v>D</v>
      </c>
      <c r="Y192" s="217" t="str">
        <f t="shared" si="50"/>
        <v>A+</v>
      </c>
      <c r="Z192" s="217" t="str">
        <f t="shared" si="50"/>
        <v>A</v>
      </c>
      <c r="AA192" s="217" t="str">
        <f t="shared" si="50"/>
        <v>B</v>
      </c>
      <c r="AB192" s="217" t="str">
        <f t="shared" si="50"/>
        <v>C</v>
      </c>
      <c r="AC192" s="217" t="str">
        <f t="shared" si="50"/>
        <v>D</v>
      </c>
      <c r="AD192" s="217" t="str">
        <f t="shared" si="50"/>
        <v>A+</v>
      </c>
      <c r="AE192" s="217" t="str">
        <f t="shared" si="50"/>
        <v>A</v>
      </c>
      <c r="AF192" s="217" t="str">
        <f t="shared" si="50"/>
        <v>B</v>
      </c>
      <c r="AG192" s="217" t="str">
        <f t="shared" si="50"/>
        <v>C</v>
      </c>
      <c r="AH192" s="217" t="str">
        <f t="shared" si="50"/>
        <v>D</v>
      </c>
      <c r="AI192" s="186"/>
      <c r="AL192" s="71"/>
      <c r="AM192" s="49"/>
      <c r="AN192" s="49"/>
      <c r="AO192" s="49"/>
      <c r="AP192" s="49"/>
      <c r="AQ192" s="49"/>
      <c r="AR192" s="49"/>
      <c r="AS192" s="49"/>
      <c r="AT192" s="49"/>
      <c r="AU192" s="49"/>
      <c r="AV192" s="49"/>
    </row>
    <row r="193" spans="2:48" s="61" customFormat="1" ht="22.5" customHeight="1">
      <c r="B193" s="65"/>
      <c r="C193" s="189"/>
      <c r="D193" s="236" t="str">
        <f>D92</f>
        <v>Instructions civique et morale</v>
      </c>
      <c r="E193" s="217" t="str">
        <f t="shared" si="50"/>
        <v>A+</v>
      </c>
      <c r="F193" s="217" t="str">
        <f t="shared" si="50"/>
        <v>A</v>
      </c>
      <c r="G193" s="217" t="str">
        <f t="shared" si="50"/>
        <v>B</v>
      </c>
      <c r="H193" s="217" t="str">
        <f t="shared" si="50"/>
        <v>C</v>
      </c>
      <c r="I193" s="217" t="str">
        <f t="shared" si="50"/>
        <v>D</v>
      </c>
      <c r="J193" s="217" t="str">
        <f t="shared" si="50"/>
        <v>A+</v>
      </c>
      <c r="K193" s="217" t="str">
        <f t="shared" si="50"/>
        <v>A</v>
      </c>
      <c r="L193" s="217" t="str">
        <f t="shared" si="50"/>
        <v>B</v>
      </c>
      <c r="M193" s="217" t="str">
        <f t="shared" si="50"/>
        <v>C</v>
      </c>
      <c r="N193" s="217" t="str">
        <f t="shared" si="50"/>
        <v>D</v>
      </c>
      <c r="O193" s="217" t="str">
        <f t="shared" si="50"/>
        <v>A+</v>
      </c>
      <c r="P193" s="217" t="str">
        <f t="shared" si="50"/>
        <v>A</v>
      </c>
      <c r="Q193" s="217" t="str">
        <f t="shared" si="50"/>
        <v>B</v>
      </c>
      <c r="R193" s="217" t="str">
        <f t="shared" si="50"/>
        <v>C</v>
      </c>
      <c r="S193" s="217" t="str">
        <f t="shared" si="50"/>
        <v>D</v>
      </c>
      <c r="T193" s="217" t="str">
        <f t="shared" si="50"/>
        <v>A+</v>
      </c>
      <c r="U193" s="217" t="str">
        <f t="shared" si="50"/>
        <v>A</v>
      </c>
      <c r="V193" s="217" t="str">
        <f t="shared" si="50"/>
        <v>B</v>
      </c>
      <c r="W193" s="217" t="str">
        <f t="shared" si="50"/>
        <v>C</v>
      </c>
      <c r="X193" s="217" t="str">
        <f t="shared" si="50"/>
        <v>D</v>
      </c>
      <c r="Y193" s="217" t="str">
        <f t="shared" si="50"/>
        <v>A+</v>
      </c>
      <c r="Z193" s="217" t="str">
        <f t="shared" si="50"/>
        <v>A</v>
      </c>
      <c r="AA193" s="217" t="str">
        <f t="shared" si="50"/>
        <v>B</v>
      </c>
      <c r="AB193" s="217" t="str">
        <f t="shared" si="50"/>
        <v>C</v>
      </c>
      <c r="AC193" s="217" t="str">
        <f t="shared" si="50"/>
        <v>D</v>
      </c>
      <c r="AD193" s="217" t="str">
        <f t="shared" si="50"/>
        <v>A+</v>
      </c>
      <c r="AE193" s="217" t="str">
        <f t="shared" si="50"/>
        <v>A</v>
      </c>
      <c r="AF193" s="217" t="str">
        <f t="shared" si="50"/>
        <v>B</v>
      </c>
      <c r="AG193" s="217" t="str">
        <f t="shared" si="50"/>
        <v>C</v>
      </c>
      <c r="AH193" s="217" t="str">
        <f t="shared" si="50"/>
        <v>D</v>
      </c>
      <c r="AI193" s="186"/>
      <c r="AL193" s="71"/>
      <c r="AM193" s="49"/>
      <c r="AN193" s="49"/>
      <c r="AO193" s="49"/>
      <c r="AP193" s="49"/>
      <c r="AQ193" s="49"/>
      <c r="AR193" s="49"/>
      <c r="AS193" s="49"/>
      <c r="AT193" s="49"/>
      <c r="AU193" s="49"/>
      <c r="AV193" s="49"/>
    </row>
    <row r="194" spans="2:48" s="61" customFormat="1" ht="22.5" customHeight="1">
      <c r="B194" s="65"/>
      <c r="C194" s="189"/>
      <c r="D194" s="193" t="str">
        <f>D93</f>
        <v>Travail personnel</v>
      </c>
      <c r="E194" s="218" t="str">
        <f t="shared" si="50"/>
        <v>A+</v>
      </c>
      <c r="F194" s="218" t="str">
        <f t="shared" si="50"/>
        <v>A</v>
      </c>
      <c r="G194" s="218" t="str">
        <f t="shared" si="50"/>
        <v>B</v>
      </c>
      <c r="H194" s="218" t="str">
        <f t="shared" si="50"/>
        <v>C</v>
      </c>
      <c r="I194" s="218" t="str">
        <f t="shared" si="50"/>
        <v>D</v>
      </c>
      <c r="J194" s="218" t="str">
        <f t="shared" si="50"/>
        <v>A+</v>
      </c>
      <c r="K194" s="218" t="str">
        <f t="shared" si="50"/>
        <v>A</v>
      </c>
      <c r="L194" s="218" t="str">
        <f t="shared" si="50"/>
        <v>B</v>
      </c>
      <c r="M194" s="218" t="str">
        <f t="shared" si="50"/>
        <v>C</v>
      </c>
      <c r="N194" s="218" t="str">
        <f t="shared" si="50"/>
        <v>D</v>
      </c>
      <c r="O194" s="218" t="str">
        <f t="shared" si="50"/>
        <v>A+</v>
      </c>
      <c r="P194" s="218" t="str">
        <f t="shared" si="50"/>
        <v>A</v>
      </c>
      <c r="Q194" s="218" t="str">
        <f t="shared" si="50"/>
        <v>B</v>
      </c>
      <c r="R194" s="218" t="str">
        <f t="shared" si="50"/>
        <v>C</v>
      </c>
      <c r="S194" s="218" t="str">
        <f t="shared" si="50"/>
        <v>D</v>
      </c>
      <c r="T194" s="218" t="str">
        <f t="shared" si="50"/>
        <v>A+</v>
      </c>
      <c r="U194" s="218" t="str">
        <f t="shared" si="50"/>
        <v>A</v>
      </c>
      <c r="V194" s="218" t="str">
        <f t="shared" si="50"/>
        <v>B</v>
      </c>
      <c r="W194" s="218" t="str">
        <f t="shared" si="50"/>
        <v>C</v>
      </c>
      <c r="X194" s="218" t="str">
        <f t="shared" si="50"/>
        <v>D</v>
      </c>
      <c r="Y194" s="218" t="str">
        <f t="shared" si="50"/>
        <v>A+</v>
      </c>
      <c r="Z194" s="218" t="str">
        <f t="shared" si="50"/>
        <v>A</v>
      </c>
      <c r="AA194" s="218" t="str">
        <f t="shared" si="50"/>
        <v>B</v>
      </c>
      <c r="AB194" s="218" t="str">
        <f t="shared" si="50"/>
        <v>C</v>
      </c>
      <c r="AC194" s="218" t="str">
        <f t="shared" si="50"/>
        <v>D</v>
      </c>
      <c r="AD194" s="218" t="str">
        <f t="shared" si="50"/>
        <v>A+</v>
      </c>
      <c r="AE194" s="218" t="str">
        <f t="shared" si="50"/>
        <v>A</v>
      </c>
      <c r="AF194" s="218" t="str">
        <f t="shared" si="50"/>
        <v>B</v>
      </c>
      <c r="AG194" s="218" t="str">
        <f t="shared" si="50"/>
        <v>C</v>
      </c>
      <c r="AH194" s="218" t="str">
        <f t="shared" si="50"/>
        <v>D</v>
      </c>
      <c r="AI194" s="186"/>
      <c r="AL194" s="71"/>
      <c r="AM194" s="49"/>
      <c r="AN194" s="49"/>
      <c r="AO194" s="49"/>
      <c r="AP194" s="49"/>
      <c r="AQ194" s="49"/>
      <c r="AR194" s="49"/>
      <c r="AS194" s="49"/>
      <c r="AT194" s="49"/>
      <c r="AU194" s="49"/>
      <c r="AV194" s="49"/>
    </row>
    <row r="195" spans="2:48" ht="12.75" customHeight="1"/>
    <row r="196" spans="2:48" ht="13.5" customHeight="1"/>
    <row r="197" spans="2:48" ht="13.5" customHeight="1"/>
    <row r="198" spans="2:48" ht="12.75" customHeight="1"/>
    <row r="199" spans="2:48" ht="12.75" customHeight="1"/>
    <row r="200" spans="2:48" ht="13.5" customHeight="1"/>
    <row r="201" spans="2:48" ht="13.5" customHeight="1"/>
    <row r="202" spans="2:48" ht="12.75" customHeight="1"/>
    <row r="203" spans="2:48" ht="12.75" customHeight="1"/>
    <row r="204" spans="2:48" ht="13.5" customHeight="1"/>
    <row r="205" spans="2:48" ht="13.5" customHeight="1"/>
    <row r="206" spans="2:48" ht="12.75" customHeight="1"/>
    <row r="207" spans="2:48" ht="12.75" customHeight="1"/>
    <row r="208" spans="2:48" ht="13.5" customHeight="1">
      <c r="Y208" s="80" t="s">
        <v>24</v>
      </c>
      <c r="Z208" s="81"/>
      <c r="AA208" s="110" t="str">
        <f>'liste élèves'!K11</f>
        <v>D</v>
      </c>
      <c r="AB208" s="82" t="str">
        <f>'liste élèves'!L11</f>
        <v>C</v>
      </c>
      <c r="AC208" s="82" t="str">
        <f>'liste élèves'!M11</f>
        <v>B</v>
      </c>
      <c r="AD208" s="82" t="str">
        <f>'liste élèves'!N11</f>
        <v>A</v>
      </c>
      <c r="AE208" s="82" t="str">
        <f>'liste élèves'!O11</f>
        <v>A+</v>
      </c>
    </row>
    <row r="209" spans="25:31" ht="13.5" customHeight="1">
      <c r="Y209" s="81"/>
      <c r="Z209" s="81"/>
      <c r="AA209" s="110">
        <f>'liste élèves'!K12</f>
        <v>1</v>
      </c>
      <c r="AB209" s="337">
        <f>'liste élèves'!L12</f>
        <v>2</v>
      </c>
      <c r="AC209" s="337">
        <f>'liste élèves'!M12</f>
        <v>3</v>
      </c>
      <c r="AD209" s="337">
        <f>'liste élèves'!N12</f>
        <v>4</v>
      </c>
      <c r="AE209" s="337">
        <f>'liste élèves'!O12</f>
        <v>5</v>
      </c>
    </row>
    <row r="210" spans="25:31" ht="12.75" customHeight="1"/>
    <row r="211" spans="25:31" ht="12.75" customHeight="1"/>
    <row r="212" spans="25:31" ht="13.5" customHeight="1"/>
    <row r="215" spans="25:31" ht="13.5" customHeight="1"/>
    <row r="216" spans="25:31" ht="12.75" customHeight="1"/>
    <row r="217" spans="25:31" ht="12.75" customHeight="1"/>
    <row r="218" spans="25:31" ht="13.5" customHeight="1"/>
    <row r="219" spans="25:31" ht="13.5" customHeight="1"/>
    <row r="220" spans="25:31" ht="12.75" customHeight="1"/>
    <row r="221" spans="25:31" ht="12.75" customHeight="1"/>
    <row r="222" spans="25:31" ht="13.5" customHeight="1"/>
    <row r="223" spans="25:31" ht="13.5" customHeight="1"/>
    <row r="224" spans="25:31" ht="12.75" customHeight="1"/>
    <row r="225" ht="12.75" customHeight="1"/>
    <row r="226" ht="13.5" customHeight="1"/>
    <row r="227" ht="13.5" customHeight="1"/>
    <row r="228" ht="12.75" customHeight="1"/>
    <row r="229" ht="12.75" customHeight="1"/>
    <row r="230" ht="13.5" customHeight="1"/>
    <row r="231" ht="13.5" customHeight="1"/>
    <row r="232" ht="12.75" customHeight="1"/>
    <row r="233" ht="12.75" customHeight="1"/>
    <row r="234" ht="13.5" customHeight="1"/>
    <row r="235" ht="13.5" customHeight="1"/>
    <row r="236" ht="12.75" customHeight="1"/>
    <row r="237" ht="12.75" customHeight="1"/>
    <row r="238" ht="13.5" customHeight="1"/>
    <row r="241" ht="13.5" customHeight="1"/>
    <row r="242" ht="12.75" customHeight="1"/>
    <row r="243" ht="12.75" customHeight="1"/>
    <row r="244" ht="13.5" customHeight="1"/>
    <row r="245" ht="13.5" customHeight="1"/>
    <row r="246" ht="12.75" customHeight="1"/>
    <row r="247" ht="12.75" customHeight="1"/>
    <row r="248" ht="13.5" customHeight="1"/>
    <row r="249" ht="13.5" customHeight="1"/>
    <row r="250" ht="12.75" customHeight="1"/>
    <row r="251" ht="12.75" customHeight="1"/>
    <row r="252" ht="13.5" customHeight="1"/>
    <row r="253" ht="13.5" customHeight="1"/>
    <row r="254" ht="12.75" customHeight="1"/>
    <row r="255" ht="12.75" customHeight="1"/>
    <row r="256" ht="13.5" customHeight="1"/>
    <row r="257" ht="13.5" customHeight="1"/>
    <row r="258" ht="12.75" customHeight="1"/>
    <row r="259" ht="12.75" customHeight="1"/>
    <row r="260" ht="13.5" customHeight="1"/>
    <row r="261" ht="13.5" customHeight="1"/>
    <row r="262" ht="12.75" customHeight="1"/>
    <row r="263" ht="12.75" customHeight="1"/>
    <row r="264" ht="13.5" customHeight="1"/>
    <row r="265" ht="13.5" customHeight="1"/>
    <row r="266" ht="12.75" customHeight="1"/>
    <row r="267" ht="12.75" customHeight="1"/>
    <row r="268" ht="13.5" customHeight="1"/>
    <row r="272" ht="13.5" customHeight="1"/>
    <row r="273" ht="12.75" customHeight="1"/>
    <row r="274" ht="12.75" customHeight="1"/>
    <row r="275" ht="13.5" customHeight="1"/>
    <row r="276" ht="13.5" customHeight="1"/>
    <row r="277" ht="12.75" customHeight="1"/>
    <row r="278" ht="12.75" customHeight="1"/>
    <row r="279" ht="13.5" customHeight="1"/>
    <row r="280" ht="13.5" customHeight="1"/>
    <row r="281" ht="12.75" customHeight="1"/>
    <row r="282" ht="12.75" customHeight="1"/>
    <row r="283" ht="13.5" customHeight="1"/>
    <row r="284" ht="13.5" customHeight="1"/>
    <row r="285" ht="12.75" customHeight="1"/>
    <row r="286" ht="12.75" customHeight="1"/>
    <row r="287" ht="13.5" customHeight="1"/>
    <row r="288" ht="13.5" customHeight="1"/>
    <row r="289" ht="12.75" customHeight="1"/>
    <row r="290" ht="12.75" customHeight="1"/>
    <row r="291" ht="13.5" customHeight="1"/>
    <row r="294" ht="13.5" customHeight="1"/>
    <row r="295" ht="12.75" customHeight="1"/>
    <row r="296" ht="12.75" customHeight="1"/>
    <row r="297" ht="13.5" customHeight="1"/>
    <row r="298" ht="13.5" customHeight="1"/>
    <row r="299" ht="12.75" customHeight="1"/>
    <row r="300" ht="12.75" customHeight="1"/>
    <row r="301" ht="13.5" customHeight="1"/>
    <row r="304" ht="13.5" customHeight="1"/>
    <row r="305" ht="12.75" customHeight="1"/>
    <row r="306" ht="12.75" customHeight="1"/>
    <row r="307" ht="13.5" customHeight="1"/>
    <row r="308" ht="13.5" customHeight="1"/>
    <row r="309" ht="12.75" customHeight="1"/>
    <row r="310" ht="12.75" customHeight="1"/>
    <row r="311" ht="13.5" customHeight="1"/>
    <row r="312" ht="13.5" customHeight="1"/>
    <row r="313" ht="12.75" customHeight="1"/>
    <row r="314" ht="12.75" customHeight="1"/>
    <row r="315" ht="13.5" customHeight="1"/>
    <row r="316" ht="13.5" customHeight="1"/>
    <row r="317" ht="12.75" customHeight="1"/>
    <row r="318" ht="12.75" customHeight="1"/>
    <row r="319" ht="13.5" customHeight="1"/>
    <row r="320" ht="13.5" customHeight="1"/>
    <row r="321" ht="12.75" customHeight="1"/>
    <row r="322" ht="12.75" customHeight="1"/>
    <row r="323" ht="13.5" customHeight="1"/>
    <row r="324" ht="13.5" customHeight="1"/>
    <row r="325" ht="12.75" customHeight="1"/>
    <row r="326" ht="12.75" customHeight="1"/>
    <row r="327" ht="13.5" customHeight="1"/>
    <row r="328" ht="13.5" customHeight="1"/>
    <row r="329" ht="12.75" customHeight="1"/>
    <row r="330" ht="12.75" customHeight="1"/>
    <row r="331" ht="13.5" customHeight="1"/>
    <row r="332" ht="13.5" customHeight="1"/>
    <row r="333" ht="12.75" customHeight="1"/>
    <row r="334" ht="12.75" customHeight="1"/>
    <row r="335" ht="13.5" customHeight="1"/>
    <row r="338" ht="13.5" customHeight="1"/>
    <row r="339" ht="12.75" customHeight="1"/>
    <row r="340" ht="12.75" customHeight="1"/>
    <row r="341" ht="13.5" customHeight="1"/>
    <row r="342" ht="13.5" customHeight="1"/>
    <row r="343" ht="12.75" customHeight="1"/>
    <row r="344" ht="12.75" customHeight="1"/>
    <row r="345" ht="13.5" customHeight="1"/>
    <row r="350" ht="13.5" customHeight="1"/>
    <row r="351" ht="12.75" customHeight="1"/>
    <row r="352" ht="12.75" customHeight="1"/>
    <row r="353" ht="13.5" customHeight="1"/>
    <row r="354" ht="13.5" customHeight="1"/>
    <row r="355" ht="12.75" customHeight="1"/>
    <row r="356" ht="12.75" customHeight="1"/>
    <row r="357" ht="13.5" customHeight="1"/>
    <row r="360" ht="13.5" customHeight="1"/>
    <row r="361" ht="12.75" customHeight="1"/>
    <row r="362" ht="12.75" customHeight="1"/>
    <row r="363" ht="13.5" customHeight="1"/>
    <row r="364" ht="13.5" customHeight="1"/>
    <row r="365" ht="12.75" customHeight="1"/>
    <row r="366" ht="12.75" customHeight="1"/>
    <row r="367" ht="13.5" customHeight="1"/>
    <row r="368" ht="13.5" customHeight="1"/>
    <row r="369" ht="12.75" customHeight="1"/>
    <row r="370" ht="12.75" customHeight="1"/>
    <row r="371" ht="13.5" customHeight="1"/>
    <row r="374" ht="13.5" customHeight="1"/>
    <row r="375" ht="12.75" customHeight="1"/>
    <row r="376" ht="12.75" customHeight="1"/>
    <row r="377" ht="13.5" customHeight="1"/>
    <row r="378" ht="13.5" customHeight="1"/>
    <row r="379" ht="12.75" customHeight="1"/>
    <row r="380" ht="12.75" customHeight="1"/>
    <row r="381" ht="13.5" customHeight="1"/>
    <row r="382" ht="13.5" customHeight="1"/>
    <row r="383" ht="12.75" customHeight="1"/>
    <row r="384" ht="12.75" customHeight="1"/>
    <row r="385" ht="13.5" customHeight="1"/>
    <row r="386" ht="13.5" customHeight="1"/>
    <row r="387" ht="12.75" customHeight="1"/>
    <row r="388" ht="12.75" customHeight="1"/>
    <row r="389" ht="13.5" customHeight="1"/>
  </sheetData>
  <mergeCells count="45">
    <mergeCell ref="B19:D19"/>
    <mergeCell ref="C20:D20"/>
    <mergeCell ref="B15:D15"/>
    <mergeCell ref="B1:D1"/>
    <mergeCell ref="B2:D2"/>
    <mergeCell ref="B3:D3"/>
    <mergeCell ref="B7:D7"/>
    <mergeCell ref="B12:D12"/>
    <mergeCell ref="B70:D70"/>
    <mergeCell ref="C26:D26"/>
    <mergeCell ref="C30:D30"/>
    <mergeCell ref="B37:D37"/>
    <mergeCell ref="B40:D40"/>
    <mergeCell ref="B41:D41"/>
    <mergeCell ref="B44:D44"/>
    <mergeCell ref="B47:D47"/>
    <mergeCell ref="B51:D51"/>
    <mergeCell ref="B55:D55"/>
    <mergeCell ref="B60:D60"/>
    <mergeCell ref="B63:D63"/>
    <mergeCell ref="B141:D141"/>
    <mergeCell ref="B78:D78"/>
    <mergeCell ref="B85:D85"/>
    <mergeCell ref="B90:D90"/>
    <mergeCell ref="B103:D103"/>
    <mergeCell ref="B113:D113"/>
    <mergeCell ref="B116:D116"/>
    <mergeCell ref="B104:D104"/>
    <mergeCell ref="B108:D108"/>
    <mergeCell ref="B120:D120"/>
    <mergeCell ref="C121:D121"/>
    <mergeCell ref="C127:D127"/>
    <mergeCell ref="C131:D131"/>
    <mergeCell ref="B138:D138"/>
    <mergeCell ref="B191:D191"/>
    <mergeCell ref="B156:D156"/>
    <mergeCell ref="B161:D161"/>
    <mergeCell ref="B164:D164"/>
    <mergeCell ref="B171:D171"/>
    <mergeCell ref="B179:D179"/>
    <mergeCell ref="B186:D186"/>
    <mergeCell ref="B142:D142"/>
    <mergeCell ref="B145:D145"/>
    <mergeCell ref="B148:D148"/>
    <mergeCell ref="B152:D152"/>
  </mergeCells>
  <conditionalFormatting sqref="E71:AH102">
    <cfRule type="containsText" dxfId="840" priority="78" stopIfTrue="1" operator="containsText" text="B">
      <formula>NOT(ISERROR(SEARCH("B",E71)))</formula>
    </cfRule>
    <cfRule type="containsText" dxfId="839" priority="79" stopIfTrue="1" operator="containsText" text="C">
      <formula>NOT(ISERROR(SEARCH("C",E71)))</formula>
    </cfRule>
    <cfRule type="containsText" dxfId="838" priority="80" stopIfTrue="1" operator="containsText" text="D">
      <formula>NOT(ISERROR(SEARCH("D",E71)))</formula>
    </cfRule>
  </conditionalFormatting>
  <conditionalFormatting sqref="E2:AH33">
    <cfRule type="colorScale" priority="77">
      <colorScale>
        <cfvo type="min"/>
        <cfvo type="percentile" val="50"/>
        <cfvo type="max"/>
        <color rgb="FFF8696B"/>
        <color rgb="FFFFEB84"/>
        <color rgb="FF63BE7B"/>
      </colorScale>
    </cfRule>
  </conditionalFormatting>
  <conditionalFormatting sqref="E165:AH168 E103:AH135">
    <cfRule type="containsText" dxfId="837" priority="74" stopIfTrue="1" operator="containsText" text="B">
      <formula>NOT(ISERROR(SEARCH("B",E103)))</formula>
    </cfRule>
    <cfRule type="containsText" dxfId="836" priority="75" stopIfTrue="1" operator="containsText" text="C">
      <formula>NOT(ISERROR(SEARCH("C",E103)))</formula>
    </cfRule>
    <cfRule type="containsText" dxfId="835" priority="76" stopIfTrue="1" operator="containsText" text="D">
      <formula>NOT(ISERROR(SEARCH("D",E103)))</formula>
    </cfRule>
  </conditionalFormatting>
  <conditionalFormatting sqref="E2:AH34">
    <cfRule type="colorScale" priority="73">
      <colorScale>
        <cfvo type="min"/>
        <cfvo type="percentile" val="50"/>
        <cfvo type="max"/>
        <color rgb="FFF8696B"/>
        <color rgb="FFFFEB84"/>
        <color rgb="FF63BE7B"/>
      </colorScale>
    </cfRule>
  </conditionalFormatting>
  <conditionalFormatting sqref="E40:AH60">
    <cfRule type="colorScale" priority="72">
      <colorScale>
        <cfvo type="min"/>
        <cfvo type="percentile" val="50"/>
        <cfvo type="max"/>
        <color rgb="FFF8696B"/>
        <color rgb="FFFFEB84"/>
        <color rgb="FF63BE7B"/>
      </colorScale>
    </cfRule>
  </conditionalFormatting>
  <conditionalFormatting sqref="E40:AH40">
    <cfRule type="colorScale" priority="71">
      <colorScale>
        <cfvo type="min"/>
        <cfvo type="percentile" val="50"/>
        <cfvo type="max"/>
        <color rgb="FFF8696B"/>
        <color rgb="FFFFEB84"/>
        <color rgb="FF63BE7B"/>
      </colorScale>
    </cfRule>
  </conditionalFormatting>
  <conditionalFormatting sqref="E44:AH44">
    <cfRule type="colorScale" priority="70">
      <colorScale>
        <cfvo type="min"/>
        <cfvo type="percentile" val="50"/>
        <cfvo type="max"/>
        <color rgb="FFF8696B"/>
        <color rgb="FFFFEB84"/>
        <color rgb="FF63BE7B"/>
      </colorScale>
    </cfRule>
  </conditionalFormatting>
  <conditionalFormatting sqref="E41:AH41">
    <cfRule type="colorScale" priority="69">
      <colorScale>
        <cfvo type="min"/>
        <cfvo type="percentile" val="50"/>
        <cfvo type="max"/>
        <color rgb="FFF8696B"/>
        <color rgb="FFFFEB84"/>
        <color rgb="FF63BE7B"/>
      </colorScale>
    </cfRule>
  </conditionalFormatting>
  <conditionalFormatting sqref="E47:AH47">
    <cfRule type="colorScale" priority="68">
      <colorScale>
        <cfvo type="min"/>
        <cfvo type="percentile" val="50"/>
        <cfvo type="max"/>
        <color rgb="FFF8696B"/>
        <color rgb="FFFFEB84"/>
        <color rgb="FF63BE7B"/>
      </colorScale>
    </cfRule>
  </conditionalFormatting>
  <conditionalFormatting sqref="E51:AH51">
    <cfRule type="colorScale" priority="67">
      <colorScale>
        <cfvo type="min"/>
        <cfvo type="percentile" val="50"/>
        <cfvo type="max"/>
        <color rgb="FFF8696B"/>
        <color rgb="FFFFEB84"/>
        <color rgb="FF63BE7B"/>
      </colorScale>
    </cfRule>
  </conditionalFormatting>
  <conditionalFormatting sqref="E55:AH56">
    <cfRule type="colorScale" priority="66">
      <colorScale>
        <cfvo type="min"/>
        <cfvo type="percentile" val="50"/>
        <cfvo type="max"/>
        <color rgb="FFF8696B"/>
        <color rgb="FFFFEB84"/>
        <color rgb="FF63BE7B"/>
      </colorScale>
    </cfRule>
  </conditionalFormatting>
  <conditionalFormatting sqref="E60:AH60">
    <cfRule type="colorScale" priority="65">
      <colorScale>
        <cfvo type="min"/>
        <cfvo type="percentile" val="50"/>
        <cfvo type="max"/>
        <color rgb="FFF8696B"/>
        <color rgb="FFFFEB84"/>
        <color rgb="FF63BE7B"/>
      </colorScale>
    </cfRule>
  </conditionalFormatting>
  <conditionalFormatting sqref="E42:AH42">
    <cfRule type="colorScale" priority="64">
      <colorScale>
        <cfvo type="min"/>
        <cfvo type="percentile" val="50"/>
        <cfvo type="max"/>
        <color rgb="FFF8696B"/>
        <color rgb="FFFFEB84"/>
        <color rgb="FF63BE7B"/>
      </colorScale>
    </cfRule>
  </conditionalFormatting>
  <conditionalFormatting sqref="E141:AH161">
    <cfRule type="containsText" dxfId="834" priority="60" stopIfTrue="1" operator="containsText" text="B">
      <formula>NOT(ISERROR(SEARCH("B",E141)))</formula>
    </cfRule>
    <cfRule type="containsText" dxfId="833" priority="61" stopIfTrue="1" operator="containsText" text="C">
      <formula>NOT(ISERROR(SEARCH("C",E141)))</formula>
    </cfRule>
    <cfRule type="containsText" dxfId="832" priority="62" stopIfTrue="1" operator="containsText" text="D">
      <formula>NOT(ISERROR(SEARCH("D",E141)))</formula>
    </cfRule>
    <cfRule type="colorScale" priority="63">
      <colorScale>
        <cfvo type="min"/>
        <cfvo type="percentile" val="50"/>
        <cfvo type="max"/>
        <color rgb="FFF8696B"/>
        <color rgb="FFFFEB84"/>
        <color rgb="FF63BE7B"/>
      </colorScale>
    </cfRule>
  </conditionalFormatting>
  <conditionalFormatting sqref="E141:AH141">
    <cfRule type="colorScale" priority="59">
      <colorScale>
        <cfvo type="min"/>
        <cfvo type="percentile" val="50"/>
        <cfvo type="max"/>
        <color rgb="FFF8696B"/>
        <color rgb="FFFFEB84"/>
        <color rgb="FF63BE7B"/>
      </colorScale>
    </cfRule>
  </conditionalFormatting>
  <conditionalFormatting sqref="E145:AH145">
    <cfRule type="colorScale" priority="58">
      <colorScale>
        <cfvo type="min"/>
        <cfvo type="percentile" val="50"/>
        <cfvo type="max"/>
        <color rgb="FFF8696B"/>
        <color rgb="FFFFEB84"/>
        <color rgb="FF63BE7B"/>
      </colorScale>
    </cfRule>
  </conditionalFormatting>
  <conditionalFormatting sqref="E142:AH142">
    <cfRule type="colorScale" priority="57">
      <colorScale>
        <cfvo type="min"/>
        <cfvo type="percentile" val="50"/>
        <cfvo type="max"/>
        <color rgb="FFF8696B"/>
        <color rgb="FFFFEB84"/>
        <color rgb="FF63BE7B"/>
      </colorScale>
    </cfRule>
  </conditionalFormatting>
  <conditionalFormatting sqref="E148:AH148">
    <cfRule type="colorScale" priority="56">
      <colorScale>
        <cfvo type="min"/>
        <cfvo type="percentile" val="50"/>
        <cfvo type="max"/>
        <color rgb="FFF8696B"/>
        <color rgb="FFFFEB84"/>
        <color rgb="FF63BE7B"/>
      </colorScale>
    </cfRule>
  </conditionalFormatting>
  <conditionalFormatting sqref="E152:AH152">
    <cfRule type="colorScale" priority="55">
      <colorScale>
        <cfvo type="min"/>
        <cfvo type="percentile" val="50"/>
        <cfvo type="max"/>
        <color rgb="FFF8696B"/>
        <color rgb="FFFFEB84"/>
        <color rgb="FF63BE7B"/>
      </colorScale>
    </cfRule>
  </conditionalFormatting>
  <conditionalFormatting sqref="E156:AH157">
    <cfRule type="colorScale" priority="54">
      <colorScale>
        <cfvo type="min"/>
        <cfvo type="percentile" val="50"/>
        <cfvo type="max"/>
        <color rgb="FFF8696B"/>
        <color rgb="FFFFEB84"/>
        <color rgb="FF63BE7B"/>
      </colorScale>
    </cfRule>
  </conditionalFormatting>
  <conditionalFormatting sqref="E161:AH161">
    <cfRule type="colorScale" priority="53">
      <colorScale>
        <cfvo type="min"/>
        <cfvo type="percentile" val="50"/>
        <cfvo type="max"/>
        <color rgb="FFF8696B"/>
        <color rgb="FFFFEB84"/>
        <color rgb="FF63BE7B"/>
      </colorScale>
    </cfRule>
  </conditionalFormatting>
  <conditionalFormatting sqref="E143">
    <cfRule type="colorScale" priority="52">
      <colorScale>
        <cfvo type="min"/>
        <cfvo type="percentile" val="50"/>
        <cfvo type="max"/>
        <color rgb="FFF8696B"/>
        <color rgb="FFFFEB84"/>
        <color rgb="FF63BE7B"/>
      </colorScale>
    </cfRule>
  </conditionalFormatting>
  <conditionalFormatting sqref="E141:AH161">
    <cfRule type="colorScale" priority="51">
      <colorScale>
        <cfvo type="min"/>
        <cfvo type="percentile" val="50"/>
        <cfvo type="max"/>
        <color rgb="FFF8696B"/>
        <color rgb="FFFFEB84"/>
        <color rgb="FF63BE7B"/>
      </colorScale>
    </cfRule>
  </conditionalFormatting>
  <conditionalFormatting sqref="E103:AH135">
    <cfRule type="colorScale" priority="50">
      <colorScale>
        <cfvo type="min"/>
        <cfvo type="percentile" val="50"/>
        <cfvo type="max"/>
        <color rgb="FFF8696B"/>
        <color rgb="FFFFEB84"/>
        <color rgb="FF63BE7B"/>
      </colorScale>
    </cfRule>
  </conditionalFormatting>
  <conditionalFormatting sqref="E103:AH103">
    <cfRule type="colorScale" priority="49">
      <colorScale>
        <cfvo type="min"/>
        <cfvo type="percentile" val="50"/>
        <cfvo type="max"/>
        <color rgb="FFF8696B"/>
        <color rgb="FFFFEB84"/>
        <color rgb="FF63BE7B"/>
      </colorScale>
    </cfRule>
  </conditionalFormatting>
  <conditionalFormatting sqref="E64:AH67">
    <cfRule type="colorScale" priority="48">
      <colorScale>
        <cfvo type="min"/>
        <cfvo type="percentile" val="50"/>
        <cfvo type="max"/>
        <color rgb="FFF8696B"/>
        <color rgb="FFFFEB84"/>
        <color rgb="FF63BE7B"/>
      </colorScale>
    </cfRule>
  </conditionalFormatting>
  <conditionalFormatting sqref="E63:AH63">
    <cfRule type="colorScale" priority="47">
      <colorScale>
        <cfvo type="min"/>
        <cfvo type="percentile" val="50"/>
        <cfvo type="max"/>
        <color rgb="FFF8696B"/>
        <color rgb="FFFFEB84"/>
        <color rgb="FF63BE7B"/>
      </colorScale>
    </cfRule>
  </conditionalFormatting>
  <conditionalFormatting sqref="E164:AH164">
    <cfRule type="containsText" dxfId="831" priority="43" stopIfTrue="1" operator="containsText" text="B">
      <formula>NOT(ISERROR(SEARCH("B",E164)))</formula>
    </cfRule>
    <cfRule type="containsText" dxfId="830" priority="44" stopIfTrue="1" operator="containsText" text="C">
      <formula>NOT(ISERROR(SEARCH("C",E164)))</formula>
    </cfRule>
    <cfRule type="containsText" dxfId="829" priority="45" stopIfTrue="1" operator="containsText" text="D">
      <formula>NOT(ISERROR(SEARCH("D",E164)))</formula>
    </cfRule>
    <cfRule type="colorScale" priority="46">
      <colorScale>
        <cfvo type="min"/>
        <cfvo type="percentile" val="50"/>
        <cfvo type="max"/>
        <color rgb="FFF8696B"/>
        <color rgb="FFFFEB84"/>
        <color rgb="FF63BE7B"/>
      </colorScale>
    </cfRule>
  </conditionalFormatting>
  <conditionalFormatting sqref="E164:AH164">
    <cfRule type="colorScale" priority="42">
      <colorScale>
        <cfvo type="min"/>
        <cfvo type="percentile" val="50"/>
        <cfvo type="max"/>
        <color rgb="FFF8696B"/>
        <color rgb="FFFFEB84"/>
        <color rgb="FF63BE7B"/>
      </colorScale>
    </cfRule>
  </conditionalFormatting>
  <conditionalFormatting sqref="E165:AH168">
    <cfRule type="colorScale" priority="41">
      <colorScale>
        <cfvo type="min"/>
        <cfvo type="percentile" val="50"/>
        <cfvo type="max"/>
        <color rgb="FFF8696B"/>
        <color rgb="FFFFEB84"/>
        <color rgb="FF63BE7B"/>
      </colorScale>
    </cfRule>
  </conditionalFormatting>
  <conditionalFormatting sqref="E79:AH82">
    <cfRule type="colorScale" priority="40">
      <colorScale>
        <cfvo type="min"/>
        <cfvo type="percentile" val="50"/>
        <cfvo type="max"/>
        <color rgb="FFF8696B"/>
        <color rgb="FFFFEB84"/>
        <color rgb="FF63BE7B"/>
      </colorScale>
    </cfRule>
  </conditionalFormatting>
  <conditionalFormatting sqref="E78:AH78">
    <cfRule type="colorScale" priority="39">
      <colorScale>
        <cfvo type="min"/>
        <cfvo type="percentile" val="50"/>
        <cfvo type="max"/>
        <color rgb="FFF8696B"/>
        <color rgb="FFFFEB84"/>
        <color rgb="FF63BE7B"/>
      </colorScale>
    </cfRule>
  </conditionalFormatting>
  <conditionalFormatting sqref="E86:AH87">
    <cfRule type="colorScale" priority="38">
      <colorScale>
        <cfvo type="min"/>
        <cfvo type="percentile" val="50"/>
        <cfvo type="max"/>
        <color rgb="FFF8696B"/>
        <color rgb="FFFFEB84"/>
        <color rgb="FF63BE7B"/>
      </colorScale>
    </cfRule>
  </conditionalFormatting>
  <conditionalFormatting sqref="E85:AH85">
    <cfRule type="colorScale" priority="37">
      <colorScale>
        <cfvo type="min"/>
        <cfvo type="percentile" val="50"/>
        <cfvo type="max"/>
        <color rgb="FFF8696B"/>
        <color rgb="FFFFEB84"/>
        <color rgb="FF63BE7B"/>
      </colorScale>
    </cfRule>
  </conditionalFormatting>
  <conditionalFormatting sqref="E90:AH90">
    <cfRule type="colorScale" priority="36">
      <colorScale>
        <cfvo type="min"/>
        <cfvo type="percentile" val="50"/>
        <cfvo type="max"/>
        <color rgb="FFF8696B"/>
        <color rgb="FFFFEB84"/>
        <color rgb="FF63BE7B"/>
      </colorScale>
    </cfRule>
  </conditionalFormatting>
  <conditionalFormatting sqref="E91:AH93">
    <cfRule type="colorScale" priority="35">
      <colorScale>
        <cfvo type="min"/>
        <cfvo type="percentile" val="50"/>
        <cfvo type="max"/>
        <color rgb="FFF8696B"/>
        <color rgb="FFFFEB84"/>
        <color rgb="FF63BE7B"/>
      </colorScale>
    </cfRule>
  </conditionalFormatting>
  <conditionalFormatting sqref="E180:AH183">
    <cfRule type="colorScale" priority="34">
      <colorScale>
        <cfvo type="min"/>
        <cfvo type="percentile" val="50"/>
        <cfvo type="max"/>
        <color rgb="FFF8696B"/>
        <color rgb="FFFFEB84"/>
        <color rgb="FF63BE7B"/>
      </colorScale>
    </cfRule>
  </conditionalFormatting>
  <conditionalFormatting sqref="E179:AH179">
    <cfRule type="colorScale" priority="33">
      <colorScale>
        <cfvo type="min"/>
        <cfvo type="percentile" val="50"/>
        <cfvo type="max"/>
        <color rgb="FFF8696B"/>
        <color rgb="FFFFEB84"/>
        <color rgb="FF63BE7B"/>
      </colorScale>
    </cfRule>
  </conditionalFormatting>
  <conditionalFormatting sqref="E187:AH188">
    <cfRule type="colorScale" priority="32">
      <colorScale>
        <cfvo type="min"/>
        <cfvo type="percentile" val="50"/>
        <cfvo type="max"/>
        <color rgb="FFF8696B"/>
        <color rgb="FFFFEB84"/>
        <color rgb="FF63BE7B"/>
      </colorScale>
    </cfRule>
  </conditionalFormatting>
  <conditionalFormatting sqref="E186:AH186">
    <cfRule type="colorScale" priority="31">
      <colorScale>
        <cfvo type="min"/>
        <cfvo type="percentile" val="50"/>
        <cfvo type="max"/>
        <color rgb="FFF8696B"/>
        <color rgb="FFFFEB84"/>
        <color rgb="FF63BE7B"/>
      </colorScale>
    </cfRule>
  </conditionalFormatting>
  <conditionalFormatting sqref="E191:AH191">
    <cfRule type="colorScale" priority="30">
      <colorScale>
        <cfvo type="min"/>
        <cfvo type="percentile" val="50"/>
        <cfvo type="max"/>
        <color rgb="FFF8696B"/>
        <color rgb="FFFFEB84"/>
        <color rgb="FF63BE7B"/>
      </colorScale>
    </cfRule>
  </conditionalFormatting>
  <conditionalFormatting sqref="E192:AH194">
    <cfRule type="colorScale" priority="29">
      <colorScale>
        <cfvo type="min"/>
        <cfvo type="percentile" val="50"/>
        <cfvo type="max"/>
        <color rgb="FFF8696B"/>
        <color rgb="FFFFEB84"/>
        <color rgb="FF63BE7B"/>
      </colorScale>
    </cfRule>
  </conditionalFormatting>
  <conditionalFormatting sqref="E179:AH194">
    <cfRule type="containsText" dxfId="828" priority="25" stopIfTrue="1" operator="containsText" text="B">
      <formula>NOT(ISERROR(SEARCH("B",E179)))</formula>
    </cfRule>
    <cfRule type="containsText" dxfId="827" priority="26" stopIfTrue="1" operator="containsText" text="C">
      <formula>NOT(ISERROR(SEARCH("C",E179)))</formula>
    </cfRule>
    <cfRule type="containsText" dxfId="826" priority="27" stopIfTrue="1" operator="containsText" text="D">
      <formula>NOT(ISERROR(SEARCH("D",E179)))</formula>
    </cfRule>
    <cfRule type="colorScale" priority="28">
      <colorScale>
        <cfvo type="min"/>
        <cfvo type="percentile" val="50"/>
        <cfvo type="max"/>
        <color rgb="FFF8696B"/>
        <color rgb="FFFFEB84"/>
        <color rgb="FF63BE7B"/>
      </colorScale>
    </cfRule>
  </conditionalFormatting>
  <conditionalFormatting sqref="E179:AH194">
    <cfRule type="colorScale" priority="24">
      <colorScale>
        <cfvo type="min"/>
        <cfvo type="percentile" val="50"/>
        <cfvo type="max"/>
        <color rgb="FFF8696B"/>
        <color rgb="FFFFEB84"/>
        <color rgb="FF63BE7B"/>
      </colorScale>
    </cfRule>
  </conditionalFormatting>
  <conditionalFormatting sqref="E37:AH37">
    <cfRule type="colorScale" priority="23">
      <colorScale>
        <cfvo type="min"/>
        <cfvo type="percentile" val="50"/>
        <cfvo type="max"/>
        <color rgb="FFF8696B"/>
        <color rgb="FFFFEB84"/>
        <color rgb="FF63BE7B"/>
      </colorScale>
    </cfRule>
  </conditionalFormatting>
  <conditionalFormatting sqref="E37:AH37">
    <cfRule type="colorScale" priority="22">
      <colorScale>
        <cfvo type="min"/>
        <cfvo type="percentile" val="50"/>
        <cfvo type="max"/>
        <color rgb="FFF8696B"/>
        <color rgb="FFFFEB84"/>
        <color rgb="FF63BE7B"/>
      </colorScale>
    </cfRule>
  </conditionalFormatting>
  <conditionalFormatting sqref="E71:AH75">
    <cfRule type="colorScale" priority="21">
      <colorScale>
        <cfvo type="min"/>
        <cfvo type="percentile" val="50"/>
        <cfvo type="max"/>
        <color rgb="FFF8696B"/>
        <color rgb="FFFFEB84"/>
        <color rgb="FF63BE7B"/>
      </colorScale>
    </cfRule>
  </conditionalFormatting>
  <conditionalFormatting sqref="E70:AH70">
    <cfRule type="colorScale" priority="20">
      <colorScale>
        <cfvo type="min"/>
        <cfvo type="percentile" val="50"/>
        <cfvo type="max"/>
        <color rgb="FFF8696B"/>
        <color rgb="FFFFEB84"/>
        <color rgb="FF63BE7B"/>
      </colorScale>
    </cfRule>
  </conditionalFormatting>
  <conditionalFormatting sqref="E138:AH138">
    <cfRule type="colorScale" priority="19">
      <colorScale>
        <cfvo type="min"/>
        <cfvo type="percentile" val="50"/>
        <cfvo type="max"/>
        <color rgb="FFF8696B"/>
        <color rgb="FFFFEB84"/>
        <color rgb="FF63BE7B"/>
      </colorScale>
    </cfRule>
  </conditionalFormatting>
  <conditionalFormatting sqref="E138:AH138">
    <cfRule type="colorScale" priority="18">
      <colorScale>
        <cfvo type="min"/>
        <cfvo type="percentile" val="50"/>
        <cfvo type="max"/>
        <color rgb="FFF8696B"/>
        <color rgb="FFFFEB84"/>
        <color rgb="FF63BE7B"/>
      </colorScale>
    </cfRule>
  </conditionalFormatting>
  <conditionalFormatting sqref="E138:AH138">
    <cfRule type="containsText" dxfId="825" priority="14" stopIfTrue="1" operator="containsText" text="B">
      <formula>NOT(ISERROR(SEARCH("B",E138)))</formula>
    </cfRule>
    <cfRule type="containsText" dxfId="824" priority="15" stopIfTrue="1" operator="containsText" text="C">
      <formula>NOT(ISERROR(SEARCH("C",E138)))</formula>
    </cfRule>
    <cfRule type="containsText" dxfId="823" priority="16" stopIfTrue="1" operator="containsText" text="D">
      <formula>NOT(ISERROR(SEARCH("D",E138)))</formula>
    </cfRule>
    <cfRule type="colorScale" priority="17">
      <colorScale>
        <cfvo type="min"/>
        <cfvo type="percentile" val="50"/>
        <cfvo type="max"/>
        <color rgb="FFF8696B"/>
        <color rgb="FFFFEB84"/>
        <color rgb="FF63BE7B"/>
      </colorScale>
    </cfRule>
  </conditionalFormatting>
  <conditionalFormatting sqref="E138:AH138">
    <cfRule type="colorScale" priority="13">
      <colorScale>
        <cfvo type="min"/>
        <cfvo type="percentile" val="50"/>
        <cfvo type="max"/>
        <color rgb="FFF8696B"/>
        <color rgb="FFFFEB84"/>
        <color rgb="FF63BE7B"/>
      </colorScale>
    </cfRule>
  </conditionalFormatting>
  <conditionalFormatting sqref="E138:AH138">
    <cfRule type="colorScale" priority="12">
      <colorScale>
        <cfvo type="min"/>
        <cfvo type="percentile" val="50"/>
        <cfvo type="max"/>
        <color rgb="FFF8696B"/>
        <color rgb="FFFFEB84"/>
        <color rgb="FF63BE7B"/>
      </colorScale>
    </cfRule>
  </conditionalFormatting>
  <conditionalFormatting sqref="E172:AH176">
    <cfRule type="colorScale" priority="11">
      <colorScale>
        <cfvo type="min"/>
        <cfvo type="percentile" val="50"/>
        <cfvo type="max"/>
        <color rgb="FFF8696B"/>
        <color rgb="FFFFEB84"/>
        <color rgb="FF63BE7B"/>
      </colorScale>
    </cfRule>
  </conditionalFormatting>
  <conditionalFormatting sqref="E171:AH171">
    <cfRule type="colorScale" priority="10">
      <colorScale>
        <cfvo type="min"/>
        <cfvo type="percentile" val="50"/>
        <cfvo type="max"/>
        <color rgb="FFF8696B"/>
        <color rgb="FFFFEB84"/>
        <color rgb="FF63BE7B"/>
      </colorScale>
    </cfRule>
  </conditionalFormatting>
  <conditionalFormatting sqref="E171:AH176">
    <cfRule type="containsText" dxfId="822" priority="7" stopIfTrue="1" operator="containsText" text="B">
      <formula>NOT(ISERROR(SEARCH("B",E171)))</formula>
    </cfRule>
    <cfRule type="containsText" dxfId="821" priority="8" stopIfTrue="1" operator="containsText" text="C">
      <formula>NOT(ISERROR(SEARCH("C",E171)))</formula>
    </cfRule>
    <cfRule type="containsText" dxfId="820" priority="9" stopIfTrue="1" operator="containsText" text="D">
      <formula>NOT(ISERROR(SEARCH("D",E171)))</formula>
    </cfRule>
  </conditionalFormatting>
  <conditionalFormatting sqref="E171:AH176">
    <cfRule type="colorScale" priority="6">
      <colorScale>
        <cfvo type="min"/>
        <cfvo type="percentile" val="50"/>
        <cfvo type="max"/>
        <color rgb="FFF8696B"/>
        <color rgb="FFFFEB84"/>
        <color rgb="FF63BE7B"/>
      </colorScale>
    </cfRule>
  </conditionalFormatting>
  <conditionalFormatting sqref="E171:AH171">
    <cfRule type="containsText" dxfId="819" priority="2" stopIfTrue="1" operator="containsText" text="B">
      <formula>NOT(ISERROR(SEARCH("B",E171)))</formula>
    </cfRule>
    <cfRule type="containsText" dxfId="818" priority="3" stopIfTrue="1" operator="containsText" text="C">
      <formula>NOT(ISERROR(SEARCH("C",E171)))</formula>
    </cfRule>
    <cfRule type="containsText" dxfId="817" priority="4" stopIfTrue="1" operator="containsText" text="D">
      <formula>NOT(ISERROR(SEARCH("D",E171)))</formula>
    </cfRule>
    <cfRule type="colorScale" priority="5">
      <colorScale>
        <cfvo type="min"/>
        <cfvo type="percentile" val="50"/>
        <cfvo type="max"/>
        <color rgb="FFF8696B"/>
        <color rgb="FFFFEB84"/>
        <color rgb="FF63BE7B"/>
      </colorScale>
    </cfRule>
  </conditionalFormatting>
  <conditionalFormatting sqref="E171:AH171">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5" tint="-0.249977111117893"/>
  </sheetPr>
  <dimension ref="A1:AV389"/>
  <sheetViews>
    <sheetView showGridLines="0" zoomScale="60" zoomScaleNormal="60" workbookViewId="0">
      <pane xSplit="4" ySplit="1" topLeftCell="E103" activePane="bottomRight" state="frozen"/>
      <selection pane="topRight" activeCell="E1" sqref="E1"/>
      <selection pane="bottomLeft" activeCell="A2" sqref="A2"/>
      <selection pane="bottomRight" activeCell="E117" sqref="E117"/>
    </sheetView>
  </sheetViews>
  <sheetFormatPr baseColWidth="10" defaultRowHeight="12.75"/>
  <cols>
    <col min="1" max="1" width="2.42578125" style="37" customWidth="1"/>
    <col min="2" max="2" width="5.140625" style="37" customWidth="1"/>
    <col min="3" max="3" width="4.28515625" style="37" customWidth="1"/>
    <col min="4" max="4" width="57.7109375" style="37" customWidth="1"/>
    <col min="5" max="34" width="9.7109375" style="37" customWidth="1"/>
    <col min="35" max="35" width="11.42578125" style="37"/>
    <col min="36" max="36" width="6.42578125" style="37" customWidth="1"/>
    <col min="37" max="37" width="19.5703125" style="37" customWidth="1"/>
    <col min="38" max="38" width="47.7109375" style="37" customWidth="1"/>
    <col min="39" max="39" width="2.5703125" style="49" customWidth="1"/>
    <col min="40" max="40" width="6.85546875" style="49" customWidth="1"/>
    <col min="41" max="41" width="3.7109375" style="49" customWidth="1"/>
    <col min="42" max="42" width="6.85546875" style="49" customWidth="1"/>
    <col min="43" max="43" width="3.7109375" style="49" customWidth="1"/>
    <col min="44" max="44" width="6.85546875" style="49" customWidth="1"/>
    <col min="45" max="45" width="3.7109375" style="49" customWidth="1"/>
    <col min="46" max="46" width="6.85546875" style="49" customWidth="1"/>
    <col min="47" max="47" width="3.7109375" style="49" customWidth="1"/>
    <col min="48" max="48" width="6.85546875" style="49" customWidth="1"/>
    <col min="49" max="16384" width="11.42578125" style="37"/>
  </cols>
  <sheetData>
    <row r="1" spans="1:48" ht="97.5" customHeight="1" thickTop="1" thickBot="1">
      <c r="B1" s="769" t="s">
        <v>6</v>
      </c>
      <c r="C1" s="769"/>
      <c r="D1" s="770"/>
      <c r="E1" s="58" t="str">
        <f>IF(ISBLANK('NOTES 3trim.'!E1),"",'NOTES 3trim.'!E1)</f>
        <v/>
      </c>
      <c r="F1" s="59" t="str">
        <f>IF(ISBLANK('NOTES 3trim.'!F1),"",'NOTES 3trim.'!F1)</f>
        <v/>
      </c>
      <c r="G1" s="58" t="str">
        <f>IF(ISBLANK('NOTES 3trim.'!G1),"",'NOTES 3trim.'!G1)</f>
        <v/>
      </c>
      <c r="H1" s="59" t="str">
        <f>IF(ISBLANK('NOTES 3trim.'!H1),"",'NOTES 3trim.'!H1)</f>
        <v/>
      </c>
      <c r="I1" s="58" t="str">
        <f>IF(ISBLANK('NOTES 3trim.'!I1),"",'NOTES 3trim.'!I1)</f>
        <v/>
      </c>
      <c r="J1" s="59" t="str">
        <f>IF(ISBLANK('NOTES 3trim.'!J1),"",'NOTES 3trim.'!J1)</f>
        <v/>
      </c>
      <c r="K1" s="58" t="str">
        <f>IF(ISBLANK('NOTES 3trim.'!K1),"",'NOTES 3trim.'!K1)</f>
        <v/>
      </c>
      <c r="L1" s="59" t="str">
        <f>IF(ISBLANK('NOTES 3trim.'!L1),"",'NOTES 3trim.'!L1)</f>
        <v/>
      </c>
      <c r="M1" s="58" t="str">
        <f>IF(ISBLANK('NOTES 3trim.'!M1),"",'NOTES 3trim.'!M1)</f>
        <v/>
      </c>
      <c r="N1" s="59" t="str">
        <f>IF(ISBLANK('NOTES 3trim.'!N1),"",'NOTES 3trim.'!N1)</f>
        <v/>
      </c>
      <c r="O1" s="58" t="str">
        <f>IF(ISBLANK('NOTES 3trim.'!O1),"",'NOTES 3trim.'!O1)</f>
        <v/>
      </c>
      <c r="P1" s="59" t="str">
        <f>IF(ISBLANK('NOTES 3trim.'!P1),"",'NOTES 3trim.'!P1)</f>
        <v/>
      </c>
      <c r="Q1" s="58" t="str">
        <f>IF(ISBLANK('NOTES 3trim.'!Q1),"",'NOTES 3trim.'!Q1)</f>
        <v/>
      </c>
      <c r="R1" s="59" t="str">
        <f>IF(ISBLANK('NOTES 3trim.'!R1),"",'NOTES 3trim.'!R1)</f>
        <v/>
      </c>
      <c r="S1" s="58" t="str">
        <f>IF(ISBLANK('NOTES 3trim.'!S1),"",'NOTES 3trim.'!S1)</f>
        <v/>
      </c>
      <c r="T1" s="59" t="str">
        <f>IF(ISBLANK('NOTES 3trim.'!T1),"",'NOTES 3trim.'!T1)</f>
        <v/>
      </c>
      <c r="U1" s="58" t="str">
        <f>IF(ISBLANK('NOTES 3trim.'!U1),"",'NOTES 3trim.'!U1)</f>
        <v/>
      </c>
      <c r="V1" s="59" t="str">
        <f>IF(ISBLANK('NOTES 3trim.'!V1),"",'NOTES 3trim.'!V1)</f>
        <v/>
      </c>
      <c r="W1" s="58" t="str">
        <f>IF(ISBLANK('NOTES 3trim.'!W1),"",'NOTES 3trim.'!W1)</f>
        <v/>
      </c>
      <c r="X1" s="59" t="str">
        <f>IF(ISBLANK('NOTES 3trim.'!X1),"",'NOTES 3trim.'!X1)</f>
        <v/>
      </c>
      <c r="Y1" s="58" t="str">
        <f>IF(ISBLANK('NOTES 3trim.'!Y1),"",'NOTES 3trim.'!Y1)</f>
        <v/>
      </c>
      <c r="Z1" s="59" t="str">
        <f>IF(ISBLANK('NOTES 3trim.'!Z1),"",'NOTES 3trim.'!Z1)</f>
        <v/>
      </c>
      <c r="AA1" s="60" t="str">
        <f>IF(ISBLANK('NOTES 3trim.'!AA1),"",'NOTES 3trim.'!AA1)</f>
        <v/>
      </c>
      <c r="AB1" s="59" t="str">
        <f>IF(ISBLANK('NOTES 3trim.'!AB1),"",'NOTES 3trim.'!AB1)</f>
        <v/>
      </c>
      <c r="AC1" s="60" t="str">
        <f>IF(ISBLANK('NOTES 3trim.'!AC1),"",'NOTES 3trim.'!AC1)</f>
        <v/>
      </c>
      <c r="AD1" s="59" t="str">
        <f>IF(ISBLANK('NOTES 3trim.'!AD1),"",'NOTES 3trim.'!AD1)</f>
        <v/>
      </c>
      <c r="AE1" s="60">
        <f>IF(ISBLANK('NOTES 3trim.'!AE1),"",'NOTES 3trim.'!AE1)</f>
        <v>1</v>
      </c>
      <c r="AF1" s="59">
        <f>IF(ISBLANK('NOTES 3trim.'!AF1),"",'NOTES 3trim.'!AF1)</f>
        <v>2</v>
      </c>
      <c r="AG1" s="59">
        <f>IF(ISBLANK('NOTES 3trim.'!AG1),"",'NOTES 3trim.'!AG1)</f>
        <v>3</v>
      </c>
      <c r="AH1" s="59" t="str">
        <f>IF(ISBLANK('NOTES 3trim.'!AH1),"",'NOTES 3trim.'!AH1)</f>
        <v>ytdfuyfruyfuiylfguykgfuyfuyuy</v>
      </c>
      <c r="AL1" s="70" t="s">
        <v>43</v>
      </c>
    </row>
    <row r="2" spans="1:48" s="61" customFormat="1" ht="33.75" customHeight="1" thickBot="1">
      <c r="B2" s="766" t="str">
        <f>'NOTES 3trim.'!D3</f>
        <v>Français</v>
      </c>
      <c r="C2" s="767"/>
      <c r="D2" s="768"/>
      <c r="E2" s="214">
        <f>IF(ISERROR(AVERAGE(E3,E7,E12,E15,E19)),"",AVERAGE(E3,E7,E12,E15,E19))</f>
        <v>3.161111111111111</v>
      </c>
      <c r="F2" s="214">
        <f t="shared" ref="F2:AH2" si="0">IF(ISERROR(AVERAGE(F3,F7,F12,F15,F19)),"",AVERAGE(F3,F7,F12,F15,F19))</f>
        <v>3.875</v>
      </c>
      <c r="G2" s="214">
        <f t="shared" si="0"/>
        <v>3.4851851851851854</v>
      </c>
      <c r="H2" s="214">
        <f t="shared" si="0"/>
        <v>3.081481481481481</v>
      </c>
      <c r="I2" s="214">
        <f t="shared" si="0"/>
        <v>2.1851851851851851</v>
      </c>
      <c r="J2" s="214">
        <f t="shared" si="0"/>
        <v>3.0407407407407407</v>
      </c>
      <c r="K2" s="214">
        <f t="shared" si="0"/>
        <v>3.6907407407407407</v>
      </c>
      <c r="L2" s="214">
        <f t="shared" si="0"/>
        <v>3.3601851851851854</v>
      </c>
      <c r="M2" s="214">
        <f t="shared" si="0"/>
        <v>3.081481481481481</v>
      </c>
      <c r="N2" s="214">
        <f t="shared" si="0"/>
        <v>2.6018518518518521</v>
      </c>
      <c r="O2" s="214">
        <f t="shared" si="0"/>
        <v>3.1574074074074074</v>
      </c>
      <c r="P2" s="214">
        <f t="shared" si="0"/>
        <v>3.7740740740740741</v>
      </c>
      <c r="Q2" s="214">
        <f t="shared" si="0"/>
        <v>3.3518518518518521</v>
      </c>
      <c r="R2" s="214">
        <f t="shared" si="0"/>
        <v>2.9842592592592587</v>
      </c>
      <c r="S2" s="214">
        <f t="shared" si="0"/>
        <v>2.4518518518518517</v>
      </c>
      <c r="T2" s="214">
        <f t="shared" si="0"/>
        <v>3.1407407407407408</v>
      </c>
      <c r="U2" s="214">
        <f t="shared" si="0"/>
        <v>3.7907407407407403</v>
      </c>
      <c r="V2" s="214">
        <f t="shared" si="0"/>
        <v>3.3185185185185189</v>
      </c>
      <c r="W2" s="214">
        <f t="shared" si="0"/>
        <v>3.081481481481481</v>
      </c>
      <c r="X2" s="214">
        <f t="shared" si="0"/>
        <v>2.0518518518518518</v>
      </c>
      <c r="Y2" s="214">
        <f t="shared" si="0"/>
        <v>2.9407407407407407</v>
      </c>
      <c r="Z2" s="214">
        <f t="shared" si="0"/>
        <v>3.9407407407407407</v>
      </c>
      <c r="AA2" s="214">
        <f t="shared" si="0"/>
        <v>3.3851851851851853</v>
      </c>
      <c r="AB2" s="214">
        <f t="shared" si="0"/>
        <v>2.6814814814814811</v>
      </c>
      <c r="AC2" s="214">
        <f t="shared" si="0"/>
        <v>2.0518518518518518</v>
      </c>
      <c r="AD2" s="214">
        <f t="shared" si="0"/>
        <v>2.9407407407407407</v>
      </c>
      <c r="AE2" s="214">
        <f t="shared" si="0"/>
        <v>3.9407407407407407</v>
      </c>
      <c r="AF2" s="214">
        <f t="shared" si="0"/>
        <v>3.3851851851851853</v>
      </c>
      <c r="AG2" s="214">
        <f t="shared" si="0"/>
        <v>2.6814814814814811</v>
      </c>
      <c r="AH2" s="214">
        <f t="shared" si="0"/>
        <v>2.0518518518518518</v>
      </c>
      <c r="AL2" s="72">
        <f t="shared" ref="AL2:AL65" si="1">IF(ISERROR(AVERAGE(E2:AH2)),"",AVERAGE(E2:AH2))</f>
        <v>3.0888580246913566</v>
      </c>
      <c r="AM2" s="49"/>
      <c r="AN2" s="49"/>
      <c r="AO2" s="49"/>
      <c r="AP2" s="49"/>
      <c r="AQ2" s="49"/>
      <c r="AR2" s="49"/>
      <c r="AS2" s="49"/>
      <c r="AT2" s="49"/>
      <c r="AU2" s="49"/>
      <c r="AV2" s="49"/>
    </row>
    <row r="3" spans="1:48" s="61" customFormat="1" ht="22.5" customHeight="1">
      <c r="B3" s="775" t="str">
        <f>'NOTES 3trim.'!D4</f>
        <v>Langage oral</v>
      </c>
      <c r="C3" s="775"/>
      <c r="D3" s="775"/>
      <c r="E3" s="215">
        <f>IF(ISERROR(AVERAGE(E4:E6)),"",AVERAGE(E4:E6))</f>
        <v>3.25</v>
      </c>
      <c r="F3" s="215">
        <f t="shared" ref="F3:AH3" si="2">IF(ISERROR(AVERAGE(F4:F6)),"",AVERAGE(F4:F6))</f>
        <v>3.5</v>
      </c>
      <c r="G3" s="215">
        <f t="shared" si="2"/>
        <v>3.666666666666667</v>
      </c>
      <c r="H3" s="215">
        <f t="shared" si="2"/>
        <v>3.333333333333333</v>
      </c>
      <c r="I3" s="215">
        <f t="shared" si="2"/>
        <v>2</v>
      </c>
      <c r="J3" s="215">
        <f t="shared" si="2"/>
        <v>3.25</v>
      </c>
      <c r="K3" s="215">
        <f t="shared" si="2"/>
        <v>3.5</v>
      </c>
      <c r="L3" s="215">
        <f t="shared" si="2"/>
        <v>3.166666666666667</v>
      </c>
      <c r="M3" s="215">
        <f t="shared" si="2"/>
        <v>3.333333333333333</v>
      </c>
      <c r="N3" s="215">
        <f t="shared" si="2"/>
        <v>3</v>
      </c>
      <c r="O3" s="215">
        <f t="shared" si="2"/>
        <v>3.3333333333333335</v>
      </c>
      <c r="P3" s="215">
        <f t="shared" si="2"/>
        <v>3.1666666666666665</v>
      </c>
      <c r="Q3" s="215">
        <f t="shared" si="2"/>
        <v>3.166666666666667</v>
      </c>
      <c r="R3" s="215">
        <f t="shared" si="2"/>
        <v>3.2222222222222219</v>
      </c>
      <c r="S3" s="215">
        <f t="shared" si="2"/>
        <v>3</v>
      </c>
      <c r="T3" s="215">
        <f t="shared" si="2"/>
        <v>3</v>
      </c>
      <c r="U3" s="215">
        <f t="shared" si="2"/>
        <v>4</v>
      </c>
      <c r="V3" s="215">
        <f t="shared" si="2"/>
        <v>3.166666666666667</v>
      </c>
      <c r="W3" s="215">
        <f t="shared" si="2"/>
        <v>3.333333333333333</v>
      </c>
      <c r="X3" s="215">
        <f t="shared" si="2"/>
        <v>2</v>
      </c>
      <c r="Y3" s="215">
        <f t="shared" si="2"/>
        <v>3</v>
      </c>
      <c r="Z3" s="215">
        <f t="shared" si="2"/>
        <v>4</v>
      </c>
      <c r="AA3" s="215">
        <f t="shared" si="2"/>
        <v>3.3333333333333335</v>
      </c>
      <c r="AB3" s="215">
        <f t="shared" si="2"/>
        <v>2.6666666666666665</v>
      </c>
      <c r="AC3" s="215">
        <f t="shared" si="2"/>
        <v>2</v>
      </c>
      <c r="AD3" s="215">
        <f t="shared" si="2"/>
        <v>3</v>
      </c>
      <c r="AE3" s="215">
        <f t="shared" si="2"/>
        <v>4</v>
      </c>
      <c r="AF3" s="215">
        <f t="shared" si="2"/>
        <v>3.3333333333333335</v>
      </c>
      <c r="AG3" s="215">
        <f t="shared" si="2"/>
        <v>2.6666666666666665</v>
      </c>
      <c r="AH3" s="215">
        <f t="shared" si="2"/>
        <v>2</v>
      </c>
      <c r="AL3" s="72">
        <f t="shared" si="1"/>
        <v>3.1129629629629627</v>
      </c>
      <c r="AM3" s="49"/>
      <c r="AN3" s="49"/>
      <c r="AO3" s="49"/>
      <c r="AP3" s="49"/>
      <c r="AQ3" s="49"/>
      <c r="AR3" s="49"/>
      <c r="AS3" s="49"/>
      <c r="AT3" s="49"/>
      <c r="AU3" s="49"/>
      <c r="AV3" s="49"/>
    </row>
    <row r="4" spans="1:48" s="61" customFormat="1" ht="22.5" customHeight="1">
      <c r="D4" s="191" t="str">
        <f>'NOTES 3trim.'!D5</f>
        <v>Raconter, Décrire, Exposer</v>
      </c>
      <c r="E4" s="216" t="str">
        <f>IF(ISERROR('NOTES 3trim.'!AN7),"",'NOTES 3trim.'!AN7)</f>
        <v/>
      </c>
      <c r="F4" s="216" t="str">
        <f>IF(ISERROR('NOTES 3trim.'!AO7),"",'NOTES 3trim.'!AO7)</f>
        <v/>
      </c>
      <c r="G4" s="216" t="str">
        <f>IF(ISERROR('NOTES 3trim.'!AP7),"",'NOTES 3trim.'!AP7)</f>
        <v/>
      </c>
      <c r="H4" s="216" t="str">
        <f>IF(ISERROR('NOTES 3trim.'!AQ7),"",'NOTES 3trim.'!AQ7)</f>
        <v/>
      </c>
      <c r="I4" s="216" t="str">
        <f>IF(ISERROR('NOTES 3trim.'!AR7),"",'NOTES 3trim.'!AR7)</f>
        <v/>
      </c>
      <c r="J4" s="216" t="str">
        <f>IF(ISERROR('NOTES 3trim.'!AS7),"",'NOTES 3trim.'!AS7)</f>
        <v/>
      </c>
      <c r="K4" s="216" t="str">
        <f>IF(ISERROR('NOTES 3trim.'!AT7),"",'NOTES 3trim.'!AT7)</f>
        <v/>
      </c>
      <c r="L4" s="216" t="str">
        <f>IF(ISERROR('NOTES 3trim.'!AU7),"",'NOTES 3trim.'!AU7)</f>
        <v/>
      </c>
      <c r="M4" s="216" t="str">
        <f>IF(ISERROR('NOTES 3trim.'!AV7),"",'NOTES 3trim.'!AV7)</f>
        <v/>
      </c>
      <c r="N4" s="216" t="str">
        <f>IF(ISERROR('NOTES 3trim.'!AW7),"",'NOTES 3trim.'!AW7)</f>
        <v/>
      </c>
      <c r="O4" s="216">
        <f>IF(ISERROR('NOTES 3trim.'!AX7),"",'NOTES 3trim.'!AX7)</f>
        <v>3</v>
      </c>
      <c r="P4" s="216">
        <f>IF(ISERROR('NOTES 3trim.'!AY7),"",'NOTES 3trim.'!AY7)</f>
        <v>3</v>
      </c>
      <c r="Q4" s="216">
        <f>IF(ISERROR('NOTES 3trim.'!AZ7),"",'NOTES 3trim.'!AZ7)</f>
        <v>3</v>
      </c>
      <c r="R4" s="216">
        <f>IF(ISERROR('NOTES 3trim.'!BA7),"",'NOTES 3trim.'!BA7)</f>
        <v>3</v>
      </c>
      <c r="S4" s="216">
        <f>IF(ISERROR('NOTES 3trim.'!BB7),"",'NOTES 3trim.'!BB7)</f>
        <v>3</v>
      </c>
      <c r="T4" s="216" t="str">
        <f>IF(ISERROR('NOTES 3trim.'!BC7),"",'NOTES 3trim.'!BC7)</f>
        <v/>
      </c>
      <c r="U4" s="216" t="str">
        <f>IF(ISERROR('NOTES 3trim.'!BD7),"",'NOTES 3trim.'!BD7)</f>
        <v/>
      </c>
      <c r="V4" s="216" t="str">
        <f>IF(ISERROR('NOTES 3trim.'!BE7),"",'NOTES 3trim.'!BE7)</f>
        <v/>
      </c>
      <c r="W4" s="216" t="str">
        <f>IF(ISERROR('NOTES 3trim.'!BF7),"",'NOTES 3trim.'!BF7)</f>
        <v/>
      </c>
      <c r="X4" s="216" t="str">
        <f>IF(ISERROR('NOTES 3trim.'!BG7),"",'NOTES 3trim.'!BG7)</f>
        <v/>
      </c>
      <c r="Y4" s="216" t="str">
        <f>IF(ISERROR('NOTES 3trim.'!BH7),"",'NOTES 3trim.'!BH7)</f>
        <v/>
      </c>
      <c r="Z4" s="216" t="str">
        <f>IF(ISERROR('NOTES 3trim.'!BI7),"",'NOTES 3trim.'!BI7)</f>
        <v/>
      </c>
      <c r="AA4" s="216" t="str">
        <f>IF(ISERROR('NOTES 3trim.'!BJ7),"",'NOTES 3trim.'!BJ7)</f>
        <v/>
      </c>
      <c r="AB4" s="216" t="str">
        <f>IF(ISERROR('NOTES 3trim.'!BK7),"",'NOTES 3trim.'!BK7)</f>
        <v/>
      </c>
      <c r="AC4" s="216" t="str">
        <f>IF(ISERROR('NOTES 3trim.'!BL7),"",'NOTES 3trim.'!BL7)</f>
        <v/>
      </c>
      <c r="AD4" s="216" t="str">
        <f>IF(ISERROR('NOTES 3trim.'!BM7),"",'NOTES 3trim.'!BM7)</f>
        <v/>
      </c>
      <c r="AE4" s="216" t="str">
        <f>IF(ISERROR('NOTES 3trim.'!BN7),"",'NOTES 3trim.'!BN7)</f>
        <v/>
      </c>
      <c r="AF4" s="216" t="str">
        <f>IF(ISERROR('NOTES 3trim.'!BO7),"",'NOTES 3trim.'!BO7)</f>
        <v/>
      </c>
      <c r="AG4" s="216" t="str">
        <f>IF(ISERROR('NOTES 3trim.'!BP7),"",'NOTES 3trim.'!BP7)</f>
        <v/>
      </c>
      <c r="AH4" s="216" t="str">
        <f>IF(ISERROR('NOTES 3trim.'!BQ7),"",'NOTES 3trim.'!BQ7)</f>
        <v/>
      </c>
      <c r="AL4" s="72">
        <f t="shared" si="1"/>
        <v>3</v>
      </c>
      <c r="AM4" s="49"/>
      <c r="AN4" s="49"/>
      <c r="AO4" s="49"/>
      <c r="AP4" s="49"/>
      <c r="AQ4" s="49"/>
      <c r="AR4" s="49"/>
      <c r="AS4" s="49"/>
      <c r="AT4" s="49"/>
      <c r="AU4" s="49"/>
      <c r="AV4" s="49"/>
    </row>
    <row r="5" spans="1:48" s="61" customFormat="1" ht="22.5" customHeight="1">
      <c r="D5" s="192" t="str">
        <f>'NOTES 3trim.'!D62</f>
        <v>Echanger, Débattre</v>
      </c>
      <c r="E5" s="217">
        <f>IF(ISERROR('NOTES 3trim.'!AN64),"",'NOTES 3trim.'!AN64)</f>
        <v>3</v>
      </c>
      <c r="F5" s="217">
        <f>IF(ISERROR('NOTES 3trim.'!AO64),"",'NOTES 3trim.'!AO64)</f>
        <v>4.5</v>
      </c>
      <c r="G5" s="217">
        <f>IF(ISERROR('NOTES 3trim.'!AP64),"",'NOTES 3trim.'!AP64)</f>
        <v>3.3333333333333335</v>
      </c>
      <c r="H5" s="217">
        <f>IF(ISERROR('NOTES 3trim.'!AQ64),"",'NOTES 3trim.'!AQ64)</f>
        <v>2.6666666666666665</v>
      </c>
      <c r="I5" s="217">
        <f>IF(ISERROR('NOTES 3trim.'!AR64),"",'NOTES 3trim.'!AR64)</f>
        <v>2</v>
      </c>
      <c r="J5" s="217">
        <f>IF(ISERROR('NOTES 3trim.'!AS64),"",'NOTES 3trim.'!AS64)</f>
        <v>3</v>
      </c>
      <c r="K5" s="217">
        <f>IF(ISERROR('NOTES 3trim.'!AT64),"",'NOTES 3trim.'!AT64)</f>
        <v>4</v>
      </c>
      <c r="L5" s="217">
        <f>IF(ISERROR('NOTES 3trim.'!AU64),"",'NOTES 3trim.'!AU64)</f>
        <v>3.3333333333333335</v>
      </c>
      <c r="M5" s="217">
        <f>IF(ISERROR('NOTES 3trim.'!AV64),"",'NOTES 3trim.'!AV64)</f>
        <v>2.6666666666666665</v>
      </c>
      <c r="N5" s="217">
        <f>IF(ISERROR('NOTES 3trim.'!AW64),"",'NOTES 3trim.'!AW64)</f>
        <v>2</v>
      </c>
      <c r="O5" s="217">
        <f>IF(ISERROR('NOTES 3trim.'!AX64),"",'NOTES 3trim.'!AX64)</f>
        <v>3</v>
      </c>
      <c r="P5" s="217">
        <f>IF(ISERROR('NOTES 3trim.'!AY64),"",'NOTES 3trim.'!AY64)</f>
        <v>4</v>
      </c>
      <c r="Q5" s="217">
        <f>IF(ISERROR('NOTES 3trim.'!AZ64),"",'NOTES 3trim.'!AZ64)</f>
        <v>3.3333333333333335</v>
      </c>
      <c r="R5" s="217">
        <f>IF(ISERROR('NOTES 3trim.'!BA64),"",'NOTES 3trim.'!BA64)</f>
        <v>2.6666666666666665</v>
      </c>
      <c r="S5" s="217">
        <f>IF(ISERROR('NOTES 3trim.'!BB64),"",'NOTES 3trim.'!BB64)</f>
        <v>2</v>
      </c>
      <c r="T5" s="217">
        <f>IF(ISERROR('NOTES 3trim.'!BC64),"",'NOTES 3trim.'!BC64)</f>
        <v>3</v>
      </c>
      <c r="U5" s="217">
        <f>IF(ISERROR('NOTES 3trim.'!BD64),"",'NOTES 3trim.'!BD64)</f>
        <v>4</v>
      </c>
      <c r="V5" s="217">
        <f>IF(ISERROR('NOTES 3trim.'!BE64),"",'NOTES 3trim.'!BE64)</f>
        <v>3.3333333333333335</v>
      </c>
      <c r="W5" s="217">
        <f>IF(ISERROR('NOTES 3trim.'!BF64),"",'NOTES 3trim.'!BF64)</f>
        <v>2.6666666666666665</v>
      </c>
      <c r="X5" s="217">
        <f>IF(ISERROR('NOTES 3trim.'!BG64),"",'NOTES 3trim.'!BG64)</f>
        <v>2</v>
      </c>
      <c r="Y5" s="217">
        <f>IF(ISERROR('NOTES 3trim.'!BH64),"",'NOTES 3trim.'!BH64)</f>
        <v>3</v>
      </c>
      <c r="Z5" s="217">
        <f>IF(ISERROR('NOTES 3trim.'!BI64),"",'NOTES 3trim.'!BI64)</f>
        <v>4</v>
      </c>
      <c r="AA5" s="217">
        <f>IF(ISERROR('NOTES 3trim.'!BJ64),"",'NOTES 3trim.'!BJ64)</f>
        <v>3.3333333333333335</v>
      </c>
      <c r="AB5" s="217">
        <f>IF(ISERROR('NOTES 3trim.'!BK64),"",'NOTES 3trim.'!BK64)</f>
        <v>2.6666666666666665</v>
      </c>
      <c r="AC5" s="217">
        <f>IF(ISERROR('NOTES 3trim.'!BL64),"",'NOTES 3trim.'!BL64)</f>
        <v>2</v>
      </c>
      <c r="AD5" s="217">
        <f>IF(ISERROR('NOTES 3trim.'!BM64),"",'NOTES 3trim.'!BM64)</f>
        <v>3</v>
      </c>
      <c r="AE5" s="217">
        <f>IF(ISERROR('NOTES 3trim.'!BN64),"",'NOTES 3trim.'!BN64)</f>
        <v>4</v>
      </c>
      <c r="AF5" s="217">
        <f>IF(ISERROR('NOTES 3trim.'!BO64),"",'NOTES 3trim.'!BO64)</f>
        <v>3.3333333333333335</v>
      </c>
      <c r="AG5" s="217">
        <f>IF(ISERROR('NOTES 3trim.'!BP64),"",'NOTES 3trim.'!BP64)</f>
        <v>2.6666666666666665</v>
      </c>
      <c r="AH5" s="217">
        <f>IF(ISERROR('NOTES 3trim.'!BQ64),"",'NOTES 3trim.'!BQ64)</f>
        <v>2</v>
      </c>
      <c r="AL5" s="72">
        <f t="shared" si="1"/>
        <v>3.0166666666666666</v>
      </c>
      <c r="AM5" s="49"/>
      <c r="AN5" s="49"/>
      <c r="AO5" s="49"/>
      <c r="AP5" s="49"/>
      <c r="AQ5" s="49"/>
      <c r="AR5" s="49"/>
      <c r="AS5" s="49"/>
      <c r="AT5" s="49"/>
      <c r="AU5" s="49"/>
      <c r="AV5" s="49"/>
    </row>
    <row r="6" spans="1:48" s="61" customFormat="1" ht="22.5" customHeight="1">
      <c r="D6" s="193" t="str">
        <f>'NOTES 3trim.'!D83</f>
        <v>Réciter : dire de mémoire</v>
      </c>
      <c r="E6" s="218">
        <f>IF(ISERROR('NOTES 3trim.'!AN85),"",'NOTES 3trim.'!AN85)</f>
        <v>3.5</v>
      </c>
      <c r="F6" s="218">
        <f>IF(ISERROR('NOTES 3trim.'!AO85),"",'NOTES 3trim.'!AO85)</f>
        <v>2.5</v>
      </c>
      <c r="G6" s="218">
        <f>IF(ISERROR('NOTES 3trim.'!AP85),"",'NOTES 3trim.'!AP85)</f>
        <v>4</v>
      </c>
      <c r="H6" s="218">
        <f>IF(ISERROR('NOTES 3trim.'!AQ85),"",'NOTES 3trim.'!AQ85)</f>
        <v>4</v>
      </c>
      <c r="I6" s="218" t="str">
        <f>IF(ISERROR('NOTES 3trim.'!AR85),"",'NOTES 3trim.'!AR85)</f>
        <v/>
      </c>
      <c r="J6" s="218">
        <f>IF(ISERROR('NOTES 3trim.'!AS85),"",'NOTES 3trim.'!AS85)</f>
        <v>3.5</v>
      </c>
      <c r="K6" s="218">
        <f>IF(ISERROR('NOTES 3trim.'!AT85),"",'NOTES 3trim.'!AT85)</f>
        <v>3</v>
      </c>
      <c r="L6" s="218">
        <f>IF(ISERROR('NOTES 3trim.'!AU85),"",'NOTES 3trim.'!AU85)</f>
        <v>3</v>
      </c>
      <c r="M6" s="218">
        <f>IF(ISERROR('NOTES 3trim.'!AV85),"",'NOTES 3trim.'!AV85)</f>
        <v>4</v>
      </c>
      <c r="N6" s="218">
        <f>IF(ISERROR('NOTES 3trim.'!AW85),"",'NOTES 3trim.'!AW85)</f>
        <v>4</v>
      </c>
      <c r="O6" s="218">
        <f>IF(ISERROR('NOTES 3trim.'!AX85),"",'NOTES 3trim.'!AX85)</f>
        <v>4</v>
      </c>
      <c r="P6" s="218">
        <f>IF(ISERROR('NOTES 3trim.'!AY85),"",'NOTES 3trim.'!AY85)</f>
        <v>2.5</v>
      </c>
      <c r="Q6" s="218" t="str">
        <f>IF(ISERROR('NOTES 3trim.'!AZ85),"",'NOTES 3trim.'!AZ85)</f>
        <v/>
      </c>
      <c r="R6" s="218">
        <f>IF(ISERROR('NOTES 3trim.'!BA85),"",'NOTES 3trim.'!BA85)</f>
        <v>4</v>
      </c>
      <c r="S6" s="218">
        <f>IF(ISERROR('NOTES 3trim.'!BB85),"",'NOTES 3trim.'!BB85)</f>
        <v>4</v>
      </c>
      <c r="T6" s="218">
        <f>IF(ISERROR('NOTES 3trim.'!BC85),"",'NOTES 3trim.'!BC85)</f>
        <v>3</v>
      </c>
      <c r="U6" s="218">
        <f>IF(ISERROR('NOTES 3trim.'!BD85),"",'NOTES 3trim.'!BD85)</f>
        <v>4</v>
      </c>
      <c r="V6" s="218">
        <f>IF(ISERROR('NOTES 3trim.'!BE85),"",'NOTES 3trim.'!BE85)</f>
        <v>3</v>
      </c>
      <c r="W6" s="218">
        <f>IF(ISERROR('NOTES 3trim.'!BF85),"",'NOTES 3trim.'!BF85)</f>
        <v>4</v>
      </c>
      <c r="X6" s="218" t="str">
        <f>IF(ISERROR('NOTES 3trim.'!BG85),"",'NOTES 3trim.'!BG85)</f>
        <v/>
      </c>
      <c r="Y6" s="218">
        <f>IF(ISERROR('NOTES 3trim.'!BH85),"",'NOTES 3trim.'!BH85)</f>
        <v>3</v>
      </c>
      <c r="Z6" s="218">
        <f>IF(ISERROR('NOTES 3trim.'!BI85),"",'NOTES 3trim.'!BI85)</f>
        <v>4</v>
      </c>
      <c r="AA6" s="218">
        <f>IF(ISERROR('NOTES 3trim.'!BJ85),"",'NOTES 3trim.'!BJ85)</f>
        <v>3.3333333333333335</v>
      </c>
      <c r="AB6" s="218">
        <f>IF(ISERROR('NOTES 3trim.'!BK85),"",'NOTES 3trim.'!BK85)</f>
        <v>2.6666666666666665</v>
      </c>
      <c r="AC6" s="218">
        <f>IF(ISERROR('NOTES 3trim.'!BL85),"",'NOTES 3trim.'!BL85)</f>
        <v>2</v>
      </c>
      <c r="AD6" s="218">
        <f>IF(ISERROR('NOTES 3trim.'!BM85),"",'NOTES 3trim.'!BM85)</f>
        <v>3</v>
      </c>
      <c r="AE6" s="218">
        <f>IF(ISERROR('NOTES 3trim.'!BN85),"",'NOTES 3trim.'!BN85)</f>
        <v>4</v>
      </c>
      <c r="AF6" s="218">
        <f>IF(ISERROR('NOTES 3trim.'!BO85),"",'NOTES 3trim.'!BO85)</f>
        <v>3.3333333333333335</v>
      </c>
      <c r="AG6" s="218">
        <f>IF(ISERROR('NOTES 3trim.'!BP85),"",'NOTES 3trim.'!BP85)</f>
        <v>2.6666666666666665</v>
      </c>
      <c r="AH6" s="218">
        <f>IF(ISERROR('NOTES 3trim.'!BQ85),"",'NOTES 3trim.'!BQ85)</f>
        <v>2</v>
      </c>
      <c r="AL6" s="72">
        <f t="shared" si="1"/>
        <v>3.3333333333333335</v>
      </c>
      <c r="AM6" s="49"/>
      <c r="AN6" s="49"/>
      <c r="AO6" s="49"/>
      <c r="AP6" s="49"/>
      <c r="AQ6" s="49"/>
      <c r="AR6" s="49"/>
      <c r="AS6" s="49"/>
      <c r="AT6" s="49"/>
      <c r="AU6" s="49"/>
      <c r="AV6" s="49"/>
    </row>
    <row r="7" spans="1:48" s="61" customFormat="1" ht="22.5" customHeight="1">
      <c r="B7" s="775" t="str">
        <f>'NOTES 3trim.'!D105</f>
        <v>Lectures</v>
      </c>
      <c r="C7" s="775"/>
      <c r="D7" s="775"/>
      <c r="E7" s="219">
        <f>IF(ISERROR(AVERAGE(E8:E11)),"",AVERAGE(E8:E11))</f>
        <v>3.5</v>
      </c>
      <c r="F7" s="219">
        <f t="shared" ref="F7:AH7" si="3">IF(ISERROR(AVERAGE(F8:F11)),"",AVERAGE(F8:F11))</f>
        <v>3.875</v>
      </c>
      <c r="G7" s="219">
        <f t="shared" si="3"/>
        <v>3.666666666666667</v>
      </c>
      <c r="H7" s="219">
        <f t="shared" si="3"/>
        <v>3.333333333333333</v>
      </c>
      <c r="I7" s="219">
        <f t="shared" si="3"/>
        <v>2.6666666666666665</v>
      </c>
      <c r="J7" s="219">
        <f t="shared" si="3"/>
        <v>3.125</v>
      </c>
      <c r="K7" s="219">
        <f t="shared" si="3"/>
        <v>3.5</v>
      </c>
      <c r="L7" s="219">
        <f t="shared" si="3"/>
        <v>3.041666666666667</v>
      </c>
      <c r="M7" s="219">
        <f t="shared" si="3"/>
        <v>3.333333333333333</v>
      </c>
      <c r="N7" s="219">
        <f t="shared" si="3"/>
        <v>2.75</v>
      </c>
      <c r="O7" s="219">
        <f t="shared" si="3"/>
        <v>3.5</v>
      </c>
      <c r="P7" s="219">
        <f t="shared" si="3"/>
        <v>4</v>
      </c>
      <c r="Q7" s="219">
        <f t="shared" si="3"/>
        <v>3.3333333333333335</v>
      </c>
      <c r="R7" s="219">
        <f t="shared" si="3"/>
        <v>3.208333333333333</v>
      </c>
      <c r="S7" s="219">
        <f t="shared" si="3"/>
        <v>2.5</v>
      </c>
      <c r="T7" s="219">
        <f t="shared" si="3"/>
        <v>3.5</v>
      </c>
      <c r="U7" s="219">
        <f t="shared" si="3"/>
        <v>4</v>
      </c>
      <c r="V7" s="219">
        <f t="shared" si="3"/>
        <v>2.916666666666667</v>
      </c>
      <c r="W7" s="219">
        <f t="shared" si="3"/>
        <v>3.333333333333333</v>
      </c>
      <c r="X7" s="219">
        <f t="shared" si="3"/>
        <v>2</v>
      </c>
      <c r="Y7" s="219">
        <f t="shared" si="3"/>
        <v>3</v>
      </c>
      <c r="Z7" s="219">
        <f t="shared" si="3"/>
        <v>4</v>
      </c>
      <c r="AA7" s="219">
        <f t="shared" si="3"/>
        <v>3.3333333333333335</v>
      </c>
      <c r="AB7" s="219">
        <f t="shared" si="3"/>
        <v>2.6666666666666665</v>
      </c>
      <c r="AC7" s="219">
        <f t="shared" si="3"/>
        <v>2</v>
      </c>
      <c r="AD7" s="219">
        <f t="shared" si="3"/>
        <v>3</v>
      </c>
      <c r="AE7" s="219">
        <f t="shared" si="3"/>
        <v>4</v>
      </c>
      <c r="AF7" s="219">
        <f t="shared" si="3"/>
        <v>3.3333333333333335</v>
      </c>
      <c r="AG7" s="219">
        <f t="shared" si="3"/>
        <v>2.6666666666666665</v>
      </c>
      <c r="AH7" s="219">
        <f t="shared" si="3"/>
        <v>2</v>
      </c>
      <c r="AL7" s="72">
        <f t="shared" si="1"/>
        <v>3.1694444444444447</v>
      </c>
      <c r="AM7" s="49"/>
      <c r="AN7" s="49"/>
      <c r="AO7" s="49"/>
      <c r="AP7" s="49"/>
      <c r="AQ7" s="49"/>
      <c r="AR7" s="49"/>
      <c r="AS7" s="49"/>
      <c r="AT7" s="49"/>
      <c r="AU7" s="49"/>
      <c r="AV7" s="49"/>
    </row>
    <row r="8" spans="1:48" s="61" customFormat="1" ht="23.25" customHeight="1">
      <c r="A8" s="62"/>
      <c r="D8" s="194" t="str">
        <f>'NOTES 3trim.'!D106</f>
        <v>Lire, écouter et comprendre</v>
      </c>
      <c r="E8" s="220">
        <f>IF(ISERROR('NOTES 3trim.'!AN108),"",'NOTES 3trim.'!AN108)</f>
        <v>4</v>
      </c>
      <c r="F8" s="220">
        <f>IF(ISERROR('NOTES 3trim.'!AO108),"",'NOTES 3trim.'!AO108)</f>
        <v>3</v>
      </c>
      <c r="G8" s="220">
        <f>IF(ISERROR('NOTES 3trim.'!AP108),"",'NOTES 3trim.'!AP108)</f>
        <v>4</v>
      </c>
      <c r="H8" s="220">
        <f>IF(ISERROR('NOTES 3trim.'!AQ108),"",'NOTES 3trim.'!AQ108)</f>
        <v>4</v>
      </c>
      <c r="I8" s="220" t="str">
        <f>IF(ISERROR('NOTES 3trim.'!AR108),"",'NOTES 3trim.'!AR108)</f>
        <v/>
      </c>
      <c r="J8" s="220">
        <f>IF(ISERROR('NOTES 3trim.'!AS108),"",'NOTES 3trim.'!AS108)</f>
        <v>3</v>
      </c>
      <c r="K8" s="220">
        <f>IF(ISERROR('NOTES 3trim.'!AT108),"",'NOTES 3trim.'!AT108)</f>
        <v>4</v>
      </c>
      <c r="L8" s="220">
        <f>IF(ISERROR('NOTES 3trim.'!AU108),"",'NOTES 3trim.'!AU108)</f>
        <v>3</v>
      </c>
      <c r="M8" s="220">
        <f>IF(ISERROR('NOTES 3trim.'!AV108),"",'NOTES 3trim.'!AV108)</f>
        <v>4</v>
      </c>
      <c r="N8" s="220">
        <f>IF(ISERROR('NOTES 3trim.'!AW108),"",'NOTES 3trim.'!AW108)</f>
        <v>4</v>
      </c>
      <c r="O8" s="220">
        <f>IF(ISERROR('NOTES 3trim.'!AX108),"",'NOTES 3trim.'!AX108)</f>
        <v>4</v>
      </c>
      <c r="P8" s="220">
        <f>IF(ISERROR('NOTES 3trim.'!AY108),"",'NOTES 3trim.'!AY108)</f>
        <v>4</v>
      </c>
      <c r="Q8" s="220" t="str">
        <f>IF(ISERROR('NOTES 3trim.'!AZ108),"",'NOTES 3trim.'!AZ108)</f>
        <v/>
      </c>
      <c r="R8" s="220">
        <f>IF(ISERROR('NOTES 3trim.'!BA108),"",'NOTES 3trim.'!BA108)</f>
        <v>4</v>
      </c>
      <c r="S8" s="220">
        <f>IF(ISERROR('NOTES 3trim.'!BB108),"",'NOTES 3trim.'!BB108)</f>
        <v>4</v>
      </c>
      <c r="T8" s="220">
        <f>IF(ISERROR('NOTES 3trim.'!BC108),"",'NOTES 3trim.'!BC108)</f>
        <v>4</v>
      </c>
      <c r="U8" s="220">
        <f>IF(ISERROR('NOTES 3trim.'!BD108),"",'NOTES 3trim.'!BD108)</f>
        <v>4</v>
      </c>
      <c r="V8" s="220">
        <f>IF(ISERROR('NOTES 3trim.'!BE108),"",'NOTES 3trim.'!BE108)</f>
        <v>3</v>
      </c>
      <c r="W8" s="220">
        <f>IF(ISERROR('NOTES 3trim.'!BF108),"",'NOTES 3trim.'!BF108)</f>
        <v>4</v>
      </c>
      <c r="X8" s="220" t="str">
        <f>IF(ISERROR('NOTES 3trim.'!BG108),"",'NOTES 3trim.'!BG108)</f>
        <v/>
      </c>
      <c r="Y8" s="220">
        <f>IF(ISERROR('NOTES 3trim.'!BH108),"",'NOTES 3trim.'!BH108)</f>
        <v>3</v>
      </c>
      <c r="Z8" s="220">
        <f>IF(ISERROR('NOTES 3trim.'!BI108),"",'NOTES 3trim.'!BI108)</f>
        <v>4</v>
      </c>
      <c r="AA8" s="220">
        <f>IF(ISERROR('NOTES 3trim.'!BJ108),"",'NOTES 3trim.'!BJ108)</f>
        <v>3.3333333333333335</v>
      </c>
      <c r="AB8" s="220">
        <f>IF(ISERROR('NOTES 3trim.'!BK108),"",'NOTES 3trim.'!BK108)</f>
        <v>2.6666666666666665</v>
      </c>
      <c r="AC8" s="220">
        <f>IF(ISERROR('NOTES 3trim.'!BL108),"",'NOTES 3trim.'!BL108)</f>
        <v>2</v>
      </c>
      <c r="AD8" s="220">
        <f>IF(ISERROR('NOTES 3trim.'!BM108),"",'NOTES 3trim.'!BM108)</f>
        <v>3</v>
      </c>
      <c r="AE8" s="220">
        <f>IF(ISERROR('NOTES 3trim.'!BN108),"",'NOTES 3trim.'!BN108)</f>
        <v>4</v>
      </c>
      <c r="AF8" s="220">
        <f>IF(ISERROR('NOTES 3trim.'!BO108),"",'NOTES 3trim.'!BO108)</f>
        <v>3.3333333333333335</v>
      </c>
      <c r="AG8" s="220">
        <f>IF(ISERROR('NOTES 3trim.'!BP108),"",'NOTES 3trim.'!BP108)</f>
        <v>2.6666666666666665</v>
      </c>
      <c r="AH8" s="220">
        <f>IF(ISERROR('NOTES 3trim.'!BQ108),"",'NOTES 3trim.'!BQ108)</f>
        <v>2</v>
      </c>
      <c r="AI8" s="62"/>
      <c r="AL8" s="72">
        <f t="shared" si="1"/>
        <v>3.4814814814814814</v>
      </c>
      <c r="AM8" s="49"/>
      <c r="AN8" s="49"/>
      <c r="AO8" s="49"/>
      <c r="AP8" s="49"/>
      <c r="AQ8" s="49"/>
      <c r="AR8" s="49"/>
      <c r="AS8" s="49"/>
      <c r="AT8" s="49"/>
      <c r="AU8" s="49"/>
      <c r="AV8" s="49"/>
    </row>
    <row r="9" spans="1:48" s="61" customFormat="1" ht="22.5" customHeight="1">
      <c r="D9" s="195" t="str">
        <f>'NOTES 3trim.'!D190</f>
        <v>Lire seul et comprendre une consigne</v>
      </c>
      <c r="E9" s="217">
        <f>IF(ISERROR('NOTES 3trim.'!AN192),"",'NOTES 3trim.'!AN192)</f>
        <v>4</v>
      </c>
      <c r="F9" s="217">
        <f>IF(ISERROR('NOTES 3trim.'!AO192),"",'NOTES 3trim.'!AO192)</f>
        <v>3.5</v>
      </c>
      <c r="G9" s="217">
        <f>IF(ISERROR('NOTES 3trim.'!AP192),"",'NOTES 3trim.'!AP192)</f>
        <v>4</v>
      </c>
      <c r="H9" s="217">
        <f>IF(ISERROR('NOTES 3trim.'!AQ192),"",'NOTES 3trim.'!AQ192)</f>
        <v>4</v>
      </c>
      <c r="I9" s="217">
        <f>IF(ISERROR('NOTES 3trim.'!AR192),"",'NOTES 3trim.'!AR192)</f>
        <v>4</v>
      </c>
      <c r="J9" s="217">
        <f>IF(ISERROR('NOTES 3trim.'!AS192),"",'NOTES 3trim.'!AS192)</f>
        <v>3.5</v>
      </c>
      <c r="K9" s="217">
        <f>IF(ISERROR('NOTES 3trim.'!AT192),"",'NOTES 3trim.'!AT192)</f>
        <v>2</v>
      </c>
      <c r="L9" s="217">
        <f>IF(ISERROR('NOTES 3trim.'!AU192),"",'NOTES 3trim.'!AU192)</f>
        <v>2.5</v>
      </c>
      <c r="M9" s="217">
        <f>IF(ISERROR('NOTES 3trim.'!AV192),"",'NOTES 3trim.'!AV192)</f>
        <v>4</v>
      </c>
      <c r="N9" s="217">
        <f>IF(ISERROR('NOTES 3trim.'!AW192),"",'NOTES 3trim.'!AW192)</f>
        <v>3</v>
      </c>
      <c r="O9" s="217">
        <f>IF(ISERROR('NOTES 3trim.'!AX192),"",'NOTES 3trim.'!AX192)</f>
        <v>4</v>
      </c>
      <c r="P9" s="217">
        <f>IF(ISERROR('NOTES 3trim.'!AY192),"",'NOTES 3trim.'!AY192)</f>
        <v>4</v>
      </c>
      <c r="Q9" s="217" t="str">
        <f>IF(ISERROR('NOTES 3trim.'!AZ192),"",'NOTES 3trim.'!AZ192)</f>
        <v/>
      </c>
      <c r="R9" s="217">
        <f>IF(ISERROR('NOTES 3trim.'!BA192),"",'NOTES 3trim.'!BA192)</f>
        <v>3.5</v>
      </c>
      <c r="S9" s="217">
        <f>IF(ISERROR('NOTES 3trim.'!BB192),"",'NOTES 3trim.'!BB192)</f>
        <v>2</v>
      </c>
      <c r="T9" s="217">
        <f>IF(ISERROR('NOTES 3trim.'!BC192),"",'NOTES 3trim.'!BC192)</f>
        <v>4</v>
      </c>
      <c r="U9" s="217">
        <f>IF(ISERROR('NOTES 3trim.'!BD192),"",'NOTES 3trim.'!BD192)</f>
        <v>4</v>
      </c>
      <c r="V9" s="217">
        <f>IF(ISERROR('NOTES 3trim.'!BE192),"",'NOTES 3trim.'!BE192)</f>
        <v>2</v>
      </c>
      <c r="W9" s="217">
        <f>IF(ISERROR('NOTES 3trim.'!BF192),"",'NOTES 3trim.'!BF192)</f>
        <v>4</v>
      </c>
      <c r="X9" s="217">
        <f>IF(ISERROR('NOTES 3trim.'!BG192),"",'NOTES 3trim.'!BG192)</f>
        <v>2</v>
      </c>
      <c r="Y9" s="217">
        <f>IF(ISERROR('NOTES 3trim.'!BH192),"",'NOTES 3trim.'!BH192)</f>
        <v>3</v>
      </c>
      <c r="Z9" s="217">
        <f>IF(ISERROR('NOTES 3trim.'!BI192),"",'NOTES 3trim.'!BI192)</f>
        <v>4</v>
      </c>
      <c r="AA9" s="217">
        <f>IF(ISERROR('NOTES 3trim.'!BJ192),"",'NOTES 3trim.'!BJ192)</f>
        <v>3.3333333333333335</v>
      </c>
      <c r="AB9" s="217">
        <f>IF(ISERROR('NOTES 3trim.'!BK192),"",'NOTES 3trim.'!BK192)</f>
        <v>2.6666666666666665</v>
      </c>
      <c r="AC9" s="217">
        <f>IF(ISERROR('NOTES 3trim.'!BL192),"",'NOTES 3trim.'!BL192)</f>
        <v>2</v>
      </c>
      <c r="AD9" s="217">
        <f>IF(ISERROR('NOTES 3trim.'!BM192),"",'NOTES 3trim.'!BM192)</f>
        <v>3</v>
      </c>
      <c r="AE9" s="217">
        <f>IF(ISERROR('NOTES 3trim.'!BN192),"",'NOTES 3trim.'!BN192)</f>
        <v>4</v>
      </c>
      <c r="AF9" s="217">
        <f>IF(ISERROR('NOTES 3trim.'!BO192),"",'NOTES 3trim.'!BO192)</f>
        <v>3.3333333333333335</v>
      </c>
      <c r="AG9" s="217">
        <f>IF(ISERROR('NOTES 3trim.'!BP192),"",'NOTES 3trim.'!BP192)</f>
        <v>2.6666666666666665</v>
      </c>
      <c r="AH9" s="217">
        <f>IF(ISERROR('NOTES 3trim.'!BQ192),"",'NOTES 3trim.'!BQ192)</f>
        <v>2</v>
      </c>
      <c r="AL9" s="72">
        <f t="shared" si="1"/>
        <v>3.2413793103448274</v>
      </c>
      <c r="AM9" s="49"/>
      <c r="AN9" s="49"/>
      <c r="AO9" s="49"/>
      <c r="AP9" s="49"/>
      <c r="AQ9" s="49"/>
      <c r="AR9" s="49"/>
      <c r="AS9" s="49"/>
      <c r="AT9" s="49"/>
      <c r="AU9" s="49"/>
      <c r="AV9" s="49"/>
    </row>
    <row r="10" spans="1:48" s="61" customFormat="1" ht="22.5" customHeight="1">
      <c r="D10" s="195" t="str">
        <f>'NOTES 3trim.'!D247</f>
        <v>Lire à haute voix</v>
      </c>
      <c r="E10" s="217">
        <f>IF(ISERROR('NOTES 3trim.'!AN249),"",'NOTES 3trim.'!AN249)</f>
        <v>3</v>
      </c>
      <c r="F10" s="217">
        <f>IF(ISERROR('NOTES 3trim.'!AO249),"",'NOTES 3trim.'!AO249)</f>
        <v>4.5</v>
      </c>
      <c r="G10" s="217">
        <f>IF(ISERROR('NOTES 3trim.'!AP249),"",'NOTES 3trim.'!AP249)</f>
        <v>3.3333333333333335</v>
      </c>
      <c r="H10" s="217">
        <f>IF(ISERROR('NOTES 3trim.'!AQ249),"",'NOTES 3trim.'!AQ249)</f>
        <v>2.6666666666666665</v>
      </c>
      <c r="I10" s="217">
        <f>IF(ISERROR('NOTES 3trim.'!AR249),"",'NOTES 3trim.'!AR249)</f>
        <v>2</v>
      </c>
      <c r="J10" s="217">
        <f>IF(ISERROR('NOTES 3trim.'!AS249),"",'NOTES 3trim.'!AS249)</f>
        <v>3</v>
      </c>
      <c r="K10" s="217">
        <f>IF(ISERROR('NOTES 3trim.'!AT249),"",'NOTES 3trim.'!AT249)</f>
        <v>4</v>
      </c>
      <c r="L10" s="217">
        <f>IF(ISERROR('NOTES 3trim.'!AU249),"",'NOTES 3trim.'!AU249)</f>
        <v>3.3333333333333335</v>
      </c>
      <c r="M10" s="217">
        <f>IF(ISERROR('NOTES 3trim.'!AV249),"",'NOTES 3trim.'!AV249)</f>
        <v>2.6666666666666665</v>
      </c>
      <c r="N10" s="217">
        <f>IF(ISERROR('NOTES 3trim.'!AW249),"",'NOTES 3trim.'!AW249)</f>
        <v>2</v>
      </c>
      <c r="O10" s="217">
        <f>IF(ISERROR('NOTES 3trim.'!AX249),"",'NOTES 3trim.'!AX249)</f>
        <v>3</v>
      </c>
      <c r="P10" s="217">
        <f>IF(ISERROR('NOTES 3trim.'!AY249),"",'NOTES 3trim.'!AY249)</f>
        <v>4</v>
      </c>
      <c r="Q10" s="217">
        <f>IF(ISERROR('NOTES 3trim.'!AZ249),"",'NOTES 3trim.'!AZ249)</f>
        <v>3.3333333333333335</v>
      </c>
      <c r="R10" s="217">
        <f>IF(ISERROR('NOTES 3trim.'!BA249),"",'NOTES 3trim.'!BA249)</f>
        <v>2.6666666666666665</v>
      </c>
      <c r="S10" s="217">
        <f>IF(ISERROR('NOTES 3trim.'!BB249),"",'NOTES 3trim.'!BB249)</f>
        <v>2</v>
      </c>
      <c r="T10" s="217">
        <f>IF(ISERROR('NOTES 3trim.'!BC249),"",'NOTES 3trim.'!BC249)</f>
        <v>3</v>
      </c>
      <c r="U10" s="217">
        <f>IF(ISERROR('NOTES 3trim.'!BD249),"",'NOTES 3trim.'!BD249)</f>
        <v>4</v>
      </c>
      <c r="V10" s="217">
        <f>IF(ISERROR('NOTES 3trim.'!BE249),"",'NOTES 3trim.'!BE249)</f>
        <v>3.3333333333333335</v>
      </c>
      <c r="W10" s="217">
        <f>IF(ISERROR('NOTES 3trim.'!BF249),"",'NOTES 3trim.'!BF249)</f>
        <v>2.6666666666666665</v>
      </c>
      <c r="X10" s="217">
        <f>IF(ISERROR('NOTES 3trim.'!BG249),"",'NOTES 3trim.'!BG249)</f>
        <v>2</v>
      </c>
      <c r="Y10" s="217">
        <f>IF(ISERROR('NOTES 3trim.'!BH249),"",'NOTES 3trim.'!BH249)</f>
        <v>3</v>
      </c>
      <c r="Z10" s="217">
        <f>IF(ISERROR('NOTES 3trim.'!BI249),"",'NOTES 3trim.'!BI249)</f>
        <v>4</v>
      </c>
      <c r="AA10" s="217">
        <f>IF(ISERROR('NOTES 3trim.'!BJ249),"",'NOTES 3trim.'!BJ249)</f>
        <v>3.3333333333333335</v>
      </c>
      <c r="AB10" s="217">
        <f>IF(ISERROR('NOTES 3trim.'!BK249),"",'NOTES 3trim.'!BK249)</f>
        <v>2.6666666666666665</v>
      </c>
      <c r="AC10" s="217">
        <f>IF(ISERROR('NOTES 3trim.'!BL249),"",'NOTES 3trim.'!BL249)</f>
        <v>2</v>
      </c>
      <c r="AD10" s="217">
        <f>IF(ISERROR('NOTES 3trim.'!BM249),"",'NOTES 3trim.'!BM249)</f>
        <v>3</v>
      </c>
      <c r="AE10" s="217">
        <f>IF(ISERROR('NOTES 3trim.'!BN249),"",'NOTES 3trim.'!BN249)</f>
        <v>4</v>
      </c>
      <c r="AF10" s="217">
        <f>IF(ISERROR('NOTES 3trim.'!BO249),"",'NOTES 3trim.'!BO249)</f>
        <v>3.3333333333333335</v>
      </c>
      <c r="AG10" s="217">
        <f>IF(ISERROR('NOTES 3trim.'!BP249),"",'NOTES 3trim.'!BP249)</f>
        <v>2.6666666666666665</v>
      </c>
      <c r="AH10" s="217">
        <f>IF(ISERROR('NOTES 3trim.'!BQ249),"",'NOTES 3trim.'!BQ249)</f>
        <v>2</v>
      </c>
      <c r="AL10" s="72">
        <f t="shared" si="1"/>
        <v>3.0166666666666666</v>
      </c>
      <c r="AM10" s="49"/>
      <c r="AN10" s="49"/>
      <c r="AO10" s="49"/>
      <c r="AP10" s="49"/>
      <c r="AQ10" s="49"/>
      <c r="AR10" s="49"/>
      <c r="AS10" s="49"/>
      <c r="AT10" s="49"/>
      <c r="AU10" s="49"/>
      <c r="AV10" s="49"/>
    </row>
    <row r="11" spans="1:48" s="61" customFormat="1" ht="22.5" customHeight="1">
      <c r="D11" s="196" t="str">
        <f>'NOTES 3trim.'!D268</f>
        <v>Se repérer dans une bibliothèque, une médiathèque</v>
      </c>
      <c r="E11" s="221">
        <f>IF(ISERROR('NOTES 3trim.'!AN270),"",'NOTES 3trim.'!AN270)</f>
        <v>3</v>
      </c>
      <c r="F11" s="221">
        <f>IF(ISERROR('NOTES 3trim.'!AO270),"",'NOTES 3trim.'!AO270)</f>
        <v>4.5</v>
      </c>
      <c r="G11" s="221">
        <f>IF(ISERROR('NOTES 3trim.'!AP270),"",'NOTES 3trim.'!AP270)</f>
        <v>3.3333333333333335</v>
      </c>
      <c r="H11" s="221">
        <f>IF(ISERROR('NOTES 3trim.'!AQ270),"",'NOTES 3trim.'!AQ270)</f>
        <v>2.6666666666666665</v>
      </c>
      <c r="I11" s="221">
        <f>IF(ISERROR('NOTES 3trim.'!AR270),"",'NOTES 3trim.'!AR270)</f>
        <v>2</v>
      </c>
      <c r="J11" s="221">
        <f>IF(ISERROR('NOTES 3trim.'!AS270),"",'NOTES 3trim.'!AS270)</f>
        <v>3</v>
      </c>
      <c r="K11" s="221">
        <f>IF(ISERROR('NOTES 3trim.'!AT270),"",'NOTES 3trim.'!AT270)</f>
        <v>4</v>
      </c>
      <c r="L11" s="221">
        <f>IF(ISERROR('NOTES 3trim.'!AU270),"",'NOTES 3trim.'!AU270)</f>
        <v>3.3333333333333335</v>
      </c>
      <c r="M11" s="221">
        <f>IF(ISERROR('NOTES 3trim.'!AV270),"",'NOTES 3trim.'!AV270)</f>
        <v>2.6666666666666665</v>
      </c>
      <c r="N11" s="221">
        <f>IF(ISERROR('NOTES 3trim.'!AW270),"",'NOTES 3trim.'!AW270)</f>
        <v>2</v>
      </c>
      <c r="O11" s="221">
        <f>IF(ISERROR('NOTES 3trim.'!AX270),"",'NOTES 3trim.'!AX270)</f>
        <v>3</v>
      </c>
      <c r="P11" s="221">
        <f>IF(ISERROR('NOTES 3trim.'!AY270),"",'NOTES 3trim.'!AY270)</f>
        <v>4</v>
      </c>
      <c r="Q11" s="221">
        <f>IF(ISERROR('NOTES 3trim.'!AZ270),"",'NOTES 3trim.'!AZ270)</f>
        <v>3.3333333333333335</v>
      </c>
      <c r="R11" s="221">
        <f>IF(ISERROR('NOTES 3trim.'!BA270),"",'NOTES 3trim.'!BA270)</f>
        <v>2.6666666666666665</v>
      </c>
      <c r="S11" s="221">
        <f>IF(ISERROR('NOTES 3trim.'!BB270),"",'NOTES 3trim.'!BB270)</f>
        <v>2</v>
      </c>
      <c r="T11" s="221">
        <f>IF(ISERROR('NOTES 3trim.'!BC270),"",'NOTES 3trim.'!BC270)</f>
        <v>3</v>
      </c>
      <c r="U11" s="221">
        <f>IF(ISERROR('NOTES 3trim.'!BD270),"",'NOTES 3trim.'!BD270)</f>
        <v>4</v>
      </c>
      <c r="V11" s="221">
        <f>IF(ISERROR('NOTES 3trim.'!BE270),"",'NOTES 3trim.'!BE270)</f>
        <v>3.3333333333333335</v>
      </c>
      <c r="W11" s="221">
        <f>IF(ISERROR('NOTES 3trim.'!BF270),"",'NOTES 3trim.'!BF270)</f>
        <v>2.6666666666666665</v>
      </c>
      <c r="X11" s="221">
        <f>IF(ISERROR('NOTES 3trim.'!BG270),"",'NOTES 3trim.'!BG270)</f>
        <v>2</v>
      </c>
      <c r="Y11" s="221">
        <f>IF(ISERROR('NOTES 3trim.'!BH270),"",'NOTES 3trim.'!BH270)</f>
        <v>3</v>
      </c>
      <c r="Z11" s="221">
        <f>IF(ISERROR('NOTES 3trim.'!BI270),"",'NOTES 3trim.'!BI270)</f>
        <v>4</v>
      </c>
      <c r="AA11" s="221">
        <f>IF(ISERROR('NOTES 3trim.'!BJ270),"",'NOTES 3trim.'!BJ270)</f>
        <v>3.3333333333333335</v>
      </c>
      <c r="AB11" s="221">
        <f>IF(ISERROR('NOTES 3trim.'!BK270),"",'NOTES 3trim.'!BK270)</f>
        <v>2.6666666666666665</v>
      </c>
      <c r="AC11" s="221">
        <f>IF(ISERROR('NOTES 3trim.'!BL270),"",'NOTES 3trim.'!BL270)</f>
        <v>2</v>
      </c>
      <c r="AD11" s="221">
        <f>IF(ISERROR('NOTES 3trim.'!BM270),"",'NOTES 3trim.'!BM270)</f>
        <v>3</v>
      </c>
      <c r="AE11" s="221">
        <f>IF(ISERROR('NOTES 3trim.'!BN270),"",'NOTES 3trim.'!BN270)</f>
        <v>4</v>
      </c>
      <c r="AF11" s="221">
        <f>IF(ISERROR('NOTES 3trim.'!BO270),"",'NOTES 3trim.'!BO270)</f>
        <v>3.3333333333333335</v>
      </c>
      <c r="AG11" s="221">
        <f>IF(ISERROR('NOTES 3trim.'!BP270),"",'NOTES 3trim.'!BP270)</f>
        <v>2.6666666666666665</v>
      </c>
      <c r="AH11" s="221">
        <f>IF(ISERROR('NOTES 3trim.'!BQ270),"",'NOTES 3trim.'!BQ270)</f>
        <v>2</v>
      </c>
      <c r="AL11" s="72">
        <f t="shared" si="1"/>
        <v>3.0166666666666666</v>
      </c>
      <c r="AM11" s="49"/>
      <c r="AN11" s="49"/>
      <c r="AO11" s="49"/>
      <c r="AP11" s="49"/>
      <c r="AQ11" s="49"/>
      <c r="AR11" s="49"/>
      <c r="AS11" s="49"/>
      <c r="AT11" s="49"/>
      <c r="AU11" s="49"/>
      <c r="AV11" s="49"/>
    </row>
    <row r="12" spans="1:48" s="61" customFormat="1" ht="22.5" customHeight="1">
      <c r="B12" s="775" t="str">
        <f>'NOTES 3trim.'!D299</f>
        <v>Culture littéraire</v>
      </c>
      <c r="C12" s="775"/>
      <c r="D12" s="775"/>
      <c r="E12" s="219">
        <f>IF(ISERROR(AVERAGE(E13:E14)),"",AVERAGE(E13:E14))</f>
        <v>3</v>
      </c>
      <c r="F12" s="219">
        <f t="shared" ref="F12:AH12" si="4">IF(ISERROR(AVERAGE(F13:F14)),"",AVERAGE(F13:F14))</f>
        <v>4.5</v>
      </c>
      <c r="G12" s="219">
        <f t="shared" si="4"/>
        <v>3.3333333333333335</v>
      </c>
      <c r="H12" s="219">
        <f t="shared" si="4"/>
        <v>2.6666666666666665</v>
      </c>
      <c r="I12" s="219">
        <f t="shared" si="4"/>
        <v>2</v>
      </c>
      <c r="J12" s="219">
        <f t="shared" si="4"/>
        <v>3</v>
      </c>
      <c r="K12" s="219">
        <f t="shared" si="4"/>
        <v>4</v>
      </c>
      <c r="L12" s="219">
        <f t="shared" si="4"/>
        <v>3.3333333333333335</v>
      </c>
      <c r="M12" s="219">
        <f t="shared" si="4"/>
        <v>2.6666666666666665</v>
      </c>
      <c r="N12" s="219">
        <f t="shared" si="4"/>
        <v>2</v>
      </c>
      <c r="O12" s="219">
        <f t="shared" si="4"/>
        <v>3</v>
      </c>
      <c r="P12" s="219">
        <f t="shared" si="4"/>
        <v>4</v>
      </c>
      <c r="Q12" s="219">
        <f t="shared" si="4"/>
        <v>3.3333333333333335</v>
      </c>
      <c r="R12" s="219">
        <f t="shared" si="4"/>
        <v>2.6666666666666665</v>
      </c>
      <c r="S12" s="219">
        <f t="shared" si="4"/>
        <v>2</v>
      </c>
      <c r="T12" s="219">
        <f t="shared" si="4"/>
        <v>3</v>
      </c>
      <c r="U12" s="219">
        <f t="shared" si="4"/>
        <v>4</v>
      </c>
      <c r="V12" s="219">
        <f t="shared" si="4"/>
        <v>3.3333333333333335</v>
      </c>
      <c r="W12" s="219">
        <f t="shared" si="4"/>
        <v>2.6666666666666665</v>
      </c>
      <c r="X12" s="219">
        <f t="shared" si="4"/>
        <v>2</v>
      </c>
      <c r="Y12" s="219">
        <f t="shared" si="4"/>
        <v>3</v>
      </c>
      <c r="Z12" s="219">
        <f t="shared" si="4"/>
        <v>4</v>
      </c>
      <c r="AA12" s="219">
        <f t="shared" si="4"/>
        <v>3.3333333333333335</v>
      </c>
      <c r="AB12" s="219">
        <f t="shared" si="4"/>
        <v>2.6666666666666665</v>
      </c>
      <c r="AC12" s="219">
        <f t="shared" si="4"/>
        <v>2</v>
      </c>
      <c r="AD12" s="219">
        <f t="shared" si="4"/>
        <v>3</v>
      </c>
      <c r="AE12" s="219">
        <f t="shared" si="4"/>
        <v>4</v>
      </c>
      <c r="AF12" s="219">
        <f t="shared" si="4"/>
        <v>3.3333333333333335</v>
      </c>
      <c r="AG12" s="219">
        <f t="shared" si="4"/>
        <v>2.6666666666666665</v>
      </c>
      <c r="AH12" s="219">
        <f t="shared" si="4"/>
        <v>2</v>
      </c>
      <c r="AL12" s="72">
        <f t="shared" si="1"/>
        <v>3.0166666666666666</v>
      </c>
      <c r="AM12" s="49"/>
      <c r="AN12" s="49"/>
      <c r="AO12" s="49"/>
      <c r="AP12" s="49"/>
      <c r="AQ12" s="49"/>
      <c r="AR12" s="49"/>
      <c r="AS12" s="49"/>
      <c r="AT12" s="49"/>
      <c r="AU12" s="49"/>
      <c r="AV12" s="49"/>
    </row>
    <row r="13" spans="1:48" s="61" customFormat="1" ht="22.5" customHeight="1">
      <c r="D13" s="194" t="str">
        <f>'NOTES 3trim.'!D300</f>
        <v>Lire intégralement des œuvres littéraires</v>
      </c>
      <c r="E13" s="222">
        <f>IF(ISERROR('NOTES 3trim.'!AN302),"",'NOTES 3trim.'!AN302)</f>
        <v>3</v>
      </c>
      <c r="F13" s="222">
        <f>IF(ISERROR('NOTES 3trim.'!AO302),"",'NOTES 3trim.'!AO302)</f>
        <v>4.5</v>
      </c>
      <c r="G13" s="222">
        <f>IF(ISERROR('NOTES 3trim.'!AP302),"",'NOTES 3trim.'!AP302)</f>
        <v>3.3333333333333335</v>
      </c>
      <c r="H13" s="222">
        <f>IF(ISERROR('NOTES 3trim.'!AQ302),"",'NOTES 3trim.'!AQ302)</f>
        <v>2.6666666666666665</v>
      </c>
      <c r="I13" s="222">
        <f>IF(ISERROR('NOTES 3trim.'!AR302),"",'NOTES 3trim.'!AR302)</f>
        <v>2</v>
      </c>
      <c r="J13" s="222">
        <f>IF(ISERROR('NOTES 3trim.'!AS302),"",'NOTES 3trim.'!AS302)</f>
        <v>3</v>
      </c>
      <c r="K13" s="222">
        <f>IF(ISERROR('NOTES 3trim.'!AT302),"",'NOTES 3trim.'!AT302)</f>
        <v>4</v>
      </c>
      <c r="L13" s="222">
        <f>IF(ISERROR('NOTES 3trim.'!AU302),"",'NOTES 3trim.'!AU302)</f>
        <v>3.3333333333333335</v>
      </c>
      <c r="M13" s="222">
        <f>IF(ISERROR('NOTES 3trim.'!AV302),"",'NOTES 3trim.'!AV302)</f>
        <v>2.6666666666666665</v>
      </c>
      <c r="N13" s="222">
        <f>IF(ISERROR('NOTES 3trim.'!AW302),"",'NOTES 3trim.'!AW302)</f>
        <v>2</v>
      </c>
      <c r="O13" s="222">
        <f>IF(ISERROR('NOTES 3trim.'!AX302),"",'NOTES 3trim.'!AX302)</f>
        <v>3</v>
      </c>
      <c r="P13" s="222">
        <f>IF(ISERROR('NOTES 3trim.'!AY302),"",'NOTES 3trim.'!AY302)</f>
        <v>4</v>
      </c>
      <c r="Q13" s="222">
        <f>IF(ISERROR('NOTES 3trim.'!AZ302),"",'NOTES 3trim.'!AZ302)</f>
        <v>3.3333333333333335</v>
      </c>
      <c r="R13" s="222">
        <f>IF(ISERROR('NOTES 3trim.'!BA302),"",'NOTES 3trim.'!BA302)</f>
        <v>2.6666666666666665</v>
      </c>
      <c r="S13" s="222">
        <f>IF(ISERROR('NOTES 3trim.'!BB302),"",'NOTES 3trim.'!BB302)</f>
        <v>2</v>
      </c>
      <c r="T13" s="222">
        <f>IF(ISERROR('NOTES 3trim.'!BC302),"",'NOTES 3trim.'!BC302)</f>
        <v>3</v>
      </c>
      <c r="U13" s="222">
        <f>IF(ISERROR('NOTES 3trim.'!BD302),"",'NOTES 3trim.'!BD302)</f>
        <v>4</v>
      </c>
      <c r="V13" s="222">
        <f>IF(ISERROR('NOTES 3trim.'!BE302),"",'NOTES 3trim.'!BE302)</f>
        <v>3.3333333333333335</v>
      </c>
      <c r="W13" s="222">
        <f>IF(ISERROR('NOTES 3trim.'!BF302),"",'NOTES 3trim.'!BF302)</f>
        <v>2.6666666666666665</v>
      </c>
      <c r="X13" s="222">
        <f>IF(ISERROR('NOTES 3trim.'!BG302),"",'NOTES 3trim.'!BG302)</f>
        <v>2</v>
      </c>
      <c r="Y13" s="222">
        <f>IF(ISERROR('NOTES 3trim.'!BH302),"",'NOTES 3trim.'!BH302)</f>
        <v>3</v>
      </c>
      <c r="Z13" s="222">
        <f>IF(ISERROR('NOTES 3trim.'!BI302),"",'NOTES 3trim.'!BI302)</f>
        <v>4</v>
      </c>
      <c r="AA13" s="222">
        <f>IF(ISERROR('NOTES 3trim.'!BJ302),"",'NOTES 3trim.'!BJ302)</f>
        <v>3.3333333333333335</v>
      </c>
      <c r="AB13" s="222">
        <f>IF(ISERROR('NOTES 3trim.'!BK302),"",'NOTES 3trim.'!BK302)</f>
        <v>2.6666666666666665</v>
      </c>
      <c r="AC13" s="222">
        <f>IF(ISERROR('NOTES 3trim.'!BL302),"",'NOTES 3trim.'!BL302)</f>
        <v>2</v>
      </c>
      <c r="AD13" s="222">
        <f>IF(ISERROR('NOTES 3trim.'!BM302),"",'NOTES 3trim.'!BM302)</f>
        <v>3</v>
      </c>
      <c r="AE13" s="222">
        <f>IF(ISERROR('NOTES 3trim.'!BN302),"",'NOTES 3trim.'!BN302)</f>
        <v>4</v>
      </c>
      <c r="AF13" s="222">
        <f>IF(ISERROR('NOTES 3trim.'!BO302),"",'NOTES 3trim.'!BO302)</f>
        <v>3.3333333333333335</v>
      </c>
      <c r="AG13" s="222">
        <f>IF(ISERROR('NOTES 3trim.'!BP302),"",'NOTES 3trim.'!BP302)</f>
        <v>2.6666666666666665</v>
      </c>
      <c r="AH13" s="222">
        <f>IF(ISERROR('NOTES 3trim.'!BQ302),"",'NOTES 3trim.'!BQ302)</f>
        <v>2</v>
      </c>
      <c r="AL13" s="72">
        <f t="shared" si="1"/>
        <v>3.0166666666666666</v>
      </c>
      <c r="AM13" s="49"/>
      <c r="AN13" s="49"/>
      <c r="AO13" s="49"/>
      <c r="AP13" s="49"/>
      <c r="AQ13" s="49"/>
      <c r="AR13" s="49"/>
      <c r="AS13" s="49"/>
      <c r="AT13" s="49"/>
      <c r="AU13" s="49"/>
      <c r="AV13" s="49"/>
    </row>
    <row r="14" spans="1:48" s="62" customFormat="1" ht="23.25" customHeight="1">
      <c r="D14" s="196" t="str">
        <f>'NOTES 3trim.'!D330</f>
        <v xml:space="preserve">Interpréter un texte littéraire </v>
      </c>
      <c r="E14" s="222">
        <f>IF(ISERROR('NOTES 3trim.'!AN332),"",'NOTES 3trim.'!AN332)</f>
        <v>3</v>
      </c>
      <c r="F14" s="222">
        <f>IF(ISERROR('NOTES 3trim.'!AO332),"",'NOTES 3trim.'!AO332)</f>
        <v>4.5</v>
      </c>
      <c r="G14" s="222">
        <f>IF(ISERROR('NOTES 3trim.'!AP332),"",'NOTES 3trim.'!AP332)</f>
        <v>3.3333333333333335</v>
      </c>
      <c r="H14" s="222">
        <f>IF(ISERROR('NOTES 3trim.'!AQ332),"",'NOTES 3trim.'!AQ332)</f>
        <v>2.6666666666666665</v>
      </c>
      <c r="I14" s="222">
        <f>IF(ISERROR('NOTES 3trim.'!AR332),"",'NOTES 3trim.'!AR332)</f>
        <v>2</v>
      </c>
      <c r="J14" s="222">
        <f>IF(ISERROR('NOTES 3trim.'!AS332),"",'NOTES 3trim.'!AS332)</f>
        <v>3</v>
      </c>
      <c r="K14" s="222">
        <f>IF(ISERROR('NOTES 3trim.'!AT332),"",'NOTES 3trim.'!AT332)</f>
        <v>4</v>
      </c>
      <c r="L14" s="222">
        <f>IF(ISERROR('NOTES 3trim.'!AU332),"",'NOTES 3trim.'!AU332)</f>
        <v>3.3333333333333335</v>
      </c>
      <c r="M14" s="222">
        <f>IF(ISERROR('NOTES 3trim.'!AV332),"",'NOTES 3trim.'!AV332)</f>
        <v>2.6666666666666665</v>
      </c>
      <c r="N14" s="222">
        <f>IF(ISERROR('NOTES 3trim.'!AW332),"",'NOTES 3trim.'!AW332)</f>
        <v>2</v>
      </c>
      <c r="O14" s="222">
        <f>IF(ISERROR('NOTES 3trim.'!AX332),"",'NOTES 3trim.'!AX332)</f>
        <v>3</v>
      </c>
      <c r="P14" s="222">
        <f>IF(ISERROR('NOTES 3trim.'!AY332),"",'NOTES 3trim.'!AY332)</f>
        <v>4</v>
      </c>
      <c r="Q14" s="222">
        <f>IF(ISERROR('NOTES 3trim.'!AZ332),"",'NOTES 3trim.'!AZ332)</f>
        <v>3.3333333333333335</v>
      </c>
      <c r="R14" s="222">
        <f>IF(ISERROR('NOTES 3trim.'!BA332),"",'NOTES 3trim.'!BA332)</f>
        <v>2.6666666666666665</v>
      </c>
      <c r="S14" s="222">
        <f>IF(ISERROR('NOTES 3trim.'!BB332),"",'NOTES 3trim.'!BB332)</f>
        <v>2</v>
      </c>
      <c r="T14" s="222">
        <f>IF(ISERROR('NOTES 3trim.'!BC332),"",'NOTES 3trim.'!BC332)</f>
        <v>3</v>
      </c>
      <c r="U14" s="222">
        <f>IF(ISERROR('NOTES 3trim.'!BD332),"",'NOTES 3trim.'!BD332)</f>
        <v>4</v>
      </c>
      <c r="V14" s="222">
        <f>IF(ISERROR('NOTES 3trim.'!BE332),"",'NOTES 3trim.'!BE332)</f>
        <v>3.3333333333333335</v>
      </c>
      <c r="W14" s="222">
        <f>IF(ISERROR('NOTES 3trim.'!BF332),"",'NOTES 3trim.'!BF332)</f>
        <v>2.6666666666666665</v>
      </c>
      <c r="X14" s="222">
        <f>IF(ISERROR('NOTES 3trim.'!BG332),"",'NOTES 3trim.'!BG332)</f>
        <v>2</v>
      </c>
      <c r="Y14" s="222">
        <f>IF(ISERROR('NOTES 3trim.'!BH332),"",'NOTES 3trim.'!BH332)</f>
        <v>3</v>
      </c>
      <c r="Z14" s="222">
        <f>IF(ISERROR('NOTES 3trim.'!BI332),"",'NOTES 3trim.'!BI332)</f>
        <v>4</v>
      </c>
      <c r="AA14" s="222">
        <f>IF(ISERROR('NOTES 3trim.'!BJ332),"",'NOTES 3trim.'!BJ332)</f>
        <v>3.3333333333333335</v>
      </c>
      <c r="AB14" s="222">
        <f>IF(ISERROR('NOTES 3trim.'!BK332),"",'NOTES 3trim.'!BK332)</f>
        <v>2.6666666666666665</v>
      </c>
      <c r="AC14" s="222">
        <f>IF(ISERROR('NOTES 3trim.'!BL332),"",'NOTES 3trim.'!BL332)</f>
        <v>2</v>
      </c>
      <c r="AD14" s="222">
        <f>IF(ISERROR('NOTES 3trim.'!BM332),"",'NOTES 3trim.'!BM332)</f>
        <v>3</v>
      </c>
      <c r="AE14" s="222">
        <f>IF(ISERROR('NOTES 3trim.'!BN332),"",'NOTES 3trim.'!BN332)</f>
        <v>4</v>
      </c>
      <c r="AF14" s="222">
        <f>IF(ISERROR('NOTES 3trim.'!BO332),"",'NOTES 3trim.'!BO332)</f>
        <v>3.3333333333333335</v>
      </c>
      <c r="AG14" s="222">
        <f>IF(ISERROR('NOTES 3trim.'!BP332),"",'NOTES 3trim.'!BP332)</f>
        <v>2.6666666666666665</v>
      </c>
      <c r="AH14" s="222">
        <f>IF(ISERROR('NOTES 3trim.'!BQ332),"",'NOTES 3trim.'!BQ332)</f>
        <v>2</v>
      </c>
      <c r="AL14" s="72">
        <f t="shared" si="1"/>
        <v>3.0166666666666666</v>
      </c>
      <c r="AM14" s="63"/>
      <c r="AN14" s="63"/>
      <c r="AO14" s="63"/>
      <c r="AP14" s="63"/>
      <c r="AQ14" s="63"/>
      <c r="AR14" s="63"/>
      <c r="AS14" s="63"/>
      <c r="AT14" s="63"/>
      <c r="AU14" s="63"/>
      <c r="AV14" s="63"/>
    </row>
    <row r="15" spans="1:48" s="61" customFormat="1" ht="22.5" customHeight="1">
      <c r="B15" s="775" t="str">
        <f>'NOTES 3trim.'!D361</f>
        <v>Produire des écrits</v>
      </c>
      <c r="C15" s="775"/>
      <c r="D15" s="775"/>
      <c r="E15" s="219">
        <f>IF(ISERROR(AVERAGE(E17:E18)),"",AVERAGE(E17:E18))</f>
        <v>3.5</v>
      </c>
      <c r="F15" s="219">
        <f t="shared" ref="F15:AH15" si="5">IF(ISERROR(AVERAGE(F17:F18)),"",AVERAGE(F17:F18))</f>
        <v>3.5</v>
      </c>
      <c r="G15" s="219">
        <f t="shared" si="5"/>
        <v>3.166666666666667</v>
      </c>
      <c r="H15" s="219">
        <f t="shared" si="5"/>
        <v>3.333333333333333</v>
      </c>
      <c r="I15" s="219">
        <f t="shared" si="5"/>
        <v>2</v>
      </c>
      <c r="J15" s="219">
        <f t="shared" si="5"/>
        <v>3.125</v>
      </c>
      <c r="K15" s="219">
        <f t="shared" si="5"/>
        <v>3.75</v>
      </c>
      <c r="L15" s="219">
        <f t="shared" si="5"/>
        <v>3.666666666666667</v>
      </c>
      <c r="M15" s="219">
        <f t="shared" si="5"/>
        <v>3.333333333333333</v>
      </c>
      <c r="N15" s="219">
        <f t="shared" si="5"/>
        <v>3</v>
      </c>
      <c r="O15" s="219">
        <f t="shared" si="5"/>
        <v>3.25</v>
      </c>
      <c r="P15" s="219">
        <f t="shared" si="5"/>
        <v>4</v>
      </c>
      <c r="Q15" s="219">
        <f t="shared" si="5"/>
        <v>3.3333333333333335</v>
      </c>
      <c r="R15" s="219">
        <f t="shared" si="5"/>
        <v>3.083333333333333</v>
      </c>
      <c r="S15" s="219">
        <f t="shared" si="5"/>
        <v>2.5</v>
      </c>
      <c r="T15" s="219">
        <f t="shared" si="5"/>
        <v>3.5</v>
      </c>
      <c r="U15" s="219">
        <f t="shared" si="5"/>
        <v>3.25</v>
      </c>
      <c r="V15" s="219">
        <f t="shared" si="5"/>
        <v>3.5833333333333335</v>
      </c>
      <c r="W15" s="219">
        <f t="shared" si="5"/>
        <v>3.333333333333333</v>
      </c>
      <c r="X15" s="219">
        <f t="shared" si="5"/>
        <v>2</v>
      </c>
      <c r="Y15" s="219">
        <f t="shared" si="5"/>
        <v>3</v>
      </c>
      <c r="Z15" s="219">
        <f t="shared" si="5"/>
        <v>4</v>
      </c>
      <c r="AA15" s="219">
        <f t="shared" si="5"/>
        <v>3.3333333333333335</v>
      </c>
      <c r="AB15" s="219">
        <f t="shared" si="5"/>
        <v>2.6666666666666665</v>
      </c>
      <c r="AC15" s="219">
        <f t="shared" si="5"/>
        <v>2</v>
      </c>
      <c r="AD15" s="219">
        <f t="shared" si="5"/>
        <v>3</v>
      </c>
      <c r="AE15" s="219">
        <f t="shared" si="5"/>
        <v>4</v>
      </c>
      <c r="AF15" s="219">
        <f t="shared" si="5"/>
        <v>3.3333333333333335</v>
      </c>
      <c r="AG15" s="219">
        <f t="shared" si="5"/>
        <v>2.6666666666666665</v>
      </c>
      <c r="AH15" s="219">
        <f t="shared" si="5"/>
        <v>2</v>
      </c>
      <c r="AL15" s="72">
        <f t="shared" si="1"/>
        <v>3.1402777777777779</v>
      </c>
      <c r="AM15" s="49"/>
      <c r="AN15" s="49"/>
      <c r="AO15" s="49"/>
      <c r="AP15" s="49"/>
      <c r="AQ15" s="49"/>
      <c r="AR15" s="49"/>
      <c r="AS15" s="49"/>
      <c r="AT15" s="49"/>
      <c r="AU15" s="49"/>
      <c r="AV15" s="49"/>
    </row>
    <row r="16" spans="1:48" s="61" customFormat="1" ht="22.5" customHeight="1">
      <c r="D16" s="194" t="str">
        <f>'NOTES 3trim.'!AM362</f>
        <v>Présenter un travail appliqué</v>
      </c>
      <c r="E16" s="222">
        <f>IF(ISERROR('NOTES 3trim.'!AN364),"",'NOTES 3trim.'!AN364)</f>
        <v>3</v>
      </c>
      <c r="F16" s="222">
        <f>IF(ISERROR('NOTES 3trim.'!AO364),"",'NOTES 3trim.'!AO364)</f>
        <v>4.5</v>
      </c>
      <c r="G16" s="222">
        <f>IF(ISERROR('NOTES 3trim.'!AP364),"",'NOTES 3trim.'!AP364)</f>
        <v>3.3333333333333335</v>
      </c>
      <c r="H16" s="222">
        <f>IF(ISERROR('NOTES 3trim.'!AQ364),"",'NOTES 3trim.'!AQ364)</f>
        <v>2.6666666666666665</v>
      </c>
      <c r="I16" s="222">
        <f>IF(ISERROR('NOTES 3trim.'!AR364),"",'NOTES 3trim.'!AR364)</f>
        <v>2</v>
      </c>
      <c r="J16" s="222">
        <f>IF(ISERROR('NOTES 3trim.'!AS364),"",'NOTES 3trim.'!AS364)</f>
        <v>3</v>
      </c>
      <c r="K16" s="222">
        <f>IF(ISERROR('NOTES 3trim.'!AT364),"",'NOTES 3trim.'!AT364)</f>
        <v>4</v>
      </c>
      <c r="L16" s="222">
        <f>IF(ISERROR('NOTES 3trim.'!AU364),"",'NOTES 3trim.'!AU364)</f>
        <v>3.3333333333333335</v>
      </c>
      <c r="M16" s="222">
        <f>IF(ISERROR('NOTES 3trim.'!AV364),"",'NOTES 3trim.'!AV364)</f>
        <v>2.6666666666666665</v>
      </c>
      <c r="N16" s="222">
        <f>IF(ISERROR('NOTES 3trim.'!AW364),"",'NOTES 3trim.'!AW364)</f>
        <v>2</v>
      </c>
      <c r="O16" s="222">
        <f>IF(ISERROR('NOTES 3trim.'!AX364),"",'NOTES 3trim.'!AX364)</f>
        <v>3</v>
      </c>
      <c r="P16" s="222">
        <f>IF(ISERROR('NOTES 3trim.'!AY364),"",'NOTES 3trim.'!AY364)</f>
        <v>4</v>
      </c>
      <c r="Q16" s="222">
        <f>IF(ISERROR('NOTES 3trim.'!AZ364),"",'NOTES 3trim.'!AZ364)</f>
        <v>3.3333333333333335</v>
      </c>
      <c r="R16" s="222">
        <f>IF(ISERROR('NOTES 3trim.'!BA364),"",'NOTES 3trim.'!BA364)</f>
        <v>2.6666666666666665</v>
      </c>
      <c r="S16" s="222">
        <f>IF(ISERROR('NOTES 3trim.'!BB364),"",'NOTES 3trim.'!BB364)</f>
        <v>2</v>
      </c>
      <c r="T16" s="222">
        <f>IF(ISERROR('NOTES 3trim.'!BC364),"",'NOTES 3trim.'!BC364)</f>
        <v>3</v>
      </c>
      <c r="U16" s="222">
        <f>IF(ISERROR('NOTES 3trim.'!BD364),"",'NOTES 3trim.'!BD364)</f>
        <v>4</v>
      </c>
      <c r="V16" s="222">
        <f>IF(ISERROR('NOTES 3trim.'!BE364),"",'NOTES 3trim.'!BE364)</f>
        <v>3.3333333333333335</v>
      </c>
      <c r="W16" s="222">
        <f>IF(ISERROR('NOTES 3trim.'!BF364),"",'NOTES 3trim.'!BF364)</f>
        <v>2.6666666666666665</v>
      </c>
      <c r="X16" s="222">
        <f>IF(ISERROR('NOTES 3trim.'!BG364),"",'NOTES 3trim.'!BG364)</f>
        <v>2</v>
      </c>
      <c r="Y16" s="222">
        <f>IF(ISERROR('NOTES 3trim.'!BH364),"",'NOTES 3trim.'!BH364)</f>
        <v>3</v>
      </c>
      <c r="Z16" s="222">
        <f>IF(ISERROR('NOTES 3trim.'!BI364),"",'NOTES 3trim.'!BI364)</f>
        <v>4</v>
      </c>
      <c r="AA16" s="222">
        <f>IF(ISERROR('NOTES 3trim.'!BJ364),"",'NOTES 3trim.'!BJ364)</f>
        <v>3.3333333333333335</v>
      </c>
      <c r="AB16" s="222">
        <f>IF(ISERROR('NOTES 3trim.'!BK364),"",'NOTES 3trim.'!BK364)</f>
        <v>2.6666666666666665</v>
      </c>
      <c r="AC16" s="222">
        <f>IF(ISERROR('NOTES 3trim.'!BL364),"",'NOTES 3trim.'!BL364)</f>
        <v>2</v>
      </c>
      <c r="AD16" s="222">
        <f>IF(ISERROR('NOTES 3trim.'!BM364),"",'NOTES 3trim.'!BM364)</f>
        <v>3</v>
      </c>
      <c r="AE16" s="222">
        <f>IF(ISERROR('NOTES 3trim.'!BN364),"",'NOTES 3trim.'!BN364)</f>
        <v>4</v>
      </c>
      <c r="AF16" s="222">
        <f>IF(ISERROR('NOTES 3trim.'!BO364),"",'NOTES 3trim.'!BO364)</f>
        <v>3.3333333333333335</v>
      </c>
      <c r="AG16" s="222">
        <f>IF(ISERROR('NOTES 3trim.'!BP364),"",'NOTES 3trim.'!BP364)</f>
        <v>2.6666666666666665</v>
      </c>
      <c r="AH16" s="222">
        <f>IF(ISERROR('NOTES 3trim.'!BQ364),"",'NOTES 3trim.'!BQ364)</f>
        <v>2</v>
      </c>
      <c r="AL16" s="72">
        <f t="shared" si="1"/>
        <v>3.0166666666666666</v>
      </c>
      <c r="AM16" s="49"/>
      <c r="AN16" s="49"/>
      <c r="AO16" s="49"/>
      <c r="AP16" s="49"/>
      <c r="AQ16" s="49"/>
      <c r="AR16" s="49"/>
      <c r="AS16" s="49"/>
      <c r="AT16" s="49"/>
      <c r="AU16" s="49"/>
      <c r="AV16" s="49"/>
    </row>
    <row r="17" spans="2:48" s="61" customFormat="1" ht="22.5" customHeight="1">
      <c r="D17" s="194" t="str">
        <f>'NOTES 3trim.'!AM392</f>
        <v>Ecrire pour synthétiser</v>
      </c>
      <c r="E17" s="222">
        <f>IF(ISERROR('NOTES 3trim.'!AN394),"",'NOTES 3trim.'!AN394)</f>
        <v>4</v>
      </c>
      <c r="F17" s="222">
        <f>IF(ISERROR('NOTES 3trim.'!AO394),"",'NOTES 3trim.'!AO394)</f>
        <v>2.5</v>
      </c>
      <c r="G17" s="222">
        <f>IF(ISERROR('NOTES 3trim.'!AP394),"",'NOTES 3trim.'!AP394)</f>
        <v>3</v>
      </c>
      <c r="H17" s="222">
        <f>IF(ISERROR('NOTES 3trim.'!AQ394),"",'NOTES 3trim.'!AQ394)</f>
        <v>4</v>
      </c>
      <c r="I17" s="222" t="str">
        <f>IF(ISERROR('NOTES 3trim.'!AR394),"",'NOTES 3trim.'!AR394)</f>
        <v/>
      </c>
      <c r="J17" s="222">
        <f>IF(ISERROR('NOTES 3trim.'!AS394),"",'NOTES 3trim.'!AS394)</f>
        <v>3.25</v>
      </c>
      <c r="K17" s="222">
        <f>IF(ISERROR('NOTES 3trim.'!AT394),"",'NOTES 3trim.'!AT394)</f>
        <v>3.5</v>
      </c>
      <c r="L17" s="222">
        <f>IF(ISERROR('NOTES 3trim.'!AU394),"",'NOTES 3trim.'!AU394)</f>
        <v>4</v>
      </c>
      <c r="M17" s="222">
        <f>IF(ISERROR('NOTES 3trim.'!AV394),"",'NOTES 3trim.'!AV394)</f>
        <v>4</v>
      </c>
      <c r="N17" s="222">
        <f>IF(ISERROR('NOTES 3trim.'!AW394),"",'NOTES 3trim.'!AW394)</f>
        <v>4</v>
      </c>
      <c r="O17" s="222">
        <f>IF(ISERROR('NOTES 3trim.'!AX394),"",'NOTES 3trim.'!AX394)</f>
        <v>3.5</v>
      </c>
      <c r="P17" s="222">
        <f>IF(ISERROR('NOTES 3trim.'!AY394),"",'NOTES 3trim.'!AY394)</f>
        <v>4</v>
      </c>
      <c r="Q17" s="222" t="str">
        <f>IF(ISERROR('NOTES 3trim.'!AZ394),"",'NOTES 3trim.'!AZ394)</f>
        <v/>
      </c>
      <c r="R17" s="222">
        <f>IF(ISERROR('NOTES 3trim.'!BA394),"",'NOTES 3trim.'!BA394)</f>
        <v>3.5</v>
      </c>
      <c r="S17" s="222">
        <f>IF(ISERROR('NOTES 3trim.'!BB394),"",'NOTES 3trim.'!BB394)</f>
        <v>3</v>
      </c>
      <c r="T17" s="222">
        <f>IF(ISERROR('NOTES 3trim.'!BC394),"",'NOTES 3trim.'!BC394)</f>
        <v>4</v>
      </c>
      <c r="U17" s="222">
        <f>IF(ISERROR('NOTES 3trim.'!BD394),"",'NOTES 3trim.'!BD394)</f>
        <v>2.5</v>
      </c>
      <c r="V17" s="222">
        <f>IF(ISERROR('NOTES 3trim.'!BE394),"",'NOTES 3trim.'!BE394)</f>
        <v>3.8333333333333335</v>
      </c>
      <c r="W17" s="222">
        <f>IF(ISERROR('NOTES 3trim.'!BF394),"",'NOTES 3trim.'!BF394)</f>
        <v>4</v>
      </c>
      <c r="X17" s="222" t="str">
        <f>IF(ISERROR('NOTES 3trim.'!BG394),"",'NOTES 3trim.'!BG394)</f>
        <v/>
      </c>
      <c r="Y17" s="222">
        <f>IF(ISERROR('NOTES 3trim.'!BH394),"",'NOTES 3trim.'!BH394)</f>
        <v>3</v>
      </c>
      <c r="Z17" s="222">
        <f>IF(ISERROR('NOTES 3trim.'!BI394),"",'NOTES 3trim.'!BI394)</f>
        <v>4</v>
      </c>
      <c r="AA17" s="222">
        <f>IF(ISERROR('NOTES 3trim.'!BJ394),"",'NOTES 3trim.'!BJ394)</f>
        <v>3.3333333333333335</v>
      </c>
      <c r="AB17" s="222">
        <f>IF(ISERROR('NOTES 3trim.'!BK394),"",'NOTES 3trim.'!BK394)</f>
        <v>2.6666666666666665</v>
      </c>
      <c r="AC17" s="222">
        <f>IF(ISERROR('NOTES 3trim.'!BL394),"",'NOTES 3trim.'!BL394)</f>
        <v>2</v>
      </c>
      <c r="AD17" s="222">
        <f>IF(ISERROR('NOTES 3trim.'!BM394),"",'NOTES 3trim.'!BM394)</f>
        <v>3</v>
      </c>
      <c r="AE17" s="222">
        <f>IF(ISERROR('NOTES 3trim.'!BN394),"",'NOTES 3trim.'!BN394)</f>
        <v>4</v>
      </c>
      <c r="AF17" s="222">
        <f>IF(ISERROR('NOTES 3trim.'!BO394),"",'NOTES 3trim.'!BO394)</f>
        <v>3.3333333333333335</v>
      </c>
      <c r="AG17" s="222">
        <f>IF(ISERROR('NOTES 3trim.'!BP394),"",'NOTES 3trim.'!BP394)</f>
        <v>2.6666666666666665</v>
      </c>
      <c r="AH17" s="222">
        <f>IF(ISERROR('NOTES 3trim.'!BQ394),"",'NOTES 3trim.'!BQ394)</f>
        <v>2</v>
      </c>
      <c r="AL17" s="72">
        <f t="shared" si="1"/>
        <v>3.3549382716049387</v>
      </c>
      <c r="AM17" s="49"/>
      <c r="AN17" s="49"/>
      <c r="AO17" s="49"/>
      <c r="AP17" s="49"/>
      <c r="AQ17" s="49"/>
      <c r="AR17" s="49"/>
      <c r="AS17" s="49"/>
      <c r="AT17" s="49"/>
      <c r="AU17" s="49"/>
      <c r="AV17" s="49"/>
    </row>
    <row r="18" spans="2:48" s="61" customFormat="1" ht="22.5" customHeight="1">
      <c r="D18" s="196" t="str">
        <f>'NOTES 3trim.'!AM440</f>
        <v>Rédaction : Elaborer et écrire un récit</v>
      </c>
      <c r="E18" s="223">
        <f>IF(ISERROR('NOTES 3trim.'!AN442),"",'NOTES 3trim.'!AN442)</f>
        <v>3</v>
      </c>
      <c r="F18" s="223">
        <f>IF(ISERROR('NOTES 3trim.'!AO442),"",'NOTES 3trim.'!AO442)</f>
        <v>4.5</v>
      </c>
      <c r="G18" s="223">
        <f>IF(ISERROR('NOTES 3trim.'!AP442),"",'NOTES 3trim.'!AP442)</f>
        <v>3.3333333333333335</v>
      </c>
      <c r="H18" s="223">
        <f>IF(ISERROR('NOTES 3trim.'!AQ442),"",'NOTES 3trim.'!AQ442)</f>
        <v>2.6666666666666665</v>
      </c>
      <c r="I18" s="223">
        <f>IF(ISERROR('NOTES 3trim.'!AR442),"",'NOTES 3trim.'!AR442)</f>
        <v>2</v>
      </c>
      <c r="J18" s="223">
        <f>IF(ISERROR('NOTES 3trim.'!AS442),"",'NOTES 3trim.'!AS442)</f>
        <v>3</v>
      </c>
      <c r="K18" s="223">
        <f>IF(ISERROR('NOTES 3trim.'!AT442),"",'NOTES 3trim.'!AT442)</f>
        <v>4</v>
      </c>
      <c r="L18" s="223">
        <f>IF(ISERROR('NOTES 3trim.'!AU442),"",'NOTES 3trim.'!AU442)</f>
        <v>3.3333333333333335</v>
      </c>
      <c r="M18" s="223">
        <f>IF(ISERROR('NOTES 3trim.'!AV442),"",'NOTES 3trim.'!AV442)</f>
        <v>2.6666666666666665</v>
      </c>
      <c r="N18" s="223">
        <f>IF(ISERROR('NOTES 3trim.'!AW442),"",'NOTES 3trim.'!AW442)</f>
        <v>2</v>
      </c>
      <c r="O18" s="223">
        <f>IF(ISERROR('NOTES 3trim.'!AX442),"",'NOTES 3trim.'!AX442)</f>
        <v>3</v>
      </c>
      <c r="P18" s="223">
        <f>IF(ISERROR('NOTES 3trim.'!AY442),"",'NOTES 3trim.'!AY442)</f>
        <v>4</v>
      </c>
      <c r="Q18" s="223">
        <f>IF(ISERROR('NOTES 3trim.'!AZ442),"",'NOTES 3trim.'!AZ442)</f>
        <v>3.3333333333333335</v>
      </c>
      <c r="R18" s="223">
        <f>IF(ISERROR('NOTES 3trim.'!BA442),"",'NOTES 3trim.'!BA442)</f>
        <v>2.6666666666666665</v>
      </c>
      <c r="S18" s="223">
        <f>IF(ISERROR('NOTES 3trim.'!BB442),"",'NOTES 3trim.'!BB442)</f>
        <v>2</v>
      </c>
      <c r="T18" s="223">
        <f>IF(ISERROR('NOTES 3trim.'!BC442),"",'NOTES 3trim.'!BC442)</f>
        <v>3</v>
      </c>
      <c r="U18" s="223">
        <f>IF(ISERROR('NOTES 3trim.'!BD442),"",'NOTES 3trim.'!BD442)</f>
        <v>4</v>
      </c>
      <c r="V18" s="223">
        <f>IF(ISERROR('NOTES 3trim.'!BE442),"",'NOTES 3trim.'!BE442)</f>
        <v>3.3333333333333335</v>
      </c>
      <c r="W18" s="223">
        <f>IF(ISERROR('NOTES 3trim.'!BF442),"",'NOTES 3trim.'!BF442)</f>
        <v>2.6666666666666665</v>
      </c>
      <c r="X18" s="223">
        <f>IF(ISERROR('NOTES 3trim.'!BG442),"",'NOTES 3trim.'!BG442)</f>
        <v>2</v>
      </c>
      <c r="Y18" s="223">
        <f>IF(ISERROR('NOTES 3trim.'!BH442),"",'NOTES 3trim.'!BH442)</f>
        <v>3</v>
      </c>
      <c r="Z18" s="223">
        <f>IF(ISERROR('NOTES 3trim.'!BI442),"",'NOTES 3trim.'!BI442)</f>
        <v>4</v>
      </c>
      <c r="AA18" s="223">
        <f>IF(ISERROR('NOTES 3trim.'!BJ442),"",'NOTES 3trim.'!BJ442)</f>
        <v>3.3333333333333335</v>
      </c>
      <c r="AB18" s="223">
        <f>IF(ISERROR('NOTES 3trim.'!BK442),"",'NOTES 3trim.'!BK442)</f>
        <v>2.6666666666666665</v>
      </c>
      <c r="AC18" s="223">
        <f>IF(ISERROR('NOTES 3trim.'!BL442),"",'NOTES 3trim.'!BL442)</f>
        <v>2</v>
      </c>
      <c r="AD18" s="223">
        <f>IF(ISERROR('NOTES 3trim.'!BM442),"",'NOTES 3trim.'!BM442)</f>
        <v>3</v>
      </c>
      <c r="AE18" s="223">
        <f>IF(ISERROR('NOTES 3trim.'!BN442),"",'NOTES 3trim.'!BN442)</f>
        <v>4</v>
      </c>
      <c r="AF18" s="223">
        <f>IF(ISERROR('NOTES 3trim.'!BO442),"",'NOTES 3trim.'!BO442)</f>
        <v>3.3333333333333335</v>
      </c>
      <c r="AG18" s="223">
        <f>IF(ISERROR('NOTES 3trim.'!BP442),"",'NOTES 3trim.'!BP442)</f>
        <v>2.6666666666666665</v>
      </c>
      <c r="AH18" s="223">
        <f>IF(ISERROR('NOTES 3trim.'!BQ442),"",'NOTES 3trim.'!BQ442)</f>
        <v>2</v>
      </c>
      <c r="AL18" s="72">
        <f t="shared" si="1"/>
        <v>3.0166666666666666</v>
      </c>
      <c r="AM18" s="49"/>
      <c r="AN18" s="49"/>
      <c r="AO18" s="49"/>
      <c r="AP18" s="49"/>
      <c r="AQ18" s="49"/>
      <c r="AR18" s="49"/>
      <c r="AS18" s="49"/>
      <c r="AT18" s="49"/>
      <c r="AU18" s="49"/>
      <c r="AV18" s="49"/>
    </row>
    <row r="19" spans="2:48" s="61" customFormat="1" ht="22.5" customHeight="1">
      <c r="B19" s="775" t="str">
        <f>'NOTES 3trim.'!D489</f>
        <v>Observation réfléchie de la langue</v>
      </c>
      <c r="C19" s="776"/>
      <c r="D19" s="776"/>
      <c r="E19" s="219">
        <f>AVERAGE(E20,E26,E30)</f>
        <v>2.5555555555555558</v>
      </c>
      <c r="F19" s="219">
        <f t="shared" ref="F19:AH19" si="6">AVERAGE(F20,F26,F30)</f>
        <v>4</v>
      </c>
      <c r="G19" s="219">
        <f t="shared" si="6"/>
        <v>3.592592592592593</v>
      </c>
      <c r="H19" s="219">
        <f t="shared" si="6"/>
        <v>2.7407407407407405</v>
      </c>
      <c r="I19" s="219">
        <f t="shared" si="6"/>
        <v>2.2592592592592595</v>
      </c>
      <c r="J19" s="219">
        <f t="shared" si="6"/>
        <v>2.7037037037037037</v>
      </c>
      <c r="K19" s="219">
        <f t="shared" si="6"/>
        <v>3.7037037037037037</v>
      </c>
      <c r="L19" s="219">
        <f t="shared" si="6"/>
        <v>3.592592592592593</v>
      </c>
      <c r="M19" s="219">
        <f t="shared" si="6"/>
        <v>2.7407407407407405</v>
      </c>
      <c r="N19" s="219">
        <f t="shared" si="6"/>
        <v>2.2592592592592595</v>
      </c>
      <c r="O19" s="219">
        <f t="shared" si="6"/>
        <v>2.7037037037037037</v>
      </c>
      <c r="P19" s="219">
        <f t="shared" si="6"/>
        <v>3.7037037037037037</v>
      </c>
      <c r="Q19" s="219">
        <f t="shared" si="6"/>
        <v>3.592592592592593</v>
      </c>
      <c r="R19" s="219">
        <f t="shared" si="6"/>
        <v>2.7407407407407405</v>
      </c>
      <c r="S19" s="219">
        <f t="shared" si="6"/>
        <v>2.2592592592592595</v>
      </c>
      <c r="T19" s="219">
        <f t="shared" si="6"/>
        <v>2.7037037037037037</v>
      </c>
      <c r="U19" s="219">
        <f t="shared" si="6"/>
        <v>3.7037037037037037</v>
      </c>
      <c r="V19" s="219">
        <f t="shared" si="6"/>
        <v>3.592592592592593</v>
      </c>
      <c r="W19" s="219">
        <f t="shared" si="6"/>
        <v>2.7407407407407405</v>
      </c>
      <c r="X19" s="219">
        <f t="shared" si="6"/>
        <v>2.2592592592592595</v>
      </c>
      <c r="Y19" s="219">
        <f t="shared" si="6"/>
        <v>2.7037037037037037</v>
      </c>
      <c r="Z19" s="219">
        <f t="shared" si="6"/>
        <v>3.7037037037037037</v>
      </c>
      <c r="AA19" s="219">
        <f t="shared" si="6"/>
        <v>3.592592592592593</v>
      </c>
      <c r="AB19" s="219">
        <f t="shared" si="6"/>
        <v>2.7407407407407405</v>
      </c>
      <c r="AC19" s="219">
        <f t="shared" si="6"/>
        <v>2.2592592592592595</v>
      </c>
      <c r="AD19" s="219">
        <f t="shared" si="6"/>
        <v>2.7037037037037037</v>
      </c>
      <c r="AE19" s="219">
        <f t="shared" si="6"/>
        <v>3.7037037037037037</v>
      </c>
      <c r="AF19" s="219">
        <f t="shared" si="6"/>
        <v>3.592592592592593</v>
      </c>
      <c r="AG19" s="219">
        <f t="shared" si="6"/>
        <v>2.7407407407407405</v>
      </c>
      <c r="AH19" s="219">
        <f t="shared" si="6"/>
        <v>2.2592592592592595</v>
      </c>
      <c r="AL19" s="72">
        <f t="shared" si="1"/>
        <v>3.0049382716049395</v>
      </c>
      <c r="AM19" s="49"/>
      <c r="AN19" s="49"/>
      <c r="AO19" s="49"/>
      <c r="AP19" s="49"/>
      <c r="AQ19" s="49"/>
      <c r="AR19" s="49"/>
      <c r="AS19" s="49"/>
      <c r="AT19" s="49"/>
      <c r="AU19" s="49"/>
      <c r="AV19" s="49"/>
    </row>
    <row r="20" spans="2:48" s="61" customFormat="1" ht="22.5" customHeight="1">
      <c r="C20" s="771" t="str">
        <f>'NOTES 3trim.'!D490</f>
        <v>Grammaire</v>
      </c>
      <c r="D20" s="771"/>
      <c r="E20" s="224">
        <f>IF(ISERROR(AVERAGE(E21:E25)),"",AVERAGE(E21:E25))</f>
        <v>3</v>
      </c>
      <c r="F20" s="224">
        <f t="shared" ref="F20:AH20" si="7">IF(ISERROR(AVERAGE(F21:F25)),"",AVERAGE(F21:F25))</f>
        <v>4.5</v>
      </c>
      <c r="G20" s="224">
        <f t="shared" si="7"/>
        <v>3.3333333333333335</v>
      </c>
      <c r="H20" s="224">
        <f t="shared" si="7"/>
        <v>2.6666666666666665</v>
      </c>
      <c r="I20" s="224">
        <f t="shared" si="7"/>
        <v>2</v>
      </c>
      <c r="J20" s="224">
        <f t="shared" si="7"/>
        <v>3</v>
      </c>
      <c r="K20" s="224">
        <f t="shared" si="7"/>
        <v>4</v>
      </c>
      <c r="L20" s="224">
        <f t="shared" si="7"/>
        <v>3.3333333333333335</v>
      </c>
      <c r="M20" s="224">
        <f t="shared" si="7"/>
        <v>2.6666666666666665</v>
      </c>
      <c r="N20" s="224">
        <f t="shared" si="7"/>
        <v>2</v>
      </c>
      <c r="O20" s="224">
        <f t="shared" si="7"/>
        <v>3</v>
      </c>
      <c r="P20" s="224">
        <f t="shared" si="7"/>
        <v>4</v>
      </c>
      <c r="Q20" s="224">
        <f t="shared" si="7"/>
        <v>3.3333333333333335</v>
      </c>
      <c r="R20" s="224">
        <f t="shared" si="7"/>
        <v>2.6666666666666665</v>
      </c>
      <c r="S20" s="224">
        <f t="shared" si="7"/>
        <v>2</v>
      </c>
      <c r="T20" s="224">
        <f t="shared" si="7"/>
        <v>3</v>
      </c>
      <c r="U20" s="224">
        <f t="shared" si="7"/>
        <v>4</v>
      </c>
      <c r="V20" s="224">
        <f t="shared" si="7"/>
        <v>3.3333333333333335</v>
      </c>
      <c r="W20" s="224">
        <f t="shared" si="7"/>
        <v>2.6666666666666665</v>
      </c>
      <c r="X20" s="224">
        <f t="shared" si="7"/>
        <v>2</v>
      </c>
      <c r="Y20" s="224">
        <f t="shared" si="7"/>
        <v>3</v>
      </c>
      <c r="Z20" s="224">
        <f t="shared" si="7"/>
        <v>4</v>
      </c>
      <c r="AA20" s="224">
        <f t="shared" si="7"/>
        <v>3.3333333333333335</v>
      </c>
      <c r="AB20" s="224">
        <f t="shared" si="7"/>
        <v>2.6666666666666665</v>
      </c>
      <c r="AC20" s="224">
        <f t="shared" si="7"/>
        <v>2</v>
      </c>
      <c r="AD20" s="224">
        <f t="shared" si="7"/>
        <v>3</v>
      </c>
      <c r="AE20" s="224">
        <f t="shared" si="7"/>
        <v>4</v>
      </c>
      <c r="AF20" s="224">
        <f t="shared" si="7"/>
        <v>3.3333333333333335</v>
      </c>
      <c r="AG20" s="224">
        <f t="shared" si="7"/>
        <v>2.6666666666666665</v>
      </c>
      <c r="AH20" s="224">
        <f t="shared" si="7"/>
        <v>2</v>
      </c>
      <c r="AL20" s="72">
        <f t="shared" si="1"/>
        <v>3.0166666666666666</v>
      </c>
      <c r="AM20" s="49"/>
      <c r="AN20" s="49"/>
      <c r="AO20" s="49"/>
      <c r="AP20" s="49"/>
      <c r="AQ20" s="49"/>
      <c r="AR20" s="49"/>
      <c r="AS20" s="49"/>
      <c r="AT20" s="49"/>
      <c r="AU20" s="49"/>
      <c r="AV20" s="49"/>
    </row>
    <row r="21" spans="2:48" s="61" customFormat="1" ht="22.5" customHeight="1">
      <c r="B21" s="78"/>
      <c r="C21" s="234"/>
      <c r="D21" s="191" t="str">
        <f>'NOTES 3trim.'!D491</f>
        <v>Construire des phrases</v>
      </c>
      <c r="E21" s="225">
        <f>IF(ISERROR('NOTES 3trim.'!AN493),"",'NOTES 3trim.'!AN493)</f>
        <v>3</v>
      </c>
      <c r="F21" s="225">
        <f>IF(ISERROR('NOTES 3trim.'!AO493),"",'NOTES 3trim.'!AO493)</f>
        <v>4.5</v>
      </c>
      <c r="G21" s="225">
        <f>IF(ISERROR('NOTES 3trim.'!AP493),"",'NOTES 3trim.'!AP493)</f>
        <v>3.3333333333333335</v>
      </c>
      <c r="H21" s="225">
        <f>IF(ISERROR('NOTES 3trim.'!AQ493),"",'NOTES 3trim.'!AQ493)</f>
        <v>2.6666666666666665</v>
      </c>
      <c r="I21" s="225">
        <f>IF(ISERROR('NOTES 3trim.'!AR493),"",'NOTES 3trim.'!AR493)</f>
        <v>2</v>
      </c>
      <c r="J21" s="225">
        <f>IF(ISERROR('NOTES 3trim.'!AS493),"",'NOTES 3trim.'!AS493)</f>
        <v>3</v>
      </c>
      <c r="K21" s="225">
        <f>IF(ISERROR('NOTES 3trim.'!AT493),"",'NOTES 3trim.'!AT493)</f>
        <v>4</v>
      </c>
      <c r="L21" s="225">
        <f>IF(ISERROR('NOTES 3trim.'!AU493),"",'NOTES 3trim.'!AU493)</f>
        <v>3.3333333333333335</v>
      </c>
      <c r="M21" s="225">
        <f>IF(ISERROR('NOTES 3trim.'!AV493),"",'NOTES 3trim.'!AV493)</f>
        <v>2.6666666666666665</v>
      </c>
      <c r="N21" s="225">
        <f>IF(ISERROR('NOTES 3trim.'!AW493),"",'NOTES 3trim.'!AW493)</f>
        <v>2</v>
      </c>
      <c r="O21" s="225">
        <f>IF(ISERROR('NOTES 3trim.'!AX493),"",'NOTES 3trim.'!AX493)</f>
        <v>3</v>
      </c>
      <c r="P21" s="225">
        <f>IF(ISERROR('NOTES 3trim.'!AY493),"",'NOTES 3trim.'!AY493)</f>
        <v>4</v>
      </c>
      <c r="Q21" s="225">
        <f>IF(ISERROR('NOTES 3trim.'!AZ493),"",'NOTES 3trim.'!AZ493)</f>
        <v>3.3333333333333335</v>
      </c>
      <c r="R21" s="225">
        <f>IF(ISERROR('NOTES 3trim.'!BA493),"",'NOTES 3trim.'!BA493)</f>
        <v>2.6666666666666665</v>
      </c>
      <c r="S21" s="225">
        <f>IF(ISERROR('NOTES 3trim.'!BB493),"",'NOTES 3trim.'!BB493)</f>
        <v>2</v>
      </c>
      <c r="T21" s="225">
        <f>IF(ISERROR('NOTES 3trim.'!BC493),"",'NOTES 3trim.'!BC493)</f>
        <v>3</v>
      </c>
      <c r="U21" s="225">
        <f>IF(ISERROR('NOTES 3trim.'!BD493),"",'NOTES 3trim.'!BD493)</f>
        <v>4</v>
      </c>
      <c r="V21" s="225">
        <f>IF(ISERROR('NOTES 3trim.'!BE493),"",'NOTES 3trim.'!BE493)</f>
        <v>3.3333333333333335</v>
      </c>
      <c r="W21" s="225">
        <f>IF(ISERROR('NOTES 3trim.'!BF493),"",'NOTES 3trim.'!BF493)</f>
        <v>2.6666666666666665</v>
      </c>
      <c r="X21" s="225">
        <f>IF(ISERROR('NOTES 3trim.'!BG493),"",'NOTES 3trim.'!BG493)</f>
        <v>2</v>
      </c>
      <c r="Y21" s="225">
        <f>IF(ISERROR('NOTES 3trim.'!BH493),"",'NOTES 3trim.'!BH493)</f>
        <v>3</v>
      </c>
      <c r="Z21" s="225">
        <f>IF(ISERROR('NOTES 3trim.'!BI493),"",'NOTES 3trim.'!BI493)</f>
        <v>4</v>
      </c>
      <c r="AA21" s="225">
        <f>IF(ISERROR('NOTES 3trim.'!BJ493),"",'NOTES 3trim.'!BJ493)</f>
        <v>3.3333333333333335</v>
      </c>
      <c r="AB21" s="225">
        <f>IF(ISERROR('NOTES 3trim.'!BK493),"",'NOTES 3trim.'!BK493)</f>
        <v>2.6666666666666665</v>
      </c>
      <c r="AC21" s="225">
        <f>IF(ISERROR('NOTES 3trim.'!BL493),"",'NOTES 3trim.'!BL493)</f>
        <v>2</v>
      </c>
      <c r="AD21" s="225">
        <f>IF(ISERROR('NOTES 3trim.'!BM493),"",'NOTES 3trim.'!BM493)</f>
        <v>3</v>
      </c>
      <c r="AE21" s="225">
        <f>IF(ISERROR('NOTES 3trim.'!BN493),"",'NOTES 3trim.'!BN493)</f>
        <v>4</v>
      </c>
      <c r="AF21" s="225">
        <f>IF(ISERROR('NOTES 3trim.'!BO493),"",'NOTES 3trim.'!BO493)</f>
        <v>3.3333333333333335</v>
      </c>
      <c r="AG21" s="225">
        <f>IF(ISERROR('NOTES 3trim.'!BP493),"",'NOTES 3trim.'!BP493)</f>
        <v>2.6666666666666665</v>
      </c>
      <c r="AH21" s="225">
        <f>IF(ISERROR('NOTES 3trim.'!BQ493),"",'NOTES 3trim.'!BQ493)</f>
        <v>2</v>
      </c>
      <c r="AL21" s="72">
        <f t="shared" si="1"/>
        <v>3.0166666666666666</v>
      </c>
      <c r="AM21" s="49"/>
      <c r="AN21" s="49"/>
      <c r="AO21" s="49"/>
      <c r="AP21" s="49"/>
      <c r="AQ21" s="49"/>
      <c r="AR21" s="49"/>
      <c r="AS21" s="49"/>
      <c r="AT21" s="49"/>
      <c r="AU21" s="49"/>
      <c r="AV21" s="49"/>
    </row>
    <row r="22" spans="2:48" s="62" customFormat="1" ht="23.25" customHeight="1">
      <c r="B22" s="186"/>
      <c r="C22" s="234"/>
      <c r="D22" s="192" t="str">
        <f>'NOTES 3trim.'!D539</f>
        <v>Distinguer les différentes natures de mots</v>
      </c>
      <c r="E22" s="217">
        <f>IF(ISERROR('NOTES 3trim.'!AN541),"",'NOTES 3trim.'!AN541)</f>
        <v>3</v>
      </c>
      <c r="F22" s="217">
        <f>IF(ISERROR('NOTES 3trim.'!AO541),"",'NOTES 3trim.'!AO541)</f>
        <v>4.5</v>
      </c>
      <c r="G22" s="217">
        <f>IF(ISERROR('NOTES 3trim.'!AP541),"",'NOTES 3trim.'!AP541)</f>
        <v>3.3333333333333335</v>
      </c>
      <c r="H22" s="217">
        <f>IF(ISERROR('NOTES 3trim.'!AQ541),"",'NOTES 3trim.'!AQ541)</f>
        <v>2.6666666666666665</v>
      </c>
      <c r="I22" s="217">
        <f>IF(ISERROR('NOTES 3trim.'!AR541),"",'NOTES 3trim.'!AR541)</f>
        <v>2</v>
      </c>
      <c r="J22" s="217">
        <f>IF(ISERROR('NOTES 3trim.'!AS541),"",'NOTES 3trim.'!AS541)</f>
        <v>3</v>
      </c>
      <c r="K22" s="217">
        <f>IF(ISERROR('NOTES 3trim.'!AT541),"",'NOTES 3trim.'!AT541)</f>
        <v>4</v>
      </c>
      <c r="L22" s="217">
        <f>IF(ISERROR('NOTES 3trim.'!AU541),"",'NOTES 3trim.'!AU541)</f>
        <v>3.3333333333333335</v>
      </c>
      <c r="M22" s="217">
        <f>IF(ISERROR('NOTES 3trim.'!AV541),"",'NOTES 3trim.'!AV541)</f>
        <v>2.6666666666666665</v>
      </c>
      <c r="N22" s="217">
        <f>IF(ISERROR('NOTES 3trim.'!AW541),"",'NOTES 3trim.'!AW541)</f>
        <v>2</v>
      </c>
      <c r="O22" s="217">
        <f>IF(ISERROR('NOTES 3trim.'!AX541),"",'NOTES 3trim.'!AX541)</f>
        <v>3</v>
      </c>
      <c r="P22" s="217">
        <f>IF(ISERROR('NOTES 3trim.'!AY541),"",'NOTES 3trim.'!AY541)</f>
        <v>4</v>
      </c>
      <c r="Q22" s="217">
        <f>IF(ISERROR('NOTES 3trim.'!AZ541),"",'NOTES 3trim.'!AZ541)</f>
        <v>3.3333333333333335</v>
      </c>
      <c r="R22" s="217">
        <f>IF(ISERROR('NOTES 3trim.'!BA541),"",'NOTES 3trim.'!BA541)</f>
        <v>2.6666666666666665</v>
      </c>
      <c r="S22" s="217">
        <f>IF(ISERROR('NOTES 3trim.'!BB541),"",'NOTES 3trim.'!BB541)</f>
        <v>2</v>
      </c>
      <c r="T22" s="217">
        <f>IF(ISERROR('NOTES 3trim.'!BC541),"",'NOTES 3trim.'!BC541)</f>
        <v>3</v>
      </c>
      <c r="U22" s="217">
        <f>IF(ISERROR('NOTES 3trim.'!BD541),"",'NOTES 3trim.'!BD541)</f>
        <v>4</v>
      </c>
      <c r="V22" s="217">
        <f>IF(ISERROR('NOTES 3trim.'!BE541),"",'NOTES 3trim.'!BE541)</f>
        <v>3.3333333333333335</v>
      </c>
      <c r="W22" s="217">
        <f>IF(ISERROR('NOTES 3trim.'!BF541),"",'NOTES 3trim.'!BF541)</f>
        <v>2.6666666666666665</v>
      </c>
      <c r="X22" s="217">
        <f>IF(ISERROR('NOTES 3trim.'!BG541),"",'NOTES 3trim.'!BG541)</f>
        <v>2</v>
      </c>
      <c r="Y22" s="217">
        <f>IF(ISERROR('NOTES 3trim.'!BH541),"",'NOTES 3trim.'!BH541)</f>
        <v>3</v>
      </c>
      <c r="Z22" s="217">
        <f>IF(ISERROR('NOTES 3trim.'!BI541),"",'NOTES 3trim.'!BI541)</f>
        <v>4</v>
      </c>
      <c r="AA22" s="217">
        <f>IF(ISERROR('NOTES 3trim.'!BJ541),"",'NOTES 3trim.'!BJ541)</f>
        <v>3.3333333333333335</v>
      </c>
      <c r="AB22" s="217">
        <f>IF(ISERROR('NOTES 3trim.'!BK541),"",'NOTES 3trim.'!BK541)</f>
        <v>2.6666666666666665</v>
      </c>
      <c r="AC22" s="217">
        <f>IF(ISERROR('NOTES 3trim.'!BL541),"",'NOTES 3trim.'!BL541)</f>
        <v>2</v>
      </c>
      <c r="AD22" s="217">
        <f>IF(ISERROR('NOTES 3trim.'!BM541),"",'NOTES 3trim.'!BM541)</f>
        <v>3</v>
      </c>
      <c r="AE22" s="217">
        <f>IF(ISERROR('NOTES 3trim.'!BN541),"",'NOTES 3trim.'!BN541)</f>
        <v>4</v>
      </c>
      <c r="AF22" s="217">
        <f>IF(ISERROR('NOTES 3trim.'!BO541),"",'NOTES 3trim.'!BO541)</f>
        <v>3.3333333333333335</v>
      </c>
      <c r="AG22" s="217">
        <f>IF(ISERROR('NOTES 3trim.'!BP541),"",'NOTES 3trim.'!BP541)</f>
        <v>2.6666666666666665</v>
      </c>
      <c r="AH22" s="217">
        <f>IF(ISERROR('NOTES 3trim.'!BQ541),"",'NOTES 3trim.'!BQ541)</f>
        <v>2</v>
      </c>
      <c r="AL22" s="72">
        <f t="shared" si="1"/>
        <v>3.0166666666666666</v>
      </c>
      <c r="AM22" s="63"/>
      <c r="AN22" s="63"/>
      <c r="AO22" s="63"/>
      <c r="AP22" s="63"/>
      <c r="AQ22" s="63"/>
      <c r="AR22" s="63"/>
      <c r="AS22" s="63"/>
      <c r="AT22" s="63"/>
      <c r="AU22" s="63"/>
      <c r="AV22" s="63"/>
    </row>
    <row r="23" spans="2:48" s="61" customFormat="1" ht="22.5" customHeight="1">
      <c r="B23" s="78"/>
      <c r="C23" s="234"/>
      <c r="D23" s="192" t="str">
        <f>'NOTES 3trim.'!D605</f>
        <v>Reconnaitre la fonction d'un mot dans une phrase</v>
      </c>
      <c r="E23" s="217">
        <f>IF(ISERROR('NOTES 3trim.'!AN607),"",'NOTES 3trim.'!AN607)</f>
        <v>3</v>
      </c>
      <c r="F23" s="217">
        <f>IF(ISERROR('NOTES 3trim.'!AO607),"",'NOTES 3trim.'!AO607)</f>
        <v>4.5</v>
      </c>
      <c r="G23" s="217">
        <f>IF(ISERROR('NOTES 3trim.'!AP607),"",'NOTES 3trim.'!AP607)</f>
        <v>3.3333333333333335</v>
      </c>
      <c r="H23" s="217">
        <f>IF(ISERROR('NOTES 3trim.'!AQ607),"",'NOTES 3trim.'!AQ607)</f>
        <v>2.6666666666666665</v>
      </c>
      <c r="I23" s="217">
        <f>IF(ISERROR('NOTES 3trim.'!AR607),"",'NOTES 3trim.'!AR607)</f>
        <v>2</v>
      </c>
      <c r="J23" s="217">
        <f>IF(ISERROR('NOTES 3trim.'!AS607),"",'NOTES 3trim.'!AS607)</f>
        <v>3</v>
      </c>
      <c r="K23" s="217">
        <f>IF(ISERROR('NOTES 3trim.'!AT607),"",'NOTES 3trim.'!AT607)</f>
        <v>4</v>
      </c>
      <c r="L23" s="217">
        <f>IF(ISERROR('NOTES 3trim.'!AU607),"",'NOTES 3trim.'!AU607)</f>
        <v>3.3333333333333335</v>
      </c>
      <c r="M23" s="217">
        <f>IF(ISERROR('NOTES 3trim.'!AV607),"",'NOTES 3trim.'!AV607)</f>
        <v>2.6666666666666665</v>
      </c>
      <c r="N23" s="217">
        <f>IF(ISERROR('NOTES 3trim.'!AW607),"",'NOTES 3trim.'!AW607)</f>
        <v>2</v>
      </c>
      <c r="O23" s="217">
        <f>IF(ISERROR('NOTES 3trim.'!AX607),"",'NOTES 3trim.'!AX607)</f>
        <v>3</v>
      </c>
      <c r="P23" s="217">
        <f>IF(ISERROR('NOTES 3trim.'!AY607),"",'NOTES 3trim.'!AY607)</f>
        <v>4</v>
      </c>
      <c r="Q23" s="217">
        <f>IF(ISERROR('NOTES 3trim.'!AZ607),"",'NOTES 3trim.'!AZ607)</f>
        <v>3.3333333333333335</v>
      </c>
      <c r="R23" s="217">
        <f>IF(ISERROR('NOTES 3trim.'!BA607),"",'NOTES 3trim.'!BA607)</f>
        <v>2.6666666666666665</v>
      </c>
      <c r="S23" s="217">
        <f>IF(ISERROR('NOTES 3trim.'!BB607),"",'NOTES 3trim.'!BB607)</f>
        <v>2</v>
      </c>
      <c r="T23" s="217">
        <f>IF(ISERROR('NOTES 3trim.'!BC607),"",'NOTES 3trim.'!BC607)</f>
        <v>3</v>
      </c>
      <c r="U23" s="217">
        <f>IF(ISERROR('NOTES 3trim.'!BD607),"",'NOTES 3trim.'!BD607)</f>
        <v>4</v>
      </c>
      <c r="V23" s="217">
        <f>IF(ISERROR('NOTES 3trim.'!BE607),"",'NOTES 3trim.'!BE607)</f>
        <v>3.3333333333333335</v>
      </c>
      <c r="W23" s="217">
        <f>IF(ISERROR('NOTES 3trim.'!BF607),"",'NOTES 3trim.'!BF607)</f>
        <v>2.6666666666666665</v>
      </c>
      <c r="X23" s="217">
        <f>IF(ISERROR('NOTES 3trim.'!BG607),"",'NOTES 3trim.'!BG607)</f>
        <v>2</v>
      </c>
      <c r="Y23" s="217">
        <f>IF(ISERROR('NOTES 3trim.'!BH607),"",'NOTES 3trim.'!BH607)</f>
        <v>3</v>
      </c>
      <c r="Z23" s="217">
        <f>IF(ISERROR('NOTES 3trim.'!BI607),"",'NOTES 3trim.'!BI607)</f>
        <v>4</v>
      </c>
      <c r="AA23" s="217">
        <f>IF(ISERROR('NOTES 3trim.'!BJ607),"",'NOTES 3trim.'!BJ607)</f>
        <v>3.3333333333333335</v>
      </c>
      <c r="AB23" s="217">
        <f>IF(ISERROR('NOTES 3trim.'!BK607),"",'NOTES 3trim.'!BK607)</f>
        <v>2.6666666666666665</v>
      </c>
      <c r="AC23" s="217">
        <f>IF(ISERROR('NOTES 3trim.'!BL607),"",'NOTES 3trim.'!BL607)</f>
        <v>2</v>
      </c>
      <c r="AD23" s="217">
        <f>IF(ISERROR('NOTES 3trim.'!BM607),"",'NOTES 3trim.'!BM607)</f>
        <v>3</v>
      </c>
      <c r="AE23" s="217">
        <f>IF(ISERROR('NOTES 3trim.'!BN607),"",'NOTES 3trim.'!BN607)</f>
        <v>4</v>
      </c>
      <c r="AF23" s="217">
        <f>IF(ISERROR('NOTES 3trim.'!BO607),"",'NOTES 3trim.'!BO607)</f>
        <v>3.3333333333333335</v>
      </c>
      <c r="AG23" s="217">
        <f>IF(ISERROR('NOTES 3trim.'!BP607),"",'NOTES 3trim.'!BP607)</f>
        <v>2.6666666666666665</v>
      </c>
      <c r="AH23" s="217">
        <f>IF(ISERROR('NOTES 3trim.'!BQ607),"",'NOTES 3trim.'!BQ607)</f>
        <v>2</v>
      </c>
      <c r="AL23" s="72">
        <f t="shared" si="1"/>
        <v>3.0166666666666666</v>
      </c>
      <c r="AM23" s="49"/>
      <c r="AN23" s="49"/>
      <c r="AO23" s="49"/>
      <c r="AP23" s="49"/>
      <c r="AQ23" s="49"/>
      <c r="AR23" s="49"/>
      <c r="AS23" s="49"/>
      <c r="AT23" s="49"/>
      <c r="AU23" s="49"/>
      <c r="AV23" s="49"/>
    </row>
    <row r="24" spans="2:48" s="61" customFormat="1" ht="22.5" customHeight="1">
      <c r="B24" s="78"/>
      <c r="C24" s="234"/>
      <c r="D24" s="192" t="str">
        <f>'NOTES 3trim.'!D680</f>
        <v>Connaissance du verbe et de ses formes</v>
      </c>
      <c r="E24" s="217">
        <f>IF(ISERROR('NOTES 3trim.'!AN682),"",'NOTES 3trim.'!AN682)</f>
        <v>3</v>
      </c>
      <c r="F24" s="217">
        <f>IF(ISERROR('NOTES 3trim.'!AO682),"",'NOTES 3trim.'!AO682)</f>
        <v>4.5</v>
      </c>
      <c r="G24" s="217">
        <f>IF(ISERROR('NOTES 3trim.'!AP682),"",'NOTES 3trim.'!AP682)</f>
        <v>3.3333333333333335</v>
      </c>
      <c r="H24" s="217">
        <f>IF(ISERROR('NOTES 3trim.'!AQ682),"",'NOTES 3trim.'!AQ682)</f>
        <v>2.6666666666666665</v>
      </c>
      <c r="I24" s="217">
        <f>IF(ISERROR('NOTES 3trim.'!AR682),"",'NOTES 3trim.'!AR682)</f>
        <v>2</v>
      </c>
      <c r="J24" s="217">
        <f>IF(ISERROR('NOTES 3trim.'!AS682),"",'NOTES 3trim.'!AS682)</f>
        <v>3</v>
      </c>
      <c r="K24" s="217">
        <f>IF(ISERROR('NOTES 3trim.'!AT682),"",'NOTES 3trim.'!AT682)</f>
        <v>4</v>
      </c>
      <c r="L24" s="217">
        <f>IF(ISERROR('NOTES 3trim.'!AU682),"",'NOTES 3trim.'!AU682)</f>
        <v>3.3333333333333335</v>
      </c>
      <c r="M24" s="217">
        <f>IF(ISERROR('NOTES 3trim.'!AV682),"",'NOTES 3trim.'!AV682)</f>
        <v>2.6666666666666665</v>
      </c>
      <c r="N24" s="217">
        <f>IF(ISERROR('NOTES 3trim.'!AW682),"",'NOTES 3trim.'!AW682)</f>
        <v>2</v>
      </c>
      <c r="O24" s="217">
        <f>IF(ISERROR('NOTES 3trim.'!AX682),"",'NOTES 3trim.'!AX682)</f>
        <v>3</v>
      </c>
      <c r="P24" s="217">
        <f>IF(ISERROR('NOTES 3trim.'!AY682),"",'NOTES 3trim.'!AY682)</f>
        <v>4</v>
      </c>
      <c r="Q24" s="217">
        <f>IF(ISERROR('NOTES 3trim.'!AZ682),"",'NOTES 3trim.'!AZ682)</f>
        <v>3.3333333333333335</v>
      </c>
      <c r="R24" s="217">
        <f>IF(ISERROR('NOTES 3trim.'!BA682),"",'NOTES 3trim.'!BA682)</f>
        <v>2.6666666666666665</v>
      </c>
      <c r="S24" s="217">
        <f>IF(ISERROR('NOTES 3trim.'!BB682),"",'NOTES 3trim.'!BB682)</f>
        <v>2</v>
      </c>
      <c r="T24" s="217">
        <f>IF(ISERROR('NOTES 3trim.'!BC682),"",'NOTES 3trim.'!BC682)</f>
        <v>3</v>
      </c>
      <c r="U24" s="217">
        <f>IF(ISERROR('NOTES 3trim.'!BD682),"",'NOTES 3trim.'!BD682)</f>
        <v>4</v>
      </c>
      <c r="V24" s="217">
        <f>IF(ISERROR('NOTES 3trim.'!BE682),"",'NOTES 3trim.'!BE682)</f>
        <v>3.3333333333333335</v>
      </c>
      <c r="W24" s="217">
        <f>IF(ISERROR('NOTES 3trim.'!BF682),"",'NOTES 3trim.'!BF682)</f>
        <v>2.6666666666666665</v>
      </c>
      <c r="X24" s="217">
        <f>IF(ISERROR('NOTES 3trim.'!BG682),"",'NOTES 3trim.'!BG682)</f>
        <v>2</v>
      </c>
      <c r="Y24" s="217">
        <f>IF(ISERROR('NOTES 3trim.'!BH682),"",'NOTES 3trim.'!BH682)</f>
        <v>3</v>
      </c>
      <c r="Z24" s="217">
        <f>IF(ISERROR('NOTES 3trim.'!BI682),"",'NOTES 3trim.'!BI682)</f>
        <v>4</v>
      </c>
      <c r="AA24" s="217">
        <f>IF(ISERROR('NOTES 3trim.'!BJ682),"",'NOTES 3trim.'!BJ682)</f>
        <v>3.3333333333333335</v>
      </c>
      <c r="AB24" s="217">
        <f>IF(ISERROR('NOTES 3trim.'!BK682),"",'NOTES 3trim.'!BK682)</f>
        <v>2.6666666666666665</v>
      </c>
      <c r="AC24" s="217">
        <f>IF(ISERROR('NOTES 3trim.'!BL682),"",'NOTES 3trim.'!BL682)</f>
        <v>2</v>
      </c>
      <c r="AD24" s="217">
        <f>IF(ISERROR('NOTES 3trim.'!BM682),"",'NOTES 3trim.'!BM682)</f>
        <v>3</v>
      </c>
      <c r="AE24" s="217">
        <f>IF(ISERROR('NOTES 3trim.'!BN682),"",'NOTES 3trim.'!BN682)</f>
        <v>4</v>
      </c>
      <c r="AF24" s="217">
        <f>IF(ISERROR('NOTES 3trim.'!BO682),"",'NOTES 3trim.'!BO682)</f>
        <v>3.3333333333333335</v>
      </c>
      <c r="AG24" s="217">
        <f>IF(ISERROR('NOTES 3trim.'!BP682),"",'NOTES 3trim.'!BP682)</f>
        <v>2.6666666666666665</v>
      </c>
      <c r="AH24" s="217">
        <f>IF(ISERROR('NOTES 3trim.'!BQ682),"",'NOTES 3trim.'!BQ682)</f>
        <v>2</v>
      </c>
      <c r="AL24" s="72">
        <f t="shared" si="1"/>
        <v>3.0166666666666666</v>
      </c>
      <c r="AM24" s="49"/>
      <c r="AN24" s="49"/>
      <c r="AO24" s="49"/>
      <c r="AP24" s="49"/>
      <c r="AQ24" s="49"/>
      <c r="AR24" s="49"/>
      <c r="AS24" s="49"/>
      <c r="AT24" s="49"/>
      <c r="AU24" s="49"/>
      <c r="AV24" s="49"/>
    </row>
    <row r="25" spans="2:48" s="61" customFormat="1" ht="22.5" customHeight="1">
      <c r="B25" s="78"/>
      <c r="C25" s="234"/>
      <c r="D25" s="193" t="str">
        <f>'NOTES 3trim.'!D746</f>
        <v>Respecter les accords dans la phrase</v>
      </c>
      <c r="E25" s="216">
        <f>IF(ISERROR('NOTES 3trim.'!AN748),"",'NOTES 3trim.'!AN748)</f>
        <v>3</v>
      </c>
      <c r="F25" s="216">
        <f>IF(ISERROR('NOTES 3trim.'!AO748),"",'NOTES 3trim.'!AO748)</f>
        <v>4.5</v>
      </c>
      <c r="G25" s="216">
        <f>IF(ISERROR('NOTES 3trim.'!AP748),"",'NOTES 3trim.'!AP748)</f>
        <v>3.3333333333333335</v>
      </c>
      <c r="H25" s="216">
        <f>IF(ISERROR('NOTES 3trim.'!AQ748),"",'NOTES 3trim.'!AQ748)</f>
        <v>2.6666666666666665</v>
      </c>
      <c r="I25" s="216">
        <f>IF(ISERROR('NOTES 3trim.'!AR748),"",'NOTES 3trim.'!AR748)</f>
        <v>2</v>
      </c>
      <c r="J25" s="216">
        <f>IF(ISERROR('NOTES 3trim.'!AS748),"",'NOTES 3trim.'!AS748)</f>
        <v>3</v>
      </c>
      <c r="K25" s="216">
        <f>IF(ISERROR('NOTES 3trim.'!AT748),"",'NOTES 3trim.'!AT748)</f>
        <v>4</v>
      </c>
      <c r="L25" s="216">
        <f>IF(ISERROR('NOTES 3trim.'!AU748),"",'NOTES 3trim.'!AU748)</f>
        <v>3.3333333333333335</v>
      </c>
      <c r="M25" s="216">
        <f>IF(ISERROR('NOTES 3trim.'!AV748),"",'NOTES 3trim.'!AV748)</f>
        <v>2.6666666666666665</v>
      </c>
      <c r="N25" s="216">
        <f>IF(ISERROR('NOTES 3trim.'!AW748),"",'NOTES 3trim.'!AW748)</f>
        <v>2</v>
      </c>
      <c r="O25" s="216">
        <f>IF(ISERROR('NOTES 3trim.'!AX748),"",'NOTES 3trim.'!AX748)</f>
        <v>3</v>
      </c>
      <c r="P25" s="216">
        <f>IF(ISERROR('NOTES 3trim.'!AY748),"",'NOTES 3trim.'!AY748)</f>
        <v>4</v>
      </c>
      <c r="Q25" s="216">
        <f>IF(ISERROR('NOTES 3trim.'!AZ748),"",'NOTES 3trim.'!AZ748)</f>
        <v>3.3333333333333335</v>
      </c>
      <c r="R25" s="216">
        <f>IF(ISERROR('NOTES 3trim.'!BA748),"",'NOTES 3trim.'!BA748)</f>
        <v>2.6666666666666665</v>
      </c>
      <c r="S25" s="216">
        <f>IF(ISERROR('NOTES 3trim.'!BB748),"",'NOTES 3trim.'!BB748)</f>
        <v>2</v>
      </c>
      <c r="T25" s="216">
        <f>IF(ISERROR('NOTES 3trim.'!BC748),"",'NOTES 3trim.'!BC748)</f>
        <v>3</v>
      </c>
      <c r="U25" s="216">
        <f>IF(ISERROR('NOTES 3trim.'!BD748),"",'NOTES 3trim.'!BD748)</f>
        <v>4</v>
      </c>
      <c r="V25" s="216">
        <f>IF(ISERROR('NOTES 3trim.'!BE748),"",'NOTES 3trim.'!BE748)</f>
        <v>3.3333333333333335</v>
      </c>
      <c r="W25" s="216">
        <f>IF(ISERROR('NOTES 3trim.'!BF748),"",'NOTES 3trim.'!BF748)</f>
        <v>2.6666666666666665</v>
      </c>
      <c r="X25" s="216">
        <f>IF(ISERROR('NOTES 3trim.'!BG748),"",'NOTES 3trim.'!BG748)</f>
        <v>2</v>
      </c>
      <c r="Y25" s="216">
        <f>IF(ISERROR('NOTES 3trim.'!BH748),"",'NOTES 3trim.'!BH748)</f>
        <v>3</v>
      </c>
      <c r="Z25" s="216">
        <f>IF(ISERROR('NOTES 3trim.'!BI748),"",'NOTES 3trim.'!BI748)</f>
        <v>4</v>
      </c>
      <c r="AA25" s="216">
        <f>IF(ISERROR('NOTES 3trim.'!BJ748),"",'NOTES 3trim.'!BJ748)</f>
        <v>3.3333333333333335</v>
      </c>
      <c r="AB25" s="216">
        <f>IF(ISERROR('NOTES 3trim.'!BK748),"",'NOTES 3trim.'!BK748)</f>
        <v>2.6666666666666665</v>
      </c>
      <c r="AC25" s="216">
        <f>IF(ISERROR('NOTES 3trim.'!BL748),"",'NOTES 3trim.'!BL748)</f>
        <v>2</v>
      </c>
      <c r="AD25" s="216">
        <f>IF(ISERROR('NOTES 3trim.'!BM748),"",'NOTES 3trim.'!BM748)</f>
        <v>3</v>
      </c>
      <c r="AE25" s="216">
        <f>IF(ISERROR('NOTES 3trim.'!BN748),"",'NOTES 3trim.'!BN748)</f>
        <v>4</v>
      </c>
      <c r="AF25" s="216">
        <f>IF(ISERROR('NOTES 3trim.'!BO748),"",'NOTES 3trim.'!BO748)</f>
        <v>3.3333333333333335</v>
      </c>
      <c r="AG25" s="216">
        <f>IF(ISERROR('NOTES 3trim.'!BP748),"",'NOTES 3trim.'!BP748)</f>
        <v>2.6666666666666665</v>
      </c>
      <c r="AH25" s="216">
        <f>IF(ISERROR('NOTES 3trim.'!BQ748),"",'NOTES 3trim.'!BQ748)</f>
        <v>2</v>
      </c>
      <c r="AL25" s="72">
        <f t="shared" si="1"/>
        <v>3.0166666666666666</v>
      </c>
      <c r="AM25" s="49"/>
      <c r="AN25" s="49"/>
      <c r="AO25" s="49"/>
      <c r="AP25" s="49"/>
      <c r="AQ25" s="49"/>
      <c r="AR25" s="49"/>
      <c r="AS25" s="49"/>
      <c r="AT25" s="49"/>
      <c r="AU25" s="49"/>
      <c r="AV25" s="49"/>
    </row>
    <row r="26" spans="2:48" s="61" customFormat="1" ht="22.5" customHeight="1">
      <c r="C26" s="771" t="str">
        <f>'NOTES 3trim.'!D786</f>
        <v>Orthographe</v>
      </c>
      <c r="D26" s="771"/>
      <c r="E26" s="226">
        <f>'NOTES 3trim.'!AN787</f>
        <v>1.6666666666666667</v>
      </c>
      <c r="F26" s="226">
        <f>'NOTES 3trim.'!AO787</f>
        <v>3</v>
      </c>
      <c r="G26" s="226">
        <f>'NOTES 3trim.'!AP787</f>
        <v>4.1111111111111116</v>
      </c>
      <c r="H26" s="226">
        <f>'NOTES 3trim.'!AQ787</f>
        <v>2.8888888888888893</v>
      </c>
      <c r="I26" s="226">
        <f>'NOTES 3trim.'!AR787</f>
        <v>2.7777777777777781</v>
      </c>
      <c r="J26" s="226">
        <f>'NOTES 3trim.'!AS787</f>
        <v>2.1111111111111112</v>
      </c>
      <c r="K26" s="226">
        <f>'NOTES 3trim.'!AT787</f>
        <v>3.1111111111111107</v>
      </c>
      <c r="L26" s="226">
        <f>'NOTES 3trim.'!AU787</f>
        <v>4.1111111111111116</v>
      </c>
      <c r="M26" s="226">
        <f>'NOTES 3trim.'!AV787</f>
        <v>2.8888888888888893</v>
      </c>
      <c r="N26" s="226">
        <f>'NOTES 3trim.'!AW787</f>
        <v>2.7777777777777781</v>
      </c>
      <c r="O26" s="226">
        <f>'NOTES 3trim.'!AX787</f>
        <v>2.1111111111111112</v>
      </c>
      <c r="P26" s="226">
        <f>'NOTES 3trim.'!AY787</f>
        <v>3.1111111111111107</v>
      </c>
      <c r="Q26" s="226">
        <f>'NOTES 3trim.'!AZ787</f>
        <v>4.1111111111111116</v>
      </c>
      <c r="R26" s="226">
        <f>'NOTES 3trim.'!BA787</f>
        <v>2.8888888888888893</v>
      </c>
      <c r="S26" s="226">
        <f>'NOTES 3trim.'!BB787</f>
        <v>2.7777777777777781</v>
      </c>
      <c r="T26" s="226">
        <f>'NOTES 3trim.'!BC787</f>
        <v>2.1111111111111112</v>
      </c>
      <c r="U26" s="226">
        <f>'NOTES 3trim.'!BD787</f>
        <v>3.1111111111111107</v>
      </c>
      <c r="V26" s="226">
        <f>'NOTES 3trim.'!BE787</f>
        <v>4.1111111111111116</v>
      </c>
      <c r="W26" s="226">
        <f>'NOTES 3trim.'!BF787</f>
        <v>2.8888888888888893</v>
      </c>
      <c r="X26" s="226">
        <f>'NOTES 3trim.'!BG787</f>
        <v>2.7777777777777781</v>
      </c>
      <c r="Y26" s="226">
        <f>'NOTES 3trim.'!BH787</f>
        <v>2.1111111111111112</v>
      </c>
      <c r="Z26" s="226">
        <f>'NOTES 3trim.'!BI787</f>
        <v>3.1111111111111107</v>
      </c>
      <c r="AA26" s="226">
        <f>'NOTES 3trim.'!BJ787</f>
        <v>4.1111111111111116</v>
      </c>
      <c r="AB26" s="226">
        <f>'NOTES 3trim.'!BK787</f>
        <v>2.8888888888888893</v>
      </c>
      <c r="AC26" s="226">
        <f>'NOTES 3trim.'!BL787</f>
        <v>2.7777777777777781</v>
      </c>
      <c r="AD26" s="226">
        <f>'NOTES 3trim.'!BM787</f>
        <v>2.1111111111111112</v>
      </c>
      <c r="AE26" s="226">
        <f>'NOTES 3trim.'!BN787</f>
        <v>3.1111111111111107</v>
      </c>
      <c r="AF26" s="226">
        <f>'NOTES 3trim.'!BO787</f>
        <v>4.1111111111111116</v>
      </c>
      <c r="AG26" s="226">
        <f>'NOTES 3trim.'!BP787</f>
        <v>2.8888888888888893</v>
      </c>
      <c r="AH26" s="226">
        <f>'NOTES 3trim.'!BQ787</f>
        <v>2.7777777777777781</v>
      </c>
      <c r="AL26" s="72">
        <f t="shared" si="1"/>
        <v>2.9814814814814814</v>
      </c>
      <c r="AM26" s="49"/>
      <c r="AN26" s="49"/>
      <c r="AO26" s="49"/>
      <c r="AP26" s="49"/>
      <c r="AQ26" s="49"/>
      <c r="AR26" s="49"/>
      <c r="AS26" s="49"/>
      <c r="AT26" s="49"/>
      <c r="AU26" s="49"/>
      <c r="AV26" s="49"/>
    </row>
    <row r="27" spans="2:48" s="62" customFormat="1" ht="23.25" customHeight="1">
      <c r="C27" s="234"/>
      <c r="D27" s="191" t="str">
        <f>'NOTES 3trim.'!D798</f>
        <v>Orthographe grapho-phonologique</v>
      </c>
      <c r="E27" s="225" t="str">
        <f>IF(ISERROR('NOTES 3trim.'!AN800),"",'NOTES 3trim.'!AN800)</f>
        <v/>
      </c>
      <c r="F27" s="225" t="str">
        <f>IF(ISERROR('NOTES 3trim.'!AO800),"",'NOTES 3trim.'!AO800)</f>
        <v/>
      </c>
      <c r="G27" s="225" t="str">
        <f>IF(ISERROR('NOTES 3trim.'!AP800),"",'NOTES 3trim.'!AP800)</f>
        <v/>
      </c>
      <c r="H27" s="225" t="str">
        <f>IF(ISERROR('NOTES 3trim.'!AQ800),"",'NOTES 3trim.'!AQ800)</f>
        <v/>
      </c>
      <c r="I27" s="225" t="str">
        <f>IF(ISERROR('NOTES 3trim.'!AR800),"",'NOTES 3trim.'!AR800)</f>
        <v/>
      </c>
      <c r="J27" s="225" t="str">
        <f>IF(ISERROR('NOTES 3trim.'!AS800),"",'NOTES 3trim.'!AS800)</f>
        <v/>
      </c>
      <c r="K27" s="225" t="str">
        <f>IF(ISERROR('NOTES 3trim.'!AT800),"",'NOTES 3trim.'!AT800)</f>
        <v/>
      </c>
      <c r="L27" s="225" t="str">
        <f>IF(ISERROR('NOTES 3trim.'!AU800),"",'NOTES 3trim.'!AU800)</f>
        <v/>
      </c>
      <c r="M27" s="225" t="str">
        <f>IF(ISERROR('NOTES 3trim.'!AV800),"",'NOTES 3trim.'!AV800)</f>
        <v/>
      </c>
      <c r="N27" s="225" t="str">
        <f>IF(ISERROR('NOTES 3trim.'!AW800),"",'NOTES 3trim.'!AW800)</f>
        <v/>
      </c>
      <c r="O27" s="225" t="str">
        <f>IF(ISERROR('NOTES 3trim.'!AX800),"",'NOTES 3trim.'!AX800)</f>
        <v/>
      </c>
      <c r="P27" s="225" t="str">
        <f>IF(ISERROR('NOTES 3trim.'!AY800),"",'NOTES 3trim.'!AY800)</f>
        <v/>
      </c>
      <c r="Q27" s="225" t="str">
        <f>IF(ISERROR('NOTES 3trim.'!AZ800),"",'NOTES 3trim.'!AZ800)</f>
        <v/>
      </c>
      <c r="R27" s="225" t="str">
        <f>IF(ISERROR('NOTES 3trim.'!BA800),"",'NOTES 3trim.'!BA800)</f>
        <v/>
      </c>
      <c r="S27" s="225" t="str">
        <f>IF(ISERROR('NOTES 3trim.'!BB800),"",'NOTES 3trim.'!BB800)</f>
        <v/>
      </c>
      <c r="T27" s="225" t="str">
        <f>IF(ISERROR('NOTES 3trim.'!BC800),"",'NOTES 3trim.'!BC800)</f>
        <v/>
      </c>
      <c r="U27" s="225" t="str">
        <f>IF(ISERROR('NOTES 3trim.'!BD800),"",'NOTES 3trim.'!BD800)</f>
        <v/>
      </c>
      <c r="V27" s="225" t="str">
        <f>IF(ISERROR('NOTES 3trim.'!BE800),"",'NOTES 3trim.'!BE800)</f>
        <v/>
      </c>
      <c r="W27" s="225" t="str">
        <f>IF(ISERROR('NOTES 3trim.'!BF800),"",'NOTES 3trim.'!BF800)</f>
        <v/>
      </c>
      <c r="X27" s="225" t="str">
        <f>IF(ISERROR('NOTES 3trim.'!BG800),"",'NOTES 3trim.'!BG800)</f>
        <v/>
      </c>
      <c r="Y27" s="225" t="str">
        <f>IF(ISERROR('NOTES 3trim.'!BH800),"",'NOTES 3trim.'!BH800)</f>
        <v/>
      </c>
      <c r="Z27" s="225" t="str">
        <f>IF(ISERROR('NOTES 3trim.'!BI800),"",'NOTES 3trim.'!BI800)</f>
        <v/>
      </c>
      <c r="AA27" s="225" t="str">
        <f>IF(ISERROR('NOTES 3trim.'!BJ800),"",'NOTES 3trim.'!BJ800)</f>
        <v/>
      </c>
      <c r="AB27" s="225" t="str">
        <f>IF(ISERROR('NOTES 3trim.'!BK800),"",'NOTES 3trim.'!BK800)</f>
        <v/>
      </c>
      <c r="AC27" s="225" t="str">
        <f>IF(ISERROR('NOTES 3trim.'!BL800),"",'NOTES 3trim.'!BL800)</f>
        <v/>
      </c>
      <c r="AD27" s="225" t="str">
        <f>IF(ISERROR('NOTES 3trim.'!BM800),"",'NOTES 3trim.'!BM800)</f>
        <v/>
      </c>
      <c r="AE27" s="225" t="str">
        <f>IF(ISERROR('NOTES 3trim.'!BN800),"",'NOTES 3trim.'!BN800)</f>
        <v/>
      </c>
      <c r="AF27" s="225" t="str">
        <f>IF(ISERROR('NOTES 3trim.'!BO800),"",'NOTES 3trim.'!BO800)</f>
        <v/>
      </c>
      <c r="AG27" s="225" t="str">
        <f>IF(ISERROR('NOTES 3trim.'!BP800),"",'NOTES 3trim.'!BP800)</f>
        <v/>
      </c>
      <c r="AH27" s="225" t="str">
        <f>IF(ISERROR('NOTES 3trim.'!BQ800),"",'NOTES 3trim.'!BQ800)</f>
        <v/>
      </c>
      <c r="AL27" s="72" t="str">
        <f t="shared" si="1"/>
        <v/>
      </c>
      <c r="AM27" s="63"/>
      <c r="AN27" s="63"/>
      <c r="AO27" s="63"/>
      <c r="AP27" s="63"/>
      <c r="AQ27" s="63"/>
      <c r="AR27" s="63"/>
      <c r="AS27" s="63"/>
      <c r="AT27" s="63"/>
      <c r="AU27" s="63"/>
      <c r="AV27" s="63"/>
    </row>
    <row r="28" spans="2:48" s="61" customFormat="1" ht="22.5" customHeight="1">
      <c r="C28" s="234"/>
      <c r="D28" s="192" t="str">
        <f>'NOTES 3trim.'!D837</f>
        <v>Orthographe lexicale</v>
      </c>
      <c r="E28" s="217">
        <f>IF(ISERROR('NOTES 3trim.'!AN839),"",'NOTES 3trim.'!AN839)</f>
        <v>3</v>
      </c>
      <c r="F28" s="217">
        <f>IF(ISERROR('NOTES 3trim.'!AO839),"",'NOTES 3trim.'!AO839)</f>
        <v>4.5</v>
      </c>
      <c r="G28" s="217">
        <f>IF(ISERROR('NOTES 3trim.'!AP839),"",'NOTES 3trim.'!AP839)</f>
        <v>3.3333333333333335</v>
      </c>
      <c r="H28" s="217">
        <f>IF(ISERROR('NOTES 3trim.'!AQ839),"",'NOTES 3trim.'!AQ839)</f>
        <v>2.6666666666666665</v>
      </c>
      <c r="I28" s="217">
        <f>IF(ISERROR('NOTES 3trim.'!AR839),"",'NOTES 3trim.'!AR839)</f>
        <v>2</v>
      </c>
      <c r="J28" s="217">
        <f>IF(ISERROR('NOTES 3trim.'!AS839),"",'NOTES 3trim.'!AS839)</f>
        <v>3</v>
      </c>
      <c r="K28" s="217">
        <f>IF(ISERROR('NOTES 3trim.'!AT839),"",'NOTES 3trim.'!AT839)</f>
        <v>4</v>
      </c>
      <c r="L28" s="217">
        <f>IF(ISERROR('NOTES 3trim.'!AU839),"",'NOTES 3trim.'!AU839)</f>
        <v>3.3333333333333335</v>
      </c>
      <c r="M28" s="217">
        <f>IF(ISERROR('NOTES 3trim.'!AV839),"",'NOTES 3trim.'!AV839)</f>
        <v>2.6666666666666665</v>
      </c>
      <c r="N28" s="217">
        <f>IF(ISERROR('NOTES 3trim.'!AW839),"",'NOTES 3trim.'!AW839)</f>
        <v>2</v>
      </c>
      <c r="O28" s="217">
        <f>IF(ISERROR('NOTES 3trim.'!AX839),"",'NOTES 3trim.'!AX839)</f>
        <v>3</v>
      </c>
      <c r="P28" s="217">
        <f>IF(ISERROR('NOTES 3trim.'!AY839),"",'NOTES 3trim.'!AY839)</f>
        <v>4</v>
      </c>
      <c r="Q28" s="217">
        <f>IF(ISERROR('NOTES 3trim.'!AZ839),"",'NOTES 3trim.'!AZ839)</f>
        <v>3.3333333333333335</v>
      </c>
      <c r="R28" s="217">
        <f>IF(ISERROR('NOTES 3trim.'!BA839),"",'NOTES 3trim.'!BA839)</f>
        <v>2.6666666666666665</v>
      </c>
      <c r="S28" s="217">
        <f>IF(ISERROR('NOTES 3trim.'!BB839),"",'NOTES 3trim.'!BB839)</f>
        <v>2</v>
      </c>
      <c r="T28" s="217">
        <f>IF(ISERROR('NOTES 3trim.'!BC839),"",'NOTES 3trim.'!BC839)</f>
        <v>3</v>
      </c>
      <c r="U28" s="217">
        <f>IF(ISERROR('NOTES 3trim.'!BD839),"",'NOTES 3trim.'!BD839)</f>
        <v>4</v>
      </c>
      <c r="V28" s="217">
        <f>IF(ISERROR('NOTES 3trim.'!BE839),"",'NOTES 3trim.'!BE839)</f>
        <v>3.3333333333333335</v>
      </c>
      <c r="W28" s="217">
        <f>IF(ISERROR('NOTES 3trim.'!BF839),"",'NOTES 3trim.'!BF839)</f>
        <v>2.6666666666666665</v>
      </c>
      <c r="X28" s="217">
        <f>IF(ISERROR('NOTES 3trim.'!BG839),"",'NOTES 3trim.'!BG839)</f>
        <v>2</v>
      </c>
      <c r="Y28" s="217">
        <f>IF(ISERROR('NOTES 3trim.'!BH839),"",'NOTES 3trim.'!BH839)</f>
        <v>3</v>
      </c>
      <c r="Z28" s="217">
        <f>IF(ISERROR('NOTES 3trim.'!BI839),"",'NOTES 3trim.'!BI839)</f>
        <v>4</v>
      </c>
      <c r="AA28" s="217">
        <f>IF(ISERROR('NOTES 3trim.'!BJ839),"",'NOTES 3trim.'!BJ839)</f>
        <v>3.3333333333333335</v>
      </c>
      <c r="AB28" s="217">
        <f>IF(ISERROR('NOTES 3trim.'!BK839),"",'NOTES 3trim.'!BK839)</f>
        <v>2.6666666666666665</v>
      </c>
      <c r="AC28" s="217">
        <f>IF(ISERROR('NOTES 3trim.'!BL839),"",'NOTES 3trim.'!BL839)</f>
        <v>2</v>
      </c>
      <c r="AD28" s="217">
        <f>IF(ISERROR('NOTES 3trim.'!BM839),"",'NOTES 3trim.'!BM839)</f>
        <v>3</v>
      </c>
      <c r="AE28" s="217">
        <f>IF(ISERROR('NOTES 3trim.'!BN839),"",'NOTES 3trim.'!BN839)</f>
        <v>4</v>
      </c>
      <c r="AF28" s="217">
        <f>IF(ISERROR('NOTES 3trim.'!BO839),"",'NOTES 3trim.'!BO839)</f>
        <v>3.3333333333333335</v>
      </c>
      <c r="AG28" s="217">
        <f>IF(ISERROR('NOTES 3trim.'!BP839),"",'NOTES 3trim.'!BP839)</f>
        <v>2.6666666666666665</v>
      </c>
      <c r="AH28" s="217">
        <f>IF(ISERROR('NOTES 3trim.'!BQ839),"",'NOTES 3trim.'!BQ839)</f>
        <v>2</v>
      </c>
      <c r="AL28" s="72">
        <f t="shared" si="1"/>
        <v>3.0166666666666666</v>
      </c>
      <c r="AM28" s="49"/>
      <c r="AN28" s="49"/>
      <c r="AO28" s="49"/>
      <c r="AP28" s="49"/>
      <c r="AQ28" s="49"/>
      <c r="AR28" s="49"/>
      <c r="AS28" s="49"/>
      <c r="AT28" s="49"/>
      <c r="AU28" s="49"/>
      <c r="AV28" s="49"/>
    </row>
    <row r="29" spans="2:48" s="62" customFormat="1" ht="23.25" customHeight="1">
      <c r="C29" s="234"/>
      <c r="D29" s="193" t="str">
        <f>'NOTES 3trim.'!D876</f>
        <v>Orthographe grammaticale</v>
      </c>
      <c r="E29" s="217">
        <f>IF(ISERROR('NOTES 3trim.'!AN878),"",'NOTES 3trim.'!AN878)</f>
        <v>1</v>
      </c>
      <c r="F29" s="217">
        <f>IF(ISERROR('NOTES 3trim.'!AO878),"",'NOTES 3trim.'!AO878)</f>
        <v>2</v>
      </c>
      <c r="G29" s="217">
        <f>IF(ISERROR('NOTES 3trim.'!AP878),"",'NOTES 3trim.'!AP878)</f>
        <v>3</v>
      </c>
      <c r="H29" s="217">
        <f>IF(ISERROR('NOTES 3trim.'!AQ878),"",'NOTES 3trim.'!AQ878)</f>
        <v>4</v>
      </c>
      <c r="I29" s="217">
        <f>IF(ISERROR('NOTES 3trim.'!AR878),"",'NOTES 3trim.'!AR878)</f>
        <v>5</v>
      </c>
      <c r="J29" s="217">
        <f>IF(ISERROR('NOTES 3trim.'!AS878),"",'NOTES 3trim.'!AS878)</f>
        <v>1</v>
      </c>
      <c r="K29" s="217">
        <f>IF(ISERROR('NOTES 3trim.'!AT878),"",'NOTES 3trim.'!AT878)</f>
        <v>2</v>
      </c>
      <c r="L29" s="217">
        <f>IF(ISERROR('NOTES 3trim.'!AU878),"",'NOTES 3trim.'!AU878)</f>
        <v>3</v>
      </c>
      <c r="M29" s="217">
        <f>IF(ISERROR('NOTES 3trim.'!AV878),"",'NOTES 3trim.'!AV878)</f>
        <v>4</v>
      </c>
      <c r="N29" s="217">
        <f>IF(ISERROR('NOTES 3trim.'!AW878),"",'NOTES 3trim.'!AW878)</f>
        <v>5</v>
      </c>
      <c r="O29" s="217">
        <f>IF(ISERROR('NOTES 3trim.'!AX878),"",'NOTES 3trim.'!AX878)</f>
        <v>1</v>
      </c>
      <c r="P29" s="217">
        <f>IF(ISERROR('NOTES 3trim.'!AY878),"",'NOTES 3trim.'!AY878)</f>
        <v>2</v>
      </c>
      <c r="Q29" s="217">
        <f>IF(ISERROR('NOTES 3trim.'!AZ878),"",'NOTES 3trim.'!AZ878)</f>
        <v>3</v>
      </c>
      <c r="R29" s="217">
        <f>IF(ISERROR('NOTES 3trim.'!BA878),"",'NOTES 3trim.'!BA878)</f>
        <v>4</v>
      </c>
      <c r="S29" s="217">
        <f>IF(ISERROR('NOTES 3trim.'!BB878),"",'NOTES 3trim.'!BB878)</f>
        <v>5</v>
      </c>
      <c r="T29" s="217">
        <f>IF(ISERROR('NOTES 3trim.'!BC878),"",'NOTES 3trim.'!BC878)</f>
        <v>1</v>
      </c>
      <c r="U29" s="217">
        <f>IF(ISERROR('NOTES 3trim.'!BD878),"",'NOTES 3trim.'!BD878)</f>
        <v>2</v>
      </c>
      <c r="V29" s="217">
        <f>IF(ISERROR('NOTES 3trim.'!BE878),"",'NOTES 3trim.'!BE878)</f>
        <v>3</v>
      </c>
      <c r="W29" s="217">
        <f>IF(ISERROR('NOTES 3trim.'!BF878),"",'NOTES 3trim.'!BF878)</f>
        <v>4</v>
      </c>
      <c r="X29" s="217">
        <f>IF(ISERROR('NOTES 3trim.'!BG878),"",'NOTES 3trim.'!BG878)</f>
        <v>5</v>
      </c>
      <c r="Y29" s="217">
        <f>IF(ISERROR('NOTES 3trim.'!BH878),"",'NOTES 3trim.'!BH878)</f>
        <v>1</v>
      </c>
      <c r="Z29" s="217">
        <f>IF(ISERROR('NOTES 3trim.'!BI878),"",'NOTES 3trim.'!BI878)</f>
        <v>2</v>
      </c>
      <c r="AA29" s="217">
        <f>IF(ISERROR('NOTES 3trim.'!BJ878),"",'NOTES 3trim.'!BJ878)</f>
        <v>3</v>
      </c>
      <c r="AB29" s="217">
        <f>IF(ISERROR('NOTES 3trim.'!BK878),"",'NOTES 3trim.'!BK878)</f>
        <v>4</v>
      </c>
      <c r="AC29" s="217">
        <f>IF(ISERROR('NOTES 3trim.'!BL878),"",'NOTES 3trim.'!BL878)</f>
        <v>5</v>
      </c>
      <c r="AD29" s="217">
        <f>IF(ISERROR('NOTES 3trim.'!BM878),"",'NOTES 3trim.'!BM878)</f>
        <v>1</v>
      </c>
      <c r="AE29" s="217">
        <f>IF(ISERROR('NOTES 3trim.'!BN878),"",'NOTES 3trim.'!BN878)</f>
        <v>2</v>
      </c>
      <c r="AF29" s="217">
        <f>IF(ISERROR('NOTES 3trim.'!BO878),"",'NOTES 3trim.'!BO878)</f>
        <v>3</v>
      </c>
      <c r="AG29" s="217">
        <f>IF(ISERROR('NOTES 3trim.'!BP878),"",'NOTES 3trim.'!BP878)</f>
        <v>4</v>
      </c>
      <c r="AH29" s="217">
        <f>IF(ISERROR('NOTES 3trim.'!BQ878),"",'NOTES 3trim.'!BQ878)</f>
        <v>5</v>
      </c>
      <c r="AL29" s="72">
        <f t="shared" si="1"/>
        <v>3</v>
      </c>
      <c r="AM29" s="63"/>
      <c r="AN29" s="63"/>
      <c r="AO29" s="63"/>
      <c r="AP29" s="63"/>
      <c r="AQ29" s="63"/>
      <c r="AR29" s="63"/>
      <c r="AS29" s="63"/>
      <c r="AT29" s="63"/>
      <c r="AU29" s="63"/>
      <c r="AV29" s="63"/>
    </row>
    <row r="30" spans="2:48" s="61" customFormat="1" ht="22.5" customHeight="1">
      <c r="C30" s="771" t="str">
        <f>'NOTES 3trim.'!D934</f>
        <v>Acquisition du vocabulaire</v>
      </c>
      <c r="D30" s="771"/>
      <c r="E30" s="226">
        <f>IF(ISERROR(AVERAGE(E31:E34)),"",AVERAGE(E31:E34))</f>
        <v>3</v>
      </c>
      <c r="F30" s="226">
        <f t="shared" ref="F30:AH30" si="8">IF(ISERROR(AVERAGE(F31:F34)),"",AVERAGE(F31:F34))</f>
        <v>4.5</v>
      </c>
      <c r="G30" s="226">
        <f t="shared" si="8"/>
        <v>3.3333333333333335</v>
      </c>
      <c r="H30" s="226">
        <f t="shared" si="8"/>
        <v>2.6666666666666665</v>
      </c>
      <c r="I30" s="226">
        <f t="shared" si="8"/>
        <v>2</v>
      </c>
      <c r="J30" s="226">
        <f t="shared" si="8"/>
        <v>3</v>
      </c>
      <c r="K30" s="226">
        <f t="shared" si="8"/>
        <v>4</v>
      </c>
      <c r="L30" s="226">
        <f t="shared" si="8"/>
        <v>3.3333333333333335</v>
      </c>
      <c r="M30" s="226">
        <f t="shared" si="8"/>
        <v>2.6666666666666665</v>
      </c>
      <c r="N30" s="226">
        <f t="shared" si="8"/>
        <v>2</v>
      </c>
      <c r="O30" s="226">
        <f t="shared" si="8"/>
        <v>3</v>
      </c>
      <c r="P30" s="226">
        <f t="shared" si="8"/>
        <v>4</v>
      </c>
      <c r="Q30" s="226">
        <f t="shared" si="8"/>
        <v>3.3333333333333335</v>
      </c>
      <c r="R30" s="226">
        <f t="shared" si="8"/>
        <v>2.6666666666666665</v>
      </c>
      <c r="S30" s="226">
        <f t="shared" si="8"/>
        <v>2</v>
      </c>
      <c r="T30" s="226">
        <f t="shared" si="8"/>
        <v>3</v>
      </c>
      <c r="U30" s="226">
        <f t="shared" si="8"/>
        <v>4</v>
      </c>
      <c r="V30" s="226">
        <f t="shared" si="8"/>
        <v>3.3333333333333335</v>
      </c>
      <c r="W30" s="226">
        <f t="shared" si="8"/>
        <v>2.6666666666666665</v>
      </c>
      <c r="X30" s="226">
        <f t="shared" si="8"/>
        <v>2</v>
      </c>
      <c r="Y30" s="226">
        <f t="shared" si="8"/>
        <v>3</v>
      </c>
      <c r="Z30" s="226">
        <f t="shared" si="8"/>
        <v>4</v>
      </c>
      <c r="AA30" s="226">
        <f t="shared" si="8"/>
        <v>3.3333333333333335</v>
      </c>
      <c r="AB30" s="226">
        <f t="shared" si="8"/>
        <v>2.6666666666666665</v>
      </c>
      <c r="AC30" s="226">
        <f t="shared" si="8"/>
        <v>2</v>
      </c>
      <c r="AD30" s="226">
        <f t="shared" si="8"/>
        <v>3</v>
      </c>
      <c r="AE30" s="226">
        <f t="shared" si="8"/>
        <v>4</v>
      </c>
      <c r="AF30" s="226">
        <f t="shared" si="8"/>
        <v>3.3333333333333335</v>
      </c>
      <c r="AG30" s="226">
        <f t="shared" si="8"/>
        <v>2.6666666666666665</v>
      </c>
      <c r="AH30" s="226">
        <f t="shared" si="8"/>
        <v>2</v>
      </c>
      <c r="AL30" s="72">
        <f t="shared" si="1"/>
        <v>3.0166666666666666</v>
      </c>
      <c r="AM30" s="49"/>
      <c r="AN30" s="49"/>
      <c r="AO30" s="49"/>
      <c r="AP30" s="49"/>
      <c r="AQ30" s="49"/>
      <c r="AR30" s="49"/>
      <c r="AS30" s="49"/>
      <c r="AT30" s="49"/>
      <c r="AU30" s="49"/>
      <c r="AV30" s="49"/>
    </row>
    <row r="31" spans="2:48" s="61" customFormat="1" ht="22.5" customHeight="1">
      <c r="C31" s="234"/>
      <c r="D31" s="191" t="str">
        <f>'NOTES 3trim.'!D935</f>
        <v>Maitriser le sens des mots connus et nouveaux</v>
      </c>
      <c r="E31" s="227">
        <f>IF(ISERROR('NOTES 3trim.'!AN937),"",'NOTES 3trim.'!AN937)</f>
        <v>3</v>
      </c>
      <c r="F31" s="227">
        <f>IF(ISERROR('NOTES 3trim.'!AO937),"",'NOTES 3trim.'!AO937)</f>
        <v>4.5</v>
      </c>
      <c r="G31" s="227">
        <f>IF(ISERROR('NOTES 3trim.'!AP937),"",'NOTES 3trim.'!AP937)</f>
        <v>3.3333333333333335</v>
      </c>
      <c r="H31" s="227">
        <f>IF(ISERROR('NOTES 3trim.'!AQ937),"",'NOTES 3trim.'!AQ937)</f>
        <v>2.6666666666666665</v>
      </c>
      <c r="I31" s="227">
        <f>IF(ISERROR('NOTES 3trim.'!AR937),"",'NOTES 3trim.'!AR937)</f>
        <v>2</v>
      </c>
      <c r="J31" s="227">
        <f>IF(ISERROR('NOTES 3trim.'!AS937),"",'NOTES 3trim.'!AS937)</f>
        <v>3</v>
      </c>
      <c r="K31" s="227">
        <f>IF(ISERROR('NOTES 3trim.'!AT937),"",'NOTES 3trim.'!AT937)</f>
        <v>4</v>
      </c>
      <c r="L31" s="227">
        <f>IF(ISERROR('NOTES 3trim.'!AU937),"",'NOTES 3trim.'!AU937)</f>
        <v>3.3333333333333335</v>
      </c>
      <c r="M31" s="227">
        <f>IF(ISERROR('NOTES 3trim.'!AV937),"",'NOTES 3trim.'!AV937)</f>
        <v>2.6666666666666665</v>
      </c>
      <c r="N31" s="227">
        <f>IF(ISERROR('NOTES 3trim.'!AW937),"",'NOTES 3trim.'!AW937)</f>
        <v>2</v>
      </c>
      <c r="O31" s="227">
        <f>IF(ISERROR('NOTES 3trim.'!AX937),"",'NOTES 3trim.'!AX937)</f>
        <v>3</v>
      </c>
      <c r="P31" s="227">
        <f>IF(ISERROR('NOTES 3trim.'!AY937),"",'NOTES 3trim.'!AY937)</f>
        <v>4</v>
      </c>
      <c r="Q31" s="227">
        <f>IF(ISERROR('NOTES 3trim.'!AZ937),"",'NOTES 3trim.'!AZ937)</f>
        <v>3.3333333333333335</v>
      </c>
      <c r="R31" s="227">
        <f>IF(ISERROR('NOTES 3trim.'!BA937),"",'NOTES 3trim.'!BA937)</f>
        <v>2.6666666666666665</v>
      </c>
      <c r="S31" s="227">
        <f>IF(ISERROR('NOTES 3trim.'!BB937),"",'NOTES 3trim.'!BB937)</f>
        <v>2</v>
      </c>
      <c r="T31" s="227">
        <f>IF(ISERROR('NOTES 3trim.'!BC937),"",'NOTES 3trim.'!BC937)</f>
        <v>3</v>
      </c>
      <c r="U31" s="227">
        <f>IF(ISERROR('NOTES 3trim.'!BD937),"",'NOTES 3trim.'!BD937)</f>
        <v>4</v>
      </c>
      <c r="V31" s="227">
        <f>IF(ISERROR('NOTES 3trim.'!BE937),"",'NOTES 3trim.'!BE937)</f>
        <v>3.3333333333333335</v>
      </c>
      <c r="W31" s="227">
        <f>IF(ISERROR('NOTES 3trim.'!BF937),"",'NOTES 3trim.'!BF937)</f>
        <v>2.6666666666666665</v>
      </c>
      <c r="X31" s="227">
        <f>IF(ISERROR('NOTES 3trim.'!BG937),"",'NOTES 3trim.'!BG937)</f>
        <v>2</v>
      </c>
      <c r="Y31" s="227">
        <f>IF(ISERROR('NOTES 3trim.'!BH937),"",'NOTES 3trim.'!BH937)</f>
        <v>3</v>
      </c>
      <c r="Z31" s="227">
        <f>IF(ISERROR('NOTES 3trim.'!BI937),"",'NOTES 3trim.'!BI937)</f>
        <v>4</v>
      </c>
      <c r="AA31" s="227">
        <f>IF(ISERROR('NOTES 3trim.'!BJ937),"",'NOTES 3trim.'!BJ937)</f>
        <v>3.3333333333333335</v>
      </c>
      <c r="AB31" s="227">
        <f>IF(ISERROR('NOTES 3trim.'!BK937),"",'NOTES 3trim.'!BK937)</f>
        <v>2.6666666666666665</v>
      </c>
      <c r="AC31" s="227">
        <f>IF(ISERROR('NOTES 3trim.'!BL937),"",'NOTES 3trim.'!BL937)</f>
        <v>2</v>
      </c>
      <c r="AD31" s="227">
        <f>IF(ISERROR('NOTES 3trim.'!BM937),"",'NOTES 3trim.'!BM937)</f>
        <v>3</v>
      </c>
      <c r="AE31" s="227">
        <f>IF(ISERROR('NOTES 3trim.'!BN937),"",'NOTES 3trim.'!BN937)</f>
        <v>4</v>
      </c>
      <c r="AF31" s="227">
        <f>IF(ISERROR('NOTES 3trim.'!BO937),"",'NOTES 3trim.'!BO937)</f>
        <v>3.3333333333333335</v>
      </c>
      <c r="AG31" s="227">
        <f>IF(ISERROR('NOTES 3trim.'!BP937),"",'NOTES 3trim.'!BP937)</f>
        <v>2.6666666666666665</v>
      </c>
      <c r="AH31" s="227">
        <f>IF(ISERROR('NOTES 3trim.'!BQ937),"",'NOTES 3trim.'!BQ937)</f>
        <v>2</v>
      </c>
      <c r="AL31" s="72">
        <f t="shared" si="1"/>
        <v>3.0166666666666666</v>
      </c>
      <c r="AM31" s="49"/>
      <c r="AN31" s="49"/>
      <c r="AO31" s="49"/>
      <c r="AP31" s="49"/>
      <c r="AQ31" s="49"/>
      <c r="AR31" s="49"/>
      <c r="AS31" s="49"/>
      <c r="AT31" s="49"/>
      <c r="AU31" s="49"/>
      <c r="AV31" s="49"/>
    </row>
    <row r="32" spans="2:48" s="61" customFormat="1" ht="22.5" customHeight="1">
      <c r="C32" s="234"/>
      <c r="D32" s="192" t="str">
        <f>'NOTES 3trim.'!D974</f>
        <v>Connaitre synonymes, homonymes et contraires</v>
      </c>
      <c r="E32" s="217">
        <f>IF(ISERROR('NOTES 3trim.'!AN976),"",'NOTES 3trim.'!AN976)</f>
        <v>3</v>
      </c>
      <c r="F32" s="217">
        <f>IF(ISERROR('NOTES 3trim.'!AO976),"",'NOTES 3trim.'!AO976)</f>
        <v>4.5</v>
      </c>
      <c r="G32" s="217">
        <f>IF(ISERROR('NOTES 3trim.'!AP976),"",'NOTES 3trim.'!AP976)</f>
        <v>3.3333333333333335</v>
      </c>
      <c r="H32" s="217">
        <f>IF(ISERROR('NOTES 3trim.'!AQ976),"",'NOTES 3trim.'!AQ976)</f>
        <v>2.6666666666666665</v>
      </c>
      <c r="I32" s="217">
        <f>IF(ISERROR('NOTES 3trim.'!AR976),"",'NOTES 3trim.'!AR976)</f>
        <v>2</v>
      </c>
      <c r="J32" s="217">
        <f>IF(ISERROR('NOTES 3trim.'!AS976),"",'NOTES 3trim.'!AS976)</f>
        <v>3</v>
      </c>
      <c r="K32" s="217">
        <f>IF(ISERROR('NOTES 3trim.'!AT976),"",'NOTES 3trim.'!AT976)</f>
        <v>4</v>
      </c>
      <c r="L32" s="217">
        <f>IF(ISERROR('NOTES 3trim.'!AU976),"",'NOTES 3trim.'!AU976)</f>
        <v>3.3333333333333335</v>
      </c>
      <c r="M32" s="217">
        <f>IF(ISERROR('NOTES 3trim.'!AV976),"",'NOTES 3trim.'!AV976)</f>
        <v>2.6666666666666665</v>
      </c>
      <c r="N32" s="217">
        <f>IF(ISERROR('NOTES 3trim.'!AW976),"",'NOTES 3trim.'!AW976)</f>
        <v>2</v>
      </c>
      <c r="O32" s="217">
        <f>IF(ISERROR('NOTES 3trim.'!AX976),"",'NOTES 3trim.'!AX976)</f>
        <v>3</v>
      </c>
      <c r="P32" s="217">
        <f>IF(ISERROR('NOTES 3trim.'!AY976),"",'NOTES 3trim.'!AY976)</f>
        <v>4</v>
      </c>
      <c r="Q32" s="217">
        <f>IF(ISERROR('NOTES 3trim.'!AZ976),"",'NOTES 3trim.'!AZ976)</f>
        <v>3.3333333333333335</v>
      </c>
      <c r="R32" s="217">
        <f>IF(ISERROR('NOTES 3trim.'!BA976),"",'NOTES 3trim.'!BA976)</f>
        <v>2.6666666666666665</v>
      </c>
      <c r="S32" s="217">
        <f>IF(ISERROR('NOTES 3trim.'!BB976),"",'NOTES 3trim.'!BB976)</f>
        <v>2</v>
      </c>
      <c r="T32" s="217">
        <f>IF(ISERROR('NOTES 3trim.'!BC976),"",'NOTES 3trim.'!BC976)</f>
        <v>3</v>
      </c>
      <c r="U32" s="217">
        <f>IF(ISERROR('NOTES 3trim.'!BD976),"",'NOTES 3trim.'!BD976)</f>
        <v>4</v>
      </c>
      <c r="V32" s="217">
        <f>IF(ISERROR('NOTES 3trim.'!BE976),"",'NOTES 3trim.'!BE976)</f>
        <v>3.3333333333333335</v>
      </c>
      <c r="W32" s="217">
        <f>IF(ISERROR('NOTES 3trim.'!BF976),"",'NOTES 3trim.'!BF976)</f>
        <v>2.6666666666666665</v>
      </c>
      <c r="X32" s="217">
        <f>IF(ISERROR('NOTES 3trim.'!BG976),"",'NOTES 3trim.'!BG976)</f>
        <v>2</v>
      </c>
      <c r="Y32" s="217">
        <f>IF(ISERROR('NOTES 3trim.'!BH976),"",'NOTES 3trim.'!BH976)</f>
        <v>3</v>
      </c>
      <c r="Z32" s="217">
        <f>IF(ISERROR('NOTES 3trim.'!BI976),"",'NOTES 3trim.'!BI976)</f>
        <v>4</v>
      </c>
      <c r="AA32" s="217">
        <f>IF(ISERROR('NOTES 3trim.'!BJ976),"",'NOTES 3trim.'!BJ976)</f>
        <v>3.3333333333333335</v>
      </c>
      <c r="AB32" s="217">
        <f>IF(ISERROR('NOTES 3trim.'!BK976),"",'NOTES 3trim.'!BK976)</f>
        <v>2.6666666666666665</v>
      </c>
      <c r="AC32" s="217">
        <f>IF(ISERROR('NOTES 3trim.'!BL976),"",'NOTES 3trim.'!BL976)</f>
        <v>2</v>
      </c>
      <c r="AD32" s="217">
        <f>IF(ISERROR('NOTES 3trim.'!BM976),"",'NOTES 3trim.'!BM976)</f>
        <v>3</v>
      </c>
      <c r="AE32" s="217">
        <f>IF(ISERROR('NOTES 3trim.'!BN976),"",'NOTES 3trim.'!BN976)</f>
        <v>4</v>
      </c>
      <c r="AF32" s="217">
        <f>IF(ISERROR('NOTES 3trim.'!BO976),"",'NOTES 3trim.'!BO976)</f>
        <v>3.3333333333333335</v>
      </c>
      <c r="AG32" s="217">
        <f>IF(ISERROR('NOTES 3trim.'!BP976),"",'NOTES 3trim.'!BP976)</f>
        <v>2.6666666666666665</v>
      </c>
      <c r="AH32" s="217">
        <f>IF(ISERROR('NOTES 3trim.'!BQ976),"",'NOTES 3trim.'!BQ976)</f>
        <v>2</v>
      </c>
      <c r="AL32" s="72">
        <f t="shared" si="1"/>
        <v>3.0166666666666666</v>
      </c>
      <c r="AM32" s="49"/>
      <c r="AN32" s="49"/>
      <c r="AO32" s="49"/>
      <c r="AP32" s="49"/>
      <c r="AQ32" s="49"/>
      <c r="AR32" s="49"/>
      <c r="AS32" s="49"/>
      <c r="AT32" s="49"/>
      <c r="AU32" s="49"/>
      <c r="AV32" s="49"/>
    </row>
    <row r="33" spans="2:48" s="62" customFormat="1" ht="23.25" customHeight="1">
      <c r="C33" s="234"/>
      <c r="D33" s="192" t="str">
        <f>'NOTES 3trim.'!D1004</f>
        <v>Construire et repérer les familles de mots</v>
      </c>
      <c r="E33" s="217">
        <f>IF(ISERROR('NOTES 3trim.'!AN1006),"",'NOTES 3trim.'!AN1006)</f>
        <v>3</v>
      </c>
      <c r="F33" s="217">
        <f>IF(ISERROR('NOTES 3trim.'!AO1006),"",'NOTES 3trim.'!AO1006)</f>
        <v>4.5</v>
      </c>
      <c r="G33" s="217">
        <f>IF(ISERROR('NOTES 3trim.'!AP1006),"",'NOTES 3trim.'!AP1006)</f>
        <v>3.3333333333333335</v>
      </c>
      <c r="H33" s="217">
        <f>IF(ISERROR('NOTES 3trim.'!AQ1006),"",'NOTES 3trim.'!AQ1006)</f>
        <v>2.6666666666666665</v>
      </c>
      <c r="I33" s="217">
        <f>IF(ISERROR('NOTES 3trim.'!AR1006),"",'NOTES 3trim.'!AR1006)</f>
        <v>2</v>
      </c>
      <c r="J33" s="217">
        <f>IF(ISERROR('NOTES 3trim.'!AS1006),"",'NOTES 3trim.'!AS1006)</f>
        <v>3</v>
      </c>
      <c r="K33" s="217">
        <f>IF(ISERROR('NOTES 3trim.'!AT1006),"",'NOTES 3trim.'!AT1006)</f>
        <v>4</v>
      </c>
      <c r="L33" s="217">
        <f>IF(ISERROR('NOTES 3trim.'!AU1006),"",'NOTES 3trim.'!AU1006)</f>
        <v>3.3333333333333335</v>
      </c>
      <c r="M33" s="217">
        <f>IF(ISERROR('NOTES 3trim.'!AV1006),"",'NOTES 3trim.'!AV1006)</f>
        <v>2.6666666666666665</v>
      </c>
      <c r="N33" s="217">
        <f>IF(ISERROR('NOTES 3trim.'!AW1006),"",'NOTES 3trim.'!AW1006)</f>
        <v>2</v>
      </c>
      <c r="O33" s="217">
        <f>IF(ISERROR('NOTES 3trim.'!AX1006),"",'NOTES 3trim.'!AX1006)</f>
        <v>3</v>
      </c>
      <c r="P33" s="217">
        <f>IF(ISERROR('NOTES 3trim.'!AY1006),"",'NOTES 3trim.'!AY1006)</f>
        <v>4</v>
      </c>
      <c r="Q33" s="217">
        <f>IF(ISERROR('NOTES 3trim.'!AZ1006),"",'NOTES 3trim.'!AZ1006)</f>
        <v>3.3333333333333335</v>
      </c>
      <c r="R33" s="217">
        <f>IF(ISERROR('NOTES 3trim.'!BA1006),"",'NOTES 3trim.'!BA1006)</f>
        <v>2.6666666666666665</v>
      </c>
      <c r="S33" s="217">
        <f>IF(ISERROR('NOTES 3trim.'!BB1006),"",'NOTES 3trim.'!BB1006)</f>
        <v>2</v>
      </c>
      <c r="T33" s="217">
        <f>IF(ISERROR('NOTES 3trim.'!BC1006),"",'NOTES 3trim.'!BC1006)</f>
        <v>3</v>
      </c>
      <c r="U33" s="217">
        <f>IF(ISERROR('NOTES 3trim.'!BD1006),"",'NOTES 3trim.'!BD1006)</f>
        <v>4</v>
      </c>
      <c r="V33" s="217">
        <f>IF(ISERROR('NOTES 3trim.'!BE1006),"",'NOTES 3trim.'!BE1006)</f>
        <v>3.3333333333333335</v>
      </c>
      <c r="W33" s="217">
        <f>IF(ISERROR('NOTES 3trim.'!BF1006),"",'NOTES 3trim.'!BF1006)</f>
        <v>2.6666666666666665</v>
      </c>
      <c r="X33" s="217">
        <f>IF(ISERROR('NOTES 3trim.'!BG1006),"",'NOTES 3trim.'!BG1006)</f>
        <v>2</v>
      </c>
      <c r="Y33" s="217">
        <f>IF(ISERROR('NOTES 3trim.'!BH1006),"",'NOTES 3trim.'!BH1006)</f>
        <v>3</v>
      </c>
      <c r="Z33" s="217">
        <f>IF(ISERROR('NOTES 3trim.'!BI1006),"",'NOTES 3trim.'!BI1006)</f>
        <v>4</v>
      </c>
      <c r="AA33" s="217">
        <f>IF(ISERROR('NOTES 3trim.'!BJ1006),"",'NOTES 3trim.'!BJ1006)</f>
        <v>3.3333333333333335</v>
      </c>
      <c r="AB33" s="217">
        <f>IF(ISERROR('NOTES 3trim.'!BK1006),"",'NOTES 3trim.'!BK1006)</f>
        <v>2.6666666666666665</v>
      </c>
      <c r="AC33" s="217">
        <f>IF(ISERROR('NOTES 3trim.'!BL1006),"",'NOTES 3trim.'!BL1006)</f>
        <v>2</v>
      </c>
      <c r="AD33" s="217">
        <f>IF(ISERROR('NOTES 3trim.'!BM1006),"",'NOTES 3trim.'!BM1006)</f>
        <v>3</v>
      </c>
      <c r="AE33" s="217">
        <f>IF(ISERROR('NOTES 3trim.'!BN1006),"",'NOTES 3trim.'!BN1006)</f>
        <v>4</v>
      </c>
      <c r="AF33" s="217">
        <f>IF(ISERROR('NOTES 3trim.'!BO1006),"",'NOTES 3trim.'!BO1006)</f>
        <v>3.3333333333333335</v>
      </c>
      <c r="AG33" s="217">
        <f>IF(ISERROR('NOTES 3trim.'!BP1006),"",'NOTES 3trim.'!BP1006)</f>
        <v>2.6666666666666665</v>
      </c>
      <c r="AH33" s="217">
        <f>IF(ISERROR('NOTES 3trim.'!BQ1006),"",'NOTES 3trim.'!BQ1006)</f>
        <v>2</v>
      </c>
      <c r="AL33" s="72">
        <f t="shared" si="1"/>
        <v>3.0166666666666666</v>
      </c>
      <c r="AM33" s="63"/>
      <c r="AN33" s="63"/>
      <c r="AO33" s="63"/>
      <c r="AP33" s="63"/>
      <c r="AQ33" s="63"/>
      <c r="AR33" s="63"/>
      <c r="AS33" s="63"/>
      <c r="AT33" s="63"/>
      <c r="AU33" s="63"/>
      <c r="AV33" s="63"/>
    </row>
    <row r="34" spans="2:48" s="61" customFormat="1" ht="22.5" customHeight="1">
      <c r="C34" s="234"/>
      <c r="D34" s="193" t="str">
        <f>'NOTES 3trim.'!D1034</f>
        <v>Savoir utiliser le dictionnaire avec aisance</v>
      </c>
      <c r="E34" s="218">
        <f>IF(ISERROR('NOTES 3trim.'!AN1036),"",'NOTES 3trim.'!AN1036)</f>
        <v>3</v>
      </c>
      <c r="F34" s="218">
        <f>IF(ISERROR('NOTES 3trim.'!AO1036),"",'NOTES 3trim.'!AO1036)</f>
        <v>4.5</v>
      </c>
      <c r="G34" s="218">
        <f>IF(ISERROR('NOTES 3trim.'!AP1036),"",'NOTES 3trim.'!AP1036)</f>
        <v>3.3333333333333335</v>
      </c>
      <c r="H34" s="218">
        <f>IF(ISERROR('NOTES 3trim.'!AQ1036),"",'NOTES 3trim.'!AQ1036)</f>
        <v>2.6666666666666665</v>
      </c>
      <c r="I34" s="218">
        <f>IF(ISERROR('NOTES 3trim.'!AR1036),"",'NOTES 3trim.'!AR1036)</f>
        <v>2</v>
      </c>
      <c r="J34" s="218">
        <f>IF(ISERROR('NOTES 3trim.'!AS1036),"",'NOTES 3trim.'!AS1036)</f>
        <v>3</v>
      </c>
      <c r="K34" s="218">
        <f>IF(ISERROR('NOTES 3trim.'!AT1036),"",'NOTES 3trim.'!AT1036)</f>
        <v>4</v>
      </c>
      <c r="L34" s="218">
        <f>IF(ISERROR('NOTES 3trim.'!AU1036),"",'NOTES 3trim.'!AU1036)</f>
        <v>3.3333333333333335</v>
      </c>
      <c r="M34" s="218">
        <f>IF(ISERROR('NOTES 3trim.'!AV1036),"",'NOTES 3trim.'!AV1036)</f>
        <v>2.6666666666666665</v>
      </c>
      <c r="N34" s="218">
        <f>IF(ISERROR('NOTES 3trim.'!AW1036),"",'NOTES 3trim.'!AW1036)</f>
        <v>2</v>
      </c>
      <c r="O34" s="218">
        <f>IF(ISERROR('NOTES 3trim.'!AX1036),"",'NOTES 3trim.'!AX1036)</f>
        <v>3</v>
      </c>
      <c r="P34" s="218">
        <f>IF(ISERROR('NOTES 3trim.'!AY1036),"",'NOTES 3trim.'!AY1036)</f>
        <v>4</v>
      </c>
      <c r="Q34" s="218">
        <f>IF(ISERROR('NOTES 3trim.'!AZ1036),"",'NOTES 3trim.'!AZ1036)</f>
        <v>3.3333333333333335</v>
      </c>
      <c r="R34" s="218">
        <f>IF(ISERROR('NOTES 3trim.'!BA1036),"",'NOTES 3trim.'!BA1036)</f>
        <v>2.6666666666666665</v>
      </c>
      <c r="S34" s="218">
        <f>IF(ISERROR('NOTES 3trim.'!BB1036),"",'NOTES 3trim.'!BB1036)</f>
        <v>2</v>
      </c>
      <c r="T34" s="218">
        <f>IF(ISERROR('NOTES 3trim.'!BC1036),"",'NOTES 3trim.'!BC1036)</f>
        <v>3</v>
      </c>
      <c r="U34" s="218">
        <f>IF(ISERROR('NOTES 3trim.'!BD1036),"",'NOTES 3trim.'!BD1036)</f>
        <v>4</v>
      </c>
      <c r="V34" s="218">
        <f>IF(ISERROR('NOTES 3trim.'!BE1036),"",'NOTES 3trim.'!BE1036)</f>
        <v>3.3333333333333335</v>
      </c>
      <c r="W34" s="218">
        <f>IF(ISERROR('NOTES 3trim.'!BF1036),"",'NOTES 3trim.'!BF1036)</f>
        <v>2.6666666666666665</v>
      </c>
      <c r="X34" s="218">
        <f>IF(ISERROR('NOTES 3trim.'!BG1036),"",'NOTES 3trim.'!BG1036)</f>
        <v>2</v>
      </c>
      <c r="Y34" s="218">
        <f>IF(ISERROR('NOTES 3trim.'!BH1036),"",'NOTES 3trim.'!BH1036)</f>
        <v>3</v>
      </c>
      <c r="Z34" s="218">
        <f>IF(ISERROR('NOTES 3trim.'!BI1036),"",'NOTES 3trim.'!BI1036)</f>
        <v>4</v>
      </c>
      <c r="AA34" s="218">
        <f>IF(ISERROR('NOTES 3trim.'!BJ1036),"",'NOTES 3trim.'!BJ1036)</f>
        <v>3.3333333333333335</v>
      </c>
      <c r="AB34" s="218">
        <f>IF(ISERROR('NOTES 3trim.'!BK1036),"",'NOTES 3trim.'!BK1036)</f>
        <v>2.6666666666666665</v>
      </c>
      <c r="AC34" s="218">
        <f>IF(ISERROR('NOTES 3trim.'!BL1036),"",'NOTES 3trim.'!BL1036)</f>
        <v>2</v>
      </c>
      <c r="AD34" s="218">
        <f>IF(ISERROR('NOTES 3trim.'!BM1036),"",'NOTES 3trim.'!BM1036)</f>
        <v>3</v>
      </c>
      <c r="AE34" s="218">
        <f>IF(ISERROR('NOTES 3trim.'!BN1036),"",'NOTES 3trim.'!BN1036)</f>
        <v>4</v>
      </c>
      <c r="AF34" s="218">
        <f>IF(ISERROR('NOTES 3trim.'!BO1036),"",'NOTES 3trim.'!BO1036)</f>
        <v>3.3333333333333335</v>
      </c>
      <c r="AG34" s="218">
        <f>IF(ISERROR('NOTES 3trim.'!BP1036),"",'NOTES 3trim.'!BP1036)</f>
        <v>2.6666666666666665</v>
      </c>
      <c r="AH34" s="218">
        <f>IF(ISERROR('NOTES 3trim.'!BQ1036),"",'NOTES 3trim.'!BQ1036)</f>
        <v>2</v>
      </c>
      <c r="AL34" s="72">
        <f t="shared" si="1"/>
        <v>3.0166666666666666</v>
      </c>
      <c r="AM34" s="49"/>
      <c r="AN34" s="49"/>
      <c r="AO34" s="49"/>
      <c r="AP34" s="49"/>
      <c r="AQ34" s="49"/>
      <c r="AR34" s="49"/>
      <c r="AS34" s="49"/>
      <c r="AT34" s="49"/>
      <c r="AU34" s="49"/>
      <c r="AV34" s="49"/>
    </row>
    <row r="35" spans="2:48" ht="21.75" customHeight="1">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L35" s="72" t="str">
        <f t="shared" si="1"/>
        <v/>
      </c>
    </row>
    <row r="36" spans="2:48" ht="21.75" customHeight="1" thickBot="1">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L36" s="72" t="str">
        <f t="shared" si="1"/>
        <v/>
      </c>
    </row>
    <row r="37" spans="2:48" ht="33.75" customHeight="1" thickBot="1">
      <c r="B37" s="766" t="str">
        <f>'NOTES 3trim.'!D1067</f>
        <v>Langue étrangère ou régionale</v>
      </c>
      <c r="C37" s="767"/>
      <c r="D37" s="768"/>
      <c r="E37" s="214">
        <f>'NOTES 3trim.'!AN1069</f>
        <v>2.8333333333333335</v>
      </c>
      <c r="F37" s="214">
        <f>'NOTES 3trim.'!AO1069</f>
        <v>4.5</v>
      </c>
      <c r="G37" s="214">
        <f>'NOTES 3trim.'!AP1069</f>
        <v>3.3333333333333335</v>
      </c>
      <c r="H37" s="214">
        <f>'NOTES 3trim.'!AQ1069</f>
        <v>2.6666666666666665</v>
      </c>
      <c r="I37" s="214">
        <f>'NOTES 3trim.'!AR1069</f>
        <v>2</v>
      </c>
      <c r="J37" s="214">
        <f>'NOTES 3trim.'!AS1069</f>
        <v>3</v>
      </c>
      <c r="K37" s="214">
        <f>'NOTES 3trim.'!AT1069</f>
        <v>4</v>
      </c>
      <c r="L37" s="214">
        <f>'NOTES 3trim.'!AU1069</f>
        <v>3.3333333333333335</v>
      </c>
      <c r="M37" s="214">
        <f>'NOTES 3trim.'!AV1069</f>
        <v>2.6666666666666665</v>
      </c>
      <c r="N37" s="214">
        <f>'NOTES 3trim.'!AW1069</f>
        <v>2</v>
      </c>
      <c r="O37" s="214">
        <f>'NOTES 3trim.'!AX1069</f>
        <v>3</v>
      </c>
      <c r="P37" s="214">
        <f>'NOTES 3trim.'!AY1069</f>
        <v>4</v>
      </c>
      <c r="Q37" s="214">
        <f>'NOTES 3trim.'!AZ1069</f>
        <v>3.3333333333333335</v>
      </c>
      <c r="R37" s="214">
        <f>'NOTES 3trim.'!BA1069</f>
        <v>2.6666666666666665</v>
      </c>
      <c r="S37" s="214">
        <f>'NOTES 3trim.'!BB1069</f>
        <v>2</v>
      </c>
      <c r="T37" s="214">
        <f>'NOTES 3trim.'!BC1069</f>
        <v>3</v>
      </c>
      <c r="U37" s="214">
        <f>'NOTES 3trim.'!BD1069</f>
        <v>4</v>
      </c>
      <c r="V37" s="214">
        <f>'NOTES 3trim.'!BE1069</f>
        <v>3.3333333333333335</v>
      </c>
      <c r="W37" s="214">
        <f>'NOTES 3trim.'!BF1069</f>
        <v>2.6666666666666665</v>
      </c>
      <c r="X37" s="214">
        <f>'NOTES 3trim.'!BG1069</f>
        <v>2</v>
      </c>
      <c r="Y37" s="214">
        <f>'NOTES 3trim.'!BH1069</f>
        <v>3</v>
      </c>
      <c r="Z37" s="214">
        <f>'NOTES 3trim.'!BI1069</f>
        <v>4</v>
      </c>
      <c r="AA37" s="214">
        <f>'NOTES 3trim.'!BJ1069</f>
        <v>3.3333333333333335</v>
      </c>
      <c r="AB37" s="214">
        <f>'NOTES 3trim.'!BK1069</f>
        <v>2.6666666666666665</v>
      </c>
      <c r="AC37" s="214">
        <f>'NOTES 3trim.'!BL1069</f>
        <v>2</v>
      </c>
      <c r="AD37" s="214">
        <f>'NOTES 3trim.'!BM1069</f>
        <v>3</v>
      </c>
      <c r="AE37" s="214">
        <f>'NOTES 3trim.'!BN1069</f>
        <v>4</v>
      </c>
      <c r="AF37" s="214">
        <f>'NOTES 3trim.'!BO1069</f>
        <v>3.3333333333333335</v>
      </c>
      <c r="AG37" s="214">
        <f>'NOTES 3trim.'!BP1069</f>
        <v>2.6666666666666665</v>
      </c>
      <c r="AH37" s="214">
        <f>'NOTES 3trim.'!BQ1069</f>
        <v>2</v>
      </c>
      <c r="AL37" s="72">
        <f t="shared" si="1"/>
        <v>3.0111111111111115</v>
      </c>
    </row>
    <row r="38" spans="2:48" ht="21.75" customHeight="1">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L38" s="72" t="str">
        <f t="shared" si="1"/>
        <v/>
      </c>
    </row>
    <row r="39" spans="2:48" ht="21.75" customHeight="1" thickBot="1">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L39" s="72" t="str">
        <f t="shared" si="1"/>
        <v/>
      </c>
    </row>
    <row r="40" spans="2:48" ht="33" customHeight="1" thickBot="1">
      <c r="B40" s="766" t="str">
        <f>'NOTES 3trim.'!D1100</f>
        <v>Mathémathiques</v>
      </c>
      <c r="C40" s="767"/>
      <c r="D40" s="768"/>
      <c r="E40" s="214">
        <f>IF(ISERROR(AVERAGE(E41,E44,E47,E51,E55,E60)),"",AVERAGE(E41,E44,E47,E51,E55,E60))</f>
        <v>2.6666666666666665</v>
      </c>
      <c r="F40" s="214">
        <f t="shared" ref="F40:AH40" si="9">IF(ISERROR(AVERAGE(F41,F44,F47,F51,F55,F60)),"",AVERAGE(F41,F44,F47,F51,F55,F60))</f>
        <v>4</v>
      </c>
      <c r="G40" s="214">
        <f t="shared" si="9"/>
        <v>3.1111111111111112</v>
      </c>
      <c r="H40" s="214">
        <f t="shared" si="9"/>
        <v>2.7222222222222219</v>
      </c>
      <c r="I40" s="214">
        <f t="shared" si="9"/>
        <v>2.3333333333333335</v>
      </c>
      <c r="J40" s="214">
        <f t="shared" si="9"/>
        <v>3.0555555555555558</v>
      </c>
      <c r="K40" s="214">
        <f t="shared" si="9"/>
        <v>3.7777777777777772</v>
      </c>
      <c r="L40" s="214">
        <f t="shared" si="9"/>
        <v>3.1111111111111112</v>
      </c>
      <c r="M40" s="214">
        <f t="shared" si="9"/>
        <v>2.7222222222222219</v>
      </c>
      <c r="N40" s="214">
        <f t="shared" si="9"/>
        <v>2.3333333333333335</v>
      </c>
      <c r="O40" s="214">
        <f t="shared" si="9"/>
        <v>3.0555555555555558</v>
      </c>
      <c r="P40" s="214">
        <f t="shared" si="9"/>
        <v>3.7777777777777772</v>
      </c>
      <c r="Q40" s="214">
        <f t="shared" si="9"/>
        <v>3.1111111111111112</v>
      </c>
      <c r="R40" s="214">
        <f t="shared" si="9"/>
        <v>2.7222222222222219</v>
      </c>
      <c r="S40" s="214">
        <f t="shared" si="9"/>
        <v>2.3333333333333335</v>
      </c>
      <c r="T40" s="214">
        <f t="shared" si="9"/>
        <v>3.0555555555555558</v>
      </c>
      <c r="U40" s="214">
        <f t="shared" si="9"/>
        <v>3.7777777777777772</v>
      </c>
      <c r="V40" s="214">
        <f t="shared" si="9"/>
        <v>3.1111111111111112</v>
      </c>
      <c r="W40" s="214">
        <f t="shared" si="9"/>
        <v>2.7222222222222219</v>
      </c>
      <c r="X40" s="214">
        <f t="shared" si="9"/>
        <v>2.3333333333333335</v>
      </c>
      <c r="Y40" s="214">
        <f t="shared" si="9"/>
        <v>3.0555555555555558</v>
      </c>
      <c r="Z40" s="214">
        <f t="shared" si="9"/>
        <v>3.7777777777777772</v>
      </c>
      <c r="AA40" s="214">
        <f t="shared" si="9"/>
        <v>3.1111111111111112</v>
      </c>
      <c r="AB40" s="214">
        <f t="shared" si="9"/>
        <v>2.7222222222222219</v>
      </c>
      <c r="AC40" s="214">
        <f t="shared" si="9"/>
        <v>2.3333333333333335</v>
      </c>
      <c r="AD40" s="214">
        <f t="shared" si="9"/>
        <v>3.0555555555555558</v>
      </c>
      <c r="AE40" s="214">
        <f t="shared" si="9"/>
        <v>3.7777777777777772</v>
      </c>
      <c r="AF40" s="214">
        <f t="shared" si="9"/>
        <v>3.1111111111111112</v>
      </c>
      <c r="AG40" s="214">
        <f t="shared" si="9"/>
        <v>2.7222222222222219</v>
      </c>
      <c r="AH40" s="214">
        <f t="shared" si="9"/>
        <v>2.3333333333333335</v>
      </c>
      <c r="AL40" s="72">
        <f t="shared" si="1"/>
        <v>2.9944444444444449</v>
      </c>
    </row>
    <row r="41" spans="2:48" ht="21.75" customHeight="1">
      <c r="B41" s="775" t="str">
        <f>'NOTES 3trim.'!D1101</f>
        <v>Connaissance des nombres entiers</v>
      </c>
      <c r="C41" s="775"/>
      <c r="D41" s="775"/>
      <c r="E41" s="219">
        <f>IF(ISERROR(AVERAGE(E42:E43)),"",AVERAGE(E42:E43))</f>
        <v>2</v>
      </c>
      <c r="F41" s="219">
        <f t="shared" ref="F41:AH41" si="10">IF(ISERROR(AVERAGE(F42:F43)),"",AVERAGE(F42:F43))</f>
        <v>3</v>
      </c>
      <c r="G41" s="219">
        <f t="shared" si="10"/>
        <v>2.666666666666667</v>
      </c>
      <c r="H41" s="219">
        <f t="shared" si="10"/>
        <v>2.833333333333333</v>
      </c>
      <c r="I41" s="219">
        <f t="shared" si="10"/>
        <v>3</v>
      </c>
      <c r="J41" s="219">
        <f t="shared" si="10"/>
        <v>3.166666666666667</v>
      </c>
      <c r="K41" s="219">
        <f t="shared" si="10"/>
        <v>3.333333333333333</v>
      </c>
      <c r="L41" s="219">
        <f t="shared" si="10"/>
        <v>2.666666666666667</v>
      </c>
      <c r="M41" s="219">
        <f t="shared" si="10"/>
        <v>2.833333333333333</v>
      </c>
      <c r="N41" s="219">
        <f t="shared" si="10"/>
        <v>3</v>
      </c>
      <c r="O41" s="219">
        <f t="shared" si="10"/>
        <v>3.166666666666667</v>
      </c>
      <c r="P41" s="219">
        <f t="shared" si="10"/>
        <v>3.333333333333333</v>
      </c>
      <c r="Q41" s="219">
        <f t="shared" si="10"/>
        <v>2.666666666666667</v>
      </c>
      <c r="R41" s="219">
        <f t="shared" si="10"/>
        <v>2.833333333333333</v>
      </c>
      <c r="S41" s="219">
        <f t="shared" si="10"/>
        <v>3</v>
      </c>
      <c r="T41" s="219">
        <f t="shared" si="10"/>
        <v>3.166666666666667</v>
      </c>
      <c r="U41" s="219">
        <f t="shared" si="10"/>
        <v>3.333333333333333</v>
      </c>
      <c r="V41" s="219">
        <f t="shared" si="10"/>
        <v>2.666666666666667</v>
      </c>
      <c r="W41" s="219">
        <f t="shared" si="10"/>
        <v>2.833333333333333</v>
      </c>
      <c r="X41" s="219">
        <f t="shared" si="10"/>
        <v>3</v>
      </c>
      <c r="Y41" s="219">
        <f t="shared" si="10"/>
        <v>3.166666666666667</v>
      </c>
      <c r="Z41" s="219">
        <f t="shared" si="10"/>
        <v>3.333333333333333</v>
      </c>
      <c r="AA41" s="219">
        <f t="shared" si="10"/>
        <v>2.666666666666667</v>
      </c>
      <c r="AB41" s="219">
        <f t="shared" si="10"/>
        <v>2.833333333333333</v>
      </c>
      <c r="AC41" s="219">
        <f t="shared" si="10"/>
        <v>3</v>
      </c>
      <c r="AD41" s="219">
        <f t="shared" si="10"/>
        <v>3.166666666666667</v>
      </c>
      <c r="AE41" s="219">
        <f t="shared" si="10"/>
        <v>3.333333333333333</v>
      </c>
      <c r="AF41" s="219">
        <f t="shared" si="10"/>
        <v>2.666666666666667</v>
      </c>
      <c r="AG41" s="219">
        <f t="shared" si="10"/>
        <v>2.833333333333333</v>
      </c>
      <c r="AH41" s="219">
        <f t="shared" si="10"/>
        <v>3</v>
      </c>
      <c r="AL41" s="72">
        <f t="shared" si="1"/>
        <v>2.95</v>
      </c>
    </row>
    <row r="42" spans="2:48" ht="21.75" customHeight="1">
      <c r="B42" s="61"/>
      <c r="C42" s="61"/>
      <c r="D42" s="191" t="str">
        <f>'NOTES 3trim.'!D1102</f>
        <v>Lire, écrire, nommer, décomposer</v>
      </c>
      <c r="E42" s="216">
        <f>IF(ISERROR('NOTES 3trim.'!AN1166),"",'NOTES 3trim.'!AN1166)</f>
        <v>1</v>
      </c>
      <c r="F42" s="216">
        <f>IF(ISERROR('NOTES 3trim.'!AO1166),"",'NOTES 3trim.'!AO1166)</f>
        <v>1.5</v>
      </c>
      <c r="G42" s="216">
        <f>IF(ISERROR('NOTES 3trim.'!AP1166),"",'NOTES 3trim.'!AP1166)</f>
        <v>2</v>
      </c>
      <c r="H42" s="216">
        <f>IF(ISERROR('NOTES 3trim.'!AQ1166),"",'NOTES 3trim.'!AQ1166)</f>
        <v>3</v>
      </c>
      <c r="I42" s="216">
        <f>IF(ISERROR('NOTES 3trim.'!AR1166),"",'NOTES 3trim.'!AR1166)</f>
        <v>4</v>
      </c>
      <c r="J42" s="216">
        <f>IF(ISERROR('NOTES 3trim.'!AS1166),"",'NOTES 3trim.'!AS1166)</f>
        <v>3.3333333333333335</v>
      </c>
      <c r="K42" s="216">
        <f>IF(ISERROR('NOTES 3trim.'!AT1166),"",'NOTES 3trim.'!AT1166)</f>
        <v>2.6666666666666665</v>
      </c>
      <c r="L42" s="216">
        <f>IF(ISERROR('NOTES 3trim.'!AU1166),"",'NOTES 3trim.'!AU1166)</f>
        <v>2</v>
      </c>
      <c r="M42" s="216">
        <f>IF(ISERROR('NOTES 3trim.'!AV1166),"",'NOTES 3trim.'!AV1166)</f>
        <v>3</v>
      </c>
      <c r="N42" s="216">
        <f>IF(ISERROR('NOTES 3trim.'!AW1166),"",'NOTES 3trim.'!AW1166)</f>
        <v>4</v>
      </c>
      <c r="O42" s="216">
        <f>IF(ISERROR('NOTES 3trim.'!AX1166),"",'NOTES 3trim.'!AX1166)</f>
        <v>3.3333333333333335</v>
      </c>
      <c r="P42" s="216">
        <f>IF(ISERROR('NOTES 3trim.'!AY1166),"",'NOTES 3trim.'!AY1166)</f>
        <v>2.6666666666666665</v>
      </c>
      <c r="Q42" s="216">
        <f>IF(ISERROR('NOTES 3trim.'!AZ1166),"",'NOTES 3trim.'!AZ1166)</f>
        <v>2</v>
      </c>
      <c r="R42" s="216">
        <f>IF(ISERROR('NOTES 3trim.'!BA1166),"",'NOTES 3trim.'!BA1166)</f>
        <v>3</v>
      </c>
      <c r="S42" s="216">
        <f>IF(ISERROR('NOTES 3trim.'!BB1166),"",'NOTES 3trim.'!BB1166)</f>
        <v>4</v>
      </c>
      <c r="T42" s="216">
        <f>IF(ISERROR('NOTES 3trim.'!BC1166),"",'NOTES 3trim.'!BC1166)</f>
        <v>3.3333333333333335</v>
      </c>
      <c r="U42" s="216">
        <f>IF(ISERROR('NOTES 3trim.'!BD1166),"",'NOTES 3trim.'!BD1166)</f>
        <v>2.6666666666666665</v>
      </c>
      <c r="V42" s="216">
        <f>IF(ISERROR('NOTES 3trim.'!BE1166),"",'NOTES 3trim.'!BE1166)</f>
        <v>2</v>
      </c>
      <c r="W42" s="216">
        <f>IF(ISERROR('NOTES 3trim.'!BF1166),"",'NOTES 3trim.'!BF1166)</f>
        <v>3</v>
      </c>
      <c r="X42" s="216">
        <f>IF(ISERROR('NOTES 3trim.'!BG1166),"",'NOTES 3trim.'!BG1166)</f>
        <v>4</v>
      </c>
      <c r="Y42" s="216">
        <f>IF(ISERROR('NOTES 3trim.'!BH1166),"",'NOTES 3trim.'!BH1166)</f>
        <v>3.3333333333333335</v>
      </c>
      <c r="Z42" s="216">
        <f>IF(ISERROR('NOTES 3trim.'!BI1166),"",'NOTES 3trim.'!BI1166)</f>
        <v>2.6666666666666665</v>
      </c>
      <c r="AA42" s="216">
        <f>IF(ISERROR('NOTES 3trim.'!BJ1166),"",'NOTES 3trim.'!BJ1166)</f>
        <v>2</v>
      </c>
      <c r="AB42" s="216">
        <f>IF(ISERROR('NOTES 3trim.'!BK1166),"",'NOTES 3trim.'!BK1166)</f>
        <v>3</v>
      </c>
      <c r="AC42" s="216">
        <f>IF(ISERROR('NOTES 3trim.'!BL1166),"",'NOTES 3trim.'!BL1166)</f>
        <v>4</v>
      </c>
      <c r="AD42" s="216">
        <f>IF(ISERROR('NOTES 3trim.'!BM1166),"",'NOTES 3trim.'!BM1166)</f>
        <v>3.3333333333333335</v>
      </c>
      <c r="AE42" s="216">
        <f>IF(ISERROR('NOTES 3trim.'!BN1166),"",'NOTES 3trim.'!BN1166)</f>
        <v>2.6666666666666665</v>
      </c>
      <c r="AF42" s="216">
        <f>IF(ISERROR('NOTES 3trim.'!BO1166),"",'NOTES 3trim.'!BO1166)</f>
        <v>2</v>
      </c>
      <c r="AG42" s="216">
        <f>IF(ISERROR('NOTES 3trim.'!BP1166),"",'NOTES 3trim.'!BP1166)</f>
        <v>3</v>
      </c>
      <c r="AH42" s="216">
        <f>IF(ISERROR('NOTES 3trim.'!BQ1166),"",'NOTES 3trim.'!BQ1166)</f>
        <v>4</v>
      </c>
      <c r="AL42" s="72">
        <f t="shared" si="1"/>
        <v>2.8833333333333333</v>
      </c>
    </row>
    <row r="43" spans="2:48" ht="21.75" customHeight="1">
      <c r="B43" s="61"/>
      <c r="C43" s="61"/>
      <c r="D43" s="192" t="str">
        <f>'NOTES 3trim.'!D1141</f>
        <v>Comparer, ordonner, encadrer</v>
      </c>
      <c r="E43" s="217">
        <f>IF(ISERROR('NOTES 3trim.'!AN1214),"",'NOTES 3trim.'!AN1214)</f>
        <v>3</v>
      </c>
      <c r="F43" s="217">
        <f>IF(ISERROR('NOTES 3trim.'!AO1214),"",'NOTES 3trim.'!AO1214)</f>
        <v>4.5</v>
      </c>
      <c r="G43" s="217">
        <f>IF(ISERROR('NOTES 3trim.'!AP1214),"",'NOTES 3trim.'!AP1214)</f>
        <v>3.3333333333333335</v>
      </c>
      <c r="H43" s="217">
        <f>IF(ISERROR('NOTES 3trim.'!AQ1214),"",'NOTES 3trim.'!AQ1214)</f>
        <v>2.6666666666666665</v>
      </c>
      <c r="I43" s="217">
        <f>IF(ISERROR('NOTES 3trim.'!AR1214),"",'NOTES 3trim.'!AR1214)</f>
        <v>2</v>
      </c>
      <c r="J43" s="217">
        <f>IF(ISERROR('NOTES 3trim.'!AS1214),"",'NOTES 3trim.'!AS1214)</f>
        <v>3</v>
      </c>
      <c r="K43" s="217">
        <f>IF(ISERROR('NOTES 3trim.'!AT1214),"",'NOTES 3trim.'!AT1214)</f>
        <v>4</v>
      </c>
      <c r="L43" s="217">
        <f>IF(ISERROR('NOTES 3trim.'!AU1214),"",'NOTES 3trim.'!AU1214)</f>
        <v>3.3333333333333335</v>
      </c>
      <c r="M43" s="217">
        <f>IF(ISERROR('NOTES 3trim.'!AV1214),"",'NOTES 3trim.'!AV1214)</f>
        <v>2.6666666666666665</v>
      </c>
      <c r="N43" s="217">
        <f>IF(ISERROR('NOTES 3trim.'!AW1214),"",'NOTES 3trim.'!AW1214)</f>
        <v>2</v>
      </c>
      <c r="O43" s="217">
        <f>IF(ISERROR('NOTES 3trim.'!AX1214),"",'NOTES 3trim.'!AX1214)</f>
        <v>3</v>
      </c>
      <c r="P43" s="217">
        <f>IF(ISERROR('NOTES 3trim.'!AY1214),"",'NOTES 3trim.'!AY1214)</f>
        <v>4</v>
      </c>
      <c r="Q43" s="217">
        <f>IF(ISERROR('NOTES 3trim.'!AZ1214),"",'NOTES 3trim.'!AZ1214)</f>
        <v>3.3333333333333335</v>
      </c>
      <c r="R43" s="217">
        <f>IF(ISERROR('NOTES 3trim.'!BA1214),"",'NOTES 3trim.'!BA1214)</f>
        <v>2.6666666666666665</v>
      </c>
      <c r="S43" s="217">
        <f>IF(ISERROR('NOTES 3trim.'!BB1214),"",'NOTES 3trim.'!BB1214)</f>
        <v>2</v>
      </c>
      <c r="T43" s="217">
        <f>IF(ISERROR('NOTES 3trim.'!BC1214),"",'NOTES 3trim.'!BC1214)</f>
        <v>3</v>
      </c>
      <c r="U43" s="217">
        <f>IF(ISERROR('NOTES 3trim.'!BD1214),"",'NOTES 3trim.'!BD1214)</f>
        <v>4</v>
      </c>
      <c r="V43" s="217">
        <f>IF(ISERROR('NOTES 3trim.'!BE1214),"",'NOTES 3trim.'!BE1214)</f>
        <v>3.3333333333333335</v>
      </c>
      <c r="W43" s="217">
        <f>IF(ISERROR('NOTES 3trim.'!BF1214),"",'NOTES 3trim.'!BF1214)</f>
        <v>2.6666666666666665</v>
      </c>
      <c r="X43" s="217">
        <f>IF(ISERROR('NOTES 3trim.'!BG1214),"",'NOTES 3trim.'!BG1214)</f>
        <v>2</v>
      </c>
      <c r="Y43" s="217">
        <f>IF(ISERROR('NOTES 3trim.'!BH1214),"",'NOTES 3trim.'!BH1214)</f>
        <v>3</v>
      </c>
      <c r="Z43" s="217">
        <f>IF(ISERROR('NOTES 3trim.'!BI1214),"",'NOTES 3trim.'!BI1214)</f>
        <v>4</v>
      </c>
      <c r="AA43" s="217">
        <f>IF(ISERROR('NOTES 3trim.'!BJ1214),"",'NOTES 3trim.'!BJ1214)</f>
        <v>3.3333333333333335</v>
      </c>
      <c r="AB43" s="217">
        <f>IF(ISERROR('NOTES 3trim.'!BK1214),"",'NOTES 3trim.'!BK1214)</f>
        <v>2.6666666666666665</v>
      </c>
      <c r="AC43" s="217">
        <f>IF(ISERROR('NOTES 3trim.'!BL1214),"",'NOTES 3trim.'!BL1214)</f>
        <v>2</v>
      </c>
      <c r="AD43" s="217">
        <f>IF(ISERROR('NOTES 3trim.'!BM1214),"",'NOTES 3trim.'!BM1214)</f>
        <v>3</v>
      </c>
      <c r="AE43" s="217">
        <f>IF(ISERROR('NOTES 3trim.'!BN1214),"",'NOTES 3trim.'!BN1214)</f>
        <v>4</v>
      </c>
      <c r="AF43" s="217">
        <f>IF(ISERROR('NOTES 3trim.'!BO1214),"",'NOTES 3trim.'!BO1214)</f>
        <v>3.3333333333333335</v>
      </c>
      <c r="AG43" s="217">
        <f>IF(ISERROR('NOTES 3trim.'!BP1214),"",'NOTES 3trim.'!BP1214)</f>
        <v>2.6666666666666665</v>
      </c>
      <c r="AH43" s="217">
        <f>IF(ISERROR('NOTES 3trim.'!BQ1214),"",'NOTES 3trim.'!BQ1214)</f>
        <v>2</v>
      </c>
      <c r="AL43" s="72">
        <f t="shared" si="1"/>
        <v>3.0166666666666666</v>
      </c>
    </row>
    <row r="44" spans="2:48" ht="21.75" customHeight="1">
      <c r="B44" s="775" t="str">
        <f>'NOTES 3trim.'!D1163</f>
        <v>Connaissance des nombres décimaux</v>
      </c>
      <c r="C44" s="775"/>
      <c r="D44" s="775"/>
      <c r="E44" s="219">
        <f>IF(ISERROR(AVERAGE(E45:E46)),"",AVERAGE(E45:E46))</f>
        <v>2</v>
      </c>
      <c r="F44" s="219">
        <f t="shared" ref="F44:AH44" si="11">IF(ISERROR(AVERAGE(F45:F46)),"",AVERAGE(F45:F46))</f>
        <v>3</v>
      </c>
      <c r="G44" s="219">
        <f t="shared" si="11"/>
        <v>2.666666666666667</v>
      </c>
      <c r="H44" s="219">
        <f t="shared" si="11"/>
        <v>2.833333333333333</v>
      </c>
      <c r="I44" s="219">
        <f t="shared" si="11"/>
        <v>3</v>
      </c>
      <c r="J44" s="219">
        <f t="shared" si="11"/>
        <v>3.166666666666667</v>
      </c>
      <c r="K44" s="219">
        <f t="shared" si="11"/>
        <v>3.333333333333333</v>
      </c>
      <c r="L44" s="219">
        <f t="shared" si="11"/>
        <v>2.666666666666667</v>
      </c>
      <c r="M44" s="219">
        <f t="shared" si="11"/>
        <v>2.833333333333333</v>
      </c>
      <c r="N44" s="219">
        <f t="shared" si="11"/>
        <v>3</v>
      </c>
      <c r="O44" s="219">
        <f t="shared" si="11"/>
        <v>3.166666666666667</v>
      </c>
      <c r="P44" s="219">
        <f t="shared" si="11"/>
        <v>3.333333333333333</v>
      </c>
      <c r="Q44" s="219">
        <f t="shared" si="11"/>
        <v>2.666666666666667</v>
      </c>
      <c r="R44" s="219">
        <f t="shared" si="11"/>
        <v>2.833333333333333</v>
      </c>
      <c r="S44" s="219">
        <f t="shared" si="11"/>
        <v>3</v>
      </c>
      <c r="T44" s="219">
        <f t="shared" si="11"/>
        <v>3.166666666666667</v>
      </c>
      <c r="U44" s="219">
        <f t="shared" si="11"/>
        <v>3.333333333333333</v>
      </c>
      <c r="V44" s="219">
        <f t="shared" si="11"/>
        <v>2.666666666666667</v>
      </c>
      <c r="W44" s="219">
        <f t="shared" si="11"/>
        <v>2.833333333333333</v>
      </c>
      <c r="X44" s="219">
        <f t="shared" si="11"/>
        <v>3</v>
      </c>
      <c r="Y44" s="219">
        <f t="shared" si="11"/>
        <v>3.166666666666667</v>
      </c>
      <c r="Z44" s="219">
        <f t="shared" si="11"/>
        <v>3.333333333333333</v>
      </c>
      <c r="AA44" s="219">
        <f t="shared" si="11"/>
        <v>2.666666666666667</v>
      </c>
      <c r="AB44" s="219">
        <f t="shared" si="11"/>
        <v>2.833333333333333</v>
      </c>
      <c r="AC44" s="219">
        <f t="shared" si="11"/>
        <v>3</v>
      </c>
      <c r="AD44" s="219">
        <f t="shared" si="11"/>
        <v>3.166666666666667</v>
      </c>
      <c r="AE44" s="219">
        <f t="shared" si="11"/>
        <v>3.333333333333333</v>
      </c>
      <c r="AF44" s="219">
        <f t="shared" si="11"/>
        <v>2.666666666666667</v>
      </c>
      <c r="AG44" s="219">
        <f t="shared" si="11"/>
        <v>2.833333333333333</v>
      </c>
      <c r="AH44" s="219">
        <f t="shared" si="11"/>
        <v>3</v>
      </c>
      <c r="AL44" s="72">
        <f t="shared" si="1"/>
        <v>2.95</v>
      </c>
    </row>
    <row r="45" spans="2:48" ht="21.75" customHeight="1">
      <c r="B45" s="61"/>
      <c r="C45" s="61"/>
      <c r="D45" s="194" t="str">
        <f>'NOTES 3trim.'!D1164</f>
        <v>Lire, écrire, nommer, décomposer</v>
      </c>
      <c r="E45" s="217">
        <f>IF(ISERROR('NOTES 3trim.'!AN1166),"",'NOTES 3trim.'!AN1166)</f>
        <v>1</v>
      </c>
      <c r="F45" s="217">
        <f>IF(ISERROR('NOTES 3trim.'!AO1166),"",'NOTES 3trim.'!AO1166)</f>
        <v>1.5</v>
      </c>
      <c r="G45" s="217">
        <f>IF(ISERROR('NOTES 3trim.'!AP1166),"",'NOTES 3trim.'!AP1166)</f>
        <v>2</v>
      </c>
      <c r="H45" s="217">
        <f>IF(ISERROR('NOTES 3trim.'!AQ1166),"",'NOTES 3trim.'!AQ1166)</f>
        <v>3</v>
      </c>
      <c r="I45" s="217">
        <f>IF(ISERROR('NOTES 3trim.'!AR1166),"",'NOTES 3trim.'!AR1166)</f>
        <v>4</v>
      </c>
      <c r="J45" s="217">
        <f>IF(ISERROR('NOTES 3trim.'!AS1166),"",'NOTES 3trim.'!AS1166)</f>
        <v>3.3333333333333335</v>
      </c>
      <c r="K45" s="217">
        <f>IF(ISERROR('NOTES 3trim.'!AT1166),"",'NOTES 3trim.'!AT1166)</f>
        <v>2.6666666666666665</v>
      </c>
      <c r="L45" s="217">
        <f>IF(ISERROR('NOTES 3trim.'!AU1166),"",'NOTES 3trim.'!AU1166)</f>
        <v>2</v>
      </c>
      <c r="M45" s="217">
        <f>IF(ISERROR('NOTES 3trim.'!AV1166),"",'NOTES 3trim.'!AV1166)</f>
        <v>3</v>
      </c>
      <c r="N45" s="217">
        <f>IF(ISERROR('NOTES 3trim.'!AW1166),"",'NOTES 3trim.'!AW1166)</f>
        <v>4</v>
      </c>
      <c r="O45" s="217">
        <f>IF(ISERROR('NOTES 3trim.'!AX1166),"",'NOTES 3trim.'!AX1166)</f>
        <v>3.3333333333333335</v>
      </c>
      <c r="P45" s="217">
        <f>IF(ISERROR('NOTES 3trim.'!AY1166),"",'NOTES 3trim.'!AY1166)</f>
        <v>2.6666666666666665</v>
      </c>
      <c r="Q45" s="217">
        <f>IF(ISERROR('NOTES 3trim.'!AZ1166),"",'NOTES 3trim.'!AZ1166)</f>
        <v>2</v>
      </c>
      <c r="R45" s="217">
        <f>IF(ISERROR('NOTES 3trim.'!BA1166),"",'NOTES 3trim.'!BA1166)</f>
        <v>3</v>
      </c>
      <c r="S45" s="217">
        <f>IF(ISERROR('NOTES 3trim.'!BB1166),"",'NOTES 3trim.'!BB1166)</f>
        <v>4</v>
      </c>
      <c r="T45" s="217">
        <f>IF(ISERROR('NOTES 3trim.'!BC1166),"",'NOTES 3trim.'!BC1166)</f>
        <v>3.3333333333333335</v>
      </c>
      <c r="U45" s="217">
        <f>IF(ISERROR('NOTES 3trim.'!BD1166),"",'NOTES 3trim.'!BD1166)</f>
        <v>2.6666666666666665</v>
      </c>
      <c r="V45" s="217">
        <f>IF(ISERROR('NOTES 3trim.'!BE1166),"",'NOTES 3trim.'!BE1166)</f>
        <v>2</v>
      </c>
      <c r="W45" s="217">
        <f>IF(ISERROR('NOTES 3trim.'!BF1166),"",'NOTES 3trim.'!BF1166)</f>
        <v>3</v>
      </c>
      <c r="X45" s="217">
        <f>IF(ISERROR('NOTES 3trim.'!BG1166),"",'NOTES 3trim.'!BG1166)</f>
        <v>4</v>
      </c>
      <c r="Y45" s="217">
        <f>IF(ISERROR('NOTES 3trim.'!BH1166),"",'NOTES 3trim.'!BH1166)</f>
        <v>3.3333333333333335</v>
      </c>
      <c r="Z45" s="217">
        <f>IF(ISERROR('NOTES 3trim.'!BI1166),"",'NOTES 3trim.'!BI1166)</f>
        <v>2.6666666666666665</v>
      </c>
      <c r="AA45" s="217">
        <f>IF(ISERROR('NOTES 3trim.'!BJ1166),"",'NOTES 3trim.'!BJ1166)</f>
        <v>2</v>
      </c>
      <c r="AB45" s="217">
        <f>IF(ISERROR('NOTES 3trim.'!BK1166),"",'NOTES 3trim.'!BK1166)</f>
        <v>3</v>
      </c>
      <c r="AC45" s="217">
        <f>IF(ISERROR('NOTES 3trim.'!BL1166),"",'NOTES 3trim.'!BL1166)</f>
        <v>4</v>
      </c>
      <c r="AD45" s="217">
        <f>IF(ISERROR('NOTES 3trim.'!BM1166),"",'NOTES 3trim.'!BM1166)</f>
        <v>3.3333333333333335</v>
      </c>
      <c r="AE45" s="217">
        <f>IF(ISERROR('NOTES 3trim.'!BN1166),"",'NOTES 3trim.'!BN1166)</f>
        <v>2.6666666666666665</v>
      </c>
      <c r="AF45" s="217">
        <f>IF(ISERROR('NOTES 3trim.'!BO1166),"",'NOTES 3trim.'!BO1166)</f>
        <v>2</v>
      </c>
      <c r="AG45" s="217">
        <f>IF(ISERROR('NOTES 3trim.'!BP1166),"",'NOTES 3trim.'!BP1166)</f>
        <v>3</v>
      </c>
      <c r="AH45" s="217">
        <f>IF(ISERROR('NOTES 3trim.'!BQ1166),"",'NOTES 3trim.'!BQ1166)</f>
        <v>4</v>
      </c>
      <c r="AL45" s="72">
        <f t="shared" si="1"/>
        <v>2.8833333333333333</v>
      </c>
    </row>
    <row r="46" spans="2:48" ht="21.75" customHeight="1">
      <c r="B46" s="61"/>
      <c r="C46" s="61"/>
      <c r="D46" s="195" t="str">
        <f>'NOTES 3trim.'!D1212</f>
        <v>Comparer, ordonner, encadrer</v>
      </c>
      <c r="E46" s="217">
        <f>IF(ISERROR('NOTES 3trim.'!AN1214),"",'NOTES 3trim.'!AN1214)</f>
        <v>3</v>
      </c>
      <c r="F46" s="217">
        <f>IF(ISERROR('NOTES 3trim.'!AO1214),"",'NOTES 3trim.'!AO1214)</f>
        <v>4.5</v>
      </c>
      <c r="G46" s="217">
        <f>IF(ISERROR('NOTES 3trim.'!AP1214),"",'NOTES 3trim.'!AP1214)</f>
        <v>3.3333333333333335</v>
      </c>
      <c r="H46" s="217">
        <f>IF(ISERROR('NOTES 3trim.'!AQ1214),"",'NOTES 3trim.'!AQ1214)</f>
        <v>2.6666666666666665</v>
      </c>
      <c r="I46" s="217">
        <f>IF(ISERROR('NOTES 3trim.'!AR1214),"",'NOTES 3trim.'!AR1214)</f>
        <v>2</v>
      </c>
      <c r="J46" s="217">
        <f>IF(ISERROR('NOTES 3trim.'!AS1214),"",'NOTES 3trim.'!AS1214)</f>
        <v>3</v>
      </c>
      <c r="K46" s="217">
        <f>IF(ISERROR('NOTES 3trim.'!AT1214),"",'NOTES 3trim.'!AT1214)</f>
        <v>4</v>
      </c>
      <c r="L46" s="217">
        <f>IF(ISERROR('NOTES 3trim.'!AU1214),"",'NOTES 3trim.'!AU1214)</f>
        <v>3.3333333333333335</v>
      </c>
      <c r="M46" s="217">
        <f>IF(ISERROR('NOTES 3trim.'!AV1214),"",'NOTES 3trim.'!AV1214)</f>
        <v>2.6666666666666665</v>
      </c>
      <c r="N46" s="217">
        <f>IF(ISERROR('NOTES 3trim.'!AW1214),"",'NOTES 3trim.'!AW1214)</f>
        <v>2</v>
      </c>
      <c r="O46" s="217">
        <f>IF(ISERROR('NOTES 3trim.'!AX1214),"",'NOTES 3trim.'!AX1214)</f>
        <v>3</v>
      </c>
      <c r="P46" s="217">
        <f>IF(ISERROR('NOTES 3trim.'!AY1214),"",'NOTES 3trim.'!AY1214)</f>
        <v>4</v>
      </c>
      <c r="Q46" s="217">
        <f>IF(ISERROR('NOTES 3trim.'!AZ1214),"",'NOTES 3trim.'!AZ1214)</f>
        <v>3.3333333333333335</v>
      </c>
      <c r="R46" s="217">
        <f>IF(ISERROR('NOTES 3trim.'!BA1214),"",'NOTES 3trim.'!BA1214)</f>
        <v>2.6666666666666665</v>
      </c>
      <c r="S46" s="217">
        <f>IF(ISERROR('NOTES 3trim.'!BB1214),"",'NOTES 3trim.'!BB1214)</f>
        <v>2</v>
      </c>
      <c r="T46" s="217">
        <f>IF(ISERROR('NOTES 3trim.'!BC1214),"",'NOTES 3trim.'!BC1214)</f>
        <v>3</v>
      </c>
      <c r="U46" s="217">
        <f>IF(ISERROR('NOTES 3trim.'!BD1214),"",'NOTES 3trim.'!BD1214)</f>
        <v>4</v>
      </c>
      <c r="V46" s="217">
        <f>IF(ISERROR('NOTES 3trim.'!BE1214),"",'NOTES 3trim.'!BE1214)</f>
        <v>3.3333333333333335</v>
      </c>
      <c r="W46" s="217">
        <f>IF(ISERROR('NOTES 3trim.'!BF1214),"",'NOTES 3trim.'!BF1214)</f>
        <v>2.6666666666666665</v>
      </c>
      <c r="X46" s="217">
        <f>IF(ISERROR('NOTES 3trim.'!BG1214),"",'NOTES 3trim.'!BG1214)</f>
        <v>2</v>
      </c>
      <c r="Y46" s="217">
        <f>IF(ISERROR('NOTES 3trim.'!BH1214),"",'NOTES 3trim.'!BH1214)</f>
        <v>3</v>
      </c>
      <c r="Z46" s="217">
        <f>IF(ISERROR('NOTES 3trim.'!BI1214),"",'NOTES 3trim.'!BI1214)</f>
        <v>4</v>
      </c>
      <c r="AA46" s="217">
        <f>IF(ISERROR('NOTES 3trim.'!BJ1214),"",'NOTES 3trim.'!BJ1214)</f>
        <v>3.3333333333333335</v>
      </c>
      <c r="AB46" s="217">
        <f>IF(ISERROR('NOTES 3trim.'!BK1214),"",'NOTES 3trim.'!BK1214)</f>
        <v>2.6666666666666665</v>
      </c>
      <c r="AC46" s="217">
        <f>IF(ISERROR('NOTES 3trim.'!BL1214),"",'NOTES 3trim.'!BL1214)</f>
        <v>2</v>
      </c>
      <c r="AD46" s="217">
        <f>IF(ISERROR('NOTES 3trim.'!BM1214),"",'NOTES 3trim.'!BM1214)</f>
        <v>3</v>
      </c>
      <c r="AE46" s="217">
        <f>IF(ISERROR('NOTES 3trim.'!BN1214),"",'NOTES 3trim.'!BN1214)</f>
        <v>4</v>
      </c>
      <c r="AF46" s="217">
        <f>IF(ISERROR('NOTES 3trim.'!BO1214),"",'NOTES 3trim.'!BO1214)</f>
        <v>3.3333333333333335</v>
      </c>
      <c r="AG46" s="217">
        <f>IF(ISERROR('NOTES 3trim.'!BP1214),"",'NOTES 3trim.'!BP1214)</f>
        <v>2.6666666666666665</v>
      </c>
      <c r="AH46" s="217">
        <f>IF(ISERROR('NOTES 3trim.'!BQ1214),"",'NOTES 3trim.'!BQ1214)</f>
        <v>2</v>
      </c>
      <c r="AL46" s="72">
        <f t="shared" si="1"/>
        <v>3.0166666666666666</v>
      </c>
    </row>
    <row r="47" spans="2:48" ht="21.75" customHeight="1">
      <c r="B47" s="775" t="str">
        <f>'NOTES 3trim.'!D1243</f>
        <v>Calculs</v>
      </c>
      <c r="C47" s="775" t="e">
        <f>'NOTES 3trim.'!C1244:C1245</f>
        <v>#VALUE!</v>
      </c>
      <c r="D47" s="775" t="e">
        <f>'NOTES 3trim.'!D1244:D1245</f>
        <v>#VALUE!</v>
      </c>
      <c r="E47" s="219">
        <f>IF(ISERROR(AVERAGE(E48:E50)),"",AVERAGE(E48:E50))</f>
        <v>3</v>
      </c>
      <c r="F47" s="219">
        <f t="shared" ref="F47:AH47" si="12">IF(ISERROR(AVERAGE(F48:F50)),"",AVERAGE(F48:F50))</f>
        <v>4.5</v>
      </c>
      <c r="G47" s="219">
        <f t="shared" si="12"/>
        <v>3.3333333333333335</v>
      </c>
      <c r="H47" s="219">
        <f t="shared" si="12"/>
        <v>2.6666666666666665</v>
      </c>
      <c r="I47" s="219">
        <f t="shared" si="12"/>
        <v>2</v>
      </c>
      <c r="J47" s="219">
        <f t="shared" si="12"/>
        <v>3</v>
      </c>
      <c r="K47" s="219">
        <f t="shared" si="12"/>
        <v>4</v>
      </c>
      <c r="L47" s="219">
        <f t="shared" si="12"/>
        <v>3.3333333333333335</v>
      </c>
      <c r="M47" s="219">
        <f t="shared" si="12"/>
        <v>2.6666666666666665</v>
      </c>
      <c r="N47" s="219">
        <f t="shared" si="12"/>
        <v>2</v>
      </c>
      <c r="O47" s="219">
        <f t="shared" si="12"/>
        <v>3</v>
      </c>
      <c r="P47" s="219">
        <f t="shared" si="12"/>
        <v>4</v>
      </c>
      <c r="Q47" s="219">
        <f t="shared" si="12"/>
        <v>3.3333333333333335</v>
      </c>
      <c r="R47" s="219">
        <f t="shared" si="12"/>
        <v>2.6666666666666665</v>
      </c>
      <c r="S47" s="219">
        <f t="shared" si="12"/>
        <v>2</v>
      </c>
      <c r="T47" s="219">
        <f t="shared" si="12"/>
        <v>3</v>
      </c>
      <c r="U47" s="219">
        <f t="shared" si="12"/>
        <v>4</v>
      </c>
      <c r="V47" s="219">
        <f t="shared" si="12"/>
        <v>3.3333333333333335</v>
      </c>
      <c r="W47" s="219">
        <f t="shared" si="12"/>
        <v>2.6666666666666665</v>
      </c>
      <c r="X47" s="219">
        <f t="shared" si="12"/>
        <v>2</v>
      </c>
      <c r="Y47" s="219">
        <f t="shared" si="12"/>
        <v>3</v>
      </c>
      <c r="Z47" s="219">
        <f t="shared" si="12"/>
        <v>4</v>
      </c>
      <c r="AA47" s="219">
        <f t="shared" si="12"/>
        <v>3.3333333333333335</v>
      </c>
      <c r="AB47" s="219">
        <f t="shared" si="12"/>
        <v>2.6666666666666665</v>
      </c>
      <c r="AC47" s="219">
        <f t="shared" si="12"/>
        <v>2</v>
      </c>
      <c r="AD47" s="219">
        <f t="shared" si="12"/>
        <v>3</v>
      </c>
      <c r="AE47" s="219">
        <f t="shared" si="12"/>
        <v>4</v>
      </c>
      <c r="AF47" s="219">
        <f t="shared" si="12"/>
        <v>3.3333333333333335</v>
      </c>
      <c r="AG47" s="219">
        <f t="shared" si="12"/>
        <v>2.6666666666666665</v>
      </c>
      <c r="AH47" s="219">
        <f t="shared" si="12"/>
        <v>2</v>
      </c>
      <c r="AL47" s="72">
        <f t="shared" si="1"/>
        <v>3.0166666666666666</v>
      </c>
    </row>
    <row r="48" spans="2:48" ht="21.75" customHeight="1">
      <c r="B48" s="61"/>
      <c r="C48" s="61"/>
      <c r="D48" s="194" t="str">
        <f>'NOTES 3trim.'!D1244</f>
        <v>Calculer mentalement</v>
      </c>
      <c r="E48" s="217">
        <f>IF(ISERROR('NOTES 3trim.'!AN1246),"",'NOTES 3trim.'!AN1246)</f>
        <v>3</v>
      </c>
      <c r="F48" s="217">
        <f>IF(ISERROR('NOTES 3trim.'!AO1246),"",'NOTES 3trim.'!AO1246)</f>
        <v>4.5</v>
      </c>
      <c r="G48" s="217">
        <f>IF(ISERROR('NOTES 3trim.'!AP1246),"",'NOTES 3trim.'!AP1246)</f>
        <v>3.3333333333333335</v>
      </c>
      <c r="H48" s="217">
        <f>IF(ISERROR('NOTES 3trim.'!AQ1246),"",'NOTES 3trim.'!AQ1246)</f>
        <v>2.6666666666666665</v>
      </c>
      <c r="I48" s="217">
        <f>IF(ISERROR('NOTES 3trim.'!AR1246),"",'NOTES 3trim.'!AR1246)</f>
        <v>2</v>
      </c>
      <c r="J48" s="217">
        <f>IF(ISERROR('NOTES 3trim.'!AS1246),"",'NOTES 3trim.'!AS1246)</f>
        <v>3</v>
      </c>
      <c r="K48" s="217">
        <f>IF(ISERROR('NOTES 3trim.'!AT1246),"",'NOTES 3trim.'!AT1246)</f>
        <v>4</v>
      </c>
      <c r="L48" s="217">
        <f>IF(ISERROR('NOTES 3trim.'!AU1246),"",'NOTES 3trim.'!AU1246)</f>
        <v>3.3333333333333335</v>
      </c>
      <c r="M48" s="217">
        <f>IF(ISERROR('NOTES 3trim.'!AV1246),"",'NOTES 3trim.'!AV1246)</f>
        <v>2.6666666666666665</v>
      </c>
      <c r="N48" s="217">
        <f>IF(ISERROR('NOTES 3trim.'!AW1246),"",'NOTES 3trim.'!AW1246)</f>
        <v>2</v>
      </c>
      <c r="O48" s="217">
        <f>IF(ISERROR('NOTES 3trim.'!AX1246),"",'NOTES 3trim.'!AX1246)</f>
        <v>3</v>
      </c>
      <c r="P48" s="217">
        <f>IF(ISERROR('NOTES 3trim.'!AY1246),"",'NOTES 3trim.'!AY1246)</f>
        <v>4</v>
      </c>
      <c r="Q48" s="217">
        <f>IF(ISERROR('NOTES 3trim.'!AZ1246),"",'NOTES 3trim.'!AZ1246)</f>
        <v>3.3333333333333335</v>
      </c>
      <c r="R48" s="217">
        <f>IF(ISERROR('NOTES 3trim.'!BA1246),"",'NOTES 3trim.'!BA1246)</f>
        <v>2.6666666666666665</v>
      </c>
      <c r="S48" s="217">
        <f>IF(ISERROR('NOTES 3trim.'!BB1246),"",'NOTES 3trim.'!BB1246)</f>
        <v>2</v>
      </c>
      <c r="T48" s="217">
        <f>IF(ISERROR('NOTES 3trim.'!BC1246),"",'NOTES 3trim.'!BC1246)</f>
        <v>3</v>
      </c>
      <c r="U48" s="217">
        <f>IF(ISERROR('NOTES 3trim.'!BD1246),"",'NOTES 3trim.'!BD1246)</f>
        <v>4</v>
      </c>
      <c r="V48" s="217">
        <f>IF(ISERROR('NOTES 3trim.'!BE1246),"",'NOTES 3trim.'!BE1246)</f>
        <v>3.3333333333333335</v>
      </c>
      <c r="W48" s="217">
        <f>IF(ISERROR('NOTES 3trim.'!BF1246),"",'NOTES 3trim.'!BF1246)</f>
        <v>2.6666666666666665</v>
      </c>
      <c r="X48" s="217">
        <f>IF(ISERROR('NOTES 3trim.'!BG1246),"",'NOTES 3trim.'!BG1246)</f>
        <v>2</v>
      </c>
      <c r="Y48" s="217">
        <f>IF(ISERROR('NOTES 3trim.'!BH1246),"",'NOTES 3trim.'!BH1246)</f>
        <v>3</v>
      </c>
      <c r="Z48" s="217">
        <f>IF(ISERROR('NOTES 3trim.'!BI1246),"",'NOTES 3trim.'!BI1246)</f>
        <v>4</v>
      </c>
      <c r="AA48" s="217">
        <f>IF(ISERROR('NOTES 3trim.'!BJ1246),"",'NOTES 3trim.'!BJ1246)</f>
        <v>3.3333333333333335</v>
      </c>
      <c r="AB48" s="217">
        <f>IF(ISERROR('NOTES 3trim.'!BK1246),"",'NOTES 3trim.'!BK1246)</f>
        <v>2.6666666666666665</v>
      </c>
      <c r="AC48" s="217">
        <f>IF(ISERROR('NOTES 3trim.'!BL1246),"",'NOTES 3trim.'!BL1246)</f>
        <v>2</v>
      </c>
      <c r="AD48" s="217">
        <f>IF(ISERROR('NOTES 3trim.'!BM1246),"",'NOTES 3trim.'!BM1246)</f>
        <v>3</v>
      </c>
      <c r="AE48" s="217">
        <f>IF(ISERROR('NOTES 3trim.'!BN1246),"",'NOTES 3trim.'!BN1246)</f>
        <v>4</v>
      </c>
      <c r="AF48" s="217">
        <f>IF(ISERROR('NOTES 3trim.'!BO1246),"",'NOTES 3trim.'!BO1246)</f>
        <v>3.3333333333333335</v>
      </c>
      <c r="AG48" s="217">
        <f>IF(ISERROR('NOTES 3trim.'!BP1246),"",'NOTES 3trim.'!BP1246)</f>
        <v>2.6666666666666665</v>
      </c>
      <c r="AH48" s="217">
        <f>IF(ISERROR('NOTES 3trim.'!BQ1246),"",'NOTES 3trim.'!BQ1246)</f>
        <v>2</v>
      </c>
      <c r="AL48" s="72">
        <f t="shared" si="1"/>
        <v>3.0166666666666666</v>
      </c>
    </row>
    <row r="49" spans="2:48" ht="21.75" customHeight="1">
      <c r="B49" s="62"/>
      <c r="C49" s="62"/>
      <c r="D49" s="192" t="str">
        <f>'NOTES 3trim.'!D1292</f>
        <v>Utiliser un calcul posé pour trouver le résultat</v>
      </c>
      <c r="E49" s="217">
        <f>IF(ISERROR('NOTES 3trim.'!AN1294),"",'NOTES 3trim.'!AN1294)</f>
        <v>3</v>
      </c>
      <c r="F49" s="217">
        <f>IF(ISERROR('NOTES 3trim.'!AO1294),"",'NOTES 3trim.'!AO1294)</f>
        <v>4.5</v>
      </c>
      <c r="G49" s="217">
        <f>IF(ISERROR('NOTES 3trim.'!AP1294),"",'NOTES 3trim.'!AP1294)</f>
        <v>3.3333333333333335</v>
      </c>
      <c r="H49" s="217">
        <f>IF(ISERROR('NOTES 3trim.'!AQ1294),"",'NOTES 3trim.'!AQ1294)</f>
        <v>2.6666666666666665</v>
      </c>
      <c r="I49" s="217">
        <f>IF(ISERROR('NOTES 3trim.'!AR1294),"",'NOTES 3trim.'!AR1294)</f>
        <v>2</v>
      </c>
      <c r="J49" s="217">
        <f>IF(ISERROR('NOTES 3trim.'!AS1294),"",'NOTES 3trim.'!AS1294)</f>
        <v>3</v>
      </c>
      <c r="K49" s="217">
        <f>IF(ISERROR('NOTES 3trim.'!AT1294),"",'NOTES 3trim.'!AT1294)</f>
        <v>4</v>
      </c>
      <c r="L49" s="217">
        <f>IF(ISERROR('NOTES 3trim.'!AU1294),"",'NOTES 3trim.'!AU1294)</f>
        <v>3.3333333333333335</v>
      </c>
      <c r="M49" s="217">
        <f>IF(ISERROR('NOTES 3trim.'!AV1294),"",'NOTES 3trim.'!AV1294)</f>
        <v>2.6666666666666665</v>
      </c>
      <c r="N49" s="217">
        <f>IF(ISERROR('NOTES 3trim.'!AW1294),"",'NOTES 3trim.'!AW1294)</f>
        <v>2</v>
      </c>
      <c r="O49" s="217">
        <f>IF(ISERROR('NOTES 3trim.'!AX1294),"",'NOTES 3trim.'!AX1294)</f>
        <v>3</v>
      </c>
      <c r="P49" s="217">
        <f>IF(ISERROR('NOTES 3trim.'!AY1294),"",'NOTES 3trim.'!AY1294)</f>
        <v>4</v>
      </c>
      <c r="Q49" s="217">
        <f>IF(ISERROR('NOTES 3trim.'!AZ1294),"",'NOTES 3trim.'!AZ1294)</f>
        <v>3.3333333333333335</v>
      </c>
      <c r="R49" s="217">
        <f>IF(ISERROR('NOTES 3trim.'!BA1294),"",'NOTES 3trim.'!BA1294)</f>
        <v>2.6666666666666665</v>
      </c>
      <c r="S49" s="217">
        <f>IF(ISERROR('NOTES 3trim.'!BB1294),"",'NOTES 3trim.'!BB1294)</f>
        <v>2</v>
      </c>
      <c r="T49" s="217">
        <f>IF(ISERROR('NOTES 3trim.'!BC1294),"",'NOTES 3trim.'!BC1294)</f>
        <v>3</v>
      </c>
      <c r="U49" s="217">
        <f>IF(ISERROR('NOTES 3trim.'!BD1294),"",'NOTES 3trim.'!BD1294)</f>
        <v>4</v>
      </c>
      <c r="V49" s="217">
        <f>IF(ISERROR('NOTES 3trim.'!BE1294),"",'NOTES 3trim.'!BE1294)</f>
        <v>3.3333333333333335</v>
      </c>
      <c r="W49" s="217">
        <f>IF(ISERROR('NOTES 3trim.'!BF1294),"",'NOTES 3trim.'!BF1294)</f>
        <v>2.6666666666666665</v>
      </c>
      <c r="X49" s="217">
        <f>IF(ISERROR('NOTES 3trim.'!BG1294),"",'NOTES 3trim.'!BG1294)</f>
        <v>2</v>
      </c>
      <c r="Y49" s="217">
        <f>IF(ISERROR('NOTES 3trim.'!BH1294),"",'NOTES 3trim.'!BH1294)</f>
        <v>3</v>
      </c>
      <c r="Z49" s="217">
        <f>IF(ISERROR('NOTES 3trim.'!BI1294),"",'NOTES 3trim.'!BI1294)</f>
        <v>4</v>
      </c>
      <c r="AA49" s="217">
        <f>IF(ISERROR('NOTES 3trim.'!BJ1294),"",'NOTES 3trim.'!BJ1294)</f>
        <v>3.3333333333333335</v>
      </c>
      <c r="AB49" s="217">
        <f>IF(ISERROR('NOTES 3trim.'!BK1294),"",'NOTES 3trim.'!BK1294)</f>
        <v>2.6666666666666665</v>
      </c>
      <c r="AC49" s="217">
        <f>IF(ISERROR('NOTES 3trim.'!BL1294),"",'NOTES 3trim.'!BL1294)</f>
        <v>2</v>
      </c>
      <c r="AD49" s="217">
        <f>IF(ISERROR('NOTES 3trim.'!BM1294),"",'NOTES 3trim.'!BM1294)</f>
        <v>3</v>
      </c>
      <c r="AE49" s="217">
        <f>IF(ISERROR('NOTES 3trim.'!BN1294),"",'NOTES 3trim.'!BN1294)</f>
        <v>4</v>
      </c>
      <c r="AF49" s="217">
        <f>IF(ISERROR('NOTES 3trim.'!BO1294),"",'NOTES 3trim.'!BO1294)</f>
        <v>3.3333333333333335</v>
      </c>
      <c r="AG49" s="217">
        <f>IF(ISERROR('NOTES 3trim.'!BP1294),"",'NOTES 3trim.'!BP1294)</f>
        <v>2.6666666666666665</v>
      </c>
      <c r="AH49" s="217">
        <f>IF(ISERROR('NOTES 3trim.'!BQ1294),"",'NOTES 3trim.'!BQ1294)</f>
        <v>2</v>
      </c>
      <c r="AL49" s="72">
        <f t="shared" si="1"/>
        <v>3.0166666666666666</v>
      </c>
    </row>
    <row r="50" spans="2:48" ht="21.75" customHeight="1">
      <c r="B50" s="62"/>
      <c r="C50" s="62"/>
      <c r="D50" s="231" t="str">
        <f>'NOTES 3trim.'!D1358</f>
        <v>Savoir utiliser la calculatrice</v>
      </c>
      <c r="E50" s="217">
        <f>IF(ISERROR('NOTES 3trim.'!AN1360),"",'NOTES 3trim.'!AN1360)</f>
        <v>3</v>
      </c>
      <c r="F50" s="217">
        <f>IF(ISERROR('NOTES 3trim.'!AO1360),"",'NOTES 3trim.'!AO1360)</f>
        <v>4.5</v>
      </c>
      <c r="G50" s="217">
        <f>IF(ISERROR('NOTES 3trim.'!AP1360),"",'NOTES 3trim.'!AP1360)</f>
        <v>3.3333333333333335</v>
      </c>
      <c r="H50" s="217">
        <f>IF(ISERROR('NOTES 3trim.'!AQ1360),"",'NOTES 3trim.'!AQ1360)</f>
        <v>2.6666666666666665</v>
      </c>
      <c r="I50" s="217">
        <f>IF(ISERROR('NOTES 3trim.'!AR1360),"",'NOTES 3trim.'!AR1360)</f>
        <v>2</v>
      </c>
      <c r="J50" s="217">
        <f>IF(ISERROR('NOTES 3trim.'!AS1360),"",'NOTES 3trim.'!AS1360)</f>
        <v>3</v>
      </c>
      <c r="K50" s="217">
        <f>IF(ISERROR('NOTES 3trim.'!AT1360),"",'NOTES 3trim.'!AT1360)</f>
        <v>4</v>
      </c>
      <c r="L50" s="217">
        <f>IF(ISERROR('NOTES 3trim.'!AU1360),"",'NOTES 3trim.'!AU1360)</f>
        <v>3.3333333333333335</v>
      </c>
      <c r="M50" s="217">
        <f>IF(ISERROR('NOTES 3trim.'!AV1360),"",'NOTES 3trim.'!AV1360)</f>
        <v>2.6666666666666665</v>
      </c>
      <c r="N50" s="217">
        <f>IF(ISERROR('NOTES 3trim.'!AW1360),"",'NOTES 3trim.'!AW1360)</f>
        <v>2</v>
      </c>
      <c r="O50" s="217">
        <f>IF(ISERROR('NOTES 3trim.'!AX1360),"",'NOTES 3trim.'!AX1360)</f>
        <v>3</v>
      </c>
      <c r="P50" s="217">
        <f>IF(ISERROR('NOTES 3trim.'!AY1360),"",'NOTES 3trim.'!AY1360)</f>
        <v>4</v>
      </c>
      <c r="Q50" s="217">
        <f>IF(ISERROR('NOTES 3trim.'!AZ1360),"",'NOTES 3trim.'!AZ1360)</f>
        <v>3.3333333333333335</v>
      </c>
      <c r="R50" s="217">
        <f>IF(ISERROR('NOTES 3trim.'!BA1360),"",'NOTES 3trim.'!BA1360)</f>
        <v>2.6666666666666665</v>
      </c>
      <c r="S50" s="217">
        <f>IF(ISERROR('NOTES 3trim.'!BB1360),"",'NOTES 3trim.'!BB1360)</f>
        <v>2</v>
      </c>
      <c r="T50" s="217">
        <f>IF(ISERROR('NOTES 3trim.'!BC1360),"",'NOTES 3trim.'!BC1360)</f>
        <v>3</v>
      </c>
      <c r="U50" s="217">
        <f>IF(ISERROR('NOTES 3trim.'!BD1360),"",'NOTES 3trim.'!BD1360)</f>
        <v>4</v>
      </c>
      <c r="V50" s="217">
        <f>IF(ISERROR('NOTES 3trim.'!BE1360),"",'NOTES 3trim.'!BE1360)</f>
        <v>3.3333333333333335</v>
      </c>
      <c r="W50" s="217">
        <f>IF(ISERROR('NOTES 3trim.'!BF1360),"",'NOTES 3trim.'!BF1360)</f>
        <v>2.6666666666666665</v>
      </c>
      <c r="X50" s="217">
        <f>IF(ISERROR('NOTES 3trim.'!BG1360),"",'NOTES 3trim.'!BG1360)</f>
        <v>2</v>
      </c>
      <c r="Y50" s="217">
        <f>IF(ISERROR('NOTES 3trim.'!BH1360),"",'NOTES 3trim.'!BH1360)</f>
        <v>3</v>
      </c>
      <c r="Z50" s="217">
        <f>IF(ISERROR('NOTES 3trim.'!BI1360),"",'NOTES 3trim.'!BI1360)</f>
        <v>4</v>
      </c>
      <c r="AA50" s="217">
        <f>IF(ISERROR('NOTES 3trim.'!BJ1360),"",'NOTES 3trim.'!BJ1360)</f>
        <v>3.3333333333333335</v>
      </c>
      <c r="AB50" s="217">
        <f>IF(ISERROR('NOTES 3trim.'!BK1360),"",'NOTES 3trim.'!BK1360)</f>
        <v>2.6666666666666665</v>
      </c>
      <c r="AC50" s="217">
        <f>IF(ISERROR('NOTES 3trim.'!BL1360),"",'NOTES 3trim.'!BL1360)</f>
        <v>2</v>
      </c>
      <c r="AD50" s="217">
        <f>IF(ISERROR('NOTES 3trim.'!BM1360),"",'NOTES 3trim.'!BM1360)</f>
        <v>3</v>
      </c>
      <c r="AE50" s="217">
        <f>IF(ISERROR('NOTES 3trim.'!BN1360),"",'NOTES 3trim.'!BN1360)</f>
        <v>4</v>
      </c>
      <c r="AF50" s="217">
        <f>IF(ISERROR('NOTES 3trim.'!BO1360),"",'NOTES 3trim.'!BO1360)</f>
        <v>3.3333333333333335</v>
      </c>
      <c r="AG50" s="217">
        <f>IF(ISERROR('NOTES 3trim.'!BP1360),"",'NOTES 3trim.'!BP1360)</f>
        <v>2.6666666666666665</v>
      </c>
      <c r="AH50" s="217">
        <f>IF(ISERROR('NOTES 3trim.'!BQ1360),"",'NOTES 3trim.'!BQ1360)</f>
        <v>2</v>
      </c>
      <c r="AL50" s="72">
        <f t="shared" si="1"/>
        <v>3.0166666666666666</v>
      </c>
    </row>
    <row r="51" spans="2:48" ht="21.75" customHeight="1">
      <c r="B51" s="775" t="str">
        <f>'NOTES 3trim.'!D1380</f>
        <v>Géométrie</v>
      </c>
      <c r="C51" s="775"/>
      <c r="D51" s="775"/>
      <c r="E51" s="219">
        <f>IF(ISERROR(AVERAGE(E52:E54)),"",AVERAGE(E52:E54))</f>
        <v>3</v>
      </c>
      <c r="F51" s="219">
        <f t="shared" ref="F51:AH51" si="13">IF(ISERROR(AVERAGE(F52:F54)),"",AVERAGE(F52:F54))</f>
        <v>4.5</v>
      </c>
      <c r="G51" s="219">
        <f t="shared" si="13"/>
        <v>3.3333333333333335</v>
      </c>
      <c r="H51" s="219">
        <f t="shared" si="13"/>
        <v>2.6666666666666665</v>
      </c>
      <c r="I51" s="219">
        <f t="shared" si="13"/>
        <v>2</v>
      </c>
      <c r="J51" s="219">
        <f t="shared" si="13"/>
        <v>3</v>
      </c>
      <c r="K51" s="219">
        <f t="shared" si="13"/>
        <v>4</v>
      </c>
      <c r="L51" s="219">
        <f t="shared" si="13"/>
        <v>3.3333333333333335</v>
      </c>
      <c r="M51" s="219">
        <f t="shared" si="13"/>
        <v>2.6666666666666665</v>
      </c>
      <c r="N51" s="219">
        <f t="shared" si="13"/>
        <v>2</v>
      </c>
      <c r="O51" s="219">
        <f t="shared" si="13"/>
        <v>3</v>
      </c>
      <c r="P51" s="219">
        <f t="shared" si="13"/>
        <v>4</v>
      </c>
      <c r="Q51" s="219">
        <f t="shared" si="13"/>
        <v>3.3333333333333335</v>
      </c>
      <c r="R51" s="219">
        <f t="shared" si="13"/>
        <v>2.6666666666666665</v>
      </c>
      <c r="S51" s="219">
        <f t="shared" si="13"/>
        <v>2</v>
      </c>
      <c r="T51" s="219">
        <f t="shared" si="13"/>
        <v>3</v>
      </c>
      <c r="U51" s="219">
        <f t="shared" si="13"/>
        <v>4</v>
      </c>
      <c r="V51" s="219">
        <f t="shared" si="13"/>
        <v>3.3333333333333335</v>
      </c>
      <c r="W51" s="219">
        <f t="shared" si="13"/>
        <v>2.6666666666666665</v>
      </c>
      <c r="X51" s="219">
        <f t="shared" si="13"/>
        <v>2</v>
      </c>
      <c r="Y51" s="219">
        <f t="shared" si="13"/>
        <v>3</v>
      </c>
      <c r="Z51" s="219">
        <f t="shared" si="13"/>
        <v>4</v>
      </c>
      <c r="AA51" s="219">
        <f t="shared" si="13"/>
        <v>3.3333333333333335</v>
      </c>
      <c r="AB51" s="219">
        <f t="shared" si="13"/>
        <v>2.6666666666666665</v>
      </c>
      <c r="AC51" s="219">
        <f t="shared" si="13"/>
        <v>2</v>
      </c>
      <c r="AD51" s="219">
        <f t="shared" si="13"/>
        <v>3</v>
      </c>
      <c r="AE51" s="219">
        <f t="shared" si="13"/>
        <v>4</v>
      </c>
      <c r="AF51" s="219">
        <f t="shared" si="13"/>
        <v>3.3333333333333335</v>
      </c>
      <c r="AG51" s="219">
        <f t="shared" si="13"/>
        <v>2.6666666666666665</v>
      </c>
      <c r="AH51" s="219">
        <f t="shared" si="13"/>
        <v>2</v>
      </c>
      <c r="AL51" s="72">
        <f t="shared" si="1"/>
        <v>3.0166666666666666</v>
      </c>
    </row>
    <row r="52" spans="2:48" ht="21.75" customHeight="1">
      <c r="B52" s="61"/>
      <c r="C52" s="61"/>
      <c r="D52" s="194" t="str">
        <f>'NOTES 3trim.'!D1381</f>
        <v>Géométrie plane</v>
      </c>
      <c r="E52" s="217">
        <f>IF(ISERROR('NOTES 3trim.'!AN1383),"",'NOTES 3trim.'!AN1383)</f>
        <v>3</v>
      </c>
      <c r="F52" s="217">
        <f>IF(ISERROR('NOTES 3trim.'!AO1383),"",'NOTES 3trim.'!AO1383)</f>
        <v>4.5</v>
      </c>
      <c r="G52" s="217">
        <f>IF(ISERROR('NOTES 3trim.'!AP1383),"",'NOTES 3trim.'!AP1383)</f>
        <v>3.3333333333333335</v>
      </c>
      <c r="H52" s="217">
        <f>IF(ISERROR('NOTES 3trim.'!AQ1383),"",'NOTES 3trim.'!AQ1383)</f>
        <v>2.6666666666666665</v>
      </c>
      <c r="I52" s="217">
        <f>IF(ISERROR('NOTES 3trim.'!AR1383),"",'NOTES 3trim.'!AR1383)</f>
        <v>2</v>
      </c>
      <c r="J52" s="217">
        <f>IF(ISERROR('NOTES 3trim.'!AS1383),"",'NOTES 3trim.'!AS1383)</f>
        <v>3</v>
      </c>
      <c r="K52" s="217">
        <f>IF(ISERROR('NOTES 3trim.'!AT1383),"",'NOTES 3trim.'!AT1383)</f>
        <v>4</v>
      </c>
      <c r="L52" s="217">
        <f>IF(ISERROR('NOTES 3trim.'!AU1383),"",'NOTES 3trim.'!AU1383)</f>
        <v>3.3333333333333335</v>
      </c>
      <c r="M52" s="217">
        <f>IF(ISERROR('NOTES 3trim.'!AV1383),"",'NOTES 3trim.'!AV1383)</f>
        <v>2.6666666666666665</v>
      </c>
      <c r="N52" s="217">
        <f>IF(ISERROR('NOTES 3trim.'!AW1383),"",'NOTES 3trim.'!AW1383)</f>
        <v>2</v>
      </c>
      <c r="O52" s="217">
        <f>IF(ISERROR('NOTES 3trim.'!AX1383),"",'NOTES 3trim.'!AX1383)</f>
        <v>3</v>
      </c>
      <c r="P52" s="217">
        <f>IF(ISERROR('NOTES 3trim.'!AY1383),"",'NOTES 3trim.'!AY1383)</f>
        <v>4</v>
      </c>
      <c r="Q52" s="217">
        <f>IF(ISERROR('NOTES 3trim.'!AZ1383),"",'NOTES 3trim.'!AZ1383)</f>
        <v>3.3333333333333335</v>
      </c>
      <c r="R52" s="217">
        <f>IF(ISERROR('NOTES 3trim.'!BA1383),"",'NOTES 3trim.'!BA1383)</f>
        <v>2.6666666666666665</v>
      </c>
      <c r="S52" s="217">
        <f>IF(ISERROR('NOTES 3trim.'!BB1383),"",'NOTES 3trim.'!BB1383)</f>
        <v>2</v>
      </c>
      <c r="T52" s="217">
        <f>IF(ISERROR('NOTES 3trim.'!BC1383),"",'NOTES 3trim.'!BC1383)</f>
        <v>3</v>
      </c>
      <c r="U52" s="217">
        <f>IF(ISERROR('NOTES 3trim.'!BD1383),"",'NOTES 3trim.'!BD1383)</f>
        <v>4</v>
      </c>
      <c r="V52" s="217">
        <f>IF(ISERROR('NOTES 3trim.'!BE1383),"",'NOTES 3trim.'!BE1383)</f>
        <v>3.3333333333333335</v>
      </c>
      <c r="W52" s="217">
        <f>IF(ISERROR('NOTES 3trim.'!BF1383),"",'NOTES 3trim.'!BF1383)</f>
        <v>2.6666666666666665</v>
      </c>
      <c r="X52" s="217">
        <f>IF(ISERROR('NOTES 3trim.'!BG1383),"",'NOTES 3trim.'!BG1383)</f>
        <v>2</v>
      </c>
      <c r="Y52" s="217">
        <f>IF(ISERROR('NOTES 3trim.'!BH1383),"",'NOTES 3trim.'!BH1383)</f>
        <v>3</v>
      </c>
      <c r="Z52" s="217">
        <f>IF(ISERROR('NOTES 3trim.'!BI1383),"",'NOTES 3trim.'!BI1383)</f>
        <v>4</v>
      </c>
      <c r="AA52" s="217">
        <f>IF(ISERROR('NOTES 3trim.'!BJ1383),"",'NOTES 3trim.'!BJ1383)</f>
        <v>3.3333333333333335</v>
      </c>
      <c r="AB52" s="217">
        <f>IF(ISERROR('NOTES 3trim.'!BK1383),"",'NOTES 3trim.'!BK1383)</f>
        <v>2.6666666666666665</v>
      </c>
      <c r="AC52" s="217">
        <f>IF(ISERROR('NOTES 3trim.'!BL1383),"",'NOTES 3trim.'!BL1383)</f>
        <v>2</v>
      </c>
      <c r="AD52" s="217">
        <f>IF(ISERROR('NOTES 3trim.'!BM1383),"",'NOTES 3trim.'!BM1383)</f>
        <v>3</v>
      </c>
      <c r="AE52" s="217">
        <f>IF(ISERROR('NOTES 3trim.'!BN1383),"",'NOTES 3trim.'!BN1383)</f>
        <v>4</v>
      </c>
      <c r="AF52" s="217">
        <f>IF(ISERROR('NOTES 3trim.'!BO1383),"",'NOTES 3trim.'!BO1383)</f>
        <v>3.3333333333333335</v>
      </c>
      <c r="AG52" s="217">
        <f>IF(ISERROR('NOTES 3trim.'!BP1383),"",'NOTES 3trim.'!BP1383)</f>
        <v>2.6666666666666665</v>
      </c>
      <c r="AH52" s="217">
        <f>IF(ISERROR('NOTES 3trim.'!BQ1383),"",'NOTES 3trim.'!BQ1383)</f>
        <v>2</v>
      </c>
      <c r="AL52" s="72">
        <f t="shared" si="1"/>
        <v>3.0166666666666666</v>
      </c>
    </row>
    <row r="53" spans="2:48" ht="21.75" customHeight="1">
      <c r="B53" s="61"/>
      <c r="C53" s="61"/>
      <c r="D53" s="192" t="str">
        <f>'NOTES 3trim.'!D1456</f>
        <v>Géométrie dans l'espace</v>
      </c>
      <c r="E53" s="217">
        <f>IF(ISERROR('NOTES 3trim.'!AN1458),"",'NOTES 3trim.'!AN1458)</f>
        <v>3</v>
      </c>
      <c r="F53" s="217">
        <f>IF(ISERROR('NOTES 3trim.'!AO1458),"",'NOTES 3trim.'!AO1458)</f>
        <v>4.5</v>
      </c>
      <c r="G53" s="217">
        <f>IF(ISERROR('NOTES 3trim.'!AP1458),"",'NOTES 3trim.'!AP1458)</f>
        <v>3.3333333333333335</v>
      </c>
      <c r="H53" s="217">
        <f>IF(ISERROR('NOTES 3trim.'!AQ1458),"",'NOTES 3trim.'!AQ1458)</f>
        <v>2.6666666666666665</v>
      </c>
      <c r="I53" s="217">
        <f>IF(ISERROR('NOTES 3trim.'!AR1458),"",'NOTES 3trim.'!AR1458)</f>
        <v>2</v>
      </c>
      <c r="J53" s="217">
        <f>IF(ISERROR('NOTES 3trim.'!AS1458),"",'NOTES 3trim.'!AS1458)</f>
        <v>3</v>
      </c>
      <c r="K53" s="217">
        <f>IF(ISERROR('NOTES 3trim.'!AT1458),"",'NOTES 3trim.'!AT1458)</f>
        <v>4</v>
      </c>
      <c r="L53" s="217">
        <f>IF(ISERROR('NOTES 3trim.'!AU1458),"",'NOTES 3trim.'!AU1458)</f>
        <v>3.3333333333333335</v>
      </c>
      <c r="M53" s="217">
        <f>IF(ISERROR('NOTES 3trim.'!AV1458),"",'NOTES 3trim.'!AV1458)</f>
        <v>2.6666666666666665</v>
      </c>
      <c r="N53" s="217">
        <f>IF(ISERROR('NOTES 3trim.'!AW1458),"",'NOTES 3trim.'!AW1458)</f>
        <v>2</v>
      </c>
      <c r="O53" s="217">
        <f>IF(ISERROR('NOTES 3trim.'!AX1458),"",'NOTES 3trim.'!AX1458)</f>
        <v>3</v>
      </c>
      <c r="P53" s="217">
        <f>IF(ISERROR('NOTES 3trim.'!AY1458),"",'NOTES 3trim.'!AY1458)</f>
        <v>4</v>
      </c>
      <c r="Q53" s="217">
        <f>IF(ISERROR('NOTES 3trim.'!AZ1458),"",'NOTES 3trim.'!AZ1458)</f>
        <v>3.3333333333333335</v>
      </c>
      <c r="R53" s="217">
        <f>IF(ISERROR('NOTES 3trim.'!BA1458),"",'NOTES 3trim.'!BA1458)</f>
        <v>2.6666666666666665</v>
      </c>
      <c r="S53" s="217">
        <f>IF(ISERROR('NOTES 3trim.'!BB1458),"",'NOTES 3trim.'!BB1458)</f>
        <v>2</v>
      </c>
      <c r="T53" s="217">
        <f>IF(ISERROR('NOTES 3trim.'!BC1458),"",'NOTES 3trim.'!BC1458)</f>
        <v>3</v>
      </c>
      <c r="U53" s="217">
        <f>IF(ISERROR('NOTES 3trim.'!BD1458),"",'NOTES 3trim.'!BD1458)</f>
        <v>4</v>
      </c>
      <c r="V53" s="217">
        <f>IF(ISERROR('NOTES 3trim.'!BE1458),"",'NOTES 3trim.'!BE1458)</f>
        <v>3.3333333333333335</v>
      </c>
      <c r="W53" s="217">
        <f>IF(ISERROR('NOTES 3trim.'!BF1458),"",'NOTES 3trim.'!BF1458)</f>
        <v>2.6666666666666665</v>
      </c>
      <c r="X53" s="217">
        <f>IF(ISERROR('NOTES 3trim.'!BG1458),"",'NOTES 3trim.'!BG1458)</f>
        <v>2</v>
      </c>
      <c r="Y53" s="217">
        <f>IF(ISERROR('NOTES 3trim.'!BH1458),"",'NOTES 3trim.'!BH1458)</f>
        <v>3</v>
      </c>
      <c r="Z53" s="217">
        <f>IF(ISERROR('NOTES 3trim.'!BI1458),"",'NOTES 3trim.'!BI1458)</f>
        <v>4</v>
      </c>
      <c r="AA53" s="217">
        <f>IF(ISERROR('NOTES 3trim.'!BJ1458),"",'NOTES 3trim.'!BJ1458)</f>
        <v>3.3333333333333335</v>
      </c>
      <c r="AB53" s="217">
        <f>IF(ISERROR('NOTES 3trim.'!BK1458),"",'NOTES 3trim.'!BK1458)</f>
        <v>2.6666666666666665</v>
      </c>
      <c r="AC53" s="217">
        <f>IF(ISERROR('NOTES 3trim.'!BL1458),"",'NOTES 3trim.'!BL1458)</f>
        <v>2</v>
      </c>
      <c r="AD53" s="217">
        <f>IF(ISERROR('NOTES 3trim.'!BM1458),"",'NOTES 3trim.'!BM1458)</f>
        <v>3</v>
      </c>
      <c r="AE53" s="217">
        <f>IF(ISERROR('NOTES 3trim.'!BN1458),"",'NOTES 3trim.'!BN1458)</f>
        <v>4</v>
      </c>
      <c r="AF53" s="217">
        <f>IF(ISERROR('NOTES 3trim.'!BO1458),"",'NOTES 3trim.'!BO1458)</f>
        <v>3.3333333333333335</v>
      </c>
      <c r="AG53" s="217">
        <f>IF(ISERROR('NOTES 3trim.'!BP1458),"",'NOTES 3trim.'!BP1458)</f>
        <v>2.6666666666666665</v>
      </c>
      <c r="AH53" s="217">
        <f>IF(ISERROR('NOTES 3trim.'!BQ1458),"",'NOTES 3trim.'!BQ1458)</f>
        <v>2</v>
      </c>
      <c r="AL53" s="72">
        <f t="shared" si="1"/>
        <v>3.0166666666666666</v>
      </c>
    </row>
    <row r="54" spans="2:48" ht="21.75" customHeight="1">
      <c r="B54" s="61"/>
      <c r="C54" s="61"/>
      <c r="D54" s="232" t="str">
        <f>'NOTES 3trim.'!D1486</f>
        <v>Reproduire et construire des figures géométriques</v>
      </c>
      <c r="E54" s="217">
        <f>IF(ISERROR('NOTES 3trim.'!AN1488),"",'NOTES 3trim.'!AN1488)</f>
        <v>3</v>
      </c>
      <c r="F54" s="217">
        <f>IF(ISERROR('NOTES 3trim.'!AO1488),"",'NOTES 3trim.'!AO1488)</f>
        <v>4.5</v>
      </c>
      <c r="G54" s="217">
        <f>IF(ISERROR('NOTES 3trim.'!AP1488),"",'NOTES 3trim.'!AP1488)</f>
        <v>3.3333333333333335</v>
      </c>
      <c r="H54" s="217">
        <f>IF(ISERROR('NOTES 3trim.'!AQ1488),"",'NOTES 3trim.'!AQ1488)</f>
        <v>2.6666666666666665</v>
      </c>
      <c r="I54" s="217">
        <f>IF(ISERROR('NOTES 3trim.'!AR1488),"",'NOTES 3trim.'!AR1488)</f>
        <v>2</v>
      </c>
      <c r="J54" s="217">
        <f>IF(ISERROR('NOTES 3trim.'!AS1488),"",'NOTES 3trim.'!AS1488)</f>
        <v>3</v>
      </c>
      <c r="K54" s="217">
        <f>IF(ISERROR('NOTES 3trim.'!AT1488),"",'NOTES 3trim.'!AT1488)</f>
        <v>4</v>
      </c>
      <c r="L54" s="217">
        <f>IF(ISERROR('NOTES 3trim.'!AU1488),"",'NOTES 3trim.'!AU1488)</f>
        <v>3.3333333333333335</v>
      </c>
      <c r="M54" s="217">
        <f>IF(ISERROR('NOTES 3trim.'!AV1488),"",'NOTES 3trim.'!AV1488)</f>
        <v>2.6666666666666665</v>
      </c>
      <c r="N54" s="217">
        <f>IF(ISERROR('NOTES 3trim.'!AW1488),"",'NOTES 3trim.'!AW1488)</f>
        <v>2</v>
      </c>
      <c r="O54" s="217">
        <f>IF(ISERROR('NOTES 3trim.'!AX1488),"",'NOTES 3trim.'!AX1488)</f>
        <v>3</v>
      </c>
      <c r="P54" s="217">
        <f>IF(ISERROR('NOTES 3trim.'!AY1488),"",'NOTES 3trim.'!AY1488)</f>
        <v>4</v>
      </c>
      <c r="Q54" s="217">
        <f>IF(ISERROR('NOTES 3trim.'!AZ1488),"",'NOTES 3trim.'!AZ1488)</f>
        <v>3.3333333333333335</v>
      </c>
      <c r="R54" s="217">
        <f>IF(ISERROR('NOTES 3trim.'!BA1488),"",'NOTES 3trim.'!BA1488)</f>
        <v>2.6666666666666665</v>
      </c>
      <c r="S54" s="217">
        <f>IF(ISERROR('NOTES 3trim.'!BB1488),"",'NOTES 3trim.'!BB1488)</f>
        <v>2</v>
      </c>
      <c r="T54" s="217">
        <f>IF(ISERROR('NOTES 3trim.'!BC1488),"",'NOTES 3trim.'!BC1488)</f>
        <v>3</v>
      </c>
      <c r="U54" s="217">
        <f>IF(ISERROR('NOTES 3trim.'!BD1488),"",'NOTES 3trim.'!BD1488)</f>
        <v>4</v>
      </c>
      <c r="V54" s="217">
        <f>IF(ISERROR('NOTES 3trim.'!BE1488),"",'NOTES 3trim.'!BE1488)</f>
        <v>3.3333333333333335</v>
      </c>
      <c r="W54" s="217">
        <f>IF(ISERROR('NOTES 3trim.'!BF1488),"",'NOTES 3trim.'!BF1488)</f>
        <v>2.6666666666666665</v>
      </c>
      <c r="X54" s="217">
        <f>IF(ISERROR('NOTES 3trim.'!BG1488),"",'NOTES 3trim.'!BG1488)</f>
        <v>2</v>
      </c>
      <c r="Y54" s="217">
        <f>IF(ISERROR('NOTES 3trim.'!BH1488),"",'NOTES 3trim.'!BH1488)</f>
        <v>3</v>
      </c>
      <c r="Z54" s="217">
        <f>IF(ISERROR('NOTES 3trim.'!BI1488),"",'NOTES 3trim.'!BI1488)</f>
        <v>4</v>
      </c>
      <c r="AA54" s="217">
        <f>IF(ISERROR('NOTES 3trim.'!BJ1488),"",'NOTES 3trim.'!BJ1488)</f>
        <v>3.3333333333333335</v>
      </c>
      <c r="AB54" s="217">
        <f>IF(ISERROR('NOTES 3trim.'!BK1488),"",'NOTES 3trim.'!BK1488)</f>
        <v>2.6666666666666665</v>
      </c>
      <c r="AC54" s="217">
        <f>IF(ISERROR('NOTES 3trim.'!BL1488),"",'NOTES 3trim.'!BL1488)</f>
        <v>2</v>
      </c>
      <c r="AD54" s="217">
        <f>IF(ISERROR('NOTES 3trim.'!BM1488),"",'NOTES 3trim.'!BM1488)</f>
        <v>3</v>
      </c>
      <c r="AE54" s="217">
        <f>IF(ISERROR('NOTES 3trim.'!BN1488),"",'NOTES 3trim.'!BN1488)</f>
        <v>4</v>
      </c>
      <c r="AF54" s="217">
        <f>IF(ISERROR('NOTES 3trim.'!BO1488),"",'NOTES 3trim.'!BO1488)</f>
        <v>3.3333333333333335</v>
      </c>
      <c r="AG54" s="217">
        <f>IF(ISERROR('NOTES 3trim.'!BP1488),"",'NOTES 3trim.'!BP1488)</f>
        <v>2.6666666666666665</v>
      </c>
      <c r="AH54" s="217">
        <f>IF(ISERROR('NOTES 3trim.'!BQ1488),"",'NOTES 3trim.'!BQ1488)</f>
        <v>2</v>
      </c>
      <c r="AL54" s="72">
        <f t="shared" si="1"/>
        <v>3.0166666666666666</v>
      </c>
    </row>
    <row r="55" spans="2:48" ht="21.75" customHeight="1">
      <c r="B55" s="775" t="str">
        <f>'NOTES 3trim.'!D1517</f>
        <v>Grandeurs et mesures</v>
      </c>
      <c r="C55" s="775"/>
      <c r="D55" s="775"/>
      <c r="E55" s="219">
        <f>IF(ISERROR(AVERAGE(E57:E59)),"",AVERAGE(E57:E59))</f>
        <v>3</v>
      </c>
      <c r="F55" s="219">
        <f t="shared" ref="F55:AH55" si="14">IF(ISERROR(AVERAGE(F57:F59)),"",AVERAGE(F57:F59))</f>
        <v>4.5</v>
      </c>
      <c r="G55" s="219">
        <f t="shared" si="14"/>
        <v>3.3333333333333335</v>
      </c>
      <c r="H55" s="219">
        <f t="shared" si="14"/>
        <v>2.6666666666666665</v>
      </c>
      <c r="I55" s="219">
        <f t="shared" si="14"/>
        <v>2</v>
      </c>
      <c r="J55" s="219">
        <f t="shared" si="14"/>
        <v>3</v>
      </c>
      <c r="K55" s="219">
        <f t="shared" si="14"/>
        <v>4</v>
      </c>
      <c r="L55" s="219">
        <f t="shared" si="14"/>
        <v>3.3333333333333335</v>
      </c>
      <c r="M55" s="219">
        <f t="shared" si="14"/>
        <v>2.6666666666666665</v>
      </c>
      <c r="N55" s="219">
        <f t="shared" si="14"/>
        <v>2</v>
      </c>
      <c r="O55" s="219">
        <f t="shared" si="14"/>
        <v>3</v>
      </c>
      <c r="P55" s="219">
        <f t="shared" si="14"/>
        <v>4</v>
      </c>
      <c r="Q55" s="219">
        <f t="shared" si="14"/>
        <v>3.3333333333333335</v>
      </c>
      <c r="R55" s="219">
        <f t="shared" si="14"/>
        <v>2.6666666666666665</v>
      </c>
      <c r="S55" s="219">
        <f t="shared" si="14"/>
        <v>2</v>
      </c>
      <c r="T55" s="219">
        <f t="shared" si="14"/>
        <v>3</v>
      </c>
      <c r="U55" s="219">
        <f t="shared" si="14"/>
        <v>4</v>
      </c>
      <c r="V55" s="219">
        <f t="shared" si="14"/>
        <v>3.3333333333333335</v>
      </c>
      <c r="W55" s="219">
        <f t="shared" si="14"/>
        <v>2.6666666666666665</v>
      </c>
      <c r="X55" s="219">
        <f t="shared" si="14"/>
        <v>2</v>
      </c>
      <c r="Y55" s="219">
        <f t="shared" si="14"/>
        <v>3</v>
      </c>
      <c r="Z55" s="219">
        <f t="shared" si="14"/>
        <v>4</v>
      </c>
      <c r="AA55" s="219">
        <f t="shared" si="14"/>
        <v>3.3333333333333335</v>
      </c>
      <c r="AB55" s="219">
        <f t="shared" si="14"/>
        <v>2.6666666666666665</v>
      </c>
      <c r="AC55" s="219">
        <f t="shared" si="14"/>
        <v>2</v>
      </c>
      <c r="AD55" s="219">
        <f t="shared" si="14"/>
        <v>3</v>
      </c>
      <c r="AE55" s="219">
        <f t="shared" si="14"/>
        <v>4</v>
      </c>
      <c r="AF55" s="219">
        <f t="shared" si="14"/>
        <v>3.3333333333333335</v>
      </c>
      <c r="AG55" s="219">
        <f t="shared" si="14"/>
        <v>2.6666666666666665</v>
      </c>
      <c r="AH55" s="219">
        <f t="shared" si="14"/>
        <v>2</v>
      </c>
      <c r="AL55" s="72">
        <f t="shared" si="1"/>
        <v>3.0166666666666666</v>
      </c>
    </row>
    <row r="56" spans="2:48" ht="21.75" customHeight="1">
      <c r="B56" s="78"/>
      <c r="C56" s="234"/>
      <c r="D56" s="191" t="str">
        <f>'NOTES 3trim.'!AM1518</f>
        <v>Mesurer des longueurs, des masses, des capacités…</v>
      </c>
      <c r="E56" s="217">
        <f>IF(ISERROR('NOTES 3trim.'!AN1520),"",'NOTES 3trim.'!AN1520)</f>
        <v>3</v>
      </c>
      <c r="F56" s="217">
        <f>IF(ISERROR('NOTES 3trim.'!AO1520),"",'NOTES 3trim.'!AO1520)</f>
        <v>4.5</v>
      </c>
      <c r="G56" s="217">
        <f>IF(ISERROR('NOTES 3trim.'!AP1520),"",'NOTES 3trim.'!AP1520)</f>
        <v>3.3333333333333335</v>
      </c>
      <c r="H56" s="217">
        <f>IF(ISERROR('NOTES 3trim.'!AQ1520),"",'NOTES 3trim.'!AQ1520)</f>
        <v>2.6666666666666665</v>
      </c>
      <c r="I56" s="217">
        <f>IF(ISERROR('NOTES 3trim.'!AR1520),"",'NOTES 3trim.'!AR1520)</f>
        <v>2</v>
      </c>
      <c r="J56" s="217">
        <f>IF(ISERROR('NOTES 3trim.'!AS1520),"",'NOTES 3trim.'!AS1520)</f>
        <v>3</v>
      </c>
      <c r="K56" s="217">
        <f>IF(ISERROR('NOTES 3trim.'!AT1520),"",'NOTES 3trim.'!AT1520)</f>
        <v>4</v>
      </c>
      <c r="L56" s="217">
        <f>IF(ISERROR('NOTES 3trim.'!AU1520),"",'NOTES 3trim.'!AU1520)</f>
        <v>3.3333333333333335</v>
      </c>
      <c r="M56" s="217">
        <f>IF(ISERROR('NOTES 3trim.'!AV1520),"",'NOTES 3trim.'!AV1520)</f>
        <v>2.6666666666666665</v>
      </c>
      <c r="N56" s="217">
        <f>IF(ISERROR('NOTES 3trim.'!AW1520),"",'NOTES 3trim.'!AW1520)</f>
        <v>2</v>
      </c>
      <c r="O56" s="217">
        <f>IF(ISERROR('NOTES 3trim.'!AX1520),"",'NOTES 3trim.'!AX1520)</f>
        <v>3</v>
      </c>
      <c r="P56" s="217">
        <f>IF(ISERROR('NOTES 3trim.'!AY1520),"",'NOTES 3trim.'!AY1520)</f>
        <v>4</v>
      </c>
      <c r="Q56" s="217">
        <f>IF(ISERROR('NOTES 3trim.'!AZ1520),"",'NOTES 3trim.'!AZ1520)</f>
        <v>3.3333333333333335</v>
      </c>
      <c r="R56" s="217">
        <f>IF(ISERROR('NOTES 3trim.'!BA1520),"",'NOTES 3trim.'!BA1520)</f>
        <v>2.6666666666666665</v>
      </c>
      <c r="S56" s="217">
        <f>IF(ISERROR('NOTES 3trim.'!BB1520),"",'NOTES 3trim.'!BB1520)</f>
        <v>2</v>
      </c>
      <c r="T56" s="217">
        <f>IF(ISERROR('NOTES 3trim.'!BC1520),"",'NOTES 3trim.'!BC1520)</f>
        <v>3</v>
      </c>
      <c r="U56" s="217">
        <f>IF(ISERROR('NOTES 3trim.'!BD1520),"",'NOTES 3trim.'!BD1520)</f>
        <v>4</v>
      </c>
      <c r="V56" s="217">
        <f>IF(ISERROR('NOTES 3trim.'!BE1520),"",'NOTES 3trim.'!BE1520)</f>
        <v>3.3333333333333335</v>
      </c>
      <c r="W56" s="217">
        <f>IF(ISERROR('NOTES 3trim.'!BF1520),"",'NOTES 3trim.'!BF1520)</f>
        <v>2.6666666666666665</v>
      </c>
      <c r="X56" s="217">
        <f>IF(ISERROR('NOTES 3trim.'!BG1520),"",'NOTES 3trim.'!BG1520)</f>
        <v>2</v>
      </c>
      <c r="Y56" s="217">
        <f>IF(ISERROR('NOTES 3trim.'!BH1520),"",'NOTES 3trim.'!BH1520)</f>
        <v>3</v>
      </c>
      <c r="Z56" s="217">
        <f>IF(ISERROR('NOTES 3trim.'!BI1520),"",'NOTES 3trim.'!BI1520)</f>
        <v>4</v>
      </c>
      <c r="AA56" s="217">
        <f>IF(ISERROR('NOTES 3trim.'!BJ1520),"",'NOTES 3trim.'!BJ1520)</f>
        <v>3.3333333333333335</v>
      </c>
      <c r="AB56" s="217">
        <f>IF(ISERROR('NOTES 3trim.'!BK1520),"",'NOTES 3trim.'!BK1520)</f>
        <v>2.6666666666666665</v>
      </c>
      <c r="AC56" s="217">
        <f>IF(ISERROR('NOTES 3trim.'!BL1520),"",'NOTES 3trim.'!BL1520)</f>
        <v>2</v>
      </c>
      <c r="AD56" s="217">
        <f>IF(ISERROR('NOTES 3trim.'!BM1520),"",'NOTES 3trim.'!BM1520)</f>
        <v>3</v>
      </c>
      <c r="AE56" s="217">
        <f>IF(ISERROR('NOTES 3trim.'!BN1520),"",'NOTES 3trim.'!BN1520)</f>
        <v>4</v>
      </c>
      <c r="AF56" s="217">
        <f>IF(ISERROR('NOTES 3trim.'!BO1520),"",'NOTES 3trim.'!BO1520)</f>
        <v>3.3333333333333335</v>
      </c>
      <c r="AG56" s="217">
        <f>IF(ISERROR('NOTES 3trim.'!BP1520),"",'NOTES 3trim.'!BP1520)</f>
        <v>2.6666666666666665</v>
      </c>
      <c r="AH56" s="217">
        <f>IF(ISERROR('NOTES 3trim.'!BQ1520),"",'NOTES 3trim.'!BQ1520)</f>
        <v>2</v>
      </c>
      <c r="AL56" s="72">
        <f t="shared" si="1"/>
        <v>3.0166666666666666</v>
      </c>
    </row>
    <row r="57" spans="2:48" ht="21.75" customHeight="1">
      <c r="B57" s="78"/>
      <c r="C57" s="234"/>
      <c r="D57" s="191" t="str">
        <f>'NOTES 3trim.'!D1557</f>
        <v>Mesurer, calculer des aires</v>
      </c>
      <c r="E57" s="217">
        <f>IF(ISERROR('NOTES 3trim.'!AN1559),"",'NOTES 3trim.'!AN1559)</f>
        <v>3</v>
      </c>
      <c r="F57" s="217">
        <f>IF(ISERROR('NOTES 3trim.'!AO1559),"",'NOTES 3trim.'!AO1559)</f>
        <v>4.5</v>
      </c>
      <c r="G57" s="217">
        <f>IF(ISERROR('NOTES 3trim.'!AP1559),"",'NOTES 3trim.'!AP1559)</f>
        <v>3.3333333333333335</v>
      </c>
      <c r="H57" s="217">
        <f>IF(ISERROR('NOTES 3trim.'!AQ1559),"",'NOTES 3trim.'!AQ1559)</f>
        <v>2.6666666666666665</v>
      </c>
      <c r="I57" s="217">
        <f>IF(ISERROR('NOTES 3trim.'!AR1559),"",'NOTES 3trim.'!AR1559)</f>
        <v>2</v>
      </c>
      <c r="J57" s="217">
        <f>IF(ISERROR('NOTES 3trim.'!AS1559),"",'NOTES 3trim.'!AS1559)</f>
        <v>3</v>
      </c>
      <c r="K57" s="217">
        <f>IF(ISERROR('NOTES 3trim.'!AT1559),"",'NOTES 3trim.'!AT1559)</f>
        <v>4</v>
      </c>
      <c r="L57" s="217">
        <f>IF(ISERROR('NOTES 3trim.'!AU1559),"",'NOTES 3trim.'!AU1559)</f>
        <v>3.3333333333333335</v>
      </c>
      <c r="M57" s="217">
        <f>IF(ISERROR('NOTES 3trim.'!AV1559),"",'NOTES 3trim.'!AV1559)</f>
        <v>2.6666666666666665</v>
      </c>
      <c r="N57" s="217">
        <f>IF(ISERROR('NOTES 3trim.'!AW1559),"",'NOTES 3trim.'!AW1559)</f>
        <v>2</v>
      </c>
      <c r="O57" s="217">
        <f>IF(ISERROR('NOTES 3trim.'!AX1559),"",'NOTES 3trim.'!AX1559)</f>
        <v>3</v>
      </c>
      <c r="P57" s="217">
        <f>IF(ISERROR('NOTES 3trim.'!AY1559),"",'NOTES 3trim.'!AY1559)</f>
        <v>4</v>
      </c>
      <c r="Q57" s="217">
        <f>IF(ISERROR('NOTES 3trim.'!AZ1559),"",'NOTES 3trim.'!AZ1559)</f>
        <v>3.3333333333333335</v>
      </c>
      <c r="R57" s="217">
        <f>IF(ISERROR('NOTES 3trim.'!BA1559),"",'NOTES 3trim.'!BA1559)</f>
        <v>2.6666666666666665</v>
      </c>
      <c r="S57" s="217">
        <f>IF(ISERROR('NOTES 3trim.'!BB1559),"",'NOTES 3trim.'!BB1559)</f>
        <v>2</v>
      </c>
      <c r="T57" s="217">
        <f>IF(ISERROR('NOTES 3trim.'!BC1559),"",'NOTES 3trim.'!BC1559)</f>
        <v>3</v>
      </c>
      <c r="U57" s="217">
        <f>IF(ISERROR('NOTES 3trim.'!BD1559),"",'NOTES 3trim.'!BD1559)</f>
        <v>4</v>
      </c>
      <c r="V57" s="217">
        <f>IF(ISERROR('NOTES 3trim.'!BE1559),"",'NOTES 3trim.'!BE1559)</f>
        <v>3.3333333333333335</v>
      </c>
      <c r="W57" s="217">
        <f>IF(ISERROR('NOTES 3trim.'!BF1559),"",'NOTES 3trim.'!BF1559)</f>
        <v>2.6666666666666665</v>
      </c>
      <c r="X57" s="217">
        <f>IF(ISERROR('NOTES 3trim.'!BG1559),"",'NOTES 3trim.'!BG1559)</f>
        <v>2</v>
      </c>
      <c r="Y57" s="217">
        <f>IF(ISERROR('NOTES 3trim.'!BH1559),"",'NOTES 3trim.'!BH1559)</f>
        <v>3</v>
      </c>
      <c r="Z57" s="217">
        <f>IF(ISERROR('NOTES 3trim.'!BI1559),"",'NOTES 3trim.'!BI1559)</f>
        <v>4</v>
      </c>
      <c r="AA57" s="217">
        <f>IF(ISERROR('NOTES 3trim.'!BJ1559),"",'NOTES 3trim.'!BJ1559)</f>
        <v>3.3333333333333335</v>
      </c>
      <c r="AB57" s="217">
        <f>IF(ISERROR('NOTES 3trim.'!BK1559),"",'NOTES 3trim.'!BK1559)</f>
        <v>2.6666666666666665</v>
      </c>
      <c r="AC57" s="217">
        <f>IF(ISERROR('NOTES 3trim.'!BL1559),"",'NOTES 3trim.'!BL1559)</f>
        <v>2</v>
      </c>
      <c r="AD57" s="217">
        <f>IF(ISERROR('NOTES 3trim.'!BM1559),"",'NOTES 3trim.'!BM1559)</f>
        <v>3</v>
      </c>
      <c r="AE57" s="217">
        <f>IF(ISERROR('NOTES 3trim.'!BN1559),"",'NOTES 3trim.'!BN1559)</f>
        <v>4</v>
      </c>
      <c r="AF57" s="217">
        <f>IF(ISERROR('NOTES 3trim.'!BO1559),"",'NOTES 3trim.'!BO1559)</f>
        <v>3.3333333333333335</v>
      </c>
      <c r="AG57" s="217">
        <f>IF(ISERROR('NOTES 3trim.'!BP1559),"",'NOTES 3trim.'!BP1559)</f>
        <v>2.6666666666666665</v>
      </c>
      <c r="AH57" s="217">
        <f>IF(ISERROR('NOTES 3trim.'!BQ1559),"",'NOTES 3trim.'!BQ1559)</f>
        <v>2</v>
      </c>
      <c r="AL57" s="72">
        <f t="shared" si="1"/>
        <v>3.0166666666666666</v>
      </c>
    </row>
    <row r="58" spans="2:48" ht="21.75" customHeight="1">
      <c r="B58" s="186"/>
      <c r="C58" s="234"/>
      <c r="D58" s="192" t="str">
        <f>'NOTES 3trim.'!D1578</f>
        <v>Mesurer des angles</v>
      </c>
      <c r="E58" s="217">
        <f>IF(ISERROR('NOTES 3trim.'!AN1580),"",'NOTES 3trim.'!AN1580)</f>
        <v>3</v>
      </c>
      <c r="F58" s="217">
        <f>IF(ISERROR('NOTES 3trim.'!AO1580),"",'NOTES 3trim.'!AO1580)</f>
        <v>4.5</v>
      </c>
      <c r="G58" s="217">
        <f>IF(ISERROR('NOTES 3trim.'!AP1580),"",'NOTES 3trim.'!AP1580)</f>
        <v>3.3333333333333335</v>
      </c>
      <c r="H58" s="217">
        <f>IF(ISERROR('NOTES 3trim.'!AQ1580),"",'NOTES 3trim.'!AQ1580)</f>
        <v>2.6666666666666665</v>
      </c>
      <c r="I58" s="217">
        <f>IF(ISERROR('NOTES 3trim.'!AR1580),"",'NOTES 3trim.'!AR1580)</f>
        <v>2</v>
      </c>
      <c r="J58" s="217">
        <f>IF(ISERROR('NOTES 3trim.'!AS1580),"",'NOTES 3trim.'!AS1580)</f>
        <v>3</v>
      </c>
      <c r="K58" s="217">
        <f>IF(ISERROR('NOTES 3trim.'!AT1580),"",'NOTES 3trim.'!AT1580)</f>
        <v>4</v>
      </c>
      <c r="L58" s="217">
        <f>IF(ISERROR('NOTES 3trim.'!AU1580),"",'NOTES 3trim.'!AU1580)</f>
        <v>3.3333333333333335</v>
      </c>
      <c r="M58" s="217">
        <f>IF(ISERROR('NOTES 3trim.'!AV1580),"",'NOTES 3trim.'!AV1580)</f>
        <v>2.6666666666666665</v>
      </c>
      <c r="N58" s="217">
        <f>IF(ISERROR('NOTES 3trim.'!AW1580),"",'NOTES 3trim.'!AW1580)</f>
        <v>2</v>
      </c>
      <c r="O58" s="217">
        <f>IF(ISERROR('NOTES 3trim.'!AX1580),"",'NOTES 3trim.'!AX1580)</f>
        <v>3</v>
      </c>
      <c r="P58" s="217">
        <f>IF(ISERROR('NOTES 3trim.'!AY1580),"",'NOTES 3trim.'!AY1580)</f>
        <v>4</v>
      </c>
      <c r="Q58" s="217">
        <f>IF(ISERROR('NOTES 3trim.'!AZ1580),"",'NOTES 3trim.'!AZ1580)</f>
        <v>3.3333333333333335</v>
      </c>
      <c r="R58" s="217">
        <f>IF(ISERROR('NOTES 3trim.'!BA1580),"",'NOTES 3trim.'!BA1580)</f>
        <v>2.6666666666666665</v>
      </c>
      <c r="S58" s="217">
        <f>IF(ISERROR('NOTES 3trim.'!BB1580),"",'NOTES 3trim.'!BB1580)</f>
        <v>2</v>
      </c>
      <c r="T58" s="217">
        <f>IF(ISERROR('NOTES 3trim.'!BC1580),"",'NOTES 3trim.'!BC1580)</f>
        <v>3</v>
      </c>
      <c r="U58" s="217">
        <f>IF(ISERROR('NOTES 3trim.'!BD1580),"",'NOTES 3trim.'!BD1580)</f>
        <v>4</v>
      </c>
      <c r="V58" s="217">
        <f>IF(ISERROR('NOTES 3trim.'!BE1580),"",'NOTES 3trim.'!BE1580)</f>
        <v>3.3333333333333335</v>
      </c>
      <c r="W58" s="217">
        <f>IF(ISERROR('NOTES 3trim.'!BF1580),"",'NOTES 3trim.'!BF1580)</f>
        <v>2.6666666666666665</v>
      </c>
      <c r="X58" s="217">
        <f>IF(ISERROR('NOTES 3trim.'!BG1580),"",'NOTES 3trim.'!BG1580)</f>
        <v>2</v>
      </c>
      <c r="Y58" s="217">
        <f>IF(ISERROR('NOTES 3trim.'!BH1580),"",'NOTES 3trim.'!BH1580)</f>
        <v>3</v>
      </c>
      <c r="Z58" s="217">
        <f>IF(ISERROR('NOTES 3trim.'!BI1580),"",'NOTES 3trim.'!BI1580)</f>
        <v>4</v>
      </c>
      <c r="AA58" s="217">
        <f>IF(ISERROR('NOTES 3trim.'!BJ1580),"",'NOTES 3trim.'!BJ1580)</f>
        <v>3.3333333333333335</v>
      </c>
      <c r="AB58" s="217">
        <f>IF(ISERROR('NOTES 3trim.'!BK1580),"",'NOTES 3trim.'!BK1580)</f>
        <v>2.6666666666666665</v>
      </c>
      <c r="AC58" s="217">
        <f>IF(ISERROR('NOTES 3trim.'!BL1580),"",'NOTES 3trim.'!BL1580)</f>
        <v>2</v>
      </c>
      <c r="AD58" s="217">
        <f>IF(ISERROR('NOTES 3trim.'!BM1580),"",'NOTES 3trim.'!BM1580)</f>
        <v>3</v>
      </c>
      <c r="AE58" s="217">
        <f>IF(ISERROR('NOTES 3trim.'!BN1580),"",'NOTES 3trim.'!BN1580)</f>
        <v>4</v>
      </c>
      <c r="AF58" s="217">
        <f>IF(ISERROR('NOTES 3trim.'!BO1580),"",'NOTES 3trim.'!BO1580)</f>
        <v>3.3333333333333335</v>
      </c>
      <c r="AG58" s="217">
        <f>IF(ISERROR('NOTES 3trim.'!BP1580),"",'NOTES 3trim.'!BP1580)</f>
        <v>2.6666666666666665</v>
      </c>
      <c r="AH58" s="217">
        <f>IF(ISERROR('NOTES 3trim.'!BQ1580),"",'NOTES 3trim.'!BQ1580)</f>
        <v>2</v>
      </c>
      <c r="AL58" s="72">
        <f t="shared" si="1"/>
        <v>3.0166666666666666</v>
      </c>
    </row>
    <row r="59" spans="2:48" ht="21.75" customHeight="1">
      <c r="B59" s="78"/>
      <c r="C59" s="234"/>
      <c r="D59" s="192" t="str">
        <f>'NOTES 3trim.'!D1599</f>
        <v>Résoudre des problèmes impliquant des mesures</v>
      </c>
      <c r="E59" s="217">
        <f>IF(ISERROR('NOTES 3trim.'!AN1601),"",'NOTES 3trim.'!AN1601)</f>
        <v>3</v>
      </c>
      <c r="F59" s="217">
        <f>IF(ISERROR('NOTES 3trim.'!AO1601),"",'NOTES 3trim.'!AO1601)</f>
        <v>4.5</v>
      </c>
      <c r="G59" s="217">
        <f>IF(ISERROR('NOTES 3trim.'!AP1601),"",'NOTES 3trim.'!AP1601)</f>
        <v>3.3333333333333335</v>
      </c>
      <c r="H59" s="217">
        <f>IF(ISERROR('NOTES 3trim.'!AQ1601),"",'NOTES 3trim.'!AQ1601)</f>
        <v>2.6666666666666665</v>
      </c>
      <c r="I59" s="217">
        <f>IF(ISERROR('NOTES 3trim.'!AR1601),"",'NOTES 3trim.'!AR1601)</f>
        <v>2</v>
      </c>
      <c r="J59" s="217">
        <f>IF(ISERROR('NOTES 3trim.'!AS1601),"",'NOTES 3trim.'!AS1601)</f>
        <v>3</v>
      </c>
      <c r="K59" s="217">
        <f>IF(ISERROR('NOTES 3trim.'!AT1601),"",'NOTES 3trim.'!AT1601)</f>
        <v>4</v>
      </c>
      <c r="L59" s="217">
        <f>IF(ISERROR('NOTES 3trim.'!AU1601),"",'NOTES 3trim.'!AU1601)</f>
        <v>3.3333333333333335</v>
      </c>
      <c r="M59" s="217">
        <f>IF(ISERROR('NOTES 3trim.'!AV1601),"",'NOTES 3trim.'!AV1601)</f>
        <v>2.6666666666666665</v>
      </c>
      <c r="N59" s="217">
        <f>IF(ISERROR('NOTES 3trim.'!AW1601),"",'NOTES 3trim.'!AW1601)</f>
        <v>2</v>
      </c>
      <c r="O59" s="217">
        <f>IF(ISERROR('NOTES 3trim.'!AX1601),"",'NOTES 3trim.'!AX1601)</f>
        <v>3</v>
      </c>
      <c r="P59" s="217">
        <f>IF(ISERROR('NOTES 3trim.'!AY1601),"",'NOTES 3trim.'!AY1601)</f>
        <v>4</v>
      </c>
      <c r="Q59" s="217">
        <f>IF(ISERROR('NOTES 3trim.'!AZ1601),"",'NOTES 3trim.'!AZ1601)</f>
        <v>3.3333333333333335</v>
      </c>
      <c r="R59" s="217">
        <f>IF(ISERROR('NOTES 3trim.'!BA1601),"",'NOTES 3trim.'!BA1601)</f>
        <v>2.6666666666666665</v>
      </c>
      <c r="S59" s="217">
        <f>IF(ISERROR('NOTES 3trim.'!BB1601),"",'NOTES 3trim.'!BB1601)</f>
        <v>2</v>
      </c>
      <c r="T59" s="217">
        <f>IF(ISERROR('NOTES 3trim.'!BC1601),"",'NOTES 3trim.'!BC1601)</f>
        <v>3</v>
      </c>
      <c r="U59" s="217">
        <f>IF(ISERROR('NOTES 3trim.'!BD1601),"",'NOTES 3trim.'!BD1601)</f>
        <v>4</v>
      </c>
      <c r="V59" s="217">
        <f>IF(ISERROR('NOTES 3trim.'!BE1601),"",'NOTES 3trim.'!BE1601)</f>
        <v>3.3333333333333335</v>
      </c>
      <c r="W59" s="217">
        <f>IF(ISERROR('NOTES 3trim.'!BF1601),"",'NOTES 3trim.'!BF1601)</f>
        <v>2.6666666666666665</v>
      </c>
      <c r="X59" s="217">
        <f>IF(ISERROR('NOTES 3trim.'!BG1601),"",'NOTES 3trim.'!BG1601)</f>
        <v>2</v>
      </c>
      <c r="Y59" s="217">
        <f>IF(ISERROR('NOTES 3trim.'!BH1601),"",'NOTES 3trim.'!BH1601)</f>
        <v>3</v>
      </c>
      <c r="Z59" s="217">
        <f>IF(ISERROR('NOTES 3trim.'!BI1601),"",'NOTES 3trim.'!BI1601)</f>
        <v>4</v>
      </c>
      <c r="AA59" s="217">
        <f>IF(ISERROR('NOTES 3trim.'!BJ1601),"",'NOTES 3trim.'!BJ1601)</f>
        <v>3.3333333333333335</v>
      </c>
      <c r="AB59" s="217">
        <f>IF(ISERROR('NOTES 3trim.'!BK1601),"",'NOTES 3trim.'!BK1601)</f>
        <v>2.6666666666666665</v>
      </c>
      <c r="AC59" s="217">
        <f>IF(ISERROR('NOTES 3trim.'!BL1601),"",'NOTES 3trim.'!BL1601)</f>
        <v>2</v>
      </c>
      <c r="AD59" s="217">
        <f>IF(ISERROR('NOTES 3trim.'!BM1601),"",'NOTES 3trim.'!BM1601)</f>
        <v>3</v>
      </c>
      <c r="AE59" s="217">
        <f>IF(ISERROR('NOTES 3trim.'!BN1601),"",'NOTES 3trim.'!BN1601)</f>
        <v>4</v>
      </c>
      <c r="AF59" s="217">
        <f>IF(ISERROR('NOTES 3trim.'!BO1601),"",'NOTES 3trim.'!BO1601)</f>
        <v>3.3333333333333335</v>
      </c>
      <c r="AG59" s="217">
        <f>IF(ISERROR('NOTES 3trim.'!BP1601),"",'NOTES 3trim.'!BP1601)</f>
        <v>2.6666666666666665</v>
      </c>
      <c r="AH59" s="217">
        <f>IF(ISERROR('NOTES 3trim.'!BQ1601),"",'NOTES 3trim.'!BQ1601)</f>
        <v>2</v>
      </c>
      <c r="AL59" s="72">
        <f t="shared" si="1"/>
        <v>3.0166666666666666</v>
      </c>
    </row>
    <row r="60" spans="2:48" ht="21.75" customHeight="1">
      <c r="B60" s="775" t="str">
        <f>'NOTES 3trim.'!D1621</f>
        <v>Organisation et gestion de données</v>
      </c>
      <c r="C60" s="775"/>
      <c r="D60" s="775">
        <f>'NOTES 3trim.'!D714</f>
        <v>0</v>
      </c>
      <c r="E60" s="219">
        <f>IF(ISERROR('NOTES 3trim.'!AN1623),"",'NOTES 3trim.'!AN1623)</f>
        <v>3</v>
      </c>
      <c r="F60" s="219">
        <f>IF(ISERROR('NOTES 3trim.'!AO1623),"",'NOTES 3trim.'!AO1623)</f>
        <v>4.5</v>
      </c>
      <c r="G60" s="219">
        <f>IF(ISERROR('NOTES 3trim.'!AP1623),"",'NOTES 3trim.'!AP1623)</f>
        <v>3.3333333333333335</v>
      </c>
      <c r="H60" s="219">
        <f>IF(ISERROR('NOTES 3trim.'!AQ1623),"",'NOTES 3trim.'!AQ1623)</f>
        <v>2.6666666666666665</v>
      </c>
      <c r="I60" s="219">
        <f>IF(ISERROR('NOTES 3trim.'!AR1623),"",'NOTES 3trim.'!AR1623)</f>
        <v>2</v>
      </c>
      <c r="J60" s="219">
        <f>IF(ISERROR('NOTES 3trim.'!AS1623),"",'NOTES 3trim.'!AS1623)</f>
        <v>3</v>
      </c>
      <c r="K60" s="219">
        <f>IF(ISERROR('NOTES 3trim.'!AT1623),"",'NOTES 3trim.'!AT1623)</f>
        <v>4</v>
      </c>
      <c r="L60" s="219">
        <f>IF(ISERROR('NOTES 3trim.'!AU1623),"",'NOTES 3trim.'!AU1623)</f>
        <v>3.3333333333333335</v>
      </c>
      <c r="M60" s="219">
        <f>IF(ISERROR('NOTES 3trim.'!AV1623),"",'NOTES 3trim.'!AV1623)</f>
        <v>2.6666666666666665</v>
      </c>
      <c r="N60" s="219">
        <f>IF(ISERROR('NOTES 3trim.'!AW1623),"",'NOTES 3trim.'!AW1623)</f>
        <v>2</v>
      </c>
      <c r="O60" s="219">
        <f>IF(ISERROR('NOTES 3trim.'!AX1623),"",'NOTES 3trim.'!AX1623)</f>
        <v>3</v>
      </c>
      <c r="P60" s="219">
        <f>IF(ISERROR('NOTES 3trim.'!AY1623),"",'NOTES 3trim.'!AY1623)</f>
        <v>4</v>
      </c>
      <c r="Q60" s="219">
        <f>IF(ISERROR('NOTES 3trim.'!AZ1623),"",'NOTES 3trim.'!AZ1623)</f>
        <v>3.3333333333333335</v>
      </c>
      <c r="R60" s="219">
        <f>IF(ISERROR('NOTES 3trim.'!BA1623),"",'NOTES 3trim.'!BA1623)</f>
        <v>2.6666666666666665</v>
      </c>
      <c r="S60" s="219">
        <f>IF(ISERROR('NOTES 3trim.'!BB1623),"",'NOTES 3trim.'!BB1623)</f>
        <v>2</v>
      </c>
      <c r="T60" s="219">
        <f>IF(ISERROR('NOTES 3trim.'!BC1623),"",'NOTES 3trim.'!BC1623)</f>
        <v>3</v>
      </c>
      <c r="U60" s="219">
        <f>IF(ISERROR('NOTES 3trim.'!BD1623),"",'NOTES 3trim.'!BD1623)</f>
        <v>4</v>
      </c>
      <c r="V60" s="219">
        <f>IF(ISERROR('NOTES 3trim.'!BE1623),"",'NOTES 3trim.'!BE1623)</f>
        <v>3.3333333333333335</v>
      </c>
      <c r="W60" s="219">
        <f>IF(ISERROR('NOTES 3trim.'!BF1623),"",'NOTES 3trim.'!BF1623)</f>
        <v>2.6666666666666665</v>
      </c>
      <c r="X60" s="219">
        <f>IF(ISERROR('NOTES 3trim.'!BG1623),"",'NOTES 3trim.'!BG1623)</f>
        <v>2</v>
      </c>
      <c r="Y60" s="219">
        <f>IF(ISERROR('NOTES 3trim.'!BH1623),"",'NOTES 3trim.'!BH1623)</f>
        <v>3</v>
      </c>
      <c r="Z60" s="219">
        <f>IF(ISERROR('NOTES 3trim.'!BI1623),"",'NOTES 3trim.'!BI1623)</f>
        <v>4</v>
      </c>
      <c r="AA60" s="219">
        <f>IF(ISERROR('NOTES 3trim.'!BJ1623),"",'NOTES 3trim.'!BJ1623)</f>
        <v>3.3333333333333335</v>
      </c>
      <c r="AB60" s="219">
        <f>IF(ISERROR('NOTES 3trim.'!BK1623),"",'NOTES 3trim.'!BK1623)</f>
        <v>2.6666666666666665</v>
      </c>
      <c r="AC60" s="219">
        <f>IF(ISERROR('NOTES 3trim.'!BL1623),"",'NOTES 3trim.'!BL1623)</f>
        <v>2</v>
      </c>
      <c r="AD60" s="219">
        <f>IF(ISERROR('NOTES 3trim.'!BM1623),"",'NOTES 3trim.'!BM1623)</f>
        <v>3</v>
      </c>
      <c r="AE60" s="219">
        <f>IF(ISERROR('NOTES 3trim.'!BN1623),"",'NOTES 3trim.'!BN1623)</f>
        <v>4</v>
      </c>
      <c r="AF60" s="219">
        <f>IF(ISERROR('NOTES 3trim.'!BO1623),"",'NOTES 3trim.'!BO1623)</f>
        <v>3.3333333333333335</v>
      </c>
      <c r="AG60" s="219">
        <f>IF(ISERROR('NOTES 3trim.'!BP1623),"",'NOTES 3trim.'!BP1623)</f>
        <v>2.6666666666666665</v>
      </c>
      <c r="AH60" s="219">
        <f>IF(ISERROR('NOTES 3trim.'!BQ1623),"",'NOTES 3trim.'!BQ1623)</f>
        <v>2</v>
      </c>
      <c r="AL60" s="72">
        <f t="shared" si="1"/>
        <v>3.0166666666666666</v>
      </c>
    </row>
    <row r="61" spans="2:48" ht="21.75" customHeight="1">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L61" s="72" t="str">
        <f t="shared" si="1"/>
        <v/>
      </c>
    </row>
    <row r="62" spans="2:48" ht="21.75" customHeight="1" thickBot="1">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L62" s="72" t="str">
        <f t="shared" si="1"/>
        <v/>
      </c>
    </row>
    <row r="63" spans="2:48" s="86" customFormat="1" ht="38.25" customHeight="1" thickBot="1">
      <c r="B63" s="772" t="str">
        <f>'NOTES 3trim.'!D1663</f>
        <v>Sciences expérimentales et technologie</v>
      </c>
      <c r="C63" s="773"/>
      <c r="D63" s="774"/>
      <c r="E63" s="214">
        <f>IF(ISERROR(AVERAGE(E64:E67)),"",AVERAGE(E64:E67))</f>
        <v>5</v>
      </c>
      <c r="F63" s="214">
        <f t="shared" ref="F63:AH63" si="15">IF(ISERROR(AVERAGE(F64:F67)),"",AVERAGE(F64:F67))</f>
        <v>4</v>
      </c>
      <c r="G63" s="214">
        <f t="shared" si="15"/>
        <v>3</v>
      </c>
      <c r="H63" s="214">
        <f t="shared" si="15"/>
        <v>2</v>
      </c>
      <c r="I63" s="214">
        <f t="shared" si="15"/>
        <v>1</v>
      </c>
      <c r="J63" s="214">
        <f t="shared" si="15"/>
        <v>5</v>
      </c>
      <c r="K63" s="214">
        <f t="shared" si="15"/>
        <v>4</v>
      </c>
      <c r="L63" s="214">
        <f t="shared" si="15"/>
        <v>3</v>
      </c>
      <c r="M63" s="214">
        <f t="shared" si="15"/>
        <v>2</v>
      </c>
      <c r="N63" s="214">
        <f t="shared" si="15"/>
        <v>1</v>
      </c>
      <c r="O63" s="214">
        <f t="shared" si="15"/>
        <v>5</v>
      </c>
      <c r="P63" s="214">
        <f t="shared" si="15"/>
        <v>4</v>
      </c>
      <c r="Q63" s="214">
        <f t="shared" si="15"/>
        <v>3</v>
      </c>
      <c r="R63" s="214">
        <f t="shared" si="15"/>
        <v>2</v>
      </c>
      <c r="S63" s="214">
        <f t="shared" si="15"/>
        <v>1</v>
      </c>
      <c r="T63" s="214">
        <f t="shared" si="15"/>
        <v>5</v>
      </c>
      <c r="U63" s="214">
        <f t="shared" si="15"/>
        <v>4</v>
      </c>
      <c r="V63" s="214">
        <f t="shared" si="15"/>
        <v>3</v>
      </c>
      <c r="W63" s="214">
        <f t="shared" si="15"/>
        <v>2</v>
      </c>
      <c r="X63" s="214">
        <f t="shared" si="15"/>
        <v>1</v>
      </c>
      <c r="Y63" s="214">
        <f t="shared" si="15"/>
        <v>5</v>
      </c>
      <c r="Z63" s="214">
        <f t="shared" si="15"/>
        <v>4</v>
      </c>
      <c r="AA63" s="214">
        <f t="shared" si="15"/>
        <v>3</v>
      </c>
      <c r="AB63" s="214">
        <f t="shared" si="15"/>
        <v>2</v>
      </c>
      <c r="AC63" s="214">
        <f t="shared" si="15"/>
        <v>1</v>
      </c>
      <c r="AD63" s="214">
        <f t="shared" si="15"/>
        <v>5</v>
      </c>
      <c r="AE63" s="214">
        <f t="shared" si="15"/>
        <v>4</v>
      </c>
      <c r="AF63" s="214">
        <f t="shared" si="15"/>
        <v>3</v>
      </c>
      <c r="AG63" s="214">
        <f t="shared" si="15"/>
        <v>2</v>
      </c>
      <c r="AH63" s="214">
        <f t="shared" si="15"/>
        <v>1</v>
      </c>
      <c r="AL63" s="72">
        <f t="shared" si="1"/>
        <v>3</v>
      </c>
      <c r="AM63" s="235"/>
      <c r="AN63" s="235"/>
      <c r="AO63" s="235"/>
      <c r="AP63" s="235"/>
      <c r="AQ63" s="235"/>
      <c r="AR63" s="235"/>
      <c r="AS63" s="235"/>
      <c r="AT63" s="235"/>
      <c r="AU63" s="235"/>
      <c r="AV63" s="235"/>
    </row>
    <row r="64" spans="2:48" ht="21.75" customHeight="1">
      <c r="B64" s="61"/>
      <c r="C64" s="61"/>
      <c r="D64" s="191" t="str">
        <f>'NOTES 3trim.'!D1664</f>
        <v>Le ciel et la Terre</v>
      </c>
      <c r="E64" s="225">
        <f>IF(ISERROR('NOTES 3trim.'!AN1666),"",'NOTES 3trim.'!AN1666)</f>
        <v>5</v>
      </c>
      <c r="F64" s="225">
        <f>IF(ISERROR('NOTES 3trim.'!AO1666),"",'NOTES 3trim.'!AO1666)</f>
        <v>4</v>
      </c>
      <c r="G64" s="225">
        <f>IF(ISERROR('NOTES 3trim.'!AP1666),"",'NOTES 3trim.'!AP1666)</f>
        <v>3</v>
      </c>
      <c r="H64" s="225">
        <f>IF(ISERROR('NOTES 3trim.'!AQ1666),"",'NOTES 3trim.'!AQ1666)</f>
        <v>2</v>
      </c>
      <c r="I64" s="225">
        <f>IF(ISERROR('NOTES 3trim.'!AR1666),"",'NOTES 3trim.'!AR1666)</f>
        <v>1</v>
      </c>
      <c r="J64" s="225">
        <f>IF(ISERROR('NOTES 3trim.'!AS1666),"",'NOTES 3trim.'!AS1666)</f>
        <v>5</v>
      </c>
      <c r="K64" s="225">
        <f>IF(ISERROR('NOTES 3trim.'!AT1666),"",'NOTES 3trim.'!AT1666)</f>
        <v>4</v>
      </c>
      <c r="L64" s="225">
        <f>IF(ISERROR('NOTES 3trim.'!AU1666),"",'NOTES 3trim.'!AU1666)</f>
        <v>3</v>
      </c>
      <c r="M64" s="225">
        <f>IF(ISERROR('NOTES 3trim.'!AV1666),"",'NOTES 3trim.'!AV1666)</f>
        <v>2</v>
      </c>
      <c r="N64" s="225">
        <f>IF(ISERROR('NOTES 3trim.'!AW1666),"",'NOTES 3trim.'!AW1666)</f>
        <v>1</v>
      </c>
      <c r="O64" s="225">
        <f>IF(ISERROR('NOTES 3trim.'!AX1666),"",'NOTES 3trim.'!AX1666)</f>
        <v>5</v>
      </c>
      <c r="P64" s="225">
        <f>IF(ISERROR('NOTES 3trim.'!AY1666),"",'NOTES 3trim.'!AY1666)</f>
        <v>4</v>
      </c>
      <c r="Q64" s="225">
        <f>IF(ISERROR('NOTES 3trim.'!AZ1666),"",'NOTES 3trim.'!AZ1666)</f>
        <v>3</v>
      </c>
      <c r="R64" s="225">
        <f>IF(ISERROR('NOTES 3trim.'!BA1666),"",'NOTES 3trim.'!BA1666)</f>
        <v>2</v>
      </c>
      <c r="S64" s="225">
        <f>IF(ISERROR('NOTES 3trim.'!BB1666),"",'NOTES 3trim.'!BB1666)</f>
        <v>1</v>
      </c>
      <c r="T64" s="225">
        <f>IF(ISERROR('NOTES 3trim.'!BC1666),"",'NOTES 3trim.'!BC1666)</f>
        <v>5</v>
      </c>
      <c r="U64" s="225">
        <f>IF(ISERROR('NOTES 3trim.'!BD1666),"",'NOTES 3trim.'!BD1666)</f>
        <v>4</v>
      </c>
      <c r="V64" s="225">
        <f>IF(ISERROR('NOTES 3trim.'!BE1666),"",'NOTES 3trim.'!BE1666)</f>
        <v>3</v>
      </c>
      <c r="W64" s="225">
        <f>IF(ISERROR('NOTES 3trim.'!BF1666),"",'NOTES 3trim.'!BF1666)</f>
        <v>2</v>
      </c>
      <c r="X64" s="225">
        <f>IF(ISERROR('NOTES 3trim.'!BG1666),"",'NOTES 3trim.'!BG1666)</f>
        <v>1</v>
      </c>
      <c r="Y64" s="225">
        <f>IF(ISERROR('NOTES 3trim.'!BH1666),"",'NOTES 3trim.'!BH1666)</f>
        <v>5</v>
      </c>
      <c r="Z64" s="225">
        <f>IF(ISERROR('NOTES 3trim.'!BI1666),"",'NOTES 3trim.'!BI1666)</f>
        <v>4</v>
      </c>
      <c r="AA64" s="225">
        <f>IF(ISERROR('NOTES 3trim.'!BJ1666),"",'NOTES 3trim.'!BJ1666)</f>
        <v>3</v>
      </c>
      <c r="AB64" s="225">
        <f>IF(ISERROR('NOTES 3trim.'!BK1666),"",'NOTES 3trim.'!BK1666)</f>
        <v>2</v>
      </c>
      <c r="AC64" s="225">
        <f>IF(ISERROR('NOTES 3trim.'!BL1666),"",'NOTES 3trim.'!BL1666)</f>
        <v>1</v>
      </c>
      <c r="AD64" s="225">
        <f>IF(ISERROR('NOTES 3trim.'!BM1666),"",'NOTES 3trim.'!BM1666)</f>
        <v>5</v>
      </c>
      <c r="AE64" s="225">
        <f>IF(ISERROR('NOTES 3trim.'!BN1666),"",'NOTES 3trim.'!BN1666)</f>
        <v>4</v>
      </c>
      <c r="AF64" s="225">
        <f>IF(ISERROR('NOTES 3trim.'!BO1666),"",'NOTES 3trim.'!BO1666)</f>
        <v>3</v>
      </c>
      <c r="AG64" s="225">
        <f>IF(ISERROR('NOTES 3trim.'!BP1666),"",'NOTES 3trim.'!BP1666)</f>
        <v>2</v>
      </c>
      <c r="AH64" s="225">
        <f>IF(ISERROR('NOTES 3trim.'!BQ1666),"",'NOTES 3trim.'!BQ1666)</f>
        <v>1</v>
      </c>
      <c r="AL64" s="72">
        <f t="shared" si="1"/>
        <v>3</v>
      </c>
    </row>
    <row r="65" spans="2:48" ht="21.75" customHeight="1">
      <c r="B65" s="61"/>
      <c r="C65" s="61"/>
      <c r="D65" s="192" t="str">
        <f>'NOTES 3trim.'!D1685</f>
        <v>Matière et énergies</v>
      </c>
      <c r="E65" s="217">
        <f>IF(ISERROR('NOTES 3trim.'!AN1687),"",'NOTES 3trim.'!AN1687)</f>
        <v>5</v>
      </c>
      <c r="F65" s="217">
        <f>IF(ISERROR('NOTES 3trim.'!AO1687),"",'NOTES 3trim.'!AO1687)</f>
        <v>4</v>
      </c>
      <c r="G65" s="217">
        <f>IF(ISERROR('NOTES 3trim.'!AP1687),"",'NOTES 3trim.'!AP1687)</f>
        <v>3</v>
      </c>
      <c r="H65" s="217">
        <f>IF(ISERROR('NOTES 3trim.'!AQ1687),"",'NOTES 3trim.'!AQ1687)</f>
        <v>2</v>
      </c>
      <c r="I65" s="217">
        <f>IF(ISERROR('NOTES 3trim.'!AR1687),"",'NOTES 3trim.'!AR1687)</f>
        <v>1</v>
      </c>
      <c r="J65" s="217">
        <f>IF(ISERROR('NOTES 3trim.'!AS1687),"",'NOTES 3trim.'!AS1687)</f>
        <v>5</v>
      </c>
      <c r="K65" s="217">
        <f>IF(ISERROR('NOTES 3trim.'!AT1687),"",'NOTES 3trim.'!AT1687)</f>
        <v>4</v>
      </c>
      <c r="L65" s="217">
        <f>IF(ISERROR('NOTES 3trim.'!AU1687),"",'NOTES 3trim.'!AU1687)</f>
        <v>3</v>
      </c>
      <c r="M65" s="217">
        <f>IF(ISERROR('NOTES 3trim.'!AV1687),"",'NOTES 3trim.'!AV1687)</f>
        <v>2</v>
      </c>
      <c r="N65" s="217">
        <f>IF(ISERROR('NOTES 3trim.'!AW1687),"",'NOTES 3trim.'!AW1687)</f>
        <v>1</v>
      </c>
      <c r="O65" s="217">
        <f>IF(ISERROR('NOTES 3trim.'!AX1687),"",'NOTES 3trim.'!AX1687)</f>
        <v>5</v>
      </c>
      <c r="P65" s="217">
        <f>IF(ISERROR('NOTES 3trim.'!AY1687),"",'NOTES 3trim.'!AY1687)</f>
        <v>4</v>
      </c>
      <c r="Q65" s="217">
        <f>IF(ISERROR('NOTES 3trim.'!AZ1687),"",'NOTES 3trim.'!AZ1687)</f>
        <v>3</v>
      </c>
      <c r="R65" s="217">
        <f>IF(ISERROR('NOTES 3trim.'!BA1687),"",'NOTES 3trim.'!BA1687)</f>
        <v>2</v>
      </c>
      <c r="S65" s="217">
        <f>IF(ISERROR('NOTES 3trim.'!BB1687),"",'NOTES 3trim.'!BB1687)</f>
        <v>1</v>
      </c>
      <c r="T65" s="217">
        <f>IF(ISERROR('NOTES 3trim.'!BC1687),"",'NOTES 3trim.'!BC1687)</f>
        <v>5</v>
      </c>
      <c r="U65" s="217">
        <f>IF(ISERROR('NOTES 3trim.'!BD1687),"",'NOTES 3trim.'!BD1687)</f>
        <v>4</v>
      </c>
      <c r="V65" s="217">
        <f>IF(ISERROR('NOTES 3trim.'!BE1687),"",'NOTES 3trim.'!BE1687)</f>
        <v>3</v>
      </c>
      <c r="W65" s="217">
        <f>IF(ISERROR('NOTES 3trim.'!BF1687),"",'NOTES 3trim.'!BF1687)</f>
        <v>2</v>
      </c>
      <c r="X65" s="217">
        <f>IF(ISERROR('NOTES 3trim.'!BG1687),"",'NOTES 3trim.'!BG1687)</f>
        <v>1</v>
      </c>
      <c r="Y65" s="217">
        <f>IF(ISERROR('NOTES 3trim.'!BH1687),"",'NOTES 3trim.'!BH1687)</f>
        <v>5</v>
      </c>
      <c r="Z65" s="217">
        <f>IF(ISERROR('NOTES 3trim.'!BI1687),"",'NOTES 3trim.'!BI1687)</f>
        <v>4</v>
      </c>
      <c r="AA65" s="217">
        <f>IF(ISERROR('NOTES 3trim.'!BJ1687),"",'NOTES 3trim.'!BJ1687)</f>
        <v>3</v>
      </c>
      <c r="AB65" s="217">
        <f>IF(ISERROR('NOTES 3trim.'!BK1687),"",'NOTES 3trim.'!BK1687)</f>
        <v>2</v>
      </c>
      <c r="AC65" s="217">
        <f>IF(ISERROR('NOTES 3trim.'!BL1687),"",'NOTES 3trim.'!BL1687)</f>
        <v>1</v>
      </c>
      <c r="AD65" s="217">
        <f>IF(ISERROR('NOTES 3trim.'!BM1687),"",'NOTES 3trim.'!BM1687)</f>
        <v>5</v>
      </c>
      <c r="AE65" s="217">
        <f>IF(ISERROR('NOTES 3trim.'!BN1687),"",'NOTES 3trim.'!BN1687)</f>
        <v>4</v>
      </c>
      <c r="AF65" s="217">
        <f>IF(ISERROR('NOTES 3trim.'!BO1687),"",'NOTES 3trim.'!BO1687)</f>
        <v>3</v>
      </c>
      <c r="AG65" s="217">
        <f>IF(ISERROR('NOTES 3trim.'!BP1687),"",'NOTES 3trim.'!BP1687)</f>
        <v>2</v>
      </c>
      <c r="AH65" s="217">
        <f>IF(ISERROR('NOTES 3trim.'!BQ1687),"",'NOTES 3trim.'!BQ1687)</f>
        <v>1</v>
      </c>
      <c r="AL65" s="72">
        <f t="shared" si="1"/>
        <v>3</v>
      </c>
    </row>
    <row r="66" spans="2:48" ht="21.75" customHeight="1">
      <c r="B66" s="61"/>
      <c r="C66" s="61"/>
      <c r="D66" s="194" t="str">
        <f>'NOTES 3trim.'!D1724</f>
        <v>Unité, diversité et fonctionnement du vivant</v>
      </c>
      <c r="E66" s="217">
        <f>IF(ISERROR('NOTES 3trim.'!AN1726),"",'NOTES 3trim.'!AN1726)</f>
        <v>5</v>
      </c>
      <c r="F66" s="217">
        <f>IF(ISERROR('NOTES 3trim.'!AO1726),"",'NOTES 3trim.'!AO1726)</f>
        <v>4</v>
      </c>
      <c r="G66" s="217">
        <f>IF(ISERROR('NOTES 3trim.'!AP1726),"",'NOTES 3trim.'!AP1726)</f>
        <v>3</v>
      </c>
      <c r="H66" s="217">
        <f>IF(ISERROR('NOTES 3trim.'!AQ1726),"",'NOTES 3trim.'!AQ1726)</f>
        <v>2</v>
      </c>
      <c r="I66" s="217">
        <f>IF(ISERROR('NOTES 3trim.'!AR1726),"",'NOTES 3trim.'!AR1726)</f>
        <v>1</v>
      </c>
      <c r="J66" s="217">
        <f>IF(ISERROR('NOTES 3trim.'!AS1726),"",'NOTES 3trim.'!AS1726)</f>
        <v>5</v>
      </c>
      <c r="K66" s="217">
        <f>IF(ISERROR('NOTES 3trim.'!AT1726),"",'NOTES 3trim.'!AT1726)</f>
        <v>4</v>
      </c>
      <c r="L66" s="217">
        <f>IF(ISERROR('NOTES 3trim.'!AU1726),"",'NOTES 3trim.'!AU1726)</f>
        <v>3</v>
      </c>
      <c r="M66" s="217">
        <f>IF(ISERROR('NOTES 3trim.'!AV1726),"",'NOTES 3trim.'!AV1726)</f>
        <v>2</v>
      </c>
      <c r="N66" s="217">
        <f>IF(ISERROR('NOTES 3trim.'!AW1726),"",'NOTES 3trim.'!AW1726)</f>
        <v>1</v>
      </c>
      <c r="O66" s="217">
        <f>IF(ISERROR('NOTES 3trim.'!AX1726),"",'NOTES 3trim.'!AX1726)</f>
        <v>5</v>
      </c>
      <c r="P66" s="217">
        <f>IF(ISERROR('NOTES 3trim.'!AY1726),"",'NOTES 3trim.'!AY1726)</f>
        <v>4</v>
      </c>
      <c r="Q66" s="217">
        <f>IF(ISERROR('NOTES 3trim.'!AZ1726),"",'NOTES 3trim.'!AZ1726)</f>
        <v>3</v>
      </c>
      <c r="R66" s="217">
        <f>IF(ISERROR('NOTES 3trim.'!BA1726),"",'NOTES 3trim.'!BA1726)</f>
        <v>2</v>
      </c>
      <c r="S66" s="217">
        <f>IF(ISERROR('NOTES 3trim.'!BB1726),"",'NOTES 3trim.'!BB1726)</f>
        <v>1</v>
      </c>
      <c r="T66" s="217">
        <f>IF(ISERROR('NOTES 3trim.'!BC1726),"",'NOTES 3trim.'!BC1726)</f>
        <v>5</v>
      </c>
      <c r="U66" s="217">
        <f>IF(ISERROR('NOTES 3trim.'!BD1726),"",'NOTES 3trim.'!BD1726)</f>
        <v>4</v>
      </c>
      <c r="V66" s="217">
        <f>IF(ISERROR('NOTES 3trim.'!BE1726),"",'NOTES 3trim.'!BE1726)</f>
        <v>3</v>
      </c>
      <c r="W66" s="217">
        <f>IF(ISERROR('NOTES 3trim.'!BF1726),"",'NOTES 3trim.'!BF1726)</f>
        <v>2</v>
      </c>
      <c r="X66" s="217">
        <f>IF(ISERROR('NOTES 3trim.'!BG1726),"",'NOTES 3trim.'!BG1726)</f>
        <v>1</v>
      </c>
      <c r="Y66" s="217">
        <f>IF(ISERROR('NOTES 3trim.'!BH1726),"",'NOTES 3trim.'!BH1726)</f>
        <v>5</v>
      </c>
      <c r="Z66" s="217">
        <f>IF(ISERROR('NOTES 3trim.'!BI1726),"",'NOTES 3trim.'!BI1726)</f>
        <v>4</v>
      </c>
      <c r="AA66" s="217">
        <f>IF(ISERROR('NOTES 3trim.'!BJ1726),"",'NOTES 3trim.'!BJ1726)</f>
        <v>3</v>
      </c>
      <c r="AB66" s="217">
        <f>IF(ISERROR('NOTES 3trim.'!BK1726),"",'NOTES 3trim.'!BK1726)</f>
        <v>2</v>
      </c>
      <c r="AC66" s="217">
        <f>IF(ISERROR('NOTES 3trim.'!BL1726),"",'NOTES 3trim.'!BL1726)</f>
        <v>1</v>
      </c>
      <c r="AD66" s="217">
        <f>IF(ISERROR('NOTES 3trim.'!BM1726),"",'NOTES 3trim.'!BM1726)</f>
        <v>5</v>
      </c>
      <c r="AE66" s="217">
        <f>IF(ISERROR('NOTES 3trim.'!BN1726),"",'NOTES 3trim.'!BN1726)</f>
        <v>4</v>
      </c>
      <c r="AF66" s="217">
        <f>IF(ISERROR('NOTES 3trim.'!BO1726),"",'NOTES 3trim.'!BO1726)</f>
        <v>3</v>
      </c>
      <c r="AG66" s="217">
        <f>IF(ISERROR('NOTES 3trim.'!BP1726),"",'NOTES 3trim.'!BP1726)</f>
        <v>2</v>
      </c>
      <c r="AH66" s="217">
        <f>IF(ISERROR('NOTES 3trim.'!BQ1726),"",'NOTES 3trim.'!BQ1726)</f>
        <v>1</v>
      </c>
      <c r="AL66" s="72">
        <f t="shared" ref="AL66:AL93" si="16">IF(ISERROR(AVERAGE(E66:AH66)),"",AVERAGE(E66:AH66))</f>
        <v>3</v>
      </c>
    </row>
    <row r="67" spans="2:48" ht="21.75" customHeight="1">
      <c r="B67" s="61"/>
      <c r="C67" s="61"/>
      <c r="D67" s="196" t="str">
        <f>'NOTES 3trim.'!D1772</f>
        <v>Les objets technologiques</v>
      </c>
      <c r="E67" s="218">
        <f>IF(ISERROR('NOTES 3trim.'!AN1774),"",'NOTES 3trim.'!AN1774)</f>
        <v>5</v>
      </c>
      <c r="F67" s="218">
        <f>IF(ISERROR('NOTES 3trim.'!AO1774),"",'NOTES 3trim.'!AO1774)</f>
        <v>4</v>
      </c>
      <c r="G67" s="218">
        <f>IF(ISERROR('NOTES 3trim.'!AP1774),"",'NOTES 3trim.'!AP1774)</f>
        <v>3</v>
      </c>
      <c r="H67" s="218">
        <f>IF(ISERROR('NOTES 3trim.'!AQ1774),"",'NOTES 3trim.'!AQ1774)</f>
        <v>2</v>
      </c>
      <c r="I67" s="218">
        <f>IF(ISERROR('NOTES 3trim.'!AR1774),"",'NOTES 3trim.'!AR1774)</f>
        <v>1</v>
      </c>
      <c r="J67" s="218">
        <f>IF(ISERROR('NOTES 3trim.'!AS1774),"",'NOTES 3trim.'!AS1774)</f>
        <v>5</v>
      </c>
      <c r="K67" s="218">
        <f>IF(ISERROR('NOTES 3trim.'!AT1774),"",'NOTES 3trim.'!AT1774)</f>
        <v>4</v>
      </c>
      <c r="L67" s="218">
        <f>IF(ISERROR('NOTES 3trim.'!AU1774),"",'NOTES 3trim.'!AU1774)</f>
        <v>3</v>
      </c>
      <c r="M67" s="218">
        <f>IF(ISERROR('NOTES 3trim.'!AV1774),"",'NOTES 3trim.'!AV1774)</f>
        <v>2</v>
      </c>
      <c r="N67" s="218">
        <f>IF(ISERROR('NOTES 3trim.'!AW1774),"",'NOTES 3trim.'!AW1774)</f>
        <v>1</v>
      </c>
      <c r="O67" s="218">
        <f>IF(ISERROR('NOTES 3trim.'!AX1774),"",'NOTES 3trim.'!AX1774)</f>
        <v>5</v>
      </c>
      <c r="P67" s="218">
        <f>IF(ISERROR('NOTES 3trim.'!AY1774),"",'NOTES 3trim.'!AY1774)</f>
        <v>4</v>
      </c>
      <c r="Q67" s="218">
        <f>IF(ISERROR('NOTES 3trim.'!AZ1774),"",'NOTES 3trim.'!AZ1774)</f>
        <v>3</v>
      </c>
      <c r="R67" s="218">
        <f>IF(ISERROR('NOTES 3trim.'!BA1774),"",'NOTES 3trim.'!BA1774)</f>
        <v>2</v>
      </c>
      <c r="S67" s="218">
        <f>IF(ISERROR('NOTES 3trim.'!BB1774),"",'NOTES 3trim.'!BB1774)</f>
        <v>1</v>
      </c>
      <c r="T67" s="218">
        <f>IF(ISERROR('NOTES 3trim.'!BC1774),"",'NOTES 3trim.'!BC1774)</f>
        <v>5</v>
      </c>
      <c r="U67" s="218">
        <f>IF(ISERROR('NOTES 3trim.'!BD1774),"",'NOTES 3trim.'!BD1774)</f>
        <v>4</v>
      </c>
      <c r="V67" s="218">
        <f>IF(ISERROR('NOTES 3trim.'!BE1774),"",'NOTES 3trim.'!BE1774)</f>
        <v>3</v>
      </c>
      <c r="W67" s="218">
        <f>IF(ISERROR('NOTES 3trim.'!BF1774),"",'NOTES 3trim.'!BF1774)</f>
        <v>2</v>
      </c>
      <c r="X67" s="218">
        <f>IF(ISERROR('NOTES 3trim.'!BG1774),"",'NOTES 3trim.'!BG1774)</f>
        <v>1</v>
      </c>
      <c r="Y67" s="218">
        <f>IF(ISERROR('NOTES 3trim.'!BH1774),"",'NOTES 3trim.'!BH1774)</f>
        <v>5</v>
      </c>
      <c r="Z67" s="218">
        <f>IF(ISERROR('NOTES 3trim.'!BI1774),"",'NOTES 3trim.'!BI1774)</f>
        <v>4</v>
      </c>
      <c r="AA67" s="218">
        <f>IF(ISERROR('NOTES 3trim.'!BJ1774),"",'NOTES 3trim.'!BJ1774)</f>
        <v>3</v>
      </c>
      <c r="AB67" s="218">
        <f>IF(ISERROR('NOTES 3trim.'!BK1774),"",'NOTES 3trim.'!BK1774)</f>
        <v>2</v>
      </c>
      <c r="AC67" s="218">
        <f>IF(ISERROR('NOTES 3trim.'!BL1774),"",'NOTES 3trim.'!BL1774)</f>
        <v>1</v>
      </c>
      <c r="AD67" s="218">
        <f>IF(ISERROR('NOTES 3trim.'!BM1774),"",'NOTES 3trim.'!BM1774)</f>
        <v>5</v>
      </c>
      <c r="AE67" s="218">
        <f>IF(ISERROR('NOTES 3trim.'!BN1774),"",'NOTES 3trim.'!BN1774)</f>
        <v>4</v>
      </c>
      <c r="AF67" s="218">
        <f>IF(ISERROR('NOTES 3trim.'!BO1774),"",'NOTES 3trim.'!BO1774)</f>
        <v>3</v>
      </c>
      <c r="AG67" s="218">
        <f>IF(ISERROR('NOTES 3trim.'!BP1774),"",'NOTES 3trim.'!BP1774)</f>
        <v>2</v>
      </c>
      <c r="AH67" s="218">
        <f>IF(ISERROR('NOTES 3trim.'!BQ1774),"",'NOTES 3trim.'!BQ1774)</f>
        <v>1</v>
      </c>
      <c r="AL67" s="72">
        <f t="shared" si="16"/>
        <v>3</v>
      </c>
    </row>
    <row r="68" spans="2:48" s="86" customFormat="1" ht="21.75" customHeight="1">
      <c r="B68" s="186"/>
      <c r="C68" s="186"/>
      <c r="D68" s="233"/>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L68" s="72" t="str">
        <f t="shared" si="16"/>
        <v/>
      </c>
      <c r="AM68" s="235"/>
      <c r="AN68" s="235"/>
      <c r="AO68" s="235"/>
      <c r="AP68" s="235"/>
      <c r="AQ68" s="235"/>
      <c r="AR68" s="235"/>
      <c r="AS68" s="235"/>
      <c r="AT68" s="235"/>
      <c r="AU68" s="235"/>
      <c r="AV68" s="235"/>
    </row>
    <row r="69" spans="2:48" s="86" customFormat="1" ht="21.75" customHeight="1" thickBot="1">
      <c r="B69" s="186"/>
      <c r="C69" s="186"/>
      <c r="D69" s="233"/>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L69" s="72" t="str">
        <f t="shared" si="16"/>
        <v/>
      </c>
      <c r="AM69" s="235"/>
      <c r="AN69" s="235"/>
      <c r="AO69" s="235"/>
      <c r="AP69" s="235"/>
      <c r="AQ69" s="235"/>
      <c r="AR69" s="235"/>
      <c r="AS69" s="235"/>
      <c r="AT69" s="235"/>
      <c r="AU69" s="235"/>
      <c r="AV69" s="235"/>
    </row>
    <row r="70" spans="2:48" s="86" customFormat="1" ht="34.5" customHeight="1" thickBot="1">
      <c r="B70" s="772" t="str">
        <f>'NOTES 3trim.'!D1805</f>
        <v>Culture humaniste</v>
      </c>
      <c r="C70" s="773"/>
      <c r="D70" s="774"/>
      <c r="E70" s="214">
        <f>IF(ISERROR(AVERAGE(E71:E75)),"",AVERAGE(E71:E75))</f>
        <v>5</v>
      </c>
      <c r="F70" s="214">
        <f t="shared" ref="F70:AH70" si="17">IF(ISERROR(AVERAGE(F71:F75)),"",AVERAGE(F71:F75))</f>
        <v>4</v>
      </c>
      <c r="G70" s="214">
        <f t="shared" si="17"/>
        <v>3</v>
      </c>
      <c r="H70" s="214">
        <f t="shared" si="17"/>
        <v>2</v>
      </c>
      <c r="I70" s="214">
        <f t="shared" si="17"/>
        <v>1</v>
      </c>
      <c r="J70" s="214">
        <f t="shared" si="17"/>
        <v>5</v>
      </c>
      <c r="K70" s="214">
        <f t="shared" si="17"/>
        <v>4</v>
      </c>
      <c r="L70" s="214">
        <f t="shared" si="17"/>
        <v>3</v>
      </c>
      <c r="M70" s="214">
        <f t="shared" si="17"/>
        <v>2</v>
      </c>
      <c r="N70" s="214">
        <f t="shared" si="17"/>
        <v>1</v>
      </c>
      <c r="O70" s="214">
        <f t="shared" si="17"/>
        <v>5</v>
      </c>
      <c r="P70" s="214">
        <f t="shared" si="17"/>
        <v>4</v>
      </c>
      <c r="Q70" s="214">
        <f t="shared" si="17"/>
        <v>3</v>
      </c>
      <c r="R70" s="214">
        <f t="shared" si="17"/>
        <v>2</v>
      </c>
      <c r="S70" s="214">
        <f t="shared" si="17"/>
        <v>1</v>
      </c>
      <c r="T70" s="214">
        <f t="shared" si="17"/>
        <v>5</v>
      </c>
      <c r="U70" s="214">
        <f t="shared" si="17"/>
        <v>4</v>
      </c>
      <c r="V70" s="214">
        <f t="shared" si="17"/>
        <v>3</v>
      </c>
      <c r="W70" s="214">
        <f t="shared" si="17"/>
        <v>2</v>
      </c>
      <c r="X70" s="214">
        <f t="shared" si="17"/>
        <v>1</v>
      </c>
      <c r="Y70" s="214">
        <f t="shared" si="17"/>
        <v>5</v>
      </c>
      <c r="Z70" s="214">
        <f t="shared" si="17"/>
        <v>4</v>
      </c>
      <c r="AA70" s="214">
        <f t="shared" si="17"/>
        <v>3</v>
      </c>
      <c r="AB70" s="214">
        <f t="shared" si="17"/>
        <v>2</v>
      </c>
      <c r="AC70" s="214">
        <f t="shared" si="17"/>
        <v>1</v>
      </c>
      <c r="AD70" s="214">
        <f t="shared" si="17"/>
        <v>5</v>
      </c>
      <c r="AE70" s="214">
        <f t="shared" si="17"/>
        <v>4</v>
      </c>
      <c r="AF70" s="214">
        <f t="shared" si="17"/>
        <v>3</v>
      </c>
      <c r="AG70" s="214">
        <f t="shared" si="17"/>
        <v>2</v>
      </c>
      <c r="AH70" s="214">
        <f t="shared" si="17"/>
        <v>1</v>
      </c>
      <c r="AL70" s="72">
        <f t="shared" si="16"/>
        <v>3</v>
      </c>
      <c r="AM70" s="235"/>
      <c r="AN70" s="235"/>
      <c r="AO70" s="235"/>
      <c r="AP70" s="235"/>
      <c r="AQ70" s="235"/>
      <c r="AR70" s="235"/>
      <c r="AS70" s="235"/>
      <c r="AT70" s="235"/>
      <c r="AU70" s="235"/>
      <c r="AV70" s="235"/>
    </row>
    <row r="71" spans="2:48" s="86" customFormat="1" ht="21.75" customHeight="1">
      <c r="C71" s="233"/>
      <c r="D71" s="191" t="str">
        <f>'NOTES 3trim.'!D1809</f>
        <v>Histoire</v>
      </c>
      <c r="E71" s="217">
        <f>'NOTES 3trim.'!AN1811</f>
        <v>5</v>
      </c>
      <c r="F71" s="217">
        <f>'NOTES 3trim.'!AO1811</f>
        <v>4</v>
      </c>
      <c r="G71" s="217">
        <f>'NOTES 3trim.'!AP1811</f>
        <v>3</v>
      </c>
      <c r="H71" s="217">
        <f>'NOTES 3trim.'!AQ1811</f>
        <v>2</v>
      </c>
      <c r="I71" s="217">
        <f>'NOTES 3trim.'!AR1811</f>
        <v>1</v>
      </c>
      <c r="J71" s="217">
        <f>'NOTES 3trim.'!AS1811</f>
        <v>5</v>
      </c>
      <c r="K71" s="217">
        <f>'NOTES 3trim.'!AT1811</f>
        <v>4</v>
      </c>
      <c r="L71" s="217">
        <f>'NOTES 3trim.'!AU1811</f>
        <v>3</v>
      </c>
      <c r="M71" s="217">
        <f>'NOTES 3trim.'!AV1811</f>
        <v>2</v>
      </c>
      <c r="N71" s="217">
        <f>'NOTES 3trim.'!AW1811</f>
        <v>1</v>
      </c>
      <c r="O71" s="217">
        <f>'NOTES 3trim.'!AX1811</f>
        <v>5</v>
      </c>
      <c r="P71" s="217">
        <f>'NOTES 3trim.'!AY1811</f>
        <v>4</v>
      </c>
      <c r="Q71" s="217">
        <f>'NOTES 3trim.'!AZ1811</f>
        <v>3</v>
      </c>
      <c r="R71" s="217">
        <f>'NOTES 3trim.'!BA1811</f>
        <v>2</v>
      </c>
      <c r="S71" s="217">
        <f>'NOTES 3trim.'!BB1811</f>
        <v>1</v>
      </c>
      <c r="T71" s="217">
        <f>'NOTES 3trim.'!BC1811</f>
        <v>5</v>
      </c>
      <c r="U71" s="217">
        <f>'NOTES 3trim.'!BD1811</f>
        <v>4</v>
      </c>
      <c r="V71" s="217">
        <f>'NOTES 3trim.'!BE1811</f>
        <v>3</v>
      </c>
      <c r="W71" s="217">
        <f>'NOTES 3trim.'!BF1811</f>
        <v>2</v>
      </c>
      <c r="X71" s="217">
        <f>'NOTES 3trim.'!BG1811</f>
        <v>1</v>
      </c>
      <c r="Y71" s="217">
        <f>'NOTES 3trim.'!BH1811</f>
        <v>5</v>
      </c>
      <c r="Z71" s="217">
        <f>'NOTES 3trim.'!BI1811</f>
        <v>4</v>
      </c>
      <c r="AA71" s="217">
        <f>'NOTES 3trim.'!BJ1811</f>
        <v>3</v>
      </c>
      <c r="AB71" s="217">
        <f>'NOTES 3trim.'!BK1811</f>
        <v>2</v>
      </c>
      <c r="AC71" s="217">
        <f>'NOTES 3trim.'!BL1811</f>
        <v>1</v>
      </c>
      <c r="AD71" s="217">
        <f>'NOTES 3trim.'!BM1811</f>
        <v>5</v>
      </c>
      <c r="AE71" s="217">
        <f>'NOTES 3trim.'!BN1811</f>
        <v>4</v>
      </c>
      <c r="AF71" s="217">
        <f>'NOTES 3trim.'!BO1811</f>
        <v>3</v>
      </c>
      <c r="AG71" s="217">
        <f>'NOTES 3trim.'!BP1811</f>
        <v>2</v>
      </c>
      <c r="AH71" s="217">
        <f>'NOTES 3trim.'!BQ1811</f>
        <v>1</v>
      </c>
      <c r="AL71" s="72">
        <f t="shared" si="16"/>
        <v>3</v>
      </c>
      <c r="AM71" s="235"/>
      <c r="AN71" s="235"/>
      <c r="AO71" s="235"/>
      <c r="AP71" s="235"/>
      <c r="AQ71" s="235"/>
      <c r="AR71" s="235"/>
      <c r="AS71" s="235"/>
      <c r="AT71" s="235"/>
      <c r="AU71" s="235"/>
      <c r="AV71" s="235"/>
    </row>
    <row r="72" spans="2:48" s="86" customFormat="1" ht="21.75" customHeight="1">
      <c r="C72" s="233"/>
      <c r="D72" s="192" t="str">
        <f>'NOTES 3trim.'!D1912</f>
        <v>Géographie</v>
      </c>
      <c r="E72" s="217">
        <f>'NOTES 3trim.'!AN1914</f>
        <v>5</v>
      </c>
      <c r="F72" s="217">
        <f>'NOTES 3trim.'!AO1914</f>
        <v>4</v>
      </c>
      <c r="G72" s="217">
        <f>'NOTES 3trim.'!AP1914</f>
        <v>3</v>
      </c>
      <c r="H72" s="217">
        <f>'NOTES 3trim.'!AQ1914</f>
        <v>2</v>
      </c>
      <c r="I72" s="217">
        <f>'NOTES 3trim.'!AR1914</f>
        <v>1</v>
      </c>
      <c r="J72" s="217">
        <f>'NOTES 3trim.'!AS1914</f>
        <v>5</v>
      </c>
      <c r="K72" s="217">
        <f>'NOTES 3trim.'!AT1914</f>
        <v>4</v>
      </c>
      <c r="L72" s="217">
        <f>'NOTES 3trim.'!AU1914</f>
        <v>3</v>
      </c>
      <c r="M72" s="217">
        <f>'NOTES 3trim.'!AV1914</f>
        <v>2</v>
      </c>
      <c r="N72" s="217">
        <f>'NOTES 3trim.'!AW1914</f>
        <v>1</v>
      </c>
      <c r="O72" s="217">
        <f>'NOTES 3trim.'!AX1914</f>
        <v>5</v>
      </c>
      <c r="P72" s="217">
        <f>'NOTES 3trim.'!AY1914</f>
        <v>4</v>
      </c>
      <c r="Q72" s="217">
        <f>'NOTES 3trim.'!AZ1914</f>
        <v>3</v>
      </c>
      <c r="R72" s="217">
        <f>'NOTES 3trim.'!BA1914</f>
        <v>2</v>
      </c>
      <c r="S72" s="217">
        <f>'NOTES 3trim.'!BB1914</f>
        <v>1</v>
      </c>
      <c r="T72" s="217">
        <f>'NOTES 3trim.'!BC1914</f>
        <v>5</v>
      </c>
      <c r="U72" s="217">
        <f>'NOTES 3trim.'!BD1914</f>
        <v>4</v>
      </c>
      <c r="V72" s="217">
        <f>'NOTES 3trim.'!BE1914</f>
        <v>3</v>
      </c>
      <c r="W72" s="217">
        <f>'NOTES 3trim.'!BF1914</f>
        <v>2</v>
      </c>
      <c r="X72" s="217">
        <f>'NOTES 3trim.'!BG1914</f>
        <v>1</v>
      </c>
      <c r="Y72" s="217">
        <f>'NOTES 3trim.'!BH1914</f>
        <v>5</v>
      </c>
      <c r="Z72" s="217">
        <f>'NOTES 3trim.'!BI1914</f>
        <v>4</v>
      </c>
      <c r="AA72" s="217">
        <f>'NOTES 3trim.'!BJ1914</f>
        <v>3</v>
      </c>
      <c r="AB72" s="217">
        <f>'NOTES 3trim.'!BK1914</f>
        <v>2</v>
      </c>
      <c r="AC72" s="217">
        <f>'NOTES 3trim.'!BL1914</f>
        <v>1</v>
      </c>
      <c r="AD72" s="217">
        <f>'NOTES 3trim.'!BM1914</f>
        <v>5</v>
      </c>
      <c r="AE72" s="217">
        <f>'NOTES 3trim.'!BN1914</f>
        <v>4</v>
      </c>
      <c r="AF72" s="217">
        <f>'NOTES 3trim.'!BO1914</f>
        <v>3</v>
      </c>
      <c r="AG72" s="217">
        <f>'NOTES 3trim.'!BP1914</f>
        <v>2</v>
      </c>
      <c r="AH72" s="217">
        <f>'NOTES 3trim.'!BQ1914</f>
        <v>1</v>
      </c>
      <c r="AL72" s="72">
        <f t="shared" si="16"/>
        <v>3</v>
      </c>
      <c r="AM72" s="235"/>
      <c r="AN72" s="235"/>
      <c r="AO72" s="235"/>
      <c r="AP72" s="235"/>
      <c r="AQ72" s="235"/>
      <c r="AR72" s="235"/>
      <c r="AS72" s="235"/>
      <c r="AT72" s="235"/>
      <c r="AU72" s="235"/>
      <c r="AV72" s="235"/>
    </row>
    <row r="73" spans="2:48" s="86" customFormat="1" ht="21.75" customHeight="1">
      <c r="C73" s="233"/>
      <c r="D73" s="194" t="str">
        <f>'NOTES 3trim.'!D1984</f>
        <v>Arts visuels</v>
      </c>
      <c r="E73" s="217">
        <f>'NOTES 3trim.'!AN1986</f>
        <v>5</v>
      </c>
      <c r="F73" s="217">
        <f>'NOTES 3trim.'!AO1986</f>
        <v>4</v>
      </c>
      <c r="G73" s="217">
        <f>'NOTES 3trim.'!AP1986</f>
        <v>3</v>
      </c>
      <c r="H73" s="217">
        <f>'NOTES 3trim.'!AQ1986</f>
        <v>2</v>
      </c>
      <c r="I73" s="217">
        <f>'NOTES 3trim.'!AR1986</f>
        <v>1</v>
      </c>
      <c r="J73" s="217">
        <f>'NOTES 3trim.'!AS1986</f>
        <v>5</v>
      </c>
      <c r="K73" s="217">
        <f>'NOTES 3trim.'!AT1986</f>
        <v>4</v>
      </c>
      <c r="L73" s="217">
        <f>'NOTES 3trim.'!AU1986</f>
        <v>3</v>
      </c>
      <c r="M73" s="217">
        <f>'NOTES 3trim.'!AV1986</f>
        <v>2</v>
      </c>
      <c r="N73" s="217">
        <f>'NOTES 3trim.'!AW1986</f>
        <v>1</v>
      </c>
      <c r="O73" s="217">
        <f>'NOTES 3trim.'!AX1986</f>
        <v>5</v>
      </c>
      <c r="P73" s="217">
        <f>'NOTES 3trim.'!AY1986</f>
        <v>4</v>
      </c>
      <c r="Q73" s="217">
        <f>'NOTES 3trim.'!AZ1986</f>
        <v>3</v>
      </c>
      <c r="R73" s="217">
        <f>'NOTES 3trim.'!BA1986</f>
        <v>2</v>
      </c>
      <c r="S73" s="217">
        <f>'NOTES 3trim.'!BB1986</f>
        <v>1</v>
      </c>
      <c r="T73" s="217">
        <f>'NOTES 3trim.'!BC1986</f>
        <v>5</v>
      </c>
      <c r="U73" s="217">
        <f>'NOTES 3trim.'!BD1986</f>
        <v>4</v>
      </c>
      <c r="V73" s="217">
        <f>'NOTES 3trim.'!BE1986</f>
        <v>3</v>
      </c>
      <c r="W73" s="217">
        <f>'NOTES 3trim.'!BF1986</f>
        <v>2</v>
      </c>
      <c r="X73" s="217">
        <f>'NOTES 3trim.'!BG1986</f>
        <v>1</v>
      </c>
      <c r="Y73" s="217">
        <f>'NOTES 3trim.'!BH1986</f>
        <v>5</v>
      </c>
      <c r="Z73" s="217">
        <f>'NOTES 3trim.'!BI1986</f>
        <v>4</v>
      </c>
      <c r="AA73" s="217">
        <f>'NOTES 3trim.'!BJ1986</f>
        <v>3</v>
      </c>
      <c r="AB73" s="217">
        <f>'NOTES 3trim.'!BK1986</f>
        <v>2</v>
      </c>
      <c r="AC73" s="217">
        <f>'NOTES 3trim.'!BL1986</f>
        <v>1</v>
      </c>
      <c r="AD73" s="217">
        <f>'NOTES 3trim.'!BM1986</f>
        <v>5</v>
      </c>
      <c r="AE73" s="217">
        <f>'NOTES 3trim.'!BN1986</f>
        <v>4</v>
      </c>
      <c r="AF73" s="217">
        <f>'NOTES 3trim.'!BO1986</f>
        <v>3</v>
      </c>
      <c r="AG73" s="217">
        <f>'NOTES 3trim.'!BP1986</f>
        <v>2</v>
      </c>
      <c r="AH73" s="217">
        <f>'NOTES 3trim.'!BQ1986</f>
        <v>1</v>
      </c>
      <c r="AL73" s="72">
        <f t="shared" si="16"/>
        <v>3</v>
      </c>
      <c r="AM73" s="235"/>
      <c r="AN73" s="235"/>
      <c r="AO73" s="235"/>
      <c r="AP73" s="235"/>
      <c r="AQ73" s="235"/>
      <c r="AR73" s="235"/>
      <c r="AS73" s="235"/>
      <c r="AT73" s="235"/>
      <c r="AU73" s="235"/>
      <c r="AV73" s="235"/>
    </row>
    <row r="74" spans="2:48" s="86" customFormat="1" ht="21.75" customHeight="1">
      <c r="C74" s="233"/>
      <c r="D74" s="192" t="str">
        <f>'NOTES 3trim.'!D2005</f>
        <v>Education musicale</v>
      </c>
      <c r="E74" s="221">
        <f>'NOTES 3trim.'!AN2007</f>
        <v>5</v>
      </c>
      <c r="F74" s="221">
        <f>'NOTES 3trim.'!AO2007</f>
        <v>4</v>
      </c>
      <c r="G74" s="221">
        <f>'NOTES 3trim.'!AP2007</f>
        <v>3</v>
      </c>
      <c r="H74" s="221">
        <f>'NOTES 3trim.'!AQ2007</f>
        <v>2</v>
      </c>
      <c r="I74" s="221">
        <f>'NOTES 3trim.'!AR2007</f>
        <v>1</v>
      </c>
      <c r="J74" s="221">
        <f>'NOTES 3trim.'!AS2007</f>
        <v>5</v>
      </c>
      <c r="K74" s="221">
        <f>'NOTES 3trim.'!AT2007</f>
        <v>4</v>
      </c>
      <c r="L74" s="221">
        <f>'NOTES 3trim.'!AU2007</f>
        <v>3</v>
      </c>
      <c r="M74" s="221">
        <f>'NOTES 3trim.'!AV2007</f>
        <v>2</v>
      </c>
      <c r="N74" s="221">
        <f>'NOTES 3trim.'!AW2007</f>
        <v>1</v>
      </c>
      <c r="O74" s="221">
        <f>'NOTES 3trim.'!AX2007</f>
        <v>5</v>
      </c>
      <c r="P74" s="221">
        <f>'NOTES 3trim.'!AY2007</f>
        <v>4</v>
      </c>
      <c r="Q74" s="221">
        <f>'NOTES 3trim.'!AZ2007</f>
        <v>3</v>
      </c>
      <c r="R74" s="221">
        <f>'NOTES 3trim.'!BA2007</f>
        <v>2</v>
      </c>
      <c r="S74" s="221">
        <f>'NOTES 3trim.'!BB2007</f>
        <v>1</v>
      </c>
      <c r="T74" s="221">
        <f>'NOTES 3trim.'!BC2007</f>
        <v>5</v>
      </c>
      <c r="U74" s="221">
        <f>'NOTES 3trim.'!BD2007</f>
        <v>4</v>
      </c>
      <c r="V74" s="221">
        <f>'NOTES 3trim.'!BE2007</f>
        <v>3</v>
      </c>
      <c r="W74" s="221">
        <f>'NOTES 3trim.'!BF2007</f>
        <v>2</v>
      </c>
      <c r="X74" s="221">
        <f>'NOTES 3trim.'!BG2007</f>
        <v>1</v>
      </c>
      <c r="Y74" s="221">
        <f>'NOTES 3trim.'!BH2007</f>
        <v>5</v>
      </c>
      <c r="Z74" s="221">
        <f>'NOTES 3trim.'!BI2007</f>
        <v>4</v>
      </c>
      <c r="AA74" s="221">
        <f>'NOTES 3trim.'!BJ2007</f>
        <v>3</v>
      </c>
      <c r="AB74" s="221">
        <f>'NOTES 3trim.'!BK2007</f>
        <v>2</v>
      </c>
      <c r="AC74" s="221">
        <f>'NOTES 3trim.'!BL2007</f>
        <v>1</v>
      </c>
      <c r="AD74" s="221">
        <f>'NOTES 3trim.'!BM2007</f>
        <v>5</v>
      </c>
      <c r="AE74" s="221">
        <f>'NOTES 3trim.'!BN2007</f>
        <v>4</v>
      </c>
      <c r="AF74" s="221">
        <f>'NOTES 3trim.'!BO2007</f>
        <v>3</v>
      </c>
      <c r="AG74" s="221">
        <f>'NOTES 3trim.'!BP2007</f>
        <v>2</v>
      </c>
      <c r="AH74" s="221">
        <f>'NOTES 3trim.'!BQ2007</f>
        <v>1</v>
      </c>
      <c r="AL74" s="72">
        <f t="shared" si="16"/>
        <v>3</v>
      </c>
      <c r="AM74" s="235"/>
      <c r="AN74" s="235"/>
      <c r="AO74" s="235"/>
      <c r="AP74" s="235"/>
      <c r="AQ74" s="235"/>
      <c r="AR74" s="235"/>
      <c r="AS74" s="235"/>
      <c r="AT74" s="235"/>
      <c r="AU74" s="235"/>
      <c r="AV74" s="235"/>
    </row>
    <row r="75" spans="2:48" s="86" customFormat="1" ht="21.75" customHeight="1">
      <c r="C75" s="233"/>
      <c r="D75" s="196" t="str">
        <f>'NOTES 3trim.'!D2035</f>
        <v>Histoire des arts</v>
      </c>
      <c r="E75" s="220">
        <f>'NOTES 3trim.'!AN2037</f>
        <v>5</v>
      </c>
      <c r="F75" s="220">
        <f>'NOTES 3trim.'!AO2037</f>
        <v>4</v>
      </c>
      <c r="G75" s="220">
        <f>'NOTES 3trim.'!AP2037</f>
        <v>3</v>
      </c>
      <c r="H75" s="220">
        <f>'NOTES 3trim.'!AQ2037</f>
        <v>2</v>
      </c>
      <c r="I75" s="220">
        <f>'NOTES 3trim.'!AR2037</f>
        <v>1</v>
      </c>
      <c r="J75" s="220">
        <f>'NOTES 3trim.'!AS2037</f>
        <v>5</v>
      </c>
      <c r="K75" s="220">
        <f>'NOTES 3trim.'!AT2037</f>
        <v>4</v>
      </c>
      <c r="L75" s="220">
        <f>'NOTES 3trim.'!AU2037</f>
        <v>3</v>
      </c>
      <c r="M75" s="220">
        <f>'NOTES 3trim.'!AV2037</f>
        <v>2</v>
      </c>
      <c r="N75" s="220">
        <f>'NOTES 3trim.'!AW2037</f>
        <v>1</v>
      </c>
      <c r="O75" s="220">
        <f>'NOTES 3trim.'!AX2037</f>
        <v>5</v>
      </c>
      <c r="P75" s="220">
        <f>'NOTES 3trim.'!AY2037</f>
        <v>4</v>
      </c>
      <c r="Q75" s="220">
        <f>'NOTES 3trim.'!AZ2037</f>
        <v>3</v>
      </c>
      <c r="R75" s="220">
        <f>'NOTES 3trim.'!BA2037</f>
        <v>2</v>
      </c>
      <c r="S75" s="220">
        <f>'NOTES 3trim.'!BB2037</f>
        <v>1</v>
      </c>
      <c r="T75" s="220">
        <f>'NOTES 3trim.'!BC2037</f>
        <v>5</v>
      </c>
      <c r="U75" s="220">
        <f>'NOTES 3trim.'!BD2037</f>
        <v>4</v>
      </c>
      <c r="V75" s="220">
        <f>'NOTES 3trim.'!BE2037</f>
        <v>3</v>
      </c>
      <c r="W75" s="220">
        <f>'NOTES 3trim.'!BF2037</f>
        <v>2</v>
      </c>
      <c r="X75" s="220">
        <f>'NOTES 3trim.'!BG2037</f>
        <v>1</v>
      </c>
      <c r="Y75" s="220">
        <f>'NOTES 3trim.'!BH2037</f>
        <v>5</v>
      </c>
      <c r="Z75" s="220">
        <f>'NOTES 3trim.'!BI2037</f>
        <v>4</v>
      </c>
      <c r="AA75" s="220">
        <f>'NOTES 3trim.'!BJ2037</f>
        <v>3</v>
      </c>
      <c r="AB75" s="220">
        <f>'NOTES 3trim.'!BK2037</f>
        <v>2</v>
      </c>
      <c r="AC75" s="220">
        <f>'NOTES 3trim.'!BL2037</f>
        <v>1</v>
      </c>
      <c r="AD75" s="220">
        <f>'NOTES 3trim.'!BM2037</f>
        <v>5</v>
      </c>
      <c r="AE75" s="220">
        <f>'NOTES 3trim.'!BN2037</f>
        <v>4</v>
      </c>
      <c r="AF75" s="220">
        <f>'NOTES 3trim.'!BO2037</f>
        <v>3</v>
      </c>
      <c r="AG75" s="220">
        <f>'NOTES 3trim.'!BP2037</f>
        <v>2</v>
      </c>
      <c r="AH75" s="220">
        <f>'NOTES 3trim.'!BQ2037</f>
        <v>1</v>
      </c>
      <c r="AL75" s="72">
        <f t="shared" si="16"/>
        <v>3</v>
      </c>
      <c r="AM75" s="235"/>
      <c r="AN75" s="235"/>
      <c r="AO75" s="235"/>
      <c r="AP75" s="235"/>
      <c r="AQ75" s="235"/>
      <c r="AR75" s="235"/>
      <c r="AS75" s="235"/>
      <c r="AT75" s="235"/>
      <c r="AU75" s="235"/>
      <c r="AV75" s="235"/>
    </row>
    <row r="76" spans="2:48" s="86" customFormat="1" ht="21.75" customHeight="1">
      <c r="B76" s="190"/>
      <c r="C76" s="190"/>
      <c r="D76" s="190"/>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L76" s="72" t="str">
        <f t="shared" si="16"/>
        <v/>
      </c>
      <c r="AM76" s="235"/>
      <c r="AN76" s="235"/>
      <c r="AO76" s="235"/>
      <c r="AP76" s="235"/>
      <c r="AQ76" s="235"/>
      <c r="AR76" s="235"/>
      <c r="AS76" s="235"/>
      <c r="AT76" s="235"/>
      <c r="AU76" s="235"/>
      <c r="AV76" s="235"/>
    </row>
    <row r="77" spans="2:48" ht="21.75" customHeight="1" thickBot="1">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L77" s="72" t="str">
        <f t="shared" si="16"/>
        <v/>
      </c>
    </row>
    <row r="78" spans="2:48" s="86" customFormat="1" ht="33" customHeight="1" thickBot="1">
      <c r="B78" s="772" t="str">
        <f>'NOTES 3trim.'!D2068</f>
        <v>Education physique et sportive</v>
      </c>
      <c r="C78" s="773"/>
      <c r="D78" s="774"/>
      <c r="E78" s="214">
        <f>IF(ISERROR(AVERAGE(E79:E82)),"",AVERAGE(E79:E82))</f>
        <v>5</v>
      </c>
      <c r="F78" s="214">
        <f t="shared" ref="F78:AH78" si="18">IF(ISERROR(AVERAGE(F79:F82)),"",AVERAGE(F79:F82))</f>
        <v>4</v>
      </c>
      <c r="G78" s="214">
        <f t="shared" si="18"/>
        <v>3</v>
      </c>
      <c r="H78" s="214">
        <f t="shared" si="18"/>
        <v>2</v>
      </c>
      <c r="I78" s="214">
        <f t="shared" si="18"/>
        <v>1</v>
      </c>
      <c r="J78" s="214">
        <f t="shared" si="18"/>
        <v>5</v>
      </c>
      <c r="K78" s="214">
        <f t="shared" si="18"/>
        <v>4</v>
      </c>
      <c r="L78" s="214">
        <f t="shared" si="18"/>
        <v>3</v>
      </c>
      <c r="M78" s="214">
        <f t="shared" si="18"/>
        <v>2</v>
      </c>
      <c r="N78" s="214">
        <f t="shared" si="18"/>
        <v>1</v>
      </c>
      <c r="O78" s="214">
        <f t="shared" si="18"/>
        <v>5</v>
      </c>
      <c r="P78" s="214">
        <f t="shared" si="18"/>
        <v>4</v>
      </c>
      <c r="Q78" s="214">
        <f t="shared" si="18"/>
        <v>3</v>
      </c>
      <c r="R78" s="214">
        <f t="shared" si="18"/>
        <v>2</v>
      </c>
      <c r="S78" s="214">
        <f t="shared" si="18"/>
        <v>1</v>
      </c>
      <c r="T78" s="214">
        <f t="shared" si="18"/>
        <v>5</v>
      </c>
      <c r="U78" s="214">
        <f t="shared" si="18"/>
        <v>4</v>
      </c>
      <c r="V78" s="214">
        <f t="shared" si="18"/>
        <v>3</v>
      </c>
      <c r="W78" s="214">
        <f t="shared" si="18"/>
        <v>2</v>
      </c>
      <c r="X78" s="214">
        <f t="shared" si="18"/>
        <v>1</v>
      </c>
      <c r="Y78" s="214">
        <f t="shared" si="18"/>
        <v>5</v>
      </c>
      <c r="Z78" s="214">
        <f t="shared" si="18"/>
        <v>4</v>
      </c>
      <c r="AA78" s="214">
        <f t="shared" si="18"/>
        <v>3</v>
      </c>
      <c r="AB78" s="214">
        <f t="shared" si="18"/>
        <v>2</v>
      </c>
      <c r="AC78" s="214">
        <f t="shared" si="18"/>
        <v>1</v>
      </c>
      <c r="AD78" s="214">
        <f t="shared" si="18"/>
        <v>5</v>
      </c>
      <c r="AE78" s="214">
        <f t="shared" si="18"/>
        <v>4</v>
      </c>
      <c r="AF78" s="214">
        <f t="shared" si="18"/>
        <v>3</v>
      </c>
      <c r="AG78" s="214">
        <f t="shared" si="18"/>
        <v>2</v>
      </c>
      <c r="AH78" s="214">
        <f t="shared" si="18"/>
        <v>1</v>
      </c>
      <c r="AL78" s="72">
        <f t="shared" si="16"/>
        <v>3</v>
      </c>
      <c r="AM78" s="235"/>
      <c r="AN78" s="235"/>
      <c r="AO78" s="235"/>
      <c r="AP78" s="235"/>
      <c r="AQ78" s="235"/>
      <c r="AR78" s="235"/>
      <c r="AS78" s="235"/>
      <c r="AT78" s="235"/>
      <c r="AU78" s="235"/>
      <c r="AV78" s="235"/>
    </row>
    <row r="79" spans="2:48" ht="21.75" customHeight="1">
      <c r="D79" s="191" t="str">
        <f>'NOTES 3trim.'!D2069</f>
        <v>Réaliser une performance mesurée</v>
      </c>
      <c r="E79" s="225">
        <f>'NOTES 3trim.'!AN2071</f>
        <v>5</v>
      </c>
      <c r="F79" s="225">
        <f>'NOTES 3trim.'!AO2071</f>
        <v>4</v>
      </c>
      <c r="G79" s="225">
        <f>'NOTES 3trim.'!AP2071</f>
        <v>3</v>
      </c>
      <c r="H79" s="225">
        <f>'NOTES 3trim.'!AQ2071</f>
        <v>2</v>
      </c>
      <c r="I79" s="225">
        <f>'NOTES 3trim.'!AR2071</f>
        <v>1</v>
      </c>
      <c r="J79" s="225">
        <f>'NOTES 3trim.'!AS2071</f>
        <v>5</v>
      </c>
      <c r="K79" s="225">
        <f>'NOTES 3trim.'!AT2071</f>
        <v>4</v>
      </c>
      <c r="L79" s="225">
        <f>'NOTES 3trim.'!AU2071</f>
        <v>3</v>
      </c>
      <c r="M79" s="225">
        <f>'NOTES 3trim.'!AV2071</f>
        <v>2</v>
      </c>
      <c r="N79" s="225">
        <f>'NOTES 3trim.'!AW2071</f>
        <v>1</v>
      </c>
      <c r="O79" s="225">
        <f>'NOTES 3trim.'!AX2071</f>
        <v>5</v>
      </c>
      <c r="P79" s="225">
        <f>'NOTES 3trim.'!AY2071</f>
        <v>4</v>
      </c>
      <c r="Q79" s="225">
        <f>'NOTES 3trim.'!AZ2071</f>
        <v>3</v>
      </c>
      <c r="R79" s="225">
        <f>'NOTES 3trim.'!BA2071</f>
        <v>2</v>
      </c>
      <c r="S79" s="225">
        <f>'NOTES 3trim.'!BB2071</f>
        <v>1</v>
      </c>
      <c r="T79" s="225">
        <f>'NOTES 3trim.'!BC2071</f>
        <v>5</v>
      </c>
      <c r="U79" s="225">
        <f>'NOTES 3trim.'!BD2071</f>
        <v>4</v>
      </c>
      <c r="V79" s="225">
        <f>'NOTES 3trim.'!BE2071</f>
        <v>3</v>
      </c>
      <c r="W79" s="225">
        <f>'NOTES 3trim.'!BF2071</f>
        <v>2</v>
      </c>
      <c r="X79" s="225">
        <f>'NOTES 3trim.'!BG2071</f>
        <v>1</v>
      </c>
      <c r="Y79" s="225">
        <f>'NOTES 3trim.'!BH2071</f>
        <v>5</v>
      </c>
      <c r="Z79" s="225">
        <f>'NOTES 3trim.'!BI2071</f>
        <v>4</v>
      </c>
      <c r="AA79" s="225">
        <f>'NOTES 3trim.'!BJ2071</f>
        <v>3</v>
      </c>
      <c r="AB79" s="225">
        <f>'NOTES 3trim.'!BK2071</f>
        <v>2</v>
      </c>
      <c r="AC79" s="225">
        <f>'NOTES 3trim.'!BL2071</f>
        <v>1</v>
      </c>
      <c r="AD79" s="225">
        <f>'NOTES 3trim.'!BM2071</f>
        <v>5</v>
      </c>
      <c r="AE79" s="225">
        <f>'NOTES 3trim.'!BN2071</f>
        <v>4</v>
      </c>
      <c r="AF79" s="225">
        <f>'NOTES 3trim.'!BO2071</f>
        <v>3</v>
      </c>
      <c r="AG79" s="225">
        <f>'NOTES 3trim.'!BP2071</f>
        <v>2</v>
      </c>
      <c r="AH79" s="225">
        <f>'NOTES 3trim.'!BQ2071</f>
        <v>1</v>
      </c>
      <c r="AL79" s="72">
        <f t="shared" si="16"/>
        <v>3</v>
      </c>
    </row>
    <row r="80" spans="2:48" ht="36.75" customHeight="1">
      <c r="D80" s="236" t="str">
        <f>'NOTES 3trim.'!D2081</f>
        <v>Adapter ses déplacements à différents types d'environnements</v>
      </c>
      <c r="E80" s="217">
        <f>'NOTES 3trim.'!AN2083</f>
        <v>5</v>
      </c>
      <c r="F80" s="217">
        <f>'NOTES 3trim.'!AO2083</f>
        <v>4</v>
      </c>
      <c r="G80" s="217">
        <f>'NOTES 3trim.'!AP2083</f>
        <v>3</v>
      </c>
      <c r="H80" s="217">
        <f>'NOTES 3trim.'!AQ2083</f>
        <v>2</v>
      </c>
      <c r="I80" s="217">
        <f>'NOTES 3trim.'!AR2083</f>
        <v>1</v>
      </c>
      <c r="J80" s="217">
        <f>'NOTES 3trim.'!AS2083</f>
        <v>5</v>
      </c>
      <c r="K80" s="217">
        <f>'NOTES 3trim.'!AT2083</f>
        <v>4</v>
      </c>
      <c r="L80" s="217">
        <f>'NOTES 3trim.'!AU2083</f>
        <v>3</v>
      </c>
      <c r="M80" s="217">
        <f>'NOTES 3trim.'!AV2083</f>
        <v>2</v>
      </c>
      <c r="N80" s="217">
        <f>'NOTES 3trim.'!AW2083</f>
        <v>1</v>
      </c>
      <c r="O80" s="217">
        <f>'NOTES 3trim.'!AX2083</f>
        <v>5</v>
      </c>
      <c r="P80" s="217">
        <f>'NOTES 3trim.'!AY2083</f>
        <v>4</v>
      </c>
      <c r="Q80" s="217">
        <f>'NOTES 3trim.'!AZ2083</f>
        <v>3</v>
      </c>
      <c r="R80" s="217">
        <f>'NOTES 3trim.'!BA2083</f>
        <v>2</v>
      </c>
      <c r="S80" s="217">
        <f>'NOTES 3trim.'!BB2083</f>
        <v>1</v>
      </c>
      <c r="T80" s="217">
        <f>'NOTES 3trim.'!BC2083</f>
        <v>5</v>
      </c>
      <c r="U80" s="217">
        <f>'NOTES 3trim.'!BD2083</f>
        <v>4</v>
      </c>
      <c r="V80" s="217">
        <f>'NOTES 3trim.'!BE2083</f>
        <v>3</v>
      </c>
      <c r="W80" s="217">
        <f>'NOTES 3trim.'!BF2083</f>
        <v>2</v>
      </c>
      <c r="X80" s="217">
        <f>'NOTES 3trim.'!BG2083</f>
        <v>1</v>
      </c>
      <c r="Y80" s="217">
        <f>'NOTES 3trim.'!BH2083</f>
        <v>5</v>
      </c>
      <c r="Z80" s="217">
        <f>'NOTES 3trim.'!BI2083</f>
        <v>4</v>
      </c>
      <c r="AA80" s="217">
        <f>'NOTES 3trim.'!BJ2083</f>
        <v>3</v>
      </c>
      <c r="AB80" s="217">
        <f>'NOTES 3trim.'!BK2083</f>
        <v>2</v>
      </c>
      <c r="AC80" s="217">
        <f>'NOTES 3trim.'!BL2083</f>
        <v>1</v>
      </c>
      <c r="AD80" s="217">
        <f>'NOTES 3trim.'!BM2083</f>
        <v>5</v>
      </c>
      <c r="AE80" s="217">
        <f>'NOTES 3trim.'!BN2083</f>
        <v>4</v>
      </c>
      <c r="AF80" s="217">
        <f>'NOTES 3trim.'!BO2083</f>
        <v>3</v>
      </c>
      <c r="AG80" s="217">
        <f>'NOTES 3trim.'!BP2083</f>
        <v>2</v>
      </c>
      <c r="AH80" s="217">
        <f>'NOTES 3trim.'!BQ2083</f>
        <v>1</v>
      </c>
      <c r="AL80" s="72">
        <f t="shared" si="16"/>
        <v>3</v>
      </c>
    </row>
    <row r="81" spans="2:48" ht="25.5" customHeight="1">
      <c r="D81" s="194" t="str">
        <f>'NOTES 3trim.'!D2093</f>
        <v>Coopérer et s'opposer individuellement et collectivement</v>
      </c>
      <c r="E81" s="217">
        <f>'NOTES 3trim.'!AN2095</f>
        <v>5</v>
      </c>
      <c r="F81" s="217">
        <f>'NOTES 3trim.'!AO2095</f>
        <v>4</v>
      </c>
      <c r="G81" s="217">
        <f>'NOTES 3trim.'!AP2095</f>
        <v>3</v>
      </c>
      <c r="H81" s="217">
        <f>'NOTES 3trim.'!AQ2095</f>
        <v>2</v>
      </c>
      <c r="I81" s="217">
        <f>'NOTES 3trim.'!AR2095</f>
        <v>1</v>
      </c>
      <c r="J81" s="217">
        <f>'NOTES 3trim.'!AS2095</f>
        <v>5</v>
      </c>
      <c r="K81" s="217">
        <f>'NOTES 3trim.'!AT2095</f>
        <v>4</v>
      </c>
      <c r="L81" s="217">
        <f>'NOTES 3trim.'!AU2095</f>
        <v>3</v>
      </c>
      <c r="M81" s="217">
        <f>'NOTES 3trim.'!AV2095</f>
        <v>2</v>
      </c>
      <c r="N81" s="217">
        <f>'NOTES 3trim.'!AW2095</f>
        <v>1</v>
      </c>
      <c r="O81" s="217">
        <f>'NOTES 3trim.'!AX2095</f>
        <v>5</v>
      </c>
      <c r="P81" s="217">
        <f>'NOTES 3trim.'!AY2095</f>
        <v>4</v>
      </c>
      <c r="Q81" s="217">
        <f>'NOTES 3trim.'!AZ2095</f>
        <v>3</v>
      </c>
      <c r="R81" s="217">
        <f>'NOTES 3trim.'!BA2095</f>
        <v>2</v>
      </c>
      <c r="S81" s="217">
        <f>'NOTES 3trim.'!BB2095</f>
        <v>1</v>
      </c>
      <c r="T81" s="217">
        <f>'NOTES 3trim.'!BC2095</f>
        <v>5</v>
      </c>
      <c r="U81" s="217">
        <f>'NOTES 3trim.'!BD2095</f>
        <v>4</v>
      </c>
      <c r="V81" s="217">
        <f>'NOTES 3trim.'!BE2095</f>
        <v>3</v>
      </c>
      <c r="W81" s="217">
        <f>'NOTES 3trim.'!BF2095</f>
        <v>2</v>
      </c>
      <c r="X81" s="217">
        <f>'NOTES 3trim.'!BG2095</f>
        <v>1</v>
      </c>
      <c r="Y81" s="217">
        <f>'NOTES 3trim.'!BH2095</f>
        <v>5</v>
      </c>
      <c r="Z81" s="217">
        <f>'NOTES 3trim.'!BI2095</f>
        <v>4</v>
      </c>
      <c r="AA81" s="217">
        <f>'NOTES 3trim.'!BJ2095</f>
        <v>3</v>
      </c>
      <c r="AB81" s="217">
        <f>'NOTES 3trim.'!BK2095</f>
        <v>2</v>
      </c>
      <c r="AC81" s="217">
        <f>'NOTES 3trim.'!BL2095</f>
        <v>1</v>
      </c>
      <c r="AD81" s="217">
        <f>'NOTES 3trim.'!BM2095</f>
        <v>5</v>
      </c>
      <c r="AE81" s="217">
        <f>'NOTES 3trim.'!BN2095</f>
        <v>4</v>
      </c>
      <c r="AF81" s="217">
        <f>'NOTES 3trim.'!BO2095</f>
        <v>3</v>
      </c>
      <c r="AG81" s="217">
        <f>'NOTES 3trim.'!BP2095</f>
        <v>2</v>
      </c>
      <c r="AH81" s="217">
        <f>'NOTES 3trim.'!BQ2095</f>
        <v>1</v>
      </c>
      <c r="AL81" s="72">
        <f t="shared" si="16"/>
        <v>3</v>
      </c>
    </row>
    <row r="82" spans="2:48" ht="42.75" customHeight="1">
      <c r="B82" s="86"/>
      <c r="C82" s="86"/>
      <c r="D82" s="237" t="str">
        <f>'NOTES 3trim.'!D2105</f>
        <v>Concevoir et réaliser des actions à visées expressive, artistique, esthétique</v>
      </c>
      <c r="E82" s="218">
        <f>'NOTES 3trim.'!AN2107</f>
        <v>5</v>
      </c>
      <c r="F82" s="218">
        <f>'NOTES 3trim.'!AO2107</f>
        <v>4</v>
      </c>
      <c r="G82" s="218">
        <f>'NOTES 3trim.'!AP2107</f>
        <v>3</v>
      </c>
      <c r="H82" s="218">
        <f>'NOTES 3trim.'!AQ2107</f>
        <v>2</v>
      </c>
      <c r="I82" s="218">
        <f>'NOTES 3trim.'!AR2107</f>
        <v>1</v>
      </c>
      <c r="J82" s="218">
        <f>'NOTES 3trim.'!AS2107</f>
        <v>5</v>
      </c>
      <c r="K82" s="218">
        <f>'NOTES 3trim.'!AT2107</f>
        <v>4</v>
      </c>
      <c r="L82" s="218">
        <f>'NOTES 3trim.'!AU2107</f>
        <v>3</v>
      </c>
      <c r="M82" s="218">
        <f>'NOTES 3trim.'!AV2107</f>
        <v>2</v>
      </c>
      <c r="N82" s="218">
        <f>'NOTES 3trim.'!AW2107</f>
        <v>1</v>
      </c>
      <c r="O82" s="218">
        <f>'NOTES 3trim.'!AX2107</f>
        <v>5</v>
      </c>
      <c r="P82" s="218">
        <f>'NOTES 3trim.'!AY2107</f>
        <v>4</v>
      </c>
      <c r="Q82" s="218">
        <f>'NOTES 3trim.'!AZ2107</f>
        <v>3</v>
      </c>
      <c r="R82" s="218">
        <f>'NOTES 3trim.'!BA2107</f>
        <v>2</v>
      </c>
      <c r="S82" s="218">
        <f>'NOTES 3trim.'!BB2107</f>
        <v>1</v>
      </c>
      <c r="T82" s="218">
        <f>'NOTES 3trim.'!BC2107</f>
        <v>5</v>
      </c>
      <c r="U82" s="218">
        <f>'NOTES 3trim.'!BD2107</f>
        <v>4</v>
      </c>
      <c r="V82" s="218">
        <f>'NOTES 3trim.'!BE2107</f>
        <v>3</v>
      </c>
      <c r="W82" s="218">
        <f>'NOTES 3trim.'!BF2107</f>
        <v>2</v>
      </c>
      <c r="X82" s="218">
        <f>'NOTES 3trim.'!BG2107</f>
        <v>1</v>
      </c>
      <c r="Y82" s="218">
        <f>'NOTES 3trim.'!BH2107</f>
        <v>5</v>
      </c>
      <c r="Z82" s="218">
        <f>'NOTES 3trim.'!BI2107</f>
        <v>4</v>
      </c>
      <c r="AA82" s="218">
        <f>'NOTES 3trim.'!BJ2107</f>
        <v>3</v>
      </c>
      <c r="AB82" s="218">
        <f>'NOTES 3trim.'!BK2107</f>
        <v>2</v>
      </c>
      <c r="AC82" s="218">
        <f>'NOTES 3trim.'!BL2107</f>
        <v>1</v>
      </c>
      <c r="AD82" s="218">
        <f>'NOTES 3trim.'!BM2107</f>
        <v>5</v>
      </c>
      <c r="AE82" s="218">
        <f>'NOTES 3trim.'!BN2107</f>
        <v>4</v>
      </c>
      <c r="AF82" s="218">
        <f>'NOTES 3trim.'!BO2107</f>
        <v>3</v>
      </c>
      <c r="AG82" s="218">
        <f>'NOTES 3trim.'!BP2107</f>
        <v>2</v>
      </c>
      <c r="AH82" s="218">
        <f>'NOTES 3trim.'!BQ2107</f>
        <v>1</v>
      </c>
      <c r="AI82" s="86"/>
      <c r="AL82" s="72">
        <f t="shared" si="16"/>
        <v>3</v>
      </c>
    </row>
    <row r="83" spans="2:48" ht="21.75" customHeight="1">
      <c r="B83" s="86"/>
      <c r="C83" s="86"/>
      <c r="E83" s="188"/>
      <c r="F83" s="188"/>
      <c r="G83" s="188"/>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86"/>
      <c r="AL83" s="72" t="str">
        <f t="shared" si="16"/>
        <v/>
      </c>
    </row>
    <row r="84" spans="2:48" ht="21.75" customHeight="1" thickBot="1">
      <c r="B84" s="86"/>
      <c r="C84" s="86"/>
      <c r="D84" s="86"/>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86"/>
      <c r="AL84" s="72" t="str">
        <f t="shared" si="16"/>
        <v/>
      </c>
    </row>
    <row r="85" spans="2:48" ht="48" customHeight="1" thickBot="1">
      <c r="B85" s="772" t="str">
        <f>'NOTES 3trim.'!D2120</f>
        <v>Techniques usuelles de l'information et de la communication</v>
      </c>
      <c r="C85" s="773"/>
      <c r="D85" s="774"/>
      <c r="E85" s="214">
        <f>IF(ISERROR(AVERAGE(E86:E87)),"",AVERAGE(E86:E87))</f>
        <v>5</v>
      </c>
      <c r="F85" s="214">
        <f t="shared" ref="F85:AH85" si="19">IF(ISERROR(AVERAGE(F86:F87)),"",AVERAGE(F86:F87))</f>
        <v>4</v>
      </c>
      <c r="G85" s="214">
        <f t="shared" si="19"/>
        <v>3</v>
      </c>
      <c r="H85" s="214">
        <f t="shared" si="19"/>
        <v>2</v>
      </c>
      <c r="I85" s="214">
        <f t="shared" si="19"/>
        <v>1</v>
      </c>
      <c r="J85" s="214">
        <f t="shared" si="19"/>
        <v>5</v>
      </c>
      <c r="K85" s="214">
        <f t="shared" si="19"/>
        <v>4</v>
      </c>
      <c r="L85" s="214">
        <f t="shared" si="19"/>
        <v>3</v>
      </c>
      <c r="M85" s="214">
        <f t="shared" si="19"/>
        <v>2</v>
      </c>
      <c r="N85" s="214">
        <f t="shared" si="19"/>
        <v>1</v>
      </c>
      <c r="O85" s="214">
        <f t="shared" si="19"/>
        <v>5</v>
      </c>
      <c r="P85" s="214">
        <f t="shared" si="19"/>
        <v>4</v>
      </c>
      <c r="Q85" s="214">
        <f t="shared" si="19"/>
        <v>3</v>
      </c>
      <c r="R85" s="214">
        <f t="shared" si="19"/>
        <v>2</v>
      </c>
      <c r="S85" s="214">
        <f t="shared" si="19"/>
        <v>1</v>
      </c>
      <c r="T85" s="214">
        <f t="shared" si="19"/>
        <v>5</v>
      </c>
      <c r="U85" s="214">
        <f t="shared" si="19"/>
        <v>4</v>
      </c>
      <c r="V85" s="214">
        <f t="shared" si="19"/>
        <v>3</v>
      </c>
      <c r="W85" s="214">
        <f t="shared" si="19"/>
        <v>2</v>
      </c>
      <c r="X85" s="214">
        <f t="shared" si="19"/>
        <v>1</v>
      </c>
      <c r="Y85" s="214">
        <f t="shared" si="19"/>
        <v>5</v>
      </c>
      <c r="Z85" s="214">
        <f t="shared" si="19"/>
        <v>4</v>
      </c>
      <c r="AA85" s="214">
        <f t="shared" si="19"/>
        <v>3</v>
      </c>
      <c r="AB85" s="214">
        <f t="shared" si="19"/>
        <v>2</v>
      </c>
      <c r="AC85" s="214">
        <f t="shared" si="19"/>
        <v>1</v>
      </c>
      <c r="AD85" s="214">
        <f t="shared" si="19"/>
        <v>5</v>
      </c>
      <c r="AE85" s="214">
        <f t="shared" si="19"/>
        <v>4</v>
      </c>
      <c r="AF85" s="214">
        <f t="shared" si="19"/>
        <v>3</v>
      </c>
      <c r="AG85" s="214">
        <f t="shared" si="19"/>
        <v>2</v>
      </c>
      <c r="AH85" s="214">
        <f t="shared" si="19"/>
        <v>1</v>
      </c>
      <c r="AI85" s="86"/>
      <c r="AL85" s="72">
        <f t="shared" si="16"/>
        <v>3</v>
      </c>
    </row>
    <row r="86" spans="2:48" s="61" customFormat="1" ht="22.5" customHeight="1">
      <c r="B86" s="188"/>
      <c r="C86" s="189"/>
      <c r="D86" s="191" t="str">
        <f>'NOTES 3trim.'!D2121</f>
        <v>Utiliser l'outil informatique</v>
      </c>
      <c r="E86" s="222">
        <f>'NOTES 3trim.'!AN2123</f>
        <v>5</v>
      </c>
      <c r="F86" s="222">
        <f>'NOTES 3trim.'!AO2123</f>
        <v>4</v>
      </c>
      <c r="G86" s="222">
        <f>'NOTES 3trim.'!AP2123</f>
        <v>3</v>
      </c>
      <c r="H86" s="222">
        <f>'NOTES 3trim.'!AQ2123</f>
        <v>2</v>
      </c>
      <c r="I86" s="222">
        <f>'NOTES 3trim.'!AR2123</f>
        <v>1</v>
      </c>
      <c r="J86" s="222">
        <f>'NOTES 3trim.'!AS2123</f>
        <v>5</v>
      </c>
      <c r="K86" s="222">
        <f>'NOTES 3trim.'!AT2123</f>
        <v>4</v>
      </c>
      <c r="L86" s="222">
        <f>'NOTES 3trim.'!AU2123</f>
        <v>3</v>
      </c>
      <c r="M86" s="222">
        <f>'NOTES 3trim.'!AV2123</f>
        <v>2</v>
      </c>
      <c r="N86" s="222">
        <f>'NOTES 3trim.'!AW2123</f>
        <v>1</v>
      </c>
      <c r="O86" s="222">
        <f>'NOTES 3trim.'!AX2123</f>
        <v>5</v>
      </c>
      <c r="P86" s="222">
        <f>'NOTES 3trim.'!AY2123</f>
        <v>4</v>
      </c>
      <c r="Q86" s="222">
        <f>'NOTES 3trim.'!AZ2123</f>
        <v>3</v>
      </c>
      <c r="R86" s="222">
        <f>'NOTES 3trim.'!BA2123</f>
        <v>2</v>
      </c>
      <c r="S86" s="222">
        <f>'NOTES 3trim.'!BB2123</f>
        <v>1</v>
      </c>
      <c r="T86" s="222">
        <f>'NOTES 3trim.'!BC2123</f>
        <v>5</v>
      </c>
      <c r="U86" s="222">
        <f>'NOTES 3trim.'!BD2123</f>
        <v>4</v>
      </c>
      <c r="V86" s="222">
        <f>'NOTES 3trim.'!BE2123</f>
        <v>3</v>
      </c>
      <c r="W86" s="222">
        <f>'NOTES 3trim.'!BF2123</f>
        <v>2</v>
      </c>
      <c r="X86" s="222">
        <f>'NOTES 3trim.'!BG2123</f>
        <v>1</v>
      </c>
      <c r="Y86" s="222">
        <f>'NOTES 3trim.'!BH2123</f>
        <v>5</v>
      </c>
      <c r="Z86" s="222">
        <f>'NOTES 3trim.'!BI2123</f>
        <v>4</v>
      </c>
      <c r="AA86" s="222">
        <f>'NOTES 3trim.'!BJ2123</f>
        <v>3</v>
      </c>
      <c r="AB86" s="222">
        <f>'NOTES 3trim.'!BK2123</f>
        <v>2</v>
      </c>
      <c r="AC86" s="222">
        <f>'NOTES 3trim.'!BL2123</f>
        <v>1</v>
      </c>
      <c r="AD86" s="222">
        <f>'NOTES 3trim.'!BM2123</f>
        <v>5</v>
      </c>
      <c r="AE86" s="222">
        <f>'NOTES 3trim.'!BN2123</f>
        <v>4</v>
      </c>
      <c r="AF86" s="222">
        <f>'NOTES 3trim.'!BO2123</f>
        <v>3</v>
      </c>
      <c r="AG86" s="222">
        <f>'NOTES 3trim.'!BP2123</f>
        <v>2</v>
      </c>
      <c r="AH86" s="222">
        <f>'NOTES 3trim.'!BQ2123</f>
        <v>1</v>
      </c>
      <c r="AI86" s="186"/>
      <c r="AL86" s="72">
        <f t="shared" si="16"/>
        <v>3</v>
      </c>
      <c r="AM86" s="49"/>
      <c r="AN86" s="49"/>
      <c r="AO86" s="49"/>
      <c r="AP86" s="49"/>
      <c r="AQ86" s="49"/>
      <c r="AR86" s="49"/>
      <c r="AS86" s="49"/>
      <c r="AT86" s="49"/>
      <c r="AU86" s="49"/>
      <c r="AV86" s="49"/>
    </row>
    <row r="87" spans="2:48" s="61" customFormat="1" ht="22.5" customHeight="1">
      <c r="B87" s="65"/>
      <c r="C87" s="189"/>
      <c r="D87" s="238" t="str">
        <f>'NOTES 3trim.'!D2142</f>
        <v>Maitriser les fonctions de base d'un ordinateur</v>
      </c>
      <c r="E87" s="223">
        <f>'NOTES 3trim.'!AN2144</f>
        <v>5</v>
      </c>
      <c r="F87" s="223">
        <f>'NOTES 3trim.'!AO2144</f>
        <v>4</v>
      </c>
      <c r="G87" s="223">
        <f>'NOTES 3trim.'!AP2144</f>
        <v>3</v>
      </c>
      <c r="H87" s="223">
        <f>'NOTES 3trim.'!AQ2144</f>
        <v>2</v>
      </c>
      <c r="I87" s="223">
        <f>'NOTES 3trim.'!AR2144</f>
        <v>1</v>
      </c>
      <c r="J87" s="223">
        <f>'NOTES 3trim.'!AS2144</f>
        <v>5</v>
      </c>
      <c r="K87" s="223">
        <f>'NOTES 3trim.'!AT2144</f>
        <v>4</v>
      </c>
      <c r="L87" s="223">
        <f>'NOTES 3trim.'!AU2144</f>
        <v>3</v>
      </c>
      <c r="M87" s="223">
        <f>'NOTES 3trim.'!AV2144</f>
        <v>2</v>
      </c>
      <c r="N87" s="223">
        <f>'NOTES 3trim.'!AW2144</f>
        <v>1</v>
      </c>
      <c r="O87" s="223">
        <f>'NOTES 3trim.'!AX2144</f>
        <v>5</v>
      </c>
      <c r="P87" s="223">
        <f>'NOTES 3trim.'!AY2144</f>
        <v>4</v>
      </c>
      <c r="Q87" s="223">
        <f>'NOTES 3trim.'!AZ2144</f>
        <v>3</v>
      </c>
      <c r="R87" s="223">
        <f>'NOTES 3trim.'!BA2144</f>
        <v>2</v>
      </c>
      <c r="S87" s="223">
        <f>'NOTES 3trim.'!BB2144</f>
        <v>1</v>
      </c>
      <c r="T87" s="223">
        <f>'NOTES 3trim.'!BC2144</f>
        <v>5</v>
      </c>
      <c r="U87" s="223">
        <f>'NOTES 3trim.'!BD2144</f>
        <v>4</v>
      </c>
      <c r="V87" s="223">
        <f>'NOTES 3trim.'!BE2144</f>
        <v>3</v>
      </c>
      <c r="W87" s="223">
        <f>'NOTES 3trim.'!BF2144</f>
        <v>2</v>
      </c>
      <c r="X87" s="223">
        <f>'NOTES 3trim.'!BG2144</f>
        <v>1</v>
      </c>
      <c r="Y87" s="223">
        <f>'NOTES 3trim.'!BH2144</f>
        <v>5</v>
      </c>
      <c r="Z87" s="223">
        <f>'NOTES 3trim.'!BI2144</f>
        <v>4</v>
      </c>
      <c r="AA87" s="223">
        <f>'NOTES 3trim.'!BJ2144</f>
        <v>3</v>
      </c>
      <c r="AB87" s="223">
        <f>'NOTES 3trim.'!BK2144</f>
        <v>2</v>
      </c>
      <c r="AC87" s="223">
        <f>'NOTES 3trim.'!BL2144</f>
        <v>1</v>
      </c>
      <c r="AD87" s="223">
        <f>'NOTES 3trim.'!BM2144</f>
        <v>5</v>
      </c>
      <c r="AE87" s="223">
        <f>'NOTES 3trim.'!BN2144</f>
        <v>4</v>
      </c>
      <c r="AF87" s="223">
        <f>'NOTES 3trim.'!BO2144</f>
        <v>3</v>
      </c>
      <c r="AG87" s="223">
        <f>'NOTES 3trim.'!BP2144</f>
        <v>2</v>
      </c>
      <c r="AH87" s="223">
        <f>'NOTES 3trim.'!BQ2144</f>
        <v>1</v>
      </c>
      <c r="AI87" s="186"/>
      <c r="AL87" s="72">
        <f t="shared" si="16"/>
        <v>3</v>
      </c>
      <c r="AM87" s="49"/>
      <c r="AN87" s="49"/>
      <c r="AO87" s="49"/>
      <c r="AP87" s="49"/>
      <c r="AQ87" s="49"/>
      <c r="AR87" s="49"/>
      <c r="AS87" s="49"/>
      <c r="AT87" s="49"/>
      <c r="AU87" s="49"/>
      <c r="AV87" s="49"/>
    </row>
    <row r="88" spans="2:48" s="61" customFormat="1" ht="22.5" customHeight="1">
      <c r="B88" s="65"/>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6"/>
      <c r="AL88" s="72" t="str">
        <f t="shared" si="16"/>
        <v/>
      </c>
      <c r="AM88" s="49"/>
      <c r="AN88" s="49"/>
      <c r="AO88" s="49"/>
      <c r="AP88" s="49"/>
      <c r="AQ88" s="49"/>
      <c r="AR88" s="49"/>
      <c r="AS88" s="49"/>
      <c r="AT88" s="49"/>
      <c r="AU88" s="49"/>
      <c r="AV88" s="49"/>
    </row>
    <row r="89" spans="2:48" s="61" customFormat="1" ht="22.5" customHeight="1" thickBot="1">
      <c r="B89" s="65"/>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6"/>
      <c r="AL89" s="72" t="str">
        <f t="shared" si="16"/>
        <v/>
      </c>
      <c r="AM89" s="49"/>
      <c r="AN89" s="49"/>
      <c r="AO89" s="49"/>
      <c r="AP89" s="49"/>
      <c r="AQ89" s="49"/>
      <c r="AR89" s="49"/>
      <c r="AS89" s="49"/>
      <c r="AT89" s="49"/>
      <c r="AU89" s="49"/>
      <c r="AV89" s="49"/>
    </row>
    <row r="90" spans="2:48" s="61" customFormat="1" ht="33.75" customHeight="1" thickBot="1">
      <c r="B90" s="772" t="str">
        <f>'NOTES 3trim.'!D2184</f>
        <v>L'autonomie et l'initiative</v>
      </c>
      <c r="C90" s="773"/>
      <c r="D90" s="774"/>
      <c r="E90" s="214">
        <f>IF(ISERROR(AVERAGE(E91:E93)),"",AVERAGE(E91:E93))</f>
        <v>5</v>
      </c>
      <c r="F90" s="214">
        <f t="shared" ref="F90:AH90" si="20">IF(ISERROR(AVERAGE(F91:F93)),"",AVERAGE(F91:F93))</f>
        <v>4</v>
      </c>
      <c r="G90" s="214">
        <f t="shared" si="20"/>
        <v>3</v>
      </c>
      <c r="H90" s="214">
        <f t="shared" si="20"/>
        <v>2</v>
      </c>
      <c r="I90" s="214">
        <f t="shared" si="20"/>
        <v>1</v>
      </c>
      <c r="J90" s="214">
        <f t="shared" si="20"/>
        <v>5</v>
      </c>
      <c r="K90" s="214">
        <f t="shared" si="20"/>
        <v>4</v>
      </c>
      <c r="L90" s="214">
        <f t="shared" si="20"/>
        <v>3</v>
      </c>
      <c r="M90" s="214">
        <f t="shared" si="20"/>
        <v>2</v>
      </c>
      <c r="N90" s="214">
        <f t="shared" si="20"/>
        <v>1</v>
      </c>
      <c r="O90" s="214">
        <f t="shared" si="20"/>
        <v>5</v>
      </c>
      <c r="P90" s="214">
        <f t="shared" si="20"/>
        <v>4</v>
      </c>
      <c r="Q90" s="214">
        <f t="shared" si="20"/>
        <v>3</v>
      </c>
      <c r="R90" s="214">
        <f t="shared" si="20"/>
        <v>2</v>
      </c>
      <c r="S90" s="214">
        <f t="shared" si="20"/>
        <v>1</v>
      </c>
      <c r="T90" s="214">
        <f t="shared" si="20"/>
        <v>5</v>
      </c>
      <c r="U90" s="214">
        <f t="shared" si="20"/>
        <v>4</v>
      </c>
      <c r="V90" s="214">
        <f t="shared" si="20"/>
        <v>3</v>
      </c>
      <c r="W90" s="214">
        <f t="shared" si="20"/>
        <v>2</v>
      </c>
      <c r="X90" s="214">
        <f t="shared" si="20"/>
        <v>1</v>
      </c>
      <c r="Y90" s="214">
        <f t="shared" si="20"/>
        <v>5</v>
      </c>
      <c r="Z90" s="214">
        <f t="shared" si="20"/>
        <v>4</v>
      </c>
      <c r="AA90" s="214">
        <f t="shared" si="20"/>
        <v>3</v>
      </c>
      <c r="AB90" s="214">
        <f t="shared" si="20"/>
        <v>2</v>
      </c>
      <c r="AC90" s="214">
        <f t="shared" si="20"/>
        <v>1</v>
      </c>
      <c r="AD90" s="214">
        <f t="shared" si="20"/>
        <v>5</v>
      </c>
      <c r="AE90" s="214">
        <f t="shared" si="20"/>
        <v>4</v>
      </c>
      <c r="AF90" s="214">
        <f t="shared" si="20"/>
        <v>3</v>
      </c>
      <c r="AG90" s="214">
        <f t="shared" si="20"/>
        <v>2</v>
      </c>
      <c r="AH90" s="214">
        <f t="shared" si="20"/>
        <v>1</v>
      </c>
      <c r="AI90" s="186"/>
      <c r="AL90" s="72">
        <f t="shared" si="16"/>
        <v>3</v>
      </c>
      <c r="AM90" s="49"/>
      <c r="AN90" s="49"/>
      <c r="AO90" s="49"/>
      <c r="AP90" s="49"/>
      <c r="AQ90" s="49"/>
      <c r="AR90" s="49"/>
      <c r="AS90" s="49"/>
      <c r="AT90" s="49"/>
      <c r="AU90" s="49"/>
      <c r="AV90" s="49"/>
    </row>
    <row r="91" spans="2:48" s="61" customFormat="1" ht="22.5" customHeight="1">
      <c r="B91" s="65"/>
      <c r="C91" s="189"/>
      <c r="D91" s="191" t="str">
        <f>'NOTES 3trim.'!D2185</f>
        <v>Soin - Application</v>
      </c>
      <c r="E91" s="217">
        <f>'NOTES 3trim.'!AN2187</f>
        <v>5</v>
      </c>
      <c r="F91" s="217">
        <f>'NOTES 3trim.'!AO2187</f>
        <v>4</v>
      </c>
      <c r="G91" s="217">
        <f>'NOTES 3trim.'!AP2187</f>
        <v>3</v>
      </c>
      <c r="H91" s="217">
        <f>'NOTES 3trim.'!AQ2187</f>
        <v>2</v>
      </c>
      <c r="I91" s="217">
        <f>'NOTES 3trim.'!AR2187</f>
        <v>1</v>
      </c>
      <c r="J91" s="217">
        <f>'NOTES 3trim.'!AS2187</f>
        <v>5</v>
      </c>
      <c r="K91" s="217">
        <f>'NOTES 3trim.'!AT2187</f>
        <v>4</v>
      </c>
      <c r="L91" s="217">
        <f>'NOTES 3trim.'!AU2187</f>
        <v>3</v>
      </c>
      <c r="M91" s="217">
        <f>'NOTES 3trim.'!AV2187</f>
        <v>2</v>
      </c>
      <c r="N91" s="217">
        <f>'NOTES 3trim.'!AW2187</f>
        <v>1</v>
      </c>
      <c r="O91" s="217">
        <f>'NOTES 3trim.'!AX2187</f>
        <v>5</v>
      </c>
      <c r="P91" s="217">
        <f>'NOTES 3trim.'!AY2187</f>
        <v>4</v>
      </c>
      <c r="Q91" s="217">
        <f>'NOTES 3trim.'!AZ2187</f>
        <v>3</v>
      </c>
      <c r="R91" s="217">
        <f>'NOTES 3trim.'!BA2187</f>
        <v>2</v>
      </c>
      <c r="S91" s="217">
        <f>'NOTES 3trim.'!BB2187</f>
        <v>1</v>
      </c>
      <c r="T91" s="217">
        <f>'NOTES 3trim.'!BC2187</f>
        <v>5</v>
      </c>
      <c r="U91" s="217">
        <f>'NOTES 3trim.'!BD2187</f>
        <v>4</v>
      </c>
      <c r="V91" s="217">
        <f>'NOTES 3trim.'!BE2187</f>
        <v>3</v>
      </c>
      <c r="W91" s="217">
        <f>'NOTES 3trim.'!BF2187</f>
        <v>2</v>
      </c>
      <c r="X91" s="217">
        <f>'NOTES 3trim.'!BG2187</f>
        <v>1</v>
      </c>
      <c r="Y91" s="217">
        <f>'NOTES 3trim.'!BH2187</f>
        <v>5</v>
      </c>
      <c r="Z91" s="217">
        <f>'NOTES 3trim.'!BI2187</f>
        <v>4</v>
      </c>
      <c r="AA91" s="217">
        <f>'NOTES 3trim.'!BJ2187</f>
        <v>3</v>
      </c>
      <c r="AB91" s="217">
        <f>'NOTES 3trim.'!BK2187</f>
        <v>2</v>
      </c>
      <c r="AC91" s="217">
        <f>'NOTES 3trim.'!BL2187</f>
        <v>1</v>
      </c>
      <c r="AD91" s="217">
        <f>'NOTES 3trim.'!BM2187</f>
        <v>5</v>
      </c>
      <c r="AE91" s="217">
        <f>'NOTES 3trim.'!BN2187</f>
        <v>4</v>
      </c>
      <c r="AF91" s="217">
        <f>'NOTES 3trim.'!BO2187</f>
        <v>3</v>
      </c>
      <c r="AG91" s="217">
        <f>'NOTES 3trim.'!BP2187</f>
        <v>2</v>
      </c>
      <c r="AH91" s="217">
        <f>'NOTES 3trim.'!BQ2187</f>
        <v>1</v>
      </c>
      <c r="AI91" s="186"/>
      <c r="AL91" s="72">
        <f t="shared" si="16"/>
        <v>3</v>
      </c>
      <c r="AM91" s="49"/>
      <c r="AN91" s="49"/>
      <c r="AO91" s="49"/>
      <c r="AP91" s="49"/>
      <c r="AQ91" s="49"/>
      <c r="AR91" s="49"/>
      <c r="AS91" s="49"/>
      <c r="AT91" s="49"/>
      <c r="AU91" s="49"/>
      <c r="AV91" s="49"/>
    </row>
    <row r="92" spans="2:48" s="61" customFormat="1" ht="22.5" customHeight="1">
      <c r="B92" s="65"/>
      <c r="C92" s="189"/>
      <c r="D92" s="236" t="str">
        <f>'NOTES 3trim.'!D2206</f>
        <v>Instructions civique et morale</v>
      </c>
      <c r="E92" s="217">
        <f>'NOTES 3trim.'!AN2208</f>
        <v>5</v>
      </c>
      <c r="F92" s="217">
        <f>'NOTES 3trim.'!AO2208</f>
        <v>4</v>
      </c>
      <c r="G92" s="217">
        <f>'NOTES 3trim.'!AP2208</f>
        <v>3</v>
      </c>
      <c r="H92" s="217">
        <f>'NOTES 3trim.'!AQ2208</f>
        <v>2</v>
      </c>
      <c r="I92" s="217">
        <f>'NOTES 3trim.'!AR2208</f>
        <v>1</v>
      </c>
      <c r="J92" s="217">
        <f>'NOTES 3trim.'!AS2208</f>
        <v>5</v>
      </c>
      <c r="K92" s="217">
        <f>'NOTES 3trim.'!AT2208</f>
        <v>4</v>
      </c>
      <c r="L92" s="217">
        <f>'NOTES 3trim.'!AU2208</f>
        <v>3</v>
      </c>
      <c r="M92" s="217">
        <f>'NOTES 3trim.'!AV2208</f>
        <v>2</v>
      </c>
      <c r="N92" s="217">
        <f>'NOTES 3trim.'!AW2208</f>
        <v>1</v>
      </c>
      <c r="O92" s="217">
        <f>'NOTES 3trim.'!AX2208</f>
        <v>5</v>
      </c>
      <c r="P92" s="217">
        <f>'NOTES 3trim.'!AY2208</f>
        <v>4</v>
      </c>
      <c r="Q92" s="217">
        <f>'NOTES 3trim.'!AZ2208</f>
        <v>3</v>
      </c>
      <c r="R92" s="217">
        <f>'NOTES 3trim.'!BA2208</f>
        <v>2</v>
      </c>
      <c r="S92" s="217">
        <f>'NOTES 3trim.'!BB2208</f>
        <v>1</v>
      </c>
      <c r="T92" s="217">
        <f>'NOTES 3trim.'!BC2208</f>
        <v>5</v>
      </c>
      <c r="U92" s="217">
        <f>'NOTES 3trim.'!BD2208</f>
        <v>4</v>
      </c>
      <c r="V92" s="217">
        <f>'NOTES 3trim.'!BE2208</f>
        <v>3</v>
      </c>
      <c r="W92" s="217">
        <f>'NOTES 3trim.'!BF2208</f>
        <v>2</v>
      </c>
      <c r="X92" s="217">
        <f>'NOTES 3trim.'!BG2208</f>
        <v>1</v>
      </c>
      <c r="Y92" s="217">
        <f>'NOTES 3trim.'!BH2208</f>
        <v>5</v>
      </c>
      <c r="Z92" s="217">
        <f>'NOTES 3trim.'!BI2208</f>
        <v>4</v>
      </c>
      <c r="AA92" s="217">
        <f>'NOTES 3trim.'!BJ2208</f>
        <v>3</v>
      </c>
      <c r="AB92" s="217">
        <f>'NOTES 3trim.'!BK2208</f>
        <v>2</v>
      </c>
      <c r="AC92" s="217">
        <f>'NOTES 3trim.'!BL2208</f>
        <v>1</v>
      </c>
      <c r="AD92" s="217">
        <f>'NOTES 3trim.'!BM2208</f>
        <v>5</v>
      </c>
      <c r="AE92" s="217">
        <f>'NOTES 3trim.'!BN2208</f>
        <v>4</v>
      </c>
      <c r="AF92" s="217">
        <f>'NOTES 3trim.'!BO2208</f>
        <v>3</v>
      </c>
      <c r="AG92" s="217">
        <f>'NOTES 3trim.'!BP2208</f>
        <v>2</v>
      </c>
      <c r="AH92" s="217">
        <f>'NOTES 3trim.'!BQ2208</f>
        <v>1</v>
      </c>
      <c r="AI92" s="186"/>
      <c r="AL92" s="72">
        <f t="shared" si="16"/>
        <v>3</v>
      </c>
      <c r="AM92" s="49"/>
      <c r="AN92" s="49"/>
      <c r="AO92" s="49"/>
      <c r="AP92" s="49"/>
      <c r="AQ92" s="49"/>
      <c r="AR92" s="49"/>
      <c r="AS92" s="49"/>
      <c r="AT92" s="49"/>
      <c r="AU92" s="49"/>
      <c r="AV92" s="49"/>
    </row>
    <row r="93" spans="2:48" s="61" customFormat="1" ht="22.5" customHeight="1">
      <c r="B93" s="65"/>
      <c r="C93" s="189"/>
      <c r="D93" s="193" t="str">
        <f>'NOTES 3trim.'!D2254</f>
        <v>Travail personnel</v>
      </c>
      <c r="E93" s="218">
        <f>'NOTES 3trim.'!AN2256</f>
        <v>5</v>
      </c>
      <c r="F93" s="218">
        <f>'NOTES 3trim.'!AO2256</f>
        <v>4</v>
      </c>
      <c r="G93" s="218">
        <f>'NOTES 3trim.'!AP2256</f>
        <v>3</v>
      </c>
      <c r="H93" s="218">
        <f>'NOTES 3trim.'!AQ2256</f>
        <v>2</v>
      </c>
      <c r="I93" s="218">
        <f>'NOTES 3trim.'!AR2256</f>
        <v>1</v>
      </c>
      <c r="J93" s="218">
        <f>'NOTES 3trim.'!AS2256</f>
        <v>5</v>
      </c>
      <c r="K93" s="218">
        <f>'NOTES 3trim.'!AT2256</f>
        <v>4</v>
      </c>
      <c r="L93" s="218">
        <f>'NOTES 3trim.'!AU2256</f>
        <v>3</v>
      </c>
      <c r="M93" s="218">
        <f>'NOTES 3trim.'!AV2256</f>
        <v>2</v>
      </c>
      <c r="N93" s="218">
        <f>'NOTES 3trim.'!AW2256</f>
        <v>1</v>
      </c>
      <c r="O93" s="218">
        <f>'NOTES 3trim.'!AX2256</f>
        <v>5</v>
      </c>
      <c r="P93" s="218">
        <f>'NOTES 3trim.'!AY2256</f>
        <v>4</v>
      </c>
      <c r="Q93" s="218">
        <f>'NOTES 3trim.'!AZ2256</f>
        <v>3</v>
      </c>
      <c r="R93" s="218">
        <f>'NOTES 3trim.'!BA2256</f>
        <v>2</v>
      </c>
      <c r="S93" s="218">
        <f>'NOTES 3trim.'!BB2256</f>
        <v>1</v>
      </c>
      <c r="T93" s="218">
        <f>'NOTES 3trim.'!BC2256</f>
        <v>5</v>
      </c>
      <c r="U93" s="218">
        <f>'NOTES 3trim.'!BD2256</f>
        <v>4</v>
      </c>
      <c r="V93" s="218">
        <f>'NOTES 3trim.'!BE2256</f>
        <v>3</v>
      </c>
      <c r="W93" s="218">
        <f>'NOTES 3trim.'!BF2256</f>
        <v>2</v>
      </c>
      <c r="X93" s="218">
        <f>'NOTES 3trim.'!BG2256</f>
        <v>1</v>
      </c>
      <c r="Y93" s="218">
        <f>'NOTES 3trim.'!BH2256</f>
        <v>5</v>
      </c>
      <c r="Z93" s="218">
        <f>'NOTES 3trim.'!BI2256</f>
        <v>4</v>
      </c>
      <c r="AA93" s="218">
        <f>'NOTES 3trim.'!BJ2256</f>
        <v>3</v>
      </c>
      <c r="AB93" s="218">
        <f>'NOTES 3trim.'!BK2256</f>
        <v>2</v>
      </c>
      <c r="AC93" s="218">
        <f>'NOTES 3trim.'!BL2256</f>
        <v>1</v>
      </c>
      <c r="AD93" s="218">
        <f>'NOTES 3trim.'!BM2256</f>
        <v>5</v>
      </c>
      <c r="AE93" s="218">
        <f>'NOTES 3trim.'!BN2256</f>
        <v>4</v>
      </c>
      <c r="AF93" s="218">
        <f>'NOTES 3trim.'!BO2256</f>
        <v>3</v>
      </c>
      <c r="AG93" s="218">
        <f>'NOTES 3trim.'!BP2256</f>
        <v>2</v>
      </c>
      <c r="AH93" s="218">
        <f>'NOTES 3trim.'!BQ2256</f>
        <v>1</v>
      </c>
      <c r="AI93" s="186"/>
      <c r="AL93" s="72">
        <f t="shared" si="16"/>
        <v>3</v>
      </c>
      <c r="AM93" s="49"/>
      <c r="AN93" s="49"/>
      <c r="AO93" s="49"/>
      <c r="AP93" s="49"/>
      <c r="AQ93" s="49"/>
      <c r="AR93" s="49"/>
      <c r="AS93" s="49"/>
      <c r="AT93" s="49"/>
      <c r="AU93" s="49"/>
      <c r="AV93" s="49"/>
    </row>
    <row r="94" spans="2:48" s="61" customFormat="1" ht="22.5" customHeight="1">
      <c r="B94" s="65"/>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6"/>
      <c r="AL94" s="262"/>
      <c r="AM94" s="49"/>
      <c r="AN94" s="49"/>
      <c r="AO94" s="49"/>
      <c r="AP94" s="49"/>
      <c r="AQ94" s="49"/>
      <c r="AR94" s="49"/>
      <c r="AS94" s="49"/>
      <c r="AT94" s="49"/>
      <c r="AU94" s="49"/>
      <c r="AV94" s="49"/>
    </row>
    <row r="95" spans="2:48" s="61" customFormat="1" ht="22.5" customHeight="1">
      <c r="B95" s="65"/>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6"/>
      <c r="AL95" s="262"/>
      <c r="AM95" s="49"/>
      <c r="AN95" s="49"/>
      <c r="AO95" s="49"/>
      <c r="AP95" s="49"/>
      <c r="AQ95" s="49"/>
      <c r="AR95" s="49"/>
      <c r="AS95" s="49"/>
      <c r="AT95" s="49"/>
      <c r="AU95" s="49"/>
      <c r="AV95" s="49"/>
    </row>
    <row r="96" spans="2:48" s="61" customFormat="1" ht="22.5" customHeight="1">
      <c r="B96" s="65"/>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6"/>
      <c r="AL96" s="262"/>
      <c r="AM96" s="49"/>
      <c r="AN96" s="49"/>
      <c r="AO96" s="49"/>
      <c r="AP96" s="49"/>
      <c r="AQ96" s="49"/>
      <c r="AR96" s="49"/>
      <c r="AS96" s="49"/>
      <c r="AT96" s="49"/>
      <c r="AU96" s="49"/>
      <c r="AV96" s="49"/>
    </row>
    <row r="97" spans="1:48" s="61" customFormat="1" ht="22.5" customHeight="1">
      <c r="B97" s="65"/>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6"/>
      <c r="AL97" s="262"/>
      <c r="AM97" s="49"/>
      <c r="AN97" s="49"/>
      <c r="AO97" s="49"/>
      <c r="AP97" s="49"/>
      <c r="AQ97" s="49"/>
      <c r="AR97" s="49"/>
      <c r="AS97" s="49"/>
      <c r="AT97" s="49"/>
      <c r="AU97" s="49"/>
      <c r="AV97" s="49"/>
    </row>
    <row r="98" spans="1:48" s="61" customFormat="1" ht="22.5" customHeight="1">
      <c r="B98" s="65"/>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6"/>
      <c r="AL98" s="262" t="str">
        <f>IF(ISERROR(AVERAGE(C98:AF98)),"",AVERAGE(C98:AF98))</f>
        <v/>
      </c>
      <c r="AM98" s="49"/>
      <c r="AN98" s="49"/>
      <c r="AO98" s="49"/>
      <c r="AP98" s="49"/>
      <c r="AQ98" s="49"/>
      <c r="AR98" s="49"/>
      <c r="AS98" s="49"/>
      <c r="AT98" s="49"/>
      <c r="AU98" s="49"/>
      <c r="AV98" s="49"/>
    </row>
    <row r="99" spans="1:48" s="61" customFormat="1" ht="22.5" customHeight="1">
      <c r="B99" s="65"/>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6"/>
      <c r="AL99" s="262" t="str">
        <f>IF(ISERROR(AVERAGE(C99:AF99)),"",AVERAGE(C99:AF99))</f>
        <v/>
      </c>
      <c r="AM99" s="49"/>
      <c r="AN99" s="49"/>
      <c r="AO99" s="49"/>
      <c r="AP99" s="49"/>
      <c r="AQ99" s="49"/>
      <c r="AR99" s="49"/>
      <c r="AS99" s="49"/>
      <c r="AT99" s="49"/>
      <c r="AU99" s="49"/>
      <c r="AV99" s="49"/>
    </row>
    <row r="100" spans="1:48" ht="12.75" customHeight="1">
      <c r="A100" s="38"/>
      <c r="B100" s="188"/>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86"/>
      <c r="AJ100" s="38"/>
    </row>
    <row r="101" spans="1:48" ht="12.75" customHeight="1" thickBot="1">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row>
    <row r="102" spans="1:48" ht="134.25" customHeight="1" thickTop="1" thickBot="1">
      <c r="B102" s="64"/>
      <c r="C102" s="64"/>
      <c r="D102" s="64"/>
      <c r="E102" s="58" t="str">
        <f>E1</f>
        <v/>
      </c>
      <c r="F102" s="59" t="str">
        <f t="shared" ref="F102:AH102" si="21">F1</f>
        <v/>
      </c>
      <c r="G102" s="58" t="str">
        <f t="shared" si="21"/>
        <v/>
      </c>
      <c r="H102" s="59" t="str">
        <f t="shared" si="21"/>
        <v/>
      </c>
      <c r="I102" s="58" t="str">
        <f t="shared" si="21"/>
        <v/>
      </c>
      <c r="J102" s="59" t="str">
        <f t="shared" si="21"/>
        <v/>
      </c>
      <c r="K102" s="58" t="str">
        <f t="shared" si="21"/>
        <v/>
      </c>
      <c r="L102" s="59" t="str">
        <f t="shared" si="21"/>
        <v/>
      </c>
      <c r="M102" s="58" t="str">
        <f t="shared" si="21"/>
        <v/>
      </c>
      <c r="N102" s="59" t="str">
        <f t="shared" si="21"/>
        <v/>
      </c>
      <c r="O102" s="58" t="str">
        <f t="shared" si="21"/>
        <v/>
      </c>
      <c r="P102" s="59" t="str">
        <f t="shared" si="21"/>
        <v/>
      </c>
      <c r="Q102" s="58" t="str">
        <f t="shared" si="21"/>
        <v/>
      </c>
      <c r="R102" s="59" t="str">
        <f t="shared" si="21"/>
        <v/>
      </c>
      <c r="S102" s="58" t="str">
        <f t="shared" si="21"/>
        <v/>
      </c>
      <c r="T102" s="59" t="str">
        <f t="shared" si="21"/>
        <v/>
      </c>
      <c r="U102" s="58" t="str">
        <f t="shared" si="21"/>
        <v/>
      </c>
      <c r="V102" s="59" t="str">
        <f t="shared" si="21"/>
        <v/>
      </c>
      <c r="W102" s="58" t="str">
        <f t="shared" si="21"/>
        <v/>
      </c>
      <c r="X102" s="59" t="str">
        <f t="shared" si="21"/>
        <v/>
      </c>
      <c r="Y102" s="58" t="str">
        <f t="shared" si="21"/>
        <v/>
      </c>
      <c r="Z102" s="59" t="str">
        <f t="shared" si="21"/>
        <v/>
      </c>
      <c r="AA102" s="60" t="str">
        <f t="shared" si="21"/>
        <v/>
      </c>
      <c r="AB102" s="59" t="str">
        <f t="shared" si="21"/>
        <v/>
      </c>
      <c r="AC102" s="60" t="str">
        <f t="shared" si="21"/>
        <v/>
      </c>
      <c r="AD102" s="59" t="str">
        <f t="shared" si="21"/>
        <v/>
      </c>
      <c r="AE102" s="60">
        <f t="shared" si="21"/>
        <v>1</v>
      </c>
      <c r="AF102" s="59">
        <f t="shared" si="21"/>
        <v>2</v>
      </c>
      <c r="AG102" s="59">
        <f t="shared" si="21"/>
        <v>3</v>
      </c>
      <c r="AH102" s="59" t="str">
        <f t="shared" si="21"/>
        <v>ytdfuyfruyfuiylfguykgfuyfuyuy</v>
      </c>
    </row>
    <row r="103" spans="1:48" s="61" customFormat="1" ht="33.75" customHeight="1" thickBot="1">
      <c r="B103" s="766" t="str">
        <f>B2</f>
        <v>Français</v>
      </c>
      <c r="C103" s="767"/>
      <c r="D103" s="768"/>
      <c r="E103" s="214" t="str">
        <f t="shared" ref="E103:AH111" si="22">IF(E2="","",IF(E2&lt;$AB$209,$AA$208,IF(E2&lt;$AC$209,$AB$208,IF(E2&lt;$AD$209,$AC$208,IF(E2&lt;$AE$209,$AD$208,IF(E2&gt;=$AA$209,$AE$208,"--"))))))</f>
        <v>B</v>
      </c>
      <c r="F103" s="214" t="str">
        <f t="shared" si="22"/>
        <v>B</v>
      </c>
      <c r="G103" s="214" t="str">
        <f t="shared" si="22"/>
        <v>B</v>
      </c>
      <c r="H103" s="214" t="str">
        <f t="shared" si="22"/>
        <v>B</v>
      </c>
      <c r="I103" s="214" t="str">
        <f t="shared" si="22"/>
        <v>C</v>
      </c>
      <c r="J103" s="214" t="str">
        <f t="shared" si="22"/>
        <v>B</v>
      </c>
      <c r="K103" s="214" t="str">
        <f t="shared" si="22"/>
        <v>B</v>
      </c>
      <c r="L103" s="214" t="str">
        <f t="shared" si="22"/>
        <v>B</v>
      </c>
      <c r="M103" s="214" t="str">
        <f t="shared" si="22"/>
        <v>B</v>
      </c>
      <c r="N103" s="214" t="str">
        <f t="shared" si="22"/>
        <v>C</v>
      </c>
      <c r="O103" s="214" t="str">
        <f t="shared" si="22"/>
        <v>B</v>
      </c>
      <c r="P103" s="214" t="str">
        <f t="shared" si="22"/>
        <v>B</v>
      </c>
      <c r="Q103" s="214" t="str">
        <f t="shared" si="22"/>
        <v>B</v>
      </c>
      <c r="R103" s="214" t="str">
        <f t="shared" si="22"/>
        <v>C</v>
      </c>
      <c r="S103" s="214" t="str">
        <f t="shared" si="22"/>
        <v>C</v>
      </c>
      <c r="T103" s="214" t="str">
        <f t="shared" si="22"/>
        <v>B</v>
      </c>
      <c r="U103" s="214" t="str">
        <f t="shared" si="22"/>
        <v>B</v>
      </c>
      <c r="V103" s="214" t="str">
        <f t="shared" si="22"/>
        <v>B</v>
      </c>
      <c r="W103" s="214" t="str">
        <f t="shared" si="22"/>
        <v>B</v>
      </c>
      <c r="X103" s="214" t="str">
        <f t="shared" si="22"/>
        <v>C</v>
      </c>
      <c r="Y103" s="214" t="str">
        <f t="shared" si="22"/>
        <v>C</v>
      </c>
      <c r="Z103" s="214" t="str">
        <f t="shared" si="22"/>
        <v>B</v>
      </c>
      <c r="AA103" s="214" t="str">
        <f t="shared" si="22"/>
        <v>B</v>
      </c>
      <c r="AB103" s="214" t="str">
        <f t="shared" si="22"/>
        <v>C</v>
      </c>
      <c r="AC103" s="214" t="str">
        <f t="shared" si="22"/>
        <v>C</v>
      </c>
      <c r="AD103" s="214" t="str">
        <f t="shared" si="22"/>
        <v>C</v>
      </c>
      <c r="AE103" s="214" t="str">
        <f t="shared" si="22"/>
        <v>B</v>
      </c>
      <c r="AF103" s="214" t="str">
        <f t="shared" si="22"/>
        <v>B</v>
      </c>
      <c r="AG103" s="214" t="str">
        <f t="shared" si="22"/>
        <v>C</v>
      </c>
      <c r="AH103" s="214" t="str">
        <f t="shared" si="22"/>
        <v>C</v>
      </c>
      <c r="AL103" s="72" t="str">
        <f>B103</f>
        <v>Français</v>
      </c>
      <c r="AM103" s="49"/>
      <c r="AN103" s="49">
        <f t="shared" ref="AN103:AN108" si="23">COUNTIF(C103:D103,"A")</f>
        <v>0</v>
      </c>
      <c r="AO103" s="49"/>
      <c r="AP103" s="49">
        <f t="shared" ref="AP103:AP108" si="24">COUNTIF(C103:D103,"B")</f>
        <v>0</v>
      </c>
      <c r="AQ103" s="49"/>
      <c r="AR103" s="49">
        <f t="shared" ref="AR103:AR108" si="25">COUNTIF(C103:D103,"C")</f>
        <v>0</v>
      </c>
      <c r="AS103" s="49"/>
      <c r="AT103" s="49">
        <f t="shared" ref="AT103:AT108" si="26">COUNTIF(C103:D103,"D")</f>
        <v>0</v>
      </c>
      <c r="AU103" s="49"/>
      <c r="AV103" s="49">
        <f t="shared" ref="AV103:AV108" si="27">SUM(AN103:AT103)</f>
        <v>0</v>
      </c>
    </row>
    <row r="104" spans="1:48" s="61" customFormat="1" ht="22.5" customHeight="1">
      <c r="B104" s="775" t="str">
        <f>B3</f>
        <v>Langage oral</v>
      </c>
      <c r="C104" s="775"/>
      <c r="D104" s="775"/>
      <c r="E104" s="215" t="str">
        <f t="shared" si="22"/>
        <v>B</v>
      </c>
      <c r="F104" s="215" t="str">
        <f t="shared" si="22"/>
        <v>B</v>
      </c>
      <c r="G104" s="215" t="str">
        <f t="shared" si="22"/>
        <v>B</v>
      </c>
      <c r="H104" s="215" t="str">
        <f t="shared" si="22"/>
        <v>B</v>
      </c>
      <c r="I104" s="215" t="str">
        <f t="shared" si="22"/>
        <v>C</v>
      </c>
      <c r="J104" s="215" t="str">
        <f t="shared" si="22"/>
        <v>B</v>
      </c>
      <c r="K104" s="215" t="str">
        <f t="shared" si="22"/>
        <v>B</v>
      </c>
      <c r="L104" s="215" t="str">
        <f t="shared" si="22"/>
        <v>B</v>
      </c>
      <c r="M104" s="215" t="str">
        <f t="shared" si="22"/>
        <v>B</v>
      </c>
      <c r="N104" s="215" t="str">
        <f t="shared" si="22"/>
        <v>B</v>
      </c>
      <c r="O104" s="215" t="str">
        <f t="shared" si="22"/>
        <v>B</v>
      </c>
      <c r="P104" s="215" t="str">
        <f t="shared" si="22"/>
        <v>B</v>
      </c>
      <c r="Q104" s="215" t="str">
        <f t="shared" si="22"/>
        <v>B</v>
      </c>
      <c r="R104" s="215" t="str">
        <f t="shared" si="22"/>
        <v>B</v>
      </c>
      <c r="S104" s="215" t="str">
        <f t="shared" si="22"/>
        <v>B</v>
      </c>
      <c r="T104" s="215" t="str">
        <f t="shared" si="22"/>
        <v>B</v>
      </c>
      <c r="U104" s="215" t="str">
        <f t="shared" si="22"/>
        <v>A</v>
      </c>
      <c r="V104" s="215" t="str">
        <f t="shared" si="22"/>
        <v>B</v>
      </c>
      <c r="W104" s="215" t="str">
        <f t="shared" si="22"/>
        <v>B</v>
      </c>
      <c r="X104" s="215" t="str">
        <f t="shared" si="22"/>
        <v>C</v>
      </c>
      <c r="Y104" s="215" t="str">
        <f t="shared" si="22"/>
        <v>B</v>
      </c>
      <c r="Z104" s="215" t="str">
        <f t="shared" si="22"/>
        <v>A</v>
      </c>
      <c r="AA104" s="215" t="str">
        <f t="shared" si="22"/>
        <v>B</v>
      </c>
      <c r="AB104" s="215" t="str">
        <f t="shared" si="22"/>
        <v>C</v>
      </c>
      <c r="AC104" s="215" t="str">
        <f t="shared" si="22"/>
        <v>C</v>
      </c>
      <c r="AD104" s="215" t="str">
        <f t="shared" si="22"/>
        <v>B</v>
      </c>
      <c r="AE104" s="215" t="str">
        <f t="shared" si="22"/>
        <v>A</v>
      </c>
      <c r="AF104" s="215" t="str">
        <f t="shared" si="22"/>
        <v>B</v>
      </c>
      <c r="AG104" s="215" t="str">
        <f t="shared" si="22"/>
        <v>C</v>
      </c>
      <c r="AH104" s="215" t="str">
        <f t="shared" si="22"/>
        <v>C</v>
      </c>
      <c r="AL104" s="71" t="str">
        <f t="shared" ref="AL104:AL143" si="28">B104</f>
        <v>Langage oral</v>
      </c>
      <c r="AM104" s="49"/>
      <c r="AN104" s="49">
        <f t="shared" si="23"/>
        <v>0</v>
      </c>
      <c r="AO104" s="49"/>
      <c r="AP104" s="49">
        <f t="shared" si="24"/>
        <v>0</v>
      </c>
      <c r="AQ104" s="49"/>
      <c r="AR104" s="49">
        <f t="shared" si="25"/>
        <v>0</v>
      </c>
      <c r="AS104" s="49"/>
      <c r="AT104" s="49">
        <f t="shared" si="26"/>
        <v>0</v>
      </c>
      <c r="AU104" s="49"/>
      <c r="AV104" s="49">
        <f t="shared" si="27"/>
        <v>0</v>
      </c>
    </row>
    <row r="105" spans="1:48" s="61" customFormat="1" ht="22.5" customHeight="1">
      <c r="D105" s="191" t="str">
        <f>D4</f>
        <v>Raconter, Décrire, Exposer</v>
      </c>
      <c r="E105" s="216" t="str">
        <f t="shared" si="22"/>
        <v/>
      </c>
      <c r="F105" s="216" t="str">
        <f t="shared" si="22"/>
        <v/>
      </c>
      <c r="G105" s="216" t="str">
        <f t="shared" si="22"/>
        <v/>
      </c>
      <c r="H105" s="216" t="str">
        <f t="shared" si="22"/>
        <v/>
      </c>
      <c r="I105" s="216" t="str">
        <f t="shared" si="22"/>
        <v/>
      </c>
      <c r="J105" s="216" t="str">
        <f t="shared" si="22"/>
        <v/>
      </c>
      <c r="K105" s="216" t="str">
        <f t="shared" si="22"/>
        <v/>
      </c>
      <c r="L105" s="216" t="str">
        <f t="shared" si="22"/>
        <v/>
      </c>
      <c r="M105" s="216" t="str">
        <f t="shared" si="22"/>
        <v/>
      </c>
      <c r="N105" s="216" t="str">
        <f t="shared" si="22"/>
        <v/>
      </c>
      <c r="O105" s="216" t="str">
        <f t="shared" si="22"/>
        <v>B</v>
      </c>
      <c r="P105" s="216" t="str">
        <f t="shared" si="22"/>
        <v>B</v>
      </c>
      <c r="Q105" s="216" t="str">
        <f t="shared" si="22"/>
        <v>B</v>
      </c>
      <c r="R105" s="216" t="str">
        <f t="shared" si="22"/>
        <v>B</v>
      </c>
      <c r="S105" s="216" t="str">
        <f t="shared" si="22"/>
        <v>B</v>
      </c>
      <c r="T105" s="216" t="str">
        <f t="shared" si="22"/>
        <v/>
      </c>
      <c r="U105" s="216" t="str">
        <f t="shared" si="22"/>
        <v/>
      </c>
      <c r="V105" s="216" t="str">
        <f t="shared" si="22"/>
        <v/>
      </c>
      <c r="W105" s="216" t="str">
        <f t="shared" si="22"/>
        <v/>
      </c>
      <c r="X105" s="216" t="str">
        <f t="shared" si="22"/>
        <v/>
      </c>
      <c r="Y105" s="216" t="str">
        <f t="shared" si="22"/>
        <v/>
      </c>
      <c r="Z105" s="216" t="str">
        <f t="shared" si="22"/>
        <v/>
      </c>
      <c r="AA105" s="216" t="str">
        <f t="shared" si="22"/>
        <v/>
      </c>
      <c r="AB105" s="216" t="str">
        <f t="shared" si="22"/>
        <v/>
      </c>
      <c r="AC105" s="216" t="str">
        <f t="shared" si="22"/>
        <v/>
      </c>
      <c r="AD105" s="216" t="str">
        <f t="shared" si="22"/>
        <v/>
      </c>
      <c r="AE105" s="216" t="str">
        <f t="shared" si="22"/>
        <v/>
      </c>
      <c r="AF105" s="216" t="str">
        <f t="shared" si="22"/>
        <v/>
      </c>
      <c r="AG105" s="216" t="str">
        <f t="shared" si="22"/>
        <v/>
      </c>
      <c r="AH105" s="216" t="str">
        <f t="shared" si="22"/>
        <v/>
      </c>
      <c r="AL105" s="71">
        <f t="shared" si="28"/>
        <v>0</v>
      </c>
      <c r="AM105" s="49"/>
      <c r="AN105" s="49">
        <f t="shared" si="23"/>
        <v>0</v>
      </c>
      <c r="AO105" s="49"/>
      <c r="AP105" s="49">
        <f t="shared" si="24"/>
        <v>0</v>
      </c>
      <c r="AQ105" s="49"/>
      <c r="AR105" s="49">
        <f t="shared" si="25"/>
        <v>0</v>
      </c>
      <c r="AS105" s="49"/>
      <c r="AT105" s="49">
        <f t="shared" si="26"/>
        <v>0</v>
      </c>
      <c r="AU105" s="49"/>
      <c r="AV105" s="49">
        <f t="shared" si="27"/>
        <v>0</v>
      </c>
    </row>
    <row r="106" spans="1:48" s="61" customFormat="1" ht="22.5" customHeight="1">
      <c r="D106" s="192" t="str">
        <f>D5</f>
        <v>Echanger, Débattre</v>
      </c>
      <c r="E106" s="217" t="str">
        <f t="shared" si="22"/>
        <v>B</v>
      </c>
      <c r="F106" s="217" t="str">
        <f t="shared" si="22"/>
        <v>A</v>
      </c>
      <c r="G106" s="217" t="str">
        <f t="shared" si="22"/>
        <v>B</v>
      </c>
      <c r="H106" s="217" t="str">
        <f t="shared" si="22"/>
        <v>C</v>
      </c>
      <c r="I106" s="217" t="str">
        <f t="shared" si="22"/>
        <v>C</v>
      </c>
      <c r="J106" s="217" t="str">
        <f t="shared" si="22"/>
        <v>B</v>
      </c>
      <c r="K106" s="217" t="str">
        <f t="shared" si="22"/>
        <v>A</v>
      </c>
      <c r="L106" s="217" t="str">
        <f t="shared" si="22"/>
        <v>B</v>
      </c>
      <c r="M106" s="217" t="str">
        <f t="shared" si="22"/>
        <v>C</v>
      </c>
      <c r="N106" s="217" t="str">
        <f t="shared" si="22"/>
        <v>C</v>
      </c>
      <c r="O106" s="217" t="str">
        <f t="shared" si="22"/>
        <v>B</v>
      </c>
      <c r="P106" s="217" t="str">
        <f t="shared" si="22"/>
        <v>A</v>
      </c>
      <c r="Q106" s="217" t="str">
        <f t="shared" si="22"/>
        <v>B</v>
      </c>
      <c r="R106" s="217" t="str">
        <f t="shared" si="22"/>
        <v>C</v>
      </c>
      <c r="S106" s="217" t="str">
        <f t="shared" si="22"/>
        <v>C</v>
      </c>
      <c r="T106" s="217" t="str">
        <f t="shared" si="22"/>
        <v>B</v>
      </c>
      <c r="U106" s="217" t="str">
        <f t="shared" si="22"/>
        <v>A</v>
      </c>
      <c r="V106" s="217" t="str">
        <f t="shared" si="22"/>
        <v>B</v>
      </c>
      <c r="W106" s="217" t="str">
        <f t="shared" si="22"/>
        <v>C</v>
      </c>
      <c r="X106" s="217" t="str">
        <f t="shared" si="22"/>
        <v>C</v>
      </c>
      <c r="Y106" s="217" t="str">
        <f t="shared" si="22"/>
        <v>B</v>
      </c>
      <c r="Z106" s="217" t="str">
        <f t="shared" si="22"/>
        <v>A</v>
      </c>
      <c r="AA106" s="217" t="str">
        <f t="shared" si="22"/>
        <v>B</v>
      </c>
      <c r="AB106" s="217" t="str">
        <f t="shared" si="22"/>
        <v>C</v>
      </c>
      <c r="AC106" s="217" t="str">
        <f t="shared" si="22"/>
        <v>C</v>
      </c>
      <c r="AD106" s="217" t="str">
        <f t="shared" si="22"/>
        <v>B</v>
      </c>
      <c r="AE106" s="217" t="str">
        <f t="shared" si="22"/>
        <v>A</v>
      </c>
      <c r="AF106" s="217" t="str">
        <f t="shared" si="22"/>
        <v>B</v>
      </c>
      <c r="AG106" s="217" t="str">
        <f t="shared" si="22"/>
        <v>C</v>
      </c>
      <c r="AH106" s="217" t="str">
        <f t="shared" si="22"/>
        <v>C</v>
      </c>
      <c r="AL106" s="71">
        <f t="shared" si="28"/>
        <v>0</v>
      </c>
      <c r="AM106" s="49"/>
      <c r="AN106" s="49">
        <f t="shared" si="23"/>
        <v>0</v>
      </c>
      <c r="AO106" s="49"/>
      <c r="AP106" s="49">
        <f t="shared" si="24"/>
        <v>0</v>
      </c>
      <c r="AQ106" s="49"/>
      <c r="AR106" s="49">
        <f t="shared" si="25"/>
        <v>0</v>
      </c>
      <c r="AS106" s="49"/>
      <c r="AT106" s="49">
        <f t="shared" si="26"/>
        <v>0</v>
      </c>
      <c r="AU106" s="49"/>
      <c r="AV106" s="49">
        <f t="shared" si="27"/>
        <v>0</v>
      </c>
    </row>
    <row r="107" spans="1:48" s="61" customFormat="1" ht="22.5" customHeight="1">
      <c r="D107" s="193" t="str">
        <f>D6</f>
        <v>Réciter : dire de mémoire</v>
      </c>
      <c r="E107" s="218" t="str">
        <f t="shared" si="22"/>
        <v>B</v>
      </c>
      <c r="F107" s="218" t="str">
        <f t="shared" si="22"/>
        <v>C</v>
      </c>
      <c r="G107" s="218" t="str">
        <f t="shared" si="22"/>
        <v>A</v>
      </c>
      <c r="H107" s="218" t="str">
        <f t="shared" si="22"/>
        <v>A</v>
      </c>
      <c r="I107" s="218" t="str">
        <f t="shared" si="22"/>
        <v/>
      </c>
      <c r="J107" s="218" t="str">
        <f t="shared" si="22"/>
        <v>B</v>
      </c>
      <c r="K107" s="218" t="str">
        <f t="shared" si="22"/>
        <v>B</v>
      </c>
      <c r="L107" s="218" t="str">
        <f t="shared" si="22"/>
        <v>B</v>
      </c>
      <c r="M107" s="218" t="str">
        <f t="shared" si="22"/>
        <v>A</v>
      </c>
      <c r="N107" s="218" t="str">
        <f t="shared" si="22"/>
        <v>A</v>
      </c>
      <c r="O107" s="218" t="str">
        <f t="shared" si="22"/>
        <v>A</v>
      </c>
      <c r="P107" s="218" t="str">
        <f t="shared" si="22"/>
        <v>C</v>
      </c>
      <c r="Q107" s="218" t="str">
        <f t="shared" si="22"/>
        <v/>
      </c>
      <c r="R107" s="218" t="str">
        <f t="shared" si="22"/>
        <v>A</v>
      </c>
      <c r="S107" s="218" t="str">
        <f t="shared" si="22"/>
        <v>A</v>
      </c>
      <c r="T107" s="218" t="str">
        <f t="shared" si="22"/>
        <v>B</v>
      </c>
      <c r="U107" s="218" t="str">
        <f t="shared" si="22"/>
        <v>A</v>
      </c>
      <c r="V107" s="218" t="str">
        <f t="shared" si="22"/>
        <v>B</v>
      </c>
      <c r="W107" s="218" t="str">
        <f t="shared" si="22"/>
        <v>A</v>
      </c>
      <c r="X107" s="218" t="str">
        <f t="shared" si="22"/>
        <v/>
      </c>
      <c r="Y107" s="218" t="str">
        <f t="shared" si="22"/>
        <v>B</v>
      </c>
      <c r="Z107" s="218" t="str">
        <f t="shared" si="22"/>
        <v>A</v>
      </c>
      <c r="AA107" s="218" t="str">
        <f t="shared" si="22"/>
        <v>B</v>
      </c>
      <c r="AB107" s="218" t="str">
        <f t="shared" si="22"/>
        <v>C</v>
      </c>
      <c r="AC107" s="218" t="str">
        <f t="shared" si="22"/>
        <v>C</v>
      </c>
      <c r="AD107" s="218" t="str">
        <f t="shared" si="22"/>
        <v>B</v>
      </c>
      <c r="AE107" s="218" t="str">
        <f t="shared" si="22"/>
        <v>A</v>
      </c>
      <c r="AF107" s="218" t="str">
        <f t="shared" si="22"/>
        <v>B</v>
      </c>
      <c r="AG107" s="218" t="str">
        <f t="shared" si="22"/>
        <v>C</v>
      </c>
      <c r="AH107" s="218" t="str">
        <f t="shared" si="22"/>
        <v>C</v>
      </c>
      <c r="AL107" s="71">
        <f t="shared" si="28"/>
        <v>0</v>
      </c>
      <c r="AM107" s="49"/>
      <c r="AN107" s="49">
        <f t="shared" si="23"/>
        <v>0</v>
      </c>
      <c r="AO107" s="49"/>
      <c r="AP107" s="49">
        <f t="shared" si="24"/>
        <v>0</v>
      </c>
      <c r="AQ107" s="49"/>
      <c r="AR107" s="49">
        <f t="shared" si="25"/>
        <v>0</v>
      </c>
      <c r="AS107" s="49"/>
      <c r="AT107" s="49">
        <f t="shared" si="26"/>
        <v>0</v>
      </c>
      <c r="AU107" s="49"/>
      <c r="AV107" s="49">
        <f t="shared" si="27"/>
        <v>0</v>
      </c>
    </row>
    <row r="108" spans="1:48" s="61" customFormat="1" ht="22.5" customHeight="1">
      <c r="B108" s="775" t="str">
        <f>B7</f>
        <v>Lectures</v>
      </c>
      <c r="C108" s="775"/>
      <c r="D108" s="775"/>
      <c r="E108" s="219" t="str">
        <f t="shared" si="22"/>
        <v>B</v>
      </c>
      <c r="F108" s="219" t="str">
        <f t="shared" si="22"/>
        <v>B</v>
      </c>
      <c r="G108" s="219" t="str">
        <f t="shared" si="22"/>
        <v>B</v>
      </c>
      <c r="H108" s="219" t="str">
        <f t="shared" si="22"/>
        <v>B</v>
      </c>
      <c r="I108" s="219" t="str">
        <f t="shared" si="22"/>
        <v>C</v>
      </c>
      <c r="J108" s="219" t="str">
        <f t="shared" si="22"/>
        <v>B</v>
      </c>
      <c r="K108" s="219" t="str">
        <f t="shared" si="22"/>
        <v>B</v>
      </c>
      <c r="L108" s="219" t="str">
        <f t="shared" si="22"/>
        <v>B</v>
      </c>
      <c r="M108" s="219" t="str">
        <f t="shared" si="22"/>
        <v>B</v>
      </c>
      <c r="N108" s="219" t="str">
        <f t="shared" si="22"/>
        <v>C</v>
      </c>
      <c r="O108" s="219" t="str">
        <f t="shared" si="22"/>
        <v>B</v>
      </c>
      <c r="P108" s="219" t="str">
        <f t="shared" si="22"/>
        <v>A</v>
      </c>
      <c r="Q108" s="219" t="str">
        <f t="shared" si="22"/>
        <v>B</v>
      </c>
      <c r="R108" s="219" t="str">
        <f t="shared" si="22"/>
        <v>B</v>
      </c>
      <c r="S108" s="219" t="str">
        <f t="shared" si="22"/>
        <v>C</v>
      </c>
      <c r="T108" s="219" t="str">
        <f t="shared" si="22"/>
        <v>B</v>
      </c>
      <c r="U108" s="219" t="str">
        <f t="shared" si="22"/>
        <v>A</v>
      </c>
      <c r="V108" s="219" t="str">
        <f t="shared" si="22"/>
        <v>C</v>
      </c>
      <c r="W108" s="219" t="str">
        <f t="shared" si="22"/>
        <v>B</v>
      </c>
      <c r="X108" s="219" t="str">
        <f t="shared" si="22"/>
        <v>C</v>
      </c>
      <c r="Y108" s="219" t="str">
        <f t="shared" si="22"/>
        <v>B</v>
      </c>
      <c r="Z108" s="219" t="str">
        <f t="shared" si="22"/>
        <v>A</v>
      </c>
      <c r="AA108" s="219" t="str">
        <f t="shared" si="22"/>
        <v>B</v>
      </c>
      <c r="AB108" s="219" t="str">
        <f t="shared" si="22"/>
        <v>C</v>
      </c>
      <c r="AC108" s="219" t="str">
        <f t="shared" si="22"/>
        <v>C</v>
      </c>
      <c r="AD108" s="219" t="str">
        <f t="shared" si="22"/>
        <v>B</v>
      </c>
      <c r="AE108" s="219" t="str">
        <f t="shared" si="22"/>
        <v>A</v>
      </c>
      <c r="AF108" s="219" t="str">
        <f t="shared" si="22"/>
        <v>B</v>
      </c>
      <c r="AG108" s="219" t="str">
        <f t="shared" si="22"/>
        <v>C</v>
      </c>
      <c r="AH108" s="219" t="str">
        <f t="shared" si="22"/>
        <v>C</v>
      </c>
      <c r="AL108" s="71" t="str">
        <f t="shared" si="28"/>
        <v>Lectures</v>
      </c>
      <c r="AM108" s="49"/>
      <c r="AN108" s="49">
        <f t="shared" si="23"/>
        <v>0</v>
      </c>
      <c r="AO108" s="49"/>
      <c r="AP108" s="49">
        <f t="shared" si="24"/>
        <v>0</v>
      </c>
      <c r="AQ108" s="49"/>
      <c r="AR108" s="49">
        <f t="shared" si="25"/>
        <v>0</v>
      </c>
      <c r="AS108" s="49"/>
      <c r="AT108" s="49">
        <f t="shared" si="26"/>
        <v>0</v>
      </c>
      <c r="AU108" s="49"/>
      <c r="AV108" s="49">
        <f t="shared" si="27"/>
        <v>0</v>
      </c>
    </row>
    <row r="109" spans="1:48" s="61" customFormat="1" ht="23.25" customHeight="1">
      <c r="A109" s="62"/>
      <c r="D109" s="194" t="str">
        <f>D8</f>
        <v>Lire, écouter et comprendre</v>
      </c>
      <c r="E109" s="220" t="str">
        <f t="shared" si="22"/>
        <v>A</v>
      </c>
      <c r="F109" s="220" t="str">
        <f t="shared" si="22"/>
        <v>B</v>
      </c>
      <c r="G109" s="220" t="str">
        <f t="shared" si="22"/>
        <v>A</v>
      </c>
      <c r="H109" s="220" t="str">
        <f t="shared" si="22"/>
        <v>A</v>
      </c>
      <c r="I109" s="220" t="str">
        <f t="shared" si="22"/>
        <v/>
      </c>
      <c r="J109" s="220" t="str">
        <f t="shared" si="22"/>
        <v>B</v>
      </c>
      <c r="K109" s="220" t="str">
        <f t="shared" si="22"/>
        <v>A</v>
      </c>
      <c r="L109" s="220" t="str">
        <f t="shared" si="22"/>
        <v>B</v>
      </c>
      <c r="M109" s="220" t="str">
        <f t="shared" si="22"/>
        <v>A</v>
      </c>
      <c r="N109" s="220" t="str">
        <f t="shared" si="22"/>
        <v>A</v>
      </c>
      <c r="O109" s="220" t="str">
        <f t="shared" si="22"/>
        <v>A</v>
      </c>
      <c r="P109" s="220" t="str">
        <f t="shared" si="22"/>
        <v>A</v>
      </c>
      <c r="Q109" s="220" t="str">
        <f t="shared" si="22"/>
        <v/>
      </c>
      <c r="R109" s="220" t="str">
        <f t="shared" si="22"/>
        <v>A</v>
      </c>
      <c r="S109" s="220" t="str">
        <f t="shared" si="22"/>
        <v>A</v>
      </c>
      <c r="T109" s="220" t="str">
        <f t="shared" si="22"/>
        <v>A</v>
      </c>
      <c r="U109" s="220" t="str">
        <f t="shared" si="22"/>
        <v>A</v>
      </c>
      <c r="V109" s="220" t="str">
        <f t="shared" si="22"/>
        <v>B</v>
      </c>
      <c r="W109" s="220" t="str">
        <f t="shared" si="22"/>
        <v>A</v>
      </c>
      <c r="X109" s="220" t="str">
        <f t="shared" si="22"/>
        <v/>
      </c>
      <c r="Y109" s="220" t="str">
        <f t="shared" si="22"/>
        <v>B</v>
      </c>
      <c r="Z109" s="220" t="str">
        <f t="shared" si="22"/>
        <v>A</v>
      </c>
      <c r="AA109" s="220" t="str">
        <f t="shared" si="22"/>
        <v>B</v>
      </c>
      <c r="AB109" s="220" t="str">
        <f t="shared" si="22"/>
        <v>C</v>
      </c>
      <c r="AC109" s="220" t="str">
        <f t="shared" si="22"/>
        <v>C</v>
      </c>
      <c r="AD109" s="220" t="str">
        <f t="shared" si="22"/>
        <v>B</v>
      </c>
      <c r="AE109" s="220" t="str">
        <f t="shared" si="22"/>
        <v>A</v>
      </c>
      <c r="AF109" s="220" t="str">
        <f t="shared" si="22"/>
        <v>B</v>
      </c>
      <c r="AG109" s="220" t="str">
        <f t="shared" si="22"/>
        <v>C</v>
      </c>
      <c r="AH109" s="220" t="str">
        <f t="shared" si="22"/>
        <v>C</v>
      </c>
      <c r="AI109" s="62"/>
      <c r="AM109" s="49"/>
      <c r="AN109" s="49"/>
      <c r="AO109" s="49"/>
      <c r="AP109" s="49"/>
      <c r="AQ109" s="49"/>
      <c r="AR109" s="49"/>
      <c r="AS109" s="49"/>
      <c r="AT109" s="49"/>
      <c r="AU109" s="49"/>
      <c r="AV109" s="49"/>
    </row>
    <row r="110" spans="1:48" s="61" customFormat="1" ht="22.5" customHeight="1">
      <c r="D110" s="195" t="str">
        <f>D9</f>
        <v>Lire seul et comprendre une consigne</v>
      </c>
      <c r="E110" s="217" t="str">
        <f t="shared" si="22"/>
        <v>A</v>
      </c>
      <c r="F110" s="217" t="str">
        <f t="shared" si="22"/>
        <v>B</v>
      </c>
      <c r="G110" s="217" t="str">
        <f t="shared" si="22"/>
        <v>A</v>
      </c>
      <c r="H110" s="217" t="str">
        <f t="shared" si="22"/>
        <v>A</v>
      </c>
      <c r="I110" s="217" t="str">
        <f t="shared" si="22"/>
        <v>A</v>
      </c>
      <c r="J110" s="217" t="str">
        <f t="shared" si="22"/>
        <v>B</v>
      </c>
      <c r="K110" s="217" t="str">
        <f t="shared" si="22"/>
        <v>C</v>
      </c>
      <c r="L110" s="217" t="str">
        <f t="shared" si="22"/>
        <v>C</v>
      </c>
      <c r="M110" s="217" t="str">
        <f t="shared" si="22"/>
        <v>A</v>
      </c>
      <c r="N110" s="217" t="str">
        <f t="shared" si="22"/>
        <v>B</v>
      </c>
      <c r="O110" s="217" t="str">
        <f t="shared" si="22"/>
        <v>A</v>
      </c>
      <c r="P110" s="217" t="str">
        <f t="shared" si="22"/>
        <v>A</v>
      </c>
      <c r="Q110" s="217" t="str">
        <f t="shared" si="22"/>
        <v/>
      </c>
      <c r="R110" s="217" t="str">
        <f t="shared" si="22"/>
        <v>B</v>
      </c>
      <c r="S110" s="217" t="str">
        <f t="shared" si="22"/>
        <v>C</v>
      </c>
      <c r="T110" s="217" t="str">
        <f t="shared" si="22"/>
        <v>A</v>
      </c>
      <c r="U110" s="217" t="str">
        <f t="shared" si="22"/>
        <v>A</v>
      </c>
      <c r="V110" s="217" t="str">
        <f t="shared" si="22"/>
        <v>C</v>
      </c>
      <c r="W110" s="217" t="str">
        <f t="shared" si="22"/>
        <v>A</v>
      </c>
      <c r="X110" s="217" t="str">
        <f t="shared" si="22"/>
        <v>C</v>
      </c>
      <c r="Y110" s="217" t="str">
        <f t="shared" si="22"/>
        <v>B</v>
      </c>
      <c r="Z110" s="217" t="str">
        <f t="shared" si="22"/>
        <v>A</v>
      </c>
      <c r="AA110" s="217" t="str">
        <f t="shared" si="22"/>
        <v>B</v>
      </c>
      <c r="AB110" s="217" t="str">
        <f t="shared" si="22"/>
        <v>C</v>
      </c>
      <c r="AC110" s="217" t="str">
        <f t="shared" si="22"/>
        <v>C</v>
      </c>
      <c r="AD110" s="217" t="str">
        <f t="shared" si="22"/>
        <v>B</v>
      </c>
      <c r="AE110" s="217" t="str">
        <f t="shared" si="22"/>
        <v>A</v>
      </c>
      <c r="AF110" s="217" t="str">
        <f t="shared" si="22"/>
        <v>B</v>
      </c>
      <c r="AG110" s="217" t="str">
        <f t="shared" si="22"/>
        <v>C</v>
      </c>
      <c r="AH110" s="217" t="str">
        <f t="shared" si="22"/>
        <v>C</v>
      </c>
      <c r="AL110" s="72">
        <f t="shared" si="28"/>
        <v>0</v>
      </c>
      <c r="AM110" s="49"/>
      <c r="AN110" s="49">
        <f>COUNTIF(C110:D110,"A")</f>
        <v>0</v>
      </c>
      <c r="AO110" s="49"/>
      <c r="AP110" s="49">
        <f>COUNTIF(C110:D110,"B")</f>
        <v>0</v>
      </c>
      <c r="AQ110" s="49"/>
      <c r="AR110" s="49">
        <f>COUNTIF(C110:D110,"C")</f>
        <v>0</v>
      </c>
      <c r="AS110" s="49"/>
      <c r="AT110" s="49">
        <f>COUNTIF(C110:D110,"D")</f>
        <v>0</v>
      </c>
      <c r="AU110" s="49"/>
      <c r="AV110" s="49">
        <f>SUM(AN110:AT110)</f>
        <v>0</v>
      </c>
    </row>
    <row r="111" spans="1:48" s="61" customFormat="1" ht="22.5" customHeight="1">
      <c r="D111" s="195" t="str">
        <f>D10</f>
        <v>Lire à haute voix</v>
      </c>
      <c r="E111" s="217" t="str">
        <f t="shared" si="22"/>
        <v>B</v>
      </c>
      <c r="F111" s="217" t="str">
        <f t="shared" si="22"/>
        <v>A</v>
      </c>
      <c r="G111" s="217" t="str">
        <f t="shared" si="22"/>
        <v>B</v>
      </c>
      <c r="H111" s="217" t="str">
        <f t="shared" si="22"/>
        <v>C</v>
      </c>
      <c r="I111" s="217" t="str">
        <f t="shared" si="22"/>
        <v>C</v>
      </c>
      <c r="J111" s="217" t="str">
        <f t="shared" si="22"/>
        <v>B</v>
      </c>
      <c r="K111" s="217" t="str">
        <f t="shared" si="22"/>
        <v>A</v>
      </c>
      <c r="L111" s="217" t="str">
        <f t="shared" si="22"/>
        <v>B</v>
      </c>
      <c r="M111" s="217" t="str">
        <f t="shared" si="22"/>
        <v>C</v>
      </c>
      <c r="N111" s="217" t="str">
        <f t="shared" si="22"/>
        <v>C</v>
      </c>
      <c r="O111" s="217" t="str">
        <f t="shared" si="22"/>
        <v>B</v>
      </c>
      <c r="P111" s="217" t="str">
        <f t="shared" si="22"/>
        <v>A</v>
      </c>
      <c r="Q111" s="217" t="str">
        <f t="shared" si="22"/>
        <v>B</v>
      </c>
      <c r="R111" s="217" t="str">
        <f t="shared" si="22"/>
        <v>C</v>
      </c>
      <c r="S111" s="217" t="str">
        <f t="shared" si="22"/>
        <v>C</v>
      </c>
      <c r="T111" s="217" t="str">
        <f t="shared" ref="T111:AH111" si="29">IF(T10="","",IF(T10&lt;$AB$209,$AA$208,IF(T10&lt;$AC$209,$AB$208,IF(T10&lt;$AD$209,$AC$208,IF(T10&lt;$AE$209,$AD$208,IF(T10&gt;=$AA$209,$AE$208,"--"))))))</f>
        <v>B</v>
      </c>
      <c r="U111" s="217" t="str">
        <f t="shared" si="29"/>
        <v>A</v>
      </c>
      <c r="V111" s="217" t="str">
        <f t="shared" si="29"/>
        <v>B</v>
      </c>
      <c r="W111" s="217" t="str">
        <f t="shared" si="29"/>
        <v>C</v>
      </c>
      <c r="X111" s="217" t="str">
        <f t="shared" si="29"/>
        <v>C</v>
      </c>
      <c r="Y111" s="217" t="str">
        <f t="shared" si="29"/>
        <v>B</v>
      </c>
      <c r="Z111" s="217" t="str">
        <f t="shared" si="29"/>
        <v>A</v>
      </c>
      <c r="AA111" s="217" t="str">
        <f t="shared" si="29"/>
        <v>B</v>
      </c>
      <c r="AB111" s="217" t="str">
        <f t="shared" si="29"/>
        <v>C</v>
      </c>
      <c r="AC111" s="217" t="str">
        <f t="shared" si="29"/>
        <v>C</v>
      </c>
      <c r="AD111" s="217" t="str">
        <f t="shared" si="29"/>
        <v>B</v>
      </c>
      <c r="AE111" s="217" t="str">
        <f t="shared" si="29"/>
        <v>A</v>
      </c>
      <c r="AF111" s="217" t="str">
        <f t="shared" si="29"/>
        <v>B</v>
      </c>
      <c r="AG111" s="217" t="str">
        <f t="shared" si="29"/>
        <v>C</v>
      </c>
      <c r="AH111" s="217" t="str">
        <f t="shared" si="29"/>
        <v>C</v>
      </c>
      <c r="AL111" s="71">
        <f t="shared" si="28"/>
        <v>0</v>
      </c>
      <c r="AM111" s="49"/>
      <c r="AN111" s="49">
        <f>COUNTIF(C111:D111,"A")</f>
        <v>0</v>
      </c>
      <c r="AO111" s="49"/>
      <c r="AP111" s="49">
        <f>COUNTIF(C111:D111,"B")</f>
        <v>0</v>
      </c>
      <c r="AQ111" s="49"/>
      <c r="AR111" s="49">
        <f>COUNTIF(C111:D111,"C")</f>
        <v>0</v>
      </c>
      <c r="AS111" s="49"/>
      <c r="AT111" s="49">
        <f>COUNTIF(C111:D111,"D")</f>
        <v>0</v>
      </c>
      <c r="AU111" s="49"/>
      <c r="AV111" s="49">
        <f>SUM(AN111:AT111)</f>
        <v>0</v>
      </c>
    </row>
    <row r="112" spans="1:48" s="61" customFormat="1" ht="22.5" customHeight="1">
      <c r="D112" s="196" t="str">
        <f>D11</f>
        <v>Se repérer dans une bibliothèque, une médiathèque</v>
      </c>
      <c r="E112" s="221" t="str">
        <f t="shared" ref="E112:AH120" si="30">IF(E11="","",IF(E11&lt;$AB$209,$AA$208,IF(E11&lt;$AC$209,$AB$208,IF(E11&lt;$AD$209,$AC$208,IF(E11&lt;$AE$209,$AD$208,IF(E11&gt;=$AA$209,$AE$208,"--"))))))</f>
        <v>B</v>
      </c>
      <c r="F112" s="221" t="str">
        <f t="shared" si="30"/>
        <v>A</v>
      </c>
      <c r="G112" s="221" t="str">
        <f t="shared" si="30"/>
        <v>B</v>
      </c>
      <c r="H112" s="221" t="str">
        <f t="shared" si="30"/>
        <v>C</v>
      </c>
      <c r="I112" s="221" t="str">
        <f t="shared" si="30"/>
        <v>C</v>
      </c>
      <c r="J112" s="221" t="str">
        <f t="shared" si="30"/>
        <v>B</v>
      </c>
      <c r="K112" s="221" t="str">
        <f t="shared" si="30"/>
        <v>A</v>
      </c>
      <c r="L112" s="221" t="str">
        <f t="shared" si="30"/>
        <v>B</v>
      </c>
      <c r="M112" s="221" t="str">
        <f t="shared" si="30"/>
        <v>C</v>
      </c>
      <c r="N112" s="221" t="str">
        <f t="shared" si="30"/>
        <v>C</v>
      </c>
      <c r="O112" s="221" t="str">
        <f t="shared" si="30"/>
        <v>B</v>
      </c>
      <c r="P112" s="221" t="str">
        <f t="shared" si="30"/>
        <v>A</v>
      </c>
      <c r="Q112" s="221" t="str">
        <f t="shared" si="30"/>
        <v>B</v>
      </c>
      <c r="R112" s="221" t="str">
        <f t="shared" si="30"/>
        <v>C</v>
      </c>
      <c r="S112" s="221" t="str">
        <f t="shared" si="30"/>
        <v>C</v>
      </c>
      <c r="T112" s="221" t="str">
        <f t="shared" si="30"/>
        <v>B</v>
      </c>
      <c r="U112" s="221" t="str">
        <f t="shared" si="30"/>
        <v>A</v>
      </c>
      <c r="V112" s="221" t="str">
        <f t="shared" si="30"/>
        <v>B</v>
      </c>
      <c r="W112" s="221" t="str">
        <f t="shared" si="30"/>
        <v>C</v>
      </c>
      <c r="X112" s="221" t="str">
        <f t="shared" si="30"/>
        <v>C</v>
      </c>
      <c r="Y112" s="221" t="str">
        <f t="shared" si="30"/>
        <v>B</v>
      </c>
      <c r="Z112" s="221" t="str">
        <f t="shared" si="30"/>
        <v>A</v>
      </c>
      <c r="AA112" s="221" t="str">
        <f t="shared" si="30"/>
        <v>B</v>
      </c>
      <c r="AB112" s="221" t="str">
        <f t="shared" si="30"/>
        <v>C</v>
      </c>
      <c r="AC112" s="221" t="str">
        <f t="shared" si="30"/>
        <v>C</v>
      </c>
      <c r="AD112" s="221" t="str">
        <f t="shared" si="30"/>
        <v>B</v>
      </c>
      <c r="AE112" s="221" t="str">
        <f t="shared" si="30"/>
        <v>A</v>
      </c>
      <c r="AF112" s="221" t="str">
        <f t="shared" si="30"/>
        <v>B</v>
      </c>
      <c r="AG112" s="221" t="str">
        <f t="shared" si="30"/>
        <v>C</v>
      </c>
      <c r="AH112" s="221" t="str">
        <f t="shared" si="30"/>
        <v>C</v>
      </c>
      <c r="AL112" s="71">
        <f t="shared" si="28"/>
        <v>0</v>
      </c>
      <c r="AM112" s="49"/>
      <c r="AN112" s="49">
        <f>COUNTIF(C112:D112,"A")</f>
        <v>0</v>
      </c>
      <c r="AO112" s="49"/>
      <c r="AP112" s="49">
        <f>COUNTIF(C112:D112,"B")</f>
        <v>0</v>
      </c>
      <c r="AQ112" s="49"/>
      <c r="AR112" s="49">
        <f>COUNTIF(C112:D112,"C")</f>
        <v>0</v>
      </c>
      <c r="AS112" s="49"/>
      <c r="AT112" s="49">
        <f>COUNTIF(C112:D112,"D")</f>
        <v>0</v>
      </c>
      <c r="AU112" s="49"/>
      <c r="AV112" s="49">
        <f>SUM(AN112:AT112)</f>
        <v>0</v>
      </c>
    </row>
    <row r="113" spans="2:48" s="61" customFormat="1" ht="22.5" customHeight="1">
      <c r="B113" s="775" t="str">
        <f>B12</f>
        <v>Culture littéraire</v>
      </c>
      <c r="C113" s="775"/>
      <c r="D113" s="775"/>
      <c r="E113" s="219" t="str">
        <f t="shared" si="30"/>
        <v>B</v>
      </c>
      <c r="F113" s="219" t="str">
        <f t="shared" si="30"/>
        <v>A</v>
      </c>
      <c r="G113" s="219" t="str">
        <f t="shared" si="30"/>
        <v>B</v>
      </c>
      <c r="H113" s="219" t="str">
        <f t="shared" si="30"/>
        <v>C</v>
      </c>
      <c r="I113" s="219" t="str">
        <f t="shared" si="30"/>
        <v>C</v>
      </c>
      <c r="J113" s="219" t="str">
        <f t="shared" si="30"/>
        <v>B</v>
      </c>
      <c r="K113" s="219" t="str">
        <f t="shared" si="30"/>
        <v>A</v>
      </c>
      <c r="L113" s="219" t="str">
        <f t="shared" si="30"/>
        <v>B</v>
      </c>
      <c r="M113" s="219" t="str">
        <f t="shared" si="30"/>
        <v>C</v>
      </c>
      <c r="N113" s="219" t="str">
        <f t="shared" si="30"/>
        <v>C</v>
      </c>
      <c r="O113" s="219" t="str">
        <f t="shared" si="30"/>
        <v>B</v>
      </c>
      <c r="P113" s="219" t="str">
        <f t="shared" si="30"/>
        <v>A</v>
      </c>
      <c r="Q113" s="219" t="str">
        <f t="shared" si="30"/>
        <v>B</v>
      </c>
      <c r="R113" s="219" t="str">
        <f t="shared" si="30"/>
        <v>C</v>
      </c>
      <c r="S113" s="219" t="str">
        <f t="shared" si="30"/>
        <v>C</v>
      </c>
      <c r="T113" s="219" t="str">
        <f t="shared" si="30"/>
        <v>B</v>
      </c>
      <c r="U113" s="219" t="str">
        <f t="shared" si="30"/>
        <v>A</v>
      </c>
      <c r="V113" s="219" t="str">
        <f t="shared" si="30"/>
        <v>B</v>
      </c>
      <c r="W113" s="219" t="str">
        <f t="shared" si="30"/>
        <v>C</v>
      </c>
      <c r="X113" s="219" t="str">
        <f t="shared" si="30"/>
        <v>C</v>
      </c>
      <c r="Y113" s="219" t="str">
        <f t="shared" si="30"/>
        <v>B</v>
      </c>
      <c r="Z113" s="219" t="str">
        <f t="shared" si="30"/>
        <v>A</v>
      </c>
      <c r="AA113" s="219" t="str">
        <f t="shared" si="30"/>
        <v>B</v>
      </c>
      <c r="AB113" s="219" t="str">
        <f t="shared" si="30"/>
        <v>C</v>
      </c>
      <c r="AC113" s="219" t="str">
        <f t="shared" si="30"/>
        <v>C</v>
      </c>
      <c r="AD113" s="219" t="str">
        <f t="shared" si="30"/>
        <v>B</v>
      </c>
      <c r="AE113" s="219" t="str">
        <f t="shared" si="30"/>
        <v>A</v>
      </c>
      <c r="AF113" s="219" t="str">
        <f t="shared" si="30"/>
        <v>B</v>
      </c>
      <c r="AG113" s="219" t="str">
        <f t="shared" si="30"/>
        <v>C</v>
      </c>
      <c r="AH113" s="219" t="str">
        <f t="shared" si="30"/>
        <v>C</v>
      </c>
      <c r="AL113" s="71" t="str">
        <f t="shared" si="28"/>
        <v>Culture littéraire</v>
      </c>
      <c r="AM113" s="49"/>
      <c r="AN113" s="49">
        <f>COUNTIF(C113:D113,"A")</f>
        <v>0</v>
      </c>
      <c r="AO113" s="49"/>
      <c r="AP113" s="49">
        <f>COUNTIF(C113:D113,"B")</f>
        <v>0</v>
      </c>
      <c r="AQ113" s="49"/>
      <c r="AR113" s="49">
        <f>COUNTIF(C113:D113,"C")</f>
        <v>0</v>
      </c>
      <c r="AS113" s="49"/>
      <c r="AT113" s="49">
        <f>COUNTIF(C113:D113,"D")</f>
        <v>0</v>
      </c>
      <c r="AU113" s="49"/>
      <c r="AV113" s="49">
        <f>SUM(AN113:AT113)</f>
        <v>0</v>
      </c>
    </row>
    <row r="114" spans="2:48" s="61" customFormat="1" ht="22.5" customHeight="1">
      <c r="D114" s="194" t="str">
        <f>D13</f>
        <v>Lire intégralement des œuvres littéraires</v>
      </c>
      <c r="E114" s="222" t="str">
        <f t="shared" si="30"/>
        <v>B</v>
      </c>
      <c r="F114" s="222" t="str">
        <f t="shared" si="30"/>
        <v>A</v>
      </c>
      <c r="G114" s="222" t="str">
        <f t="shared" si="30"/>
        <v>B</v>
      </c>
      <c r="H114" s="222" t="str">
        <f t="shared" si="30"/>
        <v>C</v>
      </c>
      <c r="I114" s="222" t="str">
        <f t="shared" si="30"/>
        <v>C</v>
      </c>
      <c r="J114" s="222" t="str">
        <f t="shared" si="30"/>
        <v>B</v>
      </c>
      <c r="K114" s="222" t="str">
        <f t="shared" si="30"/>
        <v>A</v>
      </c>
      <c r="L114" s="222" t="str">
        <f t="shared" si="30"/>
        <v>B</v>
      </c>
      <c r="M114" s="222" t="str">
        <f t="shared" si="30"/>
        <v>C</v>
      </c>
      <c r="N114" s="222" t="str">
        <f t="shared" si="30"/>
        <v>C</v>
      </c>
      <c r="O114" s="222" t="str">
        <f t="shared" si="30"/>
        <v>B</v>
      </c>
      <c r="P114" s="222" t="str">
        <f t="shared" si="30"/>
        <v>A</v>
      </c>
      <c r="Q114" s="222" t="str">
        <f t="shared" si="30"/>
        <v>B</v>
      </c>
      <c r="R114" s="222" t="str">
        <f t="shared" si="30"/>
        <v>C</v>
      </c>
      <c r="S114" s="222" t="str">
        <f t="shared" si="30"/>
        <v>C</v>
      </c>
      <c r="T114" s="222" t="str">
        <f t="shared" si="30"/>
        <v>B</v>
      </c>
      <c r="U114" s="222" t="str">
        <f t="shared" si="30"/>
        <v>A</v>
      </c>
      <c r="V114" s="222" t="str">
        <f t="shared" si="30"/>
        <v>B</v>
      </c>
      <c r="W114" s="222" t="str">
        <f t="shared" si="30"/>
        <v>C</v>
      </c>
      <c r="X114" s="222" t="str">
        <f t="shared" si="30"/>
        <v>C</v>
      </c>
      <c r="Y114" s="222" t="str">
        <f t="shared" si="30"/>
        <v>B</v>
      </c>
      <c r="Z114" s="222" t="str">
        <f t="shared" si="30"/>
        <v>A</v>
      </c>
      <c r="AA114" s="222" t="str">
        <f t="shared" si="30"/>
        <v>B</v>
      </c>
      <c r="AB114" s="222" t="str">
        <f t="shared" si="30"/>
        <v>C</v>
      </c>
      <c r="AC114" s="222" t="str">
        <f t="shared" si="30"/>
        <v>C</v>
      </c>
      <c r="AD114" s="222" t="str">
        <f t="shared" si="30"/>
        <v>B</v>
      </c>
      <c r="AE114" s="222" t="str">
        <f t="shared" si="30"/>
        <v>A</v>
      </c>
      <c r="AF114" s="222" t="str">
        <f t="shared" si="30"/>
        <v>B</v>
      </c>
      <c r="AG114" s="222" t="str">
        <f t="shared" si="30"/>
        <v>C</v>
      </c>
      <c r="AH114" s="222" t="str">
        <f t="shared" si="30"/>
        <v>C</v>
      </c>
      <c r="AL114" s="71">
        <f t="shared" si="28"/>
        <v>0</v>
      </c>
      <c r="AM114" s="49"/>
      <c r="AN114" s="49">
        <f>COUNTIF(C114:D114,"A")</f>
        <v>0</v>
      </c>
      <c r="AO114" s="49"/>
      <c r="AP114" s="49">
        <f>COUNTIF(C114:D114,"B")</f>
        <v>0</v>
      </c>
      <c r="AQ114" s="49"/>
      <c r="AR114" s="49">
        <f>COUNTIF(C114:D114,"C")</f>
        <v>0</v>
      </c>
      <c r="AS114" s="49"/>
      <c r="AT114" s="49">
        <f>COUNTIF(C114:D114,"D")</f>
        <v>0</v>
      </c>
      <c r="AU114" s="49"/>
      <c r="AV114" s="49">
        <f>SUM(AN114:AT114)</f>
        <v>0</v>
      </c>
    </row>
    <row r="115" spans="2:48" s="62" customFormat="1" ht="23.25" customHeight="1">
      <c r="D115" s="196" t="str">
        <f>D14</f>
        <v xml:space="preserve">Interpréter un texte littéraire </v>
      </c>
      <c r="E115" s="222" t="str">
        <f t="shared" si="30"/>
        <v>B</v>
      </c>
      <c r="F115" s="222" t="str">
        <f t="shared" si="30"/>
        <v>A</v>
      </c>
      <c r="G115" s="222" t="str">
        <f t="shared" si="30"/>
        <v>B</v>
      </c>
      <c r="H115" s="222" t="str">
        <f t="shared" si="30"/>
        <v>C</v>
      </c>
      <c r="I115" s="222" t="str">
        <f t="shared" si="30"/>
        <v>C</v>
      </c>
      <c r="J115" s="222" t="str">
        <f t="shared" si="30"/>
        <v>B</v>
      </c>
      <c r="K115" s="222" t="str">
        <f t="shared" si="30"/>
        <v>A</v>
      </c>
      <c r="L115" s="222" t="str">
        <f t="shared" si="30"/>
        <v>B</v>
      </c>
      <c r="M115" s="222" t="str">
        <f t="shared" si="30"/>
        <v>C</v>
      </c>
      <c r="N115" s="222" t="str">
        <f t="shared" si="30"/>
        <v>C</v>
      </c>
      <c r="O115" s="222" t="str">
        <f t="shared" si="30"/>
        <v>B</v>
      </c>
      <c r="P115" s="222" t="str">
        <f t="shared" si="30"/>
        <v>A</v>
      </c>
      <c r="Q115" s="222" t="str">
        <f t="shared" si="30"/>
        <v>B</v>
      </c>
      <c r="R115" s="222" t="str">
        <f t="shared" si="30"/>
        <v>C</v>
      </c>
      <c r="S115" s="222" t="str">
        <f t="shared" si="30"/>
        <v>C</v>
      </c>
      <c r="T115" s="222" t="str">
        <f t="shared" si="30"/>
        <v>B</v>
      </c>
      <c r="U115" s="222" t="str">
        <f t="shared" si="30"/>
        <v>A</v>
      </c>
      <c r="V115" s="222" t="str">
        <f t="shared" si="30"/>
        <v>B</v>
      </c>
      <c r="W115" s="222" t="str">
        <f t="shared" si="30"/>
        <v>C</v>
      </c>
      <c r="X115" s="222" t="str">
        <f t="shared" si="30"/>
        <v>C</v>
      </c>
      <c r="Y115" s="222" t="str">
        <f t="shared" si="30"/>
        <v>B</v>
      </c>
      <c r="Z115" s="222" t="str">
        <f t="shared" si="30"/>
        <v>A</v>
      </c>
      <c r="AA115" s="222" t="str">
        <f t="shared" si="30"/>
        <v>B</v>
      </c>
      <c r="AB115" s="222" t="str">
        <f t="shared" si="30"/>
        <v>C</v>
      </c>
      <c r="AC115" s="222" t="str">
        <f t="shared" si="30"/>
        <v>C</v>
      </c>
      <c r="AD115" s="222" t="str">
        <f t="shared" si="30"/>
        <v>B</v>
      </c>
      <c r="AE115" s="222" t="str">
        <f t="shared" si="30"/>
        <v>A</v>
      </c>
      <c r="AF115" s="222" t="str">
        <f t="shared" si="30"/>
        <v>B</v>
      </c>
      <c r="AG115" s="222" t="str">
        <f t="shared" si="30"/>
        <v>C</v>
      </c>
      <c r="AH115" s="222" t="str">
        <f t="shared" si="30"/>
        <v>C</v>
      </c>
      <c r="AL115" s="61"/>
      <c r="AM115" s="63"/>
      <c r="AN115" s="63"/>
      <c r="AO115" s="63"/>
      <c r="AP115" s="63"/>
      <c r="AQ115" s="63"/>
      <c r="AR115" s="63"/>
      <c r="AS115" s="63"/>
      <c r="AT115" s="63"/>
      <c r="AU115" s="63"/>
      <c r="AV115" s="63"/>
    </row>
    <row r="116" spans="2:48" s="61" customFormat="1" ht="22.5" customHeight="1">
      <c r="B116" s="775" t="str">
        <f>B15</f>
        <v>Produire des écrits</v>
      </c>
      <c r="C116" s="775"/>
      <c r="D116" s="775"/>
      <c r="E116" s="219" t="str">
        <f t="shared" si="30"/>
        <v>B</v>
      </c>
      <c r="F116" s="219" t="str">
        <f t="shared" si="30"/>
        <v>B</v>
      </c>
      <c r="G116" s="219" t="str">
        <f t="shared" si="30"/>
        <v>B</v>
      </c>
      <c r="H116" s="219" t="str">
        <f t="shared" si="30"/>
        <v>B</v>
      </c>
      <c r="I116" s="219" t="str">
        <f t="shared" si="30"/>
        <v>C</v>
      </c>
      <c r="J116" s="219" t="str">
        <f t="shared" si="30"/>
        <v>B</v>
      </c>
      <c r="K116" s="219" t="str">
        <f t="shared" si="30"/>
        <v>B</v>
      </c>
      <c r="L116" s="219" t="str">
        <f t="shared" si="30"/>
        <v>B</v>
      </c>
      <c r="M116" s="219" t="str">
        <f t="shared" si="30"/>
        <v>B</v>
      </c>
      <c r="N116" s="219" t="str">
        <f t="shared" si="30"/>
        <v>B</v>
      </c>
      <c r="O116" s="219" t="str">
        <f t="shared" si="30"/>
        <v>B</v>
      </c>
      <c r="P116" s="219" t="str">
        <f t="shared" si="30"/>
        <v>A</v>
      </c>
      <c r="Q116" s="219" t="str">
        <f t="shared" si="30"/>
        <v>B</v>
      </c>
      <c r="R116" s="219" t="str">
        <f t="shared" si="30"/>
        <v>B</v>
      </c>
      <c r="S116" s="219" t="str">
        <f t="shared" si="30"/>
        <v>C</v>
      </c>
      <c r="T116" s="219" t="str">
        <f t="shared" si="30"/>
        <v>B</v>
      </c>
      <c r="U116" s="219" t="str">
        <f t="shared" si="30"/>
        <v>B</v>
      </c>
      <c r="V116" s="219" t="str">
        <f t="shared" si="30"/>
        <v>B</v>
      </c>
      <c r="W116" s="219" t="str">
        <f t="shared" si="30"/>
        <v>B</v>
      </c>
      <c r="X116" s="219" t="str">
        <f t="shared" si="30"/>
        <v>C</v>
      </c>
      <c r="Y116" s="219" t="str">
        <f t="shared" si="30"/>
        <v>B</v>
      </c>
      <c r="Z116" s="219" t="str">
        <f t="shared" si="30"/>
        <v>A</v>
      </c>
      <c r="AA116" s="219" t="str">
        <f t="shared" si="30"/>
        <v>B</v>
      </c>
      <c r="AB116" s="219" t="str">
        <f t="shared" si="30"/>
        <v>C</v>
      </c>
      <c r="AC116" s="219" t="str">
        <f t="shared" si="30"/>
        <v>C</v>
      </c>
      <c r="AD116" s="219" t="str">
        <f t="shared" si="30"/>
        <v>B</v>
      </c>
      <c r="AE116" s="219" t="str">
        <f t="shared" si="30"/>
        <v>A</v>
      </c>
      <c r="AF116" s="219" t="str">
        <f t="shared" si="30"/>
        <v>B</v>
      </c>
      <c r="AG116" s="219" t="str">
        <f t="shared" si="30"/>
        <v>C</v>
      </c>
      <c r="AH116" s="219" t="str">
        <f t="shared" si="30"/>
        <v>C</v>
      </c>
      <c r="AL116" s="72" t="str">
        <f t="shared" si="28"/>
        <v>Produire des écrits</v>
      </c>
      <c r="AM116" s="49"/>
      <c r="AN116" s="49">
        <f t="shared" ref="AN116:AN122" si="31">COUNTIF(C116:D116,"A")</f>
        <v>0</v>
      </c>
      <c r="AO116" s="49"/>
      <c r="AP116" s="49">
        <f t="shared" ref="AP116:AP122" si="32">COUNTIF(C116:D116,"B")</f>
        <v>0</v>
      </c>
      <c r="AQ116" s="49"/>
      <c r="AR116" s="49">
        <f t="shared" ref="AR116:AR122" si="33">COUNTIF(C116:D116,"C")</f>
        <v>0</v>
      </c>
      <c r="AS116" s="49"/>
      <c r="AT116" s="49">
        <f t="shared" ref="AT116:AT122" si="34">COUNTIF(C116:D116,"D")</f>
        <v>0</v>
      </c>
      <c r="AU116" s="49"/>
      <c r="AV116" s="49">
        <f t="shared" ref="AV116:AV122" si="35">SUM(AN116:AT116)</f>
        <v>0</v>
      </c>
    </row>
    <row r="117" spans="2:48" s="61" customFormat="1" ht="22.5" customHeight="1">
      <c r="B117" s="259"/>
      <c r="C117" s="259"/>
      <c r="D117" s="194" t="str">
        <f>'NOTES 3trim.'!D362</f>
        <v>Présenter un travail appliqué</v>
      </c>
      <c r="E117" s="225" t="str">
        <f t="shared" si="30"/>
        <v>B</v>
      </c>
      <c r="F117" s="225" t="str">
        <f t="shared" si="30"/>
        <v>A</v>
      </c>
      <c r="G117" s="225" t="str">
        <f t="shared" si="30"/>
        <v>B</v>
      </c>
      <c r="H117" s="225" t="str">
        <f t="shared" si="30"/>
        <v>C</v>
      </c>
      <c r="I117" s="225" t="str">
        <f t="shared" si="30"/>
        <v>C</v>
      </c>
      <c r="J117" s="225" t="str">
        <f t="shared" si="30"/>
        <v>B</v>
      </c>
      <c r="K117" s="225" t="str">
        <f t="shared" si="30"/>
        <v>A</v>
      </c>
      <c r="L117" s="225" t="str">
        <f t="shared" si="30"/>
        <v>B</v>
      </c>
      <c r="M117" s="225" t="str">
        <f t="shared" si="30"/>
        <v>C</v>
      </c>
      <c r="N117" s="225" t="str">
        <f t="shared" si="30"/>
        <v>C</v>
      </c>
      <c r="O117" s="225" t="str">
        <f t="shared" si="30"/>
        <v>B</v>
      </c>
      <c r="P117" s="225" t="str">
        <f t="shared" si="30"/>
        <v>A</v>
      </c>
      <c r="Q117" s="225" t="str">
        <f t="shared" si="30"/>
        <v>B</v>
      </c>
      <c r="R117" s="225" t="str">
        <f t="shared" si="30"/>
        <v>C</v>
      </c>
      <c r="S117" s="225" t="str">
        <f t="shared" si="30"/>
        <v>C</v>
      </c>
      <c r="T117" s="225" t="str">
        <f t="shared" si="30"/>
        <v>B</v>
      </c>
      <c r="U117" s="225" t="str">
        <f t="shared" si="30"/>
        <v>A</v>
      </c>
      <c r="V117" s="225" t="str">
        <f t="shared" si="30"/>
        <v>B</v>
      </c>
      <c r="W117" s="225" t="str">
        <f t="shared" si="30"/>
        <v>C</v>
      </c>
      <c r="X117" s="225" t="str">
        <f t="shared" si="30"/>
        <v>C</v>
      </c>
      <c r="Y117" s="225" t="str">
        <f t="shared" si="30"/>
        <v>B</v>
      </c>
      <c r="Z117" s="225" t="str">
        <f t="shared" si="30"/>
        <v>A</v>
      </c>
      <c r="AA117" s="225" t="str">
        <f t="shared" si="30"/>
        <v>B</v>
      </c>
      <c r="AB117" s="225" t="str">
        <f t="shared" si="30"/>
        <v>C</v>
      </c>
      <c r="AC117" s="225" t="str">
        <f t="shared" si="30"/>
        <v>C</v>
      </c>
      <c r="AD117" s="225" t="str">
        <f t="shared" si="30"/>
        <v>B</v>
      </c>
      <c r="AE117" s="225" t="str">
        <f t="shared" si="30"/>
        <v>A</v>
      </c>
      <c r="AF117" s="225" t="str">
        <f t="shared" si="30"/>
        <v>B</v>
      </c>
      <c r="AG117" s="225" t="str">
        <f t="shared" si="30"/>
        <v>C</v>
      </c>
      <c r="AH117" s="225" t="str">
        <f t="shared" si="30"/>
        <v>C</v>
      </c>
      <c r="AL117" s="72"/>
      <c r="AM117" s="49"/>
      <c r="AN117" s="49"/>
      <c r="AO117" s="49"/>
      <c r="AP117" s="49"/>
      <c r="AQ117" s="49"/>
      <c r="AR117" s="49"/>
      <c r="AS117" s="49"/>
      <c r="AT117" s="49"/>
      <c r="AU117" s="49"/>
      <c r="AV117" s="49"/>
    </row>
    <row r="118" spans="2:48" s="61" customFormat="1" ht="22.5" customHeight="1">
      <c r="D118" s="194" t="str">
        <f>D17</f>
        <v>Ecrire pour synthétiser</v>
      </c>
      <c r="E118" s="222" t="str">
        <f t="shared" si="30"/>
        <v>A</v>
      </c>
      <c r="F118" s="222" t="str">
        <f t="shared" si="30"/>
        <v>C</v>
      </c>
      <c r="G118" s="222" t="str">
        <f t="shared" si="30"/>
        <v>B</v>
      </c>
      <c r="H118" s="222" t="str">
        <f t="shared" si="30"/>
        <v>A</v>
      </c>
      <c r="I118" s="222" t="str">
        <f t="shared" si="30"/>
        <v/>
      </c>
      <c r="J118" s="222" t="str">
        <f t="shared" si="30"/>
        <v>B</v>
      </c>
      <c r="K118" s="222" t="str">
        <f t="shared" si="30"/>
        <v>B</v>
      </c>
      <c r="L118" s="222" t="str">
        <f t="shared" si="30"/>
        <v>A</v>
      </c>
      <c r="M118" s="222" t="str">
        <f t="shared" si="30"/>
        <v>A</v>
      </c>
      <c r="N118" s="222" t="str">
        <f t="shared" si="30"/>
        <v>A</v>
      </c>
      <c r="O118" s="222" t="str">
        <f t="shared" si="30"/>
        <v>B</v>
      </c>
      <c r="P118" s="222" t="str">
        <f t="shared" si="30"/>
        <v>A</v>
      </c>
      <c r="Q118" s="222" t="str">
        <f t="shared" si="30"/>
        <v/>
      </c>
      <c r="R118" s="222" t="str">
        <f t="shared" si="30"/>
        <v>B</v>
      </c>
      <c r="S118" s="222" t="str">
        <f t="shared" si="30"/>
        <v>B</v>
      </c>
      <c r="T118" s="222" t="str">
        <f t="shared" si="30"/>
        <v>A</v>
      </c>
      <c r="U118" s="222" t="str">
        <f t="shared" si="30"/>
        <v>C</v>
      </c>
      <c r="V118" s="222" t="str">
        <f t="shared" si="30"/>
        <v>B</v>
      </c>
      <c r="W118" s="222" t="str">
        <f t="shared" si="30"/>
        <v>A</v>
      </c>
      <c r="X118" s="222" t="str">
        <f t="shared" si="30"/>
        <v/>
      </c>
      <c r="Y118" s="222" t="str">
        <f t="shared" si="30"/>
        <v>B</v>
      </c>
      <c r="Z118" s="222" t="str">
        <f t="shared" si="30"/>
        <v>A</v>
      </c>
      <c r="AA118" s="222" t="str">
        <f t="shared" si="30"/>
        <v>B</v>
      </c>
      <c r="AB118" s="222" t="str">
        <f t="shared" si="30"/>
        <v>C</v>
      </c>
      <c r="AC118" s="222" t="str">
        <f t="shared" si="30"/>
        <v>C</v>
      </c>
      <c r="AD118" s="222" t="str">
        <f t="shared" si="30"/>
        <v>B</v>
      </c>
      <c r="AE118" s="222" t="str">
        <f t="shared" si="30"/>
        <v>A</v>
      </c>
      <c r="AF118" s="222" t="str">
        <f t="shared" si="30"/>
        <v>B</v>
      </c>
      <c r="AG118" s="222" t="str">
        <f t="shared" si="30"/>
        <v>C</v>
      </c>
      <c r="AH118" s="222" t="str">
        <f t="shared" si="30"/>
        <v>C</v>
      </c>
      <c r="AL118" s="71">
        <f t="shared" si="28"/>
        <v>0</v>
      </c>
      <c r="AM118" s="49"/>
      <c r="AN118" s="49">
        <f t="shared" si="31"/>
        <v>0</v>
      </c>
      <c r="AO118" s="49"/>
      <c r="AP118" s="49">
        <f t="shared" si="32"/>
        <v>0</v>
      </c>
      <c r="AQ118" s="49"/>
      <c r="AR118" s="49">
        <f t="shared" si="33"/>
        <v>0</v>
      </c>
      <c r="AS118" s="49"/>
      <c r="AT118" s="49">
        <f t="shared" si="34"/>
        <v>0</v>
      </c>
      <c r="AU118" s="49"/>
      <c r="AV118" s="49">
        <f t="shared" si="35"/>
        <v>0</v>
      </c>
    </row>
    <row r="119" spans="2:48" s="61" customFormat="1" ht="22.5" customHeight="1">
      <c r="D119" s="196" t="str">
        <f>D18</f>
        <v>Rédaction : Elaborer et écrire un récit</v>
      </c>
      <c r="E119" s="223" t="str">
        <f t="shared" si="30"/>
        <v>B</v>
      </c>
      <c r="F119" s="223" t="str">
        <f t="shared" si="30"/>
        <v>A</v>
      </c>
      <c r="G119" s="223" t="str">
        <f t="shared" si="30"/>
        <v>B</v>
      </c>
      <c r="H119" s="223" t="str">
        <f t="shared" si="30"/>
        <v>C</v>
      </c>
      <c r="I119" s="223" t="str">
        <f t="shared" si="30"/>
        <v>C</v>
      </c>
      <c r="J119" s="223" t="str">
        <f t="shared" si="30"/>
        <v>B</v>
      </c>
      <c r="K119" s="223" t="str">
        <f t="shared" si="30"/>
        <v>A</v>
      </c>
      <c r="L119" s="223" t="str">
        <f t="shared" si="30"/>
        <v>B</v>
      </c>
      <c r="M119" s="223" t="str">
        <f t="shared" si="30"/>
        <v>C</v>
      </c>
      <c r="N119" s="223" t="str">
        <f t="shared" si="30"/>
        <v>C</v>
      </c>
      <c r="O119" s="223" t="str">
        <f t="shared" si="30"/>
        <v>B</v>
      </c>
      <c r="P119" s="223" t="str">
        <f t="shared" si="30"/>
        <v>A</v>
      </c>
      <c r="Q119" s="223" t="str">
        <f t="shared" si="30"/>
        <v>B</v>
      </c>
      <c r="R119" s="223" t="str">
        <f t="shared" si="30"/>
        <v>C</v>
      </c>
      <c r="S119" s="223" t="str">
        <f t="shared" si="30"/>
        <v>C</v>
      </c>
      <c r="T119" s="223" t="str">
        <f t="shared" si="30"/>
        <v>B</v>
      </c>
      <c r="U119" s="223" t="str">
        <f t="shared" si="30"/>
        <v>A</v>
      </c>
      <c r="V119" s="223" t="str">
        <f t="shared" si="30"/>
        <v>B</v>
      </c>
      <c r="W119" s="223" t="str">
        <f t="shared" si="30"/>
        <v>C</v>
      </c>
      <c r="X119" s="223" t="str">
        <f t="shared" si="30"/>
        <v>C</v>
      </c>
      <c r="Y119" s="223" t="str">
        <f t="shared" si="30"/>
        <v>B</v>
      </c>
      <c r="Z119" s="223" t="str">
        <f t="shared" si="30"/>
        <v>A</v>
      </c>
      <c r="AA119" s="223" t="str">
        <f t="shared" si="30"/>
        <v>B</v>
      </c>
      <c r="AB119" s="223" t="str">
        <f t="shared" si="30"/>
        <v>C</v>
      </c>
      <c r="AC119" s="223" t="str">
        <f t="shared" si="30"/>
        <v>C</v>
      </c>
      <c r="AD119" s="223" t="str">
        <f t="shared" si="30"/>
        <v>B</v>
      </c>
      <c r="AE119" s="223" t="str">
        <f t="shared" si="30"/>
        <v>A</v>
      </c>
      <c r="AF119" s="223" t="str">
        <f t="shared" si="30"/>
        <v>B</v>
      </c>
      <c r="AG119" s="223" t="str">
        <f t="shared" si="30"/>
        <v>C</v>
      </c>
      <c r="AH119" s="223" t="str">
        <f t="shared" si="30"/>
        <v>C</v>
      </c>
      <c r="AL119" s="71">
        <f t="shared" si="28"/>
        <v>0</v>
      </c>
      <c r="AM119" s="49"/>
      <c r="AN119" s="49">
        <f t="shared" si="31"/>
        <v>0</v>
      </c>
      <c r="AO119" s="49"/>
      <c r="AP119" s="49">
        <f t="shared" si="32"/>
        <v>0</v>
      </c>
      <c r="AQ119" s="49"/>
      <c r="AR119" s="49">
        <f t="shared" si="33"/>
        <v>0</v>
      </c>
      <c r="AS119" s="49"/>
      <c r="AT119" s="49">
        <f t="shared" si="34"/>
        <v>0</v>
      </c>
      <c r="AU119" s="49"/>
      <c r="AV119" s="49">
        <f t="shared" si="35"/>
        <v>0</v>
      </c>
    </row>
    <row r="120" spans="2:48" s="61" customFormat="1" ht="22.5" customHeight="1">
      <c r="B120" s="775" t="str">
        <f>B19</f>
        <v>Observation réfléchie de la langue</v>
      </c>
      <c r="C120" s="776"/>
      <c r="D120" s="776"/>
      <c r="E120" s="219" t="str">
        <f t="shared" si="30"/>
        <v>C</v>
      </c>
      <c r="F120" s="219" t="str">
        <f t="shared" si="30"/>
        <v>A</v>
      </c>
      <c r="G120" s="219" t="str">
        <f t="shared" si="30"/>
        <v>B</v>
      </c>
      <c r="H120" s="219" t="str">
        <f t="shared" si="30"/>
        <v>C</v>
      </c>
      <c r="I120" s="219" t="str">
        <f t="shared" si="30"/>
        <v>C</v>
      </c>
      <c r="J120" s="219" t="str">
        <f t="shared" si="30"/>
        <v>C</v>
      </c>
      <c r="K120" s="219" t="str">
        <f t="shared" si="30"/>
        <v>B</v>
      </c>
      <c r="L120" s="219" t="str">
        <f t="shared" si="30"/>
        <v>B</v>
      </c>
      <c r="M120" s="219" t="str">
        <f t="shared" si="30"/>
        <v>C</v>
      </c>
      <c r="N120" s="219" t="str">
        <f t="shared" si="30"/>
        <v>C</v>
      </c>
      <c r="O120" s="219" t="str">
        <f t="shared" si="30"/>
        <v>C</v>
      </c>
      <c r="P120" s="219" t="str">
        <f t="shared" si="30"/>
        <v>B</v>
      </c>
      <c r="Q120" s="219" t="str">
        <f t="shared" si="30"/>
        <v>B</v>
      </c>
      <c r="R120" s="219" t="str">
        <f t="shared" si="30"/>
        <v>C</v>
      </c>
      <c r="S120" s="219" t="str">
        <f t="shared" si="30"/>
        <v>C</v>
      </c>
      <c r="T120" s="219" t="str">
        <f t="shared" ref="T120:AH120" si="36">IF(T19="","",IF(T19&lt;$AB$209,$AA$208,IF(T19&lt;$AC$209,$AB$208,IF(T19&lt;$AD$209,$AC$208,IF(T19&lt;$AE$209,$AD$208,IF(T19&gt;=$AA$209,$AE$208,"--"))))))</f>
        <v>C</v>
      </c>
      <c r="U120" s="219" t="str">
        <f t="shared" si="36"/>
        <v>B</v>
      </c>
      <c r="V120" s="219" t="str">
        <f t="shared" si="36"/>
        <v>B</v>
      </c>
      <c r="W120" s="219" t="str">
        <f t="shared" si="36"/>
        <v>C</v>
      </c>
      <c r="X120" s="219" t="str">
        <f t="shared" si="36"/>
        <v>C</v>
      </c>
      <c r="Y120" s="219" t="str">
        <f t="shared" si="36"/>
        <v>C</v>
      </c>
      <c r="Z120" s="219" t="str">
        <f t="shared" si="36"/>
        <v>B</v>
      </c>
      <c r="AA120" s="219" t="str">
        <f t="shared" si="36"/>
        <v>B</v>
      </c>
      <c r="AB120" s="219" t="str">
        <f t="shared" si="36"/>
        <v>C</v>
      </c>
      <c r="AC120" s="219" t="str">
        <f t="shared" si="36"/>
        <v>C</v>
      </c>
      <c r="AD120" s="219" t="str">
        <f t="shared" si="36"/>
        <v>C</v>
      </c>
      <c r="AE120" s="219" t="str">
        <f t="shared" si="36"/>
        <v>B</v>
      </c>
      <c r="AF120" s="219" t="str">
        <f t="shared" si="36"/>
        <v>B</v>
      </c>
      <c r="AG120" s="219" t="str">
        <f t="shared" si="36"/>
        <v>C</v>
      </c>
      <c r="AH120" s="219" t="str">
        <f t="shared" si="36"/>
        <v>C</v>
      </c>
      <c r="AL120" s="71" t="str">
        <f t="shared" si="28"/>
        <v>Observation réfléchie de la langue</v>
      </c>
      <c r="AM120" s="49"/>
      <c r="AN120" s="49">
        <f t="shared" si="31"/>
        <v>0</v>
      </c>
      <c r="AO120" s="49"/>
      <c r="AP120" s="49">
        <f t="shared" si="32"/>
        <v>0</v>
      </c>
      <c r="AQ120" s="49"/>
      <c r="AR120" s="49">
        <f t="shared" si="33"/>
        <v>0</v>
      </c>
      <c r="AS120" s="49"/>
      <c r="AT120" s="49">
        <f t="shared" si="34"/>
        <v>0</v>
      </c>
      <c r="AU120" s="49"/>
      <c r="AV120" s="49">
        <f t="shared" si="35"/>
        <v>0</v>
      </c>
    </row>
    <row r="121" spans="2:48" s="61" customFormat="1" ht="22.5" customHeight="1">
      <c r="C121" s="771" t="str">
        <f>C20</f>
        <v>Grammaire</v>
      </c>
      <c r="D121" s="771"/>
      <c r="E121" s="224" t="str">
        <f t="shared" ref="E121:AH129" si="37">IF(E20="","",IF(E20&lt;$AB$209,$AA$208,IF(E20&lt;$AC$209,$AB$208,IF(E20&lt;$AD$209,$AC$208,IF(E20&lt;$AE$209,$AD$208,IF(E20&gt;=$AA$209,$AE$208,"--"))))))</f>
        <v>B</v>
      </c>
      <c r="F121" s="224" t="str">
        <f t="shared" si="37"/>
        <v>A</v>
      </c>
      <c r="G121" s="224" t="str">
        <f t="shared" si="37"/>
        <v>B</v>
      </c>
      <c r="H121" s="224" t="str">
        <f t="shared" si="37"/>
        <v>C</v>
      </c>
      <c r="I121" s="224" t="str">
        <f t="shared" si="37"/>
        <v>C</v>
      </c>
      <c r="J121" s="224" t="str">
        <f t="shared" si="37"/>
        <v>B</v>
      </c>
      <c r="K121" s="224" t="str">
        <f t="shared" si="37"/>
        <v>A</v>
      </c>
      <c r="L121" s="224" t="str">
        <f t="shared" si="37"/>
        <v>B</v>
      </c>
      <c r="M121" s="224" t="str">
        <f t="shared" si="37"/>
        <v>C</v>
      </c>
      <c r="N121" s="224" t="str">
        <f t="shared" si="37"/>
        <v>C</v>
      </c>
      <c r="O121" s="224" t="str">
        <f t="shared" si="37"/>
        <v>B</v>
      </c>
      <c r="P121" s="224" t="str">
        <f t="shared" si="37"/>
        <v>A</v>
      </c>
      <c r="Q121" s="224" t="str">
        <f t="shared" si="37"/>
        <v>B</v>
      </c>
      <c r="R121" s="224" t="str">
        <f t="shared" si="37"/>
        <v>C</v>
      </c>
      <c r="S121" s="224" t="str">
        <f t="shared" si="37"/>
        <v>C</v>
      </c>
      <c r="T121" s="224" t="str">
        <f t="shared" si="37"/>
        <v>B</v>
      </c>
      <c r="U121" s="224" t="str">
        <f t="shared" si="37"/>
        <v>A</v>
      </c>
      <c r="V121" s="224" t="str">
        <f t="shared" si="37"/>
        <v>B</v>
      </c>
      <c r="W121" s="224" t="str">
        <f t="shared" si="37"/>
        <v>C</v>
      </c>
      <c r="X121" s="224" t="str">
        <f t="shared" si="37"/>
        <v>C</v>
      </c>
      <c r="Y121" s="224" t="str">
        <f t="shared" si="37"/>
        <v>B</v>
      </c>
      <c r="Z121" s="224" t="str">
        <f t="shared" si="37"/>
        <v>A</v>
      </c>
      <c r="AA121" s="224" t="str">
        <f t="shared" si="37"/>
        <v>B</v>
      </c>
      <c r="AB121" s="224" t="str">
        <f t="shared" si="37"/>
        <v>C</v>
      </c>
      <c r="AC121" s="224" t="str">
        <f t="shared" si="37"/>
        <v>C</v>
      </c>
      <c r="AD121" s="224" t="str">
        <f t="shared" si="37"/>
        <v>B</v>
      </c>
      <c r="AE121" s="224" t="str">
        <f t="shared" si="37"/>
        <v>A</v>
      </c>
      <c r="AF121" s="224" t="str">
        <f t="shared" si="37"/>
        <v>B</v>
      </c>
      <c r="AG121" s="224" t="str">
        <f t="shared" si="37"/>
        <v>C</v>
      </c>
      <c r="AH121" s="224" t="str">
        <f t="shared" si="37"/>
        <v>C</v>
      </c>
      <c r="AL121" s="71">
        <f t="shared" si="28"/>
        <v>0</v>
      </c>
      <c r="AM121" s="49"/>
      <c r="AN121" s="49">
        <f t="shared" si="31"/>
        <v>0</v>
      </c>
      <c r="AO121" s="49"/>
      <c r="AP121" s="49">
        <f t="shared" si="32"/>
        <v>0</v>
      </c>
      <c r="AQ121" s="49"/>
      <c r="AR121" s="49">
        <f t="shared" si="33"/>
        <v>0</v>
      </c>
      <c r="AS121" s="49"/>
      <c r="AT121" s="49">
        <f t="shared" si="34"/>
        <v>0</v>
      </c>
      <c r="AU121" s="49"/>
      <c r="AV121" s="49">
        <f t="shared" si="35"/>
        <v>0</v>
      </c>
    </row>
    <row r="122" spans="2:48" s="61" customFormat="1" ht="22.5" customHeight="1">
      <c r="B122" s="78"/>
      <c r="C122" s="234"/>
      <c r="D122" s="191" t="str">
        <f>D21</f>
        <v>Construire des phrases</v>
      </c>
      <c r="E122" s="225" t="str">
        <f t="shared" si="37"/>
        <v>B</v>
      </c>
      <c r="F122" s="225" t="str">
        <f t="shared" si="37"/>
        <v>A</v>
      </c>
      <c r="G122" s="225" t="str">
        <f t="shared" si="37"/>
        <v>B</v>
      </c>
      <c r="H122" s="225" t="str">
        <f t="shared" si="37"/>
        <v>C</v>
      </c>
      <c r="I122" s="225" t="str">
        <f t="shared" si="37"/>
        <v>C</v>
      </c>
      <c r="J122" s="225" t="str">
        <f t="shared" si="37"/>
        <v>B</v>
      </c>
      <c r="K122" s="225" t="str">
        <f t="shared" si="37"/>
        <v>A</v>
      </c>
      <c r="L122" s="225" t="str">
        <f t="shared" si="37"/>
        <v>B</v>
      </c>
      <c r="M122" s="225" t="str">
        <f t="shared" si="37"/>
        <v>C</v>
      </c>
      <c r="N122" s="225" t="str">
        <f t="shared" si="37"/>
        <v>C</v>
      </c>
      <c r="O122" s="225" t="str">
        <f t="shared" si="37"/>
        <v>B</v>
      </c>
      <c r="P122" s="225" t="str">
        <f t="shared" si="37"/>
        <v>A</v>
      </c>
      <c r="Q122" s="225" t="str">
        <f t="shared" si="37"/>
        <v>B</v>
      </c>
      <c r="R122" s="225" t="str">
        <f t="shared" si="37"/>
        <v>C</v>
      </c>
      <c r="S122" s="225" t="str">
        <f t="shared" si="37"/>
        <v>C</v>
      </c>
      <c r="T122" s="225" t="str">
        <f t="shared" si="37"/>
        <v>B</v>
      </c>
      <c r="U122" s="225" t="str">
        <f t="shared" si="37"/>
        <v>A</v>
      </c>
      <c r="V122" s="225" t="str">
        <f t="shared" si="37"/>
        <v>B</v>
      </c>
      <c r="W122" s="225" t="str">
        <f t="shared" si="37"/>
        <v>C</v>
      </c>
      <c r="X122" s="225" t="str">
        <f t="shared" si="37"/>
        <v>C</v>
      </c>
      <c r="Y122" s="225" t="str">
        <f t="shared" si="37"/>
        <v>B</v>
      </c>
      <c r="Z122" s="225" t="str">
        <f t="shared" si="37"/>
        <v>A</v>
      </c>
      <c r="AA122" s="225" t="str">
        <f t="shared" si="37"/>
        <v>B</v>
      </c>
      <c r="AB122" s="225" t="str">
        <f t="shared" si="37"/>
        <v>C</v>
      </c>
      <c r="AC122" s="225" t="str">
        <f t="shared" si="37"/>
        <v>C</v>
      </c>
      <c r="AD122" s="225" t="str">
        <f t="shared" si="37"/>
        <v>B</v>
      </c>
      <c r="AE122" s="225" t="str">
        <f t="shared" si="37"/>
        <v>A</v>
      </c>
      <c r="AF122" s="225" t="str">
        <f t="shared" si="37"/>
        <v>B</v>
      </c>
      <c r="AG122" s="225" t="str">
        <f t="shared" si="37"/>
        <v>C</v>
      </c>
      <c r="AH122" s="225" t="str">
        <f t="shared" si="37"/>
        <v>C</v>
      </c>
      <c r="AL122" s="71">
        <f t="shared" si="28"/>
        <v>0</v>
      </c>
      <c r="AM122" s="49"/>
      <c r="AN122" s="49">
        <f t="shared" si="31"/>
        <v>0</v>
      </c>
      <c r="AO122" s="49"/>
      <c r="AP122" s="49">
        <f t="shared" si="32"/>
        <v>0</v>
      </c>
      <c r="AQ122" s="49"/>
      <c r="AR122" s="49">
        <f t="shared" si="33"/>
        <v>0</v>
      </c>
      <c r="AS122" s="49"/>
      <c r="AT122" s="49">
        <f t="shared" si="34"/>
        <v>0</v>
      </c>
      <c r="AU122" s="49"/>
      <c r="AV122" s="49">
        <f t="shared" si="35"/>
        <v>0</v>
      </c>
    </row>
    <row r="123" spans="2:48" s="62" customFormat="1" ht="23.25" customHeight="1">
      <c r="B123" s="186"/>
      <c r="C123" s="234"/>
      <c r="D123" s="192" t="str">
        <f>D22</f>
        <v>Distinguer les différentes natures de mots</v>
      </c>
      <c r="E123" s="217" t="str">
        <f t="shared" si="37"/>
        <v>B</v>
      </c>
      <c r="F123" s="217" t="str">
        <f t="shared" si="37"/>
        <v>A</v>
      </c>
      <c r="G123" s="217" t="str">
        <f t="shared" si="37"/>
        <v>B</v>
      </c>
      <c r="H123" s="217" t="str">
        <f t="shared" si="37"/>
        <v>C</v>
      </c>
      <c r="I123" s="217" t="str">
        <f t="shared" si="37"/>
        <v>C</v>
      </c>
      <c r="J123" s="217" t="str">
        <f t="shared" si="37"/>
        <v>B</v>
      </c>
      <c r="K123" s="217" t="str">
        <f t="shared" si="37"/>
        <v>A</v>
      </c>
      <c r="L123" s="217" t="str">
        <f t="shared" si="37"/>
        <v>B</v>
      </c>
      <c r="M123" s="217" t="str">
        <f t="shared" si="37"/>
        <v>C</v>
      </c>
      <c r="N123" s="217" t="str">
        <f t="shared" si="37"/>
        <v>C</v>
      </c>
      <c r="O123" s="217" t="str">
        <f t="shared" si="37"/>
        <v>B</v>
      </c>
      <c r="P123" s="217" t="str">
        <f t="shared" si="37"/>
        <v>A</v>
      </c>
      <c r="Q123" s="217" t="str">
        <f t="shared" si="37"/>
        <v>B</v>
      </c>
      <c r="R123" s="217" t="str">
        <f t="shared" si="37"/>
        <v>C</v>
      </c>
      <c r="S123" s="217" t="str">
        <f t="shared" si="37"/>
        <v>C</v>
      </c>
      <c r="T123" s="217" t="str">
        <f t="shared" si="37"/>
        <v>B</v>
      </c>
      <c r="U123" s="217" t="str">
        <f t="shared" si="37"/>
        <v>A</v>
      </c>
      <c r="V123" s="217" t="str">
        <f t="shared" si="37"/>
        <v>B</v>
      </c>
      <c r="W123" s="217" t="str">
        <f t="shared" si="37"/>
        <v>C</v>
      </c>
      <c r="X123" s="217" t="str">
        <f t="shared" si="37"/>
        <v>C</v>
      </c>
      <c r="Y123" s="217" t="str">
        <f t="shared" si="37"/>
        <v>B</v>
      </c>
      <c r="Z123" s="217" t="str">
        <f t="shared" si="37"/>
        <v>A</v>
      </c>
      <c r="AA123" s="217" t="str">
        <f t="shared" si="37"/>
        <v>B</v>
      </c>
      <c r="AB123" s="217" t="str">
        <f t="shared" si="37"/>
        <v>C</v>
      </c>
      <c r="AC123" s="217" t="str">
        <f t="shared" si="37"/>
        <v>C</v>
      </c>
      <c r="AD123" s="217" t="str">
        <f t="shared" si="37"/>
        <v>B</v>
      </c>
      <c r="AE123" s="217" t="str">
        <f t="shared" si="37"/>
        <v>A</v>
      </c>
      <c r="AF123" s="217" t="str">
        <f t="shared" si="37"/>
        <v>B</v>
      </c>
      <c r="AG123" s="217" t="str">
        <f t="shared" si="37"/>
        <v>C</v>
      </c>
      <c r="AH123" s="217" t="str">
        <f t="shared" si="37"/>
        <v>C</v>
      </c>
      <c r="AL123" s="61"/>
      <c r="AM123" s="63"/>
      <c r="AN123" s="63"/>
      <c r="AO123" s="63"/>
      <c r="AP123" s="63"/>
      <c r="AQ123" s="63"/>
      <c r="AR123" s="63"/>
      <c r="AS123" s="63"/>
      <c r="AT123" s="63"/>
      <c r="AU123" s="63"/>
      <c r="AV123" s="63"/>
    </row>
    <row r="124" spans="2:48" s="61" customFormat="1" ht="22.5" customHeight="1">
      <c r="B124" s="78"/>
      <c r="C124" s="234"/>
      <c r="D124" s="192" t="str">
        <f>D23</f>
        <v>Reconnaitre la fonction d'un mot dans une phrase</v>
      </c>
      <c r="E124" s="217" t="str">
        <f t="shared" si="37"/>
        <v>B</v>
      </c>
      <c r="F124" s="217" t="str">
        <f t="shared" si="37"/>
        <v>A</v>
      </c>
      <c r="G124" s="217" t="str">
        <f t="shared" si="37"/>
        <v>B</v>
      </c>
      <c r="H124" s="217" t="str">
        <f t="shared" si="37"/>
        <v>C</v>
      </c>
      <c r="I124" s="217" t="str">
        <f t="shared" si="37"/>
        <v>C</v>
      </c>
      <c r="J124" s="217" t="str">
        <f t="shared" si="37"/>
        <v>B</v>
      </c>
      <c r="K124" s="217" t="str">
        <f t="shared" si="37"/>
        <v>A</v>
      </c>
      <c r="L124" s="217" t="str">
        <f t="shared" si="37"/>
        <v>B</v>
      </c>
      <c r="M124" s="217" t="str">
        <f t="shared" si="37"/>
        <v>C</v>
      </c>
      <c r="N124" s="217" t="str">
        <f t="shared" si="37"/>
        <v>C</v>
      </c>
      <c r="O124" s="217" t="str">
        <f t="shared" si="37"/>
        <v>B</v>
      </c>
      <c r="P124" s="217" t="str">
        <f t="shared" si="37"/>
        <v>A</v>
      </c>
      <c r="Q124" s="217" t="str">
        <f t="shared" si="37"/>
        <v>B</v>
      </c>
      <c r="R124" s="217" t="str">
        <f t="shared" si="37"/>
        <v>C</v>
      </c>
      <c r="S124" s="217" t="str">
        <f t="shared" si="37"/>
        <v>C</v>
      </c>
      <c r="T124" s="217" t="str">
        <f t="shared" si="37"/>
        <v>B</v>
      </c>
      <c r="U124" s="217" t="str">
        <f t="shared" si="37"/>
        <v>A</v>
      </c>
      <c r="V124" s="217" t="str">
        <f t="shared" si="37"/>
        <v>B</v>
      </c>
      <c r="W124" s="217" t="str">
        <f t="shared" si="37"/>
        <v>C</v>
      </c>
      <c r="X124" s="217" t="str">
        <f t="shared" si="37"/>
        <v>C</v>
      </c>
      <c r="Y124" s="217" t="str">
        <f t="shared" si="37"/>
        <v>B</v>
      </c>
      <c r="Z124" s="217" t="str">
        <f t="shared" si="37"/>
        <v>A</v>
      </c>
      <c r="AA124" s="217" t="str">
        <f t="shared" si="37"/>
        <v>B</v>
      </c>
      <c r="AB124" s="217" t="str">
        <f t="shared" si="37"/>
        <v>C</v>
      </c>
      <c r="AC124" s="217" t="str">
        <f t="shared" si="37"/>
        <v>C</v>
      </c>
      <c r="AD124" s="217" t="str">
        <f t="shared" si="37"/>
        <v>B</v>
      </c>
      <c r="AE124" s="217" t="str">
        <f t="shared" si="37"/>
        <v>A</v>
      </c>
      <c r="AF124" s="217" t="str">
        <f t="shared" si="37"/>
        <v>B</v>
      </c>
      <c r="AG124" s="217" t="str">
        <f t="shared" si="37"/>
        <v>C</v>
      </c>
      <c r="AH124" s="217" t="str">
        <f t="shared" si="37"/>
        <v>C</v>
      </c>
      <c r="AL124" s="72">
        <f t="shared" si="28"/>
        <v>0</v>
      </c>
      <c r="AM124" s="49"/>
      <c r="AN124" s="49">
        <f>COUNTIF(C124:D124,"A")</f>
        <v>0</v>
      </c>
      <c r="AO124" s="49"/>
      <c r="AP124" s="49">
        <f>COUNTIF(C124:D124,"B")</f>
        <v>0</v>
      </c>
      <c r="AQ124" s="49"/>
      <c r="AR124" s="49">
        <f>COUNTIF(C124:D124,"C")</f>
        <v>0</v>
      </c>
      <c r="AS124" s="49"/>
      <c r="AT124" s="49">
        <f>COUNTIF(C124:D124,"D")</f>
        <v>0</v>
      </c>
      <c r="AU124" s="49"/>
      <c r="AV124" s="49">
        <f>SUM(AN124:AT124)</f>
        <v>0</v>
      </c>
    </row>
    <row r="125" spans="2:48" s="61" customFormat="1" ht="22.5" customHeight="1">
      <c r="B125" s="78"/>
      <c r="C125" s="234"/>
      <c r="D125" s="192" t="str">
        <f>D24</f>
        <v>Connaissance du verbe et de ses formes</v>
      </c>
      <c r="E125" s="217" t="str">
        <f t="shared" si="37"/>
        <v>B</v>
      </c>
      <c r="F125" s="217" t="str">
        <f t="shared" si="37"/>
        <v>A</v>
      </c>
      <c r="G125" s="217" t="str">
        <f t="shared" si="37"/>
        <v>B</v>
      </c>
      <c r="H125" s="217" t="str">
        <f t="shared" si="37"/>
        <v>C</v>
      </c>
      <c r="I125" s="217" t="str">
        <f t="shared" si="37"/>
        <v>C</v>
      </c>
      <c r="J125" s="217" t="str">
        <f t="shared" si="37"/>
        <v>B</v>
      </c>
      <c r="K125" s="217" t="str">
        <f t="shared" si="37"/>
        <v>A</v>
      </c>
      <c r="L125" s="217" t="str">
        <f t="shared" si="37"/>
        <v>B</v>
      </c>
      <c r="M125" s="217" t="str">
        <f t="shared" si="37"/>
        <v>C</v>
      </c>
      <c r="N125" s="217" t="str">
        <f t="shared" si="37"/>
        <v>C</v>
      </c>
      <c r="O125" s="217" t="str">
        <f t="shared" si="37"/>
        <v>B</v>
      </c>
      <c r="P125" s="217" t="str">
        <f t="shared" si="37"/>
        <v>A</v>
      </c>
      <c r="Q125" s="217" t="str">
        <f t="shared" si="37"/>
        <v>B</v>
      </c>
      <c r="R125" s="217" t="str">
        <f t="shared" si="37"/>
        <v>C</v>
      </c>
      <c r="S125" s="217" t="str">
        <f t="shared" si="37"/>
        <v>C</v>
      </c>
      <c r="T125" s="217" t="str">
        <f t="shared" si="37"/>
        <v>B</v>
      </c>
      <c r="U125" s="217" t="str">
        <f t="shared" si="37"/>
        <v>A</v>
      </c>
      <c r="V125" s="217" t="str">
        <f t="shared" si="37"/>
        <v>B</v>
      </c>
      <c r="W125" s="217" t="str">
        <f t="shared" si="37"/>
        <v>C</v>
      </c>
      <c r="X125" s="217" t="str">
        <f t="shared" si="37"/>
        <v>C</v>
      </c>
      <c r="Y125" s="217" t="str">
        <f t="shared" si="37"/>
        <v>B</v>
      </c>
      <c r="Z125" s="217" t="str">
        <f t="shared" si="37"/>
        <v>A</v>
      </c>
      <c r="AA125" s="217" t="str">
        <f t="shared" si="37"/>
        <v>B</v>
      </c>
      <c r="AB125" s="217" t="str">
        <f t="shared" si="37"/>
        <v>C</v>
      </c>
      <c r="AC125" s="217" t="str">
        <f t="shared" si="37"/>
        <v>C</v>
      </c>
      <c r="AD125" s="217" t="str">
        <f t="shared" si="37"/>
        <v>B</v>
      </c>
      <c r="AE125" s="217" t="str">
        <f t="shared" si="37"/>
        <v>A</v>
      </c>
      <c r="AF125" s="217" t="str">
        <f t="shared" si="37"/>
        <v>B</v>
      </c>
      <c r="AG125" s="217" t="str">
        <f t="shared" si="37"/>
        <v>C</v>
      </c>
      <c r="AH125" s="217" t="str">
        <f t="shared" si="37"/>
        <v>C</v>
      </c>
      <c r="AL125" s="71">
        <f t="shared" si="28"/>
        <v>0</v>
      </c>
      <c r="AM125" s="49"/>
      <c r="AN125" s="49">
        <f>COUNTIF(C125:D125,"A")</f>
        <v>0</v>
      </c>
      <c r="AO125" s="49"/>
      <c r="AP125" s="49">
        <f>COUNTIF(C125:D125,"B")</f>
        <v>0</v>
      </c>
      <c r="AQ125" s="49"/>
      <c r="AR125" s="49">
        <f>COUNTIF(C125:D125,"C")</f>
        <v>0</v>
      </c>
      <c r="AS125" s="49"/>
      <c r="AT125" s="49">
        <f>COUNTIF(C125:D125,"D")</f>
        <v>0</v>
      </c>
      <c r="AU125" s="49"/>
      <c r="AV125" s="49">
        <f>SUM(AN125:AT125)</f>
        <v>0</v>
      </c>
    </row>
    <row r="126" spans="2:48" s="61" customFormat="1" ht="22.5" customHeight="1">
      <c r="B126" s="78"/>
      <c r="C126" s="234"/>
      <c r="D126" s="193" t="str">
        <f>D25</f>
        <v>Respecter les accords dans la phrase</v>
      </c>
      <c r="E126" s="216" t="str">
        <f t="shared" si="37"/>
        <v>B</v>
      </c>
      <c r="F126" s="216" t="str">
        <f t="shared" si="37"/>
        <v>A</v>
      </c>
      <c r="G126" s="216" t="str">
        <f t="shared" si="37"/>
        <v>B</v>
      </c>
      <c r="H126" s="216" t="str">
        <f t="shared" si="37"/>
        <v>C</v>
      </c>
      <c r="I126" s="216" t="str">
        <f t="shared" si="37"/>
        <v>C</v>
      </c>
      <c r="J126" s="216" t="str">
        <f t="shared" si="37"/>
        <v>B</v>
      </c>
      <c r="K126" s="216" t="str">
        <f t="shared" si="37"/>
        <v>A</v>
      </c>
      <c r="L126" s="216" t="str">
        <f t="shared" si="37"/>
        <v>B</v>
      </c>
      <c r="M126" s="216" t="str">
        <f t="shared" si="37"/>
        <v>C</v>
      </c>
      <c r="N126" s="216" t="str">
        <f t="shared" si="37"/>
        <v>C</v>
      </c>
      <c r="O126" s="216" t="str">
        <f t="shared" si="37"/>
        <v>B</v>
      </c>
      <c r="P126" s="216" t="str">
        <f t="shared" si="37"/>
        <v>A</v>
      </c>
      <c r="Q126" s="216" t="str">
        <f t="shared" si="37"/>
        <v>B</v>
      </c>
      <c r="R126" s="216" t="str">
        <f t="shared" si="37"/>
        <v>C</v>
      </c>
      <c r="S126" s="216" t="str">
        <f t="shared" si="37"/>
        <v>C</v>
      </c>
      <c r="T126" s="216" t="str">
        <f t="shared" si="37"/>
        <v>B</v>
      </c>
      <c r="U126" s="216" t="str">
        <f t="shared" si="37"/>
        <v>A</v>
      </c>
      <c r="V126" s="216" t="str">
        <f t="shared" si="37"/>
        <v>B</v>
      </c>
      <c r="W126" s="216" t="str">
        <f t="shared" si="37"/>
        <v>C</v>
      </c>
      <c r="X126" s="216" t="str">
        <f t="shared" si="37"/>
        <v>C</v>
      </c>
      <c r="Y126" s="216" t="str">
        <f t="shared" si="37"/>
        <v>B</v>
      </c>
      <c r="Z126" s="216" t="str">
        <f t="shared" si="37"/>
        <v>A</v>
      </c>
      <c r="AA126" s="216" t="str">
        <f t="shared" si="37"/>
        <v>B</v>
      </c>
      <c r="AB126" s="216" t="str">
        <f t="shared" si="37"/>
        <v>C</v>
      </c>
      <c r="AC126" s="216" t="str">
        <f t="shared" si="37"/>
        <v>C</v>
      </c>
      <c r="AD126" s="216" t="str">
        <f t="shared" si="37"/>
        <v>B</v>
      </c>
      <c r="AE126" s="216" t="str">
        <f t="shared" si="37"/>
        <v>A</v>
      </c>
      <c r="AF126" s="216" t="str">
        <f t="shared" si="37"/>
        <v>B</v>
      </c>
      <c r="AG126" s="216" t="str">
        <f t="shared" si="37"/>
        <v>C</v>
      </c>
      <c r="AH126" s="216" t="str">
        <f t="shared" si="37"/>
        <v>C</v>
      </c>
      <c r="AL126" s="71">
        <f t="shared" si="28"/>
        <v>0</v>
      </c>
      <c r="AM126" s="49"/>
      <c r="AN126" s="49">
        <f>COUNTIF(C126:D126,"A")</f>
        <v>0</v>
      </c>
      <c r="AO126" s="49"/>
      <c r="AP126" s="49">
        <f>COUNTIF(C126:D126,"B")</f>
        <v>0</v>
      </c>
      <c r="AQ126" s="49"/>
      <c r="AR126" s="49">
        <f>COUNTIF(C126:D126,"C")</f>
        <v>0</v>
      </c>
      <c r="AS126" s="49"/>
      <c r="AT126" s="49">
        <f>COUNTIF(C126:D126,"D")</f>
        <v>0</v>
      </c>
      <c r="AU126" s="49"/>
      <c r="AV126" s="49">
        <f>SUM(AN126:AT126)</f>
        <v>0</v>
      </c>
    </row>
    <row r="127" spans="2:48" s="61" customFormat="1" ht="22.5" customHeight="1">
      <c r="C127" s="771" t="str">
        <f>C26</f>
        <v>Orthographe</v>
      </c>
      <c r="D127" s="771"/>
      <c r="E127" s="226" t="str">
        <f t="shared" si="37"/>
        <v>D</v>
      </c>
      <c r="F127" s="226" t="str">
        <f t="shared" si="37"/>
        <v>B</v>
      </c>
      <c r="G127" s="226" t="str">
        <f t="shared" si="37"/>
        <v>A</v>
      </c>
      <c r="H127" s="226" t="str">
        <f t="shared" si="37"/>
        <v>C</v>
      </c>
      <c r="I127" s="226" t="str">
        <f t="shared" si="37"/>
        <v>C</v>
      </c>
      <c r="J127" s="226" t="str">
        <f t="shared" si="37"/>
        <v>C</v>
      </c>
      <c r="K127" s="226" t="str">
        <f t="shared" si="37"/>
        <v>B</v>
      </c>
      <c r="L127" s="226" t="str">
        <f t="shared" si="37"/>
        <v>A</v>
      </c>
      <c r="M127" s="226" t="str">
        <f t="shared" si="37"/>
        <v>C</v>
      </c>
      <c r="N127" s="226" t="str">
        <f t="shared" si="37"/>
        <v>C</v>
      </c>
      <c r="O127" s="226" t="str">
        <f t="shared" si="37"/>
        <v>C</v>
      </c>
      <c r="P127" s="226" t="str">
        <f t="shared" si="37"/>
        <v>B</v>
      </c>
      <c r="Q127" s="226" t="str">
        <f t="shared" si="37"/>
        <v>A</v>
      </c>
      <c r="R127" s="226" t="str">
        <f t="shared" si="37"/>
        <v>C</v>
      </c>
      <c r="S127" s="226" t="str">
        <f t="shared" si="37"/>
        <v>C</v>
      </c>
      <c r="T127" s="226" t="str">
        <f t="shared" si="37"/>
        <v>C</v>
      </c>
      <c r="U127" s="226" t="str">
        <f t="shared" si="37"/>
        <v>B</v>
      </c>
      <c r="V127" s="226" t="str">
        <f t="shared" si="37"/>
        <v>A</v>
      </c>
      <c r="W127" s="226" t="str">
        <f t="shared" si="37"/>
        <v>C</v>
      </c>
      <c r="X127" s="226" t="str">
        <f t="shared" si="37"/>
        <v>C</v>
      </c>
      <c r="Y127" s="226" t="str">
        <f t="shared" si="37"/>
        <v>C</v>
      </c>
      <c r="Z127" s="226" t="str">
        <f t="shared" si="37"/>
        <v>B</v>
      </c>
      <c r="AA127" s="226" t="str">
        <f t="shared" si="37"/>
        <v>A</v>
      </c>
      <c r="AB127" s="226" t="str">
        <f t="shared" si="37"/>
        <v>C</v>
      </c>
      <c r="AC127" s="226" t="str">
        <f t="shared" si="37"/>
        <v>C</v>
      </c>
      <c r="AD127" s="226" t="str">
        <f t="shared" si="37"/>
        <v>C</v>
      </c>
      <c r="AE127" s="226" t="str">
        <f t="shared" si="37"/>
        <v>B</v>
      </c>
      <c r="AF127" s="226" t="str">
        <f t="shared" si="37"/>
        <v>A</v>
      </c>
      <c r="AG127" s="226" t="str">
        <f t="shared" si="37"/>
        <v>C</v>
      </c>
      <c r="AH127" s="226" t="str">
        <f t="shared" si="37"/>
        <v>C</v>
      </c>
      <c r="AL127" s="71">
        <f t="shared" si="28"/>
        <v>0</v>
      </c>
      <c r="AM127" s="49"/>
      <c r="AN127" s="49">
        <f>COUNTIF(C127:D127,"A")</f>
        <v>0</v>
      </c>
      <c r="AO127" s="49"/>
      <c r="AP127" s="49">
        <f>COUNTIF(C127:D127,"B")</f>
        <v>0</v>
      </c>
      <c r="AQ127" s="49"/>
      <c r="AR127" s="49">
        <f>COUNTIF(C127:D127,"C")</f>
        <v>0</v>
      </c>
      <c r="AS127" s="49"/>
      <c r="AT127" s="49">
        <f>COUNTIF(C127:D127,"D")</f>
        <v>0</v>
      </c>
      <c r="AU127" s="49"/>
      <c r="AV127" s="49">
        <f>SUM(AN127:AT127)</f>
        <v>0</v>
      </c>
    </row>
    <row r="128" spans="2:48" s="62" customFormat="1" ht="23.25" customHeight="1">
      <c r="C128" s="234"/>
      <c r="D128" s="191" t="str">
        <f>D27</f>
        <v>Orthographe grapho-phonologique</v>
      </c>
      <c r="E128" s="225" t="str">
        <f t="shared" si="37"/>
        <v/>
      </c>
      <c r="F128" s="225" t="str">
        <f t="shared" si="37"/>
        <v/>
      </c>
      <c r="G128" s="225" t="str">
        <f t="shared" si="37"/>
        <v/>
      </c>
      <c r="H128" s="225" t="str">
        <f t="shared" si="37"/>
        <v/>
      </c>
      <c r="I128" s="225" t="str">
        <f t="shared" si="37"/>
        <v/>
      </c>
      <c r="J128" s="225" t="str">
        <f t="shared" si="37"/>
        <v/>
      </c>
      <c r="K128" s="225" t="str">
        <f t="shared" si="37"/>
        <v/>
      </c>
      <c r="L128" s="225" t="str">
        <f t="shared" si="37"/>
        <v/>
      </c>
      <c r="M128" s="225" t="str">
        <f t="shared" si="37"/>
        <v/>
      </c>
      <c r="N128" s="225" t="str">
        <f t="shared" si="37"/>
        <v/>
      </c>
      <c r="O128" s="225" t="str">
        <f t="shared" si="37"/>
        <v/>
      </c>
      <c r="P128" s="225" t="str">
        <f t="shared" si="37"/>
        <v/>
      </c>
      <c r="Q128" s="225" t="str">
        <f t="shared" si="37"/>
        <v/>
      </c>
      <c r="R128" s="225" t="str">
        <f t="shared" si="37"/>
        <v/>
      </c>
      <c r="S128" s="225" t="str">
        <f t="shared" si="37"/>
        <v/>
      </c>
      <c r="T128" s="225" t="str">
        <f t="shared" si="37"/>
        <v/>
      </c>
      <c r="U128" s="225" t="str">
        <f t="shared" si="37"/>
        <v/>
      </c>
      <c r="V128" s="225" t="str">
        <f t="shared" si="37"/>
        <v/>
      </c>
      <c r="W128" s="225" t="str">
        <f t="shared" si="37"/>
        <v/>
      </c>
      <c r="X128" s="225" t="str">
        <f t="shared" si="37"/>
        <v/>
      </c>
      <c r="Y128" s="225" t="str">
        <f t="shared" si="37"/>
        <v/>
      </c>
      <c r="Z128" s="225" t="str">
        <f t="shared" si="37"/>
        <v/>
      </c>
      <c r="AA128" s="225" t="str">
        <f t="shared" si="37"/>
        <v/>
      </c>
      <c r="AB128" s="225" t="str">
        <f t="shared" si="37"/>
        <v/>
      </c>
      <c r="AC128" s="225" t="str">
        <f t="shared" si="37"/>
        <v/>
      </c>
      <c r="AD128" s="225" t="str">
        <f t="shared" si="37"/>
        <v/>
      </c>
      <c r="AE128" s="225" t="str">
        <f t="shared" si="37"/>
        <v/>
      </c>
      <c r="AF128" s="225" t="str">
        <f t="shared" si="37"/>
        <v/>
      </c>
      <c r="AG128" s="225" t="str">
        <f t="shared" si="37"/>
        <v/>
      </c>
      <c r="AH128" s="225" t="str">
        <f t="shared" si="37"/>
        <v/>
      </c>
      <c r="AL128" s="61"/>
      <c r="AM128" s="63"/>
      <c r="AN128" s="63"/>
      <c r="AO128" s="63"/>
      <c r="AP128" s="63"/>
      <c r="AQ128" s="63"/>
      <c r="AR128" s="63"/>
      <c r="AS128" s="63"/>
      <c r="AT128" s="63"/>
      <c r="AU128" s="63"/>
      <c r="AV128" s="63"/>
    </row>
    <row r="129" spans="2:48" s="61" customFormat="1" ht="22.5" customHeight="1">
      <c r="C129" s="234"/>
      <c r="D129" s="192" t="str">
        <f>D28</f>
        <v>Orthographe lexicale</v>
      </c>
      <c r="E129" s="217" t="str">
        <f t="shared" si="37"/>
        <v>B</v>
      </c>
      <c r="F129" s="217" t="str">
        <f t="shared" si="37"/>
        <v>A</v>
      </c>
      <c r="G129" s="217" t="str">
        <f t="shared" si="37"/>
        <v>B</v>
      </c>
      <c r="H129" s="217" t="str">
        <f t="shared" si="37"/>
        <v>C</v>
      </c>
      <c r="I129" s="217" t="str">
        <f t="shared" si="37"/>
        <v>C</v>
      </c>
      <c r="J129" s="217" t="str">
        <f t="shared" si="37"/>
        <v>B</v>
      </c>
      <c r="K129" s="217" t="str">
        <f t="shared" si="37"/>
        <v>A</v>
      </c>
      <c r="L129" s="217" t="str">
        <f t="shared" si="37"/>
        <v>B</v>
      </c>
      <c r="M129" s="217" t="str">
        <f t="shared" si="37"/>
        <v>C</v>
      </c>
      <c r="N129" s="217" t="str">
        <f t="shared" si="37"/>
        <v>C</v>
      </c>
      <c r="O129" s="217" t="str">
        <f t="shared" si="37"/>
        <v>B</v>
      </c>
      <c r="P129" s="217" t="str">
        <f t="shared" si="37"/>
        <v>A</v>
      </c>
      <c r="Q129" s="217" t="str">
        <f t="shared" si="37"/>
        <v>B</v>
      </c>
      <c r="R129" s="217" t="str">
        <f t="shared" si="37"/>
        <v>C</v>
      </c>
      <c r="S129" s="217" t="str">
        <f t="shared" si="37"/>
        <v>C</v>
      </c>
      <c r="T129" s="217" t="str">
        <f t="shared" ref="T129:AH129" si="38">IF(T28="","",IF(T28&lt;$AB$209,$AA$208,IF(T28&lt;$AC$209,$AB$208,IF(T28&lt;$AD$209,$AC$208,IF(T28&lt;$AE$209,$AD$208,IF(T28&gt;=$AA$209,$AE$208,"--"))))))</f>
        <v>B</v>
      </c>
      <c r="U129" s="217" t="str">
        <f t="shared" si="38"/>
        <v>A</v>
      </c>
      <c r="V129" s="217" t="str">
        <f t="shared" si="38"/>
        <v>B</v>
      </c>
      <c r="W129" s="217" t="str">
        <f t="shared" si="38"/>
        <v>C</v>
      </c>
      <c r="X129" s="217" t="str">
        <f t="shared" si="38"/>
        <v>C</v>
      </c>
      <c r="Y129" s="217" t="str">
        <f t="shared" si="38"/>
        <v>B</v>
      </c>
      <c r="Z129" s="217" t="str">
        <f t="shared" si="38"/>
        <v>A</v>
      </c>
      <c r="AA129" s="217" t="str">
        <f t="shared" si="38"/>
        <v>B</v>
      </c>
      <c r="AB129" s="217" t="str">
        <f t="shared" si="38"/>
        <v>C</v>
      </c>
      <c r="AC129" s="217" t="str">
        <f t="shared" si="38"/>
        <v>C</v>
      </c>
      <c r="AD129" s="217" t="str">
        <f t="shared" si="38"/>
        <v>B</v>
      </c>
      <c r="AE129" s="217" t="str">
        <f t="shared" si="38"/>
        <v>A</v>
      </c>
      <c r="AF129" s="217" t="str">
        <f t="shared" si="38"/>
        <v>B</v>
      </c>
      <c r="AG129" s="217" t="str">
        <f t="shared" si="38"/>
        <v>C</v>
      </c>
      <c r="AH129" s="217" t="str">
        <f t="shared" si="38"/>
        <v>C</v>
      </c>
      <c r="AL129" s="72">
        <f t="shared" si="28"/>
        <v>0</v>
      </c>
      <c r="AM129" s="49"/>
      <c r="AN129" s="49">
        <f>COUNTIF(C129:D129,"A")</f>
        <v>0</v>
      </c>
      <c r="AO129" s="49"/>
      <c r="AP129" s="49">
        <f>COUNTIF(C129:D129,"B")</f>
        <v>0</v>
      </c>
      <c r="AQ129" s="49"/>
      <c r="AR129" s="49">
        <f>COUNTIF(C129:D129,"C")</f>
        <v>0</v>
      </c>
      <c r="AS129" s="49"/>
      <c r="AT129" s="49">
        <f>COUNTIF(C129:D129,"D")</f>
        <v>0</v>
      </c>
      <c r="AU129" s="49"/>
      <c r="AV129" s="49">
        <f>SUM(AN129:AT129)</f>
        <v>0</v>
      </c>
    </row>
    <row r="130" spans="2:48" s="62" customFormat="1" ht="23.25" customHeight="1">
      <c r="C130" s="234"/>
      <c r="D130" s="193" t="str">
        <f>D29</f>
        <v>Orthographe grammaticale</v>
      </c>
      <c r="E130" s="217" t="str">
        <f t="shared" ref="E130:AH135" si="39">IF(E29="","",IF(E29&lt;$AB$209,$AA$208,IF(E29&lt;$AC$209,$AB$208,IF(E29&lt;$AD$209,$AC$208,IF(E29&lt;$AE$209,$AD$208,IF(E29&gt;=$AA$209,$AE$208,"--"))))))</f>
        <v>D</v>
      </c>
      <c r="F130" s="217" t="str">
        <f t="shared" si="39"/>
        <v>C</v>
      </c>
      <c r="G130" s="217" t="str">
        <f t="shared" si="39"/>
        <v>B</v>
      </c>
      <c r="H130" s="217" t="str">
        <f t="shared" si="39"/>
        <v>A</v>
      </c>
      <c r="I130" s="217" t="str">
        <f t="shared" si="39"/>
        <v>A+</v>
      </c>
      <c r="J130" s="217" t="str">
        <f t="shared" si="39"/>
        <v>D</v>
      </c>
      <c r="K130" s="217" t="str">
        <f t="shared" si="39"/>
        <v>C</v>
      </c>
      <c r="L130" s="217" t="str">
        <f t="shared" si="39"/>
        <v>B</v>
      </c>
      <c r="M130" s="217" t="str">
        <f t="shared" si="39"/>
        <v>A</v>
      </c>
      <c r="N130" s="217" t="str">
        <f t="shared" si="39"/>
        <v>A+</v>
      </c>
      <c r="O130" s="217" t="str">
        <f t="shared" si="39"/>
        <v>D</v>
      </c>
      <c r="P130" s="217" t="str">
        <f t="shared" si="39"/>
        <v>C</v>
      </c>
      <c r="Q130" s="217" t="str">
        <f t="shared" si="39"/>
        <v>B</v>
      </c>
      <c r="R130" s="217" t="str">
        <f t="shared" si="39"/>
        <v>A</v>
      </c>
      <c r="S130" s="217" t="str">
        <f t="shared" si="39"/>
        <v>A+</v>
      </c>
      <c r="T130" s="217" t="str">
        <f t="shared" si="39"/>
        <v>D</v>
      </c>
      <c r="U130" s="217" t="str">
        <f t="shared" si="39"/>
        <v>C</v>
      </c>
      <c r="V130" s="217" t="str">
        <f t="shared" si="39"/>
        <v>B</v>
      </c>
      <c r="W130" s="217" t="str">
        <f t="shared" si="39"/>
        <v>A</v>
      </c>
      <c r="X130" s="217" t="str">
        <f t="shared" si="39"/>
        <v>A+</v>
      </c>
      <c r="Y130" s="217" t="str">
        <f t="shared" si="39"/>
        <v>D</v>
      </c>
      <c r="Z130" s="217" t="str">
        <f t="shared" si="39"/>
        <v>C</v>
      </c>
      <c r="AA130" s="217" t="str">
        <f t="shared" si="39"/>
        <v>B</v>
      </c>
      <c r="AB130" s="217" t="str">
        <f t="shared" si="39"/>
        <v>A</v>
      </c>
      <c r="AC130" s="217" t="str">
        <f t="shared" si="39"/>
        <v>A+</v>
      </c>
      <c r="AD130" s="217" t="str">
        <f t="shared" si="39"/>
        <v>D</v>
      </c>
      <c r="AE130" s="217" t="str">
        <f t="shared" si="39"/>
        <v>C</v>
      </c>
      <c r="AF130" s="217" t="str">
        <f t="shared" si="39"/>
        <v>B</v>
      </c>
      <c r="AG130" s="217" t="str">
        <f t="shared" si="39"/>
        <v>A</v>
      </c>
      <c r="AH130" s="217" t="str">
        <f t="shared" si="39"/>
        <v>A+</v>
      </c>
      <c r="AL130" s="61"/>
      <c r="AM130" s="63"/>
      <c r="AN130" s="63"/>
      <c r="AO130" s="63"/>
      <c r="AP130" s="63"/>
      <c r="AQ130" s="63"/>
      <c r="AR130" s="63"/>
      <c r="AS130" s="63"/>
      <c r="AT130" s="63"/>
      <c r="AU130" s="63"/>
      <c r="AV130" s="63"/>
    </row>
    <row r="131" spans="2:48" s="61" customFormat="1" ht="22.5" customHeight="1">
      <c r="C131" s="771" t="str">
        <f>C30</f>
        <v>Acquisition du vocabulaire</v>
      </c>
      <c r="D131" s="771"/>
      <c r="E131" s="226" t="str">
        <f t="shared" si="39"/>
        <v>B</v>
      </c>
      <c r="F131" s="226" t="str">
        <f t="shared" si="39"/>
        <v>A</v>
      </c>
      <c r="G131" s="226" t="str">
        <f t="shared" si="39"/>
        <v>B</v>
      </c>
      <c r="H131" s="226" t="str">
        <f t="shared" si="39"/>
        <v>C</v>
      </c>
      <c r="I131" s="226" t="str">
        <f t="shared" si="39"/>
        <v>C</v>
      </c>
      <c r="J131" s="226" t="str">
        <f t="shared" si="39"/>
        <v>B</v>
      </c>
      <c r="K131" s="226" t="str">
        <f t="shared" si="39"/>
        <v>A</v>
      </c>
      <c r="L131" s="226" t="str">
        <f t="shared" si="39"/>
        <v>B</v>
      </c>
      <c r="M131" s="226" t="str">
        <f t="shared" si="39"/>
        <v>C</v>
      </c>
      <c r="N131" s="226" t="str">
        <f t="shared" si="39"/>
        <v>C</v>
      </c>
      <c r="O131" s="226" t="str">
        <f t="shared" si="39"/>
        <v>B</v>
      </c>
      <c r="P131" s="226" t="str">
        <f t="shared" si="39"/>
        <v>A</v>
      </c>
      <c r="Q131" s="226" t="str">
        <f t="shared" si="39"/>
        <v>B</v>
      </c>
      <c r="R131" s="226" t="str">
        <f t="shared" si="39"/>
        <v>C</v>
      </c>
      <c r="S131" s="226" t="str">
        <f t="shared" si="39"/>
        <v>C</v>
      </c>
      <c r="T131" s="226" t="str">
        <f t="shared" si="39"/>
        <v>B</v>
      </c>
      <c r="U131" s="226" t="str">
        <f t="shared" si="39"/>
        <v>A</v>
      </c>
      <c r="V131" s="226" t="str">
        <f t="shared" si="39"/>
        <v>B</v>
      </c>
      <c r="W131" s="226" t="str">
        <f t="shared" si="39"/>
        <v>C</v>
      </c>
      <c r="X131" s="226" t="str">
        <f t="shared" si="39"/>
        <v>C</v>
      </c>
      <c r="Y131" s="226" t="str">
        <f t="shared" si="39"/>
        <v>B</v>
      </c>
      <c r="Z131" s="226" t="str">
        <f t="shared" si="39"/>
        <v>A</v>
      </c>
      <c r="AA131" s="226" t="str">
        <f t="shared" si="39"/>
        <v>B</v>
      </c>
      <c r="AB131" s="226" t="str">
        <f t="shared" si="39"/>
        <v>C</v>
      </c>
      <c r="AC131" s="226" t="str">
        <f t="shared" si="39"/>
        <v>C</v>
      </c>
      <c r="AD131" s="226" t="str">
        <f t="shared" si="39"/>
        <v>B</v>
      </c>
      <c r="AE131" s="226" t="str">
        <f t="shared" si="39"/>
        <v>A</v>
      </c>
      <c r="AF131" s="226" t="str">
        <f t="shared" si="39"/>
        <v>B</v>
      </c>
      <c r="AG131" s="226" t="str">
        <f t="shared" si="39"/>
        <v>C</v>
      </c>
      <c r="AH131" s="226" t="str">
        <f t="shared" si="39"/>
        <v>C</v>
      </c>
      <c r="AL131" s="72">
        <f t="shared" si="28"/>
        <v>0</v>
      </c>
      <c r="AM131" s="49"/>
      <c r="AN131" s="49">
        <f>COUNTIF(C131:D131,"A")</f>
        <v>0</v>
      </c>
      <c r="AO131" s="49"/>
      <c r="AP131" s="49">
        <f>COUNTIF(C131:D131,"B")</f>
        <v>0</v>
      </c>
      <c r="AQ131" s="49"/>
      <c r="AR131" s="49">
        <f>COUNTIF(C131:D131,"C")</f>
        <v>0</v>
      </c>
      <c r="AS131" s="49"/>
      <c r="AT131" s="49">
        <f>COUNTIF(C131:D131,"D")</f>
        <v>0</v>
      </c>
      <c r="AU131" s="49"/>
      <c r="AV131" s="49">
        <f>SUM(AN131:AT131)</f>
        <v>0</v>
      </c>
    </row>
    <row r="132" spans="2:48" s="61" customFormat="1" ht="22.5" customHeight="1">
      <c r="C132" s="234"/>
      <c r="D132" s="191" t="str">
        <f>D31</f>
        <v>Maitriser le sens des mots connus et nouveaux</v>
      </c>
      <c r="E132" s="227" t="str">
        <f t="shared" si="39"/>
        <v>B</v>
      </c>
      <c r="F132" s="227" t="str">
        <f t="shared" si="39"/>
        <v>A</v>
      </c>
      <c r="G132" s="227" t="str">
        <f t="shared" si="39"/>
        <v>B</v>
      </c>
      <c r="H132" s="227" t="str">
        <f t="shared" si="39"/>
        <v>C</v>
      </c>
      <c r="I132" s="227" t="str">
        <f t="shared" si="39"/>
        <v>C</v>
      </c>
      <c r="J132" s="227" t="str">
        <f t="shared" si="39"/>
        <v>B</v>
      </c>
      <c r="K132" s="227" t="str">
        <f t="shared" si="39"/>
        <v>A</v>
      </c>
      <c r="L132" s="227" t="str">
        <f t="shared" si="39"/>
        <v>B</v>
      </c>
      <c r="M132" s="227" t="str">
        <f t="shared" si="39"/>
        <v>C</v>
      </c>
      <c r="N132" s="227" t="str">
        <f t="shared" si="39"/>
        <v>C</v>
      </c>
      <c r="O132" s="227" t="str">
        <f t="shared" si="39"/>
        <v>B</v>
      </c>
      <c r="P132" s="227" t="str">
        <f t="shared" si="39"/>
        <v>A</v>
      </c>
      <c r="Q132" s="227" t="str">
        <f t="shared" si="39"/>
        <v>B</v>
      </c>
      <c r="R132" s="227" t="str">
        <f t="shared" si="39"/>
        <v>C</v>
      </c>
      <c r="S132" s="227" t="str">
        <f t="shared" si="39"/>
        <v>C</v>
      </c>
      <c r="T132" s="227" t="str">
        <f t="shared" si="39"/>
        <v>B</v>
      </c>
      <c r="U132" s="227" t="str">
        <f t="shared" si="39"/>
        <v>A</v>
      </c>
      <c r="V132" s="227" t="str">
        <f t="shared" si="39"/>
        <v>B</v>
      </c>
      <c r="W132" s="227" t="str">
        <f t="shared" si="39"/>
        <v>C</v>
      </c>
      <c r="X132" s="227" t="str">
        <f t="shared" si="39"/>
        <v>C</v>
      </c>
      <c r="Y132" s="227" t="str">
        <f t="shared" si="39"/>
        <v>B</v>
      </c>
      <c r="Z132" s="227" t="str">
        <f t="shared" si="39"/>
        <v>A</v>
      </c>
      <c r="AA132" s="227" t="str">
        <f t="shared" si="39"/>
        <v>B</v>
      </c>
      <c r="AB132" s="227" t="str">
        <f t="shared" si="39"/>
        <v>C</v>
      </c>
      <c r="AC132" s="227" t="str">
        <f t="shared" si="39"/>
        <v>C</v>
      </c>
      <c r="AD132" s="227" t="str">
        <f t="shared" si="39"/>
        <v>B</v>
      </c>
      <c r="AE132" s="227" t="str">
        <f t="shared" si="39"/>
        <v>A</v>
      </c>
      <c r="AF132" s="227" t="str">
        <f t="shared" si="39"/>
        <v>B</v>
      </c>
      <c r="AG132" s="227" t="str">
        <f t="shared" si="39"/>
        <v>C</v>
      </c>
      <c r="AH132" s="227" t="str">
        <f t="shared" si="39"/>
        <v>C</v>
      </c>
      <c r="AL132" s="71">
        <f t="shared" si="28"/>
        <v>0</v>
      </c>
      <c r="AM132" s="49"/>
      <c r="AN132" s="49">
        <f>COUNTIF(C132:D132,"A")</f>
        <v>0</v>
      </c>
      <c r="AO132" s="49"/>
      <c r="AP132" s="49">
        <f>COUNTIF(C132:D132,"B")</f>
        <v>0</v>
      </c>
      <c r="AQ132" s="49"/>
      <c r="AR132" s="49">
        <f>COUNTIF(C132:D132,"C")</f>
        <v>0</v>
      </c>
      <c r="AS132" s="49"/>
      <c r="AT132" s="49">
        <f>COUNTIF(C132:D132,"D")</f>
        <v>0</v>
      </c>
      <c r="AU132" s="49"/>
      <c r="AV132" s="49">
        <f>SUM(AN132:AT132)</f>
        <v>0</v>
      </c>
    </row>
    <row r="133" spans="2:48" s="61" customFormat="1" ht="22.5" customHeight="1">
      <c r="C133" s="234"/>
      <c r="D133" s="192" t="str">
        <f>D32</f>
        <v>Connaitre synonymes, homonymes et contraires</v>
      </c>
      <c r="E133" s="217" t="str">
        <f t="shared" si="39"/>
        <v>B</v>
      </c>
      <c r="F133" s="217" t="str">
        <f t="shared" si="39"/>
        <v>A</v>
      </c>
      <c r="G133" s="217" t="str">
        <f t="shared" si="39"/>
        <v>B</v>
      </c>
      <c r="H133" s="217" t="str">
        <f t="shared" si="39"/>
        <v>C</v>
      </c>
      <c r="I133" s="217" t="str">
        <f t="shared" si="39"/>
        <v>C</v>
      </c>
      <c r="J133" s="217" t="str">
        <f t="shared" si="39"/>
        <v>B</v>
      </c>
      <c r="K133" s="217" t="str">
        <f t="shared" si="39"/>
        <v>A</v>
      </c>
      <c r="L133" s="217" t="str">
        <f t="shared" si="39"/>
        <v>B</v>
      </c>
      <c r="M133" s="217" t="str">
        <f t="shared" si="39"/>
        <v>C</v>
      </c>
      <c r="N133" s="217" t="str">
        <f t="shared" si="39"/>
        <v>C</v>
      </c>
      <c r="O133" s="217" t="str">
        <f t="shared" si="39"/>
        <v>B</v>
      </c>
      <c r="P133" s="217" t="str">
        <f t="shared" si="39"/>
        <v>A</v>
      </c>
      <c r="Q133" s="217" t="str">
        <f t="shared" si="39"/>
        <v>B</v>
      </c>
      <c r="R133" s="217" t="str">
        <f t="shared" si="39"/>
        <v>C</v>
      </c>
      <c r="S133" s="217" t="str">
        <f t="shared" si="39"/>
        <v>C</v>
      </c>
      <c r="T133" s="217" t="str">
        <f t="shared" si="39"/>
        <v>B</v>
      </c>
      <c r="U133" s="217" t="str">
        <f t="shared" si="39"/>
        <v>A</v>
      </c>
      <c r="V133" s="217" t="str">
        <f t="shared" si="39"/>
        <v>B</v>
      </c>
      <c r="W133" s="217" t="str">
        <f t="shared" si="39"/>
        <v>C</v>
      </c>
      <c r="X133" s="217" t="str">
        <f t="shared" si="39"/>
        <v>C</v>
      </c>
      <c r="Y133" s="217" t="str">
        <f t="shared" si="39"/>
        <v>B</v>
      </c>
      <c r="Z133" s="217" t="str">
        <f t="shared" si="39"/>
        <v>A</v>
      </c>
      <c r="AA133" s="217" t="str">
        <f t="shared" si="39"/>
        <v>B</v>
      </c>
      <c r="AB133" s="217" t="str">
        <f t="shared" si="39"/>
        <v>C</v>
      </c>
      <c r="AC133" s="217" t="str">
        <f t="shared" si="39"/>
        <v>C</v>
      </c>
      <c r="AD133" s="217" t="str">
        <f t="shared" si="39"/>
        <v>B</v>
      </c>
      <c r="AE133" s="217" t="str">
        <f t="shared" si="39"/>
        <v>A</v>
      </c>
      <c r="AF133" s="217" t="str">
        <f t="shared" si="39"/>
        <v>B</v>
      </c>
      <c r="AG133" s="217" t="str">
        <f t="shared" si="39"/>
        <v>C</v>
      </c>
      <c r="AH133" s="217" t="str">
        <f t="shared" si="39"/>
        <v>C</v>
      </c>
      <c r="AL133" s="71">
        <f t="shared" si="28"/>
        <v>0</v>
      </c>
      <c r="AM133" s="49"/>
      <c r="AN133" s="49">
        <f>COUNTIF(C133:D133,"A")</f>
        <v>0</v>
      </c>
      <c r="AO133" s="49"/>
      <c r="AP133" s="49">
        <f>COUNTIF(C133:D133,"B")</f>
        <v>0</v>
      </c>
      <c r="AQ133" s="49"/>
      <c r="AR133" s="49">
        <f>COUNTIF(C133:D133,"C")</f>
        <v>0</v>
      </c>
      <c r="AS133" s="49"/>
      <c r="AT133" s="49">
        <f>COUNTIF(C133:D133,"D")</f>
        <v>0</v>
      </c>
      <c r="AU133" s="49"/>
      <c r="AV133" s="49">
        <f>SUM(AN133:AT133)</f>
        <v>0</v>
      </c>
    </row>
    <row r="134" spans="2:48" s="62" customFormat="1" ht="23.25" customHeight="1">
      <c r="C134" s="234"/>
      <c r="D134" s="192" t="str">
        <f>D33</f>
        <v>Construire et repérer les familles de mots</v>
      </c>
      <c r="E134" s="217" t="str">
        <f t="shared" si="39"/>
        <v>B</v>
      </c>
      <c r="F134" s="217" t="str">
        <f t="shared" si="39"/>
        <v>A</v>
      </c>
      <c r="G134" s="217" t="str">
        <f t="shared" si="39"/>
        <v>B</v>
      </c>
      <c r="H134" s="217" t="str">
        <f t="shared" si="39"/>
        <v>C</v>
      </c>
      <c r="I134" s="217" t="str">
        <f t="shared" si="39"/>
        <v>C</v>
      </c>
      <c r="J134" s="217" t="str">
        <f t="shared" si="39"/>
        <v>B</v>
      </c>
      <c r="K134" s="217" t="str">
        <f t="shared" si="39"/>
        <v>A</v>
      </c>
      <c r="L134" s="217" t="str">
        <f t="shared" si="39"/>
        <v>B</v>
      </c>
      <c r="M134" s="217" t="str">
        <f t="shared" si="39"/>
        <v>C</v>
      </c>
      <c r="N134" s="217" t="str">
        <f t="shared" si="39"/>
        <v>C</v>
      </c>
      <c r="O134" s="217" t="str">
        <f t="shared" si="39"/>
        <v>B</v>
      </c>
      <c r="P134" s="217" t="str">
        <f t="shared" si="39"/>
        <v>A</v>
      </c>
      <c r="Q134" s="217" t="str">
        <f t="shared" si="39"/>
        <v>B</v>
      </c>
      <c r="R134" s="217" t="str">
        <f t="shared" si="39"/>
        <v>C</v>
      </c>
      <c r="S134" s="217" t="str">
        <f t="shared" si="39"/>
        <v>C</v>
      </c>
      <c r="T134" s="217" t="str">
        <f t="shared" si="39"/>
        <v>B</v>
      </c>
      <c r="U134" s="217" t="str">
        <f t="shared" si="39"/>
        <v>A</v>
      </c>
      <c r="V134" s="217" t="str">
        <f t="shared" si="39"/>
        <v>B</v>
      </c>
      <c r="W134" s="217" t="str">
        <f t="shared" si="39"/>
        <v>C</v>
      </c>
      <c r="X134" s="217" t="str">
        <f t="shared" si="39"/>
        <v>C</v>
      </c>
      <c r="Y134" s="217" t="str">
        <f t="shared" si="39"/>
        <v>B</v>
      </c>
      <c r="Z134" s="217" t="str">
        <f t="shared" si="39"/>
        <v>A</v>
      </c>
      <c r="AA134" s="217" t="str">
        <f t="shared" si="39"/>
        <v>B</v>
      </c>
      <c r="AB134" s="217" t="str">
        <f t="shared" si="39"/>
        <v>C</v>
      </c>
      <c r="AC134" s="217" t="str">
        <f t="shared" si="39"/>
        <v>C</v>
      </c>
      <c r="AD134" s="217" t="str">
        <f t="shared" si="39"/>
        <v>B</v>
      </c>
      <c r="AE134" s="217" t="str">
        <f t="shared" si="39"/>
        <v>A</v>
      </c>
      <c r="AF134" s="217" t="str">
        <f t="shared" si="39"/>
        <v>B</v>
      </c>
      <c r="AG134" s="217" t="str">
        <f t="shared" si="39"/>
        <v>C</v>
      </c>
      <c r="AH134" s="217" t="str">
        <f t="shared" si="39"/>
        <v>C</v>
      </c>
      <c r="AL134" s="61"/>
      <c r="AM134" s="63"/>
      <c r="AN134" s="63"/>
      <c r="AO134" s="63"/>
      <c r="AP134" s="63"/>
      <c r="AQ134" s="63"/>
      <c r="AR134" s="63"/>
      <c r="AS134" s="63"/>
      <c r="AT134" s="63"/>
      <c r="AU134" s="63"/>
      <c r="AV134" s="63"/>
    </row>
    <row r="135" spans="2:48" s="61" customFormat="1" ht="22.5" customHeight="1">
      <c r="C135" s="234"/>
      <c r="D135" s="193" t="str">
        <f>D34</f>
        <v>Savoir utiliser le dictionnaire avec aisance</v>
      </c>
      <c r="E135" s="218" t="str">
        <f t="shared" si="39"/>
        <v>B</v>
      </c>
      <c r="F135" s="218" t="str">
        <f t="shared" si="39"/>
        <v>A</v>
      </c>
      <c r="G135" s="218" t="str">
        <f t="shared" si="39"/>
        <v>B</v>
      </c>
      <c r="H135" s="218" t="str">
        <f t="shared" si="39"/>
        <v>C</v>
      </c>
      <c r="I135" s="218" t="str">
        <f t="shared" si="39"/>
        <v>C</v>
      </c>
      <c r="J135" s="218" t="str">
        <f t="shared" si="39"/>
        <v>B</v>
      </c>
      <c r="K135" s="218" t="str">
        <f t="shared" si="39"/>
        <v>A</v>
      </c>
      <c r="L135" s="218" t="str">
        <f t="shared" si="39"/>
        <v>B</v>
      </c>
      <c r="M135" s="218" t="str">
        <f t="shared" si="39"/>
        <v>C</v>
      </c>
      <c r="N135" s="218" t="str">
        <f t="shared" si="39"/>
        <v>C</v>
      </c>
      <c r="O135" s="218" t="str">
        <f t="shared" si="39"/>
        <v>B</v>
      </c>
      <c r="P135" s="218" t="str">
        <f t="shared" si="39"/>
        <v>A</v>
      </c>
      <c r="Q135" s="218" t="str">
        <f t="shared" si="39"/>
        <v>B</v>
      </c>
      <c r="R135" s="218" t="str">
        <f t="shared" si="39"/>
        <v>C</v>
      </c>
      <c r="S135" s="218" t="str">
        <f t="shared" si="39"/>
        <v>C</v>
      </c>
      <c r="T135" s="218" t="str">
        <f t="shared" si="39"/>
        <v>B</v>
      </c>
      <c r="U135" s="218" t="str">
        <f t="shared" si="39"/>
        <v>A</v>
      </c>
      <c r="V135" s="218" t="str">
        <f t="shared" si="39"/>
        <v>B</v>
      </c>
      <c r="W135" s="218" t="str">
        <f t="shared" si="39"/>
        <v>C</v>
      </c>
      <c r="X135" s="218" t="str">
        <f t="shared" si="39"/>
        <v>C</v>
      </c>
      <c r="Y135" s="218" t="str">
        <f t="shared" si="39"/>
        <v>B</v>
      </c>
      <c r="Z135" s="218" t="str">
        <f t="shared" si="39"/>
        <v>A</v>
      </c>
      <c r="AA135" s="218" t="str">
        <f t="shared" si="39"/>
        <v>B</v>
      </c>
      <c r="AB135" s="218" t="str">
        <f t="shared" si="39"/>
        <v>C</v>
      </c>
      <c r="AC135" s="218" t="str">
        <f t="shared" si="39"/>
        <v>C</v>
      </c>
      <c r="AD135" s="218" t="str">
        <f t="shared" si="39"/>
        <v>B</v>
      </c>
      <c r="AE135" s="218" t="str">
        <f t="shared" si="39"/>
        <v>A</v>
      </c>
      <c r="AF135" s="218" t="str">
        <f t="shared" si="39"/>
        <v>B</v>
      </c>
      <c r="AG135" s="218" t="str">
        <f t="shared" si="39"/>
        <v>C</v>
      </c>
      <c r="AH135" s="218" t="str">
        <f t="shared" si="39"/>
        <v>C</v>
      </c>
      <c r="AL135" s="72">
        <f t="shared" si="28"/>
        <v>0</v>
      </c>
      <c r="AM135" s="49"/>
      <c r="AN135" s="49">
        <f>COUNTIF(C135:D135,"A")</f>
        <v>0</v>
      </c>
      <c r="AO135" s="49"/>
      <c r="AP135" s="49">
        <f>COUNTIF(C135:D135,"B")</f>
        <v>0</v>
      </c>
      <c r="AQ135" s="49"/>
      <c r="AR135" s="49">
        <f>COUNTIF(C135:D135,"C")</f>
        <v>0</v>
      </c>
      <c r="AS135" s="49"/>
      <c r="AT135" s="49">
        <f>COUNTIF(C135:D135,"D")</f>
        <v>0</v>
      </c>
      <c r="AU135" s="49"/>
      <c r="AV135" s="49">
        <f>SUM(AN135:AT135)</f>
        <v>0</v>
      </c>
    </row>
    <row r="136" spans="2:48" ht="21.75" customHeight="1">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L136" s="61"/>
    </row>
    <row r="137" spans="2:48" ht="21.75" customHeight="1" thickBot="1">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L137" s="61">
        <f t="shared" si="28"/>
        <v>0</v>
      </c>
      <c r="AN137" s="49">
        <f>COUNTIF(C137:AF137,"A")</f>
        <v>0</v>
      </c>
      <c r="AP137" s="49">
        <f>COUNTIF(C137:AF137,"B")</f>
        <v>0</v>
      </c>
      <c r="AR137" s="49">
        <f>COUNTIF(C137:AF137,"C")</f>
        <v>0</v>
      </c>
      <c r="AT137" s="49">
        <f>COUNTIF(C137:AF137,"D")</f>
        <v>0</v>
      </c>
      <c r="AV137" s="49">
        <f>SUM(AN137:AT137)</f>
        <v>0</v>
      </c>
    </row>
    <row r="138" spans="2:48" ht="33.75" customHeight="1" thickBot="1">
      <c r="B138" s="766" t="str">
        <f>'NOTES 3trim.'!D1167</f>
        <v>Savoir écrire et nommer les fractions</v>
      </c>
      <c r="C138" s="767"/>
      <c r="D138" s="768"/>
      <c r="E138" s="214" t="str">
        <f t="shared" ref="E138:AH138" si="40">IF(E37="","",IF(E37&lt;$AB$209,$AA$208,IF(E37&lt;$AC$209,$AB$208,IF(E37&lt;$AD$209,$AC$208,IF(E37&lt;$AE$209,$AD$208,IF(E37&gt;=$AA$209,$AE$208,"--"))))))</f>
        <v>C</v>
      </c>
      <c r="F138" s="214" t="str">
        <f t="shared" si="40"/>
        <v>A</v>
      </c>
      <c r="G138" s="214" t="str">
        <f t="shared" si="40"/>
        <v>B</v>
      </c>
      <c r="H138" s="214" t="str">
        <f t="shared" si="40"/>
        <v>C</v>
      </c>
      <c r="I138" s="214" t="str">
        <f t="shared" si="40"/>
        <v>C</v>
      </c>
      <c r="J138" s="214" t="str">
        <f t="shared" si="40"/>
        <v>B</v>
      </c>
      <c r="K138" s="214" t="str">
        <f t="shared" si="40"/>
        <v>A</v>
      </c>
      <c r="L138" s="214" t="str">
        <f t="shared" si="40"/>
        <v>B</v>
      </c>
      <c r="M138" s="214" t="str">
        <f t="shared" si="40"/>
        <v>C</v>
      </c>
      <c r="N138" s="214" t="str">
        <f t="shared" si="40"/>
        <v>C</v>
      </c>
      <c r="O138" s="214" t="str">
        <f t="shared" si="40"/>
        <v>B</v>
      </c>
      <c r="P138" s="214" t="str">
        <f t="shared" si="40"/>
        <v>A</v>
      </c>
      <c r="Q138" s="214" t="str">
        <f t="shared" si="40"/>
        <v>B</v>
      </c>
      <c r="R138" s="214" t="str">
        <f t="shared" si="40"/>
        <v>C</v>
      </c>
      <c r="S138" s="214" t="str">
        <f t="shared" si="40"/>
        <v>C</v>
      </c>
      <c r="T138" s="214" t="str">
        <f t="shared" si="40"/>
        <v>B</v>
      </c>
      <c r="U138" s="214" t="str">
        <f t="shared" si="40"/>
        <v>A</v>
      </c>
      <c r="V138" s="214" t="str">
        <f t="shared" si="40"/>
        <v>B</v>
      </c>
      <c r="W138" s="214" t="str">
        <f t="shared" si="40"/>
        <v>C</v>
      </c>
      <c r="X138" s="214" t="str">
        <f t="shared" si="40"/>
        <v>C</v>
      </c>
      <c r="Y138" s="214" t="str">
        <f t="shared" si="40"/>
        <v>B</v>
      </c>
      <c r="Z138" s="214" t="str">
        <f t="shared" si="40"/>
        <v>A</v>
      </c>
      <c r="AA138" s="214" t="str">
        <f t="shared" si="40"/>
        <v>B</v>
      </c>
      <c r="AB138" s="214" t="str">
        <f t="shared" si="40"/>
        <v>C</v>
      </c>
      <c r="AC138" s="214" t="str">
        <f t="shared" si="40"/>
        <v>C</v>
      </c>
      <c r="AD138" s="214" t="str">
        <f t="shared" si="40"/>
        <v>B</v>
      </c>
      <c r="AE138" s="214" t="str">
        <f t="shared" si="40"/>
        <v>A</v>
      </c>
      <c r="AF138" s="214" t="str">
        <f t="shared" si="40"/>
        <v>B</v>
      </c>
      <c r="AG138" s="214" t="str">
        <f t="shared" si="40"/>
        <v>C</v>
      </c>
      <c r="AH138" s="214" t="str">
        <f t="shared" si="40"/>
        <v>C</v>
      </c>
      <c r="AL138" s="61"/>
    </row>
    <row r="139" spans="2:48" ht="21.75" customHeight="1">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L139" s="61"/>
    </row>
    <row r="140" spans="2:48" ht="21.75" customHeight="1" thickBot="1">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L140" s="61"/>
    </row>
    <row r="141" spans="2:48" ht="33" customHeight="1" thickBot="1">
      <c r="B141" s="766" t="str">
        <f>B40</f>
        <v>Mathémathiques</v>
      </c>
      <c r="C141" s="767"/>
      <c r="D141" s="768"/>
      <c r="E141" s="214" t="str">
        <f t="shared" ref="E141:AH149" si="41">IF(E40="","",IF(E40&lt;$AB$209,$AA$208,IF(E40&lt;$AC$209,$AB$208,IF(E40&lt;$AD$209,$AC$208,IF(E40&lt;$AE$209,$AD$208,IF(E40&gt;=$AA$209,$AE$208,"--"))))))</f>
        <v>C</v>
      </c>
      <c r="F141" s="214" t="str">
        <f t="shared" si="41"/>
        <v>A</v>
      </c>
      <c r="G141" s="214" t="str">
        <f t="shared" si="41"/>
        <v>B</v>
      </c>
      <c r="H141" s="214" t="str">
        <f t="shared" si="41"/>
        <v>C</v>
      </c>
      <c r="I141" s="214" t="str">
        <f t="shared" si="41"/>
        <v>C</v>
      </c>
      <c r="J141" s="214" t="str">
        <f t="shared" si="41"/>
        <v>B</v>
      </c>
      <c r="K141" s="214" t="str">
        <f t="shared" si="41"/>
        <v>B</v>
      </c>
      <c r="L141" s="214" t="str">
        <f t="shared" si="41"/>
        <v>B</v>
      </c>
      <c r="M141" s="214" t="str">
        <f t="shared" si="41"/>
        <v>C</v>
      </c>
      <c r="N141" s="214" t="str">
        <f t="shared" si="41"/>
        <v>C</v>
      </c>
      <c r="O141" s="214" t="str">
        <f t="shared" si="41"/>
        <v>B</v>
      </c>
      <c r="P141" s="214" t="str">
        <f t="shared" si="41"/>
        <v>B</v>
      </c>
      <c r="Q141" s="214" t="str">
        <f t="shared" si="41"/>
        <v>B</v>
      </c>
      <c r="R141" s="214" t="str">
        <f t="shared" si="41"/>
        <v>C</v>
      </c>
      <c r="S141" s="214" t="str">
        <f t="shared" si="41"/>
        <v>C</v>
      </c>
      <c r="T141" s="214" t="str">
        <f t="shared" si="41"/>
        <v>B</v>
      </c>
      <c r="U141" s="214" t="str">
        <f t="shared" si="41"/>
        <v>B</v>
      </c>
      <c r="V141" s="214" t="str">
        <f t="shared" si="41"/>
        <v>B</v>
      </c>
      <c r="W141" s="214" t="str">
        <f t="shared" si="41"/>
        <v>C</v>
      </c>
      <c r="X141" s="214" t="str">
        <f t="shared" si="41"/>
        <v>C</v>
      </c>
      <c r="Y141" s="214" t="str">
        <f t="shared" si="41"/>
        <v>B</v>
      </c>
      <c r="Z141" s="214" t="str">
        <f t="shared" si="41"/>
        <v>B</v>
      </c>
      <c r="AA141" s="214" t="str">
        <f t="shared" si="41"/>
        <v>B</v>
      </c>
      <c r="AB141" s="214" t="str">
        <f t="shared" si="41"/>
        <v>C</v>
      </c>
      <c r="AC141" s="214" t="str">
        <f t="shared" si="41"/>
        <v>C</v>
      </c>
      <c r="AD141" s="214" t="str">
        <f t="shared" si="41"/>
        <v>B</v>
      </c>
      <c r="AE141" s="214" t="str">
        <f t="shared" si="41"/>
        <v>B</v>
      </c>
      <c r="AF141" s="214" t="str">
        <f t="shared" si="41"/>
        <v>B</v>
      </c>
      <c r="AG141" s="214" t="str">
        <f t="shared" si="41"/>
        <v>C</v>
      </c>
      <c r="AH141" s="214" t="str">
        <f t="shared" si="41"/>
        <v>C</v>
      </c>
      <c r="AL141" s="61" t="str">
        <f t="shared" si="28"/>
        <v>Mathémathiques</v>
      </c>
      <c r="AN141" s="49">
        <f>COUNTIF(C141:AF141,"A")</f>
        <v>1</v>
      </c>
      <c r="AP141" s="49">
        <f>COUNTIF(C141:AF141,"B")</f>
        <v>16</v>
      </c>
      <c r="AR141" s="49">
        <f>COUNTIF(C141:AF141,"C")</f>
        <v>11</v>
      </c>
      <c r="AT141" s="49">
        <f>COUNTIF(C141:AF141,"D")</f>
        <v>0</v>
      </c>
      <c r="AV141" s="49">
        <f>SUM(AN141:AT141)</f>
        <v>28</v>
      </c>
    </row>
    <row r="142" spans="2:48" ht="21.75" customHeight="1">
      <c r="B142" s="775" t="str">
        <f>B41</f>
        <v>Connaissance des nombres entiers</v>
      </c>
      <c r="C142" s="775"/>
      <c r="D142" s="775"/>
      <c r="E142" s="219" t="str">
        <f t="shared" si="41"/>
        <v>C</v>
      </c>
      <c r="F142" s="219" t="str">
        <f t="shared" si="41"/>
        <v>B</v>
      </c>
      <c r="G142" s="219" t="str">
        <f t="shared" si="41"/>
        <v>C</v>
      </c>
      <c r="H142" s="219" t="str">
        <f t="shared" si="41"/>
        <v>C</v>
      </c>
      <c r="I142" s="219" t="str">
        <f t="shared" si="41"/>
        <v>B</v>
      </c>
      <c r="J142" s="219" t="str">
        <f t="shared" si="41"/>
        <v>B</v>
      </c>
      <c r="K142" s="219" t="str">
        <f t="shared" si="41"/>
        <v>B</v>
      </c>
      <c r="L142" s="219" t="str">
        <f t="shared" si="41"/>
        <v>C</v>
      </c>
      <c r="M142" s="219" t="str">
        <f t="shared" si="41"/>
        <v>C</v>
      </c>
      <c r="N142" s="219" t="str">
        <f t="shared" si="41"/>
        <v>B</v>
      </c>
      <c r="O142" s="219" t="str">
        <f t="shared" si="41"/>
        <v>B</v>
      </c>
      <c r="P142" s="219" t="str">
        <f t="shared" si="41"/>
        <v>B</v>
      </c>
      <c r="Q142" s="219" t="str">
        <f t="shared" si="41"/>
        <v>C</v>
      </c>
      <c r="R142" s="219" t="str">
        <f t="shared" si="41"/>
        <v>C</v>
      </c>
      <c r="S142" s="219" t="str">
        <f t="shared" si="41"/>
        <v>B</v>
      </c>
      <c r="T142" s="219" t="str">
        <f t="shared" si="41"/>
        <v>B</v>
      </c>
      <c r="U142" s="219" t="str">
        <f t="shared" si="41"/>
        <v>B</v>
      </c>
      <c r="V142" s="219" t="str">
        <f t="shared" si="41"/>
        <v>C</v>
      </c>
      <c r="W142" s="219" t="str">
        <f t="shared" si="41"/>
        <v>C</v>
      </c>
      <c r="X142" s="219" t="str">
        <f t="shared" si="41"/>
        <v>B</v>
      </c>
      <c r="Y142" s="219" t="str">
        <f t="shared" si="41"/>
        <v>B</v>
      </c>
      <c r="Z142" s="219" t="str">
        <f t="shared" si="41"/>
        <v>B</v>
      </c>
      <c r="AA142" s="219" t="str">
        <f t="shared" si="41"/>
        <v>C</v>
      </c>
      <c r="AB142" s="219" t="str">
        <f t="shared" si="41"/>
        <v>C</v>
      </c>
      <c r="AC142" s="219" t="str">
        <f t="shared" si="41"/>
        <v>B</v>
      </c>
      <c r="AD142" s="219" t="str">
        <f t="shared" si="41"/>
        <v>B</v>
      </c>
      <c r="AE142" s="219" t="str">
        <f t="shared" si="41"/>
        <v>B</v>
      </c>
      <c r="AF142" s="219" t="str">
        <f t="shared" si="41"/>
        <v>C</v>
      </c>
      <c r="AG142" s="219" t="str">
        <f t="shared" si="41"/>
        <v>C</v>
      </c>
      <c r="AH142" s="219" t="str">
        <f t="shared" si="41"/>
        <v>B</v>
      </c>
      <c r="AL142" s="61" t="str">
        <f t="shared" si="28"/>
        <v>Connaissance des nombres entiers</v>
      </c>
      <c r="AN142" s="49">
        <f>COUNTIF(C142:AF142,"A")</f>
        <v>0</v>
      </c>
      <c r="AP142" s="49">
        <f>COUNTIF(C142:AF142,"B")</f>
        <v>16</v>
      </c>
      <c r="AR142" s="49">
        <f>COUNTIF(C142:AF142,"C")</f>
        <v>12</v>
      </c>
      <c r="AT142" s="49">
        <f>COUNTIF(C142:AF142,"D")</f>
        <v>0</v>
      </c>
      <c r="AV142" s="49">
        <f>SUM(AN142:AT142)</f>
        <v>28</v>
      </c>
    </row>
    <row r="143" spans="2:48" ht="21.75" customHeight="1">
      <c r="B143" s="61"/>
      <c r="C143" s="61"/>
      <c r="D143" s="191" t="str">
        <f>D42</f>
        <v>Lire, écrire, nommer, décomposer</v>
      </c>
      <c r="E143" s="216" t="str">
        <f t="shared" si="41"/>
        <v>D</v>
      </c>
      <c r="F143" s="217" t="str">
        <f t="shared" si="41"/>
        <v>D</v>
      </c>
      <c r="G143" s="217" t="str">
        <f t="shared" si="41"/>
        <v>C</v>
      </c>
      <c r="H143" s="217" t="str">
        <f t="shared" si="41"/>
        <v>B</v>
      </c>
      <c r="I143" s="217" t="str">
        <f t="shared" si="41"/>
        <v>A</v>
      </c>
      <c r="J143" s="217" t="str">
        <f t="shared" si="41"/>
        <v>B</v>
      </c>
      <c r="K143" s="217" t="str">
        <f t="shared" si="41"/>
        <v>C</v>
      </c>
      <c r="L143" s="217" t="str">
        <f t="shared" si="41"/>
        <v>C</v>
      </c>
      <c r="M143" s="217" t="str">
        <f t="shared" si="41"/>
        <v>B</v>
      </c>
      <c r="N143" s="217" t="str">
        <f t="shared" si="41"/>
        <v>A</v>
      </c>
      <c r="O143" s="217" t="str">
        <f t="shared" si="41"/>
        <v>B</v>
      </c>
      <c r="P143" s="217" t="str">
        <f t="shared" si="41"/>
        <v>C</v>
      </c>
      <c r="Q143" s="217" t="str">
        <f t="shared" si="41"/>
        <v>C</v>
      </c>
      <c r="R143" s="217" t="str">
        <f t="shared" si="41"/>
        <v>B</v>
      </c>
      <c r="S143" s="217" t="str">
        <f t="shared" si="41"/>
        <v>A</v>
      </c>
      <c r="T143" s="217" t="str">
        <f t="shared" si="41"/>
        <v>B</v>
      </c>
      <c r="U143" s="217" t="str">
        <f t="shared" si="41"/>
        <v>C</v>
      </c>
      <c r="V143" s="217" t="str">
        <f t="shared" si="41"/>
        <v>C</v>
      </c>
      <c r="W143" s="217" t="str">
        <f t="shared" si="41"/>
        <v>B</v>
      </c>
      <c r="X143" s="217" t="str">
        <f t="shared" si="41"/>
        <v>A</v>
      </c>
      <c r="Y143" s="217" t="str">
        <f t="shared" si="41"/>
        <v>B</v>
      </c>
      <c r="Z143" s="217" t="str">
        <f t="shared" si="41"/>
        <v>C</v>
      </c>
      <c r="AA143" s="217" t="str">
        <f t="shared" si="41"/>
        <v>C</v>
      </c>
      <c r="AB143" s="217" t="str">
        <f t="shared" si="41"/>
        <v>B</v>
      </c>
      <c r="AC143" s="217" t="str">
        <f t="shared" si="41"/>
        <v>A</v>
      </c>
      <c r="AD143" s="217" t="str">
        <f t="shared" si="41"/>
        <v>B</v>
      </c>
      <c r="AE143" s="217" t="str">
        <f t="shared" si="41"/>
        <v>C</v>
      </c>
      <c r="AF143" s="217" t="str">
        <f t="shared" si="41"/>
        <v>C</v>
      </c>
      <c r="AG143" s="217" t="str">
        <f t="shared" si="41"/>
        <v>B</v>
      </c>
      <c r="AH143" s="217" t="str">
        <f t="shared" si="41"/>
        <v>A</v>
      </c>
      <c r="AL143" s="61">
        <f t="shared" si="28"/>
        <v>0</v>
      </c>
      <c r="AN143" s="49">
        <f>COUNTIF(C143:AF143,"A")</f>
        <v>5</v>
      </c>
      <c r="AP143" s="49">
        <f>COUNTIF(C143:AF143,"B")</f>
        <v>10</v>
      </c>
      <c r="AR143" s="49">
        <f>COUNTIF(C143:AF143,"C")</f>
        <v>11</v>
      </c>
      <c r="AT143" s="49">
        <f>COUNTIF(C143:AF143,"D")</f>
        <v>2</v>
      </c>
      <c r="AV143" s="49">
        <f>SUM(AN143:AT143)</f>
        <v>28</v>
      </c>
    </row>
    <row r="144" spans="2:48" ht="21.75" customHeight="1">
      <c r="B144" s="61"/>
      <c r="C144" s="61"/>
      <c r="D144" s="192" t="str">
        <f>D43</f>
        <v>Comparer, ordonner, encadrer</v>
      </c>
      <c r="E144" s="217" t="str">
        <f t="shared" si="41"/>
        <v>B</v>
      </c>
      <c r="F144" s="217" t="str">
        <f t="shared" si="41"/>
        <v>A</v>
      </c>
      <c r="G144" s="217" t="str">
        <f t="shared" si="41"/>
        <v>B</v>
      </c>
      <c r="H144" s="217" t="str">
        <f t="shared" si="41"/>
        <v>C</v>
      </c>
      <c r="I144" s="217" t="str">
        <f t="shared" si="41"/>
        <v>C</v>
      </c>
      <c r="J144" s="217" t="str">
        <f t="shared" si="41"/>
        <v>B</v>
      </c>
      <c r="K144" s="217" t="str">
        <f t="shared" si="41"/>
        <v>A</v>
      </c>
      <c r="L144" s="217" t="str">
        <f t="shared" si="41"/>
        <v>B</v>
      </c>
      <c r="M144" s="217" t="str">
        <f t="shared" si="41"/>
        <v>C</v>
      </c>
      <c r="N144" s="217" t="str">
        <f t="shared" si="41"/>
        <v>C</v>
      </c>
      <c r="O144" s="217" t="str">
        <f t="shared" si="41"/>
        <v>B</v>
      </c>
      <c r="P144" s="217" t="str">
        <f t="shared" si="41"/>
        <v>A</v>
      </c>
      <c r="Q144" s="217" t="str">
        <f t="shared" si="41"/>
        <v>B</v>
      </c>
      <c r="R144" s="217" t="str">
        <f t="shared" si="41"/>
        <v>C</v>
      </c>
      <c r="S144" s="217" t="str">
        <f t="shared" si="41"/>
        <v>C</v>
      </c>
      <c r="T144" s="217" t="str">
        <f t="shared" si="41"/>
        <v>B</v>
      </c>
      <c r="U144" s="217" t="str">
        <f t="shared" si="41"/>
        <v>A</v>
      </c>
      <c r="V144" s="217" t="str">
        <f t="shared" si="41"/>
        <v>B</v>
      </c>
      <c r="W144" s="217" t="str">
        <f t="shared" si="41"/>
        <v>C</v>
      </c>
      <c r="X144" s="217" t="str">
        <f t="shared" si="41"/>
        <v>C</v>
      </c>
      <c r="Y144" s="217" t="str">
        <f t="shared" si="41"/>
        <v>B</v>
      </c>
      <c r="Z144" s="217" t="str">
        <f t="shared" si="41"/>
        <v>A</v>
      </c>
      <c r="AA144" s="217" t="str">
        <f t="shared" si="41"/>
        <v>B</v>
      </c>
      <c r="AB144" s="217" t="str">
        <f t="shared" si="41"/>
        <v>C</v>
      </c>
      <c r="AC144" s="217" t="str">
        <f t="shared" si="41"/>
        <v>C</v>
      </c>
      <c r="AD144" s="217" t="str">
        <f t="shared" si="41"/>
        <v>B</v>
      </c>
      <c r="AE144" s="217" t="str">
        <f t="shared" si="41"/>
        <v>A</v>
      </c>
      <c r="AF144" s="217" t="str">
        <f t="shared" si="41"/>
        <v>B</v>
      </c>
      <c r="AG144" s="217" t="str">
        <f t="shared" si="41"/>
        <v>C</v>
      </c>
      <c r="AH144" s="217" t="str">
        <f t="shared" si="41"/>
        <v>C</v>
      </c>
      <c r="AL144" s="61"/>
    </row>
    <row r="145" spans="2:38" ht="21.75" customHeight="1">
      <c r="B145" s="775" t="str">
        <f>B44</f>
        <v>Connaissance des nombres décimaux</v>
      </c>
      <c r="C145" s="775"/>
      <c r="D145" s="775"/>
      <c r="E145" s="219" t="str">
        <f t="shared" si="41"/>
        <v>C</v>
      </c>
      <c r="F145" s="219" t="str">
        <f t="shared" si="41"/>
        <v>B</v>
      </c>
      <c r="G145" s="219" t="str">
        <f t="shared" si="41"/>
        <v>C</v>
      </c>
      <c r="H145" s="219" t="str">
        <f t="shared" si="41"/>
        <v>C</v>
      </c>
      <c r="I145" s="219" t="str">
        <f t="shared" si="41"/>
        <v>B</v>
      </c>
      <c r="J145" s="219" t="str">
        <f t="shared" si="41"/>
        <v>B</v>
      </c>
      <c r="K145" s="219" t="str">
        <f t="shared" si="41"/>
        <v>B</v>
      </c>
      <c r="L145" s="219" t="str">
        <f t="shared" si="41"/>
        <v>C</v>
      </c>
      <c r="M145" s="219" t="str">
        <f t="shared" si="41"/>
        <v>C</v>
      </c>
      <c r="N145" s="219" t="str">
        <f t="shared" si="41"/>
        <v>B</v>
      </c>
      <c r="O145" s="219" t="str">
        <f t="shared" si="41"/>
        <v>B</v>
      </c>
      <c r="P145" s="219" t="str">
        <f t="shared" si="41"/>
        <v>B</v>
      </c>
      <c r="Q145" s="219" t="str">
        <f t="shared" si="41"/>
        <v>C</v>
      </c>
      <c r="R145" s="219" t="str">
        <f t="shared" si="41"/>
        <v>C</v>
      </c>
      <c r="S145" s="219" t="str">
        <f t="shared" si="41"/>
        <v>B</v>
      </c>
      <c r="T145" s="219" t="str">
        <f t="shared" si="41"/>
        <v>B</v>
      </c>
      <c r="U145" s="219" t="str">
        <f t="shared" si="41"/>
        <v>B</v>
      </c>
      <c r="V145" s="219" t="str">
        <f t="shared" si="41"/>
        <v>C</v>
      </c>
      <c r="W145" s="219" t="str">
        <f t="shared" si="41"/>
        <v>C</v>
      </c>
      <c r="X145" s="219" t="str">
        <f t="shared" si="41"/>
        <v>B</v>
      </c>
      <c r="Y145" s="219" t="str">
        <f t="shared" si="41"/>
        <v>B</v>
      </c>
      <c r="Z145" s="219" t="str">
        <f t="shared" si="41"/>
        <v>B</v>
      </c>
      <c r="AA145" s="219" t="str">
        <f t="shared" si="41"/>
        <v>C</v>
      </c>
      <c r="AB145" s="219" t="str">
        <f t="shared" si="41"/>
        <v>C</v>
      </c>
      <c r="AC145" s="219" t="str">
        <f t="shared" si="41"/>
        <v>B</v>
      </c>
      <c r="AD145" s="219" t="str">
        <f t="shared" si="41"/>
        <v>B</v>
      </c>
      <c r="AE145" s="219" t="str">
        <f t="shared" si="41"/>
        <v>B</v>
      </c>
      <c r="AF145" s="219" t="str">
        <f t="shared" si="41"/>
        <v>C</v>
      </c>
      <c r="AG145" s="219" t="str">
        <f t="shared" si="41"/>
        <v>C</v>
      </c>
      <c r="AH145" s="219" t="str">
        <f t="shared" si="41"/>
        <v>B</v>
      </c>
      <c r="AL145" s="61"/>
    </row>
    <row r="146" spans="2:38" ht="21.75" customHeight="1">
      <c r="B146" s="61"/>
      <c r="C146" s="61"/>
      <c r="D146" s="194" t="str">
        <f>D45</f>
        <v>Lire, écrire, nommer, décomposer</v>
      </c>
      <c r="E146" s="217" t="str">
        <f t="shared" si="41"/>
        <v>D</v>
      </c>
      <c r="F146" s="217" t="str">
        <f t="shared" si="41"/>
        <v>D</v>
      </c>
      <c r="G146" s="217" t="str">
        <f t="shared" si="41"/>
        <v>C</v>
      </c>
      <c r="H146" s="217" t="str">
        <f t="shared" si="41"/>
        <v>B</v>
      </c>
      <c r="I146" s="217" t="str">
        <f t="shared" si="41"/>
        <v>A</v>
      </c>
      <c r="J146" s="217" t="str">
        <f t="shared" si="41"/>
        <v>B</v>
      </c>
      <c r="K146" s="217" t="str">
        <f t="shared" si="41"/>
        <v>C</v>
      </c>
      <c r="L146" s="217" t="str">
        <f t="shared" si="41"/>
        <v>C</v>
      </c>
      <c r="M146" s="217" t="str">
        <f t="shared" si="41"/>
        <v>B</v>
      </c>
      <c r="N146" s="217" t="str">
        <f t="shared" si="41"/>
        <v>A</v>
      </c>
      <c r="O146" s="217" t="str">
        <f t="shared" si="41"/>
        <v>B</v>
      </c>
      <c r="P146" s="217" t="str">
        <f t="shared" si="41"/>
        <v>C</v>
      </c>
      <c r="Q146" s="217" t="str">
        <f t="shared" si="41"/>
        <v>C</v>
      </c>
      <c r="R146" s="217" t="str">
        <f t="shared" si="41"/>
        <v>B</v>
      </c>
      <c r="S146" s="217" t="str">
        <f t="shared" si="41"/>
        <v>A</v>
      </c>
      <c r="T146" s="217" t="str">
        <f t="shared" si="41"/>
        <v>B</v>
      </c>
      <c r="U146" s="217" t="str">
        <f t="shared" si="41"/>
        <v>C</v>
      </c>
      <c r="V146" s="217" t="str">
        <f t="shared" si="41"/>
        <v>C</v>
      </c>
      <c r="W146" s="217" t="str">
        <f t="shared" si="41"/>
        <v>B</v>
      </c>
      <c r="X146" s="217" t="str">
        <f t="shared" si="41"/>
        <v>A</v>
      </c>
      <c r="Y146" s="217" t="str">
        <f t="shared" si="41"/>
        <v>B</v>
      </c>
      <c r="Z146" s="217" t="str">
        <f t="shared" si="41"/>
        <v>C</v>
      </c>
      <c r="AA146" s="217" t="str">
        <f t="shared" si="41"/>
        <v>C</v>
      </c>
      <c r="AB146" s="217" t="str">
        <f t="shared" si="41"/>
        <v>B</v>
      </c>
      <c r="AC146" s="217" t="str">
        <f t="shared" si="41"/>
        <v>A</v>
      </c>
      <c r="AD146" s="217" t="str">
        <f t="shared" si="41"/>
        <v>B</v>
      </c>
      <c r="AE146" s="217" t="str">
        <f t="shared" si="41"/>
        <v>C</v>
      </c>
      <c r="AF146" s="217" t="str">
        <f t="shared" si="41"/>
        <v>C</v>
      </c>
      <c r="AG146" s="217" t="str">
        <f t="shared" si="41"/>
        <v>B</v>
      </c>
      <c r="AH146" s="217" t="str">
        <f t="shared" si="41"/>
        <v>A</v>
      </c>
      <c r="AL146" s="61"/>
    </row>
    <row r="147" spans="2:38" ht="21.75" customHeight="1">
      <c r="B147" s="61"/>
      <c r="C147" s="61"/>
      <c r="D147" s="195" t="str">
        <f>D46</f>
        <v>Comparer, ordonner, encadrer</v>
      </c>
      <c r="E147" s="217" t="str">
        <f t="shared" si="41"/>
        <v>B</v>
      </c>
      <c r="F147" s="217" t="str">
        <f t="shared" si="41"/>
        <v>A</v>
      </c>
      <c r="G147" s="217" t="str">
        <f t="shared" si="41"/>
        <v>B</v>
      </c>
      <c r="H147" s="217" t="str">
        <f t="shared" si="41"/>
        <v>C</v>
      </c>
      <c r="I147" s="217" t="str">
        <f t="shared" si="41"/>
        <v>C</v>
      </c>
      <c r="J147" s="217" t="str">
        <f t="shared" si="41"/>
        <v>B</v>
      </c>
      <c r="K147" s="217" t="str">
        <f t="shared" si="41"/>
        <v>A</v>
      </c>
      <c r="L147" s="217" t="str">
        <f t="shared" si="41"/>
        <v>B</v>
      </c>
      <c r="M147" s="217" t="str">
        <f t="shared" si="41"/>
        <v>C</v>
      </c>
      <c r="N147" s="217" t="str">
        <f t="shared" si="41"/>
        <v>C</v>
      </c>
      <c r="O147" s="217" t="str">
        <f t="shared" si="41"/>
        <v>B</v>
      </c>
      <c r="P147" s="217" t="str">
        <f t="shared" si="41"/>
        <v>A</v>
      </c>
      <c r="Q147" s="217" t="str">
        <f t="shared" si="41"/>
        <v>B</v>
      </c>
      <c r="R147" s="217" t="str">
        <f t="shared" si="41"/>
        <v>C</v>
      </c>
      <c r="S147" s="217" t="str">
        <f t="shared" si="41"/>
        <v>C</v>
      </c>
      <c r="T147" s="217" t="str">
        <f t="shared" si="41"/>
        <v>B</v>
      </c>
      <c r="U147" s="217" t="str">
        <f t="shared" si="41"/>
        <v>A</v>
      </c>
      <c r="V147" s="217" t="str">
        <f t="shared" si="41"/>
        <v>B</v>
      </c>
      <c r="W147" s="217" t="str">
        <f t="shared" si="41"/>
        <v>C</v>
      </c>
      <c r="X147" s="217" t="str">
        <f t="shared" si="41"/>
        <v>C</v>
      </c>
      <c r="Y147" s="217" t="str">
        <f t="shared" si="41"/>
        <v>B</v>
      </c>
      <c r="Z147" s="217" t="str">
        <f t="shared" si="41"/>
        <v>A</v>
      </c>
      <c r="AA147" s="217" t="str">
        <f t="shared" si="41"/>
        <v>B</v>
      </c>
      <c r="AB147" s="217" t="str">
        <f t="shared" si="41"/>
        <v>C</v>
      </c>
      <c r="AC147" s="217" t="str">
        <f t="shared" si="41"/>
        <v>C</v>
      </c>
      <c r="AD147" s="217" t="str">
        <f t="shared" si="41"/>
        <v>B</v>
      </c>
      <c r="AE147" s="217" t="str">
        <f t="shared" si="41"/>
        <v>A</v>
      </c>
      <c r="AF147" s="217" t="str">
        <f t="shared" si="41"/>
        <v>B</v>
      </c>
      <c r="AG147" s="217" t="str">
        <f t="shared" si="41"/>
        <v>C</v>
      </c>
      <c r="AH147" s="217" t="str">
        <f t="shared" si="41"/>
        <v>C</v>
      </c>
      <c r="AL147" s="61"/>
    </row>
    <row r="148" spans="2:38" ht="21.75" customHeight="1">
      <c r="B148" s="775" t="str">
        <f>B47</f>
        <v>Calculs</v>
      </c>
      <c r="C148" s="775"/>
      <c r="D148" s="775"/>
      <c r="E148" s="219" t="str">
        <f t="shared" si="41"/>
        <v>B</v>
      </c>
      <c r="F148" s="219" t="str">
        <f t="shared" si="41"/>
        <v>A</v>
      </c>
      <c r="G148" s="219" t="str">
        <f t="shared" si="41"/>
        <v>B</v>
      </c>
      <c r="H148" s="219" t="str">
        <f t="shared" si="41"/>
        <v>C</v>
      </c>
      <c r="I148" s="219" t="str">
        <f t="shared" si="41"/>
        <v>C</v>
      </c>
      <c r="J148" s="219" t="str">
        <f t="shared" si="41"/>
        <v>B</v>
      </c>
      <c r="K148" s="219" t="str">
        <f t="shared" si="41"/>
        <v>A</v>
      </c>
      <c r="L148" s="219" t="str">
        <f t="shared" si="41"/>
        <v>B</v>
      </c>
      <c r="M148" s="219" t="str">
        <f t="shared" si="41"/>
        <v>C</v>
      </c>
      <c r="N148" s="219" t="str">
        <f t="shared" si="41"/>
        <v>C</v>
      </c>
      <c r="O148" s="219" t="str">
        <f t="shared" si="41"/>
        <v>B</v>
      </c>
      <c r="P148" s="219" t="str">
        <f t="shared" si="41"/>
        <v>A</v>
      </c>
      <c r="Q148" s="219" t="str">
        <f t="shared" si="41"/>
        <v>B</v>
      </c>
      <c r="R148" s="219" t="str">
        <f t="shared" si="41"/>
        <v>C</v>
      </c>
      <c r="S148" s="219" t="str">
        <f t="shared" si="41"/>
        <v>C</v>
      </c>
      <c r="T148" s="219" t="str">
        <f t="shared" si="41"/>
        <v>B</v>
      </c>
      <c r="U148" s="219" t="str">
        <f t="shared" si="41"/>
        <v>A</v>
      </c>
      <c r="V148" s="219" t="str">
        <f t="shared" si="41"/>
        <v>B</v>
      </c>
      <c r="W148" s="219" t="str">
        <f t="shared" si="41"/>
        <v>C</v>
      </c>
      <c r="X148" s="219" t="str">
        <f t="shared" si="41"/>
        <v>C</v>
      </c>
      <c r="Y148" s="219" t="str">
        <f t="shared" si="41"/>
        <v>B</v>
      </c>
      <c r="Z148" s="219" t="str">
        <f t="shared" si="41"/>
        <v>A</v>
      </c>
      <c r="AA148" s="219" t="str">
        <f t="shared" si="41"/>
        <v>B</v>
      </c>
      <c r="AB148" s="219" t="str">
        <f t="shared" si="41"/>
        <v>C</v>
      </c>
      <c r="AC148" s="219" t="str">
        <f t="shared" si="41"/>
        <v>C</v>
      </c>
      <c r="AD148" s="219" t="str">
        <f t="shared" si="41"/>
        <v>B</v>
      </c>
      <c r="AE148" s="219" t="str">
        <f t="shared" si="41"/>
        <v>A</v>
      </c>
      <c r="AF148" s="219" t="str">
        <f t="shared" si="41"/>
        <v>B</v>
      </c>
      <c r="AG148" s="219" t="str">
        <f t="shared" si="41"/>
        <v>C</v>
      </c>
      <c r="AH148" s="219" t="str">
        <f t="shared" si="41"/>
        <v>C</v>
      </c>
      <c r="AL148" s="61"/>
    </row>
    <row r="149" spans="2:38" ht="21.75" customHeight="1">
      <c r="B149" s="61"/>
      <c r="C149" s="61"/>
      <c r="D149" s="194" t="str">
        <f>D48</f>
        <v>Calculer mentalement</v>
      </c>
      <c r="E149" s="217" t="str">
        <f t="shared" si="41"/>
        <v>B</v>
      </c>
      <c r="F149" s="217" t="str">
        <f t="shared" si="41"/>
        <v>A</v>
      </c>
      <c r="G149" s="217" t="str">
        <f t="shared" si="41"/>
        <v>B</v>
      </c>
      <c r="H149" s="217" t="str">
        <f t="shared" si="41"/>
        <v>C</v>
      </c>
      <c r="I149" s="217" t="str">
        <f t="shared" si="41"/>
        <v>C</v>
      </c>
      <c r="J149" s="217" t="str">
        <f t="shared" si="41"/>
        <v>B</v>
      </c>
      <c r="K149" s="217" t="str">
        <f t="shared" si="41"/>
        <v>A</v>
      </c>
      <c r="L149" s="217" t="str">
        <f t="shared" si="41"/>
        <v>B</v>
      </c>
      <c r="M149" s="217" t="str">
        <f t="shared" si="41"/>
        <v>C</v>
      </c>
      <c r="N149" s="217" t="str">
        <f t="shared" si="41"/>
        <v>C</v>
      </c>
      <c r="O149" s="217" t="str">
        <f t="shared" si="41"/>
        <v>B</v>
      </c>
      <c r="P149" s="217" t="str">
        <f t="shared" si="41"/>
        <v>A</v>
      </c>
      <c r="Q149" s="217" t="str">
        <f t="shared" si="41"/>
        <v>B</v>
      </c>
      <c r="R149" s="217" t="str">
        <f t="shared" si="41"/>
        <v>C</v>
      </c>
      <c r="S149" s="217" t="str">
        <f t="shared" si="41"/>
        <v>C</v>
      </c>
      <c r="T149" s="217" t="str">
        <f t="shared" ref="T149:AH149" si="42">IF(T48="","",IF(T48&lt;$AB$209,$AA$208,IF(T48&lt;$AC$209,$AB$208,IF(T48&lt;$AD$209,$AC$208,IF(T48&lt;$AE$209,$AD$208,IF(T48&gt;=$AA$209,$AE$208,"--"))))))</f>
        <v>B</v>
      </c>
      <c r="U149" s="217" t="str">
        <f t="shared" si="42"/>
        <v>A</v>
      </c>
      <c r="V149" s="217" t="str">
        <f t="shared" si="42"/>
        <v>B</v>
      </c>
      <c r="W149" s="217" t="str">
        <f t="shared" si="42"/>
        <v>C</v>
      </c>
      <c r="X149" s="217" t="str">
        <f t="shared" si="42"/>
        <v>C</v>
      </c>
      <c r="Y149" s="217" t="str">
        <f t="shared" si="42"/>
        <v>B</v>
      </c>
      <c r="Z149" s="217" t="str">
        <f t="shared" si="42"/>
        <v>A</v>
      </c>
      <c r="AA149" s="217" t="str">
        <f t="shared" si="42"/>
        <v>B</v>
      </c>
      <c r="AB149" s="217" t="str">
        <f t="shared" si="42"/>
        <v>C</v>
      </c>
      <c r="AC149" s="217" t="str">
        <f t="shared" si="42"/>
        <v>C</v>
      </c>
      <c r="AD149" s="217" t="str">
        <f t="shared" si="42"/>
        <v>B</v>
      </c>
      <c r="AE149" s="217" t="str">
        <f t="shared" si="42"/>
        <v>A</v>
      </c>
      <c r="AF149" s="217" t="str">
        <f t="shared" si="42"/>
        <v>B</v>
      </c>
      <c r="AG149" s="217" t="str">
        <f t="shared" si="42"/>
        <v>C</v>
      </c>
      <c r="AH149" s="217" t="str">
        <f t="shared" si="42"/>
        <v>C</v>
      </c>
      <c r="AL149" s="61"/>
    </row>
    <row r="150" spans="2:38" ht="21.75" customHeight="1">
      <c r="B150" s="62"/>
      <c r="C150" s="62"/>
      <c r="D150" s="192" t="str">
        <f>D49</f>
        <v>Utiliser un calcul posé pour trouver le résultat</v>
      </c>
      <c r="E150" s="217" t="str">
        <f t="shared" ref="E150:AH158" si="43">IF(E49="","",IF(E49&lt;$AB$209,$AA$208,IF(E49&lt;$AC$209,$AB$208,IF(E49&lt;$AD$209,$AC$208,IF(E49&lt;$AE$209,$AD$208,IF(E49&gt;=$AA$209,$AE$208,"--"))))))</f>
        <v>B</v>
      </c>
      <c r="F150" s="217" t="str">
        <f t="shared" si="43"/>
        <v>A</v>
      </c>
      <c r="G150" s="217" t="str">
        <f t="shared" si="43"/>
        <v>B</v>
      </c>
      <c r="H150" s="217" t="str">
        <f t="shared" si="43"/>
        <v>C</v>
      </c>
      <c r="I150" s="217" t="str">
        <f t="shared" si="43"/>
        <v>C</v>
      </c>
      <c r="J150" s="217" t="str">
        <f t="shared" si="43"/>
        <v>B</v>
      </c>
      <c r="K150" s="217" t="str">
        <f t="shared" si="43"/>
        <v>A</v>
      </c>
      <c r="L150" s="217" t="str">
        <f t="shared" si="43"/>
        <v>B</v>
      </c>
      <c r="M150" s="217" t="str">
        <f t="shared" si="43"/>
        <v>C</v>
      </c>
      <c r="N150" s="217" t="str">
        <f t="shared" si="43"/>
        <v>C</v>
      </c>
      <c r="O150" s="217" t="str">
        <f t="shared" si="43"/>
        <v>B</v>
      </c>
      <c r="P150" s="217" t="str">
        <f t="shared" si="43"/>
        <v>A</v>
      </c>
      <c r="Q150" s="217" t="str">
        <f t="shared" si="43"/>
        <v>B</v>
      </c>
      <c r="R150" s="217" t="str">
        <f t="shared" si="43"/>
        <v>C</v>
      </c>
      <c r="S150" s="217" t="str">
        <f t="shared" si="43"/>
        <v>C</v>
      </c>
      <c r="T150" s="217" t="str">
        <f t="shared" si="43"/>
        <v>B</v>
      </c>
      <c r="U150" s="217" t="str">
        <f t="shared" si="43"/>
        <v>A</v>
      </c>
      <c r="V150" s="217" t="str">
        <f t="shared" si="43"/>
        <v>B</v>
      </c>
      <c r="W150" s="217" t="str">
        <f t="shared" si="43"/>
        <v>C</v>
      </c>
      <c r="X150" s="217" t="str">
        <f t="shared" si="43"/>
        <v>C</v>
      </c>
      <c r="Y150" s="217" t="str">
        <f t="shared" si="43"/>
        <v>B</v>
      </c>
      <c r="Z150" s="217" t="str">
        <f t="shared" si="43"/>
        <v>A</v>
      </c>
      <c r="AA150" s="217" t="str">
        <f t="shared" si="43"/>
        <v>B</v>
      </c>
      <c r="AB150" s="217" t="str">
        <f t="shared" si="43"/>
        <v>C</v>
      </c>
      <c r="AC150" s="217" t="str">
        <f t="shared" si="43"/>
        <v>C</v>
      </c>
      <c r="AD150" s="217" t="str">
        <f t="shared" si="43"/>
        <v>B</v>
      </c>
      <c r="AE150" s="217" t="str">
        <f t="shared" si="43"/>
        <v>A</v>
      </c>
      <c r="AF150" s="217" t="str">
        <f t="shared" si="43"/>
        <v>B</v>
      </c>
      <c r="AG150" s="217" t="str">
        <f t="shared" si="43"/>
        <v>C</v>
      </c>
      <c r="AH150" s="217" t="str">
        <f t="shared" si="43"/>
        <v>C</v>
      </c>
      <c r="AL150" s="61"/>
    </row>
    <row r="151" spans="2:38" ht="21.75" customHeight="1">
      <c r="B151" s="62"/>
      <c r="C151" s="62"/>
      <c r="D151" s="231" t="str">
        <f>D50</f>
        <v>Savoir utiliser la calculatrice</v>
      </c>
      <c r="E151" s="217" t="str">
        <f t="shared" si="43"/>
        <v>B</v>
      </c>
      <c r="F151" s="217" t="str">
        <f t="shared" si="43"/>
        <v>A</v>
      </c>
      <c r="G151" s="217" t="str">
        <f t="shared" si="43"/>
        <v>B</v>
      </c>
      <c r="H151" s="217" t="str">
        <f t="shared" si="43"/>
        <v>C</v>
      </c>
      <c r="I151" s="217" t="str">
        <f t="shared" si="43"/>
        <v>C</v>
      </c>
      <c r="J151" s="217" t="str">
        <f t="shared" si="43"/>
        <v>B</v>
      </c>
      <c r="K151" s="217" t="str">
        <f t="shared" si="43"/>
        <v>A</v>
      </c>
      <c r="L151" s="217" t="str">
        <f t="shared" si="43"/>
        <v>B</v>
      </c>
      <c r="M151" s="217" t="str">
        <f t="shared" si="43"/>
        <v>C</v>
      </c>
      <c r="N151" s="217" t="str">
        <f t="shared" si="43"/>
        <v>C</v>
      </c>
      <c r="O151" s="217" t="str">
        <f t="shared" si="43"/>
        <v>B</v>
      </c>
      <c r="P151" s="217" t="str">
        <f t="shared" si="43"/>
        <v>A</v>
      </c>
      <c r="Q151" s="217" t="str">
        <f t="shared" si="43"/>
        <v>B</v>
      </c>
      <c r="R151" s="217" t="str">
        <f t="shared" si="43"/>
        <v>C</v>
      </c>
      <c r="S151" s="217" t="str">
        <f t="shared" si="43"/>
        <v>C</v>
      </c>
      <c r="T151" s="217" t="str">
        <f t="shared" si="43"/>
        <v>B</v>
      </c>
      <c r="U151" s="217" t="str">
        <f t="shared" si="43"/>
        <v>A</v>
      </c>
      <c r="V151" s="217" t="str">
        <f t="shared" si="43"/>
        <v>B</v>
      </c>
      <c r="W151" s="217" t="str">
        <f t="shared" si="43"/>
        <v>C</v>
      </c>
      <c r="X151" s="217" t="str">
        <f t="shared" si="43"/>
        <v>C</v>
      </c>
      <c r="Y151" s="217" t="str">
        <f t="shared" si="43"/>
        <v>B</v>
      </c>
      <c r="Z151" s="217" t="str">
        <f t="shared" si="43"/>
        <v>A</v>
      </c>
      <c r="AA151" s="217" t="str">
        <f t="shared" si="43"/>
        <v>B</v>
      </c>
      <c r="AB151" s="217" t="str">
        <f t="shared" si="43"/>
        <v>C</v>
      </c>
      <c r="AC151" s="217" t="str">
        <f t="shared" si="43"/>
        <v>C</v>
      </c>
      <c r="AD151" s="217" t="str">
        <f t="shared" si="43"/>
        <v>B</v>
      </c>
      <c r="AE151" s="217" t="str">
        <f t="shared" si="43"/>
        <v>A</v>
      </c>
      <c r="AF151" s="217" t="str">
        <f t="shared" si="43"/>
        <v>B</v>
      </c>
      <c r="AG151" s="217" t="str">
        <f t="shared" si="43"/>
        <v>C</v>
      </c>
      <c r="AH151" s="217" t="str">
        <f t="shared" si="43"/>
        <v>C</v>
      </c>
      <c r="AL151" s="61"/>
    </row>
    <row r="152" spans="2:38" ht="21.75" customHeight="1">
      <c r="B152" s="775" t="str">
        <f>B51</f>
        <v>Géométrie</v>
      </c>
      <c r="C152" s="775"/>
      <c r="D152" s="775"/>
      <c r="E152" s="219" t="str">
        <f t="shared" si="43"/>
        <v>B</v>
      </c>
      <c r="F152" s="219" t="str">
        <f t="shared" si="43"/>
        <v>A</v>
      </c>
      <c r="G152" s="219" t="str">
        <f t="shared" si="43"/>
        <v>B</v>
      </c>
      <c r="H152" s="219" t="str">
        <f t="shared" si="43"/>
        <v>C</v>
      </c>
      <c r="I152" s="219" t="str">
        <f t="shared" si="43"/>
        <v>C</v>
      </c>
      <c r="J152" s="219" t="str">
        <f t="shared" si="43"/>
        <v>B</v>
      </c>
      <c r="K152" s="219" t="str">
        <f t="shared" si="43"/>
        <v>A</v>
      </c>
      <c r="L152" s="219" t="str">
        <f t="shared" si="43"/>
        <v>B</v>
      </c>
      <c r="M152" s="219" t="str">
        <f t="shared" si="43"/>
        <v>C</v>
      </c>
      <c r="N152" s="219" t="str">
        <f t="shared" si="43"/>
        <v>C</v>
      </c>
      <c r="O152" s="219" t="str">
        <f t="shared" si="43"/>
        <v>B</v>
      </c>
      <c r="P152" s="219" t="str">
        <f t="shared" si="43"/>
        <v>A</v>
      </c>
      <c r="Q152" s="219" t="str">
        <f t="shared" si="43"/>
        <v>B</v>
      </c>
      <c r="R152" s="219" t="str">
        <f t="shared" si="43"/>
        <v>C</v>
      </c>
      <c r="S152" s="219" t="str">
        <f t="shared" si="43"/>
        <v>C</v>
      </c>
      <c r="T152" s="219" t="str">
        <f t="shared" si="43"/>
        <v>B</v>
      </c>
      <c r="U152" s="219" t="str">
        <f t="shared" si="43"/>
        <v>A</v>
      </c>
      <c r="V152" s="219" t="str">
        <f t="shared" si="43"/>
        <v>B</v>
      </c>
      <c r="W152" s="219" t="str">
        <f t="shared" si="43"/>
        <v>C</v>
      </c>
      <c r="X152" s="219" t="str">
        <f t="shared" si="43"/>
        <v>C</v>
      </c>
      <c r="Y152" s="219" t="str">
        <f t="shared" si="43"/>
        <v>B</v>
      </c>
      <c r="Z152" s="219" t="str">
        <f t="shared" si="43"/>
        <v>A</v>
      </c>
      <c r="AA152" s="219" t="str">
        <f t="shared" si="43"/>
        <v>B</v>
      </c>
      <c r="AB152" s="219" t="str">
        <f t="shared" si="43"/>
        <v>C</v>
      </c>
      <c r="AC152" s="219" t="str">
        <f t="shared" si="43"/>
        <v>C</v>
      </c>
      <c r="AD152" s="219" t="str">
        <f t="shared" si="43"/>
        <v>B</v>
      </c>
      <c r="AE152" s="219" t="str">
        <f t="shared" si="43"/>
        <v>A</v>
      </c>
      <c r="AF152" s="219" t="str">
        <f t="shared" si="43"/>
        <v>B</v>
      </c>
      <c r="AG152" s="219" t="str">
        <f t="shared" si="43"/>
        <v>C</v>
      </c>
      <c r="AH152" s="219" t="str">
        <f t="shared" si="43"/>
        <v>C</v>
      </c>
      <c r="AL152" s="61"/>
    </row>
    <row r="153" spans="2:38" ht="21.75" customHeight="1">
      <c r="B153" s="61"/>
      <c r="C153" s="61"/>
      <c r="D153" s="194" t="str">
        <f>D52</f>
        <v>Géométrie plane</v>
      </c>
      <c r="E153" s="217" t="str">
        <f t="shared" si="43"/>
        <v>B</v>
      </c>
      <c r="F153" s="217" t="str">
        <f t="shared" si="43"/>
        <v>A</v>
      </c>
      <c r="G153" s="217" t="str">
        <f t="shared" si="43"/>
        <v>B</v>
      </c>
      <c r="H153" s="217" t="str">
        <f t="shared" si="43"/>
        <v>C</v>
      </c>
      <c r="I153" s="217" t="str">
        <f t="shared" si="43"/>
        <v>C</v>
      </c>
      <c r="J153" s="217" t="str">
        <f t="shared" si="43"/>
        <v>B</v>
      </c>
      <c r="K153" s="217" t="str">
        <f t="shared" si="43"/>
        <v>A</v>
      </c>
      <c r="L153" s="217" t="str">
        <f t="shared" si="43"/>
        <v>B</v>
      </c>
      <c r="M153" s="217" t="str">
        <f t="shared" si="43"/>
        <v>C</v>
      </c>
      <c r="N153" s="217" t="str">
        <f t="shared" si="43"/>
        <v>C</v>
      </c>
      <c r="O153" s="217" t="str">
        <f t="shared" si="43"/>
        <v>B</v>
      </c>
      <c r="P153" s="217" t="str">
        <f t="shared" si="43"/>
        <v>A</v>
      </c>
      <c r="Q153" s="217" t="str">
        <f t="shared" si="43"/>
        <v>B</v>
      </c>
      <c r="R153" s="217" t="str">
        <f t="shared" si="43"/>
        <v>C</v>
      </c>
      <c r="S153" s="217" t="str">
        <f t="shared" si="43"/>
        <v>C</v>
      </c>
      <c r="T153" s="217" t="str">
        <f t="shared" si="43"/>
        <v>B</v>
      </c>
      <c r="U153" s="217" t="str">
        <f t="shared" si="43"/>
        <v>A</v>
      </c>
      <c r="V153" s="217" t="str">
        <f t="shared" si="43"/>
        <v>B</v>
      </c>
      <c r="W153" s="217" t="str">
        <f t="shared" si="43"/>
        <v>C</v>
      </c>
      <c r="X153" s="217" t="str">
        <f t="shared" si="43"/>
        <v>C</v>
      </c>
      <c r="Y153" s="217" t="str">
        <f t="shared" si="43"/>
        <v>B</v>
      </c>
      <c r="Z153" s="217" t="str">
        <f t="shared" si="43"/>
        <v>A</v>
      </c>
      <c r="AA153" s="217" t="str">
        <f t="shared" si="43"/>
        <v>B</v>
      </c>
      <c r="AB153" s="217" t="str">
        <f t="shared" si="43"/>
        <v>C</v>
      </c>
      <c r="AC153" s="217" t="str">
        <f t="shared" si="43"/>
        <v>C</v>
      </c>
      <c r="AD153" s="217" t="str">
        <f t="shared" si="43"/>
        <v>B</v>
      </c>
      <c r="AE153" s="217" t="str">
        <f t="shared" si="43"/>
        <v>A</v>
      </c>
      <c r="AF153" s="217" t="str">
        <f t="shared" si="43"/>
        <v>B</v>
      </c>
      <c r="AG153" s="217" t="str">
        <f t="shared" si="43"/>
        <v>C</v>
      </c>
      <c r="AH153" s="217" t="str">
        <f t="shared" si="43"/>
        <v>C</v>
      </c>
      <c r="AL153" s="61"/>
    </row>
    <row r="154" spans="2:38" ht="21.75" customHeight="1">
      <c r="B154" s="61"/>
      <c r="C154" s="61"/>
      <c r="D154" s="192" t="str">
        <f>D53</f>
        <v>Géométrie dans l'espace</v>
      </c>
      <c r="E154" s="217" t="str">
        <f t="shared" si="43"/>
        <v>B</v>
      </c>
      <c r="F154" s="217" t="str">
        <f t="shared" si="43"/>
        <v>A</v>
      </c>
      <c r="G154" s="217" t="str">
        <f t="shared" si="43"/>
        <v>B</v>
      </c>
      <c r="H154" s="217" t="str">
        <f t="shared" si="43"/>
        <v>C</v>
      </c>
      <c r="I154" s="217" t="str">
        <f t="shared" si="43"/>
        <v>C</v>
      </c>
      <c r="J154" s="217" t="str">
        <f t="shared" si="43"/>
        <v>B</v>
      </c>
      <c r="K154" s="217" t="str">
        <f t="shared" si="43"/>
        <v>A</v>
      </c>
      <c r="L154" s="217" t="str">
        <f t="shared" si="43"/>
        <v>B</v>
      </c>
      <c r="M154" s="217" t="str">
        <f t="shared" si="43"/>
        <v>C</v>
      </c>
      <c r="N154" s="217" t="str">
        <f t="shared" si="43"/>
        <v>C</v>
      </c>
      <c r="O154" s="217" t="str">
        <f t="shared" si="43"/>
        <v>B</v>
      </c>
      <c r="P154" s="217" t="str">
        <f t="shared" si="43"/>
        <v>A</v>
      </c>
      <c r="Q154" s="217" t="str">
        <f t="shared" si="43"/>
        <v>B</v>
      </c>
      <c r="R154" s="217" t="str">
        <f t="shared" si="43"/>
        <v>C</v>
      </c>
      <c r="S154" s="217" t="str">
        <f t="shared" si="43"/>
        <v>C</v>
      </c>
      <c r="T154" s="217" t="str">
        <f t="shared" si="43"/>
        <v>B</v>
      </c>
      <c r="U154" s="217" t="str">
        <f t="shared" si="43"/>
        <v>A</v>
      </c>
      <c r="V154" s="217" t="str">
        <f t="shared" si="43"/>
        <v>B</v>
      </c>
      <c r="W154" s="217" t="str">
        <f t="shared" si="43"/>
        <v>C</v>
      </c>
      <c r="X154" s="217" t="str">
        <f t="shared" si="43"/>
        <v>C</v>
      </c>
      <c r="Y154" s="217" t="str">
        <f t="shared" si="43"/>
        <v>B</v>
      </c>
      <c r="Z154" s="217" t="str">
        <f t="shared" si="43"/>
        <v>A</v>
      </c>
      <c r="AA154" s="217" t="str">
        <f t="shared" si="43"/>
        <v>B</v>
      </c>
      <c r="AB154" s="217" t="str">
        <f t="shared" si="43"/>
        <v>C</v>
      </c>
      <c r="AC154" s="217" t="str">
        <f t="shared" si="43"/>
        <v>C</v>
      </c>
      <c r="AD154" s="217" t="str">
        <f t="shared" si="43"/>
        <v>B</v>
      </c>
      <c r="AE154" s="217" t="str">
        <f t="shared" si="43"/>
        <v>A</v>
      </c>
      <c r="AF154" s="217" t="str">
        <f t="shared" si="43"/>
        <v>B</v>
      </c>
      <c r="AG154" s="217" t="str">
        <f t="shared" si="43"/>
        <v>C</v>
      </c>
      <c r="AH154" s="217" t="str">
        <f t="shared" si="43"/>
        <v>C</v>
      </c>
      <c r="AL154" s="61"/>
    </row>
    <row r="155" spans="2:38" ht="21.75" customHeight="1">
      <c r="B155" s="61"/>
      <c r="C155" s="61"/>
      <c r="D155" s="232" t="str">
        <f>D54</f>
        <v>Reproduire et construire des figures géométriques</v>
      </c>
      <c r="E155" s="217" t="str">
        <f t="shared" si="43"/>
        <v>B</v>
      </c>
      <c r="F155" s="217" t="str">
        <f t="shared" si="43"/>
        <v>A</v>
      </c>
      <c r="G155" s="217" t="str">
        <f t="shared" si="43"/>
        <v>B</v>
      </c>
      <c r="H155" s="217" t="str">
        <f t="shared" si="43"/>
        <v>C</v>
      </c>
      <c r="I155" s="217" t="str">
        <f t="shared" si="43"/>
        <v>C</v>
      </c>
      <c r="J155" s="217" t="str">
        <f t="shared" si="43"/>
        <v>B</v>
      </c>
      <c r="K155" s="217" t="str">
        <f t="shared" si="43"/>
        <v>A</v>
      </c>
      <c r="L155" s="217" t="str">
        <f t="shared" si="43"/>
        <v>B</v>
      </c>
      <c r="M155" s="217" t="str">
        <f t="shared" si="43"/>
        <v>C</v>
      </c>
      <c r="N155" s="217" t="str">
        <f t="shared" si="43"/>
        <v>C</v>
      </c>
      <c r="O155" s="217" t="str">
        <f t="shared" si="43"/>
        <v>B</v>
      </c>
      <c r="P155" s="217" t="str">
        <f t="shared" si="43"/>
        <v>A</v>
      </c>
      <c r="Q155" s="217" t="str">
        <f t="shared" si="43"/>
        <v>B</v>
      </c>
      <c r="R155" s="217" t="str">
        <f t="shared" si="43"/>
        <v>C</v>
      </c>
      <c r="S155" s="217" t="str">
        <f t="shared" si="43"/>
        <v>C</v>
      </c>
      <c r="T155" s="217" t="str">
        <f t="shared" si="43"/>
        <v>B</v>
      </c>
      <c r="U155" s="217" t="str">
        <f t="shared" si="43"/>
        <v>A</v>
      </c>
      <c r="V155" s="217" t="str">
        <f t="shared" si="43"/>
        <v>B</v>
      </c>
      <c r="W155" s="217" t="str">
        <f t="shared" si="43"/>
        <v>C</v>
      </c>
      <c r="X155" s="217" t="str">
        <f t="shared" si="43"/>
        <v>C</v>
      </c>
      <c r="Y155" s="217" t="str">
        <f t="shared" si="43"/>
        <v>B</v>
      </c>
      <c r="Z155" s="217" t="str">
        <f t="shared" si="43"/>
        <v>A</v>
      </c>
      <c r="AA155" s="217" t="str">
        <f t="shared" si="43"/>
        <v>B</v>
      </c>
      <c r="AB155" s="217" t="str">
        <f t="shared" si="43"/>
        <v>C</v>
      </c>
      <c r="AC155" s="217" t="str">
        <f t="shared" si="43"/>
        <v>C</v>
      </c>
      <c r="AD155" s="217" t="str">
        <f t="shared" si="43"/>
        <v>B</v>
      </c>
      <c r="AE155" s="217" t="str">
        <f t="shared" si="43"/>
        <v>A</v>
      </c>
      <c r="AF155" s="217" t="str">
        <f t="shared" si="43"/>
        <v>B</v>
      </c>
      <c r="AG155" s="217" t="str">
        <f t="shared" si="43"/>
        <v>C</v>
      </c>
      <c r="AH155" s="217" t="str">
        <f t="shared" si="43"/>
        <v>C</v>
      </c>
      <c r="AL155" s="61"/>
    </row>
    <row r="156" spans="2:38" ht="21.75" customHeight="1">
      <c r="B156" s="775" t="str">
        <f>B55</f>
        <v>Grandeurs et mesures</v>
      </c>
      <c r="C156" s="775"/>
      <c r="D156" s="775"/>
      <c r="E156" s="219" t="str">
        <f t="shared" si="43"/>
        <v>B</v>
      </c>
      <c r="F156" s="219" t="str">
        <f t="shared" si="43"/>
        <v>A</v>
      </c>
      <c r="G156" s="219" t="str">
        <f t="shared" si="43"/>
        <v>B</v>
      </c>
      <c r="H156" s="219" t="str">
        <f t="shared" si="43"/>
        <v>C</v>
      </c>
      <c r="I156" s="219" t="str">
        <f t="shared" si="43"/>
        <v>C</v>
      </c>
      <c r="J156" s="219" t="str">
        <f t="shared" si="43"/>
        <v>B</v>
      </c>
      <c r="K156" s="219" t="str">
        <f t="shared" si="43"/>
        <v>A</v>
      </c>
      <c r="L156" s="219" t="str">
        <f t="shared" si="43"/>
        <v>B</v>
      </c>
      <c r="M156" s="219" t="str">
        <f t="shared" si="43"/>
        <v>C</v>
      </c>
      <c r="N156" s="219" t="str">
        <f t="shared" si="43"/>
        <v>C</v>
      </c>
      <c r="O156" s="219" t="str">
        <f t="shared" si="43"/>
        <v>B</v>
      </c>
      <c r="P156" s="219" t="str">
        <f t="shared" si="43"/>
        <v>A</v>
      </c>
      <c r="Q156" s="219" t="str">
        <f t="shared" si="43"/>
        <v>B</v>
      </c>
      <c r="R156" s="219" t="str">
        <f t="shared" si="43"/>
        <v>C</v>
      </c>
      <c r="S156" s="219" t="str">
        <f t="shared" si="43"/>
        <v>C</v>
      </c>
      <c r="T156" s="219" t="str">
        <f t="shared" si="43"/>
        <v>B</v>
      </c>
      <c r="U156" s="219" t="str">
        <f t="shared" si="43"/>
        <v>A</v>
      </c>
      <c r="V156" s="219" t="str">
        <f t="shared" si="43"/>
        <v>B</v>
      </c>
      <c r="W156" s="219" t="str">
        <f t="shared" si="43"/>
        <v>C</v>
      </c>
      <c r="X156" s="219" t="str">
        <f t="shared" si="43"/>
        <v>C</v>
      </c>
      <c r="Y156" s="219" t="str">
        <f t="shared" si="43"/>
        <v>B</v>
      </c>
      <c r="Z156" s="219" t="str">
        <f t="shared" si="43"/>
        <v>A</v>
      </c>
      <c r="AA156" s="219" t="str">
        <f t="shared" si="43"/>
        <v>B</v>
      </c>
      <c r="AB156" s="219" t="str">
        <f t="shared" si="43"/>
        <v>C</v>
      </c>
      <c r="AC156" s="219" t="str">
        <f t="shared" si="43"/>
        <v>C</v>
      </c>
      <c r="AD156" s="219" t="str">
        <f t="shared" si="43"/>
        <v>B</v>
      </c>
      <c r="AE156" s="219" t="str">
        <f t="shared" si="43"/>
        <v>A</v>
      </c>
      <c r="AF156" s="219" t="str">
        <f t="shared" si="43"/>
        <v>B</v>
      </c>
      <c r="AG156" s="219" t="str">
        <f t="shared" si="43"/>
        <v>C</v>
      </c>
      <c r="AH156" s="219" t="str">
        <f t="shared" si="43"/>
        <v>C</v>
      </c>
      <c r="AL156" s="61"/>
    </row>
    <row r="157" spans="2:38" ht="21.75" customHeight="1">
      <c r="B157" s="78"/>
      <c r="C157" s="234"/>
      <c r="D157" s="191" t="str">
        <f>D56</f>
        <v>Mesurer des longueurs, des masses, des capacités…</v>
      </c>
      <c r="E157" s="217" t="str">
        <f t="shared" si="43"/>
        <v>B</v>
      </c>
      <c r="F157" s="217" t="str">
        <f t="shared" si="43"/>
        <v>A</v>
      </c>
      <c r="G157" s="217" t="str">
        <f t="shared" si="43"/>
        <v>B</v>
      </c>
      <c r="H157" s="217" t="str">
        <f t="shared" si="43"/>
        <v>C</v>
      </c>
      <c r="I157" s="217" t="str">
        <f t="shared" si="43"/>
        <v>C</v>
      </c>
      <c r="J157" s="217" t="str">
        <f t="shared" si="43"/>
        <v>B</v>
      </c>
      <c r="K157" s="217" t="str">
        <f t="shared" si="43"/>
        <v>A</v>
      </c>
      <c r="L157" s="217" t="str">
        <f t="shared" si="43"/>
        <v>B</v>
      </c>
      <c r="M157" s="217" t="str">
        <f t="shared" si="43"/>
        <v>C</v>
      </c>
      <c r="N157" s="217" t="str">
        <f t="shared" si="43"/>
        <v>C</v>
      </c>
      <c r="O157" s="217" t="str">
        <f t="shared" si="43"/>
        <v>B</v>
      </c>
      <c r="P157" s="217" t="str">
        <f t="shared" si="43"/>
        <v>A</v>
      </c>
      <c r="Q157" s="217" t="str">
        <f t="shared" si="43"/>
        <v>B</v>
      </c>
      <c r="R157" s="217" t="str">
        <f t="shared" si="43"/>
        <v>C</v>
      </c>
      <c r="S157" s="217" t="str">
        <f t="shared" si="43"/>
        <v>C</v>
      </c>
      <c r="T157" s="217" t="str">
        <f t="shared" si="43"/>
        <v>B</v>
      </c>
      <c r="U157" s="217" t="str">
        <f t="shared" si="43"/>
        <v>A</v>
      </c>
      <c r="V157" s="217" t="str">
        <f t="shared" si="43"/>
        <v>B</v>
      </c>
      <c r="W157" s="217" t="str">
        <f t="shared" si="43"/>
        <v>C</v>
      </c>
      <c r="X157" s="217" t="str">
        <f t="shared" si="43"/>
        <v>C</v>
      </c>
      <c r="Y157" s="217" t="str">
        <f t="shared" si="43"/>
        <v>B</v>
      </c>
      <c r="Z157" s="217" t="str">
        <f t="shared" si="43"/>
        <v>A</v>
      </c>
      <c r="AA157" s="217" t="str">
        <f t="shared" si="43"/>
        <v>B</v>
      </c>
      <c r="AB157" s="217" t="str">
        <f t="shared" si="43"/>
        <v>C</v>
      </c>
      <c r="AC157" s="217" t="str">
        <f t="shared" si="43"/>
        <v>C</v>
      </c>
      <c r="AD157" s="217" t="str">
        <f t="shared" si="43"/>
        <v>B</v>
      </c>
      <c r="AE157" s="217" t="str">
        <f t="shared" si="43"/>
        <v>A</v>
      </c>
      <c r="AF157" s="217" t="str">
        <f t="shared" si="43"/>
        <v>B</v>
      </c>
      <c r="AG157" s="217" t="str">
        <f t="shared" si="43"/>
        <v>C</v>
      </c>
      <c r="AH157" s="217" t="str">
        <f t="shared" si="43"/>
        <v>C</v>
      </c>
      <c r="AL157" s="61"/>
    </row>
    <row r="158" spans="2:38" ht="21.75" customHeight="1">
      <c r="B158" s="78"/>
      <c r="C158" s="234"/>
      <c r="D158" s="191" t="str">
        <f>D57</f>
        <v>Mesurer, calculer des aires</v>
      </c>
      <c r="E158" s="217" t="str">
        <f t="shared" si="43"/>
        <v>B</v>
      </c>
      <c r="F158" s="217" t="str">
        <f t="shared" si="43"/>
        <v>A</v>
      </c>
      <c r="G158" s="217" t="str">
        <f t="shared" si="43"/>
        <v>B</v>
      </c>
      <c r="H158" s="217" t="str">
        <f t="shared" si="43"/>
        <v>C</v>
      </c>
      <c r="I158" s="217" t="str">
        <f t="shared" si="43"/>
        <v>C</v>
      </c>
      <c r="J158" s="217" t="str">
        <f t="shared" si="43"/>
        <v>B</v>
      </c>
      <c r="K158" s="217" t="str">
        <f t="shared" si="43"/>
        <v>A</v>
      </c>
      <c r="L158" s="217" t="str">
        <f t="shared" si="43"/>
        <v>B</v>
      </c>
      <c r="M158" s="217" t="str">
        <f t="shared" si="43"/>
        <v>C</v>
      </c>
      <c r="N158" s="217" t="str">
        <f t="shared" si="43"/>
        <v>C</v>
      </c>
      <c r="O158" s="217" t="str">
        <f t="shared" si="43"/>
        <v>B</v>
      </c>
      <c r="P158" s="217" t="str">
        <f t="shared" si="43"/>
        <v>A</v>
      </c>
      <c r="Q158" s="217" t="str">
        <f t="shared" si="43"/>
        <v>B</v>
      </c>
      <c r="R158" s="217" t="str">
        <f t="shared" si="43"/>
        <v>C</v>
      </c>
      <c r="S158" s="217" t="str">
        <f t="shared" si="43"/>
        <v>C</v>
      </c>
      <c r="T158" s="217" t="str">
        <f t="shared" ref="T158:AH158" si="44">IF(T57="","",IF(T57&lt;$AB$209,$AA$208,IF(T57&lt;$AC$209,$AB$208,IF(T57&lt;$AD$209,$AC$208,IF(T57&lt;$AE$209,$AD$208,IF(T57&gt;=$AA$209,$AE$208,"--"))))))</f>
        <v>B</v>
      </c>
      <c r="U158" s="217" t="str">
        <f t="shared" si="44"/>
        <v>A</v>
      </c>
      <c r="V158" s="217" t="str">
        <f t="shared" si="44"/>
        <v>B</v>
      </c>
      <c r="W158" s="217" t="str">
        <f t="shared" si="44"/>
        <v>C</v>
      </c>
      <c r="X158" s="217" t="str">
        <f t="shared" si="44"/>
        <v>C</v>
      </c>
      <c r="Y158" s="217" t="str">
        <f t="shared" si="44"/>
        <v>B</v>
      </c>
      <c r="Z158" s="217" t="str">
        <f t="shared" si="44"/>
        <v>A</v>
      </c>
      <c r="AA158" s="217" t="str">
        <f t="shared" si="44"/>
        <v>B</v>
      </c>
      <c r="AB158" s="217" t="str">
        <f t="shared" si="44"/>
        <v>C</v>
      </c>
      <c r="AC158" s="217" t="str">
        <f t="shared" si="44"/>
        <v>C</v>
      </c>
      <c r="AD158" s="217" t="str">
        <f t="shared" si="44"/>
        <v>B</v>
      </c>
      <c r="AE158" s="217" t="str">
        <f t="shared" si="44"/>
        <v>A</v>
      </c>
      <c r="AF158" s="217" t="str">
        <f t="shared" si="44"/>
        <v>B</v>
      </c>
      <c r="AG158" s="217" t="str">
        <f t="shared" si="44"/>
        <v>C</v>
      </c>
      <c r="AH158" s="217" t="str">
        <f t="shared" si="44"/>
        <v>C</v>
      </c>
      <c r="AL158" s="61"/>
    </row>
    <row r="159" spans="2:38" ht="21.75" customHeight="1">
      <c r="B159" s="186"/>
      <c r="C159" s="234"/>
      <c r="D159" s="192" t="str">
        <f>D58</f>
        <v>Mesurer des angles</v>
      </c>
      <c r="E159" s="217" t="str">
        <f t="shared" ref="E159:AH161" si="45">IF(E58="","",IF(E58&lt;$AB$209,$AA$208,IF(E58&lt;$AC$209,$AB$208,IF(E58&lt;$AD$209,$AC$208,IF(E58&lt;$AE$209,$AD$208,IF(E58&gt;=$AA$209,$AE$208,"--"))))))</f>
        <v>B</v>
      </c>
      <c r="F159" s="217" t="str">
        <f t="shared" si="45"/>
        <v>A</v>
      </c>
      <c r="G159" s="217" t="str">
        <f t="shared" si="45"/>
        <v>B</v>
      </c>
      <c r="H159" s="217" t="str">
        <f t="shared" si="45"/>
        <v>C</v>
      </c>
      <c r="I159" s="217" t="str">
        <f t="shared" si="45"/>
        <v>C</v>
      </c>
      <c r="J159" s="217" t="str">
        <f t="shared" si="45"/>
        <v>B</v>
      </c>
      <c r="K159" s="217" t="str">
        <f t="shared" si="45"/>
        <v>A</v>
      </c>
      <c r="L159" s="217" t="str">
        <f t="shared" si="45"/>
        <v>B</v>
      </c>
      <c r="M159" s="217" t="str">
        <f t="shared" si="45"/>
        <v>C</v>
      </c>
      <c r="N159" s="217" t="str">
        <f t="shared" si="45"/>
        <v>C</v>
      </c>
      <c r="O159" s="217" t="str">
        <f t="shared" si="45"/>
        <v>B</v>
      </c>
      <c r="P159" s="217" t="str">
        <f t="shared" si="45"/>
        <v>A</v>
      </c>
      <c r="Q159" s="217" t="str">
        <f t="shared" si="45"/>
        <v>B</v>
      </c>
      <c r="R159" s="217" t="str">
        <f t="shared" si="45"/>
        <v>C</v>
      </c>
      <c r="S159" s="217" t="str">
        <f t="shared" si="45"/>
        <v>C</v>
      </c>
      <c r="T159" s="217" t="str">
        <f t="shared" si="45"/>
        <v>B</v>
      </c>
      <c r="U159" s="217" t="str">
        <f t="shared" si="45"/>
        <v>A</v>
      </c>
      <c r="V159" s="217" t="str">
        <f t="shared" si="45"/>
        <v>B</v>
      </c>
      <c r="W159" s="217" t="str">
        <f t="shared" si="45"/>
        <v>C</v>
      </c>
      <c r="X159" s="217" t="str">
        <f t="shared" si="45"/>
        <v>C</v>
      </c>
      <c r="Y159" s="217" t="str">
        <f t="shared" si="45"/>
        <v>B</v>
      </c>
      <c r="Z159" s="217" t="str">
        <f t="shared" si="45"/>
        <v>A</v>
      </c>
      <c r="AA159" s="217" t="str">
        <f t="shared" si="45"/>
        <v>B</v>
      </c>
      <c r="AB159" s="217" t="str">
        <f t="shared" si="45"/>
        <v>C</v>
      </c>
      <c r="AC159" s="217" t="str">
        <f t="shared" si="45"/>
        <v>C</v>
      </c>
      <c r="AD159" s="217" t="str">
        <f t="shared" si="45"/>
        <v>B</v>
      </c>
      <c r="AE159" s="217" t="str">
        <f t="shared" si="45"/>
        <v>A</v>
      </c>
      <c r="AF159" s="217" t="str">
        <f t="shared" si="45"/>
        <v>B</v>
      </c>
      <c r="AG159" s="217" t="str">
        <f t="shared" si="45"/>
        <v>C</v>
      </c>
      <c r="AH159" s="217" t="str">
        <f t="shared" si="45"/>
        <v>C</v>
      </c>
      <c r="AL159" s="61"/>
    </row>
    <row r="160" spans="2:38" ht="21.75" customHeight="1">
      <c r="B160" s="78"/>
      <c r="C160" s="234"/>
      <c r="D160" s="192" t="str">
        <f>D59</f>
        <v>Résoudre des problèmes impliquant des mesures</v>
      </c>
      <c r="E160" s="217" t="str">
        <f t="shared" si="45"/>
        <v>B</v>
      </c>
      <c r="F160" s="217" t="str">
        <f t="shared" si="45"/>
        <v>A</v>
      </c>
      <c r="G160" s="217" t="str">
        <f t="shared" si="45"/>
        <v>B</v>
      </c>
      <c r="H160" s="217" t="str">
        <f t="shared" si="45"/>
        <v>C</v>
      </c>
      <c r="I160" s="217" t="str">
        <f t="shared" si="45"/>
        <v>C</v>
      </c>
      <c r="J160" s="217" t="str">
        <f t="shared" si="45"/>
        <v>B</v>
      </c>
      <c r="K160" s="217" t="str">
        <f t="shared" si="45"/>
        <v>A</v>
      </c>
      <c r="L160" s="217" t="str">
        <f t="shared" si="45"/>
        <v>B</v>
      </c>
      <c r="M160" s="217" t="str">
        <f t="shared" si="45"/>
        <v>C</v>
      </c>
      <c r="N160" s="217" t="str">
        <f t="shared" si="45"/>
        <v>C</v>
      </c>
      <c r="O160" s="217" t="str">
        <f t="shared" si="45"/>
        <v>B</v>
      </c>
      <c r="P160" s="217" t="str">
        <f t="shared" si="45"/>
        <v>A</v>
      </c>
      <c r="Q160" s="217" t="str">
        <f t="shared" si="45"/>
        <v>B</v>
      </c>
      <c r="R160" s="217" t="str">
        <f t="shared" si="45"/>
        <v>C</v>
      </c>
      <c r="S160" s="217" t="str">
        <f t="shared" si="45"/>
        <v>C</v>
      </c>
      <c r="T160" s="217" t="str">
        <f t="shared" si="45"/>
        <v>B</v>
      </c>
      <c r="U160" s="217" t="str">
        <f t="shared" si="45"/>
        <v>A</v>
      </c>
      <c r="V160" s="217" t="str">
        <f t="shared" si="45"/>
        <v>B</v>
      </c>
      <c r="W160" s="217" t="str">
        <f t="shared" si="45"/>
        <v>C</v>
      </c>
      <c r="X160" s="217" t="str">
        <f t="shared" si="45"/>
        <v>C</v>
      </c>
      <c r="Y160" s="217" t="str">
        <f t="shared" si="45"/>
        <v>B</v>
      </c>
      <c r="Z160" s="217" t="str">
        <f t="shared" si="45"/>
        <v>A</v>
      </c>
      <c r="AA160" s="217" t="str">
        <f t="shared" si="45"/>
        <v>B</v>
      </c>
      <c r="AB160" s="217" t="str">
        <f t="shared" si="45"/>
        <v>C</v>
      </c>
      <c r="AC160" s="217" t="str">
        <f t="shared" si="45"/>
        <v>C</v>
      </c>
      <c r="AD160" s="217" t="str">
        <f t="shared" si="45"/>
        <v>B</v>
      </c>
      <c r="AE160" s="217" t="str">
        <f t="shared" si="45"/>
        <v>A</v>
      </c>
      <c r="AF160" s="217" t="str">
        <f t="shared" si="45"/>
        <v>B</v>
      </c>
      <c r="AG160" s="217" t="str">
        <f t="shared" si="45"/>
        <v>C</v>
      </c>
      <c r="AH160" s="217" t="str">
        <f t="shared" si="45"/>
        <v>C</v>
      </c>
      <c r="AL160" s="61"/>
    </row>
    <row r="161" spans="2:48" ht="21.75" customHeight="1">
      <c r="B161" s="775" t="str">
        <f>B60</f>
        <v>Organisation et gestion de données</v>
      </c>
      <c r="C161" s="775"/>
      <c r="D161" s="775"/>
      <c r="E161" s="219" t="str">
        <f t="shared" si="45"/>
        <v>B</v>
      </c>
      <c r="F161" s="219" t="str">
        <f t="shared" si="45"/>
        <v>A</v>
      </c>
      <c r="G161" s="219" t="str">
        <f t="shared" si="45"/>
        <v>B</v>
      </c>
      <c r="H161" s="219" t="str">
        <f t="shared" si="45"/>
        <v>C</v>
      </c>
      <c r="I161" s="219" t="str">
        <f t="shared" si="45"/>
        <v>C</v>
      </c>
      <c r="J161" s="219" t="str">
        <f t="shared" si="45"/>
        <v>B</v>
      </c>
      <c r="K161" s="219" t="str">
        <f t="shared" si="45"/>
        <v>A</v>
      </c>
      <c r="L161" s="219" t="str">
        <f t="shared" si="45"/>
        <v>B</v>
      </c>
      <c r="M161" s="219" t="str">
        <f t="shared" si="45"/>
        <v>C</v>
      </c>
      <c r="N161" s="219" t="str">
        <f t="shared" si="45"/>
        <v>C</v>
      </c>
      <c r="O161" s="219" t="str">
        <f t="shared" si="45"/>
        <v>B</v>
      </c>
      <c r="P161" s="219" t="str">
        <f t="shared" si="45"/>
        <v>A</v>
      </c>
      <c r="Q161" s="219" t="str">
        <f t="shared" si="45"/>
        <v>B</v>
      </c>
      <c r="R161" s="219" t="str">
        <f t="shared" si="45"/>
        <v>C</v>
      </c>
      <c r="S161" s="219" t="str">
        <f t="shared" si="45"/>
        <v>C</v>
      </c>
      <c r="T161" s="219" t="str">
        <f t="shared" si="45"/>
        <v>B</v>
      </c>
      <c r="U161" s="219" t="str">
        <f t="shared" si="45"/>
        <v>A</v>
      </c>
      <c r="V161" s="219" t="str">
        <f t="shared" si="45"/>
        <v>B</v>
      </c>
      <c r="W161" s="219" t="str">
        <f t="shared" si="45"/>
        <v>C</v>
      </c>
      <c r="X161" s="219" t="str">
        <f t="shared" si="45"/>
        <v>C</v>
      </c>
      <c r="Y161" s="219" t="str">
        <f t="shared" si="45"/>
        <v>B</v>
      </c>
      <c r="Z161" s="219" t="str">
        <f t="shared" si="45"/>
        <v>A</v>
      </c>
      <c r="AA161" s="219" t="str">
        <f t="shared" si="45"/>
        <v>B</v>
      </c>
      <c r="AB161" s="219" t="str">
        <f t="shared" si="45"/>
        <v>C</v>
      </c>
      <c r="AC161" s="219" t="str">
        <f t="shared" si="45"/>
        <v>C</v>
      </c>
      <c r="AD161" s="219" t="str">
        <f t="shared" si="45"/>
        <v>B</v>
      </c>
      <c r="AE161" s="219" t="str">
        <f t="shared" si="45"/>
        <v>A</v>
      </c>
      <c r="AF161" s="219" t="str">
        <f t="shared" si="45"/>
        <v>B</v>
      </c>
      <c r="AG161" s="219" t="str">
        <f t="shared" si="45"/>
        <v>C</v>
      </c>
      <c r="AH161" s="219" t="str">
        <f t="shared" si="45"/>
        <v>C</v>
      </c>
      <c r="AL161" s="61"/>
    </row>
    <row r="162" spans="2:48" s="66" customFormat="1" ht="17.25" customHeight="1">
      <c r="B162" s="186"/>
      <c r="C162" s="234"/>
      <c r="D162" s="233"/>
      <c r="AM162" s="67"/>
      <c r="AN162" s="67"/>
      <c r="AO162" s="67"/>
      <c r="AP162" s="67"/>
      <c r="AQ162" s="67"/>
      <c r="AR162" s="67"/>
      <c r="AS162" s="67"/>
      <c r="AT162" s="67"/>
      <c r="AU162" s="67"/>
      <c r="AV162" s="67"/>
    </row>
    <row r="163" spans="2:48" s="66" customFormat="1" ht="17.25" customHeight="1" thickBot="1">
      <c r="B163" s="186"/>
      <c r="C163" s="234"/>
      <c r="D163" s="233"/>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M163" s="67"/>
      <c r="AN163" s="67"/>
      <c r="AO163" s="67"/>
      <c r="AP163" s="67"/>
      <c r="AQ163" s="67"/>
      <c r="AR163" s="67"/>
      <c r="AS163" s="67"/>
      <c r="AT163" s="67"/>
      <c r="AU163" s="67"/>
      <c r="AV163" s="67"/>
    </row>
    <row r="164" spans="2:48" s="86" customFormat="1" ht="38.25" customHeight="1" thickBot="1">
      <c r="B164" s="772" t="str">
        <f>B63</f>
        <v>Sciences expérimentales et technologie</v>
      </c>
      <c r="C164" s="773"/>
      <c r="D164" s="774"/>
      <c r="E164" s="214" t="str">
        <f t="shared" ref="E164:AH168" si="46">IF(E63="","",IF(E63&lt;$AB$209,$AA$208,IF(E63&lt;$AC$209,$AB$208,IF(E63&lt;$AD$209,$AC$208,IF(E63&lt;$AE$209,$AD$208,IF(E63&gt;=$AA$209,$AE$208,"--"))))))</f>
        <v>A+</v>
      </c>
      <c r="F164" s="214" t="str">
        <f t="shared" si="46"/>
        <v>A</v>
      </c>
      <c r="G164" s="214" t="str">
        <f t="shared" si="46"/>
        <v>B</v>
      </c>
      <c r="H164" s="214" t="str">
        <f t="shared" si="46"/>
        <v>C</v>
      </c>
      <c r="I164" s="214" t="str">
        <f t="shared" si="46"/>
        <v>D</v>
      </c>
      <c r="J164" s="214" t="str">
        <f t="shared" si="46"/>
        <v>A+</v>
      </c>
      <c r="K164" s="214" t="str">
        <f t="shared" si="46"/>
        <v>A</v>
      </c>
      <c r="L164" s="214" t="str">
        <f t="shared" si="46"/>
        <v>B</v>
      </c>
      <c r="M164" s="214" t="str">
        <f t="shared" si="46"/>
        <v>C</v>
      </c>
      <c r="N164" s="214" t="str">
        <f t="shared" si="46"/>
        <v>D</v>
      </c>
      <c r="O164" s="214" t="str">
        <f t="shared" si="46"/>
        <v>A+</v>
      </c>
      <c r="P164" s="214" t="str">
        <f t="shared" si="46"/>
        <v>A</v>
      </c>
      <c r="Q164" s="214" t="str">
        <f t="shared" si="46"/>
        <v>B</v>
      </c>
      <c r="R164" s="214" t="str">
        <f t="shared" si="46"/>
        <v>C</v>
      </c>
      <c r="S164" s="214" t="str">
        <f t="shared" si="46"/>
        <v>D</v>
      </c>
      <c r="T164" s="214" t="str">
        <f t="shared" si="46"/>
        <v>A+</v>
      </c>
      <c r="U164" s="214" t="str">
        <f t="shared" si="46"/>
        <v>A</v>
      </c>
      <c r="V164" s="214" t="str">
        <f t="shared" si="46"/>
        <v>B</v>
      </c>
      <c r="W164" s="214" t="str">
        <f t="shared" si="46"/>
        <v>C</v>
      </c>
      <c r="X164" s="214" t="str">
        <f t="shared" si="46"/>
        <v>D</v>
      </c>
      <c r="Y164" s="214" t="str">
        <f t="shared" si="46"/>
        <v>A+</v>
      </c>
      <c r="Z164" s="214" t="str">
        <f t="shared" si="46"/>
        <v>A</v>
      </c>
      <c r="AA164" s="214" t="str">
        <f t="shared" si="46"/>
        <v>B</v>
      </c>
      <c r="AB164" s="214" t="str">
        <f t="shared" si="46"/>
        <v>C</v>
      </c>
      <c r="AC164" s="214" t="str">
        <f t="shared" si="46"/>
        <v>D</v>
      </c>
      <c r="AD164" s="214" t="str">
        <f t="shared" si="46"/>
        <v>A+</v>
      </c>
      <c r="AE164" s="214" t="str">
        <f t="shared" si="46"/>
        <v>A</v>
      </c>
      <c r="AF164" s="214" t="str">
        <f t="shared" si="46"/>
        <v>B</v>
      </c>
      <c r="AG164" s="214" t="str">
        <f t="shared" si="46"/>
        <v>C</v>
      </c>
      <c r="AH164" s="214" t="str">
        <f t="shared" si="46"/>
        <v>D</v>
      </c>
      <c r="AL164" s="186"/>
      <c r="AM164" s="235"/>
      <c r="AN164" s="235"/>
      <c r="AO164" s="235"/>
      <c r="AP164" s="235"/>
      <c r="AQ164" s="235"/>
      <c r="AR164" s="235"/>
      <c r="AS164" s="235"/>
      <c r="AT164" s="235"/>
      <c r="AU164" s="235"/>
      <c r="AV164" s="235"/>
    </row>
    <row r="165" spans="2:48" ht="21.75" customHeight="1">
      <c r="B165" s="61"/>
      <c r="C165" s="61"/>
      <c r="D165" s="191" t="str">
        <f>D64</f>
        <v>Le ciel et la Terre</v>
      </c>
      <c r="E165" s="227" t="str">
        <f t="shared" si="46"/>
        <v>A+</v>
      </c>
      <c r="F165" s="227" t="str">
        <f t="shared" si="46"/>
        <v>A</v>
      </c>
      <c r="G165" s="227" t="str">
        <f t="shared" si="46"/>
        <v>B</v>
      </c>
      <c r="H165" s="227" t="str">
        <f t="shared" si="46"/>
        <v>C</v>
      </c>
      <c r="I165" s="227" t="str">
        <f t="shared" si="46"/>
        <v>D</v>
      </c>
      <c r="J165" s="227" t="str">
        <f t="shared" si="46"/>
        <v>A+</v>
      </c>
      <c r="K165" s="227" t="str">
        <f t="shared" si="46"/>
        <v>A</v>
      </c>
      <c r="L165" s="227" t="str">
        <f t="shared" si="46"/>
        <v>B</v>
      </c>
      <c r="M165" s="227" t="str">
        <f t="shared" si="46"/>
        <v>C</v>
      </c>
      <c r="N165" s="227" t="str">
        <f t="shared" si="46"/>
        <v>D</v>
      </c>
      <c r="O165" s="227" t="str">
        <f t="shared" si="46"/>
        <v>A+</v>
      </c>
      <c r="P165" s="227" t="str">
        <f t="shared" si="46"/>
        <v>A</v>
      </c>
      <c r="Q165" s="227" t="str">
        <f t="shared" si="46"/>
        <v>B</v>
      </c>
      <c r="R165" s="227" t="str">
        <f t="shared" si="46"/>
        <v>C</v>
      </c>
      <c r="S165" s="227" t="str">
        <f t="shared" si="46"/>
        <v>D</v>
      </c>
      <c r="T165" s="227" t="str">
        <f t="shared" si="46"/>
        <v>A+</v>
      </c>
      <c r="U165" s="227" t="str">
        <f t="shared" si="46"/>
        <v>A</v>
      </c>
      <c r="V165" s="227" t="str">
        <f t="shared" si="46"/>
        <v>B</v>
      </c>
      <c r="W165" s="227" t="str">
        <f t="shared" si="46"/>
        <v>C</v>
      </c>
      <c r="X165" s="227" t="str">
        <f t="shared" si="46"/>
        <v>D</v>
      </c>
      <c r="Y165" s="227" t="str">
        <f t="shared" si="46"/>
        <v>A+</v>
      </c>
      <c r="Z165" s="227" t="str">
        <f t="shared" si="46"/>
        <v>A</v>
      </c>
      <c r="AA165" s="227" t="str">
        <f t="shared" si="46"/>
        <v>B</v>
      </c>
      <c r="AB165" s="227" t="str">
        <f t="shared" si="46"/>
        <v>C</v>
      </c>
      <c r="AC165" s="227" t="str">
        <f t="shared" si="46"/>
        <v>D</v>
      </c>
      <c r="AD165" s="227" t="str">
        <f t="shared" si="46"/>
        <v>A+</v>
      </c>
      <c r="AE165" s="227" t="str">
        <f t="shared" si="46"/>
        <v>A</v>
      </c>
      <c r="AF165" s="227" t="str">
        <f t="shared" si="46"/>
        <v>B</v>
      </c>
      <c r="AG165" s="227" t="str">
        <f t="shared" si="46"/>
        <v>C</v>
      </c>
      <c r="AH165" s="227" t="str">
        <f t="shared" si="46"/>
        <v>D</v>
      </c>
      <c r="AL165" s="61"/>
    </row>
    <row r="166" spans="2:48" ht="21.75" customHeight="1">
      <c r="B166" s="61"/>
      <c r="C166" s="61"/>
      <c r="D166" s="192" t="str">
        <f>D65</f>
        <v>Matière et énergies</v>
      </c>
      <c r="E166" s="217" t="str">
        <f t="shared" si="46"/>
        <v>A+</v>
      </c>
      <c r="F166" s="217" t="str">
        <f t="shared" si="46"/>
        <v>A</v>
      </c>
      <c r="G166" s="217" t="str">
        <f t="shared" si="46"/>
        <v>B</v>
      </c>
      <c r="H166" s="217" t="str">
        <f t="shared" si="46"/>
        <v>C</v>
      </c>
      <c r="I166" s="217" t="str">
        <f t="shared" si="46"/>
        <v>D</v>
      </c>
      <c r="J166" s="217" t="str">
        <f t="shared" si="46"/>
        <v>A+</v>
      </c>
      <c r="K166" s="217" t="str">
        <f t="shared" si="46"/>
        <v>A</v>
      </c>
      <c r="L166" s="217" t="str">
        <f t="shared" si="46"/>
        <v>B</v>
      </c>
      <c r="M166" s="217" t="str">
        <f t="shared" si="46"/>
        <v>C</v>
      </c>
      <c r="N166" s="217" t="str">
        <f t="shared" si="46"/>
        <v>D</v>
      </c>
      <c r="O166" s="217" t="str">
        <f t="shared" si="46"/>
        <v>A+</v>
      </c>
      <c r="P166" s="217" t="str">
        <f t="shared" si="46"/>
        <v>A</v>
      </c>
      <c r="Q166" s="217" t="str">
        <f t="shared" si="46"/>
        <v>B</v>
      </c>
      <c r="R166" s="217" t="str">
        <f t="shared" si="46"/>
        <v>C</v>
      </c>
      <c r="S166" s="217" t="str">
        <f t="shared" si="46"/>
        <v>D</v>
      </c>
      <c r="T166" s="217" t="str">
        <f t="shared" si="46"/>
        <v>A+</v>
      </c>
      <c r="U166" s="217" t="str">
        <f t="shared" si="46"/>
        <v>A</v>
      </c>
      <c r="V166" s="217" t="str">
        <f t="shared" si="46"/>
        <v>B</v>
      </c>
      <c r="W166" s="217" t="str">
        <f t="shared" si="46"/>
        <v>C</v>
      </c>
      <c r="X166" s="217" t="str">
        <f t="shared" si="46"/>
        <v>D</v>
      </c>
      <c r="Y166" s="217" t="str">
        <f t="shared" si="46"/>
        <v>A+</v>
      </c>
      <c r="Z166" s="217" t="str">
        <f t="shared" si="46"/>
        <v>A</v>
      </c>
      <c r="AA166" s="217" t="str">
        <f t="shared" si="46"/>
        <v>B</v>
      </c>
      <c r="AB166" s="217" t="str">
        <f t="shared" si="46"/>
        <v>C</v>
      </c>
      <c r="AC166" s="217" t="str">
        <f t="shared" si="46"/>
        <v>D</v>
      </c>
      <c r="AD166" s="217" t="str">
        <f t="shared" si="46"/>
        <v>A+</v>
      </c>
      <c r="AE166" s="217" t="str">
        <f t="shared" si="46"/>
        <v>A</v>
      </c>
      <c r="AF166" s="217" t="str">
        <f t="shared" si="46"/>
        <v>B</v>
      </c>
      <c r="AG166" s="217" t="str">
        <f t="shared" si="46"/>
        <v>C</v>
      </c>
      <c r="AH166" s="217" t="str">
        <f t="shared" si="46"/>
        <v>D</v>
      </c>
      <c r="AL166" s="61"/>
    </row>
    <row r="167" spans="2:48" ht="21.75" customHeight="1">
      <c r="B167" s="61"/>
      <c r="C167" s="61"/>
      <c r="D167" s="194" t="str">
        <f>D66</f>
        <v>Unité, diversité et fonctionnement du vivant</v>
      </c>
      <c r="E167" s="217" t="str">
        <f t="shared" si="46"/>
        <v>A+</v>
      </c>
      <c r="F167" s="217" t="str">
        <f t="shared" si="46"/>
        <v>A</v>
      </c>
      <c r="G167" s="217" t="str">
        <f t="shared" si="46"/>
        <v>B</v>
      </c>
      <c r="H167" s="217" t="str">
        <f t="shared" si="46"/>
        <v>C</v>
      </c>
      <c r="I167" s="217" t="str">
        <f t="shared" si="46"/>
        <v>D</v>
      </c>
      <c r="J167" s="217" t="str">
        <f t="shared" si="46"/>
        <v>A+</v>
      </c>
      <c r="K167" s="217" t="str">
        <f t="shared" si="46"/>
        <v>A</v>
      </c>
      <c r="L167" s="217" t="str">
        <f t="shared" si="46"/>
        <v>B</v>
      </c>
      <c r="M167" s="217" t="str">
        <f t="shared" si="46"/>
        <v>C</v>
      </c>
      <c r="N167" s="217" t="str">
        <f t="shared" si="46"/>
        <v>D</v>
      </c>
      <c r="O167" s="217" t="str">
        <f t="shared" si="46"/>
        <v>A+</v>
      </c>
      <c r="P167" s="217" t="str">
        <f t="shared" si="46"/>
        <v>A</v>
      </c>
      <c r="Q167" s="217" t="str">
        <f t="shared" si="46"/>
        <v>B</v>
      </c>
      <c r="R167" s="217" t="str">
        <f t="shared" si="46"/>
        <v>C</v>
      </c>
      <c r="S167" s="217" t="str">
        <f t="shared" si="46"/>
        <v>D</v>
      </c>
      <c r="T167" s="217" t="str">
        <f t="shared" si="46"/>
        <v>A+</v>
      </c>
      <c r="U167" s="217" t="str">
        <f t="shared" si="46"/>
        <v>A</v>
      </c>
      <c r="V167" s="217" t="str">
        <f t="shared" si="46"/>
        <v>B</v>
      </c>
      <c r="W167" s="217" t="str">
        <f t="shared" si="46"/>
        <v>C</v>
      </c>
      <c r="X167" s="217" t="str">
        <f t="shared" si="46"/>
        <v>D</v>
      </c>
      <c r="Y167" s="217" t="str">
        <f t="shared" si="46"/>
        <v>A+</v>
      </c>
      <c r="Z167" s="217" t="str">
        <f t="shared" si="46"/>
        <v>A</v>
      </c>
      <c r="AA167" s="217" t="str">
        <f t="shared" si="46"/>
        <v>B</v>
      </c>
      <c r="AB167" s="217" t="str">
        <f t="shared" si="46"/>
        <v>C</v>
      </c>
      <c r="AC167" s="217" t="str">
        <f t="shared" si="46"/>
        <v>D</v>
      </c>
      <c r="AD167" s="217" t="str">
        <f t="shared" si="46"/>
        <v>A+</v>
      </c>
      <c r="AE167" s="217" t="str">
        <f t="shared" si="46"/>
        <v>A</v>
      </c>
      <c r="AF167" s="217" t="str">
        <f t="shared" si="46"/>
        <v>B</v>
      </c>
      <c r="AG167" s="217" t="str">
        <f t="shared" si="46"/>
        <v>C</v>
      </c>
      <c r="AH167" s="217" t="str">
        <f t="shared" si="46"/>
        <v>D</v>
      </c>
      <c r="AL167" s="61"/>
    </row>
    <row r="168" spans="2:48" ht="21.75" customHeight="1">
      <c r="B168" s="61"/>
      <c r="C168" s="61"/>
      <c r="D168" s="196" t="str">
        <f>D67</f>
        <v>Les objets technologiques</v>
      </c>
      <c r="E168" s="218" t="str">
        <f t="shared" si="46"/>
        <v>A+</v>
      </c>
      <c r="F168" s="218" t="str">
        <f t="shared" si="46"/>
        <v>A</v>
      </c>
      <c r="G168" s="218" t="str">
        <f t="shared" si="46"/>
        <v>B</v>
      </c>
      <c r="H168" s="218" t="str">
        <f t="shared" si="46"/>
        <v>C</v>
      </c>
      <c r="I168" s="218" t="str">
        <f t="shared" si="46"/>
        <v>D</v>
      </c>
      <c r="J168" s="218" t="str">
        <f t="shared" si="46"/>
        <v>A+</v>
      </c>
      <c r="K168" s="218" t="str">
        <f t="shared" si="46"/>
        <v>A</v>
      </c>
      <c r="L168" s="218" t="str">
        <f t="shared" si="46"/>
        <v>B</v>
      </c>
      <c r="M168" s="218" t="str">
        <f t="shared" si="46"/>
        <v>C</v>
      </c>
      <c r="N168" s="218" t="str">
        <f t="shared" si="46"/>
        <v>D</v>
      </c>
      <c r="O168" s="218" t="str">
        <f t="shared" si="46"/>
        <v>A+</v>
      </c>
      <c r="P168" s="218" t="str">
        <f t="shared" si="46"/>
        <v>A</v>
      </c>
      <c r="Q168" s="218" t="str">
        <f t="shared" si="46"/>
        <v>B</v>
      </c>
      <c r="R168" s="218" t="str">
        <f t="shared" si="46"/>
        <v>C</v>
      </c>
      <c r="S168" s="218" t="str">
        <f t="shared" si="46"/>
        <v>D</v>
      </c>
      <c r="T168" s="218" t="str">
        <f t="shared" si="46"/>
        <v>A+</v>
      </c>
      <c r="U168" s="218" t="str">
        <f t="shared" si="46"/>
        <v>A</v>
      </c>
      <c r="V168" s="218" t="str">
        <f t="shared" si="46"/>
        <v>B</v>
      </c>
      <c r="W168" s="218" t="str">
        <f t="shared" si="46"/>
        <v>C</v>
      </c>
      <c r="X168" s="218" t="str">
        <f t="shared" si="46"/>
        <v>D</v>
      </c>
      <c r="Y168" s="218" t="str">
        <f t="shared" si="46"/>
        <v>A+</v>
      </c>
      <c r="Z168" s="218" t="str">
        <f t="shared" si="46"/>
        <v>A</v>
      </c>
      <c r="AA168" s="218" t="str">
        <f t="shared" si="46"/>
        <v>B</v>
      </c>
      <c r="AB168" s="218" t="str">
        <f t="shared" si="46"/>
        <v>C</v>
      </c>
      <c r="AC168" s="218" t="str">
        <f t="shared" si="46"/>
        <v>D</v>
      </c>
      <c r="AD168" s="218" t="str">
        <f t="shared" si="46"/>
        <v>A+</v>
      </c>
      <c r="AE168" s="218" t="str">
        <f t="shared" si="46"/>
        <v>A</v>
      </c>
      <c r="AF168" s="218" t="str">
        <f t="shared" si="46"/>
        <v>B</v>
      </c>
      <c r="AG168" s="218" t="str">
        <f t="shared" si="46"/>
        <v>C</v>
      </c>
      <c r="AH168" s="218" t="str">
        <f t="shared" si="46"/>
        <v>D</v>
      </c>
      <c r="AL168" s="61"/>
    </row>
    <row r="169" spans="2:48" s="86" customFormat="1" ht="21.75" customHeight="1">
      <c r="B169" s="186"/>
      <c r="C169" s="186"/>
      <c r="D169" s="233"/>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L169" s="186"/>
      <c r="AM169" s="235"/>
      <c r="AN169" s="235"/>
      <c r="AO169" s="235"/>
      <c r="AP169" s="235"/>
      <c r="AQ169" s="235"/>
      <c r="AR169" s="235"/>
      <c r="AS169" s="235"/>
      <c r="AT169" s="235"/>
      <c r="AU169" s="235"/>
      <c r="AV169" s="235"/>
    </row>
    <row r="170" spans="2:48" s="86" customFormat="1" ht="21.75" customHeight="1" thickBot="1">
      <c r="B170" s="186"/>
      <c r="C170" s="186"/>
      <c r="D170" s="233"/>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L170" s="186"/>
      <c r="AM170" s="235"/>
      <c r="AN170" s="235"/>
      <c r="AO170" s="235"/>
      <c r="AP170" s="235"/>
      <c r="AQ170" s="235"/>
      <c r="AR170" s="235"/>
      <c r="AS170" s="235"/>
      <c r="AT170" s="235"/>
      <c r="AU170" s="235"/>
      <c r="AV170" s="235"/>
    </row>
    <row r="171" spans="2:48" s="86" customFormat="1" ht="34.5" customHeight="1" thickBot="1">
      <c r="B171" s="772" t="str">
        <f>'NOTES 3trim.'!D1805</f>
        <v>Culture humaniste</v>
      </c>
      <c r="C171" s="773"/>
      <c r="D171" s="774"/>
      <c r="E171" s="214" t="str">
        <f t="shared" ref="E171:AH176" si="47">IF(E70="","",IF(E70&lt;$AB$209,$AA$208,IF(E70&lt;$AC$209,$AB$208,IF(E70&lt;$AD$209,$AC$208,IF(E70&lt;$AE$209,$AD$208,IF(E70&gt;=$AA$209,$AE$208,"--"))))))</f>
        <v>A+</v>
      </c>
      <c r="F171" s="214" t="str">
        <f t="shared" si="47"/>
        <v>A</v>
      </c>
      <c r="G171" s="214" t="str">
        <f t="shared" si="47"/>
        <v>B</v>
      </c>
      <c r="H171" s="214" t="str">
        <f t="shared" si="47"/>
        <v>C</v>
      </c>
      <c r="I171" s="214" t="str">
        <f t="shared" si="47"/>
        <v>D</v>
      </c>
      <c r="J171" s="214" t="str">
        <f t="shared" si="47"/>
        <v>A+</v>
      </c>
      <c r="K171" s="214" t="str">
        <f t="shared" si="47"/>
        <v>A</v>
      </c>
      <c r="L171" s="214" t="str">
        <f t="shared" si="47"/>
        <v>B</v>
      </c>
      <c r="M171" s="214" t="str">
        <f t="shared" si="47"/>
        <v>C</v>
      </c>
      <c r="N171" s="214" t="str">
        <f t="shared" si="47"/>
        <v>D</v>
      </c>
      <c r="O171" s="214" t="str">
        <f t="shared" si="47"/>
        <v>A+</v>
      </c>
      <c r="P171" s="214" t="str">
        <f t="shared" si="47"/>
        <v>A</v>
      </c>
      <c r="Q171" s="214" t="str">
        <f t="shared" si="47"/>
        <v>B</v>
      </c>
      <c r="R171" s="214" t="str">
        <f t="shared" si="47"/>
        <v>C</v>
      </c>
      <c r="S171" s="214" t="str">
        <f t="shared" si="47"/>
        <v>D</v>
      </c>
      <c r="T171" s="214" t="str">
        <f t="shared" si="47"/>
        <v>A+</v>
      </c>
      <c r="U171" s="214" t="str">
        <f t="shared" si="47"/>
        <v>A</v>
      </c>
      <c r="V171" s="214" t="str">
        <f t="shared" si="47"/>
        <v>B</v>
      </c>
      <c r="W171" s="214" t="str">
        <f t="shared" si="47"/>
        <v>C</v>
      </c>
      <c r="X171" s="214" t="str">
        <f t="shared" si="47"/>
        <v>D</v>
      </c>
      <c r="Y171" s="214" t="str">
        <f t="shared" si="47"/>
        <v>A+</v>
      </c>
      <c r="Z171" s="214" t="str">
        <f t="shared" si="47"/>
        <v>A</v>
      </c>
      <c r="AA171" s="214" t="str">
        <f t="shared" si="47"/>
        <v>B</v>
      </c>
      <c r="AB171" s="214" t="str">
        <f t="shared" si="47"/>
        <v>C</v>
      </c>
      <c r="AC171" s="214" t="str">
        <f t="shared" si="47"/>
        <v>D</v>
      </c>
      <c r="AD171" s="214" t="str">
        <f t="shared" si="47"/>
        <v>A+</v>
      </c>
      <c r="AE171" s="214" t="str">
        <f t="shared" si="47"/>
        <v>A</v>
      </c>
      <c r="AF171" s="214" t="str">
        <f t="shared" si="47"/>
        <v>B</v>
      </c>
      <c r="AG171" s="214" t="str">
        <f t="shared" si="47"/>
        <v>C</v>
      </c>
      <c r="AH171" s="214" t="str">
        <f t="shared" si="47"/>
        <v>D</v>
      </c>
      <c r="AL171" s="186"/>
      <c r="AM171" s="235"/>
      <c r="AN171" s="235"/>
      <c r="AO171" s="235"/>
      <c r="AP171" s="235"/>
      <c r="AQ171" s="235"/>
      <c r="AR171" s="235"/>
      <c r="AS171" s="235"/>
      <c r="AT171" s="235"/>
      <c r="AU171" s="235"/>
      <c r="AV171" s="235"/>
    </row>
    <row r="172" spans="2:48" s="86" customFormat="1" ht="21.75" customHeight="1">
      <c r="C172" s="233"/>
      <c r="D172" s="191" t="str">
        <f>'NOTES 3trim.'!D1809</f>
        <v>Histoire</v>
      </c>
      <c r="E172" s="220" t="str">
        <f t="shared" si="47"/>
        <v>A+</v>
      </c>
      <c r="F172" s="220" t="str">
        <f t="shared" si="47"/>
        <v>A</v>
      </c>
      <c r="G172" s="220" t="str">
        <f t="shared" si="47"/>
        <v>B</v>
      </c>
      <c r="H172" s="220" t="str">
        <f t="shared" si="47"/>
        <v>C</v>
      </c>
      <c r="I172" s="220" t="str">
        <f t="shared" si="47"/>
        <v>D</v>
      </c>
      <c r="J172" s="220" t="str">
        <f t="shared" si="47"/>
        <v>A+</v>
      </c>
      <c r="K172" s="220" t="str">
        <f t="shared" si="47"/>
        <v>A</v>
      </c>
      <c r="L172" s="220" t="str">
        <f t="shared" si="47"/>
        <v>B</v>
      </c>
      <c r="M172" s="220" t="str">
        <f t="shared" si="47"/>
        <v>C</v>
      </c>
      <c r="N172" s="220" t="str">
        <f t="shared" si="47"/>
        <v>D</v>
      </c>
      <c r="O172" s="220" t="str">
        <f t="shared" si="47"/>
        <v>A+</v>
      </c>
      <c r="P172" s="220" t="str">
        <f t="shared" si="47"/>
        <v>A</v>
      </c>
      <c r="Q172" s="220" t="str">
        <f t="shared" si="47"/>
        <v>B</v>
      </c>
      <c r="R172" s="220" t="str">
        <f t="shared" si="47"/>
        <v>C</v>
      </c>
      <c r="S172" s="220" t="str">
        <f t="shared" si="47"/>
        <v>D</v>
      </c>
      <c r="T172" s="220" t="str">
        <f t="shared" si="47"/>
        <v>A+</v>
      </c>
      <c r="U172" s="220" t="str">
        <f t="shared" si="47"/>
        <v>A</v>
      </c>
      <c r="V172" s="220" t="str">
        <f t="shared" si="47"/>
        <v>B</v>
      </c>
      <c r="W172" s="220" t="str">
        <f t="shared" si="47"/>
        <v>C</v>
      </c>
      <c r="X172" s="220" t="str">
        <f t="shared" si="47"/>
        <v>D</v>
      </c>
      <c r="Y172" s="220" t="str">
        <f t="shared" si="47"/>
        <v>A+</v>
      </c>
      <c r="Z172" s="220" t="str">
        <f t="shared" si="47"/>
        <v>A</v>
      </c>
      <c r="AA172" s="220" t="str">
        <f t="shared" si="47"/>
        <v>B</v>
      </c>
      <c r="AB172" s="220" t="str">
        <f t="shared" si="47"/>
        <v>C</v>
      </c>
      <c r="AC172" s="220" t="str">
        <f t="shared" si="47"/>
        <v>D</v>
      </c>
      <c r="AD172" s="220" t="str">
        <f t="shared" si="47"/>
        <v>A+</v>
      </c>
      <c r="AE172" s="220" t="str">
        <f t="shared" si="47"/>
        <v>A</v>
      </c>
      <c r="AF172" s="220" t="str">
        <f t="shared" si="47"/>
        <v>B</v>
      </c>
      <c r="AG172" s="220" t="str">
        <f t="shared" si="47"/>
        <v>C</v>
      </c>
      <c r="AH172" s="220" t="str">
        <f t="shared" si="47"/>
        <v>D</v>
      </c>
      <c r="AL172" s="186"/>
      <c r="AM172" s="235"/>
      <c r="AN172" s="235"/>
      <c r="AO172" s="235"/>
      <c r="AP172" s="235"/>
      <c r="AQ172" s="235"/>
      <c r="AR172" s="235"/>
      <c r="AS172" s="235"/>
      <c r="AT172" s="235"/>
      <c r="AU172" s="235"/>
      <c r="AV172" s="235"/>
    </row>
    <row r="173" spans="2:48" s="86" customFormat="1" ht="21.75" customHeight="1">
      <c r="C173" s="233"/>
      <c r="D173" s="192" t="str">
        <f>'NOTES 3trim.'!D1912</f>
        <v>Géographie</v>
      </c>
      <c r="E173" s="217" t="str">
        <f t="shared" si="47"/>
        <v>A+</v>
      </c>
      <c r="F173" s="217" t="str">
        <f t="shared" si="47"/>
        <v>A</v>
      </c>
      <c r="G173" s="217" t="str">
        <f t="shared" si="47"/>
        <v>B</v>
      </c>
      <c r="H173" s="217" t="str">
        <f t="shared" si="47"/>
        <v>C</v>
      </c>
      <c r="I173" s="217" t="str">
        <f t="shared" si="47"/>
        <v>D</v>
      </c>
      <c r="J173" s="217" t="str">
        <f t="shared" si="47"/>
        <v>A+</v>
      </c>
      <c r="K173" s="217" t="str">
        <f t="shared" si="47"/>
        <v>A</v>
      </c>
      <c r="L173" s="217" t="str">
        <f t="shared" si="47"/>
        <v>B</v>
      </c>
      <c r="M173" s="217" t="str">
        <f t="shared" si="47"/>
        <v>C</v>
      </c>
      <c r="N173" s="217" t="str">
        <f t="shared" si="47"/>
        <v>D</v>
      </c>
      <c r="O173" s="217" t="str">
        <f t="shared" si="47"/>
        <v>A+</v>
      </c>
      <c r="P173" s="217" t="str">
        <f t="shared" si="47"/>
        <v>A</v>
      </c>
      <c r="Q173" s="217" t="str">
        <f t="shared" si="47"/>
        <v>B</v>
      </c>
      <c r="R173" s="217" t="str">
        <f t="shared" si="47"/>
        <v>C</v>
      </c>
      <c r="S173" s="217" t="str">
        <f t="shared" si="47"/>
        <v>D</v>
      </c>
      <c r="T173" s="217" t="str">
        <f t="shared" si="47"/>
        <v>A+</v>
      </c>
      <c r="U173" s="217" t="str">
        <f t="shared" si="47"/>
        <v>A</v>
      </c>
      <c r="V173" s="217" t="str">
        <f t="shared" si="47"/>
        <v>B</v>
      </c>
      <c r="W173" s="217" t="str">
        <f t="shared" si="47"/>
        <v>C</v>
      </c>
      <c r="X173" s="217" t="str">
        <f t="shared" si="47"/>
        <v>D</v>
      </c>
      <c r="Y173" s="217" t="str">
        <f t="shared" si="47"/>
        <v>A+</v>
      </c>
      <c r="Z173" s="217" t="str">
        <f t="shared" si="47"/>
        <v>A</v>
      </c>
      <c r="AA173" s="217" t="str">
        <f t="shared" si="47"/>
        <v>B</v>
      </c>
      <c r="AB173" s="217" t="str">
        <f t="shared" si="47"/>
        <v>C</v>
      </c>
      <c r="AC173" s="217" t="str">
        <f t="shared" si="47"/>
        <v>D</v>
      </c>
      <c r="AD173" s="217" t="str">
        <f t="shared" si="47"/>
        <v>A+</v>
      </c>
      <c r="AE173" s="217" t="str">
        <f t="shared" si="47"/>
        <v>A</v>
      </c>
      <c r="AF173" s="217" t="str">
        <f t="shared" si="47"/>
        <v>B</v>
      </c>
      <c r="AG173" s="217" t="str">
        <f t="shared" si="47"/>
        <v>C</v>
      </c>
      <c r="AH173" s="217" t="str">
        <f t="shared" si="47"/>
        <v>D</v>
      </c>
      <c r="AL173" s="186"/>
      <c r="AM173" s="235"/>
      <c r="AN173" s="235"/>
      <c r="AO173" s="235"/>
      <c r="AP173" s="235"/>
      <c r="AQ173" s="235"/>
      <c r="AR173" s="235"/>
      <c r="AS173" s="235"/>
      <c r="AT173" s="235"/>
      <c r="AU173" s="235"/>
      <c r="AV173" s="235"/>
    </row>
    <row r="174" spans="2:48" s="86" customFormat="1" ht="21.75" customHeight="1">
      <c r="C174" s="233"/>
      <c r="D174" s="194" t="str">
        <f>'NOTES 3trim.'!D1984</f>
        <v>Arts visuels</v>
      </c>
      <c r="E174" s="217" t="str">
        <f t="shared" si="47"/>
        <v>A+</v>
      </c>
      <c r="F174" s="217" t="str">
        <f t="shared" si="47"/>
        <v>A</v>
      </c>
      <c r="G174" s="217" t="str">
        <f t="shared" si="47"/>
        <v>B</v>
      </c>
      <c r="H174" s="217" t="str">
        <f t="shared" si="47"/>
        <v>C</v>
      </c>
      <c r="I174" s="217" t="str">
        <f t="shared" si="47"/>
        <v>D</v>
      </c>
      <c r="J174" s="217" t="str">
        <f t="shared" si="47"/>
        <v>A+</v>
      </c>
      <c r="K174" s="217" t="str">
        <f t="shared" si="47"/>
        <v>A</v>
      </c>
      <c r="L174" s="217" t="str">
        <f t="shared" si="47"/>
        <v>B</v>
      </c>
      <c r="M174" s="217" t="str">
        <f t="shared" si="47"/>
        <v>C</v>
      </c>
      <c r="N174" s="217" t="str">
        <f t="shared" si="47"/>
        <v>D</v>
      </c>
      <c r="O174" s="217" t="str">
        <f t="shared" si="47"/>
        <v>A+</v>
      </c>
      <c r="P174" s="217" t="str">
        <f t="shared" si="47"/>
        <v>A</v>
      </c>
      <c r="Q174" s="217" t="str">
        <f t="shared" si="47"/>
        <v>B</v>
      </c>
      <c r="R174" s="217" t="str">
        <f t="shared" si="47"/>
        <v>C</v>
      </c>
      <c r="S174" s="217" t="str">
        <f t="shared" si="47"/>
        <v>D</v>
      </c>
      <c r="T174" s="217" t="str">
        <f t="shared" si="47"/>
        <v>A+</v>
      </c>
      <c r="U174" s="217" t="str">
        <f t="shared" si="47"/>
        <v>A</v>
      </c>
      <c r="V174" s="217" t="str">
        <f t="shared" si="47"/>
        <v>B</v>
      </c>
      <c r="W174" s="217" t="str">
        <f t="shared" si="47"/>
        <v>C</v>
      </c>
      <c r="X174" s="217" t="str">
        <f t="shared" si="47"/>
        <v>D</v>
      </c>
      <c r="Y174" s="217" t="str">
        <f t="shared" si="47"/>
        <v>A+</v>
      </c>
      <c r="Z174" s="217" t="str">
        <f t="shared" si="47"/>
        <v>A</v>
      </c>
      <c r="AA174" s="217" t="str">
        <f t="shared" si="47"/>
        <v>B</v>
      </c>
      <c r="AB174" s="217" t="str">
        <f t="shared" si="47"/>
        <v>C</v>
      </c>
      <c r="AC174" s="217" t="str">
        <f t="shared" si="47"/>
        <v>D</v>
      </c>
      <c r="AD174" s="217" t="str">
        <f t="shared" si="47"/>
        <v>A+</v>
      </c>
      <c r="AE174" s="217" t="str">
        <f t="shared" si="47"/>
        <v>A</v>
      </c>
      <c r="AF174" s="217" t="str">
        <f t="shared" si="47"/>
        <v>B</v>
      </c>
      <c r="AG174" s="217" t="str">
        <f t="shared" si="47"/>
        <v>C</v>
      </c>
      <c r="AH174" s="217" t="str">
        <f t="shared" si="47"/>
        <v>D</v>
      </c>
      <c r="AL174" s="186"/>
      <c r="AM174" s="235"/>
      <c r="AN174" s="235"/>
      <c r="AO174" s="235"/>
      <c r="AP174" s="235"/>
      <c r="AQ174" s="235"/>
      <c r="AR174" s="235"/>
      <c r="AS174" s="235"/>
      <c r="AT174" s="235"/>
      <c r="AU174" s="235"/>
      <c r="AV174" s="235"/>
    </row>
    <row r="175" spans="2:48" s="86" customFormat="1" ht="21.75" customHeight="1">
      <c r="C175" s="233"/>
      <c r="D175" s="192" t="str">
        <f>'NOTES 3trim.'!D2005</f>
        <v>Education musicale</v>
      </c>
      <c r="E175" s="217" t="str">
        <f t="shared" si="47"/>
        <v>A+</v>
      </c>
      <c r="F175" s="217" t="str">
        <f t="shared" si="47"/>
        <v>A</v>
      </c>
      <c r="G175" s="217" t="str">
        <f t="shared" si="47"/>
        <v>B</v>
      </c>
      <c r="H175" s="217" t="str">
        <f t="shared" si="47"/>
        <v>C</v>
      </c>
      <c r="I175" s="217" t="str">
        <f t="shared" si="47"/>
        <v>D</v>
      </c>
      <c r="J175" s="217" t="str">
        <f t="shared" si="47"/>
        <v>A+</v>
      </c>
      <c r="K175" s="217" t="str">
        <f t="shared" si="47"/>
        <v>A</v>
      </c>
      <c r="L175" s="217" t="str">
        <f t="shared" si="47"/>
        <v>B</v>
      </c>
      <c r="M175" s="217" t="str">
        <f t="shared" si="47"/>
        <v>C</v>
      </c>
      <c r="N175" s="217" t="str">
        <f t="shared" si="47"/>
        <v>D</v>
      </c>
      <c r="O175" s="217" t="str">
        <f t="shared" si="47"/>
        <v>A+</v>
      </c>
      <c r="P175" s="217" t="str">
        <f t="shared" si="47"/>
        <v>A</v>
      </c>
      <c r="Q175" s="217" t="str">
        <f t="shared" si="47"/>
        <v>B</v>
      </c>
      <c r="R175" s="217" t="str">
        <f t="shared" si="47"/>
        <v>C</v>
      </c>
      <c r="S175" s="217" t="str">
        <f t="shared" si="47"/>
        <v>D</v>
      </c>
      <c r="T175" s="217" t="str">
        <f t="shared" si="47"/>
        <v>A+</v>
      </c>
      <c r="U175" s="217" t="str">
        <f t="shared" si="47"/>
        <v>A</v>
      </c>
      <c r="V175" s="217" t="str">
        <f t="shared" si="47"/>
        <v>B</v>
      </c>
      <c r="W175" s="217" t="str">
        <f t="shared" si="47"/>
        <v>C</v>
      </c>
      <c r="X175" s="217" t="str">
        <f t="shared" si="47"/>
        <v>D</v>
      </c>
      <c r="Y175" s="217" t="str">
        <f t="shared" si="47"/>
        <v>A+</v>
      </c>
      <c r="Z175" s="217" t="str">
        <f t="shared" si="47"/>
        <v>A</v>
      </c>
      <c r="AA175" s="217" t="str">
        <f t="shared" si="47"/>
        <v>B</v>
      </c>
      <c r="AB175" s="217" t="str">
        <f t="shared" si="47"/>
        <v>C</v>
      </c>
      <c r="AC175" s="217" t="str">
        <f t="shared" si="47"/>
        <v>D</v>
      </c>
      <c r="AD175" s="217" t="str">
        <f t="shared" si="47"/>
        <v>A+</v>
      </c>
      <c r="AE175" s="217" t="str">
        <f t="shared" si="47"/>
        <v>A</v>
      </c>
      <c r="AF175" s="217" t="str">
        <f t="shared" si="47"/>
        <v>B</v>
      </c>
      <c r="AG175" s="217" t="str">
        <f t="shared" si="47"/>
        <v>C</v>
      </c>
      <c r="AH175" s="217" t="str">
        <f t="shared" si="47"/>
        <v>D</v>
      </c>
      <c r="AL175" s="186"/>
      <c r="AM175" s="235"/>
      <c r="AN175" s="235"/>
      <c r="AO175" s="235"/>
      <c r="AP175" s="235"/>
      <c r="AQ175" s="235"/>
      <c r="AR175" s="235"/>
      <c r="AS175" s="235"/>
      <c r="AT175" s="235"/>
      <c r="AU175" s="235"/>
      <c r="AV175" s="235"/>
    </row>
    <row r="176" spans="2:48" s="86" customFormat="1" ht="21.75" customHeight="1">
      <c r="C176" s="233"/>
      <c r="D176" s="196" t="str">
        <f>'NOTES 3trim.'!D2035</f>
        <v>Histoire des arts</v>
      </c>
      <c r="E176" s="221" t="str">
        <f t="shared" si="47"/>
        <v>A+</v>
      </c>
      <c r="F176" s="221" t="str">
        <f t="shared" si="47"/>
        <v>A</v>
      </c>
      <c r="G176" s="221" t="str">
        <f t="shared" si="47"/>
        <v>B</v>
      </c>
      <c r="H176" s="221" t="str">
        <f t="shared" si="47"/>
        <v>C</v>
      </c>
      <c r="I176" s="221" t="str">
        <f t="shared" si="47"/>
        <v>D</v>
      </c>
      <c r="J176" s="221" t="str">
        <f t="shared" si="47"/>
        <v>A+</v>
      </c>
      <c r="K176" s="221" t="str">
        <f t="shared" si="47"/>
        <v>A</v>
      </c>
      <c r="L176" s="221" t="str">
        <f t="shared" si="47"/>
        <v>B</v>
      </c>
      <c r="M176" s="221" t="str">
        <f t="shared" si="47"/>
        <v>C</v>
      </c>
      <c r="N176" s="221" t="str">
        <f t="shared" si="47"/>
        <v>D</v>
      </c>
      <c r="O176" s="221" t="str">
        <f t="shared" si="47"/>
        <v>A+</v>
      </c>
      <c r="P176" s="221" t="str">
        <f t="shared" si="47"/>
        <v>A</v>
      </c>
      <c r="Q176" s="221" t="str">
        <f t="shared" si="47"/>
        <v>B</v>
      </c>
      <c r="R176" s="221" t="str">
        <f t="shared" si="47"/>
        <v>C</v>
      </c>
      <c r="S176" s="221" t="str">
        <f t="shared" si="47"/>
        <v>D</v>
      </c>
      <c r="T176" s="221" t="str">
        <f t="shared" si="47"/>
        <v>A+</v>
      </c>
      <c r="U176" s="221" t="str">
        <f t="shared" si="47"/>
        <v>A</v>
      </c>
      <c r="V176" s="221" t="str">
        <f t="shared" si="47"/>
        <v>B</v>
      </c>
      <c r="W176" s="221" t="str">
        <f t="shared" si="47"/>
        <v>C</v>
      </c>
      <c r="X176" s="221" t="str">
        <f t="shared" si="47"/>
        <v>D</v>
      </c>
      <c r="Y176" s="221" t="str">
        <f t="shared" si="47"/>
        <v>A+</v>
      </c>
      <c r="Z176" s="221" t="str">
        <f t="shared" si="47"/>
        <v>A</v>
      </c>
      <c r="AA176" s="221" t="str">
        <f t="shared" si="47"/>
        <v>B</v>
      </c>
      <c r="AB176" s="221" t="str">
        <f t="shared" si="47"/>
        <v>C</v>
      </c>
      <c r="AC176" s="221" t="str">
        <f t="shared" si="47"/>
        <v>D</v>
      </c>
      <c r="AD176" s="221" t="str">
        <f t="shared" si="47"/>
        <v>A+</v>
      </c>
      <c r="AE176" s="221" t="str">
        <f t="shared" si="47"/>
        <v>A</v>
      </c>
      <c r="AF176" s="221" t="str">
        <f t="shared" si="47"/>
        <v>B</v>
      </c>
      <c r="AG176" s="221" t="str">
        <f t="shared" si="47"/>
        <v>C</v>
      </c>
      <c r="AH176" s="221" t="str">
        <f t="shared" si="47"/>
        <v>D</v>
      </c>
      <c r="AL176" s="186"/>
      <c r="AM176" s="235"/>
      <c r="AN176" s="235"/>
      <c r="AO176" s="235"/>
      <c r="AP176" s="235"/>
      <c r="AQ176" s="235"/>
      <c r="AR176" s="235"/>
      <c r="AS176" s="235"/>
      <c r="AT176" s="235"/>
      <c r="AU176" s="235"/>
      <c r="AV176" s="235"/>
    </row>
    <row r="177" spans="2:48" s="86" customFormat="1" ht="21.75" customHeight="1">
      <c r="B177" s="190"/>
      <c r="C177" s="190"/>
      <c r="D177" s="190"/>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L177" s="186"/>
      <c r="AM177" s="235"/>
      <c r="AN177" s="235"/>
      <c r="AO177" s="235"/>
      <c r="AP177" s="235"/>
      <c r="AQ177" s="235"/>
      <c r="AR177" s="235"/>
      <c r="AS177" s="235"/>
      <c r="AT177" s="235"/>
      <c r="AU177" s="235"/>
      <c r="AV177" s="235"/>
    </row>
    <row r="178" spans="2:48" ht="21.75" customHeight="1" thickBot="1">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L178" s="61"/>
    </row>
    <row r="179" spans="2:48" s="86" customFormat="1" ht="33" customHeight="1" thickBot="1">
      <c r="B179" s="772" t="str">
        <f>B78</f>
        <v>Education physique et sportive</v>
      </c>
      <c r="C179" s="773"/>
      <c r="D179" s="774"/>
      <c r="E179" s="214" t="str">
        <f t="shared" ref="E179:AH183" si="48">IF(E78="","",IF(E78&lt;$AB$209,$AA$208,IF(E78&lt;$AC$209,$AB$208,IF(E78&lt;$AD$209,$AC$208,IF(E78&lt;$AE$209,$AD$208,IF(E78&gt;=$AA$209,$AE$208,"--"))))))</f>
        <v>A+</v>
      </c>
      <c r="F179" s="214" t="str">
        <f t="shared" si="48"/>
        <v>A</v>
      </c>
      <c r="G179" s="214" t="str">
        <f t="shared" si="48"/>
        <v>B</v>
      </c>
      <c r="H179" s="214" t="str">
        <f t="shared" si="48"/>
        <v>C</v>
      </c>
      <c r="I179" s="214" t="str">
        <f t="shared" si="48"/>
        <v>D</v>
      </c>
      <c r="J179" s="214" t="str">
        <f t="shared" si="48"/>
        <v>A+</v>
      </c>
      <c r="K179" s="214" t="str">
        <f t="shared" si="48"/>
        <v>A</v>
      </c>
      <c r="L179" s="214" t="str">
        <f t="shared" si="48"/>
        <v>B</v>
      </c>
      <c r="M179" s="214" t="str">
        <f t="shared" si="48"/>
        <v>C</v>
      </c>
      <c r="N179" s="214" t="str">
        <f t="shared" si="48"/>
        <v>D</v>
      </c>
      <c r="O179" s="214" t="str">
        <f t="shared" si="48"/>
        <v>A+</v>
      </c>
      <c r="P179" s="214" t="str">
        <f t="shared" si="48"/>
        <v>A</v>
      </c>
      <c r="Q179" s="214" t="str">
        <f t="shared" si="48"/>
        <v>B</v>
      </c>
      <c r="R179" s="214" t="str">
        <f t="shared" si="48"/>
        <v>C</v>
      </c>
      <c r="S179" s="214" t="str">
        <f t="shared" si="48"/>
        <v>D</v>
      </c>
      <c r="T179" s="214" t="str">
        <f t="shared" si="48"/>
        <v>A+</v>
      </c>
      <c r="U179" s="214" t="str">
        <f t="shared" si="48"/>
        <v>A</v>
      </c>
      <c r="V179" s="214" t="str">
        <f t="shared" si="48"/>
        <v>B</v>
      </c>
      <c r="W179" s="214" t="str">
        <f t="shared" si="48"/>
        <v>C</v>
      </c>
      <c r="X179" s="214" t="str">
        <f t="shared" si="48"/>
        <v>D</v>
      </c>
      <c r="Y179" s="214" t="str">
        <f t="shared" si="48"/>
        <v>A+</v>
      </c>
      <c r="Z179" s="214" t="str">
        <f t="shared" si="48"/>
        <v>A</v>
      </c>
      <c r="AA179" s="214" t="str">
        <f t="shared" si="48"/>
        <v>B</v>
      </c>
      <c r="AB179" s="214" t="str">
        <f t="shared" si="48"/>
        <v>C</v>
      </c>
      <c r="AC179" s="214" t="str">
        <f t="shared" si="48"/>
        <v>D</v>
      </c>
      <c r="AD179" s="214" t="str">
        <f t="shared" si="48"/>
        <v>A+</v>
      </c>
      <c r="AE179" s="214" t="str">
        <f t="shared" si="48"/>
        <v>A</v>
      </c>
      <c r="AF179" s="214" t="str">
        <f t="shared" si="48"/>
        <v>B</v>
      </c>
      <c r="AG179" s="214" t="str">
        <f t="shared" si="48"/>
        <v>C</v>
      </c>
      <c r="AH179" s="214" t="str">
        <f t="shared" si="48"/>
        <v>D</v>
      </c>
      <c r="AL179" s="186"/>
      <c r="AM179" s="235"/>
      <c r="AN179" s="235"/>
      <c r="AO179" s="235"/>
      <c r="AP179" s="235"/>
      <c r="AQ179" s="235"/>
      <c r="AR179" s="235"/>
      <c r="AS179" s="235"/>
      <c r="AT179" s="235"/>
      <c r="AU179" s="235"/>
      <c r="AV179" s="235"/>
    </row>
    <row r="180" spans="2:48" ht="21.75" customHeight="1">
      <c r="D180" s="191" t="str">
        <f>D79</f>
        <v>Réaliser une performance mesurée</v>
      </c>
      <c r="E180" s="225" t="str">
        <f t="shared" si="48"/>
        <v>A+</v>
      </c>
      <c r="F180" s="225" t="str">
        <f t="shared" si="48"/>
        <v>A</v>
      </c>
      <c r="G180" s="225" t="str">
        <f t="shared" si="48"/>
        <v>B</v>
      </c>
      <c r="H180" s="225" t="str">
        <f t="shared" si="48"/>
        <v>C</v>
      </c>
      <c r="I180" s="225" t="str">
        <f t="shared" si="48"/>
        <v>D</v>
      </c>
      <c r="J180" s="225" t="str">
        <f t="shared" si="48"/>
        <v>A+</v>
      </c>
      <c r="K180" s="225" t="str">
        <f t="shared" si="48"/>
        <v>A</v>
      </c>
      <c r="L180" s="225" t="str">
        <f t="shared" si="48"/>
        <v>B</v>
      </c>
      <c r="M180" s="225" t="str">
        <f t="shared" si="48"/>
        <v>C</v>
      </c>
      <c r="N180" s="225" t="str">
        <f t="shared" si="48"/>
        <v>D</v>
      </c>
      <c r="O180" s="225" t="str">
        <f t="shared" si="48"/>
        <v>A+</v>
      </c>
      <c r="P180" s="225" t="str">
        <f t="shared" si="48"/>
        <v>A</v>
      </c>
      <c r="Q180" s="225" t="str">
        <f t="shared" si="48"/>
        <v>B</v>
      </c>
      <c r="R180" s="225" t="str">
        <f t="shared" si="48"/>
        <v>C</v>
      </c>
      <c r="S180" s="225" t="str">
        <f t="shared" si="48"/>
        <v>D</v>
      </c>
      <c r="T180" s="225" t="str">
        <f t="shared" si="48"/>
        <v>A+</v>
      </c>
      <c r="U180" s="225" t="str">
        <f t="shared" si="48"/>
        <v>A</v>
      </c>
      <c r="V180" s="225" t="str">
        <f t="shared" si="48"/>
        <v>B</v>
      </c>
      <c r="W180" s="225" t="str">
        <f t="shared" si="48"/>
        <v>C</v>
      </c>
      <c r="X180" s="225" t="str">
        <f t="shared" si="48"/>
        <v>D</v>
      </c>
      <c r="Y180" s="225" t="str">
        <f t="shared" si="48"/>
        <v>A+</v>
      </c>
      <c r="Z180" s="225" t="str">
        <f t="shared" si="48"/>
        <v>A</v>
      </c>
      <c r="AA180" s="225" t="str">
        <f t="shared" si="48"/>
        <v>B</v>
      </c>
      <c r="AB180" s="225" t="str">
        <f t="shared" si="48"/>
        <v>C</v>
      </c>
      <c r="AC180" s="225" t="str">
        <f t="shared" si="48"/>
        <v>D</v>
      </c>
      <c r="AD180" s="225" t="str">
        <f t="shared" si="48"/>
        <v>A+</v>
      </c>
      <c r="AE180" s="225" t="str">
        <f t="shared" si="48"/>
        <v>A</v>
      </c>
      <c r="AF180" s="225" t="str">
        <f t="shared" si="48"/>
        <v>B</v>
      </c>
      <c r="AG180" s="225" t="str">
        <f t="shared" si="48"/>
        <v>C</v>
      </c>
      <c r="AH180" s="225" t="str">
        <f t="shared" si="48"/>
        <v>D</v>
      </c>
      <c r="AL180" s="61"/>
    </row>
    <row r="181" spans="2:48" ht="36.75" customHeight="1">
      <c r="D181" s="236" t="str">
        <f>D80</f>
        <v>Adapter ses déplacements à différents types d'environnements</v>
      </c>
      <c r="E181" s="217" t="str">
        <f t="shared" si="48"/>
        <v>A+</v>
      </c>
      <c r="F181" s="217" t="str">
        <f t="shared" si="48"/>
        <v>A</v>
      </c>
      <c r="G181" s="217" t="str">
        <f t="shared" si="48"/>
        <v>B</v>
      </c>
      <c r="H181" s="217" t="str">
        <f t="shared" si="48"/>
        <v>C</v>
      </c>
      <c r="I181" s="217" t="str">
        <f t="shared" si="48"/>
        <v>D</v>
      </c>
      <c r="J181" s="217" t="str">
        <f t="shared" si="48"/>
        <v>A+</v>
      </c>
      <c r="K181" s="217" t="str">
        <f t="shared" si="48"/>
        <v>A</v>
      </c>
      <c r="L181" s="217" t="str">
        <f t="shared" si="48"/>
        <v>B</v>
      </c>
      <c r="M181" s="217" t="str">
        <f t="shared" si="48"/>
        <v>C</v>
      </c>
      <c r="N181" s="217" t="str">
        <f t="shared" si="48"/>
        <v>D</v>
      </c>
      <c r="O181" s="217" t="str">
        <f t="shared" si="48"/>
        <v>A+</v>
      </c>
      <c r="P181" s="217" t="str">
        <f t="shared" si="48"/>
        <v>A</v>
      </c>
      <c r="Q181" s="217" t="str">
        <f t="shared" si="48"/>
        <v>B</v>
      </c>
      <c r="R181" s="217" t="str">
        <f t="shared" si="48"/>
        <v>C</v>
      </c>
      <c r="S181" s="217" t="str">
        <f t="shared" si="48"/>
        <v>D</v>
      </c>
      <c r="T181" s="217" t="str">
        <f t="shared" si="48"/>
        <v>A+</v>
      </c>
      <c r="U181" s="217" t="str">
        <f t="shared" si="48"/>
        <v>A</v>
      </c>
      <c r="V181" s="217" t="str">
        <f t="shared" si="48"/>
        <v>B</v>
      </c>
      <c r="W181" s="217" t="str">
        <f t="shared" si="48"/>
        <v>C</v>
      </c>
      <c r="X181" s="217" t="str">
        <f t="shared" si="48"/>
        <v>D</v>
      </c>
      <c r="Y181" s="217" t="str">
        <f t="shared" si="48"/>
        <v>A+</v>
      </c>
      <c r="Z181" s="217" t="str">
        <f t="shared" si="48"/>
        <v>A</v>
      </c>
      <c r="AA181" s="217" t="str">
        <f t="shared" si="48"/>
        <v>B</v>
      </c>
      <c r="AB181" s="217" t="str">
        <f t="shared" si="48"/>
        <v>C</v>
      </c>
      <c r="AC181" s="217" t="str">
        <f t="shared" si="48"/>
        <v>D</v>
      </c>
      <c r="AD181" s="217" t="str">
        <f t="shared" si="48"/>
        <v>A+</v>
      </c>
      <c r="AE181" s="217" t="str">
        <f t="shared" si="48"/>
        <v>A</v>
      </c>
      <c r="AF181" s="217" t="str">
        <f t="shared" si="48"/>
        <v>B</v>
      </c>
      <c r="AG181" s="217" t="str">
        <f t="shared" si="48"/>
        <v>C</v>
      </c>
      <c r="AH181" s="217" t="str">
        <f t="shared" si="48"/>
        <v>D</v>
      </c>
      <c r="AL181" s="61"/>
    </row>
    <row r="182" spans="2:48" ht="25.5" customHeight="1">
      <c r="D182" s="194" t="str">
        <f>D81</f>
        <v>Coopérer et s'opposer individuellement et collectivement</v>
      </c>
      <c r="E182" s="217" t="str">
        <f t="shared" si="48"/>
        <v>A+</v>
      </c>
      <c r="F182" s="217" t="str">
        <f t="shared" si="48"/>
        <v>A</v>
      </c>
      <c r="G182" s="217" t="str">
        <f t="shared" si="48"/>
        <v>B</v>
      </c>
      <c r="H182" s="217" t="str">
        <f t="shared" si="48"/>
        <v>C</v>
      </c>
      <c r="I182" s="217" t="str">
        <f t="shared" si="48"/>
        <v>D</v>
      </c>
      <c r="J182" s="217" t="str">
        <f t="shared" si="48"/>
        <v>A+</v>
      </c>
      <c r="K182" s="217" t="str">
        <f t="shared" si="48"/>
        <v>A</v>
      </c>
      <c r="L182" s="217" t="str">
        <f t="shared" si="48"/>
        <v>B</v>
      </c>
      <c r="M182" s="217" t="str">
        <f t="shared" si="48"/>
        <v>C</v>
      </c>
      <c r="N182" s="217" t="str">
        <f t="shared" si="48"/>
        <v>D</v>
      </c>
      <c r="O182" s="217" t="str">
        <f t="shared" si="48"/>
        <v>A+</v>
      </c>
      <c r="P182" s="217" t="str">
        <f t="shared" si="48"/>
        <v>A</v>
      </c>
      <c r="Q182" s="217" t="str">
        <f t="shared" si="48"/>
        <v>B</v>
      </c>
      <c r="R182" s="217" t="str">
        <f t="shared" si="48"/>
        <v>C</v>
      </c>
      <c r="S182" s="217" t="str">
        <f t="shared" si="48"/>
        <v>D</v>
      </c>
      <c r="T182" s="217" t="str">
        <f t="shared" si="48"/>
        <v>A+</v>
      </c>
      <c r="U182" s="217" t="str">
        <f t="shared" si="48"/>
        <v>A</v>
      </c>
      <c r="V182" s="217" t="str">
        <f t="shared" si="48"/>
        <v>B</v>
      </c>
      <c r="W182" s="217" t="str">
        <f t="shared" si="48"/>
        <v>C</v>
      </c>
      <c r="X182" s="217" t="str">
        <f t="shared" si="48"/>
        <v>D</v>
      </c>
      <c r="Y182" s="217" t="str">
        <f t="shared" si="48"/>
        <v>A+</v>
      </c>
      <c r="Z182" s="217" t="str">
        <f t="shared" si="48"/>
        <v>A</v>
      </c>
      <c r="AA182" s="217" t="str">
        <f t="shared" si="48"/>
        <v>B</v>
      </c>
      <c r="AB182" s="217" t="str">
        <f t="shared" si="48"/>
        <v>C</v>
      </c>
      <c r="AC182" s="217" t="str">
        <f t="shared" si="48"/>
        <v>D</v>
      </c>
      <c r="AD182" s="217" t="str">
        <f t="shared" si="48"/>
        <v>A+</v>
      </c>
      <c r="AE182" s="217" t="str">
        <f t="shared" si="48"/>
        <v>A</v>
      </c>
      <c r="AF182" s="217" t="str">
        <f t="shared" si="48"/>
        <v>B</v>
      </c>
      <c r="AG182" s="217" t="str">
        <f t="shared" si="48"/>
        <v>C</v>
      </c>
      <c r="AH182" s="217" t="str">
        <f t="shared" si="48"/>
        <v>D</v>
      </c>
      <c r="AL182" s="61"/>
    </row>
    <row r="183" spans="2:48" ht="42.75" customHeight="1">
      <c r="B183" s="86"/>
      <c r="C183" s="86"/>
      <c r="D183" s="237" t="str">
        <f>D82</f>
        <v>Concevoir et réaliser des actions à visées expressive, artistique, esthétique</v>
      </c>
      <c r="E183" s="218" t="str">
        <f t="shared" si="48"/>
        <v>A+</v>
      </c>
      <c r="F183" s="218" t="str">
        <f t="shared" si="48"/>
        <v>A</v>
      </c>
      <c r="G183" s="218" t="str">
        <f t="shared" si="48"/>
        <v>B</v>
      </c>
      <c r="H183" s="218" t="str">
        <f t="shared" si="48"/>
        <v>C</v>
      </c>
      <c r="I183" s="218" t="str">
        <f t="shared" si="48"/>
        <v>D</v>
      </c>
      <c r="J183" s="218" t="str">
        <f t="shared" si="48"/>
        <v>A+</v>
      </c>
      <c r="K183" s="218" t="str">
        <f t="shared" si="48"/>
        <v>A</v>
      </c>
      <c r="L183" s="218" t="str">
        <f t="shared" si="48"/>
        <v>B</v>
      </c>
      <c r="M183" s="218" t="str">
        <f t="shared" si="48"/>
        <v>C</v>
      </c>
      <c r="N183" s="218" t="str">
        <f t="shared" si="48"/>
        <v>D</v>
      </c>
      <c r="O183" s="218" t="str">
        <f t="shared" si="48"/>
        <v>A+</v>
      </c>
      <c r="P183" s="218" t="str">
        <f t="shared" si="48"/>
        <v>A</v>
      </c>
      <c r="Q183" s="218" t="str">
        <f t="shared" si="48"/>
        <v>B</v>
      </c>
      <c r="R183" s="218" t="str">
        <f t="shared" si="48"/>
        <v>C</v>
      </c>
      <c r="S183" s="218" t="str">
        <f t="shared" si="48"/>
        <v>D</v>
      </c>
      <c r="T183" s="218" t="str">
        <f t="shared" si="48"/>
        <v>A+</v>
      </c>
      <c r="U183" s="218" t="str">
        <f t="shared" si="48"/>
        <v>A</v>
      </c>
      <c r="V183" s="218" t="str">
        <f t="shared" si="48"/>
        <v>B</v>
      </c>
      <c r="W183" s="218" t="str">
        <f t="shared" si="48"/>
        <v>C</v>
      </c>
      <c r="X183" s="218" t="str">
        <f t="shared" si="48"/>
        <v>D</v>
      </c>
      <c r="Y183" s="218" t="str">
        <f t="shared" si="48"/>
        <v>A+</v>
      </c>
      <c r="Z183" s="218" t="str">
        <f t="shared" si="48"/>
        <v>A</v>
      </c>
      <c r="AA183" s="218" t="str">
        <f t="shared" si="48"/>
        <v>B</v>
      </c>
      <c r="AB183" s="218" t="str">
        <f t="shared" si="48"/>
        <v>C</v>
      </c>
      <c r="AC183" s="218" t="str">
        <f t="shared" si="48"/>
        <v>D</v>
      </c>
      <c r="AD183" s="218" t="str">
        <f t="shared" si="48"/>
        <v>A+</v>
      </c>
      <c r="AE183" s="218" t="str">
        <f t="shared" si="48"/>
        <v>A</v>
      </c>
      <c r="AF183" s="218" t="str">
        <f t="shared" si="48"/>
        <v>B</v>
      </c>
      <c r="AG183" s="218" t="str">
        <f t="shared" si="48"/>
        <v>C</v>
      </c>
      <c r="AH183" s="218" t="str">
        <f t="shared" si="48"/>
        <v>D</v>
      </c>
      <c r="AI183" s="86"/>
      <c r="AL183" s="61"/>
    </row>
    <row r="184" spans="2:48" ht="21.75" customHeight="1">
      <c r="B184" s="86"/>
      <c r="C184" s="86"/>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86"/>
      <c r="AL184" s="61"/>
    </row>
    <row r="185" spans="2:48" ht="21.75" customHeight="1" thickBot="1">
      <c r="B185" s="86"/>
      <c r="C185" s="86"/>
      <c r="D185" s="86"/>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86"/>
      <c r="AL185" s="61"/>
    </row>
    <row r="186" spans="2:48" ht="48" customHeight="1" thickBot="1">
      <c r="B186" s="772" t="str">
        <f>B85</f>
        <v>Techniques usuelles de l'information et de la communication</v>
      </c>
      <c r="C186" s="773"/>
      <c r="D186" s="774"/>
      <c r="E186" s="214" t="str">
        <f t="shared" ref="E186:AH188" si="49">IF(E85="","",IF(E85&lt;$AB$209,$AA$208,IF(E85&lt;$AC$209,$AB$208,IF(E85&lt;$AD$209,$AC$208,IF(E85&lt;$AE$209,$AD$208,IF(E85&gt;=$AA$209,$AE$208,"--"))))))</f>
        <v>A+</v>
      </c>
      <c r="F186" s="214" t="str">
        <f t="shared" si="49"/>
        <v>A</v>
      </c>
      <c r="G186" s="214" t="str">
        <f t="shared" si="49"/>
        <v>B</v>
      </c>
      <c r="H186" s="214" t="str">
        <f t="shared" si="49"/>
        <v>C</v>
      </c>
      <c r="I186" s="214" t="str">
        <f t="shared" si="49"/>
        <v>D</v>
      </c>
      <c r="J186" s="214" t="str">
        <f t="shared" si="49"/>
        <v>A+</v>
      </c>
      <c r="K186" s="214" t="str">
        <f t="shared" si="49"/>
        <v>A</v>
      </c>
      <c r="L186" s="214" t="str">
        <f t="shared" si="49"/>
        <v>B</v>
      </c>
      <c r="M186" s="214" t="str">
        <f t="shared" si="49"/>
        <v>C</v>
      </c>
      <c r="N186" s="214" t="str">
        <f t="shared" si="49"/>
        <v>D</v>
      </c>
      <c r="O186" s="214" t="str">
        <f t="shared" si="49"/>
        <v>A+</v>
      </c>
      <c r="P186" s="214" t="str">
        <f t="shared" si="49"/>
        <v>A</v>
      </c>
      <c r="Q186" s="214" t="str">
        <f t="shared" si="49"/>
        <v>B</v>
      </c>
      <c r="R186" s="214" t="str">
        <f t="shared" si="49"/>
        <v>C</v>
      </c>
      <c r="S186" s="214" t="str">
        <f t="shared" si="49"/>
        <v>D</v>
      </c>
      <c r="T186" s="214" t="str">
        <f t="shared" si="49"/>
        <v>A+</v>
      </c>
      <c r="U186" s="214" t="str">
        <f t="shared" si="49"/>
        <v>A</v>
      </c>
      <c r="V186" s="214" t="str">
        <f t="shared" si="49"/>
        <v>B</v>
      </c>
      <c r="W186" s="214" t="str">
        <f t="shared" si="49"/>
        <v>C</v>
      </c>
      <c r="X186" s="214" t="str">
        <f t="shared" si="49"/>
        <v>D</v>
      </c>
      <c r="Y186" s="214" t="str">
        <f t="shared" si="49"/>
        <v>A+</v>
      </c>
      <c r="Z186" s="214" t="str">
        <f t="shared" si="49"/>
        <v>A</v>
      </c>
      <c r="AA186" s="214" t="str">
        <f t="shared" si="49"/>
        <v>B</v>
      </c>
      <c r="AB186" s="214" t="str">
        <f t="shared" si="49"/>
        <v>C</v>
      </c>
      <c r="AC186" s="214" t="str">
        <f t="shared" si="49"/>
        <v>D</v>
      </c>
      <c r="AD186" s="214" t="str">
        <f t="shared" si="49"/>
        <v>A+</v>
      </c>
      <c r="AE186" s="214" t="str">
        <f t="shared" si="49"/>
        <v>A</v>
      </c>
      <c r="AF186" s="214" t="str">
        <f t="shared" si="49"/>
        <v>B</v>
      </c>
      <c r="AG186" s="214" t="str">
        <f t="shared" si="49"/>
        <v>C</v>
      </c>
      <c r="AH186" s="214" t="str">
        <f t="shared" si="49"/>
        <v>D</v>
      </c>
      <c r="AI186" s="86"/>
      <c r="AL186" s="61"/>
    </row>
    <row r="187" spans="2:48" s="61" customFormat="1" ht="22.5" customHeight="1">
      <c r="B187" s="188"/>
      <c r="C187" s="189"/>
      <c r="D187" s="191" t="str">
        <f>D86</f>
        <v>Utiliser l'outil informatique</v>
      </c>
      <c r="E187" s="222" t="str">
        <f t="shared" si="49"/>
        <v>A+</v>
      </c>
      <c r="F187" s="222" t="str">
        <f t="shared" si="49"/>
        <v>A</v>
      </c>
      <c r="G187" s="222" t="str">
        <f t="shared" si="49"/>
        <v>B</v>
      </c>
      <c r="H187" s="222" t="str">
        <f t="shared" si="49"/>
        <v>C</v>
      </c>
      <c r="I187" s="222" t="str">
        <f t="shared" si="49"/>
        <v>D</v>
      </c>
      <c r="J187" s="222" t="str">
        <f t="shared" si="49"/>
        <v>A+</v>
      </c>
      <c r="K187" s="222" t="str">
        <f t="shared" si="49"/>
        <v>A</v>
      </c>
      <c r="L187" s="222" t="str">
        <f t="shared" si="49"/>
        <v>B</v>
      </c>
      <c r="M187" s="222" t="str">
        <f t="shared" si="49"/>
        <v>C</v>
      </c>
      <c r="N187" s="222" t="str">
        <f t="shared" si="49"/>
        <v>D</v>
      </c>
      <c r="O187" s="222" t="str">
        <f t="shared" si="49"/>
        <v>A+</v>
      </c>
      <c r="P187" s="222" t="str">
        <f t="shared" si="49"/>
        <v>A</v>
      </c>
      <c r="Q187" s="222" t="str">
        <f t="shared" si="49"/>
        <v>B</v>
      </c>
      <c r="R187" s="222" t="str">
        <f t="shared" si="49"/>
        <v>C</v>
      </c>
      <c r="S187" s="222" t="str">
        <f t="shared" si="49"/>
        <v>D</v>
      </c>
      <c r="T187" s="222" t="str">
        <f t="shared" si="49"/>
        <v>A+</v>
      </c>
      <c r="U187" s="222" t="str">
        <f t="shared" si="49"/>
        <v>A</v>
      </c>
      <c r="V187" s="222" t="str">
        <f t="shared" si="49"/>
        <v>B</v>
      </c>
      <c r="W187" s="222" t="str">
        <f t="shared" si="49"/>
        <v>C</v>
      </c>
      <c r="X187" s="222" t="str">
        <f t="shared" si="49"/>
        <v>D</v>
      </c>
      <c r="Y187" s="222" t="str">
        <f t="shared" si="49"/>
        <v>A+</v>
      </c>
      <c r="Z187" s="222" t="str">
        <f t="shared" si="49"/>
        <v>A</v>
      </c>
      <c r="AA187" s="222" t="str">
        <f t="shared" si="49"/>
        <v>B</v>
      </c>
      <c r="AB187" s="222" t="str">
        <f t="shared" si="49"/>
        <v>C</v>
      </c>
      <c r="AC187" s="222" t="str">
        <f t="shared" si="49"/>
        <v>D</v>
      </c>
      <c r="AD187" s="222" t="str">
        <f t="shared" si="49"/>
        <v>A+</v>
      </c>
      <c r="AE187" s="222" t="str">
        <f t="shared" si="49"/>
        <v>A</v>
      </c>
      <c r="AF187" s="222" t="str">
        <f t="shared" si="49"/>
        <v>B</v>
      </c>
      <c r="AG187" s="222" t="str">
        <f t="shared" si="49"/>
        <v>C</v>
      </c>
      <c r="AH187" s="222" t="str">
        <f t="shared" si="49"/>
        <v>D</v>
      </c>
      <c r="AI187" s="186"/>
      <c r="AL187" s="72"/>
      <c r="AM187" s="49"/>
      <c r="AN187" s="49"/>
      <c r="AO187" s="49"/>
      <c r="AP187" s="49"/>
      <c r="AQ187" s="49"/>
      <c r="AR187" s="49"/>
      <c r="AS187" s="49"/>
      <c r="AT187" s="49"/>
      <c r="AU187" s="49"/>
      <c r="AV187" s="49"/>
    </row>
    <row r="188" spans="2:48" s="61" customFormat="1" ht="22.5" customHeight="1">
      <c r="B188" s="65"/>
      <c r="C188" s="189"/>
      <c r="D188" s="238" t="str">
        <f>D87</f>
        <v>Maitriser les fonctions de base d'un ordinateur</v>
      </c>
      <c r="E188" s="223" t="str">
        <f t="shared" si="49"/>
        <v>A+</v>
      </c>
      <c r="F188" s="223" t="str">
        <f t="shared" si="49"/>
        <v>A</v>
      </c>
      <c r="G188" s="223" t="str">
        <f t="shared" si="49"/>
        <v>B</v>
      </c>
      <c r="H188" s="223" t="str">
        <f t="shared" si="49"/>
        <v>C</v>
      </c>
      <c r="I188" s="223" t="str">
        <f t="shared" si="49"/>
        <v>D</v>
      </c>
      <c r="J188" s="223" t="str">
        <f t="shared" si="49"/>
        <v>A+</v>
      </c>
      <c r="K188" s="223" t="str">
        <f t="shared" si="49"/>
        <v>A</v>
      </c>
      <c r="L188" s="223" t="str">
        <f t="shared" si="49"/>
        <v>B</v>
      </c>
      <c r="M188" s="223" t="str">
        <f t="shared" si="49"/>
        <v>C</v>
      </c>
      <c r="N188" s="223" t="str">
        <f t="shared" si="49"/>
        <v>D</v>
      </c>
      <c r="O188" s="223" t="str">
        <f t="shared" si="49"/>
        <v>A+</v>
      </c>
      <c r="P188" s="223" t="str">
        <f t="shared" si="49"/>
        <v>A</v>
      </c>
      <c r="Q188" s="223" t="str">
        <f t="shared" si="49"/>
        <v>B</v>
      </c>
      <c r="R188" s="223" t="str">
        <f t="shared" si="49"/>
        <v>C</v>
      </c>
      <c r="S188" s="223" t="str">
        <f t="shared" si="49"/>
        <v>D</v>
      </c>
      <c r="T188" s="223" t="str">
        <f>IF(T87="","",IF(T87&lt;$AB$209,$AA$208,IF(T87&lt;$AC$209,$AB$208,IF(T87&lt;$AD$209,$AC$208,IF(T87&lt;$AE$209,$AD$208,IF(T87&gt;=$AA$209,$AE$208,"--"))))))</f>
        <v>A+</v>
      </c>
      <c r="U188" s="223" t="str">
        <f t="shared" si="49"/>
        <v>A</v>
      </c>
      <c r="V188" s="223" t="str">
        <f t="shared" si="49"/>
        <v>B</v>
      </c>
      <c r="W188" s="223" t="str">
        <f t="shared" si="49"/>
        <v>C</v>
      </c>
      <c r="X188" s="223" t="str">
        <f t="shared" si="49"/>
        <v>D</v>
      </c>
      <c r="Y188" s="223" t="str">
        <f t="shared" si="49"/>
        <v>A+</v>
      </c>
      <c r="Z188" s="223" t="str">
        <f t="shared" si="49"/>
        <v>A</v>
      </c>
      <c r="AA188" s="223" t="str">
        <f t="shared" si="49"/>
        <v>B</v>
      </c>
      <c r="AB188" s="223" t="str">
        <f t="shared" si="49"/>
        <v>C</v>
      </c>
      <c r="AC188" s="223" t="str">
        <f t="shared" si="49"/>
        <v>D</v>
      </c>
      <c r="AD188" s="223" t="str">
        <f t="shared" si="49"/>
        <v>A+</v>
      </c>
      <c r="AE188" s="223" t="str">
        <f t="shared" si="49"/>
        <v>A</v>
      </c>
      <c r="AF188" s="223" t="str">
        <f t="shared" si="49"/>
        <v>B</v>
      </c>
      <c r="AG188" s="223" t="str">
        <f t="shared" si="49"/>
        <v>C</v>
      </c>
      <c r="AH188" s="223" t="str">
        <f t="shared" si="49"/>
        <v>D</v>
      </c>
      <c r="AI188" s="186"/>
      <c r="AL188" s="71"/>
      <c r="AM188" s="49"/>
      <c r="AN188" s="49"/>
      <c r="AO188" s="49"/>
      <c r="AP188" s="49"/>
      <c r="AQ188" s="49"/>
      <c r="AR188" s="49"/>
      <c r="AS188" s="49"/>
      <c r="AT188" s="49"/>
      <c r="AU188" s="49"/>
      <c r="AV188" s="49"/>
    </row>
    <row r="189" spans="2:48" s="61" customFormat="1" ht="22.5" customHeight="1">
      <c r="B189" s="65"/>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6"/>
      <c r="AL189" s="71"/>
      <c r="AM189" s="49"/>
      <c r="AN189" s="49"/>
      <c r="AO189" s="49"/>
      <c r="AP189" s="49"/>
      <c r="AQ189" s="49"/>
      <c r="AR189" s="49"/>
      <c r="AS189" s="49"/>
      <c r="AT189" s="49"/>
      <c r="AU189" s="49"/>
      <c r="AV189" s="49"/>
    </row>
    <row r="190" spans="2:48" s="61" customFormat="1" ht="22.5" customHeight="1" thickBot="1">
      <c r="B190" s="65"/>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6"/>
      <c r="AL190" s="71"/>
      <c r="AM190" s="49"/>
      <c r="AN190" s="49"/>
      <c r="AO190" s="49"/>
      <c r="AP190" s="49"/>
      <c r="AQ190" s="49"/>
      <c r="AR190" s="49"/>
      <c r="AS190" s="49"/>
      <c r="AT190" s="49"/>
      <c r="AU190" s="49"/>
      <c r="AV190" s="49"/>
    </row>
    <row r="191" spans="2:48" s="61" customFormat="1" ht="33.75" customHeight="1" thickBot="1">
      <c r="B191" s="772" t="str">
        <f>B90</f>
        <v>L'autonomie et l'initiative</v>
      </c>
      <c r="C191" s="773"/>
      <c r="D191" s="774"/>
      <c r="E191" s="214" t="str">
        <f t="shared" ref="E191:AH194" si="50">IF(E90="","",IF(E90&lt;$AB$209,$AA$208,IF(E90&lt;$AC$209,$AB$208,IF(E90&lt;$AD$209,$AC$208,IF(E90&lt;$AE$209,$AD$208,IF(E90&gt;=$AA$209,$AE$208,"--"))))))</f>
        <v>A+</v>
      </c>
      <c r="F191" s="214" t="str">
        <f t="shared" si="50"/>
        <v>A</v>
      </c>
      <c r="G191" s="214" t="str">
        <f t="shared" si="50"/>
        <v>B</v>
      </c>
      <c r="H191" s="214" t="str">
        <f t="shared" si="50"/>
        <v>C</v>
      </c>
      <c r="I191" s="214" t="str">
        <f t="shared" si="50"/>
        <v>D</v>
      </c>
      <c r="J191" s="214" t="str">
        <f t="shared" si="50"/>
        <v>A+</v>
      </c>
      <c r="K191" s="214" t="str">
        <f t="shared" si="50"/>
        <v>A</v>
      </c>
      <c r="L191" s="214" t="str">
        <f t="shared" si="50"/>
        <v>B</v>
      </c>
      <c r="M191" s="214" t="str">
        <f t="shared" si="50"/>
        <v>C</v>
      </c>
      <c r="N191" s="214" t="str">
        <f t="shared" si="50"/>
        <v>D</v>
      </c>
      <c r="O191" s="214" t="str">
        <f t="shared" si="50"/>
        <v>A+</v>
      </c>
      <c r="P191" s="214" t="str">
        <f t="shared" si="50"/>
        <v>A</v>
      </c>
      <c r="Q191" s="214" t="str">
        <f t="shared" si="50"/>
        <v>B</v>
      </c>
      <c r="R191" s="214" t="str">
        <f t="shared" si="50"/>
        <v>C</v>
      </c>
      <c r="S191" s="214" t="str">
        <f t="shared" si="50"/>
        <v>D</v>
      </c>
      <c r="T191" s="214" t="str">
        <f t="shared" si="50"/>
        <v>A+</v>
      </c>
      <c r="U191" s="214" t="str">
        <f t="shared" si="50"/>
        <v>A</v>
      </c>
      <c r="V191" s="214" t="str">
        <f t="shared" si="50"/>
        <v>B</v>
      </c>
      <c r="W191" s="214" t="str">
        <f t="shared" si="50"/>
        <v>C</v>
      </c>
      <c r="X191" s="214" t="str">
        <f t="shared" si="50"/>
        <v>D</v>
      </c>
      <c r="Y191" s="214" t="str">
        <f t="shared" si="50"/>
        <v>A+</v>
      </c>
      <c r="Z191" s="214" t="str">
        <f t="shared" si="50"/>
        <v>A</v>
      </c>
      <c r="AA191" s="214" t="str">
        <f t="shared" si="50"/>
        <v>B</v>
      </c>
      <c r="AB191" s="214" t="str">
        <f t="shared" si="50"/>
        <v>C</v>
      </c>
      <c r="AC191" s="214" t="str">
        <f t="shared" si="50"/>
        <v>D</v>
      </c>
      <c r="AD191" s="214" t="str">
        <f t="shared" si="50"/>
        <v>A+</v>
      </c>
      <c r="AE191" s="214" t="str">
        <f t="shared" si="50"/>
        <v>A</v>
      </c>
      <c r="AF191" s="214" t="str">
        <f t="shared" si="50"/>
        <v>B</v>
      </c>
      <c r="AG191" s="214" t="str">
        <f t="shared" si="50"/>
        <v>C</v>
      </c>
      <c r="AH191" s="214" t="str">
        <f t="shared" si="50"/>
        <v>D</v>
      </c>
      <c r="AI191" s="186"/>
      <c r="AL191" s="71"/>
      <c r="AM191" s="49"/>
      <c r="AN191" s="49"/>
      <c r="AO191" s="49"/>
      <c r="AP191" s="49"/>
      <c r="AQ191" s="49"/>
      <c r="AR191" s="49"/>
      <c r="AS191" s="49"/>
      <c r="AT191" s="49"/>
      <c r="AU191" s="49"/>
      <c r="AV191" s="49"/>
    </row>
    <row r="192" spans="2:48" s="61" customFormat="1" ht="22.5" customHeight="1">
      <c r="B192" s="65"/>
      <c r="C192" s="189"/>
      <c r="D192" s="191" t="str">
        <f>D91</f>
        <v>Soin - Application</v>
      </c>
      <c r="E192" s="217" t="str">
        <f t="shared" si="50"/>
        <v>A+</v>
      </c>
      <c r="F192" s="217" t="str">
        <f t="shared" si="50"/>
        <v>A</v>
      </c>
      <c r="G192" s="217" t="str">
        <f t="shared" si="50"/>
        <v>B</v>
      </c>
      <c r="H192" s="217" t="str">
        <f t="shared" si="50"/>
        <v>C</v>
      </c>
      <c r="I192" s="217" t="str">
        <f t="shared" si="50"/>
        <v>D</v>
      </c>
      <c r="J192" s="217" t="str">
        <f t="shared" si="50"/>
        <v>A+</v>
      </c>
      <c r="K192" s="217" t="str">
        <f t="shared" si="50"/>
        <v>A</v>
      </c>
      <c r="L192" s="217" t="str">
        <f t="shared" si="50"/>
        <v>B</v>
      </c>
      <c r="M192" s="217" t="str">
        <f t="shared" si="50"/>
        <v>C</v>
      </c>
      <c r="N192" s="217" t="str">
        <f t="shared" si="50"/>
        <v>D</v>
      </c>
      <c r="O192" s="217" t="str">
        <f t="shared" si="50"/>
        <v>A+</v>
      </c>
      <c r="P192" s="217" t="str">
        <f t="shared" si="50"/>
        <v>A</v>
      </c>
      <c r="Q192" s="217" t="str">
        <f t="shared" si="50"/>
        <v>B</v>
      </c>
      <c r="R192" s="217" t="str">
        <f t="shared" si="50"/>
        <v>C</v>
      </c>
      <c r="S192" s="217" t="str">
        <f t="shared" si="50"/>
        <v>D</v>
      </c>
      <c r="T192" s="217" t="str">
        <f t="shared" si="50"/>
        <v>A+</v>
      </c>
      <c r="U192" s="217" t="str">
        <f t="shared" si="50"/>
        <v>A</v>
      </c>
      <c r="V192" s="217" t="str">
        <f t="shared" si="50"/>
        <v>B</v>
      </c>
      <c r="W192" s="217" t="str">
        <f t="shared" si="50"/>
        <v>C</v>
      </c>
      <c r="X192" s="217" t="str">
        <f t="shared" si="50"/>
        <v>D</v>
      </c>
      <c r="Y192" s="217" t="str">
        <f t="shared" si="50"/>
        <v>A+</v>
      </c>
      <c r="Z192" s="217" t="str">
        <f t="shared" si="50"/>
        <v>A</v>
      </c>
      <c r="AA192" s="217" t="str">
        <f t="shared" si="50"/>
        <v>B</v>
      </c>
      <c r="AB192" s="217" t="str">
        <f t="shared" si="50"/>
        <v>C</v>
      </c>
      <c r="AC192" s="217" t="str">
        <f t="shared" si="50"/>
        <v>D</v>
      </c>
      <c r="AD192" s="217" t="str">
        <f t="shared" si="50"/>
        <v>A+</v>
      </c>
      <c r="AE192" s="217" t="str">
        <f t="shared" si="50"/>
        <v>A</v>
      </c>
      <c r="AF192" s="217" t="str">
        <f t="shared" si="50"/>
        <v>B</v>
      </c>
      <c r="AG192" s="217" t="str">
        <f t="shared" si="50"/>
        <v>C</v>
      </c>
      <c r="AH192" s="217" t="str">
        <f t="shared" si="50"/>
        <v>D</v>
      </c>
      <c r="AI192" s="186"/>
      <c r="AL192" s="71"/>
      <c r="AM192" s="49"/>
      <c r="AN192" s="49"/>
      <c r="AO192" s="49"/>
      <c r="AP192" s="49"/>
      <c r="AQ192" s="49"/>
      <c r="AR192" s="49"/>
      <c r="AS192" s="49"/>
      <c r="AT192" s="49"/>
      <c r="AU192" s="49"/>
      <c r="AV192" s="49"/>
    </row>
    <row r="193" spans="2:48" s="61" customFormat="1" ht="22.5" customHeight="1">
      <c r="B193" s="65"/>
      <c r="C193" s="189"/>
      <c r="D193" s="236" t="str">
        <f>D92</f>
        <v>Instructions civique et morale</v>
      </c>
      <c r="E193" s="217" t="str">
        <f t="shared" si="50"/>
        <v>A+</v>
      </c>
      <c r="F193" s="217" t="str">
        <f t="shared" si="50"/>
        <v>A</v>
      </c>
      <c r="G193" s="217" t="str">
        <f t="shared" si="50"/>
        <v>B</v>
      </c>
      <c r="H193" s="217" t="str">
        <f t="shared" si="50"/>
        <v>C</v>
      </c>
      <c r="I193" s="217" t="str">
        <f t="shared" si="50"/>
        <v>D</v>
      </c>
      <c r="J193" s="217" t="str">
        <f t="shared" si="50"/>
        <v>A+</v>
      </c>
      <c r="K193" s="217" t="str">
        <f t="shared" si="50"/>
        <v>A</v>
      </c>
      <c r="L193" s="217" t="str">
        <f t="shared" si="50"/>
        <v>B</v>
      </c>
      <c r="M193" s="217" t="str">
        <f t="shared" si="50"/>
        <v>C</v>
      </c>
      <c r="N193" s="217" t="str">
        <f t="shared" si="50"/>
        <v>D</v>
      </c>
      <c r="O193" s="217" t="str">
        <f t="shared" si="50"/>
        <v>A+</v>
      </c>
      <c r="P193" s="217" t="str">
        <f t="shared" si="50"/>
        <v>A</v>
      </c>
      <c r="Q193" s="217" t="str">
        <f t="shared" si="50"/>
        <v>B</v>
      </c>
      <c r="R193" s="217" t="str">
        <f t="shared" si="50"/>
        <v>C</v>
      </c>
      <c r="S193" s="217" t="str">
        <f t="shared" si="50"/>
        <v>D</v>
      </c>
      <c r="T193" s="217" t="str">
        <f t="shared" si="50"/>
        <v>A+</v>
      </c>
      <c r="U193" s="217" t="str">
        <f t="shared" si="50"/>
        <v>A</v>
      </c>
      <c r="V193" s="217" t="str">
        <f t="shared" si="50"/>
        <v>B</v>
      </c>
      <c r="W193" s="217" t="str">
        <f t="shared" si="50"/>
        <v>C</v>
      </c>
      <c r="X193" s="217" t="str">
        <f t="shared" si="50"/>
        <v>D</v>
      </c>
      <c r="Y193" s="217" t="str">
        <f t="shared" si="50"/>
        <v>A+</v>
      </c>
      <c r="Z193" s="217" t="str">
        <f t="shared" si="50"/>
        <v>A</v>
      </c>
      <c r="AA193" s="217" t="str">
        <f t="shared" si="50"/>
        <v>B</v>
      </c>
      <c r="AB193" s="217" t="str">
        <f t="shared" si="50"/>
        <v>C</v>
      </c>
      <c r="AC193" s="217" t="str">
        <f t="shared" si="50"/>
        <v>D</v>
      </c>
      <c r="AD193" s="217" t="str">
        <f t="shared" si="50"/>
        <v>A+</v>
      </c>
      <c r="AE193" s="217" t="str">
        <f t="shared" si="50"/>
        <v>A</v>
      </c>
      <c r="AF193" s="217" t="str">
        <f t="shared" si="50"/>
        <v>B</v>
      </c>
      <c r="AG193" s="217" t="str">
        <f t="shared" si="50"/>
        <v>C</v>
      </c>
      <c r="AH193" s="217" t="str">
        <f t="shared" si="50"/>
        <v>D</v>
      </c>
      <c r="AI193" s="186"/>
      <c r="AL193" s="71"/>
      <c r="AM193" s="49"/>
      <c r="AN193" s="49"/>
      <c r="AO193" s="49"/>
      <c r="AP193" s="49"/>
      <c r="AQ193" s="49"/>
      <c r="AR193" s="49"/>
      <c r="AS193" s="49"/>
      <c r="AT193" s="49"/>
      <c r="AU193" s="49"/>
      <c r="AV193" s="49"/>
    </row>
    <row r="194" spans="2:48" s="61" customFormat="1" ht="22.5" customHeight="1">
      <c r="B194" s="65"/>
      <c r="C194" s="189"/>
      <c r="D194" s="193" t="str">
        <f>D93</f>
        <v>Travail personnel</v>
      </c>
      <c r="E194" s="218" t="str">
        <f t="shared" si="50"/>
        <v>A+</v>
      </c>
      <c r="F194" s="218" t="str">
        <f t="shared" si="50"/>
        <v>A</v>
      </c>
      <c r="G194" s="218" t="str">
        <f t="shared" si="50"/>
        <v>B</v>
      </c>
      <c r="H194" s="218" t="str">
        <f t="shared" si="50"/>
        <v>C</v>
      </c>
      <c r="I194" s="218" t="str">
        <f t="shared" si="50"/>
        <v>D</v>
      </c>
      <c r="J194" s="218" t="str">
        <f t="shared" si="50"/>
        <v>A+</v>
      </c>
      <c r="K194" s="218" t="str">
        <f t="shared" si="50"/>
        <v>A</v>
      </c>
      <c r="L194" s="218" t="str">
        <f t="shared" si="50"/>
        <v>B</v>
      </c>
      <c r="M194" s="218" t="str">
        <f t="shared" si="50"/>
        <v>C</v>
      </c>
      <c r="N194" s="218" t="str">
        <f t="shared" si="50"/>
        <v>D</v>
      </c>
      <c r="O194" s="218" t="str">
        <f t="shared" si="50"/>
        <v>A+</v>
      </c>
      <c r="P194" s="218" t="str">
        <f t="shared" si="50"/>
        <v>A</v>
      </c>
      <c r="Q194" s="218" t="str">
        <f t="shared" si="50"/>
        <v>B</v>
      </c>
      <c r="R194" s="218" t="str">
        <f t="shared" si="50"/>
        <v>C</v>
      </c>
      <c r="S194" s="218" t="str">
        <f t="shared" si="50"/>
        <v>D</v>
      </c>
      <c r="T194" s="218" t="str">
        <f t="shared" si="50"/>
        <v>A+</v>
      </c>
      <c r="U194" s="218" t="str">
        <f t="shared" si="50"/>
        <v>A</v>
      </c>
      <c r="V194" s="218" t="str">
        <f t="shared" si="50"/>
        <v>B</v>
      </c>
      <c r="W194" s="218" t="str">
        <f t="shared" si="50"/>
        <v>C</v>
      </c>
      <c r="X194" s="218" t="str">
        <f t="shared" si="50"/>
        <v>D</v>
      </c>
      <c r="Y194" s="218" t="str">
        <f t="shared" si="50"/>
        <v>A+</v>
      </c>
      <c r="Z194" s="218" t="str">
        <f t="shared" si="50"/>
        <v>A</v>
      </c>
      <c r="AA194" s="218" t="str">
        <f t="shared" si="50"/>
        <v>B</v>
      </c>
      <c r="AB194" s="218" t="str">
        <f t="shared" si="50"/>
        <v>C</v>
      </c>
      <c r="AC194" s="218" t="str">
        <f t="shared" si="50"/>
        <v>D</v>
      </c>
      <c r="AD194" s="218" t="str">
        <f t="shared" si="50"/>
        <v>A+</v>
      </c>
      <c r="AE194" s="218" t="str">
        <f t="shared" si="50"/>
        <v>A</v>
      </c>
      <c r="AF194" s="218" t="str">
        <f t="shared" si="50"/>
        <v>B</v>
      </c>
      <c r="AG194" s="218" t="str">
        <f t="shared" si="50"/>
        <v>C</v>
      </c>
      <c r="AH194" s="218" t="str">
        <f t="shared" si="50"/>
        <v>D</v>
      </c>
      <c r="AI194" s="186"/>
      <c r="AL194" s="71"/>
      <c r="AM194" s="49"/>
      <c r="AN194" s="49"/>
      <c r="AO194" s="49"/>
      <c r="AP194" s="49"/>
      <c r="AQ194" s="49"/>
      <c r="AR194" s="49"/>
      <c r="AS194" s="49"/>
      <c r="AT194" s="49"/>
      <c r="AU194" s="49"/>
      <c r="AV194" s="49"/>
    </row>
    <row r="195" spans="2:48" ht="12.75" customHeight="1"/>
    <row r="196" spans="2:48" ht="13.5" customHeight="1"/>
    <row r="197" spans="2:48" ht="13.5" customHeight="1"/>
    <row r="198" spans="2:48" ht="12.75" customHeight="1"/>
    <row r="199" spans="2:48" ht="12.75" customHeight="1"/>
    <row r="200" spans="2:48" ht="13.5" customHeight="1"/>
    <row r="201" spans="2:48" ht="13.5" customHeight="1"/>
    <row r="202" spans="2:48" ht="12.75" customHeight="1"/>
    <row r="203" spans="2:48" ht="12.75" customHeight="1"/>
    <row r="204" spans="2:48" ht="13.5" customHeight="1"/>
    <row r="205" spans="2:48" ht="13.5" customHeight="1"/>
    <row r="206" spans="2:48" ht="12.75" customHeight="1"/>
    <row r="207" spans="2:48" ht="12.75" customHeight="1"/>
    <row r="208" spans="2:48" ht="13.5" customHeight="1">
      <c r="Y208" s="80" t="s">
        <v>24</v>
      </c>
      <c r="Z208" s="81"/>
      <c r="AA208" s="110" t="str">
        <f>'liste élèves'!K11</f>
        <v>D</v>
      </c>
      <c r="AB208" s="82" t="str">
        <f>'liste élèves'!L11</f>
        <v>C</v>
      </c>
      <c r="AC208" s="82" t="str">
        <f>'liste élèves'!M11</f>
        <v>B</v>
      </c>
      <c r="AD208" s="82" t="str">
        <f>'liste élèves'!N11</f>
        <v>A</v>
      </c>
      <c r="AE208" s="82" t="str">
        <f>'liste élèves'!O11</f>
        <v>A+</v>
      </c>
    </row>
    <row r="209" spans="25:31" ht="13.5" customHeight="1">
      <c r="Y209" s="81"/>
      <c r="Z209" s="81"/>
      <c r="AA209" s="110">
        <f>'liste élèves'!K12</f>
        <v>1</v>
      </c>
      <c r="AB209" s="337">
        <f>'liste élèves'!L12</f>
        <v>2</v>
      </c>
      <c r="AC209" s="337">
        <f>'liste élèves'!M12</f>
        <v>3</v>
      </c>
      <c r="AD209" s="337">
        <f>'liste élèves'!N12</f>
        <v>4</v>
      </c>
      <c r="AE209" s="337">
        <f>'liste élèves'!O12</f>
        <v>5</v>
      </c>
    </row>
    <row r="210" spans="25:31" ht="12.75" customHeight="1"/>
    <row r="211" spans="25:31" ht="12.75" customHeight="1"/>
    <row r="212" spans="25:31" ht="13.5" customHeight="1"/>
    <row r="215" spans="25:31" ht="13.5" customHeight="1"/>
    <row r="216" spans="25:31" ht="12.75" customHeight="1"/>
    <row r="217" spans="25:31" ht="12.75" customHeight="1"/>
    <row r="218" spans="25:31" ht="13.5" customHeight="1"/>
    <row r="219" spans="25:31" ht="13.5" customHeight="1"/>
    <row r="220" spans="25:31" ht="12.75" customHeight="1"/>
    <row r="221" spans="25:31" ht="12.75" customHeight="1"/>
    <row r="222" spans="25:31" ht="13.5" customHeight="1"/>
    <row r="223" spans="25:31" ht="13.5" customHeight="1"/>
    <row r="224" spans="25:31" ht="12.75" customHeight="1"/>
    <row r="225" ht="12.75" customHeight="1"/>
    <row r="226" ht="13.5" customHeight="1"/>
    <row r="227" ht="13.5" customHeight="1"/>
    <row r="228" ht="12.75" customHeight="1"/>
    <row r="229" ht="12.75" customHeight="1"/>
    <row r="230" ht="13.5" customHeight="1"/>
    <row r="231" ht="13.5" customHeight="1"/>
    <row r="232" ht="12.75" customHeight="1"/>
    <row r="233" ht="12.75" customHeight="1"/>
    <row r="234" ht="13.5" customHeight="1"/>
    <row r="235" ht="13.5" customHeight="1"/>
    <row r="236" ht="12.75" customHeight="1"/>
    <row r="237" ht="12.75" customHeight="1"/>
    <row r="238" ht="13.5" customHeight="1"/>
    <row r="241" ht="13.5" customHeight="1"/>
    <row r="242" ht="12.75" customHeight="1"/>
    <row r="243" ht="12.75" customHeight="1"/>
    <row r="244" ht="13.5" customHeight="1"/>
    <row r="245" ht="13.5" customHeight="1"/>
    <row r="246" ht="12.75" customHeight="1"/>
    <row r="247" ht="12.75" customHeight="1"/>
    <row r="248" ht="13.5" customHeight="1"/>
    <row r="249" ht="13.5" customHeight="1"/>
    <row r="250" ht="12.75" customHeight="1"/>
    <row r="251" ht="12.75" customHeight="1"/>
    <row r="252" ht="13.5" customHeight="1"/>
    <row r="253" ht="13.5" customHeight="1"/>
    <row r="254" ht="12.75" customHeight="1"/>
    <row r="255" ht="12.75" customHeight="1"/>
    <row r="256" ht="13.5" customHeight="1"/>
    <row r="257" ht="13.5" customHeight="1"/>
    <row r="258" ht="12.75" customHeight="1"/>
    <row r="259" ht="12.75" customHeight="1"/>
    <row r="260" ht="13.5" customHeight="1"/>
    <row r="261" ht="13.5" customHeight="1"/>
    <row r="262" ht="12.75" customHeight="1"/>
    <row r="263" ht="12.75" customHeight="1"/>
    <row r="264" ht="13.5" customHeight="1"/>
    <row r="265" ht="13.5" customHeight="1"/>
    <row r="266" ht="12.75" customHeight="1"/>
    <row r="267" ht="12.75" customHeight="1"/>
    <row r="268" ht="13.5" customHeight="1"/>
    <row r="272" ht="13.5" customHeight="1"/>
    <row r="273" ht="12.75" customHeight="1"/>
    <row r="274" ht="12.75" customHeight="1"/>
    <row r="275" ht="13.5" customHeight="1"/>
    <row r="276" ht="13.5" customHeight="1"/>
    <row r="277" ht="12.75" customHeight="1"/>
    <row r="278" ht="12.75" customHeight="1"/>
    <row r="279" ht="13.5" customHeight="1"/>
    <row r="280" ht="13.5" customHeight="1"/>
    <row r="281" ht="12.75" customHeight="1"/>
    <row r="282" ht="12.75" customHeight="1"/>
    <row r="283" ht="13.5" customHeight="1"/>
    <row r="284" ht="13.5" customHeight="1"/>
    <row r="285" ht="12.75" customHeight="1"/>
    <row r="286" ht="12.75" customHeight="1"/>
    <row r="287" ht="13.5" customHeight="1"/>
    <row r="288" ht="13.5" customHeight="1"/>
    <row r="289" ht="12.75" customHeight="1"/>
    <row r="290" ht="12.75" customHeight="1"/>
    <row r="291" ht="13.5" customHeight="1"/>
    <row r="294" ht="13.5" customHeight="1"/>
    <row r="295" ht="12.75" customHeight="1"/>
    <row r="296" ht="12.75" customHeight="1"/>
    <row r="297" ht="13.5" customHeight="1"/>
    <row r="298" ht="13.5" customHeight="1"/>
    <row r="299" ht="12.75" customHeight="1"/>
    <row r="300" ht="12.75" customHeight="1"/>
    <row r="301" ht="13.5" customHeight="1"/>
    <row r="304" ht="13.5" customHeight="1"/>
    <row r="305" ht="12.75" customHeight="1"/>
    <row r="306" ht="12.75" customHeight="1"/>
    <row r="307" ht="13.5" customHeight="1"/>
    <row r="308" ht="13.5" customHeight="1"/>
    <row r="309" ht="12.75" customHeight="1"/>
    <row r="310" ht="12.75" customHeight="1"/>
    <row r="311" ht="13.5" customHeight="1"/>
    <row r="312" ht="13.5" customHeight="1"/>
    <row r="313" ht="12.75" customHeight="1"/>
    <row r="314" ht="12.75" customHeight="1"/>
    <row r="315" ht="13.5" customHeight="1"/>
    <row r="316" ht="13.5" customHeight="1"/>
    <row r="317" ht="12.75" customHeight="1"/>
    <row r="318" ht="12.75" customHeight="1"/>
    <row r="319" ht="13.5" customHeight="1"/>
    <row r="320" ht="13.5" customHeight="1"/>
    <row r="321" ht="12.75" customHeight="1"/>
    <row r="322" ht="12.75" customHeight="1"/>
    <row r="323" ht="13.5" customHeight="1"/>
    <row r="324" ht="13.5" customHeight="1"/>
    <row r="325" ht="12.75" customHeight="1"/>
    <row r="326" ht="12.75" customHeight="1"/>
    <row r="327" ht="13.5" customHeight="1"/>
    <row r="328" ht="13.5" customHeight="1"/>
    <row r="329" ht="12.75" customHeight="1"/>
    <row r="330" ht="12.75" customHeight="1"/>
    <row r="331" ht="13.5" customHeight="1"/>
    <row r="332" ht="13.5" customHeight="1"/>
    <row r="333" ht="12.75" customHeight="1"/>
    <row r="334" ht="12.75" customHeight="1"/>
    <row r="335" ht="13.5" customHeight="1"/>
    <row r="338" ht="13.5" customHeight="1"/>
    <row r="339" ht="12.75" customHeight="1"/>
    <row r="340" ht="12.75" customHeight="1"/>
    <row r="341" ht="13.5" customHeight="1"/>
    <row r="342" ht="13.5" customHeight="1"/>
    <row r="343" ht="12.75" customHeight="1"/>
    <row r="344" ht="12.75" customHeight="1"/>
    <row r="345" ht="13.5" customHeight="1"/>
    <row r="350" ht="13.5" customHeight="1"/>
    <row r="351" ht="12.75" customHeight="1"/>
    <row r="352" ht="12.75" customHeight="1"/>
    <row r="353" ht="13.5" customHeight="1"/>
    <row r="354" ht="13.5" customHeight="1"/>
    <row r="355" ht="12.75" customHeight="1"/>
    <row r="356" ht="12.75" customHeight="1"/>
    <row r="357" ht="13.5" customHeight="1"/>
    <row r="360" ht="13.5" customHeight="1"/>
    <row r="361" ht="12.75" customHeight="1"/>
    <row r="362" ht="12.75" customHeight="1"/>
    <row r="363" ht="13.5" customHeight="1"/>
    <row r="364" ht="13.5" customHeight="1"/>
    <row r="365" ht="12.75" customHeight="1"/>
    <row r="366" ht="12.75" customHeight="1"/>
    <row r="367" ht="13.5" customHeight="1"/>
    <row r="368" ht="13.5" customHeight="1"/>
    <row r="369" ht="12.75" customHeight="1"/>
    <row r="370" ht="12.75" customHeight="1"/>
    <row r="371" ht="13.5" customHeight="1"/>
    <row r="374" ht="13.5" customHeight="1"/>
    <row r="375" ht="12.75" customHeight="1"/>
    <row r="376" ht="12.75" customHeight="1"/>
    <row r="377" ht="13.5" customHeight="1"/>
    <row r="378" ht="13.5" customHeight="1"/>
    <row r="379" ht="12.75" customHeight="1"/>
    <row r="380" ht="12.75" customHeight="1"/>
    <row r="381" ht="13.5" customHeight="1"/>
    <row r="382" ht="13.5" customHeight="1"/>
    <row r="383" ht="12.75" customHeight="1"/>
    <row r="384" ht="12.75" customHeight="1"/>
    <row r="385" ht="13.5" customHeight="1"/>
    <row r="386" ht="13.5" customHeight="1"/>
    <row r="387" ht="12.75" customHeight="1"/>
    <row r="388" ht="12.75" customHeight="1"/>
    <row r="389" ht="13.5" customHeight="1"/>
  </sheetData>
  <mergeCells count="45">
    <mergeCell ref="B19:D19"/>
    <mergeCell ref="C20:D20"/>
    <mergeCell ref="B1:D1"/>
    <mergeCell ref="B2:D2"/>
    <mergeCell ref="B3:D3"/>
    <mergeCell ref="B7:D7"/>
    <mergeCell ref="B12:D12"/>
    <mergeCell ref="B15:D15"/>
    <mergeCell ref="B70:D70"/>
    <mergeCell ref="C26:D26"/>
    <mergeCell ref="C30:D30"/>
    <mergeCell ref="B37:D37"/>
    <mergeCell ref="B40:D40"/>
    <mergeCell ref="B41:D41"/>
    <mergeCell ref="B44:D44"/>
    <mergeCell ref="B47:D47"/>
    <mergeCell ref="B51:D51"/>
    <mergeCell ref="B55:D55"/>
    <mergeCell ref="B60:D60"/>
    <mergeCell ref="B63:D63"/>
    <mergeCell ref="B141:D141"/>
    <mergeCell ref="B78:D78"/>
    <mergeCell ref="B85:D85"/>
    <mergeCell ref="B90:D90"/>
    <mergeCell ref="B103:D103"/>
    <mergeCell ref="B113:D113"/>
    <mergeCell ref="B116:D116"/>
    <mergeCell ref="B104:D104"/>
    <mergeCell ref="B108:D108"/>
    <mergeCell ref="B120:D120"/>
    <mergeCell ref="C121:D121"/>
    <mergeCell ref="C127:D127"/>
    <mergeCell ref="C131:D131"/>
    <mergeCell ref="B138:D138"/>
    <mergeCell ref="B191:D191"/>
    <mergeCell ref="B156:D156"/>
    <mergeCell ref="B161:D161"/>
    <mergeCell ref="B164:D164"/>
    <mergeCell ref="B171:D171"/>
    <mergeCell ref="B179:D179"/>
    <mergeCell ref="B186:D186"/>
    <mergeCell ref="B142:D142"/>
    <mergeCell ref="B145:D145"/>
    <mergeCell ref="B148:D148"/>
    <mergeCell ref="B152:D152"/>
  </mergeCells>
  <conditionalFormatting sqref="C100:AF136">
    <cfRule type="expression" dxfId="816" priority="144" stopIfTrue="1">
      <formula>"b"</formula>
    </cfRule>
    <cfRule type="expression" dxfId="815" priority="145" stopIfTrue="1">
      <formula>"c"</formula>
    </cfRule>
    <cfRule type="expression" dxfId="814" priority="146" stopIfTrue="1">
      <formula>"d"</formula>
    </cfRule>
  </conditionalFormatting>
  <conditionalFormatting sqref="C77:AH77 C44:AH75">
    <cfRule type="cellIs" dxfId="813" priority="141" stopIfTrue="1" operator="equal">
      <formula>"b"</formula>
    </cfRule>
    <cfRule type="cellIs" dxfId="812" priority="142" stopIfTrue="1" operator="equal">
      <formula>"c"</formula>
    </cfRule>
    <cfRule type="cellIs" dxfId="811" priority="143" stopIfTrue="1" operator="equal">
      <formula>"d"</formula>
    </cfRule>
    <cfRule type="colorScale" priority="140">
      <colorScale>
        <cfvo type="min"/>
        <cfvo type="max"/>
        <color rgb="FFFF7128"/>
        <color rgb="FFFFEF9C"/>
      </colorScale>
    </cfRule>
  </conditionalFormatting>
  <conditionalFormatting sqref="C3:AH7 C10:AH13 C16:AH20 C23:AH25 C30:AH31">
    <cfRule type="colorScale" priority="139">
      <colorScale>
        <cfvo type="min"/>
        <cfvo type="max"/>
        <color rgb="FFFA3722"/>
        <color rgb="FFFFFF99"/>
      </colorScale>
    </cfRule>
  </conditionalFormatting>
  <conditionalFormatting sqref="C27:AH27 C30:AH31 C33:AH33">
    <cfRule type="colorScale" priority="138">
      <colorScale>
        <cfvo type="min"/>
        <cfvo type="max"/>
        <color rgb="FFFF7128"/>
        <color rgb="FFFFEF9C"/>
      </colorScale>
    </cfRule>
  </conditionalFormatting>
  <conditionalFormatting sqref="C78:AH80">
    <cfRule type="cellIs" dxfId="810" priority="135" stopIfTrue="1" operator="equal">
      <formula>"b"</formula>
    </cfRule>
    <cfRule type="cellIs" dxfId="809" priority="136" stopIfTrue="1" operator="equal">
      <formula>"c"</formula>
    </cfRule>
    <cfRule type="cellIs" dxfId="808" priority="137" stopIfTrue="1" operator="equal">
      <formula>"d"</formula>
    </cfRule>
    <cfRule type="colorScale" priority="134">
      <colorScale>
        <cfvo type="min"/>
        <cfvo type="max"/>
        <color rgb="FFFF7128"/>
        <color rgb="FFFFEF9C"/>
      </colorScale>
    </cfRule>
  </conditionalFormatting>
  <conditionalFormatting sqref="C80:AH80">
    <cfRule type="cellIs" dxfId="807" priority="131" stopIfTrue="1" operator="equal">
      <formula>"b"</formula>
    </cfRule>
    <cfRule type="cellIs" dxfId="806" priority="132" stopIfTrue="1" operator="equal">
      <formula>"c"</formula>
    </cfRule>
    <cfRule type="cellIs" dxfId="805" priority="133" stopIfTrue="1" operator="equal">
      <formula>"d"</formula>
    </cfRule>
    <cfRule type="colorScale" priority="130">
      <colorScale>
        <cfvo type="min"/>
        <cfvo type="max"/>
        <color rgb="FFFF7128"/>
        <color rgb="FFFFEF9C"/>
      </colorScale>
    </cfRule>
  </conditionalFormatting>
  <conditionalFormatting sqref="C36:AH38">
    <cfRule type="cellIs" dxfId="804" priority="127" stopIfTrue="1" operator="equal">
      <formula>"b"</formula>
    </cfRule>
    <cfRule type="cellIs" dxfId="803" priority="128" stopIfTrue="1" operator="equal">
      <formula>"c"</formula>
    </cfRule>
    <cfRule type="cellIs" dxfId="802" priority="129" stopIfTrue="1" operator="equal">
      <formula>"d"</formula>
    </cfRule>
    <cfRule type="colorScale" priority="126">
      <colorScale>
        <cfvo type="min"/>
        <cfvo type="max"/>
        <color rgb="FFFF7128"/>
        <color rgb="FFFFEF9C"/>
      </colorScale>
    </cfRule>
  </conditionalFormatting>
  <conditionalFormatting sqref="C38:AH38">
    <cfRule type="cellIs" dxfId="801" priority="123" stopIfTrue="1" operator="equal">
      <formula>"b"</formula>
    </cfRule>
    <cfRule type="cellIs" dxfId="800" priority="124" stopIfTrue="1" operator="equal">
      <formula>"c"</formula>
    </cfRule>
    <cfRule type="cellIs" dxfId="799" priority="125" stopIfTrue="1" operator="equal">
      <formula>"d"</formula>
    </cfRule>
    <cfRule type="colorScale" priority="122">
      <colorScale>
        <cfvo type="min"/>
        <cfvo type="max"/>
        <color rgb="FFFF7128"/>
        <color rgb="FFFFEF9C"/>
      </colorScale>
    </cfRule>
  </conditionalFormatting>
  <conditionalFormatting sqref="C36:AH38">
    <cfRule type="colorScale" priority="121">
      <colorScale>
        <cfvo type="min"/>
        <cfvo type="max"/>
        <color rgb="FFFA3722"/>
        <color rgb="FFFFFF99"/>
      </colorScale>
    </cfRule>
  </conditionalFormatting>
  <conditionalFormatting sqref="C36:AH38">
    <cfRule type="colorScale" priority="120">
      <colorScale>
        <cfvo type="min"/>
        <cfvo type="max"/>
        <color rgb="FFFF7128"/>
        <color rgb="FFFFEF9C"/>
      </colorScale>
    </cfRule>
  </conditionalFormatting>
  <conditionalFormatting sqref="C77:AH77 C44:AH75">
    <cfRule type="cellIs" dxfId="798" priority="114" stopIfTrue="1" operator="equal">
      <formula>"b"</formula>
    </cfRule>
    <cfRule type="cellIs" dxfId="797" priority="115" stopIfTrue="1" operator="equal">
      <formula>"c"</formula>
    </cfRule>
    <cfRule type="cellIs" dxfId="796" priority="116" stopIfTrue="1" operator="equal">
      <formula>"d"</formula>
    </cfRule>
    <cfRule type="colorScale" priority="113">
      <colorScale>
        <cfvo type="min"/>
        <cfvo type="max"/>
        <color rgb="FFFF7128"/>
        <color rgb="FFFFEF9C"/>
      </colorScale>
    </cfRule>
  </conditionalFormatting>
  <conditionalFormatting sqref="C27:AH27 C30:AH31 C33:AH33">
    <cfRule type="colorScale" priority="111">
      <colorScale>
        <cfvo type="min"/>
        <cfvo type="max"/>
        <color rgb="FFFF7128"/>
        <color rgb="FFFFEF9C"/>
      </colorScale>
    </cfRule>
  </conditionalFormatting>
  <conditionalFormatting sqref="C36:AH37">
    <cfRule type="colorScale" priority="92">
      <colorScale>
        <cfvo type="min"/>
        <cfvo type="max"/>
        <color rgb="FFFA3722"/>
        <color rgb="FFFFFF99"/>
      </colorScale>
    </cfRule>
  </conditionalFormatting>
  <conditionalFormatting sqref="C36:AH37">
    <cfRule type="colorScale" priority="91">
      <colorScale>
        <cfvo type="min"/>
        <cfvo type="max"/>
        <color rgb="FFFF7128"/>
        <color rgb="FFFFEF9C"/>
      </colorScale>
    </cfRule>
  </conditionalFormatting>
  <conditionalFormatting sqref="C44:AH80">
    <cfRule type="cellIs" dxfId="795" priority="85" stopIfTrue="1" operator="equal">
      <formula>"e"</formula>
    </cfRule>
  </conditionalFormatting>
  <conditionalFormatting sqref="E71:AH102">
    <cfRule type="containsText" dxfId="794" priority="82" stopIfTrue="1" operator="containsText" text="B">
      <formula>NOT(ISERROR(SEARCH("B",E71)))</formula>
    </cfRule>
    <cfRule type="containsText" dxfId="793" priority="83" stopIfTrue="1" operator="containsText" text="C">
      <formula>NOT(ISERROR(SEARCH("C",E71)))</formula>
    </cfRule>
    <cfRule type="containsText" dxfId="792" priority="84" stopIfTrue="1" operator="containsText" text="D">
      <formula>NOT(ISERROR(SEARCH("D",E71)))</formula>
    </cfRule>
  </conditionalFormatting>
  <conditionalFormatting sqref="E2:AH33">
    <cfRule type="colorScale" priority="81">
      <colorScale>
        <cfvo type="min"/>
        <cfvo type="percentile" val="50"/>
        <cfvo type="max"/>
        <color rgb="FFF8696B"/>
        <color rgb="FFFFEB84"/>
        <color rgb="FF63BE7B"/>
      </colorScale>
    </cfRule>
  </conditionalFormatting>
  <conditionalFormatting sqref="E71:AH102">
    <cfRule type="containsText" dxfId="791" priority="78" stopIfTrue="1" operator="containsText" text="B">
      <formula>NOT(ISERROR(SEARCH("B",E71)))</formula>
    </cfRule>
    <cfRule type="containsText" dxfId="790" priority="79" stopIfTrue="1" operator="containsText" text="C">
      <formula>NOT(ISERROR(SEARCH("C",E71)))</formula>
    </cfRule>
    <cfRule type="containsText" dxfId="789" priority="80" stopIfTrue="1" operator="containsText" text="D">
      <formula>NOT(ISERROR(SEARCH("D",E71)))</formula>
    </cfRule>
  </conditionalFormatting>
  <conditionalFormatting sqref="E2:AH33">
    <cfRule type="colorScale" priority="77">
      <colorScale>
        <cfvo type="min"/>
        <cfvo type="percentile" val="50"/>
        <cfvo type="max"/>
        <color rgb="FFF8696B"/>
        <color rgb="FFFFEB84"/>
        <color rgb="FF63BE7B"/>
      </colorScale>
    </cfRule>
  </conditionalFormatting>
  <conditionalFormatting sqref="E165:AH168 E103:AH135">
    <cfRule type="containsText" dxfId="788" priority="74" stopIfTrue="1" operator="containsText" text="B">
      <formula>NOT(ISERROR(SEARCH("B",E103)))</formula>
    </cfRule>
    <cfRule type="containsText" dxfId="787" priority="75" stopIfTrue="1" operator="containsText" text="C">
      <formula>NOT(ISERROR(SEARCH("C",E103)))</formula>
    </cfRule>
    <cfRule type="containsText" dxfId="786" priority="76" stopIfTrue="1" operator="containsText" text="D">
      <formula>NOT(ISERROR(SEARCH("D",E103)))</formula>
    </cfRule>
  </conditionalFormatting>
  <conditionalFormatting sqref="E2:AH34">
    <cfRule type="colorScale" priority="73">
      <colorScale>
        <cfvo type="min"/>
        <cfvo type="percentile" val="50"/>
        <cfvo type="max"/>
        <color rgb="FFF8696B"/>
        <color rgb="FFFFEB84"/>
        <color rgb="FF63BE7B"/>
      </colorScale>
    </cfRule>
  </conditionalFormatting>
  <conditionalFormatting sqref="E40:AH60">
    <cfRule type="colorScale" priority="72">
      <colorScale>
        <cfvo type="min"/>
        <cfvo type="percentile" val="50"/>
        <cfvo type="max"/>
        <color rgb="FFF8696B"/>
        <color rgb="FFFFEB84"/>
        <color rgb="FF63BE7B"/>
      </colorScale>
    </cfRule>
  </conditionalFormatting>
  <conditionalFormatting sqref="E40:AH40">
    <cfRule type="colorScale" priority="71">
      <colorScale>
        <cfvo type="min"/>
        <cfvo type="percentile" val="50"/>
        <cfvo type="max"/>
        <color rgb="FFF8696B"/>
        <color rgb="FFFFEB84"/>
        <color rgb="FF63BE7B"/>
      </colorScale>
    </cfRule>
  </conditionalFormatting>
  <conditionalFormatting sqref="E44:AH44">
    <cfRule type="colorScale" priority="70">
      <colorScale>
        <cfvo type="min"/>
        <cfvo type="percentile" val="50"/>
        <cfvo type="max"/>
        <color rgb="FFF8696B"/>
        <color rgb="FFFFEB84"/>
        <color rgb="FF63BE7B"/>
      </colorScale>
    </cfRule>
  </conditionalFormatting>
  <conditionalFormatting sqref="E41:AH41">
    <cfRule type="colorScale" priority="69">
      <colorScale>
        <cfvo type="min"/>
        <cfvo type="percentile" val="50"/>
        <cfvo type="max"/>
        <color rgb="FFF8696B"/>
        <color rgb="FFFFEB84"/>
        <color rgb="FF63BE7B"/>
      </colorScale>
    </cfRule>
  </conditionalFormatting>
  <conditionalFormatting sqref="E47:AH47">
    <cfRule type="colorScale" priority="68">
      <colorScale>
        <cfvo type="min"/>
        <cfvo type="percentile" val="50"/>
        <cfvo type="max"/>
        <color rgb="FFF8696B"/>
        <color rgb="FFFFEB84"/>
        <color rgb="FF63BE7B"/>
      </colorScale>
    </cfRule>
  </conditionalFormatting>
  <conditionalFormatting sqref="E51:AH51">
    <cfRule type="colorScale" priority="67">
      <colorScale>
        <cfvo type="min"/>
        <cfvo type="percentile" val="50"/>
        <cfvo type="max"/>
        <color rgb="FFF8696B"/>
        <color rgb="FFFFEB84"/>
        <color rgb="FF63BE7B"/>
      </colorScale>
    </cfRule>
  </conditionalFormatting>
  <conditionalFormatting sqref="E55:AH56">
    <cfRule type="colorScale" priority="66">
      <colorScale>
        <cfvo type="min"/>
        <cfvo type="percentile" val="50"/>
        <cfvo type="max"/>
        <color rgb="FFF8696B"/>
        <color rgb="FFFFEB84"/>
        <color rgb="FF63BE7B"/>
      </colorScale>
    </cfRule>
  </conditionalFormatting>
  <conditionalFormatting sqref="E60:AH60">
    <cfRule type="colorScale" priority="65">
      <colorScale>
        <cfvo type="min"/>
        <cfvo type="percentile" val="50"/>
        <cfvo type="max"/>
        <color rgb="FFF8696B"/>
        <color rgb="FFFFEB84"/>
        <color rgb="FF63BE7B"/>
      </colorScale>
    </cfRule>
  </conditionalFormatting>
  <conditionalFormatting sqref="E42:AH42">
    <cfRule type="colorScale" priority="64">
      <colorScale>
        <cfvo type="min"/>
        <cfvo type="percentile" val="50"/>
        <cfvo type="max"/>
        <color rgb="FFF8696B"/>
        <color rgb="FFFFEB84"/>
        <color rgb="FF63BE7B"/>
      </colorScale>
    </cfRule>
  </conditionalFormatting>
  <conditionalFormatting sqref="E141:AH161">
    <cfRule type="containsText" dxfId="785" priority="60" stopIfTrue="1" operator="containsText" text="B">
      <formula>NOT(ISERROR(SEARCH("B",E141)))</formula>
    </cfRule>
    <cfRule type="containsText" dxfId="784" priority="61" stopIfTrue="1" operator="containsText" text="C">
      <formula>NOT(ISERROR(SEARCH("C",E141)))</formula>
    </cfRule>
    <cfRule type="containsText" dxfId="783" priority="62" stopIfTrue="1" operator="containsText" text="D">
      <formula>NOT(ISERROR(SEARCH("D",E141)))</formula>
    </cfRule>
    <cfRule type="colorScale" priority="63">
      <colorScale>
        <cfvo type="min"/>
        <cfvo type="percentile" val="50"/>
        <cfvo type="max"/>
        <color rgb="FFF8696B"/>
        <color rgb="FFFFEB84"/>
        <color rgb="FF63BE7B"/>
      </colorScale>
    </cfRule>
  </conditionalFormatting>
  <conditionalFormatting sqref="E141:AH141">
    <cfRule type="colorScale" priority="59">
      <colorScale>
        <cfvo type="min"/>
        <cfvo type="percentile" val="50"/>
        <cfvo type="max"/>
        <color rgb="FFF8696B"/>
        <color rgb="FFFFEB84"/>
        <color rgb="FF63BE7B"/>
      </colorScale>
    </cfRule>
  </conditionalFormatting>
  <conditionalFormatting sqref="E145:AH145">
    <cfRule type="colorScale" priority="58">
      <colorScale>
        <cfvo type="min"/>
        <cfvo type="percentile" val="50"/>
        <cfvo type="max"/>
        <color rgb="FFF8696B"/>
        <color rgb="FFFFEB84"/>
        <color rgb="FF63BE7B"/>
      </colorScale>
    </cfRule>
  </conditionalFormatting>
  <conditionalFormatting sqref="E142:AH142">
    <cfRule type="colorScale" priority="57">
      <colorScale>
        <cfvo type="min"/>
        <cfvo type="percentile" val="50"/>
        <cfvo type="max"/>
        <color rgb="FFF8696B"/>
        <color rgb="FFFFEB84"/>
        <color rgb="FF63BE7B"/>
      </colorScale>
    </cfRule>
  </conditionalFormatting>
  <conditionalFormatting sqref="E148:AH148">
    <cfRule type="colorScale" priority="56">
      <colorScale>
        <cfvo type="min"/>
        <cfvo type="percentile" val="50"/>
        <cfvo type="max"/>
        <color rgb="FFF8696B"/>
        <color rgb="FFFFEB84"/>
        <color rgb="FF63BE7B"/>
      </colorScale>
    </cfRule>
  </conditionalFormatting>
  <conditionalFormatting sqref="E152:AH152">
    <cfRule type="colorScale" priority="55">
      <colorScale>
        <cfvo type="min"/>
        <cfvo type="percentile" val="50"/>
        <cfvo type="max"/>
        <color rgb="FFF8696B"/>
        <color rgb="FFFFEB84"/>
        <color rgb="FF63BE7B"/>
      </colorScale>
    </cfRule>
  </conditionalFormatting>
  <conditionalFormatting sqref="E156:AH157">
    <cfRule type="colorScale" priority="54">
      <colorScale>
        <cfvo type="min"/>
        <cfvo type="percentile" val="50"/>
        <cfvo type="max"/>
        <color rgb="FFF8696B"/>
        <color rgb="FFFFEB84"/>
        <color rgb="FF63BE7B"/>
      </colorScale>
    </cfRule>
  </conditionalFormatting>
  <conditionalFormatting sqref="E161:AH161">
    <cfRule type="colorScale" priority="53">
      <colorScale>
        <cfvo type="min"/>
        <cfvo type="percentile" val="50"/>
        <cfvo type="max"/>
        <color rgb="FFF8696B"/>
        <color rgb="FFFFEB84"/>
        <color rgb="FF63BE7B"/>
      </colorScale>
    </cfRule>
  </conditionalFormatting>
  <conditionalFormatting sqref="E143">
    <cfRule type="colorScale" priority="52">
      <colorScale>
        <cfvo type="min"/>
        <cfvo type="percentile" val="50"/>
        <cfvo type="max"/>
        <color rgb="FFF8696B"/>
        <color rgb="FFFFEB84"/>
        <color rgb="FF63BE7B"/>
      </colorScale>
    </cfRule>
  </conditionalFormatting>
  <conditionalFormatting sqref="E141:AH161">
    <cfRule type="colorScale" priority="51">
      <colorScale>
        <cfvo type="min"/>
        <cfvo type="percentile" val="50"/>
        <cfvo type="max"/>
        <color rgb="FFF8696B"/>
        <color rgb="FFFFEB84"/>
        <color rgb="FF63BE7B"/>
      </colorScale>
    </cfRule>
  </conditionalFormatting>
  <conditionalFormatting sqref="E103:AH135">
    <cfRule type="colorScale" priority="50">
      <colorScale>
        <cfvo type="min"/>
        <cfvo type="percentile" val="50"/>
        <cfvo type="max"/>
        <color rgb="FFF8696B"/>
        <color rgb="FFFFEB84"/>
        <color rgb="FF63BE7B"/>
      </colorScale>
    </cfRule>
  </conditionalFormatting>
  <conditionalFormatting sqref="E103:AH103">
    <cfRule type="colorScale" priority="49">
      <colorScale>
        <cfvo type="min"/>
        <cfvo type="percentile" val="50"/>
        <cfvo type="max"/>
        <color rgb="FFF8696B"/>
        <color rgb="FFFFEB84"/>
        <color rgb="FF63BE7B"/>
      </colorScale>
    </cfRule>
  </conditionalFormatting>
  <conditionalFormatting sqref="E64:AH67">
    <cfRule type="colorScale" priority="48">
      <colorScale>
        <cfvo type="min"/>
        <cfvo type="percentile" val="50"/>
        <cfvo type="max"/>
        <color rgb="FFF8696B"/>
        <color rgb="FFFFEB84"/>
        <color rgb="FF63BE7B"/>
      </colorScale>
    </cfRule>
  </conditionalFormatting>
  <conditionalFormatting sqref="E63:AH63">
    <cfRule type="colorScale" priority="47">
      <colorScale>
        <cfvo type="min"/>
        <cfvo type="percentile" val="50"/>
        <cfvo type="max"/>
        <color rgb="FFF8696B"/>
        <color rgb="FFFFEB84"/>
        <color rgb="FF63BE7B"/>
      </colorScale>
    </cfRule>
  </conditionalFormatting>
  <conditionalFormatting sqref="E164:AH164">
    <cfRule type="containsText" dxfId="782" priority="43" stopIfTrue="1" operator="containsText" text="B">
      <formula>NOT(ISERROR(SEARCH("B",E164)))</formula>
    </cfRule>
    <cfRule type="containsText" dxfId="781" priority="44" stopIfTrue="1" operator="containsText" text="C">
      <formula>NOT(ISERROR(SEARCH("C",E164)))</formula>
    </cfRule>
    <cfRule type="containsText" dxfId="780" priority="45" stopIfTrue="1" operator="containsText" text="D">
      <formula>NOT(ISERROR(SEARCH("D",E164)))</formula>
    </cfRule>
    <cfRule type="colorScale" priority="46">
      <colorScale>
        <cfvo type="min"/>
        <cfvo type="percentile" val="50"/>
        <cfvo type="max"/>
        <color rgb="FFF8696B"/>
        <color rgb="FFFFEB84"/>
        <color rgb="FF63BE7B"/>
      </colorScale>
    </cfRule>
  </conditionalFormatting>
  <conditionalFormatting sqref="E164:AH164">
    <cfRule type="colorScale" priority="42">
      <colorScale>
        <cfvo type="min"/>
        <cfvo type="percentile" val="50"/>
        <cfvo type="max"/>
        <color rgb="FFF8696B"/>
        <color rgb="FFFFEB84"/>
        <color rgb="FF63BE7B"/>
      </colorScale>
    </cfRule>
  </conditionalFormatting>
  <conditionalFormatting sqref="E165:AH168">
    <cfRule type="colorScale" priority="41">
      <colorScale>
        <cfvo type="min"/>
        <cfvo type="percentile" val="50"/>
        <cfvo type="max"/>
        <color rgb="FFF8696B"/>
        <color rgb="FFFFEB84"/>
        <color rgb="FF63BE7B"/>
      </colorScale>
    </cfRule>
  </conditionalFormatting>
  <conditionalFormatting sqref="E79:AH82">
    <cfRule type="colorScale" priority="40">
      <colorScale>
        <cfvo type="min"/>
        <cfvo type="percentile" val="50"/>
        <cfvo type="max"/>
        <color rgb="FFF8696B"/>
        <color rgb="FFFFEB84"/>
        <color rgb="FF63BE7B"/>
      </colorScale>
    </cfRule>
  </conditionalFormatting>
  <conditionalFormatting sqref="E78:AH78">
    <cfRule type="colorScale" priority="39">
      <colorScale>
        <cfvo type="min"/>
        <cfvo type="percentile" val="50"/>
        <cfvo type="max"/>
        <color rgb="FFF8696B"/>
        <color rgb="FFFFEB84"/>
        <color rgb="FF63BE7B"/>
      </colorScale>
    </cfRule>
  </conditionalFormatting>
  <conditionalFormatting sqref="E86:AH87">
    <cfRule type="colorScale" priority="38">
      <colorScale>
        <cfvo type="min"/>
        <cfvo type="percentile" val="50"/>
        <cfvo type="max"/>
        <color rgb="FFF8696B"/>
        <color rgb="FFFFEB84"/>
        <color rgb="FF63BE7B"/>
      </colorScale>
    </cfRule>
  </conditionalFormatting>
  <conditionalFormatting sqref="E85:AH85">
    <cfRule type="colorScale" priority="37">
      <colorScale>
        <cfvo type="min"/>
        <cfvo type="percentile" val="50"/>
        <cfvo type="max"/>
        <color rgb="FFF8696B"/>
        <color rgb="FFFFEB84"/>
        <color rgb="FF63BE7B"/>
      </colorScale>
    </cfRule>
  </conditionalFormatting>
  <conditionalFormatting sqref="E90:AH90">
    <cfRule type="colorScale" priority="36">
      <colorScale>
        <cfvo type="min"/>
        <cfvo type="percentile" val="50"/>
        <cfvo type="max"/>
        <color rgb="FFF8696B"/>
        <color rgb="FFFFEB84"/>
        <color rgb="FF63BE7B"/>
      </colorScale>
    </cfRule>
  </conditionalFormatting>
  <conditionalFormatting sqref="E91:AH93">
    <cfRule type="colorScale" priority="35">
      <colorScale>
        <cfvo type="min"/>
        <cfvo type="percentile" val="50"/>
        <cfvo type="max"/>
        <color rgb="FFF8696B"/>
        <color rgb="FFFFEB84"/>
        <color rgb="FF63BE7B"/>
      </colorScale>
    </cfRule>
  </conditionalFormatting>
  <conditionalFormatting sqref="E180:AH183">
    <cfRule type="colorScale" priority="34">
      <colorScale>
        <cfvo type="min"/>
        <cfvo type="percentile" val="50"/>
        <cfvo type="max"/>
        <color rgb="FFF8696B"/>
        <color rgb="FFFFEB84"/>
        <color rgb="FF63BE7B"/>
      </colorScale>
    </cfRule>
  </conditionalFormatting>
  <conditionalFormatting sqref="E179:AH179">
    <cfRule type="colorScale" priority="33">
      <colorScale>
        <cfvo type="min"/>
        <cfvo type="percentile" val="50"/>
        <cfvo type="max"/>
        <color rgb="FFF8696B"/>
        <color rgb="FFFFEB84"/>
        <color rgb="FF63BE7B"/>
      </colorScale>
    </cfRule>
  </conditionalFormatting>
  <conditionalFormatting sqref="E187:AH188">
    <cfRule type="colorScale" priority="32">
      <colorScale>
        <cfvo type="min"/>
        <cfvo type="percentile" val="50"/>
        <cfvo type="max"/>
        <color rgb="FFF8696B"/>
        <color rgb="FFFFEB84"/>
        <color rgb="FF63BE7B"/>
      </colorScale>
    </cfRule>
  </conditionalFormatting>
  <conditionalFormatting sqref="E186:AH186">
    <cfRule type="colorScale" priority="31">
      <colorScale>
        <cfvo type="min"/>
        <cfvo type="percentile" val="50"/>
        <cfvo type="max"/>
        <color rgb="FFF8696B"/>
        <color rgb="FFFFEB84"/>
        <color rgb="FF63BE7B"/>
      </colorScale>
    </cfRule>
  </conditionalFormatting>
  <conditionalFormatting sqref="E191:AH191">
    <cfRule type="colorScale" priority="30">
      <colorScale>
        <cfvo type="min"/>
        <cfvo type="percentile" val="50"/>
        <cfvo type="max"/>
        <color rgb="FFF8696B"/>
        <color rgb="FFFFEB84"/>
        <color rgb="FF63BE7B"/>
      </colorScale>
    </cfRule>
  </conditionalFormatting>
  <conditionalFormatting sqref="E192:AH194">
    <cfRule type="colorScale" priority="29">
      <colorScale>
        <cfvo type="min"/>
        <cfvo type="percentile" val="50"/>
        <cfvo type="max"/>
        <color rgb="FFF8696B"/>
        <color rgb="FFFFEB84"/>
        <color rgb="FF63BE7B"/>
      </colorScale>
    </cfRule>
  </conditionalFormatting>
  <conditionalFormatting sqref="E179:AH194">
    <cfRule type="containsText" dxfId="779" priority="25" stopIfTrue="1" operator="containsText" text="B">
      <formula>NOT(ISERROR(SEARCH("B",E179)))</formula>
    </cfRule>
    <cfRule type="containsText" dxfId="778" priority="26" stopIfTrue="1" operator="containsText" text="C">
      <formula>NOT(ISERROR(SEARCH("C",E179)))</formula>
    </cfRule>
    <cfRule type="containsText" dxfId="777" priority="27" stopIfTrue="1" operator="containsText" text="D">
      <formula>NOT(ISERROR(SEARCH("D",E179)))</formula>
    </cfRule>
    <cfRule type="colorScale" priority="28">
      <colorScale>
        <cfvo type="min"/>
        <cfvo type="percentile" val="50"/>
        <cfvo type="max"/>
        <color rgb="FFF8696B"/>
        <color rgb="FFFFEB84"/>
        <color rgb="FF63BE7B"/>
      </colorScale>
    </cfRule>
  </conditionalFormatting>
  <conditionalFormatting sqref="E179:AH194">
    <cfRule type="colorScale" priority="24">
      <colorScale>
        <cfvo type="min"/>
        <cfvo type="percentile" val="50"/>
        <cfvo type="max"/>
        <color rgb="FFF8696B"/>
        <color rgb="FFFFEB84"/>
        <color rgb="FF63BE7B"/>
      </colorScale>
    </cfRule>
  </conditionalFormatting>
  <conditionalFormatting sqref="E37:AH37">
    <cfRule type="colorScale" priority="23">
      <colorScale>
        <cfvo type="min"/>
        <cfvo type="percentile" val="50"/>
        <cfvo type="max"/>
        <color rgb="FFF8696B"/>
        <color rgb="FFFFEB84"/>
        <color rgb="FF63BE7B"/>
      </colorScale>
    </cfRule>
  </conditionalFormatting>
  <conditionalFormatting sqref="E37:AH37">
    <cfRule type="colorScale" priority="22">
      <colorScale>
        <cfvo type="min"/>
        <cfvo type="percentile" val="50"/>
        <cfvo type="max"/>
        <color rgb="FFF8696B"/>
        <color rgb="FFFFEB84"/>
        <color rgb="FF63BE7B"/>
      </colorScale>
    </cfRule>
  </conditionalFormatting>
  <conditionalFormatting sqref="E71:AH75">
    <cfRule type="colorScale" priority="21">
      <colorScale>
        <cfvo type="min"/>
        <cfvo type="percentile" val="50"/>
        <cfvo type="max"/>
        <color rgb="FFF8696B"/>
        <color rgb="FFFFEB84"/>
        <color rgb="FF63BE7B"/>
      </colorScale>
    </cfRule>
  </conditionalFormatting>
  <conditionalFormatting sqref="E70:AH70">
    <cfRule type="colorScale" priority="20">
      <colorScale>
        <cfvo type="min"/>
        <cfvo type="percentile" val="50"/>
        <cfvo type="max"/>
        <color rgb="FFF8696B"/>
        <color rgb="FFFFEB84"/>
        <color rgb="FF63BE7B"/>
      </colorScale>
    </cfRule>
  </conditionalFormatting>
  <conditionalFormatting sqref="E138:AH138">
    <cfRule type="colorScale" priority="19">
      <colorScale>
        <cfvo type="min"/>
        <cfvo type="percentile" val="50"/>
        <cfvo type="max"/>
        <color rgb="FFF8696B"/>
        <color rgb="FFFFEB84"/>
        <color rgb="FF63BE7B"/>
      </colorScale>
    </cfRule>
  </conditionalFormatting>
  <conditionalFormatting sqref="E138:AH138">
    <cfRule type="colorScale" priority="18">
      <colorScale>
        <cfvo type="min"/>
        <cfvo type="percentile" val="50"/>
        <cfvo type="max"/>
        <color rgb="FFF8696B"/>
        <color rgb="FFFFEB84"/>
        <color rgb="FF63BE7B"/>
      </colorScale>
    </cfRule>
  </conditionalFormatting>
  <conditionalFormatting sqref="E138:AH138">
    <cfRule type="containsText" dxfId="776" priority="14" stopIfTrue="1" operator="containsText" text="B">
      <formula>NOT(ISERROR(SEARCH("B",E138)))</formula>
    </cfRule>
    <cfRule type="containsText" dxfId="775" priority="15" stopIfTrue="1" operator="containsText" text="C">
      <formula>NOT(ISERROR(SEARCH("C",E138)))</formula>
    </cfRule>
    <cfRule type="containsText" dxfId="774" priority="16" stopIfTrue="1" operator="containsText" text="D">
      <formula>NOT(ISERROR(SEARCH("D",E138)))</formula>
    </cfRule>
    <cfRule type="colorScale" priority="17">
      <colorScale>
        <cfvo type="min"/>
        <cfvo type="percentile" val="50"/>
        <cfvo type="max"/>
        <color rgb="FFF8696B"/>
        <color rgb="FFFFEB84"/>
        <color rgb="FF63BE7B"/>
      </colorScale>
    </cfRule>
  </conditionalFormatting>
  <conditionalFormatting sqref="E138:AH138">
    <cfRule type="colorScale" priority="13">
      <colorScale>
        <cfvo type="min"/>
        <cfvo type="percentile" val="50"/>
        <cfvo type="max"/>
        <color rgb="FFF8696B"/>
        <color rgb="FFFFEB84"/>
        <color rgb="FF63BE7B"/>
      </colorScale>
    </cfRule>
  </conditionalFormatting>
  <conditionalFormatting sqref="E138:AH138">
    <cfRule type="colorScale" priority="12">
      <colorScale>
        <cfvo type="min"/>
        <cfvo type="percentile" val="50"/>
        <cfvo type="max"/>
        <color rgb="FFF8696B"/>
        <color rgb="FFFFEB84"/>
        <color rgb="FF63BE7B"/>
      </colorScale>
    </cfRule>
  </conditionalFormatting>
  <conditionalFormatting sqref="E172:AH176">
    <cfRule type="colorScale" priority="11">
      <colorScale>
        <cfvo type="min"/>
        <cfvo type="percentile" val="50"/>
        <cfvo type="max"/>
        <color rgb="FFF8696B"/>
        <color rgb="FFFFEB84"/>
        <color rgb="FF63BE7B"/>
      </colorScale>
    </cfRule>
  </conditionalFormatting>
  <conditionalFormatting sqref="E171:AH171">
    <cfRule type="colorScale" priority="10">
      <colorScale>
        <cfvo type="min"/>
        <cfvo type="percentile" val="50"/>
        <cfvo type="max"/>
        <color rgb="FFF8696B"/>
        <color rgb="FFFFEB84"/>
        <color rgb="FF63BE7B"/>
      </colorScale>
    </cfRule>
  </conditionalFormatting>
  <conditionalFormatting sqref="E171:AH176">
    <cfRule type="containsText" dxfId="773" priority="7" stopIfTrue="1" operator="containsText" text="B">
      <formula>NOT(ISERROR(SEARCH("B",E171)))</formula>
    </cfRule>
    <cfRule type="containsText" dxfId="772" priority="8" stopIfTrue="1" operator="containsText" text="C">
      <formula>NOT(ISERROR(SEARCH("C",E171)))</formula>
    </cfRule>
    <cfRule type="containsText" dxfId="771" priority="9" stopIfTrue="1" operator="containsText" text="D">
      <formula>NOT(ISERROR(SEARCH("D",E171)))</formula>
    </cfRule>
  </conditionalFormatting>
  <conditionalFormatting sqref="E171:AH176">
    <cfRule type="colorScale" priority="6">
      <colorScale>
        <cfvo type="min"/>
        <cfvo type="percentile" val="50"/>
        <cfvo type="max"/>
        <color rgb="FFF8696B"/>
        <color rgb="FFFFEB84"/>
        <color rgb="FF63BE7B"/>
      </colorScale>
    </cfRule>
  </conditionalFormatting>
  <conditionalFormatting sqref="E171:AH171">
    <cfRule type="containsText" dxfId="770" priority="2" stopIfTrue="1" operator="containsText" text="B">
      <formula>NOT(ISERROR(SEARCH("B",E171)))</formula>
    </cfRule>
    <cfRule type="containsText" dxfId="769" priority="3" stopIfTrue="1" operator="containsText" text="C">
      <formula>NOT(ISERROR(SEARCH("C",E171)))</formula>
    </cfRule>
    <cfRule type="containsText" dxfId="768" priority="4" stopIfTrue="1" operator="containsText" text="D">
      <formula>NOT(ISERROR(SEARCH("D",E171)))</formula>
    </cfRule>
    <cfRule type="colorScale" priority="5">
      <colorScale>
        <cfvo type="min"/>
        <cfvo type="percentile" val="50"/>
        <cfvo type="max"/>
        <color rgb="FFF8696B"/>
        <color rgb="FFFFEB84"/>
        <color rgb="FF63BE7B"/>
      </colorScale>
    </cfRule>
  </conditionalFormatting>
  <conditionalFormatting sqref="E171:AH171">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theme="7" tint="0.59999389629810485"/>
  </sheetPr>
  <dimension ref="A1:AK136"/>
  <sheetViews>
    <sheetView zoomScale="70" zoomScaleNormal="70" workbookViewId="0">
      <pane ySplit="4" topLeftCell="A57" activePane="bottomLeft" state="frozen"/>
      <selection pane="bottomLeft" activeCell="F64" sqref="F64"/>
    </sheetView>
  </sheetViews>
  <sheetFormatPr baseColWidth="10" defaultRowHeight="12.75"/>
  <cols>
    <col min="1" max="1" width="1.28515625" style="264" customWidth="1"/>
    <col min="2" max="2" width="4.140625" style="11" customWidth="1"/>
    <col min="3" max="3" width="3.42578125" style="11" customWidth="1"/>
    <col min="4" max="4" width="22.5703125" style="11" customWidth="1"/>
    <col min="5" max="5" width="24" style="11" customWidth="1"/>
    <col min="6" max="6" width="7" style="11" customWidth="1"/>
    <col min="7" max="9" width="7.5703125" style="11" customWidth="1"/>
    <col min="10" max="10" width="13.28515625" style="11" customWidth="1"/>
    <col min="11" max="11" width="2.7109375" style="11" customWidth="1"/>
    <col min="12" max="12" width="40.42578125" style="11" customWidth="1"/>
    <col min="13" max="13" width="1.140625" style="11" customWidth="1"/>
    <col min="14" max="14" width="1.28515625" style="264" customWidth="1"/>
    <col min="15" max="15" width="4.140625" style="11" customWidth="1"/>
    <col min="16" max="16" width="3.42578125" style="11" customWidth="1"/>
    <col min="17" max="17" width="22.5703125" style="11" customWidth="1"/>
    <col min="18" max="18" width="24" style="11" customWidth="1"/>
    <col min="19" max="19" width="7" style="11" customWidth="1"/>
    <col min="20" max="22" width="7.5703125" style="11" customWidth="1"/>
    <col min="23" max="23" width="13.28515625" style="11" customWidth="1"/>
    <col min="24" max="24" width="2.7109375" style="11" customWidth="1"/>
    <col min="25" max="25" width="10.140625" style="11" customWidth="1"/>
    <col min="26" max="26" width="40.42578125" style="11" customWidth="1"/>
    <col min="27" max="27" width="1.28515625" style="264" customWidth="1"/>
    <col min="28" max="28" width="4.140625" style="11" customWidth="1"/>
    <col min="29" max="29" width="3.42578125" style="11" customWidth="1"/>
    <col min="30" max="30" width="22.5703125" style="11" customWidth="1"/>
    <col min="31" max="31" width="24" style="11" customWidth="1"/>
    <col min="32" max="32" width="7" style="11" customWidth="1"/>
    <col min="33" max="35" width="7.5703125" style="11" customWidth="1"/>
    <col min="36" max="36" width="13.28515625" style="11" customWidth="1"/>
    <col min="37" max="37" width="2.7109375" style="11" customWidth="1"/>
    <col min="38" max="38" width="11.42578125" style="11" customWidth="1"/>
    <col min="39" max="16384" width="11.42578125" style="11"/>
  </cols>
  <sheetData>
    <row r="1" spans="1:37" ht="3.75" customHeight="1" thickBot="1">
      <c r="A1" s="263">
        <v>2</v>
      </c>
      <c r="N1" s="263">
        <v>1</v>
      </c>
      <c r="AA1" s="263"/>
    </row>
    <row r="2" spans="1:37" ht="30" customHeight="1" thickBot="1">
      <c r="B2" s="778" t="str">
        <f>INDEX(ZONE_LIVRET1,1,A1)</f>
        <v/>
      </c>
      <c r="C2" s="779"/>
      <c r="D2" s="779"/>
      <c r="E2" s="779"/>
      <c r="F2" s="780"/>
      <c r="G2" s="781" t="str">
        <f>'liste élèves'!$G$3</f>
        <v>CM2</v>
      </c>
      <c r="H2" s="782"/>
      <c r="I2" s="782"/>
      <c r="J2" s="782"/>
      <c r="K2" s="782"/>
      <c r="L2" s="366"/>
      <c r="O2" s="778" t="str">
        <f>INDEX(ZONE_LIVRET1,1,A1)</f>
        <v/>
      </c>
      <c r="P2" s="779"/>
      <c r="Q2" s="779"/>
      <c r="R2" s="779"/>
      <c r="S2" s="780"/>
      <c r="T2" s="781" t="str">
        <f>'liste élèves'!G3</f>
        <v>CM2</v>
      </c>
      <c r="U2" s="782"/>
      <c r="V2" s="782"/>
      <c r="W2" s="782"/>
      <c r="X2" s="782"/>
      <c r="Y2" s="366"/>
      <c r="AB2" s="778" t="str">
        <f>INDEX(ZONE_LIVRET1,1,A1)</f>
        <v/>
      </c>
      <c r="AC2" s="779"/>
      <c r="AD2" s="779"/>
      <c r="AE2" s="779"/>
      <c r="AF2" s="780"/>
      <c r="AG2" s="781" t="str">
        <f>'liste élèves'!$G$3</f>
        <v>CM2</v>
      </c>
      <c r="AH2" s="782"/>
      <c r="AI2" s="782"/>
      <c r="AJ2" s="782"/>
      <c r="AK2" s="782"/>
    </row>
    <row r="3" spans="1:37" ht="20.25" customHeight="1">
      <c r="G3" s="783" t="str">
        <f>'liste élèves'!$G$5</f>
        <v>Mme COUSIN</v>
      </c>
      <c r="H3" s="783"/>
      <c r="I3" s="783"/>
      <c r="J3" s="783"/>
      <c r="K3" s="783"/>
      <c r="L3" s="367"/>
      <c r="T3" s="783" t="str">
        <f>'liste élèves'!G5</f>
        <v>Mme COUSIN</v>
      </c>
      <c r="U3" s="783"/>
      <c r="V3" s="783"/>
      <c r="W3" s="783"/>
      <c r="X3" s="783"/>
      <c r="Y3" s="367"/>
      <c r="AG3" s="783" t="str">
        <f>'liste élèves'!$G$5</f>
        <v>Mme COUSIN</v>
      </c>
      <c r="AH3" s="783"/>
      <c r="AI3" s="783"/>
      <c r="AJ3" s="783"/>
      <c r="AK3" s="783"/>
    </row>
    <row r="4" spans="1:37" ht="21.75" customHeight="1">
      <c r="B4" s="784" t="s">
        <v>41</v>
      </c>
      <c r="C4" s="785"/>
      <c r="D4" s="785"/>
      <c r="E4" s="785"/>
      <c r="F4" s="786"/>
      <c r="G4" s="787" t="str">
        <f>CONCATENATE("année scolaire : ",'liste élèves'!$G$7)</f>
        <v>année scolaire : 2010-2011</v>
      </c>
      <c r="H4" s="788"/>
      <c r="I4" s="788"/>
      <c r="J4" s="788"/>
      <c r="K4" s="788"/>
      <c r="L4" s="368"/>
      <c r="O4" s="784" t="s">
        <v>1003</v>
      </c>
      <c r="P4" s="785"/>
      <c r="Q4" s="785"/>
      <c r="R4" s="785"/>
      <c r="S4" s="786"/>
      <c r="T4" s="787" t="str">
        <f>CONCATENATE("année scolaire : ",'liste élèves'!G7)</f>
        <v>année scolaire : 2010-2011</v>
      </c>
      <c r="U4" s="788"/>
      <c r="V4" s="788"/>
      <c r="W4" s="788"/>
      <c r="X4" s="788"/>
      <c r="Y4" s="368"/>
      <c r="AB4" s="784" t="s">
        <v>1004</v>
      </c>
      <c r="AC4" s="785"/>
      <c r="AD4" s="785"/>
      <c r="AE4" s="785"/>
      <c r="AF4" s="786"/>
      <c r="AG4" s="787" t="str">
        <f>CONCATENATE("année scolaire : ",'liste élèves'!$G$7)</f>
        <v>année scolaire : 2010-2011</v>
      </c>
      <c r="AH4" s="788"/>
      <c r="AI4" s="788"/>
      <c r="AJ4" s="788"/>
      <c r="AK4" s="788"/>
    </row>
    <row r="5" spans="1:37" ht="4.5" customHeight="1" thickBot="1">
      <c r="B5" s="14"/>
      <c r="C5" s="14"/>
      <c r="D5" s="14"/>
      <c r="E5" s="14"/>
      <c r="F5" s="15"/>
      <c r="O5" s="14"/>
      <c r="P5" s="14"/>
      <c r="Q5" s="14"/>
      <c r="R5" s="14"/>
      <c r="S5" s="15"/>
      <c r="AB5" s="14"/>
      <c r="AC5" s="14"/>
      <c r="AD5" s="14"/>
      <c r="AE5" s="14"/>
      <c r="AF5" s="15"/>
    </row>
    <row r="6" spans="1:37" s="16" customFormat="1" ht="23.25" thickBot="1">
      <c r="A6" s="264">
        <v>2</v>
      </c>
      <c r="B6" s="766" t="str">
        <f>'récap 1er'!B2</f>
        <v>Français</v>
      </c>
      <c r="C6" s="767"/>
      <c r="D6" s="767"/>
      <c r="E6" s="767"/>
      <c r="F6" s="768"/>
      <c r="G6" s="229"/>
      <c r="H6" s="34"/>
      <c r="I6" s="34"/>
      <c r="J6" s="34"/>
      <c r="K6" s="34"/>
      <c r="L6" s="34"/>
      <c r="N6" s="264">
        <v>2</v>
      </c>
      <c r="O6" s="766" t="str">
        <f>'récap 2eme'!B2</f>
        <v>Français</v>
      </c>
      <c r="P6" s="767"/>
      <c r="Q6" s="767"/>
      <c r="R6" s="767"/>
      <c r="S6" s="768" t="str">
        <f t="shared" ref="S6:S38" si="0">INDEX(ZONE_LIVRET2,A6,$A$1)</f>
        <v>B</v>
      </c>
      <c r="T6" s="229"/>
      <c r="U6" s="34"/>
      <c r="V6" s="34"/>
      <c r="W6" s="34"/>
      <c r="X6" s="34"/>
      <c r="Y6" s="34"/>
      <c r="AA6" s="264"/>
      <c r="AB6" s="766" t="str">
        <f>'récap 3eme'!B2</f>
        <v>Français</v>
      </c>
      <c r="AC6" s="767"/>
      <c r="AD6" s="767"/>
      <c r="AE6" s="767"/>
      <c r="AF6" s="768" t="str">
        <f t="shared" ref="AF6:AF38" si="1">INDEX(ZONE_LIVRET3,A6,$A$1)</f>
        <v>B</v>
      </c>
      <c r="AG6" s="229"/>
      <c r="AH6" s="34"/>
      <c r="AI6" s="34"/>
      <c r="AJ6" s="34"/>
      <c r="AK6" s="34"/>
    </row>
    <row r="7" spans="1:37" ht="18.75" customHeight="1">
      <c r="A7" s="264">
        <f>A6+1</f>
        <v>3</v>
      </c>
      <c r="B7" s="848" t="str">
        <f>'récap 1er'!B3</f>
        <v>Langage oral</v>
      </c>
      <c r="C7" s="849"/>
      <c r="D7" s="849"/>
      <c r="E7" s="849"/>
      <c r="F7" s="390" t="str">
        <f t="shared" ref="F7:F38" si="2">INDEX(ZONE_LIVRET1,A7,$A$1)</f>
        <v>D</v>
      </c>
      <c r="G7" s="814"/>
      <c r="H7" s="815"/>
      <c r="I7" s="815"/>
      <c r="J7" s="815"/>
      <c r="K7" s="816"/>
      <c r="L7" s="246"/>
      <c r="N7" s="264">
        <f>N6+1</f>
        <v>3</v>
      </c>
      <c r="O7" s="848" t="str">
        <f>'récap 2eme'!B3</f>
        <v>Langage oral</v>
      </c>
      <c r="P7" s="849"/>
      <c r="Q7" s="849"/>
      <c r="R7" s="849"/>
      <c r="S7" s="376" t="str">
        <f t="shared" si="0"/>
        <v>C</v>
      </c>
      <c r="T7" s="814"/>
      <c r="U7" s="815"/>
      <c r="V7" s="815"/>
      <c r="W7" s="815"/>
      <c r="X7" s="816"/>
      <c r="Y7" s="246"/>
      <c r="AB7" s="848" t="str">
        <f>'récap 3eme'!B3</f>
        <v>Langage oral</v>
      </c>
      <c r="AC7" s="849"/>
      <c r="AD7" s="849"/>
      <c r="AE7" s="849"/>
      <c r="AF7" s="376" t="str">
        <f t="shared" si="1"/>
        <v>B</v>
      </c>
      <c r="AG7" s="814"/>
      <c r="AH7" s="815"/>
      <c r="AI7" s="815"/>
      <c r="AJ7" s="815"/>
      <c r="AK7" s="816"/>
    </row>
    <row r="8" spans="1:37" ht="18.75" customHeight="1">
      <c r="A8" s="264">
        <f t="shared" ref="A8:A76" si="3">A7+1</f>
        <v>4</v>
      </c>
      <c r="B8" s="381"/>
      <c r="C8" s="381"/>
      <c r="D8" s="829" t="str">
        <f>'récap 1er'!D4</f>
        <v>Raconter, Décrire, Exposer</v>
      </c>
      <c r="E8" s="846"/>
      <c r="F8" s="391" t="str">
        <f t="shared" si="2"/>
        <v>C</v>
      </c>
      <c r="G8" s="817"/>
      <c r="H8" s="777"/>
      <c r="I8" s="777"/>
      <c r="J8" s="777"/>
      <c r="K8" s="818"/>
      <c r="L8" s="246"/>
      <c r="N8" s="264">
        <f t="shared" ref="N8:N76" si="4">N7+1</f>
        <v>4</v>
      </c>
      <c r="O8" s="381"/>
      <c r="P8" s="381"/>
      <c r="Q8" s="829" t="str">
        <f>'récap 2eme'!D4</f>
        <v>Raconter, Décrire, Exposer</v>
      </c>
      <c r="R8" s="846"/>
      <c r="S8" s="372" t="str">
        <f t="shared" si="0"/>
        <v/>
      </c>
      <c r="T8" s="817"/>
      <c r="U8" s="777"/>
      <c r="V8" s="777"/>
      <c r="W8" s="777"/>
      <c r="X8" s="818"/>
      <c r="Y8" s="246"/>
      <c r="AB8" s="381"/>
      <c r="AC8" s="381"/>
      <c r="AD8" s="829" t="str">
        <f>'récap 3eme'!D4</f>
        <v>Raconter, Décrire, Exposer</v>
      </c>
      <c r="AE8" s="846"/>
      <c r="AF8" s="372" t="str">
        <f t="shared" si="1"/>
        <v/>
      </c>
      <c r="AG8" s="817"/>
      <c r="AH8" s="777"/>
      <c r="AI8" s="777"/>
      <c r="AJ8" s="777"/>
      <c r="AK8" s="818"/>
    </row>
    <row r="9" spans="1:37" ht="18.75" customHeight="1">
      <c r="A9" s="264">
        <f t="shared" si="3"/>
        <v>5</v>
      </c>
      <c r="B9" s="381"/>
      <c r="C9" s="381"/>
      <c r="D9" s="822" t="str">
        <f>'récap 1er'!D5</f>
        <v>Echanger, Débattre</v>
      </c>
      <c r="E9" s="823"/>
      <c r="F9" s="392" t="str">
        <f t="shared" si="2"/>
        <v>D</v>
      </c>
      <c r="G9" s="817"/>
      <c r="H9" s="777"/>
      <c r="I9" s="777"/>
      <c r="J9" s="777"/>
      <c r="K9" s="818"/>
      <c r="L9" s="246"/>
      <c r="N9" s="264">
        <f t="shared" si="4"/>
        <v>5</v>
      </c>
      <c r="O9" s="381"/>
      <c r="P9" s="381"/>
      <c r="Q9" s="822" t="str">
        <f>'récap 2eme'!D5</f>
        <v>Echanger, Débattre</v>
      </c>
      <c r="R9" s="823"/>
      <c r="S9" s="373" t="str">
        <f t="shared" si="0"/>
        <v>B</v>
      </c>
      <c r="T9" s="817"/>
      <c r="U9" s="777"/>
      <c r="V9" s="777"/>
      <c r="W9" s="777"/>
      <c r="X9" s="818"/>
      <c r="Y9" s="246"/>
      <c r="AB9" s="381"/>
      <c r="AC9" s="381"/>
      <c r="AD9" s="822" t="str">
        <f>'récap 3eme'!D5</f>
        <v>Echanger, Débattre</v>
      </c>
      <c r="AE9" s="823"/>
      <c r="AF9" s="373" t="str">
        <f t="shared" si="1"/>
        <v>A</v>
      </c>
      <c r="AG9" s="817"/>
      <c r="AH9" s="777"/>
      <c r="AI9" s="777"/>
      <c r="AJ9" s="777"/>
      <c r="AK9" s="818"/>
    </row>
    <row r="10" spans="1:37" ht="18.75" customHeight="1">
      <c r="A10" s="264">
        <f t="shared" si="3"/>
        <v>6</v>
      </c>
      <c r="B10" s="381"/>
      <c r="C10" s="381"/>
      <c r="D10" s="825" t="str">
        <f>'récap 1er'!D6</f>
        <v>Réciter : dire de mémoire</v>
      </c>
      <c r="E10" s="847"/>
      <c r="F10" s="393" t="str">
        <f t="shared" si="2"/>
        <v>D</v>
      </c>
      <c r="G10" s="819"/>
      <c r="H10" s="820"/>
      <c r="I10" s="820"/>
      <c r="J10" s="820"/>
      <c r="K10" s="821"/>
      <c r="L10" s="246"/>
      <c r="N10" s="264">
        <f t="shared" si="4"/>
        <v>6</v>
      </c>
      <c r="O10" s="381"/>
      <c r="P10" s="381"/>
      <c r="Q10" s="825" t="str">
        <f>'récap 2eme'!D6</f>
        <v>Réciter : dire de mémoire</v>
      </c>
      <c r="R10" s="847"/>
      <c r="S10" s="374" t="str">
        <f t="shared" si="0"/>
        <v>C</v>
      </c>
      <c r="T10" s="819"/>
      <c r="U10" s="820"/>
      <c r="V10" s="820"/>
      <c r="W10" s="820"/>
      <c r="X10" s="821"/>
      <c r="Y10" s="246"/>
      <c r="AB10" s="381"/>
      <c r="AC10" s="381"/>
      <c r="AD10" s="825" t="str">
        <f>'récap 3eme'!D6</f>
        <v>Réciter : dire de mémoire</v>
      </c>
      <c r="AE10" s="847"/>
      <c r="AF10" s="374" t="str">
        <f t="shared" si="1"/>
        <v>C</v>
      </c>
      <c r="AG10" s="819"/>
      <c r="AH10" s="820"/>
      <c r="AI10" s="820"/>
      <c r="AJ10" s="820"/>
      <c r="AK10" s="821"/>
    </row>
    <row r="11" spans="1:37" ht="18.75" customHeight="1">
      <c r="A11" s="264">
        <f t="shared" si="3"/>
        <v>7</v>
      </c>
      <c r="B11" s="793" t="str">
        <f>'récap 1er'!B7</f>
        <v>Lectures</v>
      </c>
      <c r="C11" s="794"/>
      <c r="D11" s="794"/>
      <c r="E11" s="794"/>
      <c r="F11" s="394" t="str">
        <f t="shared" si="2"/>
        <v>C</v>
      </c>
      <c r="G11" s="814"/>
      <c r="H11" s="815"/>
      <c r="I11" s="815"/>
      <c r="J11" s="815"/>
      <c r="K11" s="816"/>
      <c r="L11" s="246"/>
      <c r="N11" s="264">
        <f t="shared" si="4"/>
        <v>7</v>
      </c>
      <c r="O11" s="793" t="str">
        <f>'récap 2eme'!B7</f>
        <v>Lectures</v>
      </c>
      <c r="P11" s="794"/>
      <c r="Q11" s="794"/>
      <c r="R11" s="794"/>
      <c r="S11" s="377" t="str">
        <f t="shared" si="0"/>
        <v>B</v>
      </c>
      <c r="T11" s="814"/>
      <c r="U11" s="815"/>
      <c r="V11" s="815"/>
      <c r="W11" s="815"/>
      <c r="X11" s="816"/>
      <c r="Y11" s="246"/>
      <c r="AB11" s="793" t="str">
        <f>'récap 3eme'!B7</f>
        <v>Lectures</v>
      </c>
      <c r="AC11" s="794">
        <f>'récap 3eme'!C7</f>
        <v>0</v>
      </c>
      <c r="AD11" s="794">
        <f>'récap 3eme'!D7</f>
        <v>0</v>
      </c>
      <c r="AE11" s="794"/>
      <c r="AF11" s="377" t="str">
        <f t="shared" si="1"/>
        <v>B</v>
      </c>
      <c r="AG11" s="814"/>
      <c r="AH11" s="815"/>
      <c r="AI11" s="815"/>
      <c r="AJ11" s="815"/>
      <c r="AK11" s="816"/>
    </row>
    <row r="12" spans="1:37" ht="18.75" customHeight="1">
      <c r="A12" s="264">
        <f t="shared" si="3"/>
        <v>8</v>
      </c>
      <c r="B12" s="381"/>
      <c r="C12" s="381"/>
      <c r="D12" s="797" t="str">
        <f>'récap 1er'!D8</f>
        <v>Lire, écouter et comprendre</v>
      </c>
      <c r="E12" s="850"/>
      <c r="F12" s="391" t="str">
        <f t="shared" si="2"/>
        <v>C</v>
      </c>
      <c r="G12" s="817"/>
      <c r="H12" s="777"/>
      <c r="I12" s="777"/>
      <c r="J12" s="777"/>
      <c r="K12" s="818"/>
      <c r="L12" s="36"/>
      <c r="N12" s="264">
        <f t="shared" si="4"/>
        <v>8</v>
      </c>
      <c r="O12" s="381"/>
      <c r="P12" s="381"/>
      <c r="Q12" s="797" t="str">
        <f>'récap 2eme'!D8</f>
        <v>Lire, écouter et comprendre</v>
      </c>
      <c r="R12" s="850"/>
      <c r="S12" s="372" t="str">
        <f t="shared" si="0"/>
        <v>B</v>
      </c>
      <c r="T12" s="817"/>
      <c r="U12" s="777"/>
      <c r="V12" s="777"/>
      <c r="W12" s="777"/>
      <c r="X12" s="818"/>
      <c r="Y12" s="36"/>
      <c r="AB12" s="381"/>
      <c r="AC12" s="381"/>
      <c r="AD12" s="797" t="str">
        <f>'récap 3eme'!D8</f>
        <v>Lire, écouter et comprendre</v>
      </c>
      <c r="AE12" s="850"/>
      <c r="AF12" s="372" t="str">
        <f t="shared" si="1"/>
        <v>B</v>
      </c>
      <c r="AG12" s="817"/>
      <c r="AH12" s="777"/>
      <c r="AI12" s="777"/>
      <c r="AJ12" s="777"/>
      <c r="AK12" s="818"/>
    </row>
    <row r="13" spans="1:37" s="16" customFormat="1" ht="18.75" customHeight="1">
      <c r="A13" s="264">
        <f t="shared" si="3"/>
        <v>9</v>
      </c>
      <c r="B13" s="381"/>
      <c r="C13" s="381"/>
      <c r="D13" s="830" t="str">
        <f>'récap 1er'!D9</f>
        <v>Lire seul et comprendre une consigne</v>
      </c>
      <c r="E13" s="831"/>
      <c r="F13" s="392" t="str">
        <f t="shared" si="2"/>
        <v>C</v>
      </c>
      <c r="G13" s="817"/>
      <c r="H13" s="777"/>
      <c r="I13" s="777"/>
      <c r="J13" s="777"/>
      <c r="K13" s="818"/>
      <c r="L13" s="34"/>
      <c r="N13" s="264">
        <f t="shared" si="4"/>
        <v>9</v>
      </c>
      <c r="O13" s="381"/>
      <c r="P13" s="381"/>
      <c r="Q13" s="830" t="str">
        <f>'récap 2eme'!D9</f>
        <v>Lire seul et comprendre une consigne</v>
      </c>
      <c r="R13" s="831"/>
      <c r="S13" s="373" t="str">
        <f t="shared" si="0"/>
        <v>B</v>
      </c>
      <c r="T13" s="817"/>
      <c r="U13" s="777"/>
      <c r="V13" s="777"/>
      <c r="W13" s="777"/>
      <c r="X13" s="818"/>
      <c r="Y13" s="34"/>
      <c r="Z13" s="369"/>
      <c r="AA13" s="264"/>
      <c r="AB13" s="381"/>
      <c r="AC13" s="381"/>
      <c r="AD13" s="830" t="str">
        <f>'récap 3eme'!D9</f>
        <v>Lire seul et comprendre une consigne</v>
      </c>
      <c r="AE13" s="831"/>
      <c r="AF13" s="373" t="str">
        <f t="shared" si="1"/>
        <v>B</v>
      </c>
      <c r="AG13" s="817"/>
      <c r="AH13" s="777"/>
      <c r="AI13" s="777"/>
      <c r="AJ13" s="777"/>
      <c r="AK13" s="818"/>
    </row>
    <row r="14" spans="1:37" ht="18.75" customHeight="1">
      <c r="A14" s="264">
        <f t="shared" si="3"/>
        <v>10</v>
      </c>
      <c r="B14" s="381"/>
      <c r="C14" s="381"/>
      <c r="D14" s="830" t="str">
        <f>'récap 1er'!D10</f>
        <v>Lire à haute voix</v>
      </c>
      <c r="E14" s="831"/>
      <c r="F14" s="392" t="str">
        <f t="shared" si="2"/>
        <v>D</v>
      </c>
      <c r="G14" s="817"/>
      <c r="H14" s="777"/>
      <c r="I14" s="777"/>
      <c r="J14" s="777"/>
      <c r="K14" s="818"/>
      <c r="L14" s="246"/>
      <c r="N14" s="264">
        <f t="shared" si="4"/>
        <v>10</v>
      </c>
      <c r="O14" s="381"/>
      <c r="P14" s="381"/>
      <c r="Q14" s="830" t="str">
        <f>'récap 2eme'!D10</f>
        <v>Lire à haute voix</v>
      </c>
      <c r="R14" s="831"/>
      <c r="S14" s="373" t="str">
        <f t="shared" si="0"/>
        <v>B</v>
      </c>
      <c r="T14" s="817"/>
      <c r="U14" s="777"/>
      <c r="V14" s="777"/>
      <c r="W14" s="777"/>
      <c r="X14" s="818"/>
      <c r="Y14" s="246"/>
      <c r="Z14" s="369"/>
      <c r="AB14" s="381"/>
      <c r="AC14" s="381"/>
      <c r="AD14" s="830" t="str">
        <f>'récap 3eme'!D10</f>
        <v>Lire à haute voix</v>
      </c>
      <c r="AE14" s="831"/>
      <c r="AF14" s="373" t="str">
        <f t="shared" si="1"/>
        <v>A</v>
      </c>
      <c r="AG14" s="817"/>
      <c r="AH14" s="777"/>
      <c r="AI14" s="777"/>
      <c r="AJ14" s="777"/>
      <c r="AK14" s="818"/>
    </row>
    <row r="15" spans="1:37" ht="18.75" customHeight="1">
      <c r="A15" s="264">
        <f t="shared" si="3"/>
        <v>11</v>
      </c>
      <c r="B15" s="381"/>
      <c r="C15" s="381"/>
      <c r="D15" s="844" t="str">
        <f>'récap 1er'!D11</f>
        <v>Se repérer dans une bibliothèque, une médiathèque</v>
      </c>
      <c r="E15" s="845"/>
      <c r="F15" s="393" t="str">
        <f t="shared" si="2"/>
        <v>D</v>
      </c>
      <c r="G15" s="819"/>
      <c r="H15" s="820"/>
      <c r="I15" s="820"/>
      <c r="J15" s="820"/>
      <c r="K15" s="821"/>
      <c r="L15" s="246"/>
      <c r="N15" s="264">
        <f t="shared" si="4"/>
        <v>11</v>
      </c>
      <c r="O15" s="381"/>
      <c r="P15" s="381"/>
      <c r="Q15" s="844" t="str">
        <f>'récap 2eme'!D11</f>
        <v>Se repérer dans une bibliothèque, une médiathèque</v>
      </c>
      <c r="R15" s="845"/>
      <c r="S15" s="374" t="str">
        <f t="shared" si="0"/>
        <v>B</v>
      </c>
      <c r="T15" s="819"/>
      <c r="U15" s="820"/>
      <c r="V15" s="820"/>
      <c r="W15" s="820"/>
      <c r="X15" s="821"/>
      <c r="Y15" s="246"/>
      <c r="Z15" s="369"/>
      <c r="AB15" s="381"/>
      <c r="AC15" s="381"/>
      <c r="AD15" s="844" t="str">
        <f>'récap 3eme'!D11</f>
        <v>Se repérer dans une bibliothèque, une médiathèque</v>
      </c>
      <c r="AE15" s="845"/>
      <c r="AF15" s="374" t="str">
        <f t="shared" si="1"/>
        <v>A</v>
      </c>
      <c r="AG15" s="819"/>
      <c r="AH15" s="820"/>
      <c r="AI15" s="820"/>
      <c r="AJ15" s="820"/>
      <c r="AK15" s="821"/>
    </row>
    <row r="16" spans="1:37" ht="18.75" customHeight="1">
      <c r="A16" s="264">
        <f t="shared" si="3"/>
        <v>12</v>
      </c>
      <c r="B16" s="793" t="str">
        <f>'récap 1er'!B12</f>
        <v>Culture littéraire</v>
      </c>
      <c r="C16" s="794"/>
      <c r="D16" s="794"/>
      <c r="E16" s="794"/>
      <c r="F16" s="394" t="str">
        <f t="shared" si="2"/>
        <v>D</v>
      </c>
      <c r="G16" s="814"/>
      <c r="H16" s="815"/>
      <c r="I16" s="815"/>
      <c r="J16" s="815"/>
      <c r="K16" s="816"/>
      <c r="L16" s="246"/>
      <c r="N16" s="264">
        <f t="shared" si="4"/>
        <v>12</v>
      </c>
      <c r="O16" s="793" t="str">
        <f>'récap 2eme'!B12</f>
        <v>Culture littéraire</v>
      </c>
      <c r="P16" s="794"/>
      <c r="Q16" s="794"/>
      <c r="R16" s="794"/>
      <c r="S16" s="377" t="str">
        <f t="shared" si="0"/>
        <v>B</v>
      </c>
      <c r="T16" s="814"/>
      <c r="U16" s="815"/>
      <c r="V16" s="815"/>
      <c r="W16" s="815"/>
      <c r="X16" s="816"/>
      <c r="Y16" s="246"/>
      <c r="Z16" s="369"/>
      <c r="AB16" s="793" t="str">
        <f>'récap 3eme'!B12</f>
        <v>Culture littéraire</v>
      </c>
      <c r="AC16" s="794">
        <f>'récap 3eme'!C12</f>
        <v>0</v>
      </c>
      <c r="AD16" s="794">
        <f>'récap 3eme'!D12</f>
        <v>0</v>
      </c>
      <c r="AE16" s="794"/>
      <c r="AF16" s="377" t="str">
        <f t="shared" si="1"/>
        <v>A</v>
      </c>
      <c r="AG16" s="814"/>
      <c r="AH16" s="815"/>
      <c r="AI16" s="815"/>
      <c r="AJ16" s="815"/>
      <c r="AK16" s="816"/>
    </row>
    <row r="17" spans="1:37" ht="18.75" customHeight="1">
      <c r="A17" s="264">
        <f t="shared" si="3"/>
        <v>13</v>
      </c>
      <c r="B17" s="381"/>
      <c r="C17" s="381"/>
      <c r="D17" s="843" t="str">
        <f>'récap 1er'!D13</f>
        <v>Lire intégralement des œuvres littéraires</v>
      </c>
      <c r="E17" s="797"/>
      <c r="F17" s="391" t="str">
        <f t="shared" si="2"/>
        <v>D</v>
      </c>
      <c r="G17" s="817"/>
      <c r="H17" s="777"/>
      <c r="I17" s="777"/>
      <c r="J17" s="777"/>
      <c r="K17" s="818"/>
      <c r="L17" s="246"/>
      <c r="N17" s="264">
        <f t="shared" si="4"/>
        <v>13</v>
      </c>
      <c r="O17" s="381"/>
      <c r="P17" s="381"/>
      <c r="Q17" s="843" t="str">
        <f>'récap 2eme'!D13</f>
        <v>Lire intégralement des œuvres littéraires</v>
      </c>
      <c r="R17" s="797"/>
      <c r="S17" s="372" t="str">
        <f t="shared" si="0"/>
        <v>B</v>
      </c>
      <c r="T17" s="817"/>
      <c r="U17" s="777"/>
      <c r="V17" s="777"/>
      <c r="W17" s="777"/>
      <c r="X17" s="818"/>
      <c r="Y17" s="246"/>
      <c r="Z17" s="369"/>
      <c r="AB17" s="381"/>
      <c r="AC17" s="381"/>
      <c r="AD17" s="843" t="str">
        <f>'récap 3eme'!D13</f>
        <v>Lire intégralement des œuvres littéraires</v>
      </c>
      <c r="AE17" s="797"/>
      <c r="AF17" s="372" t="str">
        <f t="shared" si="1"/>
        <v>A</v>
      </c>
      <c r="AG17" s="817"/>
      <c r="AH17" s="777"/>
      <c r="AI17" s="777"/>
      <c r="AJ17" s="777"/>
      <c r="AK17" s="818"/>
    </row>
    <row r="18" spans="1:37" ht="18.75" customHeight="1">
      <c r="A18" s="264">
        <f t="shared" si="3"/>
        <v>14</v>
      </c>
      <c r="B18" s="382"/>
      <c r="C18" s="382"/>
      <c r="D18" s="832" t="str">
        <f>'récap 1er'!D14</f>
        <v xml:space="preserve">Interpréter un texte littéraire </v>
      </c>
      <c r="E18" s="833"/>
      <c r="F18" s="393" t="str">
        <f t="shared" si="2"/>
        <v>D</v>
      </c>
      <c r="G18" s="819"/>
      <c r="H18" s="820"/>
      <c r="I18" s="820"/>
      <c r="J18" s="820"/>
      <c r="K18" s="821"/>
      <c r="L18" s="36"/>
      <c r="N18" s="264">
        <f t="shared" si="4"/>
        <v>14</v>
      </c>
      <c r="O18" s="382"/>
      <c r="P18" s="382"/>
      <c r="Q18" s="832" t="str">
        <f>'récap 2eme'!D14</f>
        <v xml:space="preserve">Interpréter un texte littéraire </v>
      </c>
      <c r="R18" s="833"/>
      <c r="S18" s="374" t="str">
        <f t="shared" si="0"/>
        <v>B</v>
      </c>
      <c r="T18" s="819"/>
      <c r="U18" s="820"/>
      <c r="V18" s="820"/>
      <c r="W18" s="820"/>
      <c r="X18" s="821"/>
      <c r="Y18" s="36"/>
      <c r="Z18" s="369"/>
      <c r="AB18" s="382"/>
      <c r="AC18" s="382"/>
      <c r="AD18" s="832" t="str">
        <f>'récap 3eme'!D14</f>
        <v xml:space="preserve">Interpréter un texte littéraire </v>
      </c>
      <c r="AE18" s="833"/>
      <c r="AF18" s="374" t="str">
        <f t="shared" si="1"/>
        <v>A</v>
      </c>
      <c r="AG18" s="819"/>
      <c r="AH18" s="820"/>
      <c r="AI18" s="820"/>
      <c r="AJ18" s="820"/>
      <c r="AK18" s="821"/>
    </row>
    <row r="19" spans="1:37" s="16" customFormat="1" ht="18.75" customHeight="1">
      <c r="A19" s="264">
        <f t="shared" si="3"/>
        <v>15</v>
      </c>
      <c r="B19" s="793" t="str">
        <f>'récap 1er'!B15</f>
        <v>Produire des écrits</v>
      </c>
      <c r="C19" s="794"/>
      <c r="D19" s="794"/>
      <c r="E19" s="794"/>
      <c r="F19" s="394" t="str">
        <f t="shared" si="2"/>
        <v>D</v>
      </c>
      <c r="G19" s="834"/>
      <c r="H19" s="835"/>
      <c r="I19" s="835"/>
      <c r="J19" s="835"/>
      <c r="K19" s="836"/>
      <c r="L19" s="34"/>
      <c r="N19" s="264">
        <f t="shared" si="4"/>
        <v>15</v>
      </c>
      <c r="O19" s="793" t="str">
        <f>'récap 2eme'!B15</f>
        <v>Produire des écrits</v>
      </c>
      <c r="P19" s="794"/>
      <c r="Q19" s="794"/>
      <c r="R19" s="794"/>
      <c r="S19" s="377" t="str">
        <f t="shared" si="0"/>
        <v>B</v>
      </c>
      <c r="T19" s="834"/>
      <c r="U19" s="835"/>
      <c r="V19" s="835"/>
      <c r="W19" s="835"/>
      <c r="X19" s="836"/>
      <c r="Y19" s="34"/>
      <c r="Z19" s="369"/>
      <c r="AA19" s="264"/>
      <c r="AB19" s="793" t="str">
        <f>'récap 3eme'!B15</f>
        <v>Produire des écrits</v>
      </c>
      <c r="AC19" s="794">
        <f>'récap 3eme'!C15</f>
        <v>0</v>
      </c>
      <c r="AD19" s="794">
        <f>'récap 3eme'!D15</f>
        <v>0</v>
      </c>
      <c r="AE19" s="794"/>
      <c r="AF19" s="377" t="str">
        <f t="shared" si="1"/>
        <v>B</v>
      </c>
      <c r="AG19" s="834"/>
      <c r="AH19" s="835"/>
      <c r="AI19" s="835"/>
      <c r="AJ19" s="835"/>
      <c r="AK19" s="836"/>
    </row>
    <row r="20" spans="1:37" ht="18.75" customHeight="1">
      <c r="A20" s="264">
        <f t="shared" si="3"/>
        <v>16</v>
      </c>
      <c r="B20" s="381"/>
      <c r="C20" s="381"/>
      <c r="D20" s="843" t="str">
        <f>'récap 1er'!D16</f>
        <v>Présenter un travail appliqué</v>
      </c>
      <c r="E20" s="797"/>
      <c r="F20" s="391" t="str">
        <f t="shared" si="2"/>
        <v>D</v>
      </c>
      <c r="G20" s="837"/>
      <c r="H20" s="838"/>
      <c r="I20" s="838"/>
      <c r="J20" s="838"/>
      <c r="K20" s="839"/>
      <c r="L20" s="246"/>
      <c r="N20" s="264">
        <f t="shared" si="4"/>
        <v>16</v>
      </c>
      <c r="O20" s="381"/>
      <c r="P20" s="381"/>
      <c r="Q20" s="843" t="str">
        <f>'récap 2eme'!D16</f>
        <v>Présenter un travail appliqué</v>
      </c>
      <c r="R20" s="797"/>
      <c r="S20" s="372" t="str">
        <f t="shared" si="0"/>
        <v>B</v>
      </c>
      <c r="T20" s="837"/>
      <c r="U20" s="838"/>
      <c r="V20" s="838"/>
      <c r="W20" s="838"/>
      <c r="X20" s="839"/>
      <c r="Y20" s="246"/>
      <c r="Z20" s="369"/>
      <c r="AB20" s="381"/>
      <c r="AC20" s="381"/>
      <c r="AD20" s="843" t="str">
        <f>'récap 3eme'!D16</f>
        <v>Présenter un travail appliqué</v>
      </c>
      <c r="AE20" s="797"/>
      <c r="AF20" s="372" t="str">
        <f t="shared" si="1"/>
        <v>A</v>
      </c>
      <c r="AG20" s="837"/>
      <c r="AH20" s="838"/>
      <c r="AI20" s="838"/>
      <c r="AJ20" s="838"/>
      <c r="AK20" s="839"/>
    </row>
    <row r="21" spans="1:37" ht="18.75" customHeight="1">
      <c r="A21" s="264">
        <f t="shared" si="3"/>
        <v>17</v>
      </c>
      <c r="B21" s="381"/>
      <c r="C21" s="381"/>
      <c r="D21" s="830" t="str">
        <f>'récap 1er'!D17</f>
        <v>Ecrire pour synthétiser</v>
      </c>
      <c r="E21" s="831"/>
      <c r="F21" s="392" t="str">
        <f t="shared" si="2"/>
        <v>C</v>
      </c>
      <c r="G21" s="837"/>
      <c r="H21" s="838"/>
      <c r="I21" s="838"/>
      <c r="J21" s="838"/>
      <c r="K21" s="839"/>
      <c r="L21" s="246"/>
      <c r="N21" s="264">
        <f t="shared" si="4"/>
        <v>17</v>
      </c>
      <c r="O21" s="381"/>
      <c r="P21" s="381"/>
      <c r="Q21" s="830" t="str">
        <f>'récap 2eme'!D17</f>
        <v>Ecrire pour synthétiser</v>
      </c>
      <c r="R21" s="831"/>
      <c r="S21" s="373" t="str">
        <f t="shared" si="0"/>
        <v>C</v>
      </c>
      <c r="T21" s="837"/>
      <c r="U21" s="838"/>
      <c r="V21" s="838"/>
      <c r="W21" s="838"/>
      <c r="X21" s="839"/>
      <c r="Y21" s="246"/>
      <c r="AB21" s="381"/>
      <c r="AC21" s="381"/>
      <c r="AD21" s="830" t="str">
        <f>'récap 3eme'!D17</f>
        <v>Ecrire pour synthétiser</v>
      </c>
      <c r="AE21" s="831"/>
      <c r="AF21" s="373" t="str">
        <f t="shared" si="1"/>
        <v>C</v>
      </c>
      <c r="AG21" s="837"/>
      <c r="AH21" s="838"/>
      <c r="AI21" s="838"/>
      <c r="AJ21" s="838"/>
      <c r="AK21" s="839"/>
    </row>
    <row r="22" spans="1:37" ht="18.75" customHeight="1">
      <c r="A22" s="264">
        <f t="shared" si="3"/>
        <v>18</v>
      </c>
      <c r="B22" s="381"/>
      <c r="C22" s="381"/>
      <c r="D22" s="832" t="str">
        <f>'récap 1er'!D18</f>
        <v>Rédaction : Elaborer et écrire un récit</v>
      </c>
      <c r="E22" s="833"/>
      <c r="F22" s="393" t="str">
        <f t="shared" si="2"/>
        <v>D</v>
      </c>
      <c r="G22" s="840"/>
      <c r="H22" s="841"/>
      <c r="I22" s="841"/>
      <c r="J22" s="841"/>
      <c r="K22" s="842"/>
      <c r="L22" s="246"/>
      <c r="N22" s="264">
        <f t="shared" si="4"/>
        <v>18</v>
      </c>
      <c r="O22" s="381"/>
      <c r="P22" s="381"/>
      <c r="Q22" s="832" t="str">
        <f>'récap 2eme'!D18</f>
        <v>Rédaction : Elaborer et écrire un récit</v>
      </c>
      <c r="R22" s="833"/>
      <c r="S22" s="374" t="str">
        <f t="shared" si="0"/>
        <v>B</v>
      </c>
      <c r="T22" s="840"/>
      <c r="U22" s="841"/>
      <c r="V22" s="841"/>
      <c r="W22" s="841"/>
      <c r="X22" s="842"/>
      <c r="Y22" s="246"/>
      <c r="AB22" s="381"/>
      <c r="AC22" s="381"/>
      <c r="AD22" s="832" t="str">
        <f>'récap 3eme'!D18</f>
        <v>Rédaction : Elaborer et écrire un récit</v>
      </c>
      <c r="AE22" s="833"/>
      <c r="AF22" s="374" t="str">
        <f t="shared" si="1"/>
        <v>A</v>
      </c>
      <c r="AG22" s="840"/>
      <c r="AH22" s="841"/>
      <c r="AI22" s="841"/>
      <c r="AJ22" s="841"/>
      <c r="AK22" s="842"/>
    </row>
    <row r="23" spans="1:37" ht="18.75" customHeight="1">
      <c r="A23" s="264">
        <f t="shared" si="3"/>
        <v>19</v>
      </c>
      <c r="B23" s="793" t="str">
        <f>'récap 1er'!B19</f>
        <v>Observation réfléchie de la langue</v>
      </c>
      <c r="C23" s="794"/>
      <c r="D23" s="794"/>
      <c r="E23" s="794"/>
      <c r="F23" s="394" t="str">
        <f t="shared" si="2"/>
        <v>D</v>
      </c>
      <c r="G23" s="814"/>
      <c r="H23" s="815"/>
      <c r="I23" s="815"/>
      <c r="J23" s="815"/>
      <c r="K23" s="816"/>
      <c r="L23" s="246"/>
      <c r="N23" s="264">
        <f t="shared" si="4"/>
        <v>19</v>
      </c>
      <c r="O23" s="793" t="str">
        <f>'récap 2eme'!B19</f>
        <v>Observation réfléchie de la langue</v>
      </c>
      <c r="P23" s="794"/>
      <c r="Q23" s="794"/>
      <c r="R23" s="794"/>
      <c r="S23" s="377" t="str">
        <f t="shared" si="0"/>
        <v>C</v>
      </c>
      <c r="T23" s="814"/>
      <c r="U23" s="815"/>
      <c r="V23" s="815"/>
      <c r="W23" s="815"/>
      <c r="X23" s="816"/>
      <c r="Y23" s="246"/>
      <c r="AB23" s="793" t="str">
        <f>'récap 3eme'!B19</f>
        <v>Observation réfléchie de la langue</v>
      </c>
      <c r="AC23" s="794">
        <f>'récap 3eme'!C19</f>
        <v>0</v>
      </c>
      <c r="AD23" s="794">
        <f>'récap 3eme'!D19</f>
        <v>0</v>
      </c>
      <c r="AE23" s="794"/>
      <c r="AF23" s="377" t="str">
        <f t="shared" si="1"/>
        <v>A</v>
      </c>
      <c r="AG23" s="814"/>
      <c r="AH23" s="815"/>
      <c r="AI23" s="815"/>
      <c r="AJ23" s="815"/>
      <c r="AK23" s="816"/>
    </row>
    <row r="24" spans="1:37" ht="18.75" customHeight="1">
      <c r="A24" s="264">
        <f t="shared" si="3"/>
        <v>20</v>
      </c>
      <c r="B24" s="381"/>
      <c r="C24" s="826" t="str">
        <f>'récap 1er'!C20</f>
        <v>Grammaire</v>
      </c>
      <c r="D24" s="827"/>
      <c r="E24" s="827"/>
      <c r="F24" s="395" t="str">
        <f t="shared" si="2"/>
        <v>D</v>
      </c>
      <c r="G24" s="817"/>
      <c r="H24" s="777"/>
      <c r="I24" s="777"/>
      <c r="J24" s="777"/>
      <c r="K24" s="818"/>
      <c r="L24" s="246"/>
      <c r="N24" s="264">
        <f t="shared" si="4"/>
        <v>20</v>
      </c>
      <c r="O24" s="381"/>
      <c r="P24" s="826" t="str">
        <f>'récap 2eme'!C20</f>
        <v>Grammaire</v>
      </c>
      <c r="Q24" s="827">
        <f>'récap 2eme'!D20</f>
        <v>0</v>
      </c>
      <c r="R24" s="827"/>
      <c r="S24" s="380" t="str">
        <f t="shared" si="0"/>
        <v>B</v>
      </c>
      <c r="T24" s="817"/>
      <c r="U24" s="777"/>
      <c r="V24" s="777"/>
      <c r="W24" s="777"/>
      <c r="X24" s="818"/>
      <c r="Y24" s="246"/>
      <c r="AB24" s="381"/>
      <c r="AC24" s="826" t="str">
        <f>'récap 3eme'!C20</f>
        <v>Grammaire</v>
      </c>
      <c r="AD24" s="827">
        <f>'récap 3eme'!D20</f>
        <v>0</v>
      </c>
      <c r="AE24" s="827"/>
      <c r="AF24" s="380" t="str">
        <f t="shared" si="1"/>
        <v>A</v>
      </c>
      <c r="AG24" s="817"/>
      <c r="AH24" s="777"/>
      <c r="AI24" s="777"/>
      <c r="AJ24" s="777"/>
      <c r="AK24" s="818"/>
    </row>
    <row r="25" spans="1:37" ht="18.75" customHeight="1">
      <c r="A25" s="264">
        <f t="shared" si="3"/>
        <v>21</v>
      </c>
      <c r="B25" s="383"/>
      <c r="C25" s="384"/>
      <c r="D25" s="828" t="str">
        <f>'récap 1er'!D21</f>
        <v>Construire des phrases</v>
      </c>
      <c r="E25" s="829"/>
      <c r="F25" s="391" t="str">
        <f t="shared" si="2"/>
        <v>D</v>
      </c>
      <c r="G25" s="817"/>
      <c r="H25" s="777"/>
      <c r="I25" s="777"/>
      <c r="J25" s="777"/>
      <c r="K25" s="818"/>
      <c r="L25" s="36"/>
      <c r="N25" s="264">
        <f t="shared" si="4"/>
        <v>21</v>
      </c>
      <c r="O25" s="383"/>
      <c r="P25" s="384"/>
      <c r="Q25" s="828" t="str">
        <f>'récap 2eme'!D21</f>
        <v>Construire des phrases</v>
      </c>
      <c r="R25" s="829"/>
      <c r="S25" s="372" t="str">
        <f t="shared" si="0"/>
        <v>B</v>
      </c>
      <c r="T25" s="817"/>
      <c r="U25" s="777"/>
      <c r="V25" s="777"/>
      <c r="W25" s="777"/>
      <c r="X25" s="818"/>
      <c r="Y25" s="36"/>
      <c r="AB25" s="383"/>
      <c r="AC25" s="384"/>
      <c r="AD25" s="828" t="str">
        <f>'récap 3eme'!D21</f>
        <v>Construire des phrases</v>
      </c>
      <c r="AE25" s="829"/>
      <c r="AF25" s="372" t="str">
        <f t="shared" si="1"/>
        <v>A</v>
      </c>
      <c r="AG25" s="817"/>
      <c r="AH25" s="777"/>
      <c r="AI25" s="777"/>
      <c r="AJ25" s="777"/>
      <c r="AK25" s="818"/>
    </row>
    <row r="26" spans="1:37" s="16" customFormat="1" ht="18.75" customHeight="1">
      <c r="A26" s="264">
        <f t="shared" si="3"/>
        <v>22</v>
      </c>
      <c r="B26" s="385"/>
      <c r="C26" s="384"/>
      <c r="D26" s="822" t="str">
        <f>'récap 1er'!D22</f>
        <v>Distinguer les différentes natures de mots</v>
      </c>
      <c r="E26" s="823"/>
      <c r="F26" s="392" t="str">
        <f t="shared" si="2"/>
        <v>D</v>
      </c>
      <c r="G26" s="817"/>
      <c r="H26" s="777"/>
      <c r="I26" s="777"/>
      <c r="J26" s="777"/>
      <c r="K26" s="818"/>
      <c r="L26" s="34"/>
      <c r="N26" s="264">
        <f t="shared" si="4"/>
        <v>22</v>
      </c>
      <c r="O26" s="385"/>
      <c r="P26" s="384"/>
      <c r="Q26" s="822" t="str">
        <f>'récap 2eme'!D22</f>
        <v>Distinguer les différentes natures de mots</v>
      </c>
      <c r="R26" s="823"/>
      <c r="S26" s="373" t="str">
        <f t="shared" si="0"/>
        <v>B</v>
      </c>
      <c r="T26" s="817"/>
      <c r="U26" s="777"/>
      <c r="V26" s="777"/>
      <c r="W26" s="777"/>
      <c r="X26" s="818"/>
      <c r="Y26" s="34"/>
      <c r="AA26" s="264"/>
      <c r="AB26" s="385"/>
      <c r="AC26" s="384"/>
      <c r="AD26" s="822" t="str">
        <f>'récap 3eme'!D22</f>
        <v>Distinguer les différentes natures de mots</v>
      </c>
      <c r="AE26" s="823"/>
      <c r="AF26" s="373" t="str">
        <f t="shared" si="1"/>
        <v>A</v>
      </c>
      <c r="AG26" s="817"/>
      <c r="AH26" s="777"/>
      <c r="AI26" s="777"/>
      <c r="AJ26" s="777"/>
      <c r="AK26" s="818"/>
    </row>
    <row r="27" spans="1:37" ht="18.75" customHeight="1">
      <c r="A27" s="264">
        <f t="shared" si="3"/>
        <v>23</v>
      </c>
      <c r="B27" s="383"/>
      <c r="C27" s="384"/>
      <c r="D27" s="822" t="str">
        <f>'récap 1er'!D23</f>
        <v>Reconnaitre la fonction d'un mot dans une phrase</v>
      </c>
      <c r="E27" s="823"/>
      <c r="F27" s="392" t="str">
        <f t="shared" si="2"/>
        <v>D</v>
      </c>
      <c r="G27" s="817"/>
      <c r="H27" s="777"/>
      <c r="I27" s="777"/>
      <c r="J27" s="777"/>
      <c r="K27" s="818"/>
      <c r="L27" s="246"/>
      <c r="N27" s="264">
        <f t="shared" si="4"/>
        <v>23</v>
      </c>
      <c r="O27" s="383"/>
      <c r="P27" s="384"/>
      <c r="Q27" s="822" t="str">
        <f>'récap 2eme'!D23</f>
        <v>Reconnaitre la fonction d'un mot dans une phrase</v>
      </c>
      <c r="R27" s="823"/>
      <c r="S27" s="373" t="str">
        <f t="shared" si="0"/>
        <v>B</v>
      </c>
      <c r="T27" s="817"/>
      <c r="U27" s="777"/>
      <c r="V27" s="777"/>
      <c r="W27" s="777"/>
      <c r="X27" s="818"/>
      <c r="Y27" s="246"/>
      <c r="AB27" s="383"/>
      <c r="AC27" s="384"/>
      <c r="AD27" s="822" t="str">
        <f>'récap 3eme'!D23</f>
        <v>Reconnaitre la fonction d'un mot dans une phrase</v>
      </c>
      <c r="AE27" s="823"/>
      <c r="AF27" s="373" t="str">
        <f t="shared" si="1"/>
        <v>A</v>
      </c>
      <c r="AG27" s="817"/>
      <c r="AH27" s="777"/>
      <c r="AI27" s="777"/>
      <c r="AJ27" s="777"/>
      <c r="AK27" s="818"/>
    </row>
    <row r="28" spans="1:37" ht="18.75" customHeight="1">
      <c r="A28" s="264">
        <f t="shared" si="3"/>
        <v>24</v>
      </c>
      <c r="B28" s="383"/>
      <c r="C28" s="384"/>
      <c r="D28" s="822" t="str">
        <f>'récap 1er'!D24</f>
        <v>Connaissance du verbe et de ses formes</v>
      </c>
      <c r="E28" s="823"/>
      <c r="F28" s="392" t="str">
        <f t="shared" si="2"/>
        <v>D</v>
      </c>
      <c r="G28" s="817"/>
      <c r="H28" s="777"/>
      <c r="I28" s="777"/>
      <c r="J28" s="777"/>
      <c r="K28" s="818"/>
      <c r="L28" s="246"/>
      <c r="N28" s="264">
        <f t="shared" si="4"/>
        <v>24</v>
      </c>
      <c r="O28" s="383"/>
      <c r="P28" s="384"/>
      <c r="Q28" s="822" t="str">
        <f>'récap 2eme'!D24</f>
        <v>Connaissance du verbe et de ses formes</v>
      </c>
      <c r="R28" s="823"/>
      <c r="S28" s="373" t="str">
        <f t="shared" si="0"/>
        <v>B</v>
      </c>
      <c r="T28" s="817"/>
      <c r="U28" s="777"/>
      <c r="V28" s="777"/>
      <c r="W28" s="777"/>
      <c r="X28" s="818"/>
      <c r="Y28" s="246"/>
      <c r="AB28" s="383"/>
      <c r="AC28" s="384"/>
      <c r="AD28" s="822" t="str">
        <f>'récap 3eme'!D24</f>
        <v>Connaissance du verbe et de ses formes</v>
      </c>
      <c r="AE28" s="823"/>
      <c r="AF28" s="373" t="str">
        <f t="shared" si="1"/>
        <v>A</v>
      </c>
      <c r="AG28" s="817"/>
      <c r="AH28" s="777"/>
      <c r="AI28" s="777"/>
      <c r="AJ28" s="777"/>
      <c r="AK28" s="818"/>
    </row>
    <row r="29" spans="1:37" ht="18.75" customHeight="1">
      <c r="A29" s="264">
        <f t="shared" si="3"/>
        <v>25</v>
      </c>
      <c r="B29" s="383"/>
      <c r="C29" s="384"/>
      <c r="D29" s="824" t="str">
        <f>'récap 1er'!D25</f>
        <v>Respecter les accords dans la phrase</v>
      </c>
      <c r="E29" s="825"/>
      <c r="F29" s="393" t="str">
        <f t="shared" si="2"/>
        <v>D</v>
      </c>
      <c r="G29" s="817"/>
      <c r="H29" s="777"/>
      <c r="I29" s="777"/>
      <c r="J29" s="777"/>
      <c r="K29" s="818"/>
      <c r="L29" s="246"/>
      <c r="N29" s="264">
        <f t="shared" si="4"/>
        <v>25</v>
      </c>
      <c r="O29" s="383"/>
      <c r="P29" s="384"/>
      <c r="Q29" s="824" t="str">
        <f>'récap 2eme'!D25</f>
        <v>Respecter les accords dans la phrase</v>
      </c>
      <c r="R29" s="825"/>
      <c r="S29" s="374" t="str">
        <f t="shared" si="0"/>
        <v>B</v>
      </c>
      <c r="T29" s="817"/>
      <c r="U29" s="777"/>
      <c r="V29" s="777"/>
      <c r="W29" s="777"/>
      <c r="X29" s="818"/>
      <c r="Y29" s="246"/>
      <c r="AB29" s="383"/>
      <c r="AC29" s="384"/>
      <c r="AD29" s="824" t="str">
        <f>'récap 3eme'!D25</f>
        <v>Respecter les accords dans la phrase</v>
      </c>
      <c r="AE29" s="825"/>
      <c r="AF29" s="374" t="str">
        <f t="shared" si="1"/>
        <v>A</v>
      </c>
      <c r="AG29" s="817"/>
      <c r="AH29" s="777"/>
      <c r="AI29" s="777"/>
      <c r="AJ29" s="777"/>
      <c r="AK29" s="818"/>
    </row>
    <row r="30" spans="1:37" ht="18.75" customHeight="1">
      <c r="A30" s="264">
        <f t="shared" si="3"/>
        <v>26</v>
      </c>
      <c r="B30" s="381"/>
      <c r="C30" s="826" t="str">
        <f>'récap 1er'!C26</f>
        <v>Orthographe</v>
      </c>
      <c r="D30" s="827"/>
      <c r="E30" s="827"/>
      <c r="F30" s="395" t="str">
        <f t="shared" si="2"/>
        <v>D</v>
      </c>
      <c r="G30" s="817"/>
      <c r="H30" s="777"/>
      <c r="I30" s="777"/>
      <c r="J30" s="777"/>
      <c r="K30" s="818"/>
      <c r="L30" s="36"/>
      <c r="N30" s="264">
        <f t="shared" si="4"/>
        <v>26</v>
      </c>
      <c r="O30" s="381"/>
      <c r="P30" s="826" t="str">
        <f>'récap 2eme'!C26</f>
        <v>Orthographe</v>
      </c>
      <c r="Q30" s="827">
        <f>'récap 2eme'!D26</f>
        <v>0</v>
      </c>
      <c r="R30" s="827"/>
      <c r="S30" s="380" t="str">
        <f t="shared" si="0"/>
        <v>D</v>
      </c>
      <c r="T30" s="817"/>
      <c r="U30" s="777"/>
      <c r="V30" s="777"/>
      <c r="W30" s="777"/>
      <c r="X30" s="818"/>
      <c r="Y30" s="36"/>
      <c r="AB30" s="381"/>
      <c r="AC30" s="826" t="str">
        <f>'récap 3eme'!C26</f>
        <v>Orthographe</v>
      </c>
      <c r="AD30" s="827">
        <f>'récap 3eme'!D26</f>
        <v>0</v>
      </c>
      <c r="AE30" s="827"/>
      <c r="AF30" s="380" t="str">
        <f t="shared" si="1"/>
        <v>B</v>
      </c>
      <c r="AG30" s="817"/>
      <c r="AH30" s="777"/>
      <c r="AI30" s="777"/>
      <c r="AJ30" s="777"/>
      <c r="AK30" s="818"/>
    </row>
    <row r="31" spans="1:37" s="16" customFormat="1" ht="18.75" customHeight="1">
      <c r="A31" s="264">
        <f t="shared" si="3"/>
        <v>27</v>
      </c>
      <c r="B31" s="382"/>
      <c r="C31" s="384"/>
      <c r="D31" s="828" t="str">
        <f>'récap 1er'!D27</f>
        <v>Orthographe grapho-phonologique</v>
      </c>
      <c r="E31" s="829"/>
      <c r="F31" s="391" t="str">
        <f t="shared" si="2"/>
        <v/>
      </c>
      <c r="G31" s="817"/>
      <c r="H31" s="777"/>
      <c r="I31" s="777"/>
      <c r="J31" s="777"/>
      <c r="K31" s="818"/>
      <c r="L31" s="34"/>
      <c r="N31" s="264">
        <f t="shared" si="4"/>
        <v>27</v>
      </c>
      <c r="O31" s="382"/>
      <c r="P31" s="384"/>
      <c r="Q31" s="828" t="str">
        <f>'récap 2eme'!D27</f>
        <v>Orthographe grapho-phonologique</v>
      </c>
      <c r="R31" s="829"/>
      <c r="S31" s="372" t="str">
        <f t="shared" si="0"/>
        <v/>
      </c>
      <c r="T31" s="817"/>
      <c r="U31" s="777"/>
      <c r="V31" s="777"/>
      <c r="W31" s="777"/>
      <c r="X31" s="818"/>
      <c r="Y31" s="34"/>
      <c r="AA31" s="264"/>
      <c r="AB31" s="382"/>
      <c r="AC31" s="384"/>
      <c r="AD31" s="828" t="str">
        <f>'récap 3eme'!D27</f>
        <v>Orthographe grapho-phonologique</v>
      </c>
      <c r="AE31" s="829"/>
      <c r="AF31" s="372" t="str">
        <f t="shared" si="1"/>
        <v/>
      </c>
      <c r="AG31" s="817"/>
      <c r="AH31" s="777"/>
      <c r="AI31" s="777"/>
      <c r="AJ31" s="777"/>
      <c r="AK31" s="818"/>
    </row>
    <row r="32" spans="1:37" s="16" customFormat="1" ht="18.75" customHeight="1">
      <c r="A32" s="264">
        <f t="shared" si="3"/>
        <v>28</v>
      </c>
      <c r="B32" s="381"/>
      <c r="C32" s="384"/>
      <c r="D32" s="822" t="str">
        <f>'récap 1er'!D28</f>
        <v>Orthographe lexicale</v>
      </c>
      <c r="E32" s="823"/>
      <c r="F32" s="392" t="str">
        <f t="shared" si="2"/>
        <v>D</v>
      </c>
      <c r="G32" s="817"/>
      <c r="H32" s="777"/>
      <c r="I32" s="777"/>
      <c r="J32" s="777"/>
      <c r="K32" s="818"/>
      <c r="L32" s="246"/>
      <c r="N32" s="264">
        <f t="shared" si="4"/>
        <v>28</v>
      </c>
      <c r="O32" s="381"/>
      <c r="P32" s="384"/>
      <c r="Q32" s="822" t="str">
        <f>'récap 2eme'!D28</f>
        <v>Orthographe lexicale</v>
      </c>
      <c r="R32" s="823"/>
      <c r="S32" s="373" t="str">
        <f t="shared" si="0"/>
        <v>B</v>
      </c>
      <c r="T32" s="817"/>
      <c r="U32" s="777"/>
      <c r="V32" s="777"/>
      <c r="W32" s="777"/>
      <c r="X32" s="818"/>
      <c r="Y32" s="246"/>
      <c r="AA32" s="264"/>
      <c r="AB32" s="381"/>
      <c r="AC32" s="384"/>
      <c r="AD32" s="822" t="str">
        <f>'récap 3eme'!D28</f>
        <v>Orthographe lexicale</v>
      </c>
      <c r="AE32" s="823"/>
      <c r="AF32" s="373" t="str">
        <f t="shared" si="1"/>
        <v>A</v>
      </c>
      <c r="AG32" s="817"/>
      <c r="AH32" s="777"/>
      <c r="AI32" s="777"/>
      <c r="AJ32" s="777"/>
      <c r="AK32" s="818"/>
    </row>
    <row r="33" spans="1:37" ht="18.75" customHeight="1">
      <c r="A33" s="264">
        <f t="shared" si="3"/>
        <v>29</v>
      </c>
      <c r="B33" s="382"/>
      <c r="C33" s="384"/>
      <c r="D33" s="824" t="str">
        <f>'récap 1er'!D29</f>
        <v>Orthographe grammaticale</v>
      </c>
      <c r="E33" s="825"/>
      <c r="F33" s="393" t="str">
        <f t="shared" si="2"/>
        <v>C</v>
      </c>
      <c r="G33" s="817"/>
      <c r="H33" s="777"/>
      <c r="I33" s="777"/>
      <c r="J33" s="777"/>
      <c r="K33" s="818"/>
      <c r="L33" s="36"/>
      <c r="N33" s="264">
        <f t="shared" si="4"/>
        <v>29</v>
      </c>
      <c r="O33" s="382"/>
      <c r="P33" s="384"/>
      <c r="Q33" s="824" t="str">
        <f>'récap 2eme'!D29</f>
        <v>Orthographe grammaticale</v>
      </c>
      <c r="R33" s="825"/>
      <c r="S33" s="374" t="str">
        <f t="shared" si="0"/>
        <v>C</v>
      </c>
      <c r="T33" s="817"/>
      <c r="U33" s="777"/>
      <c r="V33" s="777"/>
      <c r="W33" s="777"/>
      <c r="X33" s="818"/>
      <c r="Y33" s="36"/>
      <c r="AB33" s="382"/>
      <c r="AC33" s="384"/>
      <c r="AD33" s="824" t="str">
        <f>'récap 3eme'!D29</f>
        <v>Orthographe grammaticale</v>
      </c>
      <c r="AE33" s="825"/>
      <c r="AF33" s="374" t="str">
        <f t="shared" si="1"/>
        <v>C</v>
      </c>
      <c r="AG33" s="817"/>
      <c r="AH33" s="777"/>
      <c r="AI33" s="777"/>
      <c r="AJ33" s="777"/>
      <c r="AK33" s="818"/>
    </row>
    <row r="34" spans="1:37" s="16" customFormat="1" ht="18.75" customHeight="1">
      <c r="A34" s="264">
        <f t="shared" si="3"/>
        <v>30</v>
      </c>
      <c r="B34" s="381"/>
      <c r="C34" s="826" t="str">
        <f>'récap 1er'!C30</f>
        <v>Acquisition du vocabulaire</v>
      </c>
      <c r="D34" s="827"/>
      <c r="E34" s="827"/>
      <c r="F34" s="395" t="str">
        <f t="shared" si="2"/>
        <v>D</v>
      </c>
      <c r="G34" s="817"/>
      <c r="H34" s="777"/>
      <c r="I34" s="777"/>
      <c r="J34" s="777"/>
      <c r="K34" s="818"/>
      <c r="L34" s="34"/>
      <c r="N34" s="264">
        <f t="shared" si="4"/>
        <v>30</v>
      </c>
      <c r="O34" s="381"/>
      <c r="P34" s="826" t="str">
        <f>'récap 2eme'!C30</f>
        <v>Acquisition du vocabulaire</v>
      </c>
      <c r="Q34" s="827">
        <f>'récap 2eme'!D30</f>
        <v>0</v>
      </c>
      <c r="R34" s="827"/>
      <c r="S34" s="380" t="str">
        <f t="shared" si="0"/>
        <v>B</v>
      </c>
      <c r="T34" s="817"/>
      <c r="U34" s="777"/>
      <c r="V34" s="777"/>
      <c r="W34" s="777"/>
      <c r="X34" s="818"/>
      <c r="Y34" s="34"/>
      <c r="AA34" s="264"/>
      <c r="AB34" s="381"/>
      <c r="AC34" s="826" t="str">
        <f>'récap 3eme'!C30</f>
        <v>Acquisition du vocabulaire</v>
      </c>
      <c r="AD34" s="827">
        <f>'récap 3eme'!D30</f>
        <v>0</v>
      </c>
      <c r="AE34" s="827"/>
      <c r="AF34" s="380" t="str">
        <f t="shared" si="1"/>
        <v>A</v>
      </c>
      <c r="AG34" s="817"/>
      <c r="AH34" s="777"/>
      <c r="AI34" s="777"/>
      <c r="AJ34" s="777"/>
      <c r="AK34" s="818"/>
    </row>
    <row r="35" spans="1:37" ht="18.75" customHeight="1">
      <c r="A35" s="264">
        <f t="shared" si="3"/>
        <v>31</v>
      </c>
      <c r="B35" s="381"/>
      <c r="C35" s="384"/>
      <c r="D35" s="828" t="str">
        <f>'récap 1er'!D31</f>
        <v>Maitriser le sens des mots connus et nouveaux</v>
      </c>
      <c r="E35" s="829"/>
      <c r="F35" s="391" t="str">
        <f t="shared" si="2"/>
        <v>D</v>
      </c>
      <c r="G35" s="817"/>
      <c r="H35" s="777"/>
      <c r="I35" s="777"/>
      <c r="J35" s="777"/>
      <c r="K35" s="818"/>
      <c r="L35" s="246"/>
      <c r="N35" s="264">
        <f t="shared" si="4"/>
        <v>31</v>
      </c>
      <c r="O35" s="381"/>
      <c r="P35" s="384"/>
      <c r="Q35" s="828" t="str">
        <f>'récap 2eme'!D31</f>
        <v>Maitriser le sens des mots connus et nouveaux</v>
      </c>
      <c r="R35" s="829"/>
      <c r="S35" s="372" t="str">
        <f t="shared" si="0"/>
        <v>B</v>
      </c>
      <c r="T35" s="817"/>
      <c r="U35" s="777"/>
      <c r="V35" s="777"/>
      <c r="W35" s="777"/>
      <c r="X35" s="818"/>
      <c r="Y35" s="246"/>
      <c r="AB35" s="381"/>
      <c r="AC35" s="384"/>
      <c r="AD35" s="828" t="str">
        <f>'récap 3eme'!D31</f>
        <v>Maitriser le sens des mots connus et nouveaux</v>
      </c>
      <c r="AE35" s="829"/>
      <c r="AF35" s="372" t="str">
        <f t="shared" si="1"/>
        <v>A</v>
      </c>
      <c r="AG35" s="817"/>
      <c r="AH35" s="777"/>
      <c r="AI35" s="777"/>
      <c r="AJ35" s="777"/>
      <c r="AK35" s="818"/>
    </row>
    <row r="36" spans="1:37" ht="18.75" customHeight="1">
      <c r="A36" s="264">
        <f t="shared" si="3"/>
        <v>32</v>
      </c>
      <c r="B36" s="381"/>
      <c r="C36" s="384"/>
      <c r="D36" s="822" t="str">
        <f>'récap 1er'!D32</f>
        <v>Connaitre synonymes, homonymes et contraires</v>
      </c>
      <c r="E36" s="823"/>
      <c r="F36" s="392" t="str">
        <f t="shared" si="2"/>
        <v>D</v>
      </c>
      <c r="G36" s="817"/>
      <c r="H36" s="777"/>
      <c r="I36" s="777"/>
      <c r="J36" s="777"/>
      <c r="K36" s="818"/>
      <c r="L36" s="246"/>
      <c r="N36" s="264">
        <f t="shared" si="4"/>
        <v>32</v>
      </c>
      <c r="O36" s="381"/>
      <c r="P36" s="384"/>
      <c r="Q36" s="822" t="str">
        <f>'récap 2eme'!D32</f>
        <v>Connaitre synonymes, homonymes et contraires</v>
      </c>
      <c r="R36" s="823"/>
      <c r="S36" s="373" t="str">
        <f t="shared" si="0"/>
        <v>B</v>
      </c>
      <c r="T36" s="817"/>
      <c r="U36" s="777"/>
      <c r="V36" s="777"/>
      <c r="W36" s="777"/>
      <c r="X36" s="818"/>
      <c r="Y36" s="246"/>
      <c r="AB36" s="381"/>
      <c r="AC36" s="384"/>
      <c r="AD36" s="822" t="str">
        <f>'récap 3eme'!D32</f>
        <v>Connaitre synonymes, homonymes et contraires</v>
      </c>
      <c r="AE36" s="823"/>
      <c r="AF36" s="373" t="str">
        <f t="shared" si="1"/>
        <v>A</v>
      </c>
      <c r="AG36" s="817"/>
      <c r="AH36" s="777"/>
      <c r="AI36" s="777"/>
      <c r="AJ36" s="777"/>
      <c r="AK36" s="818"/>
    </row>
    <row r="37" spans="1:37" ht="18.75" customHeight="1">
      <c r="A37" s="264">
        <f t="shared" si="3"/>
        <v>33</v>
      </c>
      <c r="B37" s="382"/>
      <c r="C37" s="384"/>
      <c r="D37" s="822" t="str">
        <f>'récap 1er'!D33</f>
        <v>Construire et repérer les familles de mots</v>
      </c>
      <c r="E37" s="823"/>
      <c r="F37" s="392" t="str">
        <f t="shared" si="2"/>
        <v>D</v>
      </c>
      <c r="G37" s="817"/>
      <c r="H37" s="777"/>
      <c r="I37" s="777"/>
      <c r="J37" s="777"/>
      <c r="K37" s="818"/>
      <c r="L37" s="18"/>
      <c r="N37" s="264">
        <f t="shared" si="4"/>
        <v>33</v>
      </c>
      <c r="O37" s="382"/>
      <c r="P37" s="384"/>
      <c r="Q37" s="822" t="str">
        <f>'récap 2eme'!D33</f>
        <v>Construire et repérer les familles de mots</v>
      </c>
      <c r="R37" s="823"/>
      <c r="S37" s="373" t="str">
        <f t="shared" si="0"/>
        <v>B</v>
      </c>
      <c r="T37" s="817"/>
      <c r="U37" s="777"/>
      <c r="V37" s="777"/>
      <c r="W37" s="777"/>
      <c r="X37" s="818"/>
      <c r="Y37" s="18"/>
      <c r="AB37" s="382"/>
      <c r="AC37" s="384"/>
      <c r="AD37" s="822" t="str">
        <f>'récap 3eme'!D33</f>
        <v>Construire et repérer les familles de mots</v>
      </c>
      <c r="AE37" s="823"/>
      <c r="AF37" s="373" t="str">
        <f t="shared" si="1"/>
        <v>A</v>
      </c>
      <c r="AG37" s="817"/>
      <c r="AH37" s="777"/>
      <c r="AI37" s="777"/>
      <c r="AJ37" s="777"/>
      <c r="AK37" s="818"/>
    </row>
    <row r="38" spans="1:37" s="228" customFormat="1" ht="16.5">
      <c r="A38" s="264">
        <f t="shared" si="3"/>
        <v>34</v>
      </c>
      <c r="B38" s="381"/>
      <c r="C38" s="384"/>
      <c r="D38" s="824" t="str">
        <f>'récap 1er'!D34</f>
        <v>Savoir utiliser le dictionnaire avec aisance</v>
      </c>
      <c r="E38" s="825"/>
      <c r="F38" s="393" t="str">
        <f t="shared" si="2"/>
        <v>D</v>
      </c>
      <c r="G38" s="819"/>
      <c r="H38" s="820"/>
      <c r="I38" s="820"/>
      <c r="J38" s="820"/>
      <c r="K38" s="821"/>
      <c r="L38" s="34"/>
      <c r="N38" s="264">
        <f t="shared" si="4"/>
        <v>34</v>
      </c>
      <c r="O38" s="381"/>
      <c r="P38" s="384"/>
      <c r="Q38" s="824" t="str">
        <f>'récap 2eme'!D34</f>
        <v>Savoir utiliser le dictionnaire avec aisance</v>
      </c>
      <c r="R38" s="825"/>
      <c r="S38" s="374" t="str">
        <f t="shared" si="0"/>
        <v>B</v>
      </c>
      <c r="T38" s="819"/>
      <c r="U38" s="820"/>
      <c r="V38" s="820"/>
      <c r="W38" s="820"/>
      <c r="X38" s="821"/>
      <c r="Y38" s="34"/>
      <c r="AA38" s="264"/>
      <c r="AB38" s="381"/>
      <c r="AC38" s="384"/>
      <c r="AD38" s="824" t="str">
        <f>'récap 3eme'!D34</f>
        <v>Savoir utiliser le dictionnaire avec aisance</v>
      </c>
      <c r="AE38" s="825"/>
      <c r="AF38" s="374" t="str">
        <f t="shared" si="1"/>
        <v>A</v>
      </c>
      <c r="AG38" s="819"/>
      <c r="AH38" s="820"/>
      <c r="AI38" s="820"/>
      <c r="AJ38" s="820"/>
      <c r="AK38" s="821"/>
    </row>
    <row r="39" spans="1:37" s="228" customFormat="1" ht="8.25" customHeight="1">
      <c r="A39" s="264">
        <f t="shared" si="3"/>
        <v>35</v>
      </c>
      <c r="B39" s="37"/>
      <c r="C39" s="37"/>
      <c r="D39" s="37"/>
      <c r="E39" s="37"/>
      <c r="G39" s="777"/>
      <c r="H39" s="777"/>
      <c r="I39" s="777"/>
      <c r="J39" s="777"/>
      <c r="K39" s="777"/>
      <c r="L39" s="246"/>
      <c r="N39" s="264">
        <f t="shared" si="4"/>
        <v>35</v>
      </c>
      <c r="O39" s="37"/>
      <c r="P39" s="37"/>
      <c r="Q39" s="37"/>
      <c r="R39" s="37"/>
      <c r="T39" s="777"/>
      <c r="U39" s="777"/>
      <c r="V39" s="777"/>
      <c r="W39" s="777"/>
      <c r="X39" s="777"/>
      <c r="Y39" s="246"/>
      <c r="AA39" s="264"/>
      <c r="AB39" s="37"/>
      <c r="AC39" s="37"/>
      <c r="AD39" s="37"/>
      <c r="AE39" s="37"/>
      <c r="AG39" s="777"/>
      <c r="AH39" s="777"/>
      <c r="AI39" s="777"/>
      <c r="AJ39" s="777"/>
      <c r="AK39" s="777"/>
    </row>
    <row r="40" spans="1:37" s="35" customFormat="1" ht="8.25" customHeight="1" thickBot="1">
      <c r="A40" s="264">
        <f t="shared" si="3"/>
        <v>36</v>
      </c>
      <c r="B40" s="37"/>
      <c r="C40" s="37"/>
      <c r="D40" s="37"/>
      <c r="E40" s="37"/>
      <c r="G40" s="36"/>
      <c r="H40" s="36"/>
      <c r="I40" s="36"/>
      <c r="J40" s="36"/>
      <c r="K40" s="36"/>
      <c r="L40" s="36"/>
      <c r="N40" s="264">
        <f t="shared" si="4"/>
        <v>36</v>
      </c>
      <c r="O40" s="37"/>
      <c r="P40" s="37"/>
      <c r="Q40" s="37"/>
      <c r="R40" s="37"/>
      <c r="T40" s="36"/>
      <c r="U40" s="36"/>
      <c r="V40" s="36"/>
      <c r="W40" s="36"/>
      <c r="X40" s="36"/>
      <c r="Y40" s="36"/>
      <c r="AA40" s="264"/>
      <c r="AB40" s="37"/>
      <c r="AC40" s="37"/>
      <c r="AD40" s="37"/>
      <c r="AE40" s="37"/>
      <c r="AG40" s="36"/>
      <c r="AH40" s="36"/>
      <c r="AI40" s="36"/>
      <c r="AJ40" s="36"/>
      <c r="AK40" s="36"/>
    </row>
    <row r="41" spans="1:37" s="228" customFormat="1" ht="23.25" thickBot="1">
      <c r="A41" s="264">
        <f t="shared" si="3"/>
        <v>37</v>
      </c>
      <c r="B41" s="766" t="str">
        <f>'récap 1er'!B37</f>
        <v>Langue étrangère ou régionale</v>
      </c>
      <c r="C41" s="767"/>
      <c r="D41" s="767"/>
      <c r="E41" s="768"/>
      <c r="F41" s="405" t="str">
        <f>INDEX(ZONE_LIVRET1,A41,$A$1)</f>
        <v>D</v>
      </c>
      <c r="G41" s="406"/>
      <c r="H41" s="404"/>
      <c r="I41" s="404"/>
      <c r="J41" s="404"/>
      <c r="K41" s="407"/>
      <c r="L41" s="34"/>
      <c r="N41" s="264">
        <f t="shared" si="4"/>
        <v>37</v>
      </c>
      <c r="O41" s="766" t="str">
        <f>'récap 2eme'!B37</f>
        <v>Langue étrangère ou régionale</v>
      </c>
      <c r="P41" s="767"/>
      <c r="Q41" s="767"/>
      <c r="R41" s="768"/>
      <c r="S41" s="371" t="str">
        <f>INDEX(ZONE_LIVRET2,A41,$A$1)</f>
        <v>B</v>
      </c>
      <c r="T41" s="406"/>
      <c r="U41" s="404"/>
      <c r="V41" s="404"/>
      <c r="W41" s="404"/>
      <c r="X41" s="407"/>
      <c r="Y41" s="34"/>
      <c r="AA41" s="264"/>
      <c r="AB41" s="766" t="str">
        <f>'récap 3eme'!B37</f>
        <v>Langue étrangère ou régionale</v>
      </c>
      <c r="AC41" s="767">
        <f>'récap 3eme'!C37</f>
        <v>0</v>
      </c>
      <c r="AD41" s="767">
        <f>'récap 3eme'!D37</f>
        <v>0</v>
      </c>
      <c r="AE41" s="768"/>
      <c r="AF41" s="371" t="str">
        <f>INDEX(ZONE_LIVRET3,A41,$A$1)</f>
        <v>A</v>
      </c>
      <c r="AG41" s="406"/>
      <c r="AH41" s="404"/>
      <c r="AI41" s="404"/>
      <c r="AJ41" s="404"/>
      <c r="AK41" s="407"/>
    </row>
    <row r="42" spans="1:37" s="35" customFormat="1" ht="8.25" customHeight="1">
      <c r="A42" s="264">
        <f t="shared" si="3"/>
        <v>38</v>
      </c>
      <c r="B42" s="37"/>
      <c r="C42" s="37"/>
      <c r="D42" s="37"/>
      <c r="E42" s="37"/>
      <c r="F42" s="17"/>
      <c r="G42" s="777"/>
      <c r="H42" s="777"/>
      <c r="I42" s="777"/>
      <c r="J42" s="777"/>
      <c r="K42" s="777"/>
      <c r="L42" s="246"/>
      <c r="N42" s="264">
        <f t="shared" si="4"/>
        <v>38</v>
      </c>
      <c r="O42" s="37"/>
      <c r="P42" s="37"/>
      <c r="Q42" s="37"/>
      <c r="R42" s="37"/>
      <c r="S42" s="17"/>
      <c r="T42" s="777"/>
      <c r="U42" s="777"/>
      <c r="V42" s="777"/>
      <c r="W42" s="777"/>
      <c r="X42" s="777"/>
      <c r="Y42" s="246"/>
      <c r="AA42" s="264"/>
      <c r="AB42" s="37"/>
      <c r="AC42" s="37"/>
      <c r="AD42" s="37"/>
      <c r="AE42" s="37"/>
      <c r="AF42" s="17"/>
      <c r="AG42" s="777"/>
      <c r="AH42" s="777"/>
      <c r="AI42" s="777"/>
      <c r="AJ42" s="777"/>
      <c r="AK42" s="777"/>
    </row>
    <row r="43" spans="1:37" s="35" customFormat="1" ht="8.25" customHeight="1">
      <c r="A43" s="264">
        <f t="shared" si="3"/>
        <v>39</v>
      </c>
      <c r="B43" s="37"/>
      <c r="C43" s="37"/>
      <c r="D43" s="37"/>
      <c r="E43" s="37"/>
      <c r="F43" s="17"/>
      <c r="G43" s="777"/>
      <c r="H43" s="777"/>
      <c r="I43" s="777"/>
      <c r="J43" s="777"/>
      <c r="K43" s="777"/>
      <c r="L43" s="246"/>
      <c r="N43" s="264">
        <f t="shared" si="4"/>
        <v>39</v>
      </c>
      <c r="O43" s="37"/>
      <c r="P43" s="37"/>
      <c r="Q43" s="37"/>
      <c r="R43" s="37"/>
      <c r="S43" s="17"/>
      <c r="T43" s="777"/>
      <c r="U43" s="777"/>
      <c r="V43" s="777"/>
      <c r="W43" s="777"/>
      <c r="X43" s="777"/>
      <c r="Y43" s="246"/>
      <c r="AA43" s="264"/>
      <c r="AB43" s="37"/>
      <c r="AC43" s="37"/>
      <c r="AD43" s="37"/>
      <c r="AE43" s="37"/>
      <c r="AF43" s="17"/>
      <c r="AG43" s="777"/>
      <c r="AH43" s="777"/>
      <c r="AI43" s="777"/>
      <c r="AJ43" s="777"/>
      <c r="AK43" s="777"/>
    </row>
    <row r="44" spans="1:37" ht="3.75" customHeight="1" thickBot="1">
      <c r="A44" s="263">
        <v>1</v>
      </c>
      <c r="N44" s="263">
        <v>1</v>
      </c>
      <c r="AA44" s="263"/>
    </row>
    <row r="45" spans="1:37" ht="27" customHeight="1" thickBot="1">
      <c r="B45" s="778" t="str">
        <f>INDEX(ZONE_LIVRET1,1,A44)</f>
        <v/>
      </c>
      <c r="C45" s="779"/>
      <c r="D45" s="779"/>
      <c r="E45" s="779"/>
      <c r="F45" s="780"/>
      <c r="G45" s="781" t="str">
        <f>'liste élèves'!$G$3</f>
        <v>CM2</v>
      </c>
      <c r="H45" s="782"/>
      <c r="I45" s="782"/>
      <c r="J45" s="782"/>
      <c r="K45" s="782"/>
      <c r="L45" s="366"/>
      <c r="O45" s="778" t="str">
        <f>INDEX(ZONE_LIVRET1,1,A44)</f>
        <v/>
      </c>
      <c r="P45" s="779"/>
      <c r="Q45" s="779"/>
      <c r="R45" s="779"/>
      <c r="S45" s="780"/>
      <c r="T45" s="781" t="str">
        <f>'liste élèves'!$G$3</f>
        <v>CM2</v>
      </c>
      <c r="U45" s="782"/>
      <c r="V45" s="782"/>
      <c r="W45" s="782"/>
      <c r="X45" s="782"/>
      <c r="Y45" s="366"/>
      <c r="AB45" s="778" t="str">
        <f>INDEX(ZONE_LIVRET1,1,A44)</f>
        <v/>
      </c>
      <c r="AC45" s="779"/>
      <c r="AD45" s="779"/>
      <c r="AE45" s="779"/>
      <c r="AF45" s="780"/>
      <c r="AG45" s="781" t="str">
        <f>'liste élèves'!$G$3</f>
        <v>CM2</v>
      </c>
      <c r="AH45" s="782"/>
      <c r="AI45" s="782"/>
      <c r="AJ45" s="782"/>
      <c r="AK45" s="782"/>
    </row>
    <row r="46" spans="1:37" ht="20.25" customHeight="1">
      <c r="G46" s="783" t="str">
        <f>'liste élèves'!$G$5</f>
        <v>Mme COUSIN</v>
      </c>
      <c r="H46" s="783"/>
      <c r="I46" s="783"/>
      <c r="J46" s="783"/>
      <c r="K46" s="783"/>
      <c r="L46" s="367"/>
      <c r="T46" s="783" t="str">
        <f>'liste élèves'!$G$5</f>
        <v>Mme COUSIN</v>
      </c>
      <c r="U46" s="783"/>
      <c r="V46" s="783"/>
      <c r="W46" s="783"/>
      <c r="X46" s="783"/>
      <c r="Y46" s="367"/>
      <c r="AG46" s="783" t="str">
        <f>'liste élèves'!$G$5</f>
        <v>Mme COUSIN</v>
      </c>
      <c r="AH46" s="783"/>
      <c r="AI46" s="783"/>
      <c r="AJ46" s="783"/>
      <c r="AK46" s="783"/>
    </row>
    <row r="47" spans="1:37" ht="21.75" customHeight="1">
      <c r="B47" s="784" t="s">
        <v>41</v>
      </c>
      <c r="C47" s="785"/>
      <c r="D47" s="785"/>
      <c r="E47" s="785"/>
      <c r="F47" s="786"/>
      <c r="G47" s="787" t="str">
        <f>CONCATENATE("année scolaire : ",'liste élèves'!$G$7)</f>
        <v>année scolaire : 2010-2011</v>
      </c>
      <c r="H47" s="788"/>
      <c r="I47" s="788"/>
      <c r="J47" s="788"/>
      <c r="K47" s="788"/>
      <c r="L47" s="368"/>
      <c r="O47" s="784" t="s">
        <v>1003</v>
      </c>
      <c r="P47" s="785"/>
      <c r="Q47" s="785"/>
      <c r="R47" s="785"/>
      <c r="S47" s="786"/>
      <c r="T47" s="787" t="str">
        <f>CONCATENATE("année scolaire : ",'liste élèves'!$G$7)</f>
        <v>année scolaire : 2010-2011</v>
      </c>
      <c r="U47" s="788"/>
      <c r="V47" s="788"/>
      <c r="W47" s="788"/>
      <c r="X47" s="788"/>
      <c r="Y47" s="368"/>
      <c r="AB47" s="784" t="s">
        <v>1004</v>
      </c>
      <c r="AC47" s="785"/>
      <c r="AD47" s="785"/>
      <c r="AE47" s="785"/>
      <c r="AF47" s="786"/>
      <c r="AG47" s="787" t="str">
        <f>CONCATENATE("année scolaire : ",'liste élèves'!$G$7)</f>
        <v>année scolaire : 2010-2011</v>
      </c>
      <c r="AH47" s="788"/>
      <c r="AI47" s="788"/>
      <c r="AJ47" s="788"/>
      <c r="AK47" s="788"/>
    </row>
    <row r="48" spans="1:37" ht="4.5" customHeight="1" thickBot="1">
      <c r="B48" s="14"/>
      <c r="C48" s="14"/>
      <c r="D48" s="14"/>
      <c r="E48" s="14"/>
      <c r="F48" s="15"/>
      <c r="O48" s="14"/>
      <c r="P48" s="14"/>
      <c r="Q48" s="14"/>
      <c r="R48" s="14"/>
      <c r="S48" s="15"/>
      <c r="AB48" s="14"/>
      <c r="AC48" s="14"/>
      <c r="AD48" s="14"/>
      <c r="AE48" s="14"/>
      <c r="AF48" s="15"/>
    </row>
    <row r="49" spans="1:37" s="35" customFormat="1" ht="23.25" customHeight="1" thickBot="1">
      <c r="A49" s="264">
        <f>A43+1</f>
        <v>40</v>
      </c>
      <c r="B49" s="766" t="str">
        <f>'récap 1er'!B40</f>
        <v>Mathémathiques</v>
      </c>
      <c r="C49" s="767"/>
      <c r="D49" s="767"/>
      <c r="E49" s="767"/>
      <c r="F49" s="768"/>
      <c r="G49" s="246"/>
      <c r="H49" s="246"/>
      <c r="I49" s="246"/>
      <c r="J49" s="246"/>
      <c r="K49" s="246"/>
      <c r="L49" s="246"/>
      <c r="N49" s="264">
        <f>N43+1</f>
        <v>40</v>
      </c>
      <c r="O49" s="766" t="str">
        <f>'récap 2eme'!B40</f>
        <v>Mathémathiques</v>
      </c>
      <c r="P49" s="767"/>
      <c r="Q49" s="767"/>
      <c r="R49" s="767"/>
      <c r="S49" s="768" t="str">
        <f t="shared" ref="S49:S69" si="5">INDEX(ZONE_LIVRET2,A49,$A$1)</f>
        <v>B</v>
      </c>
      <c r="T49" s="246"/>
      <c r="U49" s="246"/>
      <c r="V49" s="246"/>
      <c r="W49" s="246"/>
      <c r="X49" s="246"/>
      <c r="Y49" s="246"/>
      <c r="AA49" s="264"/>
      <c r="AB49" s="766" t="str">
        <f>'récap 3eme'!B40</f>
        <v>Mathémathiques</v>
      </c>
      <c r="AC49" s="767">
        <f>'récap 3eme'!C40</f>
        <v>0</v>
      </c>
      <c r="AD49" s="767">
        <f>'récap 3eme'!D40</f>
        <v>0</v>
      </c>
      <c r="AE49" s="767"/>
      <c r="AF49" s="768" t="str">
        <f t="shared" ref="AF49:AF69" si="6">INDEX(ZONE_LIVRET3,A49,$A$1)</f>
        <v>A</v>
      </c>
      <c r="AG49" s="246"/>
      <c r="AH49" s="246"/>
      <c r="AI49" s="246"/>
      <c r="AJ49" s="246"/>
      <c r="AK49" s="246"/>
    </row>
    <row r="50" spans="1:37" s="35" customFormat="1" ht="18" customHeight="1">
      <c r="A50" s="264">
        <f t="shared" si="3"/>
        <v>41</v>
      </c>
      <c r="B50" s="855" t="str">
        <f>'récap 1er'!B41</f>
        <v>Connaissance des nombres entiers</v>
      </c>
      <c r="C50" s="856"/>
      <c r="D50" s="857"/>
      <c r="E50" s="858"/>
      <c r="F50" s="409" t="str">
        <f t="shared" ref="F50:F69" si="7">INDEX(ZONE_LIVRET1,A50,$A$1)</f>
        <v>D</v>
      </c>
      <c r="G50" s="814"/>
      <c r="H50" s="815"/>
      <c r="I50" s="815"/>
      <c r="J50" s="815"/>
      <c r="K50" s="816"/>
      <c r="L50" s="246"/>
      <c r="N50" s="264">
        <f t="shared" si="4"/>
        <v>41</v>
      </c>
      <c r="O50" s="855" t="str">
        <f>'récap 2eme'!B41</f>
        <v>Connaissance des nombres entiers</v>
      </c>
      <c r="P50" s="856"/>
      <c r="Q50" s="857"/>
      <c r="R50" s="858"/>
      <c r="S50" s="378" t="str">
        <f t="shared" si="5"/>
        <v>C</v>
      </c>
      <c r="T50" s="814"/>
      <c r="U50" s="815"/>
      <c r="V50" s="815"/>
      <c r="W50" s="815"/>
      <c r="X50" s="816"/>
      <c r="Y50" s="246"/>
      <c r="AA50" s="264"/>
      <c r="AB50" s="855" t="str">
        <f>'récap 3eme'!B41</f>
        <v>Connaissance des nombres entiers</v>
      </c>
      <c r="AC50" s="856">
        <f>'récap 3eme'!C41</f>
        <v>0</v>
      </c>
      <c r="AD50" s="857">
        <f>'récap 3eme'!D41</f>
        <v>0</v>
      </c>
      <c r="AE50" s="858"/>
      <c r="AF50" s="378" t="str">
        <f t="shared" si="6"/>
        <v>B</v>
      </c>
      <c r="AG50" s="814"/>
      <c r="AH50" s="815"/>
      <c r="AI50" s="815"/>
      <c r="AJ50" s="815"/>
      <c r="AK50" s="816"/>
    </row>
    <row r="51" spans="1:37" s="35" customFormat="1" ht="18" customHeight="1">
      <c r="A51" s="264">
        <f t="shared" si="3"/>
        <v>42</v>
      </c>
      <c r="B51" s="381"/>
      <c r="C51" s="381"/>
      <c r="D51" s="829" t="str">
        <f>'récap 1er'!D42</f>
        <v>Lire, écrire, nommer, décomposer</v>
      </c>
      <c r="E51" s="852"/>
      <c r="F51" s="408" t="str">
        <f t="shared" si="7"/>
        <v>D</v>
      </c>
      <c r="G51" s="817"/>
      <c r="H51" s="777"/>
      <c r="I51" s="777"/>
      <c r="J51" s="777"/>
      <c r="K51" s="818"/>
      <c r="L51" s="246"/>
      <c r="N51" s="264">
        <f t="shared" si="4"/>
        <v>42</v>
      </c>
      <c r="O51" s="381"/>
      <c r="P51" s="381"/>
      <c r="Q51" s="829" t="str">
        <f>'récap 2eme'!D42</f>
        <v>Lire, écrire, nommer, décomposer</v>
      </c>
      <c r="R51" s="852"/>
      <c r="S51" s="370" t="str">
        <f t="shared" si="5"/>
        <v>D</v>
      </c>
      <c r="T51" s="817"/>
      <c r="U51" s="777"/>
      <c r="V51" s="777"/>
      <c r="W51" s="777"/>
      <c r="X51" s="818"/>
      <c r="Y51" s="246"/>
      <c r="AA51" s="264"/>
      <c r="AB51" s="381"/>
      <c r="AC51" s="381"/>
      <c r="AD51" s="829" t="str">
        <f>'récap 3eme'!D42</f>
        <v>Lire, écrire, nommer, décomposer</v>
      </c>
      <c r="AE51" s="852"/>
      <c r="AF51" s="370" t="str">
        <f t="shared" si="6"/>
        <v>D</v>
      </c>
      <c r="AG51" s="817"/>
      <c r="AH51" s="777"/>
      <c r="AI51" s="777"/>
      <c r="AJ51" s="777"/>
      <c r="AK51" s="818"/>
    </row>
    <row r="52" spans="1:37" s="35" customFormat="1" ht="18" customHeight="1">
      <c r="A52" s="264">
        <f t="shared" si="3"/>
        <v>43</v>
      </c>
      <c r="B52" s="381"/>
      <c r="C52" s="381"/>
      <c r="D52" s="825" t="str">
        <f>'récap 1er'!D43</f>
        <v>Comparer, ordonner, encadrer</v>
      </c>
      <c r="E52" s="859"/>
      <c r="F52" s="408" t="str">
        <f t="shared" si="7"/>
        <v>D</v>
      </c>
      <c r="G52" s="817"/>
      <c r="H52" s="777"/>
      <c r="I52" s="777"/>
      <c r="J52" s="777"/>
      <c r="K52" s="818"/>
      <c r="L52" s="246"/>
      <c r="N52" s="264">
        <f t="shared" si="4"/>
        <v>43</v>
      </c>
      <c r="O52" s="381"/>
      <c r="P52" s="381"/>
      <c r="Q52" s="825" t="str">
        <f>'récap 2eme'!D43</f>
        <v>Comparer, ordonner, encadrer</v>
      </c>
      <c r="R52" s="859"/>
      <c r="S52" s="370" t="str">
        <f t="shared" si="5"/>
        <v>B</v>
      </c>
      <c r="T52" s="817"/>
      <c r="U52" s="777"/>
      <c r="V52" s="777"/>
      <c r="W52" s="777"/>
      <c r="X52" s="818"/>
      <c r="Y52" s="246"/>
      <c r="AA52" s="264"/>
      <c r="AB52" s="381"/>
      <c r="AC52" s="381"/>
      <c r="AD52" s="825" t="str">
        <f>'récap 3eme'!D43</f>
        <v>Comparer, ordonner, encadrer</v>
      </c>
      <c r="AE52" s="859"/>
      <c r="AF52" s="370" t="str">
        <f t="shared" si="6"/>
        <v>A</v>
      </c>
      <c r="AG52" s="817"/>
      <c r="AH52" s="777"/>
      <c r="AI52" s="777"/>
      <c r="AJ52" s="777"/>
      <c r="AK52" s="818"/>
    </row>
    <row r="53" spans="1:37" s="35" customFormat="1" ht="18" customHeight="1">
      <c r="A53" s="264">
        <f t="shared" si="3"/>
        <v>44</v>
      </c>
      <c r="B53" s="793" t="str">
        <f>'récap 1er'!B44</f>
        <v>Connaissance des nombres décimaux</v>
      </c>
      <c r="C53" s="794"/>
      <c r="D53" s="795"/>
      <c r="E53" s="796"/>
      <c r="F53" s="410" t="str">
        <f t="shared" si="7"/>
        <v>D</v>
      </c>
      <c r="G53" s="817"/>
      <c r="H53" s="777"/>
      <c r="I53" s="777"/>
      <c r="J53" s="777"/>
      <c r="K53" s="818"/>
      <c r="L53" s="246"/>
      <c r="N53" s="264">
        <f t="shared" si="4"/>
        <v>44</v>
      </c>
      <c r="O53" s="793" t="str">
        <f>'récap 2eme'!B44</f>
        <v>Connaissance des nombres décimaux</v>
      </c>
      <c r="P53" s="794">
        <f>'récap 2eme'!C44</f>
        <v>0</v>
      </c>
      <c r="Q53" s="795">
        <f>'récap 2eme'!D44</f>
        <v>0</v>
      </c>
      <c r="R53" s="796"/>
      <c r="S53" s="379" t="str">
        <f t="shared" si="5"/>
        <v>C</v>
      </c>
      <c r="T53" s="817"/>
      <c r="U53" s="777"/>
      <c r="V53" s="777"/>
      <c r="W53" s="777"/>
      <c r="X53" s="818"/>
      <c r="Y53" s="246"/>
      <c r="AA53" s="264"/>
      <c r="AB53" s="793" t="str">
        <f>'récap 3eme'!B44</f>
        <v>Connaissance des nombres décimaux</v>
      </c>
      <c r="AC53" s="794">
        <f>'récap 3eme'!C44</f>
        <v>0</v>
      </c>
      <c r="AD53" s="795">
        <f>'récap 3eme'!D44</f>
        <v>0</v>
      </c>
      <c r="AE53" s="796"/>
      <c r="AF53" s="379" t="str">
        <f t="shared" si="6"/>
        <v>B</v>
      </c>
      <c r="AG53" s="817"/>
      <c r="AH53" s="777"/>
      <c r="AI53" s="777"/>
      <c r="AJ53" s="777"/>
      <c r="AK53" s="818"/>
    </row>
    <row r="54" spans="1:37" s="35" customFormat="1" ht="18" customHeight="1">
      <c r="A54" s="264">
        <f t="shared" si="3"/>
        <v>45</v>
      </c>
      <c r="B54" s="381"/>
      <c r="C54" s="381"/>
      <c r="D54" s="797" t="str">
        <f>'récap 1er'!D45</f>
        <v>Lire, écrire, nommer, décomposer</v>
      </c>
      <c r="E54" s="798"/>
      <c r="F54" s="408" t="str">
        <f t="shared" si="7"/>
        <v>D</v>
      </c>
      <c r="G54" s="817"/>
      <c r="H54" s="777"/>
      <c r="I54" s="777"/>
      <c r="J54" s="777"/>
      <c r="K54" s="818"/>
      <c r="L54" s="246"/>
      <c r="N54" s="264">
        <f t="shared" si="4"/>
        <v>45</v>
      </c>
      <c r="O54" s="381"/>
      <c r="P54" s="381"/>
      <c r="Q54" s="797" t="str">
        <f>'récap 2eme'!D45</f>
        <v>Lire, écrire, nommer, décomposer</v>
      </c>
      <c r="R54" s="798"/>
      <c r="S54" s="370" t="str">
        <f t="shared" si="5"/>
        <v>D</v>
      </c>
      <c r="T54" s="817"/>
      <c r="U54" s="777"/>
      <c r="V54" s="777"/>
      <c r="W54" s="777"/>
      <c r="X54" s="818"/>
      <c r="Y54" s="246"/>
      <c r="AA54" s="264"/>
      <c r="AB54" s="381"/>
      <c r="AC54" s="381"/>
      <c r="AD54" s="797" t="str">
        <f>'récap 3eme'!D45</f>
        <v>Lire, écrire, nommer, décomposer</v>
      </c>
      <c r="AE54" s="798"/>
      <c r="AF54" s="370" t="str">
        <f t="shared" si="6"/>
        <v>D</v>
      </c>
      <c r="AG54" s="817"/>
      <c r="AH54" s="777"/>
      <c r="AI54" s="777"/>
      <c r="AJ54" s="777"/>
      <c r="AK54" s="818"/>
    </row>
    <row r="55" spans="1:37" s="35" customFormat="1" ht="18" customHeight="1">
      <c r="A55" s="264">
        <f t="shared" si="3"/>
        <v>46</v>
      </c>
      <c r="B55" s="381"/>
      <c r="C55" s="381"/>
      <c r="D55" s="833" t="str">
        <f>'récap 1er'!D46</f>
        <v>Comparer, ordonner, encadrer</v>
      </c>
      <c r="E55" s="853"/>
      <c r="F55" s="408" t="str">
        <f t="shared" si="7"/>
        <v>D</v>
      </c>
      <c r="G55" s="817"/>
      <c r="H55" s="777"/>
      <c r="I55" s="777"/>
      <c r="J55" s="777"/>
      <c r="K55" s="818"/>
      <c r="L55" s="246"/>
      <c r="N55" s="264">
        <f t="shared" si="4"/>
        <v>46</v>
      </c>
      <c r="O55" s="381"/>
      <c r="P55" s="381"/>
      <c r="Q55" s="833" t="str">
        <f>'récap 2eme'!D46</f>
        <v>Comparer, ordonner, encadrer</v>
      </c>
      <c r="R55" s="853"/>
      <c r="S55" s="370" t="str">
        <f t="shared" si="5"/>
        <v>B</v>
      </c>
      <c r="T55" s="817"/>
      <c r="U55" s="777"/>
      <c r="V55" s="777"/>
      <c r="W55" s="777"/>
      <c r="X55" s="818"/>
      <c r="Y55" s="246"/>
      <c r="AA55" s="264"/>
      <c r="AB55" s="381"/>
      <c r="AC55" s="381"/>
      <c r="AD55" s="833" t="str">
        <f>'récap 3eme'!D46</f>
        <v>Comparer, ordonner, encadrer</v>
      </c>
      <c r="AE55" s="853"/>
      <c r="AF55" s="370" t="str">
        <f t="shared" si="6"/>
        <v>A</v>
      </c>
      <c r="AG55" s="817"/>
      <c r="AH55" s="777"/>
      <c r="AI55" s="777"/>
      <c r="AJ55" s="777"/>
      <c r="AK55" s="818"/>
    </row>
    <row r="56" spans="1:37" s="35" customFormat="1" ht="18" customHeight="1">
      <c r="A56" s="264">
        <f t="shared" si="3"/>
        <v>47</v>
      </c>
      <c r="B56" s="793" t="str">
        <f>'récap 1er'!B47</f>
        <v>Calculs</v>
      </c>
      <c r="C56" s="794"/>
      <c r="D56" s="795"/>
      <c r="E56" s="796"/>
      <c r="F56" s="410" t="str">
        <f t="shared" si="7"/>
        <v>D</v>
      </c>
      <c r="G56" s="817"/>
      <c r="H56" s="777"/>
      <c r="I56" s="777"/>
      <c r="J56" s="777"/>
      <c r="K56" s="818"/>
      <c r="L56" s="246"/>
      <c r="N56" s="264">
        <f t="shared" si="4"/>
        <v>47</v>
      </c>
      <c r="O56" s="793" t="str">
        <f>'récap 2eme'!B47</f>
        <v>Calculs</v>
      </c>
      <c r="P56" s="794" t="e">
        <f>'récap 2eme'!C47</f>
        <v>#VALUE!</v>
      </c>
      <c r="Q56" s="795" t="e">
        <f>'récap 2eme'!D47</f>
        <v>#VALUE!</v>
      </c>
      <c r="R56" s="796"/>
      <c r="S56" s="379" t="str">
        <f t="shared" si="5"/>
        <v>B</v>
      </c>
      <c r="T56" s="817"/>
      <c r="U56" s="777"/>
      <c r="V56" s="777"/>
      <c r="W56" s="777"/>
      <c r="X56" s="818"/>
      <c r="Y56" s="246"/>
      <c r="AA56" s="264"/>
      <c r="AB56" s="793" t="str">
        <f>'récap 3eme'!B47</f>
        <v>Calculs</v>
      </c>
      <c r="AC56" s="794" t="e">
        <f>'récap 3eme'!C47</f>
        <v>#VALUE!</v>
      </c>
      <c r="AD56" s="795" t="e">
        <f>'récap 3eme'!D47</f>
        <v>#VALUE!</v>
      </c>
      <c r="AE56" s="796"/>
      <c r="AF56" s="379" t="str">
        <f t="shared" si="6"/>
        <v>A</v>
      </c>
      <c r="AG56" s="817"/>
      <c r="AH56" s="777"/>
      <c r="AI56" s="777"/>
      <c r="AJ56" s="777"/>
      <c r="AK56" s="818"/>
    </row>
    <row r="57" spans="1:37" s="35" customFormat="1" ht="18" customHeight="1">
      <c r="A57" s="264">
        <f t="shared" si="3"/>
        <v>48</v>
      </c>
      <c r="B57" s="381"/>
      <c r="C57" s="381"/>
      <c r="D57" s="797" t="str">
        <f>'récap 1er'!D48</f>
        <v>Calculer mentalement</v>
      </c>
      <c r="E57" s="798"/>
      <c r="F57" s="408" t="str">
        <f t="shared" si="7"/>
        <v>D</v>
      </c>
      <c r="G57" s="817"/>
      <c r="H57" s="777"/>
      <c r="I57" s="777"/>
      <c r="J57" s="777"/>
      <c r="K57" s="818"/>
      <c r="L57" s="246"/>
      <c r="N57" s="264">
        <f t="shared" si="4"/>
        <v>48</v>
      </c>
      <c r="O57" s="381"/>
      <c r="P57" s="381"/>
      <c r="Q57" s="797" t="str">
        <f>'récap 2eme'!D48</f>
        <v>Calculer mentalement</v>
      </c>
      <c r="R57" s="798"/>
      <c r="S57" s="370" t="str">
        <f t="shared" si="5"/>
        <v>B</v>
      </c>
      <c r="T57" s="817"/>
      <c r="U57" s="777"/>
      <c r="V57" s="777"/>
      <c r="W57" s="777"/>
      <c r="X57" s="818"/>
      <c r="Y57" s="246"/>
      <c r="AA57" s="264"/>
      <c r="AB57" s="381"/>
      <c r="AC57" s="381"/>
      <c r="AD57" s="797" t="str">
        <f>'récap 3eme'!D48</f>
        <v>Calculer mentalement</v>
      </c>
      <c r="AE57" s="798"/>
      <c r="AF57" s="370" t="str">
        <f t="shared" si="6"/>
        <v>A</v>
      </c>
      <c r="AG57" s="817"/>
      <c r="AH57" s="777"/>
      <c r="AI57" s="777"/>
      <c r="AJ57" s="777"/>
      <c r="AK57" s="818"/>
    </row>
    <row r="58" spans="1:37" s="35" customFormat="1" ht="18" customHeight="1">
      <c r="A58" s="264">
        <f t="shared" si="3"/>
        <v>49</v>
      </c>
      <c r="B58" s="382"/>
      <c r="C58" s="382"/>
      <c r="D58" s="823" t="str">
        <f>'récap 1er'!D49</f>
        <v>Utiliser un calcul posé pour trouver le résultat</v>
      </c>
      <c r="E58" s="851"/>
      <c r="F58" s="408" t="str">
        <f t="shared" si="7"/>
        <v>D</v>
      </c>
      <c r="G58" s="817"/>
      <c r="H58" s="777"/>
      <c r="I58" s="777"/>
      <c r="J58" s="777"/>
      <c r="K58" s="818"/>
      <c r="L58" s="246"/>
      <c r="N58" s="264">
        <f t="shared" si="4"/>
        <v>49</v>
      </c>
      <c r="O58" s="382"/>
      <c r="P58" s="382"/>
      <c r="Q58" s="823" t="str">
        <f>'récap 2eme'!D49</f>
        <v>Utiliser un calcul posé pour trouver le résultat</v>
      </c>
      <c r="R58" s="851"/>
      <c r="S58" s="370" t="str">
        <f t="shared" si="5"/>
        <v>B</v>
      </c>
      <c r="T58" s="817"/>
      <c r="U58" s="777"/>
      <c r="V58" s="777"/>
      <c r="W58" s="777"/>
      <c r="X58" s="818"/>
      <c r="Y58" s="246"/>
      <c r="AA58" s="264"/>
      <c r="AB58" s="382"/>
      <c r="AC58" s="382"/>
      <c r="AD58" s="823" t="str">
        <f>'récap 3eme'!D49</f>
        <v>Utiliser un calcul posé pour trouver le résultat</v>
      </c>
      <c r="AE58" s="851"/>
      <c r="AF58" s="370" t="str">
        <f t="shared" si="6"/>
        <v>A</v>
      </c>
      <c r="AG58" s="817"/>
      <c r="AH58" s="777"/>
      <c r="AI58" s="777"/>
      <c r="AJ58" s="777"/>
      <c r="AK58" s="818"/>
    </row>
    <row r="59" spans="1:37" s="35" customFormat="1" ht="18" customHeight="1">
      <c r="A59" s="264">
        <f t="shared" si="3"/>
        <v>50</v>
      </c>
      <c r="B59" s="382"/>
      <c r="C59" s="382"/>
      <c r="D59" s="833" t="str">
        <f>'récap 1er'!D50</f>
        <v>Savoir utiliser la calculatrice</v>
      </c>
      <c r="E59" s="853"/>
      <c r="F59" s="408" t="str">
        <f t="shared" si="7"/>
        <v>D</v>
      </c>
      <c r="G59" s="817"/>
      <c r="H59" s="777"/>
      <c r="I59" s="777"/>
      <c r="J59" s="777"/>
      <c r="K59" s="818"/>
      <c r="L59" s="246"/>
      <c r="N59" s="264">
        <f t="shared" si="4"/>
        <v>50</v>
      </c>
      <c r="O59" s="382"/>
      <c r="P59" s="382"/>
      <c r="Q59" s="833" t="str">
        <f>'récap 2eme'!D50</f>
        <v>Savoir utiliser la calculatrice</v>
      </c>
      <c r="R59" s="853"/>
      <c r="S59" s="370" t="str">
        <f t="shared" si="5"/>
        <v>B</v>
      </c>
      <c r="T59" s="817"/>
      <c r="U59" s="777"/>
      <c r="V59" s="777"/>
      <c r="W59" s="777"/>
      <c r="X59" s="818"/>
      <c r="Y59" s="246"/>
      <c r="AA59" s="264"/>
      <c r="AB59" s="382"/>
      <c r="AC59" s="382"/>
      <c r="AD59" s="833" t="str">
        <f>'récap 3eme'!D50</f>
        <v>Savoir utiliser la calculatrice</v>
      </c>
      <c r="AE59" s="853"/>
      <c r="AF59" s="370" t="str">
        <f t="shared" si="6"/>
        <v>A</v>
      </c>
      <c r="AG59" s="817"/>
      <c r="AH59" s="777"/>
      <c r="AI59" s="777"/>
      <c r="AJ59" s="777"/>
      <c r="AK59" s="818"/>
    </row>
    <row r="60" spans="1:37" s="35" customFormat="1" ht="18" customHeight="1">
      <c r="A60" s="264">
        <f t="shared" si="3"/>
        <v>51</v>
      </c>
      <c r="B60" s="793" t="str">
        <f>'récap 1er'!B51</f>
        <v>Géométrie</v>
      </c>
      <c r="C60" s="794"/>
      <c r="D60" s="795"/>
      <c r="E60" s="796"/>
      <c r="F60" s="410" t="str">
        <f t="shared" si="7"/>
        <v>D</v>
      </c>
      <c r="G60" s="817"/>
      <c r="H60" s="777"/>
      <c r="I60" s="777"/>
      <c r="J60" s="777"/>
      <c r="K60" s="818"/>
      <c r="L60" s="246"/>
      <c r="N60" s="264">
        <f t="shared" si="4"/>
        <v>51</v>
      </c>
      <c r="O60" s="793" t="str">
        <f>'récap 2eme'!B51</f>
        <v>Géométrie</v>
      </c>
      <c r="P60" s="794">
        <f>'récap 2eme'!C51</f>
        <v>0</v>
      </c>
      <c r="Q60" s="795">
        <f>'récap 2eme'!D51</f>
        <v>0</v>
      </c>
      <c r="R60" s="796"/>
      <c r="S60" s="379" t="str">
        <f t="shared" si="5"/>
        <v>B</v>
      </c>
      <c r="T60" s="817"/>
      <c r="U60" s="777"/>
      <c r="V60" s="777"/>
      <c r="W60" s="777"/>
      <c r="X60" s="818"/>
      <c r="Y60" s="246"/>
      <c r="AA60" s="264"/>
      <c r="AB60" s="793" t="str">
        <f>'récap 3eme'!B51</f>
        <v>Géométrie</v>
      </c>
      <c r="AC60" s="794">
        <f>'récap 3eme'!C51</f>
        <v>0</v>
      </c>
      <c r="AD60" s="795">
        <f>'récap 3eme'!D51</f>
        <v>0</v>
      </c>
      <c r="AE60" s="796"/>
      <c r="AF60" s="379" t="str">
        <f t="shared" si="6"/>
        <v>A</v>
      </c>
      <c r="AG60" s="817"/>
      <c r="AH60" s="777"/>
      <c r="AI60" s="777"/>
      <c r="AJ60" s="777"/>
      <c r="AK60" s="818"/>
    </row>
    <row r="61" spans="1:37" s="35" customFormat="1" ht="18" customHeight="1">
      <c r="A61" s="264">
        <f t="shared" si="3"/>
        <v>52</v>
      </c>
      <c r="B61" s="381"/>
      <c r="C61" s="381"/>
      <c r="D61" s="797" t="str">
        <f>'récap 1er'!D52</f>
        <v>Géométrie plane</v>
      </c>
      <c r="E61" s="798"/>
      <c r="F61" s="408" t="str">
        <f t="shared" si="7"/>
        <v>D</v>
      </c>
      <c r="G61" s="817"/>
      <c r="H61" s="777"/>
      <c r="I61" s="777"/>
      <c r="J61" s="777"/>
      <c r="K61" s="818"/>
      <c r="L61" s="246"/>
      <c r="N61" s="264">
        <f t="shared" si="4"/>
        <v>52</v>
      </c>
      <c r="O61" s="381"/>
      <c r="P61" s="381"/>
      <c r="Q61" s="797" t="str">
        <f>'récap 2eme'!D52</f>
        <v>Géométrie plane</v>
      </c>
      <c r="R61" s="798"/>
      <c r="S61" s="370" t="str">
        <f t="shared" si="5"/>
        <v>B</v>
      </c>
      <c r="T61" s="817"/>
      <c r="U61" s="777"/>
      <c r="V61" s="777"/>
      <c r="W61" s="777"/>
      <c r="X61" s="818"/>
      <c r="Y61" s="246"/>
      <c r="AA61" s="264"/>
      <c r="AB61" s="381"/>
      <c r="AC61" s="381"/>
      <c r="AD61" s="797" t="str">
        <f>'récap 3eme'!D52</f>
        <v>Géométrie plane</v>
      </c>
      <c r="AE61" s="798"/>
      <c r="AF61" s="370" t="str">
        <f t="shared" si="6"/>
        <v>A</v>
      </c>
      <c r="AG61" s="817"/>
      <c r="AH61" s="777"/>
      <c r="AI61" s="777"/>
      <c r="AJ61" s="777"/>
      <c r="AK61" s="818"/>
    </row>
    <row r="62" spans="1:37" s="35" customFormat="1" ht="18" customHeight="1">
      <c r="A62" s="264">
        <f t="shared" si="3"/>
        <v>53</v>
      </c>
      <c r="B62" s="381"/>
      <c r="C62" s="381"/>
      <c r="D62" s="823" t="str">
        <f>'récap 1er'!D53</f>
        <v>Géométrie dans l'espace</v>
      </c>
      <c r="E62" s="851"/>
      <c r="F62" s="408" t="str">
        <f t="shared" si="7"/>
        <v>D</v>
      </c>
      <c r="G62" s="817"/>
      <c r="H62" s="777"/>
      <c r="I62" s="777"/>
      <c r="J62" s="777"/>
      <c r="K62" s="818"/>
      <c r="L62" s="246"/>
      <c r="N62" s="264">
        <f t="shared" si="4"/>
        <v>53</v>
      </c>
      <c r="O62" s="381"/>
      <c r="P62" s="381"/>
      <c r="Q62" s="823" t="str">
        <f>'récap 2eme'!D53</f>
        <v>Géométrie dans l'espace</v>
      </c>
      <c r="R62" s="851"/>
      <c r="S62" s="370" t="str">
        <f t="shared" si="5"/>
        <v>B</v>
      </c>
      <c r="T62" s="817"/>
      <c r="U62" s="777"/>
      <c r="V62" s="777"/>
      <c r="W62" s="777"/>
      <c r="X62" s="818"/>
      <c r="Y62" s="246"/>
      <c r="AA62" s="264"/>
      <c r="AB62" s="381"/>
      <c r="AC62" s="381"/>
      <c r="AD62" s="823" t="str">
        <f>'récap 3eme'!D53</f>
        <v>Géométrie dans l'espace</v>
      </c>
      <c r="AE62" s="851"/>
      <c r="AF62" s="370" t="str">
        <f t="shared" si="6"/>
        <v>A</v>
      </c>
      <c r="AG62" s="817"/>
      <c r="AH62" s="777"/>
      <c r="AI62" s="777"/>
      <c r="AJ62" s="777"/>
      <c r="AK62" s="818"/>
    </row>
    <row r="63" spans="1:37" s="35" customFormat="1" ht="18" customHeight="1">
      <c r="A63" s="264">
        <f t="shared" si="3"/>
        <v>54</v>
      </c>
      <c r="B63" s="381"/>
      <c r="C63" s="381"/>
      <c r="D63" s="833" t="str">
        <f>'récap 1er'!D54</f>
        <v>Reproduire et construire des figures géométriques</v>
      </c>
      <c r="E63" s="853"/>
      <c r="F63" s="408" t="str">
        <f t="shared" si="7"/>
        <v>D</v>
      </c>
      <c r="G63" s="817"/>
      <c r="H63" s="777"/>
      <c r="I63" s="777"/>
      <c r="J63" s="777"/>
      <c r="K63" s="818"/>
      <c r="L63" s="246"/>
      <c r="N63" s="264">
        <f t="shared" si="4"/>
        <v>54</v>
      </c>
      <c r="O63" s="381"/>
      <c r="P63" s="381"/>
      <c r="Q63" s="833" t="str">
        <f>'récap 2eme'!D54</f>
        <v>Reproduire et construire des figures géométriques</v>
      </c>
      <c r="R63" s="853"/>
      <c r="S63" s="370" t="str">
        <f t="shared" si="5"/>
        <v>B</v>
      </c>
      <c r="T63" s="817"/>
      <c r="U63" s="777"/>
      <c r="V63" s="777"/>
      <c r="W63" s="777"/>
      <c r="X63" s="818"/>
      <c r="Y63" s="246"/>
      <c r="AA63" s="264"/>
      <c r="AB63" s="381"/>
      <c r="AC63" s="381"/>
      <c r="AD63" s="833" t="str">
        <f>'récap 3eme'!D54</f>
        <v>Reproduire et construire des figures géométriques</v>
      </c>
      <c r="AE63" s="853"/>
      <c r="AF63" s="370" t="str">
        <f t="shared" si="6"/>
        <v>A</v>
      </c>
      <c r="AG63" s="817"/>
      <c r="AH63" s="777"/>
      <c r="AI63" s="777"/>
      <c r="AJ63" s="777"/>
      <c r="AK63" s="818"/>
    </row>
    <row r="64" spans="1:37" s="35" customFormat="1" ht="18" customHeight="1">
      <c r="A64" s="264">
        <f t="shared" si="3"/>
        <v>55</v>
      </c>
      <c r="B64" s="793" t="str">
        <f>'récap 1er'!B55</f>
        <v>Grandeurs et mesures</v>
      </c>
      <c r="C64" s="794"/>
      <c r="D64" s="795"/>
      <c r="E64" s="796"/>
      <c r="F64" s="410" t="str">
        <f t="shared" si="7"/>
        <v>D</v>
      </c>
      <c r="G64" s="817"/>
      <c r="H64" s="777"/>
      <c r="I64" s="777"/>
      <c r="J64" s="777"/>
      <c r="K64" s="818"/>
      <c r="L64" s="246"/>
      <c r="N64" s="264">
        <f t="shared" si="4"/>
        <v>55</v>
      </c>
      <c r="O64" s="793" t="str">
        <f>'récap 2eme'!B55</f>
        <v>Grandeurs et mesures</v>
      </c>
      <c r="P64" s="794">
        <f>'récap 2eme'!C55</f>
        <v>0</v>
      </c>
      <c r="Q64" s="795">
        <f>'récap 2eme'!D55</f>
        <v>0</v>
      </c>
      <c r="R64" s="796"/>
      <c r="S64" s="379" t="str">
        <f t="shared" si="5"/>
        <v>B</v>
      </c>
      <c r="T64" s="817"/>
      <c r="U64" s="777"/>
      <c r="V64" s="777"/>
      <c r="W64" s="777"/>
      <c r="X64" s="818"/>
      <c r="Y64" s="246"/>
      <c r="AA64" s="264"/>
      <c r="AB64" s="793" t="str">
        <f>'récap 3eme'!B55</f>
        <v>Grandeurs et mesures</v>
      </c>
      <c r="AC64" s="794">
        <f>'récap 3eme'!C55</f>
        <v>0</v>
      </c>
      <c r="AD64" s="795">
        <f>'récap 3eme'!D55</f>
        <v>0</v>
      </c>
      <c r="AE64" s="796"/>
      <c r="AF64" s="379" t="str">
        <f t="shared" si="6"/>
        <v>A</v>
      </c>
      <c r="AG64" s="817"/>
      <c r="AH64" s="777"/>
      <c r="AI64" s="777"/>
      <c r="AJ64" s="777"/>
      <c r="AK64" s="818"/>
    </row>
    <row r="65" spans="1:37" s="35" customFormat="1" ht="18" customHeight="1">
      <c r="A65" s="264">
        <f t="shared" si="3"/>
        <v>56</v>
      </c>
      <c r="B65" s="383"/>
      <c r="C65" s="384"/>
      <c r="D65" s="829" t="str">
        <f>'récap 1er'!D56</f>
        <v>Mesurer des longueurs, des masses, des capacités…</v>
      </c>
      <c r="E65" s="852"/>
      <c r="F65" s="408" t="str">
        <f t="shared" si="7"/>
        <v>D</v>
      </c>
      <c r="G65" s="817"/>
      <c r="H65" s="777"/>
      <c r="I65" s="777"/>
      <c r="J65" s="777"/>
      <c r="K65" s="818"/>
      <c r="L65" s="246"/>
      <c r="N65" s="264">
        <f t="shared" si="4"/>
        <v>56</v>
      </c>
      <c r="O65" s="383"/>
      <c r="P65" s="384"/>
      <c r="Q65" s="829" t="str">
        <f>'récap 2eme'!D56</f>
        <v>Mesurer des longueurs, des masses, des capacités…</v>
      </c>
      <c r="R65" s="852"/>
      <c r="S65" s="370" t="str">
        <f t="shared" si="5"/>
        <v>B</v>
      </c>
      <c r="T65" s="817"/>
      <c r="U65" s="777"/>
      <c r="V65" s="777"/>
      <c r="W65" s="777"/>
      <c r="X65" s="818"/>
      <c r="Y65" s="246"/>
      <c r="AA65" s="264"/>
      <c r="AB65" s="383"/>
      <c r="AC65" s="384"/>
      <c r="AD65" s="829" t="str">
        <f>'récap 3eme'!D56</f>
        <v>Mesurer des longueurs, des masses, des capacités…</v>
      </c>
      <c r="AE65" s="852"/>
      <c r="AF65" s="370" t="str">
        <f t="shared" si="6"/>
        <v>A</v>
      </c>
      <c r="AG65" s="817"/>
      <c r="AH65" s="777"/>
      <c r="AI65" s="777"/>
      <c r="AJ65" s="777"/>
      <c r="AK65" s="818"/>
    </row>
    <row r="66" spans="1:37" s="35" customFormat="1" ht="18" customHeight="1">
      <c r="A66" s="264">
        <f t="shared" si="3"/>
        <v>57</v>
      </c>
      <c r="B66" s="383"/>
      <c r="C66" s="384"/>
      <c r="D66" s="823" t="str">
        <f>'récap 1er'!D57</f>
        <v>Mesurer, calculer des aires</v>
      </c>
      <c r="E66" s="851"/>
      <c r="F66" s="408" t="str">
        <f t="shared" si="7"/>
        <v>D</v>
      </c>
      <c r="G66" s="817"/>
      <c r="H66" s="777"/>
      <c r="I66" s="777"/>
      <c r="J66" s="777"/>
      <c r="K66" s="818"/>
      <c r="L66" s="246"/>
      <c r="N66" s="264">
        <f t="shared" si="4"/>
        <v>57</v>
      </c>
      <c r="O66" s="383"/>
      <c r="P66" s="384"/>
      <c r="Q66" s="823" t="str">
        <f>'récap 2eme'!D57</f>
        <v>Mesurer, calculer des aires</v>
      </c>
      <c r="R66" s="851"/>
      <c r="S66" s="370" t="str">
        <f t="shared" si="5"/>
        <v>B</v>
      </c>
      <c r="T66" s="817"/>
      <c r="U66" s="777"/>
      <c r="V66" s="777"/>
      <c r="W66" s="777"/>
      <c r="X66" s="818"/>
      <c r="Y66" s="246"/>
      <c r="AA66" s="264"/>
      <c r="AB66" s="383"/>
      <c r="AC66" s="384"/>
      <c r="AD66" s="823" t="str">
        <f>'récap 3eme'!D57</f>
        <v>Mesurer, calculer des aires</v>
      </c>
      <c r="AE66" s="851"/>
      <c r="AF66" s="370" t="str">
        <f t="shared" si="6"/>
        <v>A</v>
      </c>
      <c r="AG66" s="817"/>
      <c r="AH66" s="777"/>
      <c r="AI66" s="777"/>
      <c r="AJ66" s="777"/>
      <c r="AK66" s="818"/>
    </row>
    <row r="67" spans="1:37" s="35" customFormat="1" ht="18" customHeight="1">
      <c r="A67" s="264">
        <f t="shared" si="3"/>
        <v>58</v>
      </c>
      <c r="B67" s="385"/>
      <c r="C67" s="384"/>
      <c r="D67" s="823" t="str">
        <f>'récap 1er'!D58</f>
        <v>Mesurer des angles</v>
      </c>
      <c r="E67" s="851"/>
      <c r="F67" s="408" t="str">
        <f t="shared" si="7"/>
        <v>D</v>
      </c>
      <c r="G67" s="817"/>
      <c r="H67" s="777"/>
      <c r="I67" s="777"/>
      <c r="J67" s="777"/>
      <c r="K67" s="818"/>
      <c r="L67" s="246"/>
      <c r="N67" s="264">
        <f t="shared" si="4"/>
        <v>58</v>
      </c>
      <c r="O67" s="385"/>
      <c r="P67" s="384"/>
      <c r="Q67" s="823" t="str">
        <f>'récap 2eme'!D58</f>
        <v>Mesurer des angles</v>
      </c>
      <c r="R67" s="851"/>
      <c r="S67" s="370" t="str">
        <f t="shared" si="5"/>
        <v>B</v>
      </c>
      <c r="T67" s="817"/>
      <c r="U67" s="777"/>
      <c r="V67" s="777"/>
      <c r="W67" s="777"/>
      <c r="X67" s="818"/>
      <c r="Y67" s="246"/>
      <c r="AA67" s="264"/>
      <c r="AB67" s="385"/>
      <c r="AC67" s="384"/>
      <c r="AD67" s="823" t="str">
        <f>'récap 3eme'!D58</f>
        <v>Mesurer des angles</v>
      </c>
      <c r="AE67" s="851"/>
      <c r="AF67" s="370" t="str">
        <f t="shared" si="6"/>
        <v>A</v>
      </c>
      <c r="AG67" s="817"/>
      <c r="AH67" s="777"/>
      <c r="AI67" s="777"/>
      <c r="AJ67" s="777"/>
      <c r="AK67" s="818"/>
    </row>
    <row r="68" spans="1:37" s="35" customFormat="1" ht="18" customHeight="1">
      <c r="A68" s="264">
        <f t="shared" si="3"/>
        <v>59</v>
      </c>
      <c r="B68" s="383"/>
      <c r="C68" s="384"/>
      <c r="D68" s="825" t="str">
        <f>'récap 1er'!D59</f>
        <v>Résoudre des problèmes impliquant des mesures</v>
      </c>
      <c r="E68" s="859"/>
      <c r="F68" s="408" t="str">
        <f t="shared" si="7"/>
        <v>D</v>
      </c>
      <c r="G68" s="817"/>
      <c r="H68" s="777"/>
      <c r="I68" s="777"/>
      <c r="J68" s="777"/>
      <c r="K68" s="818"/>
      <c r="L68" s="246"/>
      <c r="N68" s="264">
        <f t="shared" si="4"/>
        <v>59</v>
      </c>
      <c r="O68" s="383"/>
      <c r="P68" s="384"/>
      <c r="Q68" s="825" t="str">
        <f>'récap 2eme'!D59</f>
        <v>Résoudre des problèmes impliquant des mesures</v>
      </c>
      <c r="R68" s="859"/>
      <c r="S68" s="370" t="str">
        <f t="shared" si="5"/>
        <v>B</v>
      </c>
      <c r="T68" s="817"/>
      <c r="U68" s="777"/>
      <c r="V68" s="777"/>
      <c r="W68" s="777"/>
      <c r="X68" s="818"/>
      <c r="Y68" s="246"/>
      <c r="AA68" s="264"/>
      <c r="AB68" s="383"/>
      <c r="AC68" s="384"/>
      <c r="AD68" s="825" t="str">
        <f>'récap 3eme'!D59</f>
        <v>Résoudre des problèmes impliquant des mesures</v>
      </c>
      <c r="AE68" s="859"/>
      <c r="AF68" s="370" t="str">
        <f t="shared" si="6"/>
        <v>A</v>
      </c>
      <c r="AG68" s="817"/>
      <c r="AH68" s="777"/>
      <c r="AI68" s="777"/>
      <c r="AJ68" s="777"/>
      <c r="AK68" s="818"/>
    </row>
    <row r="69" spans="1:37" s="35" customFormat="1" ht="18" customHeight="1">
      <c r="A69" s="264">
        <f t="shared" si="3"/>
        <v>60</v>
      </c>
      <c r="B69" s="793" t="str">
        <f>'récap 1er'!B60</f>
        <v>Organisation et gestion de données</v>
      </c>
      <c r="C69" s="794"/>
      <c r="D69" s="794"/>
      <c r="E69" s="854"/>
      <c r="F69" s="410" t="str">
        <f t="shared" si="7"/>
        <v>D</v>
      </c>
      <c r="G69" s="819"/>
      <c r="H69" s="820"/>
      <c r="I69" s="820"/>
      <c r="J69" s="820"/>
      <c r="K69" s="821"/>
      <c r="L69" s="246"/>
      <c r="N69" s="264">
        <f t="shared" si="4"/>
        <v>60</v>
      </c>
      <c r="O69" s="793" t="str">
        <f>'récap 2eme'!B60</f>
        <v>Organisation et gestion de données</v>
      </c>
      <c r="P69" s="794"/>
      <c r="Q69" s="794"/>
      <c r="R69" s="854"/>
      <c r="S69" s="379" t="str">
        <f t="shared" si="5"/>
        <v>B</v>
      </c>
      <c r="T69" s="819"/>
      <c r="U69" s="820"/>
      <c r="V69" s="820"/>
      <c r="W69" s="820"/>
      <c r="X69" s="821"/>
      <c r="Y69" s="246"/>
      <c r="AA69" s="264"/>
      <c r="AB69" s="793" t="str">
        <f>'récap 3eme'!B60</f>
        <v>Organisation et gestion de données</v>
      </c>
      <c r="AC69" s="794">
        <f>'récap 3eme'!C60</f>
        <v>0</v>
      </c>
      <c r="AD69" s="794">
        <f>'récap 3eme'!D60</f>
        <v>0</v>
      </c>
      <c r="AE69" s="854"/>
      <c r="AF69" s="379" t="str">
        <f t="shared" si="6"/>
        <v>A</v>
      </c>
      <c r="AG69" s="819"/>
      <c r="AH69" s="820"/>
      <c r="AI69" s="820"/>
      <c r="AJ69" s="820"/>
      <c r="AK69" s="821"/>
    </row>
    <row r="70" spans="1:37" s="35" customFormat="1" ht="8.25" customHeight="1">
      <c r="A70" s="264">
        <f t="shared" si="3"/>
        <v>61</v>
      </c>
      <c r="B70" s="37"/>
      <c r="C70" s="37"/>
      <c r="D70" s="37"/>
      <c r="E70" s="37"/>
      <c r="F70" s="17"/>
      <c r="G70" s="246"/>
      <c r="H70" s="246"/>
      <c r="I70" s="246"/>
      <c r="J70" s="246"/>
      <c r="K70" s="246"/>
      <c r="L70" s="246"/>
      <c r="N70" s="264">
        <f t="shared" si="4"/>
        <v>61</v>
      </c>
      <c r="O70" s="37"/>
      <c r="P70" s="37"/>
      <c r="Q70" s="37"/>
      <c r="R70" s="37"/>
      <c r="S70" s="17"/>
      <c r="T70" s="246"/>
      <c r="U70" s="246"/>
      <c r="V70" s="246"/>
      <c r="W70" s="246"/>
      <c r="X70" s="246"/>
      <c r="Y70" s="246"/>
      <c r="AA70" s="264"/>
      <c r="AB70" s="37"/>
      <c r="AC70" s="37"/>
      <c r="AD70" s="37"/>
      <c r="AE70" s="37"/>
      <c r="AF70" s="17"/>
      <c r="AG70" s="246"/>
      <c r="AH70" s="246"/>
      <c r="AI70" s="246"/>
      <c r="AJ70" s="246"/>
      <c r="AK70" s="246"/>
    </row>
    <row r="71" spans="1:37" s="35" customFormat="1" ht="8.25" customHeight="1" thickBot="1">
      <c r="A71" s="264">
        <f t="shared" si="3"/>
        <v>62</v>
      </c>
      <c r="B71" s="37"/>
      <c r="C71" s="37"/>
      <c r="D71" s="37"/>
      <c r="E71" s="37"/>
      <c r="F71" s="17"/>
      <c r="G71" s="246"/>
      <c r="H71" s="246"/>
      <c r="I71" s="246"/>
      <c r="J71" s="246"/>
      <c r="K71" s="246"/>
      <c r="L71" s="246"/>
      <c r="N71" s="264">
        <f t="shared" si="4"/>
        <v>62</v>
      </c>
      <c r="O71" s="37"/>
      <c r="P71" s="37"/>
      <c r="Q71" s="37"/>
      <c r="R71" s="37"/>
      <c r="S71" s="17"/>
      <c r="T71" s="246"/>
      <c r="U71" s="246"/>
      <c r="V71" s="246"/>
      <c r="W71" s="246"/>
      <c r="X71" s="246"/>
      <c r="Y71" s="246"/>
      <c r="AA71" s="264"/>
      <c r="AB71" s="37"/>
      <c r="AC71" s="37"/>
      <c r="AD71" s="37"/>
      <c r="AE71" s="37"/>
      <c r="AF71" s="17"/>
      <c r="AG71" s="246"/>
      <c r="AH71" s="246"/>
      <c r="AI71" s="246"/>
      <c r="AJ71" s="246"/>
      <c r="AK71" s="246"/>
    </row>
    <row r="72" spans="1:37" s="35" customFormat="1" ht="34.5" customHeight="1" thickBot="1">
      <c r="A72" s="264">
        <f t="shared" si="3"/>
        <v>63</v>
      </c>
      <c r="B72" s="772" t="str">
        <f>'récap 1er'!B63</f>
        <v>Sciences expérimentales et technologie</v>
      </c>
      <c r="C72" s="773"/>
      <c r="D72" s="773"/>
      <c r="E72" s="773"/>
      <c r="F72" s="774"/>
      <c r="G72" s="246"/>
      <c r="H72" s="246"/>
      <c r="I72" s="246"/>
      <c r="J72" s="246"/>
      <c r="K72" s="246"/>
      <c r="L72" s="246"/>
      <c r="N72" s="264">
        <f t="shared" si="4"/>
        <v>63</v>
      </c>
      <c r="O72" s="772" t="str">
        <f>'récap 2eme'!B63</f>
        <v>Sciences expérimentales et technologie</v>
      </c>
      <c r="P72" s="773"/>
      <c r="Q72" s="773"/>
      <c r="R72" s="773"/>
      <c r="S72" s="774" t="str">
        <f>INDEX(ZONE_LIVRET2,A72,$A$1)</f>
        <v>A</v>
      </c>
      <c r="T72" s="246"/>
      <c r="U72" s="246"/>
      <c r="V72" s="246"/>
      <c r="W72" s="246"/>
      <c r="X72" s="246"/>
      <c r="Y72" s="246"/>
      <c r="AA72" s="264"/>
      <c r="AB72" s="772" t="str">
        <f>'récap 3eme'!B63</f>
        <v>Sciences expérimentales et technologie</v>
      </c>
      <c r="AC72" s="773">
        <f>'récap 3eme'!C63</f>
        <v>0</v>
      </c>
      <c r="AD72" s="773">
        <f>'récap 3eme'!D63</f>
        <v>0</v>
      </c>
      <c r="AE72" s="773"/>
      <c r="AF72" s="774" t="str">
        <f>INDEX(ZONE_LIVRET3,A72,$A$1)</f>
        <v>A</v>
      </c>
      <c r="AG72" s="246"/>
      <c r="AH72" s="246"/>
      <c r="AI72" s="246"/>
      <c r="AJ72" s="246"/>
      <c r="AK72" s="246"/>
    </row>
    <row r="73" spans="1:37" s="35" customFormat="1" ht="19.5" customHeight="1">
      <c r="A73" s="264">
        <f t="shared" si="3"/>
        <v>64</v>
      </c>
      <c r="B73" s="61"/>
      <c r="C73" s="61"/>
      <c r="D73" s="862" t="str">
        <f>'récap 1er'!D64</f>
        <v>Le ciel et la Terre</v>
      </c>
      <c r="E73" s="863"/>
      <c r="F73" s="325" t="str">
        <f>INDEX(ZONE_LIVRET1,A73,$A$1)</f>
        <v>A</v>
      </c>
      <c r="G73" s="814"/>
      <c r="H73" s="815"/>
      <c r="I73" s="815"/>
      <c r="J73" s="815"/>
      <c r="K73" s="816"/>
      <c r="L73" s="246"/>
      <c r="N73" s="264">
        <f t="shared" si="4"/>
        <v>64</v>
      </c>
      <c r="O73" s="61"/>
      <c r="P73" s="61"/>
      <c r="Q73" s="862" t="str">
        <f>'récap 2eme'!D64</f>
        <v>Le ciel et la Terre</v>
      </c>
      <c r="R73" s="863"/>
      <c r="S73" s="375" t="str">
        <f>INDEX(ZONE_LIVRET2,A73,$A$1)</f>
        <v>A</v>
      </c>
      <c r="T73" s="814"/>
      <c r="U73" s="815"/>
      <c r="V73" s="815"/>
      <c r="W73" s="815"/>
      <c r="X73" s="816"/>
      <c r="Y73" s="246"/>
      <c r="AA73" s="264"/>
      <c r="AB73" s="61"/>
      <c r="AC73" s="61"/>
      <c r="AD73" s="862" t="str">
        <f>'récap 3eme'!D64</f>
        <v>Le ciel et la Terre</v>
      </c>
      <c r="AE73" s="863"/>
      <c r="AF73" s="375" t="str">
        <f>INDEX(ZONE_LIVRET3,A73,$A$1)</f>
        <v>A</v>
      </c>
      <c r="AG73" s="814"/>
      <c r="AH73" s="815"/>
      <c r="AI73" s="815"/>
      <c r="AJ73" s="815"/>
      <c r="AK73" s="816"/>
    </row>
    <row r="74" spans="1:37" s="35" customFormat="1" ht="19.5" customHeight="1">
      <c r="A74" s="264">
        <f t="shared" si="3"/>
        <v>65</v>
      </c>
      <c r="B74" s="61"/>
      <c r="C74" s="61"/>
      <c r="D74" s="823" t="str">
        <f>'récap 1er'!D65</f>
        <v>Matière et énergies</v>
      </c>
      <c r="E74" s="851"/>
      <c r="F74" s="408" t="str">
        <f>INDEX(ZONE_LIVRET1,A74,$A$1)</f>
        <v>A</v>
      </c>
      <c r="G74" s="817"/>
      <c r="H74" s="777"/>
      <c r="I74" s="777"/>
      <c r="J74" s="777"/>
      <c r="K74" s="818"/>
      <c r="L74" s="246"/>
      <c r="N74" s="264">
        <f t="shared" si="4"/>
        <v>65</v>
      </c>
      <c r="O74" s="61"/>
      <c r="P74" s="61"/>
      <c r="Q74" s="823" t="str">
        <f>'récap 2eme'!D65</f>
        <v>Matière et énergies</v>
      </c>
      <c r="R74" s="851"/>
      <c r="S74" s="370" t="str">
        <f>INDEX(ZONE_LIVRET2,A74,$A$1)</f>
        <v>A</v>
      </c>
      <c r="T74" s="817"/>
      <c r="U74" s="777"/>
      <c r="V74" s="777"/>
      <c r="W74" s="777"/>
      <c r="X74" s="818"/>
      <c r="Y74" s="246"/>
      <c r="AA74" s="264"/>
      <c r="AB74" s="61"/>
      <c r="AC74" s="61"/>
      <c r="AD74" s="823" t="str">
        <f>'récap 3eme'!D65</f>
        <v>Matière et énergies</v>
      </c>
      <c r="AE74" s="851"/>
      <c r="AF74" s="370" t="str">
        <f>INDEX(ZONE_LIVRET3,A74,$A$1)</f>
        <v>A</v>
      </c>
      <c r="AG74" s="817"/>
      <c r="AH74" s="777"/>
      <c r="AI74" s="777"/>
      <c r="AJ74" s="777"/>
      <c r="AK74" s="818"/>
    </row>
    <row r="75" spans="1:37" s="35" customFormat="1" ht="19.5" customHeight="1">
      <c r="A75" s="264">
        <f t="shared" si="3"/>
        <v>66</v>
      </c>
      <c r="B75" s="61"/>
      <c r="C75" s="61"/>
      <c r="D75" s="831" t="str">
        <f>'récap 1er'!D66</f>
        <v>Unité, diversité et fonctionnement du vivant</v>
      </c>
      <c r="E75" s="869"/>
      <c r="F75" s="408" t="str">
        <f>INDEX(ZONE_LIVRET1,A75,$A$1)</f>
        <v>A</v>
      </c>
      <c r="G75" s="817"/>
      <c r="H75" s="777"/>
      <c r="I75" s="777"/>
      <c r="J75" s="777"/>
      <c r="K75" s="818"/>
      <c r="L75" s="246"/>
      <c r="N75" s="264">
        <f t="shared" si="4"/>
        <v>66</v>
      </c>
      <c r="O75" s="61"/>
      <c r="P75" s="61"/>
      <c r="Q75" s="831" t="str">
        <f>'récap 2eme'!D66</f>
        <v>Unité, diversité et fonctionnement du vivant</v>
      </c>
      <c r="R75" s="869"/>
      <c r="S75" s="370" t="str">
        <f>INDEX(ZONE_LIVRET2,A75,$A$1)</f>
        <v>A</v>
      </c>
      <c r="T75" s="817"/>
      <c r="U75" s="777"/>
      <c r="V75" s="777"/>
      <c r="W75" s="777"/>
      <c r="X75" s="818"/>
      <c r="Y75" s="246"/>
      <c r="AA75" s="264"/>
      <c r="AB75" s="61"/>
      <c r="AC75" s="61"/>
      <c r="AD75" s="831" t="str">
        <f>'récap 3eme'!D66</f>
        <v>Unité, diversité et fonctionnement du vivant</v>
      </c>
      <c r="AE75" s="869"/>
      <c r="AF75" s="370" t="str">
        <f>INDEX(ZONE_LIVRET3,A75,$A$1)</f>
        <v>A</v>
      </c>
      <c r="AG75" s="817"/>
      <c r="AH75" s="777"/>
      <c r="AI75" s="777"/>
      <c r="AJ75" s="777"/>
      <c r="AK75" s="818"/>
    </row>
    <row r="76" spans="1:37" s="35" customFormat="1" ht="19.5" customHeight="1">
      <c r="A76" s="264">
        <f t="shared" si="3"/>
        <v>67</v>
      </c>
      <c r="B76" s="61"/>
      <c r="C76" s="61"/>
      <c r="D76" s="833" t="str">
        <f>'récap 1er'!D67</f>
        <v>Les objets technologiques</v>
      </c>
      <c r="E76" s="853"/>
      <c r="F76" s="408" t="str">
        <f>INDEX(ZONE_LIVRET1,A76,$A$1)</f>
        <v>A</v>
      </c>
      <c r="G76" s="819"/>
      <c r="H76" s="820"/>
      <c r="I76" s="820"/>
      <c r="J76" s="820"/>
      <c r="K76" s="821"/>
      <c r="L76" s="246"/>
      <c r="N76" s="264">
        <f t="shared" si="4"/>
        <v>67</v>
      </c>
      <c r="O76" s="61"/>
      <c r="P76" s="61"/>
      <c r="Q76" s="833" t="str">
        <f>'récap 2eme'!D67</f>
        <v>Les objets technologiques</v>
      </c>
      <c r="R76" s="853"/>
      <c r="S76" s="370" t="str">
        <f>INDEX(ZONE_LIVRET2,A76,$A$1)</f>
        <v>A</v>
      </c>
      <c r="T76" s="819"/>
      <c r="U76" s="820"/>
      <c r="V76" s="820"/>
      <c r="W76" s="820"/>
      <c r="X76" s="821"/>
      <c r="Y76" s="246"/>
      <c r="AA76" s="264"/>
      <c r="AB76" s="61"/>
      <c r="AC76" s="61"/>
      <c r="AD76" s="833" t="str">
        <f>'récap 3eme'!D67</f>
        <v>Les objets technologiques</v>
      </c>
      <c r="AE76" s="853"/>
      <c r="AF76" s="370" t="str">
        <f>INDEX(ZONE_LIVRET3,A76,$A$1)</f>
        <v>A</v>
      </c>
      <c r="AG76" s="819"/>
      <c r="AH76" s="820"/>
      <c r="AI76" s="820"/>
      <c r="AJ76" s="820"/>
      <c r="AK76" s="821"/>
    </row>
    <row r="77" spans="1:37" s="35" customFormat="1" ht="11.25" customHeight="1">
      <c r="A77" s="264">
        <f t="shared" ref="A77:A107" si="8">A76+1</f>
        <v>68</v>
      </c>
      <c r="B77" s="186"/>
      <c r="C77" s="186"/>
      <c r="D77" s="233"/>
      <c r="E77" s="233"/>
      <c r="F77" s="17"/>
      <c r="G77" s="246"/>
      <c r="H77" s="246"/>
      <c r="I77" s="246"/>
      <c r="J77" s="246"/>
      <c r="K77" s="246"/>
      <c r="L77" s="246"/>
      <c r="N77" s="264">
        <f t="shared" ref="N77:N107" si="9">N76+1</f>
        <v>68</v>
      </c>
      <c r="O77" s="186"/>
      <c r="P77" s="186"/>
      <c r="Q77" s="233"/>
      <c r="R77" s="233"/>
      <c r="S77" s="17"/>
      <c r="T77" s="246"/>
      <c r="U77" s="246"/>
      <c r="V77" s="246"/>
      <c r="W77" s="246"/>
      <c r="X77" s="246"/>
      <c r="Y77" s="246"/>
      <c r="AA77" s="264"/>
      <c r="AB77" s="186"/>
      <c r="AC77" s="186"/>
      <c r="AD77" s="233"/>
      <c r="AE77" s="233"/>
      <c r="AF77" s="17"/>
      <c r="AG77" s="246"/>
      <c r="AH77" s="246"/>
      <c r="AI77" s="246"/>
      <c r="AJ77" s="246"/>
      <c r="AK77" s="246"/>
    </row>
    <row r="78" spans="1:37" s="35" customFormat="1" ht="11.25" customHeight="1" thickBot="1">
      <c r="A78" s="264">
        <f t="shared" si="8"/>
        <v>69</v>
      </c>
      <c r="B78" s="186"/>
      <c r="C78" s="186"/>
      <c r="D78" s="233"/>
      <c r="E78" s="233"/>
      <c r="F78" s="17"/>
      <c r="G78" s="246"/>
      <c r="H78" s="246"/>
      <c r="I78" s="246"/>
      <c r="J78" s="246"/>
      <c r="K78" s="246"/>
      <c r="L78" s="246"/>
      <c r="N78" s="264">
        <f t="shared" si="9"/>
        <v>69</v>
      </c>
      <c r="O78" s="186"/>
      <c r="P78" s="186"/>
      <c r="Q78" s="233"/>
      <c r="R78" s="233"/>
      <c r="S78" s="17"/>
      <c r="T78" s="246"/>
      <c r="U78" s="246"/>
      <c r="V78" s="246"/>
      <c r="W78" s="246"/>
      <c r="X78" s="246"/>
      <c r="Y78" s="246"/>
      <c r="AA78" s="264"/>
      <c r="AB78" s="186"/>
      <c r="AC78" s="186"/>
      <c r="AD78" s="233"/>
      <c r="AE78" s="233"/>
      <c r="AF78" s="17"/>
      <c r="AG78" s="246"/>
      <c r="AH78" s="246"/>
      <c r="AI78" s="246"/>
      <c r="AJ78" s="246"/>
      <c r="AK78" s="246"/>
    </row>
    <row r="79" spans="1:37" s="35" customFormat="1" ht="24" customHeight="1" thickBot="1">
      <c r="A79" s="264">
        <f t="shared" si="8"/>
        <v>70</v>
      </c>
      <c r="B79" s="772" t="str">
        <f>'récap 1er'!B70</f>
        <v>Culture humaniste</v>
      </c>
      <c r="C79" s="773"/>
      <c r="D79" s="773"/>
      <c r="E79" s="773"/>
      <c r="F79" s="774"/>
      <c r="G79" s="246"/>
      <c r="H79" s="246"/>
      <c r="I79" s="246"/>
      <c r="J79" s="246"/>
      <c r="K79" s="246"/>
      <c r="L79" s="246"/>
      <c r="N79" s="264">
        <f t="shared" si="9"/>
        <v>70</v>
      </c>
      <c r="O79" s="772" t="str">
        <f>'récap 2eme'!B70</f>
        <v>Culture humaniste</v>
      </c>
      <c r="P79" s="773">
        <f>'récap 2eme'!C70</f>
        <v>0</v>
      </c>
      <c r="Q79" s="773">
        <f>'récap 2eme'!D70</f>
        <v>0</v>
      </c>
      <c r="R79" s="773"/>
      <c r="S79" s="774" t="str">
        <f t="shared" ref="S79:S84" si="10">INDEX(ZONE_LIVRET2,A79,$A$1)</f>
        <v>A</v>
      </c>
      <c r="T79" s="246"/>
      <c r="U79" s="246"/>
      <c r="V79" s="246"/>
      <c r="W79" s="246"/>
      <c r="X79" s="246"/>
      <c r="Y79" s="246"/>
      <c r="AA79" s="264"/>
      <c r="AB79" s="772" t="str">
        <f>'récap 3eme'!B70</f>
        <v>Culture humaniste</v>
      </c>
      <c r="AC79" s="773">
        <f>'récap 3eme'!C70</f>
        <v>0</v>
      </c>
      <c r="AD79" s="773">
        <f>'récap 3eme'!D70</f>
        <v>0</v>
      </c>
      <c r="AE79" s="773"/>
      <c r="AF79" s="774" t="str">
        <f t="shared" ref="AF79:AF84" si="11">INDEX(ZONE_LIVRET3,A79,$A$1)</f>
        <v>A</v>
      </c>
      <c r="AG79" s="246"/>
      <c r="AH79" s="246"/>
      <c r="AI79" s="246"/>
      <c r="AJ79" s="246"/>
      <c r="AK79" s="246"/>
    </row>
    <row r="80" spans="1:37" s="35" customFormat="1" ht="19.5" customHeight="1">
      <c r="A80" s="264">
        <f t="shared" si="8"/>
        <v>71</v>
      </c>
      <c r="B80" s="86"/>
      <c r="C80" s="233"/>
      <c r="D80" s="862" t="str">
        <f>'récap 1er'!D71</f>
        <v>Histoire</v>
      </c>
      <c r="E80" s="863"/>
      <c r="F80" s="325" t="str">
        <f>INDEX(ZONE_LIVRET1,A80,$A$1)</f>
        <v>A</v>
      </c>
      <c r="G80" s="396"/>
      <c r="H80" s="397"/>
      <c r="I80" s="397"/>
      <c r="J80" s="397"/>
      <c r="K80" s="398"/>
      <c r="L80" s="246"/>
      <c r="N80" s="264">
        <f t="shared" si="9"/>
        <v>71</v>
      </c>
      <c r="O80" s="86"/>
      <c r="P80" s="233"/>
      <c r="Q80" s="862" t="str">
        <f>'récap 2eme'!D71</f>
        <v>Histoire</v>
      </c>
      <c r="R80" s="863"/>
      <c r="S80" s="375" t="str">
        <f t="shared" si="10"/>
        <v>A</v>
      </c>
      <c r="T80" s="396"/>
      <c r="U80" s="397"/>
      <c r="V80" s="397"/>
      <c r="W80" s="397"/>
      <c r="X80" s="398"/>
      <c r="Y80" s="246"/>
      <c r="AA80" s="264"/>
      <c r="AB80" s="86"/>
      <c r="AC80" s="233"/>
      <c r="AD80" s="862" t="str">
        <f>'récap 3eme'!D71</f>
        <v>Histoire</v>
      </c>
      <c r="AE80" s="863"/>
      <c r="AF80" s="375" t="str">
        <f t="shared" si="11"/>
        <v>A</v>
      </c>
      <c r="AG80" s="396"/>
      <c r="AH80" s="397"/>
      <c r="AI80" s="397"/>
      <c r="AJ80" s="397"/>
      <c r="AK80" s="398"/>
    </row>
    <row r="81" spans="1:37" s="35" customFormat="1" ht="19.5" customHeight="1">
      <c r="A81" s="264">
        <f t="shared" si="8"/>
        <v>72</v>
      </c>
      <c r="B81" s="86"/>
      <c r="C81" s="233"/>
      <c r="D81" s="823" t="str">
        <f>'récap 1er'!D72</f>
        <v>Géographie</v>
      </c>
      <c r="E81" s="851"/>
      <c r="F81" s="408" t="str">
        <f>INDEX(ZONE_LIVRET1,A81,$A$1)</f>
        <v>A</v>
      </c>
      <c r="G81" s="399"/>
      <c r="H81" s="246"/>
      <c r="I81" s="246"/>
      <c r="J81" s="246"/>
      <c r="K81" s="400"/>
      <c r="L81" s="246"/>
      <c r="N81" s="264">
        <f t="shared" si="9"/>
        <v>72</v>
      </c>
      <c r="O81" s="86"/>
      <c r="P81" s="233"/>
      <c r="Q81" s="823" t="str">
        <f>'récap 2eme'!D72</f>
        <v>Géographie</v>
      </c>
      <c r="R81" s="851"/>
      <c r="S81" s="370" t="str">
        <f t="shared" si="10"/>
        <v>A</v>
      </c>
      <c r="T81" s="399"/>
      <c r="U81" s="246"/>
      <c r="V81" s="246"/>
      <c r="W81" s="246"/>
      <c r="X81" s="400"/>
      <c r="Y81" s="246"/>
      <c r="AA81" s="264"/>
      <c r="AB81" s="86"/>
      <c r="AC81" s="233"/>
      <c r="AD81" s="823" t="str">
        <f>'récap 3eme'!D72</f>
        <v>Géographie</v>
      </c>
      <c r="AE81" s="851"/>
      <c r="AF81" s="370" t="str">
        <f t="shared" si="11"/>
        <v>A</v>
      </c>
      <c r="AG81" s="399"/>
      <c r="AH81" s="246"/>
      <c r="AI81" s="246"/>
      <c r="AJ81" s="246"/>
      <c r="AK81" s="400"/>
    </row>
    <row r="82" spans="1:37" s="35" customFormat="1" ht="19.5" customHeight="1">
      <c r="A82" s="264">
        <f t="shared" si="8"/>
        <v>73</v>
      </c>
      <c r="B82" s="86"/>
      <c r="C82" s="233"/>
      <c r="D82" s="831" t="str">
        <f>'récap 1er'!D73</f>
        <v>Arts visuels</v>
      </c>
      <c r="E82" s="869"/>
      <c r="F82" s="408" t="str">
        <f>INDEX(ZONE_LIVRET1,A82,$A$1)</f>
        <v>A</v>
      </c>
      <c r="G82" s="399"/>
      <c r="H82" s="246"/>
      <c r="I82" s="246"/>
      <c r="J82" s="246"/>
      <c r="K82" s="400"/>
      <c r="L82" s="246"/>
      <c r="N82" s="264">
        <f t="shared" si="9"/>
        <v>73</v>
      </c>
      <c r="O82" s="86"/>
      <c r="P82" s="233"/>
      <c r="Q82" s="831" t="str">
        <f>'récap 2eme'!D73</f>
        <v>Arts visuels</v>
      </c>
      <c r="R82" s="869"/>
      <c r="S82" s="370" t="str">
        <f t="shared" si="10"/>
        <v>A</v>
      </c>
      <c r="T82" s="399"/>
      <c r="U82" s="246"/>
      <c r="V82" s="246"/>
      <c r="W82" s="246"/>
      <c r="X82" s="400"/>
      <c r="Y82" s="246"/>
      <c r="AA82" s="264"/>
      <c r="AB82" s="86"/>
      <c r="AC82" s="233"/>
      <c r="AD82" s="831" t="str">
        <f>'récap 3eme'!D73</f>
        <v>Arts visuels</v>
      </c>
      <c r="AE82" s="869"/>
      <c r="AF82" s="370" t="str">
        <f t="shared" si="11"/>
        <v>A</v>
      </c>
      <c r="AG82" s="399"/>
      <c r="AH82" s="246"/>
      <c r="AI82" s="246"/>
      <c r="AJ82" s="246"/>
      <c r="AK82" s="400"/>
    </row>
    <row r="83" spans="1:37" s="35" customFormat="1" ht="19.5" customHeight="1">
      <c r="A83" s="264">
        <f t="shared" si="8"/>
        <v>74</v>
      </c>
      <c r="B83" s="86"/>
      <c r="C83" s="233"/>
      <c r="D83" s="823" t="str">
        <f>'récap 1er'!D74</f>
        <v>Education musicale</v>
      </c>
      <c r="E83" s="851"/>
      <c r="F83" s="408" t="str">
        <f>INDEX(ZONE_LIVRET1,A83,$A$1)</f>
        <v>A</v>
      </c>
      <c r="G83" s="399"/>
      <c r="H83" s="246"/>
      <c r="I83" s="246"/>
      <c r="J83" s="246"/>
      <c r="K83" s="400"/>
      <c r="L83" s="246"/>
      <c r="N83" s="264">
        <f t="shared" si="9"/>
        <v>74</v>
      </c>
      <c r="O83" s="86"/>
      <c r="P83" s="233"/>
      <c r="Q83" s="823" t="str">
        <f>'récap 2eme'!D74</f>
        <v>Education musicale</v>
      </c>
      <c r="R83" s="851"/>
      <c r="S83" s="370" t="str">
        <f t="shared" si="10"/>
        <v>A</v>
      </c>
      <c r="T83" s="399"/>
      <c r="U83" s="246"/>
      <c r="V83" s="246"/>
      <c r="W83" s="246"/>
      <c r="X83" s="400"/>
      <c r="Y83" s="246"/>
      <c r="AA83" s="264"/>
      <c r="AB83" s="86"/>
      <c r="AC83" s="233"/>
      <c r="AD83" s="823" t="str">
        <f>'récap 3eme'!D74</f>
        <v>Education musicale</v>
      </c>
      <c r="AE83" s="851"/>
      <c r="AF83" s="370" t="str">
        <f t="shared" si="11"/>
        <v>A</v>
      </c>
      <c r="AG83" s="399"/>
      <c r="AH83" s="246"/>
      <c r="AI83" s="246"/>
      <c r="AJ83" s="246"/>
      <c r="AK83" s="400"/>
    </row>
    <row r="84" spans="1:37" s="35" customFormat="1" ht="19.5" customHeight="1">
      <c r="A84" s="264">
        <f t="shared" si="8"/>
        <v>75</v>
      </c>
      <c r="B84" s="86"/>
      <c r="C84" s="233"/>
      <c r="D84" s="833" t="str">
        <f>'récap 1er'!D75</f>
        <v>Histoire des arts</v>
      </c>
      <c r="E84" s="853"/>
      <c r="F84" s="408" t="str">
        <f>INDEX(ZONE_LIVRET1,A84,$A$1)</f>
        <v>A</v>
      </c>
      <c r="G84" s="401"/>
      <c r="H84" s="402"/>
      <c r="I84" s="402"/>
      <c r="J84" s="402"/>
      <c r="K84" s="403"/>
      <c r="L84" s="246"/>
      <c r="N84" s="264">
        <f t="shared" si="9"/>
        <v>75</v>
      </c>
      <c r="O84" s="86"/>
      <c r="P84" s="233"/>
      <c r="Q84" s="833" t="str">
        <f>'récap 2eme'!D75</f>
        <v>Histoire des arts</v>
      </c>
      <c r="R84" s="853"/>
      <c r="S84" s="370" t="str">
        <f t="shared" si="10"/>
        <v>A</v>
      </c>
      <c r="T84" s="401"/>
      <c r="U84" s="402"/>
      <c r="V84" s="402"/>
      <c r="W84" s="402"/>
      <c r="X84" s="403"/>
      <c r="Y84" s="246"/>
      <c r="AA84" s="264"/>
      <c r="AB84" s="86"/>
      <c r="AC84" s="233"/>
      <c r="AD84" s="833" t="str">
        <f>'récap 3eme'!D75</f>
        <v>Histoire des arts</v>
      </c>
      <c r="AE84" s="853"/>
      <c r="AF84" s="370" t="str">
        <f t="shared" si="11"/>
        <v>A</v>
      </c>
      <c r="AG84" s="401"/>
      <c r="AH84" s="402"/>
      <c r="AI84" s="402"/>
      <c r="AJ84" s="402"/>
      <c r="AK84" s="403"/>
    </row>
    <row r="85" spans="1:37" s="35" customFormat="1" ht="12" customHeight="1">
      <c r="A85" s="264">
        <f t="shared" si="8"/>
        <v>76</v>
      </c>
      <c r="B85" s="190"/>
      <c r="C85" s="190"/>
      <c r="D85" s="190"/>
      <c r="E85" s="190"/>
      <c r="F85" s="17"/>
      <c r="G85" s="246"/>
      <c r="H85" s="246"/>
      <c r="I85" s="246"/>
      <c r="J85" s="246"/>
      <c r="K85" s="246"/>
      <c r="L85" s="246"/>
      <c r="N85" s="264">
        <f t="shared" si="9"/>
        <v>76</v>
      </c>
      <c r="O85" s="190"/>
      <c r="P85" s="190"/>
      <c r="Q85" s="190"/>
      <c r="R85" s="190"/>
      <c r="S85" s="17"/>
      <c r="T85" s="246"/>
      <c r="U85" s="246"/>
      <c r="V85" s="246"/>
      <c r="W85" s="246"/>
      <c r="X85" s="246"/>
      <c r="Y85" s="246"/>
      <c r="AA85" s="264"/>
      <c r="AB85" s="190"/>
      <c r="AC85" s="190"/>
      <c r="AD85" s="190"/>
      <c r="AE85" s="190"/>
      <c r="AF85" s="17"/>
      <c r="AG85" s="246"/>
      <c r="AH85" s="246"/>
      <c r="AI85" s="246"/>
      <c r="AJ85" s="246"/>
      <c r="AK85" s="246"/>
    </row>
    <row r="86" spans="1:37" s="35" customFormat="1" ht="12" customHeight="1">
      <c r="A86" s="264">
        <f t="shared" si="8"/>
        <v>77</v>
      </c>
      <c r="B86" s="37"/>
      <c r="C86" s="37"/>
      <c r="D86" s="37"/>
      <c r="E86" s="37"/>
      <c r="F86" s="17"/>
      <c r="G86" s="246"/>
      <c r="H86" s="246"/>
      <c r="I86" s="246"/>
      <c r="J86" s="246"/>
      <c r="K86" s="246"/>
      <c r="L86" s="246"/>
      <c r="N86" s="264">
        <f t="shared" si="9"/>
        <v>77</v>
      </c>
      <c r="O86" s="37"/>
      <c r="P86" s="37"/>
      <c r="Q86" s="37"/>
      <c r="R86" s="37"/>
      <c r="S86" s="17"/>
      <c r="T86" s="246"/>
      <c r="U86" s="246"/>
      <c r="V86" s="246"/>
      <c r="W86" s="246"/>
      <c r="X86" s="246"/>
      <c r="Y86" s="246"/>
      <c r="AA86" s="264"/>
      <c r="AB86" s="37"/>
      <c r="AC86" s="37"/>
      <c r="AD86" s="37"/>
      <c r="AE86" s="37"/>
      <c r="AF86" s="17"/>
      <c r="AG86" s="246"/>
      <c r="AH86" s="246"/>
      <c r="AI86" s="246"/>
      <c r="AJ86" s="246"/>
      <c r="AK86" s="246"/>
    </row>
    <row r="87" spans="1:37" ht="3.75" customHeight="1" thickBot="1">
      <c r="A87" s="263">
        <v>1</v>
      </c>
      <c r="N87" s="263">
        <v>1</v>
      </c>
      <c r="AA87" s="263"/>
    </row>
    <row r="88" spans="1:37" ht="24.75" customHeight="1" thickBot="1">
      <c r="B88" s="778" t="str">
        <f>INDEX(ZONE_LIVRET1,1,A87)</f>
        <v/>
      </c>
      <c r="C88" s="779"/>
      <c r="D88" s="779"/>
      <c r="E88" s="779"/>
      <c r="F88" s="780"/>
      <c r="G88" s="781" t="str">
        <f>'liste élèves'!$G$3</f>
        <v>CM2</v>
      </c>
      <c r="H88" s="782"/>
      <c r="I88" s="782"/>
      <c r="J88" s="782"/>
      <c r="K88" s="782"/>
      <c r="L88" s="366"/>
      <c r="O88" s="778" t="str">
        <f>INDEX(ZONE_LIVRET1,1,A87)</f>
        <v/>
      </c>
      <c r="P88" s="779"/>
      <c r="Q88" s="779"/>
      <c r="R88" s="779"/>
      <c r="S88" s="780"/>
      <c r="T88" s="781" t="str">
        <f>'liste élèves'!$G$3</f>
        <v>CM2</v>
      </c>
      <c r="U88" s="782"/>
      <c r="V88" s="782"/>
      <c r="W88" s="782"/>
      <c r="X88" s="782"/>
      <c r="Y88" s="366"/>
      <c r="AB88" s="778" t="str">
        <f>INDEX(ZONE_LIVRET1,1,A87)</f>
        <v/>
      </c>
      <c r="AC88" s="779"/>
      <c r="AD88" s="779"/>
      <c r="AE88" s="779"/>
      <c r="AF88" s="780"/>
      <c r="AG88" s="781" t="str">
        <f>'liste élèves'!$G$3</f>
        <v>CM2</v>
      </c>
      <c r="AH88" s="782"/>
      <c r="AI88" s="782"/>
      <c r="AJ88" s="782"/>
      <c r="AK88" s="782"/>
    </row>
    <row r="89" spans="1:37" ht="20.25" customHeight="1">
      <c r="G89" s="783" t="str">
        <f>'liste élèves'!$G$5</f>
        <v>Mme COUSIN</v>
      </c>
      <c r="H89" s="783"/>
      <c r="I89" s="783"/>
      <c r="J89" s="783"/>
      <c r="K89" s="783"/>
      <c r="L89" s="367"/>
      <c r="T89" s="783" t="str">
        <f>'liste élèves'!$G$5</f>
        <v>Mme COUSIN</v>
      </c>
      <c r="U89" s="783"/>
      <c r="V89" s="783"/>
      <c r="W89" s="783"/>
      <c r="X89" s="783"/>
      <c r="Y89" s="367"/>
      <c r="AG89" s="783" t="str">
        <f>'liste élèves'!$G$5</f>
        <v>Mme COUSIN</v>
      </c>
      <c r="AH89" s="783"/>
      <c r="AI89" s="783"/>
      <c r="AJ89" s="783"/>
      <c r="AK89" s="783"/>
    </row>
    <row r="90" spans="1:37" ht="21.75" customHeight="1">
      <c r="B90" s="784" t="s">
        <v>41</v>
      </c>
      <c r="C90" s="785"/>
      <c r="D90" s="785"/>
      <c r="E90" s="785"/>
      <c r="F90" s="786"/>
      <c r="G90" s="787" t="str">
        <f>CONCATENATE("année scolaire : ",'liste élèves'!$G$7)</f>
        <v>année scolaire : 2010-2011</v>
      </c>
      <c r="H90" s="788"/>
      <c r="I90" s="788"/>
      <c r="J90" s="788"/>
      <c r="K90" s="788"/>
      <c r="L90" s="368"/>
      <c r="O90" s="784" t="s">
        <v>1003</v>
      </c>
      <c r="P90" s="785"/>
      <c r="Q90" s="785"/>
      <c r="R90" s="785"/>
      <c r="S90" s="786"/>
      <c r="T90" s="787" t="str">
        <f>CONCATENATE("année scolaire : ",'liste élèves'!$G$7)</f>
        <v>année scolaire : 2010-2011</v>
      </c>
      <c r="U90" s="788"/>
      <c r="V90" s="788"/>
      <c r="W90" s="788"/>
      <c r="X90" s="788"/>
      <c r="Y90" s="368"/>
      <c r="AB90" s="784" t="s">
        <v>1004</v>
      </c>
      <c r="AC90" s="785"/>
      <c r="AD90" s="785"/>
      <c r="AE90" s="785"/>
      <c r="AF90" s="786"/>
      <c r="AG90" s="787" t="str">
        <f>CONCATENATE("année scolaire : ",'liste élèves'!$G$7)</f>
        <v>année scolaire : 2010-2011</v>
      </c>
      <c r="AH90" s="788"/>
      <c r="AI90" s="788"/>
      <c r="AJ90" s="788"/>
      <c r="AK90" s="788"/>
    </row>
    <row r="91" spans="1:37" ht="4.5" customHeight="1" thickBot="1">
      <c r="B91" s="14"/>
      <c r="C91" s="14"/>
      <c r="D91" s="14"/>
      <c r="E91" s="14"/>
      <c r="F91" s="15"/>
      <c r="O91" s="14"/>
      <c r="P91" s="14"/>
      <c r="Q91" s="14"/>
      <c r="R91" s="14"/>
      <c r="S91" s="15"/>
      <c r="AB91" s="14"/>
      <c r="AC91" s="14"/>
      <c r="AD91" s="14"/>
      <c r="AE91" s="14"/>
      <c r="AF91" s="15"/>
    </row>
    <row r="92" spans="1:37" s="35" customFormat="1" ht="24" customHeight="1" thickBot="1">
      <c r="A92" s="264">
        <f>A86+1</f>
        <v>78</v>
      </c>
      <c r="B92" s="772" t="str">
        <f>'récap 1er'!B78</f>
        <v>Education physique et sportive</v>
      </c>
      <c r="C92" s="773"/>
      <c r="D92" s="773"/>
      <c r="E92" s="773"/>
      <c r="F92" s="774"/>
      <c r="G92" s="246"/>
      <c r="H92" s="246"/>
      <c r="I92" s="246"/>
      <c r="J92" s="246"/>
      <c r="K92" s="246"/>
      <c r="L92" s="246"/>
      <c r="N92" s="264">
        <f>N86+1</f>
        <v>78</v>
      </c>
      <c r="O92" s="772" t="str">
        <f>'récap 2eme'!B78</f>
        <v>Education physique et sportive</v>
      </c>
      <c r="P92" s="773">
        <f>'récap 2eme'!C78</f>
        <v>0</v>
      </c>
      <c r="Q92" s="773">
        <f>'récap 2eme'!D78</f>
        <v>0</v>
      </c>
      <c r="R92" s="773"/>
      <c r="S92" s="774" t="str">
        <f>INDEX(ZONE_LIVRET2,A92,$A$1)</f>
        <v>A</v>
      </c>
      <c r="T92" s="246"/>
      <c r="U92" s="246"/>
      <c r="V92" s="246"/>
      <c r="W92" s="246"/>
      <c r="X92" s="246"/>
      <c r="Y92" s="246"/>
      <c r="AA92" s="264"/>
      <c r="AB92" s="772" t="str">
        <f>'récap 3eme'!B78</f>
        <v>Education physique et sportive</v>
      </c>
      <c r="AC92" s="773">
        <f>'récap 3eme'!C78</f>
        <v>0</v>
      </c>
      <c r="AD92" s="773">
        <f>'récap 3eme'!D78</f>
        <v>0</v>
      </c>
      <c r="AE92" s="773"/>
      <c r="AF92" s="774" t="str">
        <f>INDEX(ZONE_LIVRET3,A92,$A$1)</f>
        <v>A</v>
      </c>
      <c r="AG92" s="246"/>
      <c r="AH92" s="246"/>
      <c r="AI92" s="246"/>
      <c r="AJ92" s="246"/>
      <c r="AK92" s="246"/>
    </row>
    <row r="93" spans="1:37" s="35" customFormat="1" ht="19.5" customHeight="1">
      <c r="A93" s="264">
        <f t="shared" si="8"/>
        <v>79</v>
      </c>
      <c r="B93" s="37"/>
      <c r="C93" s="37"/>
      <c r="D93" s="862" t="str">
        <f>'récap 1er'!D79</f>
        <v>Réaliser une performance mesurée</v>
      </c>
      <c r="E93" s="863"/>
      <c r="F93" s="325" t="str">
        <f>INDEX(ZONE_LIVRET1,A93,$A$1)</f>
        <v>A</v>
      </c>
      <c r="G93" s="814"/>
      <c r="H93" s="815"/>
      <c r="I93" s="815"/>
      <c r="J93" s="815"/>
      <c r="K93" s="816"/>
      <c r="L93" s="246"/>
      <c r="N93" s="264">
        <f t="shared" si="9"/>
        <v>79</v>
      </c>
      <c r="O93" s="37"/>
      <c r="P93" s="37"/>
      <c r="Q93" s="862" t="str">
        <f>'récap 2eme'!D79</f>
        <v>Réaliser une performance mesurée</v>
      </c>
      <c r="R93" s="863"/>
      <c r="S93" s="375" t="str">
        <f>INDEX(ZONE_LIVRET2,A93,$A$1)</f>
        <v>A</v>
      </c>
      <c r="T93" s="814"/>
      <c r="U93" s="815"/>
      <c r="V93" s="815"/>
      <c r="W93" s="815"/>
      <c r="X93" s="816"/>
      <c r="Y93" s="246"/>
      <c r="AA93" s="264"/>
      <c r="AB93" s="37"/>
      <c r="AC93" s="37"/>
      <c r="AD93" s="862" t="str">
        <f>'récap 3eme'!D79</f>
        <v>Réaliser une performance mesurée</v>
      </c>
      <c r="AE93" s="863"/>
      <c r="AF93" s="375" t="str">
        <f>INDEX(ZONE_LIVRET3,A93,$A$1)</f>
        <v>A</v>
      </c>
      <c r="AG93" s="814"/>
      <c r="AH93" s="815"/>
      <c r="AI93" s="815"/>
      <c r="AJ93" s="815"/>
      <c r="AK93" s="816"/>
    </row>
    <row r="94" spans="1:37" s="35" customFormat="1" ht="32.25" customHeight="1">
      <c r="A94" s="264">
        <f t="shared" si="8"/>
        <v>80</v>
      </c>
      <c r="B94" s="37"/>
      <c r="C94" s="37"/>
      <c r="D94" s="860" t="str">
        <f>'récap 1er'!D80</f>
        <v>Adapter ses déplacements à différents types d'environnements</v>
      </c>
      <c r="E94" s="861"/>
      <c r="F94" s="408" t="str">
        <f>INDEX(ZONE_LIVRET1,A94,$A$1)</f>
        <v>A</v>
      </c>
      <c r="G94" s="817"/>
      <c r="H94" s="777"/>
      <c r="I94" s="777"/>
      <c r="J94" s="777"/>
      <c r="K94" s="818"/>
      <c r="L94" s="246"/>
      <c r="N94" s="264">
        <f t="shared" si="9"/>
        <v>80</v>
      </c>
      <c r="O94" s="37"/>
      <c r="P94" s="37"/>
      <c r="Q94" s="860" t="str">
        <f>'récap 2eme'!D80</f>
        <v>Adapter ses déplacements à différents types d'environnements</v>
      </c>
      <c r="R94" s="861"/>
      <c r="S94" s="370" t="str">
        <f>INDEX(ZONE_LIVRET2,A94,$A$1)</f>
        <v>A</v>
      </c>
      <c r="T94" s="817"/>
      <c r="U94" s="777"/>
      <c r="V94" s="777"/>
      <c r="W94" s="777"/>
      <c r="X94" s="818"/>
      <c r="Y94" s="246"/>
      <c r="AA94" s="264"/>
      <c r="AB94" s="37"/>
      <c r="AC94" s="37"/>
      <c r="AD94" s="860" t="str">
        <f>'récap 3eme'!D80</f>
        <v>Adapter ses déplacements à différents types d'environnements</v>
      </c>
      <c r="AE94" s="861"/>
      <c r="AF94" s="370" t="str">
        <f>INDEX(ZONE_LIVRET3,A94,$A$1)</f>
        <v>A</v>
      </c>
      <c r="AG94" s="817"/>
      <c r="AH94" s="777"/>
      <c r="AI94" s="777"/>
      <c r="AJ94" s="777"/>
      <c r="AK94" s="818"/>
    </row>
    <row r="95" spans="1:37" s="35" customFormat="1" ht="32.25" customHeight="1">
      <c r="A95" s="264">
        <f t="shared" si="8"/>
        <v>81</v>
      </c>
      <c r="B95" s="37"/>
      <c r="C95" s="37"/>
      <c r="D95" s="867" t="str">
        <f>'récap 1er'!D81</f>
        <v>Coopérer et s'opposer individuellement et collectivement</v>
      </c>
      <c r="E95" s="868"/>
      <c r="F95" s="408" t="str">
        <f>INDEX(ZONE_LIVRET1,A95,$A$1)</f>
        <v>A</v>
      </c>
      <c r="G95" s="817"/>
      <c r="H95" s="777"/>
      <c r="I95" s="777"/>
      <c r="J95" s="777"/>
      <c r="K95" s="818"/>
      <c r="L95" s="246"/>
      <c r="N95" s="264">
        <f t="shared" si="9"/>
        <v>81</v>
      </c>
      <c r="O95" s="37"/>
      <c r="P95" s="37"/>
      <c r="Q95" s="867" t="str">
        <f>'récap 2eme'!D81</f>
        <v>Coopérer et s'opposer individuellement et collectivement</v>
      </c>
      <c r="R95" s="868"/>
      <c r="S95" s="370" t="str">
        <f>INDEX(ZONE_LIVRET2,A95,$A$1)</f>
        <v>A</v>
      </c>
      <c r="T95" s="817"/>
      <c r="U95" s="777"/>
      <c r="V95" s="777"/>
      <c r="W95" s="777"/>
      <c r="X95" s="818"/>
      <c r="Y95" s="246"/>
      <c r="AA95" s="264"/>
      <c r="AB95" s="37"/>
      <c r="AC95" s="37"/>
      <c r="AD95" s="867" t="str">
        <f>'récap 3eme'!D81</f>
        <v>Coopérer et s'opposer individuellement et collectivement</v>
      </c>
      <c r="AE95" s="868"/>
      <c r="AF95" s="370" t="str">
        <f>INDEX(ZONE_LIVRET3,A95,$A$1)</f>
        <v>A</v>
      </c>
      <c r="AG95" s="817"/>
      <c r="AH95" s="777"/>
      <c r="AI95" s="777"/>
      <c r="AJ95" s="777"/>
      <c r="AK95" s="818"/>
    </row>
    <row r="96" spans="1:37" s="35" customFormat="1" ht="32.25" customHeight="1">
      <c r="A96" s="264">
        <f t="shared" si="8"/>
        <v>82</v>
      </c>
      <c r="B96" s="86"/>
      <c r="C96" s="86"/>
      <c r="D96" s="844" t="str">
        <f>'récap 1er'!D82</f>
        <v>Concevoir et réaliser des actions à visées expressive, artistique, esthétique</v>
      </c>
      <c r="E96" s="866"/>
      <c r="F96" s="408" t="str">
        <f>INDEX(ZONE_LIVRET1,A96,$A$1)</f>
        <v>A</v>
      </c>
      <c r="G96" s="819"/>
      <c r="H96" s="820"/>
      <c r="I96" s="820"/>
      <c r="J96" s="820"/>
      <c r="K96" s="821"/>
      <c r="L96" s="246"/>
      <c r="N96" s="264">
        <f t="shared" si="9"/>
        <v>82</v>
      </c>
      <c r="O96" s="86"/>
      <c r="P96" s="86"/>
      <c r="Q96" s="844" t="str">
        <f>'récap 2eme'!D82</f>
        <v>Concevoir et réaliser des actions à visées expressive, artistique, esthétique</v>
      </c>
      <c r="R96" s="866"/>
      <c r="S96" s="370" t="str">
        <f>INDEX(ZONE_LIVRET2,A96,$A$1)</f>
        <v>A</v>
      </c>
      <c r="T96" s="819"/>
      <c r="U96" s="820"/>
      <c r="V96" s="820"/>
      <c r="W96" s="820"/>
      <c r="X96" s="821"/>
      <c r="Y96" s="246"/>
      <c r="AA96" s="264"/>
      <c r="AB96" s="86"/>
      <c r="AC96" s="86"/>
      <c r="AD96" s="844" t="str">
        <f>'récap 3eme'!D82</f>
        <v>Concevoir et réaliser des actions à visées expressive, artistique, esthétique</v>
      </c>
      <c r="AE96" s="866"/>
      <c r="AF96" s="370" t="str">
        <f>INDEX(ZONE_LIVRET3,A96,$A$1)</f>
        <v>A</v>
      </c>
      <c r="AG96" s="819"/>
      <c r="AH96" s="820"/>
      <c r="AI96" s="820"/>
      <c r="AJ96" s="820"/>
      <c r="AK96" s="821"/>
    </row>
    <row r="97" spans="1:37" s="35" customFormat="1" ht="12" customHeight="1">
      <c r="A97" s="264">
        <f t="shared" si="8"/>
        <v>83</v>
      </c>
      <c r="B97" s="86"/>
      <c r="C97" s="86"/>
      <c r="D97" s="37"/>
      <c r="E97" s="37"/>
      <c r="F97" s="17"/>
      <c r="G97" s="246"/>
      <c r="H97" s="246"/>
      <c r="I97" s="246"/>
      <c r="J97" s="246"/>
      <c r="K97" s="246"/>
      <c r="L97" s="246"/>
      <c r="N97" s="264">
        <f t="shared" si="9"/>
        <v>83</v>
      </c>
      <c r="O97" s="86"/>
      <c r="P97" s="86"/>
      <c r="Q97" s="37"/>
      <c r="R97" s="37"/>
      <c r="S97" s="17"/>
      <c r="T97" s="246"/>
      <c r="U97" s="246"/>
      <c r="V97" s="246"/>
      <c r="W97" s="246"/>
      <c r="X97" s="246"/>
      <c r="Y97" s="246"/>
      <c r="AA97" s="264"/>
      <c r="AB97" s="86"/>
      <c r="AC97" s="86"/>
      <c r="AD97" s="37"/>
      <c r="AE97" s="37"/>
      <c r="AF97" s="17"/>
      <c r="AG97" s="246"/>
      <c r="AH97" s="246"/>
      <c r="AI97" s="246"/>
      <c r="AJ97" s="246"/>
      <c r="AK97" s="246"/>
    </row>
    <row r="98" spans="1:37" s="35" customFormat="1" ht="12" customHeight="1" thickBot="1">
      <c r="A98" s="264">
        <f t="shared" si="8"/>
        <v>84</v>
      </c>
      <c r="B98" s="86"/>
      <c r="C98" s="86"/>
      <c r="D98" s="86"/>
      <c r="E98" s="86"/>
      <c r="F98" s="17"/>
      <c r="G98" s="246"/>
      <c r="H98" s="246"/>
      <c r="I98" s="246"/>
      <c r="J98" s="246"/>
      <c r="K98" s="246"/>
      <c r="L98" s="246"/>
      <c r="N98" s="264">
        <f t="shared" si="9"/>
        <v>84</v>
      </c>
      <c r="O98" s="86"/>
      <c r="P98" s="86"/>
      <c r="Q98" s="86"/>
      <c r="R98" s="86"/>
      <c r="S98" s="17"/>
      <c r="T98" s="246"/>
      <c r="U98" s="246"/>
      <c r="V98" s="246"/>
      <c r="W98" s="246"/>
      <c r="X98" s="246"/>
      <c r="Y98" s="246"/>
      <c r="AA98" s="264"/>
      <c r="AB98" s="86"/>
      <c r="AC98" s="86"/>
      <c r="AD98" s="86"/>
      <c r="AE98" s="86"/>
      <c r="AF98" s="17"/>
      <c r="AG98" s="246"/>
      <c r="AH98" s="246"/>
      <c r="AI98" s="246"/>
      <c r="AJ98" s="246"/>
      <c r="AK98" s="246"/>
    </row>
    <row r="99" spans="1:37" s="35" customFormat="1" ht="24" customHeight="1" thickBot="1">
      <c r="A99" s="264">
        <f t="shared" si="8"/>
        <v>85</v>
      </c>
      <c r="B99" s="772" t="str">
        <f>'récap 1er'!B85</f>
        <v>Techniques usuelles de l'information et de la communication</v>
      </c>
      <c r="C99" s="773"/>
      <c r="D99" s="773"/>
      <c r="E99" s="773"/>
      <c r="F99" s="774"/>
      <c r="G99" s="246"/>
      <c r="H99" s="246"/>
      <c r="I99" s="246"/>
      <c r="J99" s="246"/>
      <c r="K99" s="246"/>
      <c r="L99" s="246"/>
      <c r="N99" s="264">
        <f t="shared" si="9"/>
        <v>85</v>
      </c>
      <c r="O99" s="772" t="str">
        <f>'récap 2eme'!B85</f>
        <v>Techniques usuelles de l'information et de la communication</v>
      </c>
      <c r="P99" s="773">
        <f>'récap 2eme'!C85</f>
        <v>0</v>
      </c>
      <c r="Q99" s="773">
        <f>'récap 2eme'!D85</f>
        <v>0</v>
      </c>
      <c r="R99" s="773"/>
      <c r="S99" s="774" t="str">
        <f>INDEX(ZONE_LIVRET2,A99,$A$1)</f>
        <v>A</v>
      </c>
      <c r="T99" s="246"/>
      <c r="U99" s="246"/>
      <c r="V99" s="246"/>
      <c r="W99" s="246"/>
      <c r="X99" s="246"/>
      <c r="Y99" s="246"/>
      <c r="AA99" s="264"/>
      <c r="AB99" s="772" t="str">
        <f>'récap 3eme'!B85</f>
        <v>Techniques usuelles de l'information et de la communication</v>
      </c>
      <c r="AC99" s="773">
        <f>'récap 3eme'!C85</f>
        <v>0</v>
      </c>
      <c r="AD99" s="773">
        <f>'récap 3eme'!D85</f>
        <v>0</v>
      </c>
      <c r="AE99" s="773"/>
      <c r="AF99" s="774" t="str">
        <f>INDEX(ZONE_LIVRET3,A99,$A$1)</f>
        <v>A</v>
      </c>
      <c r="AG99" s="246"/>
      <c r="AH99" s="246"/>
      <c r="AI99" s="246"/>
      <c r="AJ99" s="246"/>
      <c r="AK99" s="246"/>
    </row>
    <row r="100" spans="1:37" s="35" customFormat="1" ht="19.5" customHeight="1">
      <c r="A100" s="264">
        <f t="shared" si="8"/>
        <v>86</v>
      </c>
      <c r="B100" s="188"/>
      <c r="C100" s="189"/>
      <c r="D100" s="862" t="str">
        <f>'récap 1er'!D86</f>
        <v>Utiliser l'outil informatique</v>
      </c>
      <c r="E100" s="863"/>
      <c r="F100" s="325" t="str">
        <f>INDEX(ZONE_LIVRET1,A100,$A$1)</f>
        <v>A</v>
      </c>
      <c r="G100" s="814"/>
      <c r="H100" s="815"/>
      <c r="I100" s="815"/>
      <c r="J100" s="815"/>
      <c r="K100" s="816"/>
      <c r="L100" s="246"/>
      <c r="N100" s="264">
        <f t="shared" si="9"/>
        <v>86</v>
      </c>
      <c r="O100" s="188"/>
      <c r="P100" s="189"/>
      <c r="Q100" s="862" t="str">
        <f>'récap 2eme'!D86</f>
        <v>Utiliser l'outil informatique</v>
      </c>
      <c r="R100" s="863"/>
      <c r="S100" s="375" t="str">
        <f>INDEX(ZONE_LIVRET2,A100,$A$1)</f>
        <v>A</v>
      </c>
      <c r="T100" s="814"/>
      <c r="U100" s="815"/>
      <c r="V100" s="815"/>
      <c r="W100" s="815"/>
      <c r="X100" s="816"/>
      <c r="Y100" s="246"/>
      <c r="AA100" s="264"/>
      <c r="AB100" s="188"/>
      <c r="AC100" s="189"/>
      <c r="AD100" s="862" t="str">
        <f>'récap 3eme'!D86</f>
        <v>Utiliser l'outil informatique</v>
      </c>
      <c r="AE100" s="863"/>
      <c r="AF100" s="375" t="str">
        <f>INDEX(ZONE_LIVRET3,A100,$A$1)</f>
        <v>A</v>
      </c>
      <c r="AG100" s="814"/>
      <c r="AH100" s="815"/>
      <c r="AI100" s="815"/>
      <c r="AJ100" s="815"/>
      <c r="AK100" s="816"/>
    </row>
    <row r="101" spans="1:37" s="35" customFormat="1" ht="19.5" customHeight="1">
      <c r="A101" s="264">
        <f t="shared" si="8"/>
        <v>87</v>
      </c>
      <c r="B101" s="65"/>
      <c r="C101" s="189"/>
      <c r="D101" s="864" t="str">
        <f>'récap 1er'!D87</f>
        <v>Maitriser les fonctions de base d'un ordinateur</v>
      </c>
      <c r="E101" s="865"/>
      <c r="F101" s="408" t="str">
        <f>INDEX(ZONE_LIVRET1,A101,$A$1)</f>
        <v>A</v>
      </c>
      <c r="G101" s="819"/>
      <c r="H101" s="820"/>
      <c r="I101" s="820"/>
      <c r="J101" s="820"/>
      <c r="K101" s="821"/>
      <c r="L101" s="246"/>
      <c r="N101" s="264">
        <f t="shared" si="9"/>
        <v>87</v>
      </c>
      <c r="O101" s="65"/>
      <c r="P101" s="189"/>
      <c r="Q101" s="864" t="str">
        <f>'récap 2eme'!D87</f>
        <v>Maitriser les fonctions de base d'un ordinateur</v>
      </c>
      <c r="R101" s="865"/>
      <c r="S101" s="370" t="str">
        <f>INDEX(ZONE_LIVRET2,A101,$A$1)</f>
        <v>A</v>
      </c>
      <c r="T101" s="819"/>
      <c r="U101" s="820"/>
      <c r="V101" s="820"/>
      <c r="W101" s="820"/>
      <c r="X101" s="821"/>
      <c r="Y101" s="246"/>
      <c r="AA101" s="264"/>
      <c r="AB101" s="65"/>
      <c r="AC101" s="189"/>
      <c r="AD101" s="864" t="str">
        <f>'récap 3eme'!D87</f>
        <v>Maitriser les fonctions de base d'un ordinateur</v>
      </c>
      <c r="AE101" s="865"/>
      <c r="AF101" s="370" t="str">
        <f>INDEX(ZONE_LIVRET3,A101,$A$1)</f>
        <v>A</v>
      </c>
      <c r="AG101" s="819"/>
      <c r="AH101" s="820"/>
      <c r="AI101" s="820"/>
      <c r="AJ101" s="820"/>
      <c r="AK101" s="821"/>
    </row>
    <row r="102" spans="1:37" s="35" customFormat="1" ht="12" customHeight="1">
      <c r="A102" s="264">
        <f t="shared" si="8"/>
        <v>88</v>
      </c>
      <c r="B102" s="65"/>
      <c r="C102" s="189"/>
      <c r="D102" s="189"/>
      <c r="E102" s="189"/>
      <c r="F102" s="17"/>
      <c r="G102" s="246"/>
      <c r="H102" s="246"/>
      <c r="I102" s="246"/>
      <c r="J102" s="246"/>
      <c r="K102" s="246"/>
      <c r="L102" s="246"/>
      <c r="N102" s="264">
        <f t="shared" si="9"/>
        <v>88</v>
      </c>
      <c r="O102" s="65"/>
      <c r="P102" s="189"/>
      <c r="Q102" s="189"/>
      <c r="R102" s="189"/>
      <c r="S102" s="17"/>
      <c r="T102" s="246"/>
      <c r="U102" s="246"/>
      <c r="V102" s="246"/>
      <c r="W102" s="246"/>
      <c r="X102" s="246"/>
      <c r="Y102" s="246"/>
      <c r="AA102" s="264"/>
      <c r="AB102" s="65"/>
      <c r="AC102" s="189"/>
      <c r="AD102" s="189"/>
      <c r="AE102" s="189"/>
      <c r="AF102" s="17"/>
      <c r="AG102" s="246"/>
      <c r="AH102" s="246"/>
      <c r="AI102" s="246"/>
      <c r="AJ102" s="246"/>
      <c r="AK102" s="246"/>
    </row>
    <row r="103" spans="1:37" s="35" customFormat="1" ht="12" customHeight="1" thickBot="1">
      <c r="A103" s="264">
        <f t="shared" si="8"/>
        <v>89</v>
      </c>
      <c r="B103" s="65"/>
      <c r="C103" s="189"/>
      <c r="D103" s="189"/>
      <c r="E103" s="189"/>
      <c r="F103" s="17"/>
      <c r="G103" s="246"/>
      <c r="H103" s="246"/>
      <c r="I103" s="246"/>
      <c r="J103" s="246"/>
      <c r="K103" s="246"/>
      <c r="L103" s="246"/>
      <c r="N103" s="264">
        <f t="shared" si="9"/>
        <v>89</v>
      </c>
      <c r="O103" s="65"/>
      <c r="P103" s="189"/>
      <c r="Q103" s="189"/>
      <c r="R103" s="189"/>
      <c r="S103" s="17"/>
      <c r="T103" s="246"/>
      <c r="U103" s="246"/>
      <c r="V103" s="246"/>
      <c r="W103" s="246"/>
      <c r="X103" s="246"/>
      <c r="Y103" s="246"/>
      <c r="AA103" s="264"/>
      <c r="AB103" s="65"/>
      <c r="AC103" s="189"/>
      <c r="AD103" s="189"/>
      <c r="AE103" s="189"/>
      <c r="AF103" s="17"/>
      <c r="AG103" s="246"/>
      <c r="AH103" s="246"/>
      <c r="AI103" s="246"/>
      <c r="AJ103" s="246"/>
      <c r="AK103" s="246"/>
    </row>
    <row r="104" spans="1:37" s="35" customFormat="1" ht="23.25" customHeight="1" thickBot="1">
      <c r="A104" s="264">
        <f t="shared" si="8"/>
        <v>90</v>
      </c>
      <c r="B104" s="772" t="str">
        <f>'récap 1er'!B90</f>
        <v>L'autonomie et l'initiative</v>
      </c>
      <c r="C104" s="773"/>
      <c r="D104" s="773"/>
      <c r="E104" s="773"/>
      <c r="F104" s="774"/>
      <c r="G104" s="777"/>
      <c r="H104" s="777"/>
      <c r="I104" s="777"/>
      <c r="J104" s="777"/>
      <c r="K104" s="777"/>
      <c r="L104" s="246"/>
      <c r="N104" s="264">
        <f t="shared" si="9"/>
        <v>90</v>
      </c>
      <c r="O104" s="772" t="str">
        <f>'récap 2eme'!B90</f>
        <v>L'autonomie et l'initiative</v>
      </c>
      <c r="P104" s="773">
        <f>'récap 2eme'!C90</f>
        <v>0</v>
      </c>
      <c r="Q104" s="773">
        <f>'récap 2eme'!D90</f>
        <v>0</v>
      </c>
      <c r="R104" s="773"/>
      <c r="S104" s="774" t="str">
        <f>INDEX(ZONE_LIVRET2,A104,$A$1)</f>
        <v>A</v>
      </c>
      <c r="T104" s="777"/>
      <c r="U104" s="777"/>
      <c r="V104" s="777"/>
      <c r="W104" s="777"/>
      <c r="X104" s="777"/>
      <c r="Y104" s="246"/>
      <c r="AA104" s="264"/>
      <c r="AB104" s="772" t="str">
        <f>'récap 3eme'!B90</f>
        <v>L'autonomie et l'initiative</v>
      </c>
      <c r="AC104" s="773">
        <f>'récap 3eme'!C90</f>
        <v>0</v>
      </c>
      <c r="AD104" s="773">
        <f>'récap 3eme'!D90</f>
        <v>0</v>
      </c>
      <c r="AE104" s="773"/>
      <c r="AF104" s="774" t="str">
        <f>INDEX(ZONE_LIVRET3,A104,$A$1)</f>
        <v>A</v>
      </c>
      <c r="AG104" s="777"/>
      <c r="AH104" s="777"/>
      <c r="AI104" s="777"/>
      <c r="AJ104" s="777"/>
      <c r="AK104" s="777"/>
    </row>
    <row r="105" spans="1:37" s="35" customFormat="1" ht="18.75" customHeight="1">
      <c r="A105" s="264">
        <f t="shared" si="8"/>
        <v>91</v>
      </c>
      <c r="B105" s="65"/>
      <c r="C105" s="189"/>
      <c r="D105" s="862" t="str">
        <f>'récap 1er'!D91</f>
        <v>Soin - Application</v>
      </c>
      <c r="E105" s="863"/>
      <c r="F105" s="325" t="str">
        <f>INDEX(ZONE_LIVRET1,A105,$A$1)</f>
        <v>A</v>
      </c>
      <c r="G105" s="870"/>
      <c r="H105" s="871"/>
      <c r="I105" s="871"/>
      <c r="J105" s="871"/>
      <c r="K105" s="872"/>
      <c r="N105" s="264">
        <f t="shared" si="9"/>
        <v>91</v>
      </c>
      <c r="O105" s="65"/>
      <c r="P105" s="189"/>
      <c r="Q105" s="862" t="str">
        <f>'récap 2eme'!D91</f>
        <v>Soin - Application</v>
      </c>
      <c r="R105" s="863"/>
      <c r="S105" s="375" t="str">
        <f>INDEX(ZONE_LIVRET2,A105,$A$1)</f>
        <v>A</v>
      </c>
      <c r="T105" s="870"/>
      <c r="U105" s="871"/>
      <c r="V105" s="871"/>
      <c r="W105" s="871"/>
      <c r="X105" s="872"/>
      <c r="AA105" s="264"/>
      <c r="AB105" s="65"/>
      <c r="AC105" s="189"/>
      <c r="AD105" s="862" t="str">
        <f>'récap 3eme'!D91</f>
        <v>Soin - Application</v>
      </c>
      <c r="AE105" s="863"/>
      <c r="AF105" s="375" t="str">
        <f>INDEX(ZONE_LIVRET3,A105,$A$1)</f>
        <v>A</v>
      </c>
      <c r="AG105" s="870"/>
      <c r="AH105" s="871"/>
      <c r="AI105" s="871"/>
      <c r="AJ105" s="871"/>
      <c r="AK105" s="872"/>
    </row>
    <row r="106" spans="1:37" s="35" customFormat="1" ht="18.75" customHeight="1">
      <c r="A106" s="264">
        <f t="shared" si="8"/>
        <v>92</v>
      </c>
      <c r="B106" s="65"/>
      <c r="C106" s="189"/>
      <c r="D106" s="860" t="str">
        <f>'récap 1er'!D92</f>
        <v>Instructions civique et morale</v>
      </c>
      <c r="E106" s="861"/>
      <c r="F106" s="408" t="str">
        <f>INDEX(ZONE_LIVRET1,A106,$A$1)</f>
        <v>A</v>
      </c>
      <c r="G106" s="873"/>
      <c r="H106" s="874"/>
      <c r="I106" s="874"/>
      <c r="J106" s="874"/>
      <c r="K106" s="875"/>
      <c r="N106" s="264">
        <f t="shared" si="9"/>
        <v>92</v>
      </c>
      <c r="O106" s="65"/>
      <c r="P106" s="189"/>
      <c r="Q106" s="860" t="str">
        <f>'récap 2eme'!D92</f>
        <v>Instructions civique et morale</v>
      </c>
      <c r="R106" s="861"/>
      <c r="S106" s="370" t="str">
        <f>INDEX(ZONE_LIVRET2,A106,$A$1)</f>
        <v>A</v>
      </c>
      <c r="T106" s="873"/>
      <c r="U106" s="874"/>
      <c r="V106" s="874"/>
      <c r="W106" s="874"/>
      <c r="X106" s="875"/>
      <c r="AA106" s="264"/>
      <c r="AB106" s="65"/>
      <c r="AC106" s="189"/>
      <c r="AD106" s="860" t="str">
        <f>'récap 3eme'!D92</f>
        <v>Instructions civique et morale</v>
      </c>
      <c r="AE106" s="861"/>
      <c r="AF106" s="370" t="str">
        <f>INDEX(ZONE_LIVRET3,A106,$A$1)</f>
        <v>A</v>
      </c>
      <c r="AG106" s="873"/>
      <c r="AH106" s="874"/>
      <c r="AI106" s="874"/>
      <c r="AJ106" s="874"/>
      <c r="AK106" s="875"/>
    </row>
    <row r="107" spans="1:37" s="35" customFormat="1" ht="18.75" customHeight="1">
      <c r="A107" s="264">
        <f t="shared" si="8"/>
        <v>93</v>
      </c>
      <c r="B107" s="65"/>
      <c r="C107" s="189"/>
      <c r="D107" s="825" t="str">
        <f>'récap 1er'!D93</f>
        <v>Travail personnel</v>
      </c>
      <c r="E107" s="859"/>
      <c r="F107" s="408" t="str">
        <f>INDEX(ZONE_LIVRET1,A107,$A$1)</f>
        <v>B</v>
      </c>
      <c r="G107" s="876"/>
      <c r="H107" s="877"/>
      <c r="I107" s="877"/>
      <c r="J107" s="877"/>
      <c r="K107" s="878"/>
      <c r="N107" s="264">
        <f t="shared" si="9"/>
        <v>93</v>
      </c>
      <c r="O107" s="65"/>
      <c r="P107" s="189"/>
      <c r="Q107" s="825" t="str">
        <f>'récap 2eme'!D93</f>
        <v>Travail personnel</v>
      </c>
      <c r="R107" s="859"/>
      <c r="S107" s="370" t="str">
        <f>INDEX(ZONE_LIVRET2,A107,$A$1)</f>
        <v>A</v>
      </c>
      <c r="T107" s="876"/>
      <c r="U107" s="877"/>
      <c r="V107" s="877"/>
      <c r="W107" s="877"/>
      <c r="X107" s="878"/>
      <c r="AA107" s="264"/>
      <c r="AB107" s="65"/>
      <c r="AC107" s="189"/>
      <c r="AD107" s="825" t="str">
        <f>'récap 3eme'!D93</f>
        <v>Travail personnel</v>
      </c>
      <c r="AE107" s="859"/>
      <c r="AF107" s="370" t="str">
        <f>INDEX(ZONE_LIVRET3,A107,$A$1)</f>
        <v>A</v>
      </c>
      <c r="AG107" s="876"/>
      <c r="AH107" s="877"/>
      <c r="AI107" s="877"/>
      <c r="AJ107" s="877"/>
      <c r="AK107" s="878"/>
    </row>
    <row r="108" spans="1:37" s="35" customFormat="1" ht="14.25" customHeight="1">
      <c r="A108" s="265"/>
      <c r="B108" s="258"/>
      <c r="C108" s="258"/>
      <c r="D108" s="258"/>
      <c r="E108" s="258"/>
      <c r="F108" s="258"/>
      <c r="G108" s="258"/>
      <c r="N108" s="265"/>
      <c r="O108" s="258"/>
      <c r="P108" s="258"/>
      <c r="Q108" s="258"/>
      <c r="R108" s="258"/>
      <c r="S108" s="258"/>
      <c r="T108" s="258"/>
      <c r="AA108" s="265"/>
      <c r="AB108" s="258"/>
      <c r="AC108" s="258"/>
      <c r="AD108" s="258"/>
      <c r="AE108" s="258"/>
      <c r="AF108" s="258"/>
      <c r="AG108" s="258"/>
    </row>
    <row r="109" spans="1:37" s="35" customFormat="1" ht="16.5" customHeight="1" thickBot="1">
      <c r="A109" s="265"/>
      <c r="B109" s="258"/>
      <c r="C109" s="258"/>
      <c r="D109" s="258"/>
      <c r="E109" s="258"/>
      <c r="F109" s="258"/>
      <c r="G109" s="258"/>
      <c r="N109" s="265"/>
      <c r="O109" s="258"/>
      <c r="P109" s="258"/>
      <c r="Q109" s="258"/>
      <c r="R109" s="258"/>
      <c r="S109" s="258"/>
      <c r="T109" s="258"/>
      <c r="AA109" s="265"/>
      <c r="AB109" s="258"/>
      <c r="AC109" s="258"/>
      <c r="AD109" s="258"/>
      <c r="AE109" s="258"/>
      <c r="AF109" s="258"/>
      <c r="AG109" s="258"/>
    </row>
    <row r="110" spans="1:37" s="35" customFormat="1" ht="16.5" customHeight="1">
      <c r="A110" s="265"/>
      <c r="B110" s="789" t="s">
        <v>1008</v>
      </c>
      <c r="C110" s="790"/>
      <c r="D110" s="790"/>
      <c r="E110" s="388"/>
      <c r="F110" s="386"/>
      <c r="G110" s="386"/>
      <c r="H110" s="57"/>
      <c r="I110" s="57"/>
      <c r="J110" s="260"/>
      <c r="N110" s="265"/>
      <c r="O110" s="789" t="s">
        <v>1008</v>
      </c>
      <c r="P110" s="790"/>
      <c r="Q110" s="790"/>
      <c r="R110" s="388"/>
      <c r="S110" s="386"/>
      <c r="T110" s="386"/>
      <c r="U110" s="57"/>
      <c r="V110" s="57"/>
      <c r="W110" s="260"/>
      <c r="AA110" s="265"/>
      <c r="AB110" s="789" t="s">
        <v>1008</v>
      </c>
      <c r="AC110" s="790"/>
      <c r="AD110" s="790"/>
      <c r="AE110" s="388"/>
      <c r="AF110" s="386"/>
      <c r="AG110" s="386"/>
      <c r="AH110" s="57"/>
      <c r="AI110" s="57"/>
      <c r="AJ110" s="260"/>
    </row>
    <row r="111" spans="1:37" s="35" customFormat="1" ht="16.5" customHeight="1">
      <c r="A111" s="265"/>
      <c r="B111" s="791"/>
      <c r="C111" s="792"/>
      <c r="D111" s="792"/>
      <c r="E111" s="389"/>
      <c r="F111" s="258"/>
      <c r="G111" s="258"/>
      <c r="J111" s="261"/>
      <c r="N111" s="265"/>
      <c r="O111" s="791"/>
      <c r="P111" s="792"/>
      <c r="Q111" s="792"/>
      <c r="R111" s="389"/>
      <c r="S111" s="258"/>
      <c r="T111" s="258"/>
      <c r="W111" s="261"/>
      <c r="AA111" s="265"/>
      <c r="AB111" s="791"/>
      <c r="AC111" s="792"/>
      <c r="AD111" s="792"/>
      <c r="AE111" s="389"/>
      <c r="AF111" s="258"/>
      <c r="AG111" s="258"/>
      <c r="AJ111" s="261"/>
    </row>
    <row r="112" spans="1:37" s="35" customFormat="1" ht="7.5" customHeight="1">
      <c r="A112" s="265"/>
      <c r="B112" s="387"/>
      <c r="C112" s="258"/>
      <c r="D112" s="258"/>
      <c r="E112" s="258"/>
      <c r="F112" s="258"/>
      <c r="G112" s="258"/>
      <c r="H112" s="258"/>
      <c r="I112" s="258"/>
      <c r="J112" s="416"/>
      <c r="N112" s="265"/>
      <c r="O112" s="387"/>
      <c r="P112" s="258"/>
      <c r="Q112" s="258"/>
      <c r="R112" s="258"/>
      <c r="S112" s="258"/>
      <c r="T112" s="258"/>
      <c r="U112" s="258"/>
      <c r="V112" s="258"/>
      <c r="W112" s="416"/>
      <c r="AA112" s="265"/>
      <c r="AB112" s="387"/>
      <c r="AC112" s="258"/>
      <c r="AD112" s="258"/>
      <c r="AE112" s="258"/>
      <c r="AF112" s="258"/>
      <c r="AG112" s="258"/>
      <c r="AH112" s="258"/>
      <c r="AI112" s="258"/>
      <c r="AJ112" s="416"/>
    </row>
    <row r="113" spans="1:36" s="35" customFormat="1" ht="16.5" customHeight="1">
      <c r="A113" s="265"/>
      <c r="B113" s="808" t="str">
        <f>INDEX(Commentaires_1er_trimestre,(7*$A$1)-6,1)</f>
        <v xml:space="preserve">1er trimestre excellent de la part de tata. </v>
      </c>
      <c r="C113" s="809"/>
      <c r="D113" s="809"/>
      <c r="E113" s="809"/>
      <c r="F113" s="809"/>
      <c r="G113" s="809"/>
      <c r="H113" s="809"/>
      <c r="I113" s="809"/>
      <c r="J113" s="810"/>
      <c r="N113" s="265"/>
      <c r="O113" s="808" t="str">
        <f>INDEX(Commentaires_2ème_trimestre,(7*$A$1)-6,1)</f>
        <v>2eme trimestre un peu moins sérieux de tata.</v>
      </c>
      <c r="P113" s="809"/>
      <c r="Q113" s="809"/>
      <c r="R113" s="809"/>
      <c r="S113" s="809"/>
      <c r="T113" s="809"/>
      <c r="U113" s="809"/>
      <c r="V113" s="809"/>
      <c r="W113" s="810"/>
      <c r="AA113" s="265"/>
      <c r="AB113" s="808" t="str">
        <f>INDEX(Commentaires_3ème_trimestre,(7*$A$1)-6,1)</f>
        <v>Tata / 3eme trimestre</v>
      </c>
      <c r="AC113" s="809"/>
      <c r="AD113" s="809"/>
      <c r="AE113" s="809"/>
      <c r="AF113" s="809"/>
      <c r="AG113" s="809"/>
      <c r="AH113" s="809"/>
      <c r="AI113" s="809"/>
      <c r="AJ113" s="810"/>
    </row>
    <row r="114" spans="1:36" s="35" customFormat="1" ht="16.5" customHeight="1">
      <c r="A114" s="265"/>
      <c r="B114" s="808"/>
      <c r="C114" s="809"/>
      <c r="D114" s="809"/>
      <c r="E114" s="809"/>
      <c r="F114" s="809"/>
      <c r="G114" s="809"/>
      <c r="H114" s="809"/>
      <c r="I114" s="809"/>
      <c r="J114" s="810"/>
      <c r="N114" s="265"/>
      <c r="O114" s="808"/>
      <c r="P114" s="809"/>
      <c r="Q114" s="809"/>
      <c r="R114" s="809"/>
      <c r="S114" s="809"/>
      <c r="T114" s="809"/>
      <c r="U114" s="809"/>
      <c r="V114" s="809"/>
      <c r="W114" s="810"/>
      <c r="AA114" s="265"/>
      <c r="AB114" s="808"/>
      <c r="AC114" s="809"/>
      <c r="AD114" s="809"/>
      <c r="AE114" s="809"/>
      <c r="AF114" s="809"/>
      <c r="AG114" s="809"/>
      <c r="AH114" s="809"/>
      <c r="AI114" s="809"/>
      <c r="AJ114" s="810"/>
    </row>
    <row r="115" spans="1:36" s="35" customFormat="1" ht="20.25" customHeight="1">
      <c r="A115" s="265"/>
      <c r="B115" s="808"/>
      <c r="C115" s="809"/>
      <c r="D115" s="809"/>
      <c r="E115" s="809"/>
      <c r="F115" s="809"/>
      <c r="G115" s="809"/>
      <c r="H115" s="809"/>
      <c r="I115" s="809"/>
      <c r="J115" s="810"/>
      <c r="N115" s="265"/>
      <c r="O115" s="808"/>
      <c r="P115" s="809"/>
      <c r="Q115" s="809"/>
      <c r="R115" s="809"/>
      <c r="S115" s="809"/>
      <c r="T115" s="809"/>
      <c r="U115" s="809"/>
      <c r="V115" s="809"/>
      <c r="W115" s="810"/>
      <c r="AA115" s="265"/>
      <c r="AB115" s="808"/>
      <c r="AC115" s="809"/>
      <c r="AD115" s="809"/>
      <c r="AE115" s="809"/>
      <c r="AF115" s="809"/>
      <c r="AG115" s="809"/>
      <c r="AH115" s="809"/>
      <c r="AI115" s="809"/>
      <c r="AJ115" s="810"/>
    </row>
    <row r="116" spans="1:36" s="35" customFormat="1" ht="20.25" customHeight="1">
      <c r="A116" s="265"/>
      <c r="B116" s="808"/>
      <c r="C116" s="809"/>
      <c r="D116" s="809"/>
      <c r="E116" s="809"/>
      <c r="F116" s="809"/>
      <c r="G116" s="809"/>
      <c r="H116" s="809"/>
      <c r="I116" s="809"/>
      <c r="J116" s="810"/>
      <c r="N116" s="265"/>
      <c r="O116" s="808"/>
      <c r="P116" s="809"/>
      <c r="Q116" s="809"/>
      <c r="R116" s="809"/>
      <c r="S116" s="809"/>
      <c r="T116" s="809"/>
      <c r="U116" s="809"/>
      <c r="V116" s="809"/>
      <c r="W116" s="810"/>
      <c r="AA116" s="265"/>
      <c r="AB116" s="808"/>
      <c r="AC116" s="809"/>
      <c r="AD116" s="809"/>
      <c r="AE116" s="809"/>
      <c r="AF116" s="809"/>
      <c r="AG116" s="809"/>
      <c r="AH116" s="809"/>
      <c r="AI116" s="809"/>
      <c r="AJ116" s="810"/>
    </row>
    <row r="117" spans="1:36" ht="20.25" customHeight="1">
      <c r="B117" s="808"/>
      <c r="C117" s="809"/>
      <c r="D117" s="809"/>
      <c r="E117" s="809"/>
      <c r="F117" s="809"/>
      <c r="G117" s="809"/>
      <c r="H117" s="809"/>
      <c r="I117" s="809"/>
      <c r="J117" s="810"/>
      <c r="O117" s="808"/>
      <c r="P117" s="809"/>
      <c r="Q117" s="809"/>
      <c r="R117" s="809"/>
      <c r="S117" s="809"/>
      <c r="T117" s="809"/>
      <c r="U117" s="809"/>
      <c r="V117" s="809"/>
      <c r="W117" s="810"/>
      <c r="AB117" s="808"/>
      <c r="AC117" s="809"/>
      <c r="AD117" s="809"/>
      <c r="AE117" s="809"/>
      <c r="AF117" s="809"/>
      <c r="AG117" s="809"/>
      <c r="AH117" s="809"/>
      <c r="AI117" s="809"/>
      <c r="AJ117" s="810"/>
    </row>
    <row r="118" spans="1:36" ht="20.25" customHeight="1">
      <c r="B118" s="808"/>
      <c r="C118" s="809"/>
      <c r="D118" s="809"/>
      <c r="E118" s="809"/>
      <c r="F118" s="809"/>
      <c r="G118" s="809"/>
      <c r="H118" s="809"/>
      <c r="I118" s="809"/>
      <c r="J118" s="810"/>
      <c r="O118" s="808"/>
      <c r="P118" s="809"/>
      <c r="Q118" s="809"/>
      <c r="R118" s="809"/>
      <c r="S118" s="809"/>
      <c r="T118" s="809"/>
      <c r="U118" s="809"/>
      <c r="V118" s="809"/>
      <c r="W118" s="810"/>
      <c r="AB118" s="808"/>
      <c r="AC118" s="809"/>
      <c r="AD118" s="809"/>
      <c r="AE118" s="809"/>
      <c r="AF118" s="809"/>
      <c r="AG118" s="809"/>
      <c r="AH118" s="809"/>
      <c r="AI118" s="809"/>
      <c r="AJ118" s="810"/>
    </row>
    <row r="119" spans="1:36" ht="16.5" customHeight="1">
      <c r="B119" s="808"/>
      <c r="C119" s="809"/>
      <c r="D119" s="809"/>
      <c r="E119" s="809"/>
      <c r="F119" s="809"/>
      <c r="G119" s="809"/>
      <c r="H119" s="809"/>
      <c r="I119" s="809"/>
      <c r="J119" s="810"/>
      <c r="O119" s="808"/>
      <c r="P119" s="809"/>
      <c r="Q119" s="809"/>
      <c r="R119" s="809"/>
      <c r="S119" s="809"/>
      <c r="T119" s="809"/>
      <c r="U119" s="809"/>
      <c r="V119" s="809"/>
      <c r="W119" s="810"/>
      <c r="AB119" s="808"/>
      <c r="AC119" s="809"/>
      <c r="AD119" s="809"/>
      <c r="AE119" s="809"/>
      <c r="AF119" s="809"/>
      <c r="AG119" s="809"/>
      <c r="AH119" s="809"/>
      <c r="AI119" s="809"/>
      <c r="AJ119" s="810"/>
    </row>
    <row r="120" spans="1:36" ht="16.5" customHeight="1">
      <c r="B120" s="808"/>
      <c r="C120" s="809"/>
      <c r="D120" s="809"/>
      <c r="E120" s="809"/>
      <c r="F120" s="809"/>
      <c r="G120" s="809"/>
      <c r="H120" s="809"/>
      <c r="I120" s="809"/>
      <c r="J120" s="810"/>
      <c r="O120" s="808"/>
      <c r="P120" s="809"/>
      <c r="Q120" s="809"/>
      <c r="R120" s="809"/>
      <c r="S120" s="809"/>
      <c r="T120" s="809"/>
      <c r="U120" s="809"/>
      <c r="V120" s="809"/>
      <c r="W120" s="810"/>
      <c r="AB120" s="808"/>
      <c r="AC120" s="809"/>
      <c r="AD120" s="809"/>
      <c r="AE120" s="809"/>
      <c r="AF120" s="809"/>
      <c r="AG120" s="809"/>
      <c r="AH120" s="809"/>
      <c r="AI120" s="809"/>
      <c r="AJ120" s="810"/>
    </row>
    <row r="121" spans="1:36" ht="16.5" customHeight="1" thickBot="1">
      <c r="B121" s="811"/>
      <c r="C121" s="812"/>
      <c r="D121" s="812"/>
      <c r="E121" s="812"/>
      <c r="F121" s="812"/>
      <c r="G121" s="812"/>
      <c r="H121" s="812"/>
      <c r="I121" s="812"/>
      <c r="J121" s="813"/>
      <c r="O121" s="811"/>
      <c r="P121" s="812"/>
      <c r="Q121" s="812"/>
      <c r="R121" s="812"/>
      <c r="S121" s="812"/>
      <c r="T121" s="812"/>
      <c r="U121" s="812"/>
      <c r="V121" s="812"/>
      <c r="W121" s="813"/>
      <c r="AB121" s="811"/>
      <c r="AC121" s="812"/>
      <c r="AD121" s="812"/>
      <c r="AE121" s="812"/>
      <c r="AF121" s="812"/>
      <c r="AG121" s="812"/>
      <c r="AH121" s="812"/>
      <c r="AI121" s="812"/>
      <c r="AJ121" s="813"/>
    </row>
    <row r="122" spans="1:36" ht="16.5" customHeight="1">
      <c r="B122" s="799" t="s">
        <v>1005</v>
      </c>
      <c r="C122" s="800"/>
      <c r="D122" s="801"/>
      <c r="E122" s="799" t="s">
        <v>1006</v>
      </c>
      <c r="F122" s="801"/>
      <c r="G122" s="802" t="s">
        <v>1007</v>
      </c>
      <c r="H122" s="803"/>
      <c r="I122" s="803"/>
      <c r="J122" s="804"/>
      <c r="O122" s="799" t="s">
        <v>1005</v>
      </c>
      <c r="P122" s="800"/>
      <c r="Q122" s="801"/>
      <c r="R122" s="799" t="s">
        <v>1006</v>
      </c>
      <c r="S122" s="801"/>
      <c r="T122" s="802" t="s">
        <v>1007</v>
      </c>
      <c r="U122" s="803"/>
      <c r="V122" s="803"/>
      <c r="W122" s="804"/>
      <c r="AB122" s="799" t="s">
        <v>1005</v>
      </c>
      <c r="AC122" s="800"/>
      <c r="AD122" s="801"/>
      <c r="AE122" s="799" t="s">
        <v>1006</v>
      </c>
      <c r="AF122" s="801"/>
      <c r="AG122" s="802" t="s">
        <v>1007</v>
      </c>
      <c r="AH122" s="803"/>
      <c r="AI122" s="803"/>
      <c r="AJ122" s="804"/>
    </row>
    <row r="123" spans="1:36" ht="16.5" customHeight="1">
      <c r="B123" s="21"/>
      <c r="C123" s="19"/>
      <c r="D123" s="20"/>
      <c r="E123" s="21"/>
      <c r="F123" s="20"/>
      <c r="G123" s="805"/>
      <c r="H123" s="806"/>
      <c r="I123" s="806"/>
      <c r="J123" s="807"/>
      <c r="O123" s="21"/>
      <c r="P123" s="19"/>
      <c r="Q123" s="20"/>
      <c r="R123" s="21"/>
      <c r="S123" s="20"/>
      <c r="T123" s="805"/>
      <c r="U123" s="806"/>
      <c r="V123" s="806"/>
      <c r="W123" s="807"/>
      <c r="AB123" s="21"/>
      <c r="AC123" s="19"/>
      <c r="AD123" s="20"/>
      <c r="AE123" s="21"/>
      <c r="AF123" s="20"/>
      <c r="AG123" s="805"/>
      <c r="AH123" s="806"/>
      <c r="AI123" s="806"/>
      <c r="AJ123" s="807"/>
    </row>
    <row r="124" spans="1:36" ht="33.75" customHeight="1">
      <c r="B124" s="21"/>
      <c r="C124" s="19"/>
      <c r="D124" s="20"/>
      <c r="E124" s="21"/>
      <c r="F124" s="20"/>
      <c r="G124" s="19"/>
      <c r="H124" s="19"/>
      <c r="I124" s="19"/>
      <c r="J124" s="20"/>
      <c r="O124" s="21"/>
      <c r="P124" s="19"/>
      <c r="Q124" s="20"/>
      <c r="R124" s="21"/>
      <c r="S124" s="20"/>
      <c r="T124" s="19"/>
      <c r="U124" s="19"/>
      <c r="V124" s="19"/>
      <c r="W124" s="20"/>
      <c r="AB124" s="21"/>
      <c r="AC124" s="19"/>
      <c r="AD124" s="20"/>
      <c r="AE124" s="21"/>
      <c r="AF124" s="20"/>
      <c r="AG124" s="19"/>
      <c r="AH124" s="19"/>
      <c r="AI124" s="19"/>
      <c r="AJ124" s="20"/>
    </row>
    <row r="125" spans="1:36" ht="16.5" customHeight="1">
      <c r="B125" s="21"/>
      <c r="C125" s="19"/>
      <c r="D125" s="20"/>
      <c r="E125" s="21"/>
      <c r="F125" s="20"/>
      <c r="G125" s="19"/>
      <c r="H125" s="19"/>
      <c r="I125" s="19"/>
      <c r="J125" s="20"/>
      <c r="O125" s="21"/>
      <c r="P125" s="19"/>
      <c r="Q125" s="20"/>
      <c r="R125" s="21"/>
      <c r="S125" s="20"/>
      <c r="T125" s="19"/>
      <c r="U125" s="19"/>
      <c r="V125" s="19"/>
      <c r="W125" s="20"/>
      <c r="AB125" s="21"/>
      <c r="AC125" s="19"/>
      <c r="AD125" s="20"/>
      <c r="AE125" s="21"/>
      <c r="AF125" s="20"/>
      <c r="AG125" s="19"/>
      <c r="AH125" s="19"/>
      <c r="AI125" s="19"/>
      <c r="AJ125" s="20"/>
    </row>
    <row r="126" spans="1:36" ht="16.5" customHeight="1" thickBot="1">
      <c r="B126" s="22"/>
      <c r="C126" s="23"/>
      <c r="D126" s="24"/>
      <c r="E126" s="22"/>
      <c r="F126" s="24"/>
      <c r="G126" s="23"/>
      <c r="H126" s="23"/>
      <c r="I126" s="23"/>
      <c r="J126" s="24"/>
      <c r="O126" s="22"/>
      <c r="P126" s="23"/>
      <c r="Q126" s="24"/>
      <c r="R126" s="22"/>
      <c r="S126" s="24"/>
      <c r="T126" s="23"/>
      <c r="U126" s="23"/>
      <c r="V126" s="23"/>
      <c r="W126" s="24"/>
      <c r="AB126" s="22"/>
      <c r="AC126" s="23"/>
      <c r="AD126" s="24"/>
      <c r="AE126" s="22"/>
      <c r="AF126" s="24"/>
      <c r="AG126" s="23"/>
      <c r="AH126" s="23"/>
      <c r="AI126" s="23"/>
      <c r="AJ126" s="24"/>
    </row>
    <row r="127" spans="1:36" ht="16.5" customHeight="1"/>
    <row r="128" spans="1:36" ht="16.5" customHeight="1"/>
    <row r="129" ht="16.5" customHeight="1"/>
    <row r="130" ht="16.5" customHeight="1"/>
    <row r="131" ht="16.5" customHeight="1"/>
    <row r="132" ht="16.5" customHeight="1"/>
    <row r="133" ht="16.5" customHeight="1"/>
    <row r="134" ht="16.5" customHeight="1"/>
    <row r="135" ht="16.5" customHeight="1"/>
    <row r="136" ht="16.5" customHeight="1"/>
  </sheetData>
  <mergeCells count="336">
    <mergeCell ref="AD101:AE101"/>
    <mergeCell ref="AB104:AF104"/>
    <mergeCell ref="AD105:AE105"/>
    <mergeCell ref="AD106:AE106"/>
    <mergeCell ref="AD107:AE107"/>
    <mergeCell ref="AD83:AE83"/>
    <mergeCell ref="AD84:AE84"/>
    <mergeCell ref="AB92:AF92"/>
    <mergeCell ref="AD93:AE93"/>
    <mergeCell ref="AD94:AE94"/>
    <mergeCell ref="AD95:AE95"/>
    <mergeCell ref="AD96:AE96"/>
    <mergeCell ref="AB99:AF99"/>
    <mergeCell ref="AD100:AE100"/>
    <mergeCell ref="B2:F2"/>
    <mergeCell ref="B4:F4"/>
    <mergeCell ref="Q101:R101"/>
    <mergeCell ref="O104:S104"/>
    <mergeCell ref="G93:K96"/>
    <mergeCell ref="O79:S79"/>
    <mergeCell ref="Q80:R80"/>
    <mergeCell ref="Q81:R81"/>
    <mergeCell ref="AC34:AE34"/>
    <mergeCell ref="AB41:AE41"/>
    <mergeCell ref="AD35:AE35"/>
    <mergeCell ref="AD36:AE36"/>
    <mergeCell ref="AD37:AE37"/>
    <mergeCell ref="AD38:AE38"/>
    <mergeCell ref="AB49:AF49"/>
    <mergeCell ref="AB50:AE50"/>
    <mergeCell ref="AD51:AE51"/>
    <mergeCell ref="AD52:AE52"/>
    <mergeCell ref="AB53:AE53"/>
    <mergeCell ref="AD54:AE54"/>
    <mergeCell ref="AD55:AE55"/>
    <mergeCell ref="AB56:AE56"/>
    <mergeCell ref="AD57:AE57"/>
    <mergeCell ref="AD58:AE58"/>
    <mergeCell ref="AG93:AK96"/>
    <mergeCell ref="AG100:AK101"/>
    <mergeCell ref="AG105:AK107"/>
    <mergeCell ref="T2:X2"/>
    <mergeCell ref="T3:X3"/>
    <mergeCell ref="T50:X69"/>
    <mergeCell ref="T4:X4"/>
    <mergeCell ref="G104:K104"/>
    <mergeCell ref="G43:K43"/>
    <mergeCell ref="G42:K42"/>
    <mergeCell ref="G39:K39"/>
    <mergeCell ref="G4:K4"/>
    <mergeCell ref="T7:X10"/>
    <mergeCell ref="G50:K69"/>
    <mergeCell ref="G73:K76"/>
    <mergeCell ref="T73:X76"/>
    <mergeCell ref="G3:K3"/>
    <mergeCell ref="G2:K2"/>
    <mergeCell ref="AD59:AE59"/>
    <mergeCell ref="AD62:AE62"/>
    <mergeCell ref="AD63:AE63"/>
    <mergeCell ref="AB64:AE64"/>
    <mergeCell ref="AD65:AE65"/>
    <mergeCell ref="AD66:AE66"/>
    <mergeCell ref="Q105:R105"/>
    <mergeCell ref="Q106:R106"/>
    <mergeCell ref="Q107:R107"/>
    <mergeCell ref="G23:K38"/>
    <mergeCell ref="Q84:R84"/>
    <mergeCell ref="O92:S92"/>
    <mergeCell ref="T105:X107"/>
    <mergeCell ref="O2:S2"/>
    <mergeCell ref="O4:S4"/>
    <mergeCell ref="AB110:AD111"/>
    <mergeCell ref="AB122:AD122"/>
    <mergeCell ref="AE122:AF122"/>
    <mergeCell ref="AG122:AJ123"/>
    <mergeCell ref="G7:K10"/>
    <mergeCell ref="G16:K18"/>
    <mergeCell ref="T39:X39"/>
    <mergeCell ref="T42:X42"/>
    <mergeCell ref="T43:X43"/>
    <mergeCell ref="T23:X38"/>
    <mergeCell ref="G19:K22"/>
    <mergeCell ref="G11:K15"/>
    <mergeCell ref="T11:X15"/>
    <mergeCell ref="T16:X18"/>
    <mergeCell ref="T19:X22"/>
    <mergeCell ref="Q35:R35"/>
    <mergeCell ref="O23:R23"/>
    <mergeCell ref="P24:R24"/>
    <mergeCell ref="Q25:R25"/>
    <mergeCell ref="Q26:R26"/>
    <mergeCell ref="Q37:R37"/>
    <mergeCell ref="Q38:R38"/>
    <mergeCell ref="G105:K107"/>
    <mergeCell ref="G100:K101"/>
    <mergeCell ref="T104:X104"/>
    <mergeCell ref="Q94:R94"/>
    <mergeCell ref="Q95:R95"/>
    <mergeCell ref="Q96:R96"/>
    <mergeCell ref="O99:S99"/>
    <mergeCell ref="Q100:R100"/>
    <mergeCell ref="T93:X96"/>
    <mergeCell ref="T100:X101"/>
    <mergeCell ref="Q93:R93"/>
    <mergeCell ref="Q65:R65"/>
    <mergeCell ref="Q66:R66"/>
    <mergeCell ref="Q67:R67"/>
    <mergeCell ref="Q82:R82"/>
    <mergeCell ref="Q83:R83"/>
    <mergeCell ref="Q68:R68"/>
    <mergeCell ref="O69:R69"/>
    <mergeCell ref="O72:S72"/>
    <mergeCell ref="Q73:R73"/>
    <mergeCell ref="Q74:R74"/>
    <mergeCell ref="Q75:R75"/>
    <mergeCell ref="Q76:R76"/>
    <mergeCell ref="O41:R41"/>
    <mergeCell ref="O49:S49"/>
    <mergeCell ref="Q29:R29"/>
    <mergeCell ref="P30:R30"/>
    <mergeCell ref="Q31:R31"/>
    <mergeCell ref="Q32:R32"/>
    <mergeCell ref="Q33:R33"/>
    <mergeCell ref="P34:R34"/>
    <mergeCell ref="O47:S47"/>
    <mergeCell ref="Q36:R36"/>
    <mergeCell ref="B6:F6"/>
    <mergeCell ref="B49:F49"/>
    <mergeCell ref="B72:F72"/>
    <mergeCell ref="B104:F104"/>
    <mergeCell ref="B99:F99"/>
    <mergeCell ref="O6:S6"/>
    <mergeCell ref="O7:R7"/>
    <mergeCell ref="Q8:R8"/>
    <mergeCell ref="Q9:R9"/>
    <mergeCell ref="Q10:R10"/>
    <mergeCell ref="O11:R11"/>
    <mergeCell ref="Q12:R12"/>
    <mergeCell ref="Q13:R13"/>
    <mergeCell ref="Q14:R14"/>
    <mergeCell ref="Q15:R15"/>
    <mergeCell ref="O16:R16"/>
    <mergeCell ref="Q27:R27"/>
    <mergeCell ref="Q28:R28"/>
    <mergeCell ref="Q17:R17"/>
    <mergeCell ref="Q18:R18"/>
    <mergeCell ref="O19:R19"/>
    <mergeCell ref="Q20:R20"/>
    <mergeCell ref="Q21:R21"/>
    <mergeCell ref="Q22:R22"/>
    <mergeCell ref="B41:E41"/>
    <mergeCell ref="B69:E69"/>
    <mergeCell ref="T122:W123"/>
    <mergeCell ref="B64:E64"/>
    <mergeCell ref="B60:E60"/>
    <mergeCell ref="B56:E56"/>
    <mergeCell ref="B53:E53"/>
    <mergeCell ref="B50:E50"/>
    <mergeCell ref="D68:E68"/>
    <mergeCell ref="D67:E67"/>
    <mergeCell ref="D59:E59"/>
    <mergeCell ref="D58:E58"/>
    <mergeCell ref="D57:E57"/>
    <mergeCell ref="D107:E107"/>
    <mergeCell ref="D106:E106"/>
    <mergeCell ref="D105:E105"/>
    <mergeCell ref="D101:E101"/>
    <mergeCell ref="D100:E100"/>
    <mergeCell ref="D96:E96"/>
    <mergeCell ref="D95:E95"/>
    <mergeCell ref="D94:E94"/>
    <mergeCell ref="D93:E93"/>
    <mergeCell ref="D84:E84"/>
    <mergeCell ref="D83:E83"/>
    <mergeCell ref="D38:E38"/>
    <mergeCell ref="D37:E37"/>
    <mergeCell ref="D36:E36"/>
    <mergeCell ref="D35:E35"/>
    <mergeCell ref="D33:E33"/>
    <mergeCell ref="D32:E32"/>
    <mergeCell ref="D31:E31"/>
    <mergeCell ref="C34:E34"/>
    <mergeCell ref="C30:E30"/>
    <mergeCell ref="D29:E29"/>
    <mergeCell ref="D28:E28"/>
    <mergeCell ref="D27:E27"/>
    <mergeCell ref="D26:E26"/>
    <mergeCell ref="D25:E25"/>
    <mergeCell ref="B23:E23"/>
    <mergeCell ref="B19:E19"/>
    <mergeCell ref="B16:E16"/>
    <mergeCell ref="C24:E24"/>
    <mergeCell ref="D17:E17"/>
    <mergeCell ref="D18:E18"/>
    <mergeCell ref="D20:E20"/>
    <mergeCell ref="D21:E21"/>
    <mergeCell ref="D22:E22"/>
    <mergeCell ref="B7:E7"/>
    <mergeCell ref="D15:E15"/>
    <mergeCell ref="D14:E14"/>
    <mergeCell ref="D13:E13"/>
    <mergeCell ref="D12:E12"/>
    <mergeCell ref="B11:E11"/>
    <mergeCell ref="D10:E10"/>
    <mergeCell ref="D9:E9"/>
    <mergeCell ref="D8:E8"/>
    <mergeCell ref="AG2:AK2"/>
    <mergeCell ref="AG3:AK3"/>
    <mergeCell ref="AB4:AF4"/>
    <mergeCell ref="AG4:AK4"/>
    <mergeCell ref="AB6:AF6"/>
    <mergeCell ref="AB7:AE7"/>
    <mergeCell ref="AB2:AF2"/>
    <mergeCell ref="AG45:AK45"/>
    <mergeCell ref="AG46:AK46"/>
    <mergeCell ref="AD12:AE12"/>
    <mergeCell ref="AD13:AE13"/>
    <mergeCell ref="AD14:AE14"/>
    <mergeCell ref="AB19:AE19"/>
    <mergeCell ref="AD15:AE15"/>
    <mergeCell ref="AB16:AE16"/>
    <mergeCell ref="AD17:AE17"/>
    <mergeCell ref="AD18:AE18"/>
    <mergeCell ref="AG11:AK15"/>
    <mergeCell ref="AG16:AK18"/>
    <mergeCell ref="AD8:AE8"/>
    <mergeCell ref="AD9:AE9"/>
    <mergeCell ref="AD10:AE10"/>
    <mergeCell ref="AB11:AE11"/>
    <mergeCell ref="AG7:AK10"/>
    <mergeCell ref="AD21:AE21"/>
    <mergeCell ref="AD22:AE22"/>
    <mergeCell ref="AB23:AE23"/>
    <mergeCell ref="AC24:AE24"/>
    <mergeCell ref="AG19:AK22"/>
    <mergeCell ref="AG50:AK69"/>
    <mergeCell ref="AG88:AK88"/>
    <mergeCell ref="AG89:AK89"/>
    <mergeCell ref="AD20:AE20"/>
    <mergeCell ref="AB47:AF47"/>
    <mergeCell ref="AG47:AK47"/>
    <mergeCell ref="AG73:AK76"/>
    <mergeCell ref="AD67:AE67"/>
    <mergeCell ref="AD68:AE68"/>
    <mergeCell ref="AB69:AE69"/>
    <mergeCell ref="AB72:AF72"/>
    <mergeCell ref="AD73:AE73"/>
    <mergeCell ref="AD74:AE74"/>
    <mergeCell ref="AD75:AE75"/>
    <mergeCell ref="AD76:AE76"/>
    <mergeCell ref="AB79:AF79"/>
    <mergeCell ref="AD80:AE80"/>
    <mergeCell ref="AD81:AE81"/>
    <mergeCell ref="AD82:AE82"/>
    <mergeCell ref="AG23:AK38"/>
    <mergeCell ref="AD27:AE27"/>
    <mergeCell ref="AD28:AE28"/>
    <mergeCell ref="AD29:AE29"/>
    <mergeCell ref="AC30:AE30"/>
    <mergeCell ref="AD25:AE25"/>
    <mergeCell ref="AD26:AE26"/>
    <mergeCell ref="AD31:AE31"/>
    <mergeCell ref="AD32:AE32"/>
    <mergeCell ref="AD33:AE33"/>
    <mergeCell ref="B122:D122"/>
    <mergeCell ref="E122:F122"/>
    <mergeCell ref="G122:J123"/>
    <mergeCell ref="O122:Q122"/>
    <mergeCell ref="R122:S122"/>
    <mergeCell ref="AG39:AK39"/>
    <mergeCell ref="AG42:AK42"/>
    <mergeCell ref="AG43:AK43"/>
    <mergeCell ref="B113:J121"/>
    <mergeCell ref="O113:W121"/>
    <mergeCell ref="AB113:AJ121"/>
    <mergeCell ref="T47:X47"/>
    <mergeCell ref="B88:F88"/>
    <mergeCell ref="G88:K88"/>
    <mergeCell ref="O88:S88"/>
    <mergeCell ref="T88:X88"/>
    <mergeCell ref="D66:E66"/>
    <mergeCell ref="D65:E65"/>
    <mergeCell ref="D63:E63"/>
    <mergeCell ref="D62:E62"/>
    <mergeCell ref="D61:E61"/>
    <mergeCell ref="O90:S90"/>
    <mergeCell ref="T90:X90"/>
    <mergeCell ref="AG90:AK90"/>
    <mergeCell ref="B110:D111"/>
    <mergeCell ref="O110:Q111"/>
    <mergeCell ref="AB88:AF88"/>
    <mergeCell ref="AB90:AF90"/>
    <mergeCell ref="AB60:AE60"/>
    <mergeCell ref="AD61:AE61"/>
    <mergeCell ref="G89:K89"/>
    <mergeCell ref="T89:X89"/>
    <mergeCell ref="B90:F90"/>
    <mergeCell ref="G90:K90"/>
    <mergeCell ref="B92:F92"/>
    <mergeCell ref="D82:E82"/>
    <mergeCell ref="D81:E81"/>
    <mergeCell ref="D80:E80"/>
    <mergeCell ref="D76:E76"/>
    <mergeCell ref="D75:E75"/>
    <mergeCell ref="D74:E74"/>
    <mergeCell ref="B79:F79"/>
    <mergeCell ref="D73:E73"/>
    <mergeCell ref="O60:R60"/>
    <mergeCell ref="Q61:R61"/>
    <mergeCell ref="Q62:R62"/>
    <mergeCell ref="Q63:R63"/>
    <mergeCell ref="O64:R64"/>
    <mergeCell ref="AG104:AK104"/>
    <mergeCell ref="B45:F45"/>
    <mergeCell ref="G45:K45"/>
    <mergeCell ref="O45:S45"/>
    <mergeCell ref="T45:X45"/>
    <mergeCell ref="AB45:AF45"/>
    <mergeCell ref="G46:K46"/>
    <mergeCell ref="T46:X46"/>
    <mergeCell ref="B47:F47"/>
    <mergeCell ref="G47:K47"/>
    <mergeCell ref="D55:E55"/>
    <mergeCell ref="D54:E54"/>
    <mergeCell ref="D52:E52"/>
    <mergeCell ref="D51:E51"/>
    <mergeCell ref="O50:R50"/>
    <mergeCell ref="Q51:R51"/>
    <mergeCell ref="Q52:R52"/>
    <mergeCell ref="O53:R53"/>
    <mergeCell ref="Q54:R54"/>
    <mergeCell ref="Q55:R55"/>
    <mergeCell ref="O56:R56"/>
    <mergeCell ref="Q57:R57"/>
    <mergeCell ref="Q58:R58"/>
    <mergeCell ref="Q59:R59"/>
  </mergeCells>
  <conditionalFormatting sqref="F7:F38 G41">
    <cfRule type="cellIs" dxfId="767" priority="525" stopIfTrue="1" operator="equal">
      <formula>"b"</formula>
    </cfRule>
    <cfRule type="cellIs" dxfId="766" priority="526" stopIfTrue="1" operator="equal">
      <formula>"c"</formula>
    </cfRule>
    <cfRule type="cellIs" dxfId="765" priority="527" stopIfTrue="1" operator="equal">
      <formula>"d"</formula>
    </cfRule>
    <cfRule type="colorScale" priority="524">
      <colorScale>
        <cfvo type="min"/>
        <cfvo type="max"/>
        <color rgb="FFFF7128"/>
        <color rgb="FFFFEF9C"/>
      </colorScale>
    </cfRule>
  </conditionalFormatting>
  <conditionalFormatting sqref="F42:F43 F80:F86 F50:F71 F73:F78 F105:F107 F93:F98 F100:F103">
    <cfRule type="cellIs" dxfId="764" priority="521" stopIfTrue="1" operator="equal">
      <formula>"b"</formula>
    </cfRule>
    <cfRule type="cellIs" dxfId="763" priority="522" stopIfTrue="1" operator="equal">
      <formula>"c"</formula>
    </cfRule>
    <cfRule type="cellIs" dxfId="762" priority="523" stopIfTrue="1" operator="equal">
      <formula>"d"</formula>
    </cfRule>
    <cfRule type="colorScale" priority="520">
      <colorScale>
        <cfvo type="min"/>
        <cfvo type="max"/>
        <color rgb="FFFF7128"/>
        <color rgb="FFFFEF9C"/>
      </colorScale>
    </cfRule>
  </conditionalFormatting>
  <conditionalFormatting sqref="G16 G11 G39:K43 G92:L104 F80:F86 S92:S107 F7:F43 G49:L86 F50:F71 F73:F78 F105:F107 F93:F98 F100:F103 T32:T33 T35:T43 S6:S43 L6:L43 H6:K6 G7 G23 T14:T18 T39:X43 T92:Y104 S49:Y86 U6:Y43 T7:T12 T20:T30">
    <cfRule type="cellIs" dxfId="761" priority="403" stopIfTrue="1" operator="equal">
      <formula>"e"</formula>
    </cfRule>
  </conditionalFormatting>
  <conditionalFormatting sqref="F41">
    <cfRule type="cellIs" dxfId="760" priority="391" stopIfTrue="1" operator="equal">
      <formula>"b"</formula>
    </cfRule>
    <cfRule type="cellIs" dxfId="759" priority="392" stopIfTrue="1" operator="equal">
      <formula>"c"</formula>
    </cfRule>
    <cfRule type="cellIs" dxfId="758" priority="393" stopIfTrue="1" operator="equal">
      <formula>"d"</formula>
    </cfRule>
    <cfRule type="colorScale" priority="390">
      <colorScale>
        <cfvo type="min"/>
        <cfvo type="max"/>
        <color rgb="FFFF7128"/>
        <color rgb="FFFFEF9C"/>
      </colorScale>
    </cfRule>
  </conditionalFormatting>
  <conditionalFormatting sqref="F50:F69">
    <cfRule type="cellIs" dxfId="757" priority="387" stopIfTrue="1" operator="equal">
      <formula>"b"</formula>
    </cfRule>
    <cfRule type="cellIs" dxfId="756" priority="388" stopIfTrue="1" operator="equal">
      <formula>"c"</formula>
    </cfRule>
    <cfRule type="cellIs" dxfId="755" priority="389" stopIfTrue="1" operator="equal">
      <formula>"d"</formula>
    </cfRule>
    <cfRule type="colorScale" priority="386">
      <colorScale>
        <cfvo type="min"/>
        <cfvo type="max"/>
        <color rgb="FFFF7128"/>
        <color rgb="FFFFEF9C"/>
      </colorScale>
    </cfRule>
  </conditionalFormatting>
  <conditionalFormatting sqref="F73:F76">
    <cfRule type="cellIs" dxfId="754" priority="383" stopIfTrue="1" operator="equal">
      <formula>"b"</formula>
    </cfRule>
    <cfRule type="cellIs" dxfId="753" priority="384" stopIfTrue="1" operator="equal">
      <formula>"c"</formula>
    </cfRule>
    <cfRule type="cellIs" dxfId="752" priority="385" stopIfTrue="1" operator="equal">
      <formula>"d"</formula>
    </cfRule>
    <cfRule type="colorScale" priority="382">
      <colorScale>
        <cfvo type="min"/>
        <cfvo type="max"/>
        <color rgb="FFFF7128"/>
        <color rgb="FFFFEF9C"/>
      </colorScale>
    </cfRule>
  </conditionalFormatting>
  <conditionalFormatting sqref="F80:F84">
    <cfRule type="cellIs" dxfId="751" priority="379" stopIfTrue="1" operator="equal">
      <formula>"b"</formula>
    </cfRule>
    <cfRule type="cellIs" dxfId="750" priority="380" stopIfTrue="1" operator="equal">
      <formula>"c"</formula>
    </cfRule>
    <cfRule type="cellIs" dxfId="749" priority="381" stopIfTrue="1" operator="equal">
      <formula>"d"</formula>
    </cfRule>
    <cfRule type="colorScale" priority="378">
      <colorScale>
        <cfvo type="min"/>
        <cfvo type="max"/>
        <color rgb="FFFF7128"/>
        <color rgb="FFFFEF9C"/>
      </colorScale>
    </cfRule>
  </conditionalFormatting>
  <conditionalFormatting sqref="F93:F96">
    <cfRule type="cellIs" dxfId="748" priority="375" stopIfTrue="1" operator="equal">
      <formula>"b"</formula>
    </cfRule>
    <cfRule type="cellIs" dxfId="747" priority="376" stopIfTrue="1" operator="equal">
      <formula>"c"</formula>
    </cfRule>
    <cfRule type="cellIs" dxfId="746" priority="377" stopIfTrue="1" operator="equal">
      <formula>"d"</formula>
    </cfRule>
    <cfRule type="colorScale" priority="374">
      <colorScale>
        <cfvo type="min"/>
        <cfvo type="max"/>
        <color rgb="FFFF7128"/>
        <color rgb="FFFFEF9C"/>
      </colorScale>
    </cfRule>
  </conditionalFormatting>
  <conditionalFormatting sqref="F100:F101">
    <cfRule type="cellIs" dxfId="745" priority="371" stopIfTrue="1" operator="equal">
      <formula>"b"</formula>
    </cfRule>
    <cfRule type="cellIs" dxfId="744" priority="372" stopIfTrue="1" operator="equal">
      <formula>"c"</formula>
    </cfRule>
    <cfRule type="cellIs" dxfId="743" priority="373" stopIfTrue="1" operator="equal">
      <formula>"d"</formula>
    </cfRule>
    <cfRule type="colorScale" priority="370">
      <colorScale>
        <cfvo type="min"/>
        <cfvo type="max"/>
        <color rgb="FFFF7128"/>
        <color rgb="FFFFEF9C"/>
      </colorScale>
    </cfRule>
  </conditionalFormatting>
  <conditionalFormatting sqref="F105:F107">
    <cfRule type="cellIs" dxfId="742" priority="367" stopIfTrue="1" operator="equal">
      <formula>"b"</formula>
    </cfRule>
    <cfRule type="cellIs" dxfId="741" priority="368" stopIfTrue="1" operator="equal">
      <formula>"c"</formula>
    </cfRule>
    <cfRule type="cellIs" dxfId="740" priority="369" stopIfTrue="1" operator="equal">
      <formula>"d"</formula>
    </cfRule>
    <cfRule type="colorScale" priority="366">
      <colorScale>
        <cfvo type="min"/>
        <cfvo type="max"/>
        <color rgb="FFFF7128"/>
        <color rgb="FFFFEF9C"/>
      </colorScale>
    </cfRule>
  </conditionalFormatting>
  <conditionalFormatting sqref="T26 T38 T41 S6:S38">
    <cfRule type="cellIs" dxfId="739" priority="311" stopIfTrue="1" operator="equal">
      <formula>"b"</formula>
    </cfRule>
    <cfRule type="cellIs" dxfId="738" priority="312" stopIfTrue="1" operator="equal">
      <formula>"c"</formula>
    </cfRule>
    <cfRule type="cellIs" dxfId="737" priority="313" stopIfTrue="1" operator="equal">
      <formula>"d"</formula>
    </cfRule>
    <cfRule type="colorScale" priority="310">
      <colorScale>
        <cfvo type="min"/>
        <cfvo type="max"/>
        <color rgb="FFFF7128"/>
        <color rgb="FFFFEF9C"/>
      </colorScale>
    </cfRule>
  </conditionalFormatting>
  <conditionalFormatting sqref="S42:S43 S49:S86 S92:S107">
    <cfRule type="cellIs" dxfId="736" priority="307" stopIfTrue="1" operator="equal">
      <formula>"b"</formula>
    </cfRule>
    <cfRule type="cellIs" dxfId="735" priority="308" stopIfTrue="1" operator="equal">
      <formula>"c"</formula>
    </cfRule>
    <cfRule type="cellIs" dxfId="734" priority="309" stopIfTrue="1" operator="equal">
      <formula>"d"</formula>
    </cfRule>
    <cfRule type="colorScale" priority="306">
      <colorScale>
        <cfvo type="min"/>
        <cfvo type="max"/>
        <color rgb="FFFF7128"/>
        <color rgb="FFFFEF9C"/>
      </colorScale>
    </cfRule>
  </conditionalFormatting>
  <conditionalFormatting sqref="S104">
    <cfRule type="cellIs" dxfId="733" priority="303" stopIfTrue="1" operator="equal">
      <formula>"b"</formula>
    </cfRule>
    <cfRule type="cellIs" dxfId="732" priority="304" stopIfTrue="1" operator="equal">
      <formula>"c"</formula>
    </cfRule>
    <cfRule type="cellIs" dxfId="731" priority="305" stopIfTrue="1" operator="equal">
      <formula>"d"</formula>
    </cfRule>
    <cfRule type="colorScale" priority="302">
      <colorScale>
        <cfvo type="min"/>
        <cfvo type="max"/>
        <color rgb="FFFF7128"/>
        <color rgb="FFFFEF9C"/>
      </colorScale>
    </cfRule>
  </conditionalFormatting>
  <conditionalFormatting sqref="S41">
    <cfRule type="cellIs" dxfId="730" priority="270" stopIfTrue="1" operator="equal">
      <formula>"b"</formula>
    </cfRule>
    <cfRule type="cellIs" dxfId="729" priority="271" stopIfTrue="1" operator="equal">
      <formula>"c"</formula>
    </cfRule>
    <cfRule type="cellIs" dxfId="728" priority="272" stopIfTrue="1" operator="equal">
      <formula>"d"</formula>
    </cfRule>
    <cfRule type="colorScale" priority="269">
      <colorScale>
        <cfvo type="min"/>
        <cfvo type="max"/>
        <color rgb="FFFF7128"/>
        <color rgb="FFFFEF9C"/>
      </colorScale>
    </cfRule>
  </conditionalFormatting>
  <conditionalFormatting sqref="S49:S69">
    <cfRule type="cellIs" dxfId="727" priority="266" stopIfTrue="1" operator="equal">
      <formula>"b"</formula>
    </cfRule>
    <cfRule type="cellIs" dxfId="726" priority="267" stopIfTrue="1" operator="equal">
      <formula>"c"</formula>
    </cfRule>
    <cfRule type="cellIs" dxfId="725" priority="268" stopIfTrue="1" operator="equal">
      <formula>"d"</formula>
    </cfRule>
    <cfRule type="colorScale" priority="265">
      <colorScale>
        <cfvo type="min"/>
        <cfvo type="max"/>
        <color rgb="FFFF7128"/>
        <color rgb="FFFFEF9C"/>
      </colorScale>
    </cfRule>
  </conditionalFormatting>
  <conditionalFormatting sqref="S72:S76">
    <cfRule type="cellIs" dxfId="724" priority="262" stopIfTrue="1" operator="equal">
      <formula>"b"</formula>
    </cfRule>
    <cfRule type="cellIs" dxfId="723" priority="263" stopIfTrue="1" operator="equal">
      <formula>"c"</formula>
    </cfRule>
    <cfRule type="cellIs" dxfId="722" priority="264" stopIfTrue="1" operator="equal">
      <formula>"d"</formula>
    </cfRule>
    <cfRule type="colorScale" priority="261">
      <colorScale>
        <cfvo type="min"/>
        <cfvo type="max"/>
        <color rgb="FFFF7128"/>
        <color rgb="FFFFEF9C"/>
      </colorScale>
    </cfRule>
  </conditionalFormatting>
  <conditionalFormatting sqref="S79:S84">
    <cfRule type="cellIs" dxfId="721" priority="258" stopIfTrue="1" operator="equal">
      <formula>"b"</formula>
    </cfRule>
    <cfRule type="cellIs" dxfId="720" priority="259" stopIfTrue="1" operator="equal">
      <formula>"c"</formula>
    </cfRule>
    <cfRule type="cellIs" dxfId="719" priority="260" stopIfTrue="1" operator="equal">
      <formula>"d"</formula>
    </cfRule>
    <cfRule type="colorScale" priority="257">
      <colorScale>
        <cfvo type="min"/>
        <cfvo type="max"/>
        <color rgb="FFFF7128"/>
        <color rgb="FFFFEF9C"/>
      </colorScale>
    </cfRule>
  </conditionalFormatting>
  <conditionalFormatting sqref="S92:S96">
    <cfRule type="cellIs" dxfId="718" priority="254" stopIfTrue="1" operator="equal">
      <formula>"b"</formula>
    </cfRule>
    <cfRule type="cellIs" dxfId="717" priority="255" stopIfTrue="1" operator="equal">
      <formula>"c"</formula>
    </cfRule>
    <cfRule type="cellIs" dxfId="716" priority="256" stopIfTrue="1" operator="equal">
      <formula>"d"</formula>
    </cfRule>
    <cfRule type="colorScale" priority="253">
      <colorScale>
        <cfvo type="min"/>
        <cfvo type="max"/>
        <color rgb="FFFF7128"/>
        <color rgb="FFFFEF9C"/>
      </colorScale>
    </cfRule>
  </conditionalFormatting>
  <conditionalFormatting sqref="S99:S101">
    <cfRule type="cellIs" dxfId="715" priority="250" stopIfTrue="1" operator="equal">
      <formula>"b"</formula>
    </cfRule>
    <cfRule type="cellIs" dxfId="714" priority="251" stopIfTrue="1" operator="equal">
      <formula>"c"</formula>
    </cfRule>
    <cfRule type="cellIs" dxfId="713" priority="252" stopIfTrue="1" operator="equal">
      <formula>"d"</formula>
    </cfRule>
    <cfRule type="colorScale" priority="249">
      <colorScale>
        <cfvo type="min"/>
        <cfvo type="max"/>
        <color rgb="FFFF7128"/>
        <color rgb="FFFFEF9C"/>
      </colorScale>
    </cfRule>
  </conditionalFormatting>
  <conditionalFormatting sqref="S104:S107">
    <cfRule type="cellIs" dxfId="712" priority="246" stopIfTrue="1" operator="equal">
      <formula>"b"</formula>
    </cfRule>
    <cfRule type="cellIs" dxfId="711" priority="247" stopIfTrue="1" operator="equal">
      <formula>"c"</formula>
    </cfRule>
    <cfRule type="cellIs" dxfId="710" priority="248" stopIfTrue="1" operator="equal">
      <formula>"d"</formula>
    </cfRule>
    <cfRule type="colorScale" priority="245">
      <colorScale>
        <cfvo type="min"/>
        <cfvo type="max"/>
        <color rgb="FFFF7128"/>
        <color rgb="FFFFEF9C"/>
      </colorScale>
    </cfRule>
  </conditionalFormatting>
  <conditionalFormatting sqref="AG7:AG12 AG14:AG18 AG20:AG30 AG32:AG33 AG92:AK104 AF6:AF43 AG35:AG43 AH6:AK43 AF49:AK86 AF92:AF107">
    <cfRule type="cellIs" dxfId="709" priority="192" stopIfTrue="1" operator="equal">
      <formula>"e"</formula>
    </cfRule>
  </conditionalFormatting>
  <conditionalFormatting sqref="AG26 AG38 AG41 AF6:AF38">
    <cfRule type="cellIs" dxfId="708" priority="189" stopIfTrue="1" operator="equal">
      <formula>"b"</formula>
    </cfRule>
    <cfRule type="cellIs" dxfId="707" priority="190" stopIfTrue="1" operator="equal">
      <formula>"c"</formula>
    </cfRule>
    <cfRule type="cellIs" dxfId="706" priority="191" stopIfTrue="1" operator="equal">
      <formula>"d"</formula>
    </cfRule>
    <cfRule type="colorScale" priority="188">
      <colorScale>
        <cfvo type="min"/>
        <cfvo type="max"/>
        <color rgb="FFFF7128"/>
        <color rgb="FFFFEF9C"/>
      </colorScale>
    </cfRule>
  </conditionalFormatting>
  <conditionalFormatting sqref="AF42:AF43 AF49:AF86 AF92:AF107">
    <cfRule type="cellIs" dxfId="705" priority="185" stopIfTrue="1" operator="equal">
      <formula>"b"</formula>
    </cfRule>
    <cfRule type="cellIs" dxfId="704" priority="186" stopIfTrue="1" operator="equal">
      <formula>"c"</formula>
    </cfRule>
    <cfRule type="cellIs" dxfId="703" priority="187" stopIfTrue="1" operator="equal">
      <formula>"d"</formula>
    </cfRule>
    <cfRule type="colorScale" priority="184">
      <colorScale>
        <cfvo type="min"/>
        <cfvo type="max"/>
        <color rgb="FFFF7128"/>
        <color rgb="FFFFEF9C"/>
      </colorScale>
    </cfRule>
  </conditionalFormatting>
  <conditionalFormatting sqref="AF104">
    <cfRule type="cellIs" dxfId="702" priority="181" stopIfTrue="1" operator="equal">
      <formula>"b"</formula>
    </cfRule>
    <cfRule type="cellIs" dxfId="701" priority="182" stopIfTrue="1" operator="equal">
      <formula>"c"</formula>
    </cfRule>
    <cfRule type="cellIs" dxfId="700" priority="183" stopIfTrue="1" operator="equal">
      <formula>"d"</formula>
    </cfRule>
    <cfRule type="colorScale" priority="180">
      <colorScale>
        <cfvo type="min"/>
        <cfvo type="max"/>
        <color rgb="FFFF7128"/>
        <color rgb="FFFFEF9C"/>
      </colorScale>
    </cfRule>
  </conditionalFormatting>
  <conditionalFormatting sqref="AF41">
    <cfRule type="cellIs" dxfId="699" priority="177" stopIfTrue="1" operator="equal">
      <formula>"b"</formula>
    </cfRule>
    <cfRule type="cellIs" dxfId="698" priority="178" stopIfTrue="1" operator="equal">
      <formula>"c"</formula>
    </cfRule>
    <cfRule type="cellIs" dxfId="697" priority="179" stopIfTrue="1" operator="equal">
      <formula>"d"</formula>
    </cfRule>
    <cfRule type="colorScale" priority="176">
      <colorScale>
        <cfvo type="min"/>
        <cfvo type="max"/>
        <color rgb="FFFF7128"/>
        <color rgb="FFFFEF9C"/>
      </colorScale>
    </cfRule>
  </conditionalFormatting>
  <conditionalFormatting sqref="AF49:AF69">
    <cfRule type="cellIs" dxfId="696" priority="173" stopIfTrue="1" operator="equal">
      <formula>"b"</formula>
    </cfRule>
    <cfRule type="cellIs" dxfId="695" priority="174" stopIfTrue="1" operator="equal">
      <formula>"c"</formula>
    </cfRule>
    <cfRule type="cellIs" dxfId="694" priority="175" stopIfTrue="1" operator="equal">
      <formula>"d"</formula>
    </cfRule>
    <cfRule type="colorScale" priority="172">
      <colorScale>
        <cfvo type="min"/>
        <cfvo type="max"/>
        <color rgb="FFFF7128"/>
        <color rgb="FFFFEF9C"/>
      </colorScale>
    </cfRule>
  </conditionalFormatting>
  <conditionalFormatting sqref="AF72:AF76">
    <cfRule type="cellIs" dxfId="693" priority="169" stopIfTrue="1" operator="equal">
      <formula>"b"</formula>
    </cfRule>
    <cfRule type="cellIs" dxfId="692" priority="170" stopIfTrue="1" operator="equal">
      <formula>"c"</formula>
    </cfRule>
    <cfRule type="cellIs" dxfId="691" priority="171" stopIfTrue="1" operator="equal">
      <formula>"d"</formula>
    </cfRule>
    <cfRule type="colorScale" priority="168">
      <colorScale>
        <cfvo type="min"/>
        <cfvo type="max"/>
        <color rgb="FFFF7128"/>
        <color rgb="FFFFEF9C"/>
      </colorScale>
    </cfRule>
  </conditionalFormatting>
  <conditionalFormatting sqref="AF79:AF84">
    <cfRule type="cellIs" dxfId="690" priority="165" stopIfTrue="1" operator="equal">
      <formula>"b"</formula>
    </cfRule>
    <cfRule type="cellIs" dxfId="689" priority="166" stopIfTrue="1" operator="equal">
      <formula>"c"</formula>
    </cfRule>
    <cfRule type="cellIs" dxfId="688" priority="167" stopIfTrue="1" operator="equal">
      <formula>"d"</formula>
    </cfRule>
    <cfRule type="colorScale" priority="164">
      <colorScale>
        <cfvo type="min"/>
        <cfvo type="max"/>
        <color rgb="FFFF7128"/>
        <color rgb="FFFFEF9C"/>
      </colorScale>
    </cfRule>
  </conditionalFormatting>
  <conditionalFormatting sqref="AF92:AF96">
    <cfRule type="cellIs" dxfId="687" priority="161" stopIfTrue="1" operator="equal">
      <formula>"b"</formula>
    </cfRule>
    <cfRule type="cellIs" dxfId="686" priority="162" stopIfTrue="1" operator="equal">
      <formula>"c"</formula>
    </cfRule>
    <cfRule type="cellIs" dxfId="685" priority="163" stopIfTrue="1" operator="equal">
      <formula>"d"</formula>
    </cfRule>
    <cfRule type="colorScale" priority="160">
      <colorScale>
        <cfvo type="min"/>
        <cfvo type="max"/>
        <color rgb="FFFF7128"/>
        <color rgb="FFFFEF9C"/>
      </colorScale>
    </cfRule>
  </conditionalFormatting>
  <conditionalFormatting sqref="AF99:AF101">
    <cfRule type="cellIs" dxfId="684" priority="157" stopIfTrue="1" operator="equal">
      <formula>"b"</formula>
    </cfRule>
    <cfRule type="cellIs" dxfId="683" priority="158" stopIfTrue="1" operator="equal">
      <formula>"c"</formula>
    </cfRule>
    <cfRule type="cellIs" dxfId="682" priority="159" stopIfTrue="1" operator="equal">
      <formula>"d"</formula>
    </cfRule>
    <cfRule type="colorScale" priority="156">
      <colorScale>
        <cfvo type="min"/>
        <cfvo type="max"/>
        <color rgb="FFFF7128"/>
        <color rgb="FFFFEF9C"/>
      </colorScale>
    </cfRule>
  </conditionalFormatting>
  <conditionalFormatting sqref="AF104:AF107">
    <cfRule type="cellIs" dxfId="681" priority="153" stopIfTrue="1" operator="equal">
      <formula>"b"</formula>
    </cfRule>
    <cfRule type="cellIs" dxfId="680" priority="154" stopIfTrue="1" operator="equal">
      <formula>"c"</formula>
    </cfRule>
    <cfRule type="cellIs" dxfId="679" priority="155" stopIfTrue="1" operator="equal">
      <formula>"d"</formula>
    </cfRule>
    <cfRule type="colorScale" priority="152">
      <colorScale>
        <cfvo type="min"/>
        <cfvo type="max"/>
        <color rgb="FFFF7128"/>
        <color rgb="FFFFEF9C"/>
      </colorScale>
    </cfRule>
  </conditionalFormatting>
  <conditionalFormatting sqref="T26 T38 T41 S7:S38">
    <cfRule type="cellIs" dxfId="678" priority="149" stopIfTrue="1" operator="equal">
      <formula>"b"</formula>
    </cfRule>
    <cfRule type="cellIs" dxfId="677" priority="150" stopIfTrue="1" operator="equal">
      <formula>"c"</formula>
    </cfRule>
    <cfRule type="cellIs" dxfId="676" priority="151" stopIfTrue="1" operator="equal">
      <formula>"d"</formula>
    </cfRule>
    <cfRule type="colorScale" priority="148">
      <colorScale>
        <cfvo type="min"/>
        <cfvo type="max"/>
        <color rgb="FFFF7128"/>
        <color rgb="FFFFEF9C"/>
      </colorScale>
    </cfRule>
  </conditionalFormatting>
  <conditionalFormatting sqref="S42:S43 S80:S86 S50:S71 S73:S78 S105:S107 S93:S98 S100:S103">
    <cfRule type="cellIs" dxfId="675" priority="145" stopIfTrue="1" operator="equal">
      <formula>"b"</formula>
    </cfRule>
    <cfRule type="cellIs" dxfId="674" priority="146" stopIfTrue="1" operator="equal">
      <formula>"c"</formula>
    </cfRule>
    <cfRule type="cellIs" dxfId="673" priority="147" stopIfTrue="1" operator="equal">
      <formula>"d"</formula>
    </cfRule>
    <cfRule type="colorScale" priority="144">
      <colorScale>
        <cfvo type="min"/>
        <cfvo type="max"/>
        <color rgb="FFFF7128"/>
        <color rgb="FFFFEF9C"/>
      </colorScale>
    </cfRule>
  </conditionalFormatting>
  <conditionalFormatting sqref="S41">
    <cfRule type="cellIs" dxfId="672" priority="141" stopIfTrue="1" operator="equal">
      <formula>"b"</formula>
    </cfRule>
    <cfRule type="cellIs" dxfId="671" priority="142" stopIfTrue="1" operator="equal">
      <formula>"c"</formula>
    </cfRule>
    <cfRule type="cellIs" dxfId="670" priority="143" stopIfTrue="1" operator="equal">
      <formula>"d"</formula>
    </cfRule>
    <cfRule type="colorScale" priority="140">
      <colorScale>
        <cfvo type="min"/>
        <cfvo type="max"/>
        <color rgb="FFFF7128"/>
        <color rgb="FFFFEF9C"/>
      </colorScale>
    </cfRule>
  </conditionalFormatting>
  <conditionalFormatting sqref="S50:S69">
    <cfRule type="cellIs" dxfId="669" priority="137" stopIfTrue="1" operator="equal">
      <formula>"b"</formula>
    </cfRule>
    <cfRule type="cellIs" dxfId="668" priority="138" stopIfTrue="1" operator="equal">
      <formula>"c"</formula>
    </cfRule>
    <cfRule type="cellIs" dxfId="667" priority="139" stopIfTrue="1" operator="equal">
      <formula>"d"</formula>
    </cfRule>
    <cfRule type="colorScale" priority="136">
      <colorScale>
        <cfvo type="min"/>
        <cfvo type="max"/>
        <color rgb="FFFF7128"/>
        <color rgb="FFFFEF9C"/>
      </colorScale>
    </cfRule>
  </conditionalFormatting>
  <conditionalFormatting sqref="S73:S76">
    <cfRule type="cellIs" dxfId="666" priority="133" stopIfTrue="1" operator="equal">
      <formula>"b"</formula>
    </cfRule>
    <cfRule type="cellIs" dxfId="665" priority="134" stopIfTrue="1" operator="equal">
      <formula>"c"</formula>
    </cfRule>
    <cfRule type="cellIs" dxfId="664" priority="135" stopIfTrue="1" operator="equal">
      <formula>"d"</formula>
    </cfRule>
    <cfRule type="colorScale" priority="132">
      <colorScale>
        <cfvo type="min"/>
        <cfvo type="max"/>
        <color rgb="FFFF7128"/>
        <color rgb="FFFFEF9C"/>
      </colorScale>
    </cfRule>
  </conditionalFormatting>
  <conditionalFormatting sqref="S80:S84">
    <cfRule type="cellIs" dxfId="663" priority="129" stopIfTrue="1" operator="equal">
      <formula>"b"</formula>
    </cfRule>
    <cfRule type="cellIs" dxfId="662" priority="130" stopIfTrue="1" operator="equal">
      <formula>"c"</formula>
    </cfRule>
    <cfRule type="cellIs" dxfId="661" priority="131" stopIfTrue="1" operator="equal">
      <formula>"d"</formula>
    </cfRule>
    <cfRule type="colorScale" priority="128">
      <colorScale>
        <cfvo type="min"/>
        <cfvo type="max"/>
        <color rgb="FFFF7128"/>
        <color rgb="FFFFEF9C"/>
      </colorScale>
    </cfRule>
  </conditionalFormatting>
  <conditionalFormatting sqref="S93:S96">
    <cfRule type="cellIs" dxfId="660" priority="125" stopIfTrue="1" operator="equal">
      <formula>"b"</formula>
    </cfRule>
    <cfRule type="cellIs" dxfId="659" priority="126" stopIfTrue="1" operator="equal">
      <formula>"c"</formula>
    </cfRule>
    <cfRule type="cellIs" dxfId="658" priority="127" stopIfTrue="1" operator="equal">
      <formula>"d"</formula>
    </cfRule>
    <cfRule type="colorScale" priority="124">
      <colorScale>
        <cfvo type="min"/>
        <cfvo type="max"/>
        <color rgb="FFFF7128"/>
        <color rgb="FFFFEF9C"/>
      </colorScale>
    </cfRule>
  </conditionalFormatting>
  <conditionalFormatting sqref="S100:S101">
    <cfRule type="cellIs" dxfId="657" priority="121" stopIfTrue="1" operator="equal">
      <formula>"b"</formula>
    </cfRule>
    <cfRule type="cellIs" dxfId="656" priority="122" stopIfTrue="1" operator="equal">
      <formula>"c"</formula>
    </cfRule>
    <cfRule type="cellIs" dxfId="655" priority="123" stopIfTrue="1" operator="equal">
      <formula>"d"</formula>
    </cfRule>
    <cfRule type="colorScale" priority="120">
      <colorScale>
        <cfvo type="min"/>
        <cfvo type="max"/>
        <color rgb="FFFF7128"/>
        <color rgb="FFFFEF9C"/>
      </colorScale>
    </cfRule>
  </conditionalFormatting>
  <conditionalFormatting sqref="S105:S107">
    <cfRule type="cellIs" dxfId="654" priority="117" stopIfTrue="1" operator="equal">
      <formula>"b"</formula>
    </cfRule>
    <cfRule type="cellIs" dxfId="653" priority="118" stopIfTrue="1" operator="equal">
      <formula>"c"</formula>
    </cfRule>
    <cfRule type="cellIs" dxfId="652" priority="119" stopIfTrue="1" operator="equal">
      <formula>"d"</formula>
    </cfRule>
    <cfRule type="colorScale" priority="116">
      <colorScale>
        <cfvo type="min"/>
        <cfvo type="max"/>
        <color rgb="FFFF7128"/>
        <color rgb="FFFFEF9C"/>
      </colorScale>
    </cfRule>
  </conditionalFormatting>
  <conditionalFormatting sqref="AG7:AG12 AG14:AG18 AG20:AG30 AG32:AG33 AG92:AK104 AG35:AG43 AH6:AK43 AF6:AF43 AF49:AK86 AF92:AF107">
    <cfRule type="cellIs" dxfId="651" priority="115" stopIfTrue="1" operator="equal">
      <formula>"e"</formula>
    </cfRule>
  </conditionalFormatting>
  <conditionalFormatting sqref="AG26 AG38 AG41 AF6:AF38">
    <cfRule type="cellIs" dxfId="650" priority="112" stopIfTrue="1" operator="equal">
      <formula>"b"</formula>
    </cfRule>
    <cfRule type="cellIs" dxfId="649" priority="113" stopIfTrue="1" operator="equal">
      <formula>"c"</formula>
    </cfRule>
    <cfRule type="cellIs" dxfId="648" priority="114" stopIfTrue="1" operator="equal">
      <formula>"d"</formula>
    </cfRule>
    <cfRule type="colorScale" priority="111">
      <colorScale>
        <cfvo type="min"/>
        <cfvo type="max"/>
        <color rgb="FFFF7128"/>
        <color rgb="FFFFEF9C"/>
      </colorScale>
    </cfRule>
  </conditionalFormatting>
  <conditionalFormatting sqref="AF42:AF43 AF49:AF86 AF92:AF107">
    <cfRule type="cellIs" dxfId="647" priority="108" stopIfTrue="1" operator="equal">
      <formula>"b"</formula>
    </cfRule>
    <cfRule type="cellIs" dxfId="646" priority="109" stopIfTrue="1" operator="equal">
      <formula>"c"</formula>
    </cfRule>
    <cfRule type="cellIs" dxfId="645" priority="110" stopIfTrue="1" operator="equal">
      <formula>"d"</formula>
    </cfRule>
    <cfRule type="colorScale" priority="107">
      <colorScale>
        <cfvo type="min"/>
        <cfvo type="max"/>
        <color rgb="FFFF7128"/>
        <color rgb="FFFFEF9C"/>
      </colorScale>
    </cfRule>
  </conditionalFormatting>
  <conditionalFormatting sqref="AF104">
    <cfRule type="cellIs" dxfId="644" priority="104" stopIfTrue="1" operator="equal">
      <formula>"b"</formula>
    </cfRule>
    <cfRule type="cellIs" dxfId="643" priority="105" stopIfTrue="1" operator="equal">
      <formula>"c"</formula>
    </cfRule>
    <cfRule type="cellIs" dxfId="642" priority="106" stopIfTrue="1" operator="equal">
      <formula>"d"</formula>
    </cfRule>
    <cfRule type="colorScale" priority="103">
      <colorScale>
        <cfvo type="min"/>
        <cfvo type="max"/>
        <color rgb="FFFF7128"/>
        <color rgb="FFFFEF9C"/>
      </colorScale>
    </cfRule>
  </conditionalFormatting>
  <conditionalFormatting sqref="AF41">
    <cfRule type="cellIs" dxfId="641" priority="100" stopIfTrue="1" operator="equal">
      <formula>"b"</formula>
    </cfRule>
    <cfRule type="cellIs" dxfId="640" priority="101" stopIfTrue="1" operator="equal">
      <formula>"c"</formula>
    </cfRule>
    <cfRule type="cellIs" dxfId="639" priority="102" stopIfTrue="1" operator="equal">
      <formula>"d"</formula>
    </cfRule>
    <cfRule type="colorScale" priority="99">
      <colorScale>
        <cfvo type="min"/>
        <cfvo type="max"/>
        <color rgb="FFFF7128"/>
        <color rgb="FFFFEF9C"/>
      </colorScale>
    </cfRule>
  </conditionalFormatting>
  <conditionalFormatting sqref="AF49:AF69">
    <cfRule type="cellIs" dxfId="638" priority="96" stopIfTrue="1" operator="equal">
      <formula>"b"</formula>
    </cfRule>
    <cfRule type="cellIs" dxfId="637" priority="97" stopIfTrue="1" operator="equal">
      <formula>"c"</formula>
    </cfRule>
    <cfRule type="cellIs" dxfId="636" priority="98" stopIfTrue="1" operator="equal">
      <formula>"d"</formula>
    </cfRule>
    <cfRule type="colorScale" priority="95">
      <colorScale>
        <cfvo type="min"/>
        <cfvo type="max"/>
        <color rgb="FFFF7128"/>
        <color rgb="FFFFEF9C"/>
      </colorScale>
    </cfRule>
  </conditionalFormatting>
  <conditionalFormatting sqref="AF72:AF76">
    <cfRule type="cellIs" dxfId="635" priority="92" stopIfTrue="1" operator="equal">
      <formula>"b"</formula>
    </cfRule>
    <cfRule type="cellIs" dxfId="634" priority="93" stopIfTrue="1" operator="equal">
      <formula>"c"</formula>
    </cfRule>
    <cfRule type="cellIs" dxfId="633" priority="94" stopIfTrue="1" operator="equal">
      <formula>"d"</formula>
    </cfRule>
    <cfRule type="colorScale" priority="91">
      <colorScale>
        <cfvo type="min"/>
        <cfvo type="max"/>
        <color rgb="FFFF7128"/>
        <color rgb="FFFFEF9C"/>
      </colorScale>
    </cfRule>
  </conditionalFormatting>
  <conditionalFormatting sqref="AF79:AF84">
    <cfRule type="cellIs" dxfId="632" priority="88" stopIfTrue="1" operator="equal">
      <formula>"b"</formula>
    </cfRule>
    <cfRule type="cellIs" dxfId="631" priority="89" stopIfTrue="1" operator="equal">
      <formula>"c"</formula>
    </cfRule>
    <cfRule type="cellIs" dxfId="630" priority="90" stopIfTrue="1" operator="equal">
      <formula>"d"</formula>
    </cfRule>
    <cfRule type="colorScale" priority="87">
      <colorScale>
        <cfvo type="min"/>
        <cfvo type="max"/>
        <color rgb="FFFF7128"/>
        <color rgb="FFFFEF9C"/>
      </colorScale>
    </cfRule>
  </conditionalFormatting>
  <conditionalFormatting sqref="AF92:AF96">
    <cfRule type="cellIs" dxfId="629" priority="84" stopIfTrue="1" operator="equal">
      <formula>"b"</formula>
    </cfRule>
    <cfRule type="cellIs" dxfId="628" priority="85" stopIfTrue="1" operator="equal">
      <formula>"c"</formula>
    </cfRule>
    <cfRule type="cellIs" dxfId="627" priority="86" stopIfTrue="1" operator="equal">
      <formula>"d"</formula>
    </cfRule>
    <cfRule type="colorScale" priority="83">
      <colorScale>
        <cfvo type="min"/>
        <cfvo type="max"/>
        <color rgb="FFFF7128"/>
        <color rgb="FFFFEF9C"/>
      </colorScale>
    </cfRule>
  </conditionalFormatting>
  <conditionalFormatting sqref="AF99:AF101">
    <cfRule type="cellIs" dxfId="626" priority="80" stopIfTrue="1" operator="equal">
      <formula>"b"</formula>
    </cfRule>
    <cfRule type="cellIs" dxfId="625" priority="81" stopIfTrue="1" operator="equal">
      <formula>"c"</formula>
    </cfRule>
    <cfRule type="cellIs" dxfId="624" priority="82" stopIfTrue="1" operator="equal">
      <formula>"d"</formula>
    </cfRule>
    <cfRule type="colorScale" priority="79">
      <colorScale>
        <cfvo type="min"/>
        <cfvo type="max"/>
        <color rgb="FFFF7128"/>
        <color rgb="FFFFEF9C"/>
      </colorScale>
    </cfRule>
  </conditionalFormatting>
  <conditionalFormatting sqref="AF104:AF107">
    <cfRule type="cellIs" dxfId="623" priority="76" stopIfTrue="1" operator="equal">
      <formula>"b"</formula>
    </cfRule>
    <cfRule type="cellIs" dxfId="622" priority="77" stopIfTrue="1" operator="equal">
      <formula>"c"</formula>
    </cfRule>
    <cfRule type="cellIs" dxfId="621" priority="78" stopIfTrue="1" operator="equal">
      <formula>"d"</formula>
    </cfRule>
    <cfRule type="colorScale" priority="75">
      <colorScale>
        <cfvo type="min"/>
        <cfvo type="max"/>
        <color rgb="FFFF7128"/>
        <color rgb="FFFFEF9C"/>
      </colorScale>
    </cfRule>
  </conditionalFormatting>
  <conditionalFormatting sqref="AG26 AG38 AG41 AF7:AF38">
    <cfRule type="cellIs" dxfId="620" priority="72" stopIfTrue="1" operator="equal">
      <formula>"b"</formula>
    </cfRule>
    <cfRule type="cellIs" dxfId="619" priority="73" stopIfTrue="1" operator="equal">
      <formula>"c"</formula>
    </cfRule>
    <cfRule type="cellIs" dxfId="618" priority="74" stopIfTrue="1" operator="equal">
      <formula>"d"</formula>
    </cfRule>
    <cfRule type="colorScale" priority="71">
      <colorScale>
        <cfvo type="min"/>
        <cfvo type="max"/>
        <color rgb="FFFF7128"/>
        <color rgb="FFFFEF9C"/>
      </colorScale>
    </cfRule>
  </conditionalFormatting>
  <conditionalFormatting sqref="AF42:AF43 AF80:AF86 AF50:AF71 AF73:AF78 AF105:AF107 AF93:AF98 AF100:AF103">
    <cfRule type="cellIs" dxfId="617" priority="68" stopIfTrue="1" operator="equal">
      <formula>"b"</formula>
    </cfRule>
    <cfRule type="cellIs" dxfId="616" priority="69" stopIfTrue="1" operator="equal">
      <formula>"c"</formula>
    </cfRule>
    <cfRule type="cellIs" dxfId="615" priority="70" stopIfTrue="1" operator="equal">
      <formula>"d"</formula>
    </cfRule>
    <cfRule type="colorScale" priority="67">
      <colorScale>
        <cfvo type="min"/>
        <cfvo type="max"/>
        <color rgb="FFFF7128"/>
        <color rgb="FFFFEF9C"/>
      </colorScale>
    </cfRule>
  </conditionalFormatting>
  <conditionalFormatting sqref="AF41">
    <cfRule type="cellIs" dxfId="614" priority="64" stopIfTrue="1" operator="equal">
      <formula>"b"</formula>
    </cfRule>
    <cfRule type="cellIs" dxfId="613" priority="65" stopIfTrue="1" operator="equal">
      <formula>"c"</formula>
    </cfRule>
    <cfRule type="cellIs" dxfId="612" priority="66" stopIfTrue="1" operator="equal">
      <formula>"d"</formula>
    </cfRule>
    <cfRule type="colorScale" priority="63">
      <colorScale>
        <cfvo type="min"/>
        <cfvo type="max"/>
        <color rgb="FFFF7128"/>
        <color rgb="FFFFEF9C"/>
      </colorScale>
    </cfRule>
  </conditionalFormatting>
  <conditionalFormatting sqref="AF50:AF69">
    <cfRule type="cellIs" dxfId="611" priority="60" stopIfTrue="1" operator="equal">
      <formula>"b"</formula>
    </cfRule>
    <cfRule type="cellIs" dxfId="610" priority="61" stopIfTrue="1" operator="equal">
      <formula>"c"</formula>
    </cfRule>
    <cfRule type="cellIs" dxfId="609" priority="62" stopIfTrue="1" operator="equal">
      <formula>"d"</formula>
    </cfRule>
    <cfRule type="colorScale" priority="59">
      <colorScale>
        <cfvo type="min"/>
        <cfvo type="max"/>
        <color rgb="FFFF7128"/>
        <color rgb="FFFFEF9C"/>
      </colorScale>
    </cfRule>
  </conditionalFormatting>
  <conditionalFormatting sqref="AF73:AF76">
    <cfRule type="cellIs" dxfId="608" priority="56" stopIfTrue="1" operator="equal">
      <formula>"b"</formula>
    </cfRule>
    <cfRule type="cellIs" dxfId="607" priority="57" stopIfTrue="1" operator="equal">
      <formula>"c"</formula>
    </cfRule>
    <cfRule type="cellIs" dxfId="606" priority="58" stopIfTrue="1" operator="equal">
      <formula>"d"</formula>
    </cfRule>
    <cfRule type="colorScale" priority="55">
      <colorScale>
        <cfvo type="min"/>
        <cfvo type="max"/>
        <color rgb="FFFF7128"/>
        <color rgb="FFFFEF9C"/>
      </colorScale>
    </cfRule>
  </conditionalFormatting>
  <conditionalFormatting sqref="AF80:AF84">
    <cfRule type="cellIs" dxfId="605" priority="52" stopIfTrue="1" operator="equal">
      <formula>"b"</formula>
    </cfRule>
    <cfRule type="cellIs" dxfId="604" priority="53" stopIfTrue="1" operator="equal">
      <formula>"c"</formula>
    </cfRule>
    <cfRule type="cellIs" dxfId="603" priority="54" stopIfTrue="1" operator="equal">
      <formula>"d"</formula>
    </cfRule>
    <cfRule type="colorScale" priority="51">
      <colorScale>
        <cfvo type="min"/>
        <cfvo type="max"/>
        <color rgb="FFFF7128"/>
        <color rgb="FFFFEF9C"/>
      </colorScale>
    </cfRule>
  </conditionalFormatting>
  <conditionalFormatting sqref="AF93:AF96">
    <cfRule type="cellIs" dxfId="602" priority="48" stopIfTrue="1" operator="equal">
      <formula>"b"</formula>
    </cfRule>
    <cfRule type="cellIs" dxfId="601" priority="49" stopIfTrue="1" operator="equal">
      <formula>"c"</formula>
    </cfRule>
    <cfRule type="cellIs" dxfId="600" priority="50" stopIfTrue="1" operator="equal">
      <formula>"d"</formula>
    </cfRule>
    <cfRule type="colorScale" priority="47">
      <colorScale>
        <cfvo type="min"/>
        <cfvo type="max"/>
        <color rgb="FFFF7128"/>
        <color rgb="FFFFEF9C"/>
      </colorScale>
    </cfRule>
  </conditionalFormatting>
  <conditionalFormatting sqref="AF100:AF101">
    <cfRule type="cellIs" dxfId="599" priority="44" stopIfTrue="1" operator="equal">
      <formula>"b"</formula>
    </cfRule>
    <cfRule type="cellIs" dxfId="598" priority="45" stopIfTrue="1" operator="equal">
      <formula>"c"</formula>
    </cfRule>
    <cfRule type="cellIs" dxfId="597" priority="46" stopIfTrue="1" operator="equal">
      <formula>"d"</formula>
    </cfRule>
    <cfRule type="colorScale" priority="43">
      <colorScale>
        <cfvo type="min"/>
        <cfvo type="max"/>
        <color rgb="FFFF7128"/>
        <color rgb="FFFFEF9C"/>
      </colorScale>
    </cfRule>
  </conditionalFormatting>
  <conditionalFormatting sqref="AF105:AF107">
    <cfRule type="cellIs" dxfId="596" priority="40" stopIfTrue="1" operator="equal">
      <formula>"b"</formula>
    </cfRule>
    <cfRule type="cellIs" dxfId="595" priority="41" stopIfTrue="1" operator="equal">
      <formula>"c"</formula>
    </cfRule>
    <cfRule type="cellIs" dxfId="594" priority="42" stopIfTrue="1" operator="equal">
      <formula>"d"</formula>
    </cfRule>
    <cfRule type="colorScale" priority="39">
      <colorScale>
        <cfvo type="min"/>
        <cfvo type="max"/>
        <color rgb="FFFF7128"/>
        <color rgb="FFFFEF9C"/>
      </colorScale>
    </cfRule>
  </conditionalFormatting>
  <conditionalFormatting sqref="T41">
    <cfRule type="cellIs" dxfId="593" priority="36" stopIfTrue="1" operator="equal">
      <formula>"b"</formula>
    </cfRule>
    <cfRule type="cellIs" dxfId="592" priority="37" stopIfTrue="1" operator="equal">
      <formula>"c"</formula>
    </cfRule>
    <cfRule type="cellIs" dxfId="591" priority="38" stopIfTrue="1" operator="equal">
      <formula>"d"</formula>
    </cfRule>
    <cfRule type="colorScale" priority="35">
      <colorScale>
        <cfvo type="min"/>
        <cfvo type="max"/>
        <color rgb="FFFF7128"/>
        <color rgb="FFFFEF9C"/>
      </colorScale>
    </cfRule>
  </conditionalFormatting>
  <conditionalFormatting sqref="AG32:AG33 AG35:AG43 AG14:AG18 AG92:AK104 AG49:AK86 AH6:AK43 AG7:AG12 AG20:AG30">
    <cfRule type="cellIs" dxfId="590" priority="34" stopIfTrue="1" operator="equal">
      <formula>"e"</formula>
    </cfRule>
  </conditionalFormatting>
  <conditionalFormatting sqref="AG26 AG38 AG41">
    <cfRule type="cellIs" dxfId="589" priority="31" stopIfTrue="1" operator="equal">
      <formula>"b"</formula>
    </cfRule>
    <cfRule type="cellIs" dxfId="588" priority="32" stopIfTrue="1" operator="equal">
      <formula>"c"</formula>
    </cfRule>
    <cfRule type="cellIs" dxfId="587" priority="33" stopIfTrue="1" operator="equal">
      <formula>"d"</formula>
    </cfRule>
    <cfRule type="colorScale" priority="30">
      <colorScale>
        <cfvo type="min"/>
        <cfvo type="max"/>
        <color rgb="FFFF7128"/>
        <color rgb="FFFFEF9C"/>
      </colorScale>
    </cfRule>
  </conditionalFormatting>
  <conditionalFormatting sqref="AG26 AG38 AG41">
    <cfRule type="cellIs" dxfId="586" priority="27" stopIfTrue="1" operator="equal">
      <formula>"b"</formula>
    </cfRule>
    <cfRule type="cellIs" dxfId="585" priority="28" stopIfTrue="1" operator="equal">
      <formula>"c"</formula>
    </cfRule>
    <cfRule type="cellIs" dxfId="584" priority="29" stopIfTrue="1" operator="equal">
      <formula>"d"</formula>
    </cfRule>
    <cfRule type="colorScale" priority="26">
      <colorScale>
        <cfvo type="min"/>
        <cfvo type="max"/>
        <color rgb="FFFF7128"/>
        <color rgb="FFFFEF9C"/>
      </colorScale>
    </cfRule>
  </conditionalFormatting>
  <conditionalFormatting sqref="AG41">
    <cfRule type="cellIs" dxfId="583" priority="23" stopIfTrue="1" operator="equal">
      <formula>"b"</formula>
    </cfRule>
    <cfRule type="cellIs" dxfId="582" priority="24" stopIfTrue="1" operator="equal">
      <formula>"c"</formula>
    </cfRule>
    <cfRule type="cellIs" dxfId="581" priority="25" stopIfTrue="1" operator="equal">
      <formula>"d"</formula>
    </cfRule>
    <cfRule type="colorScale" priority="22">
      <colorScale>
        <cfvo type="min"/>
        <cfvo type="max"/>
        <color rgb="FFFF7128"/>
        <color rgb="FFFFEF9C"/>
      </colorScale>
    </cfRule>
  </conditionalFormatting>
  <conditionalFormatting sqref="T41">
    <cfRule type="cellIs" dxfId="580" priority="19" stopIfTrue="1" operator="equal">
      <formula>"b"</formula>
    </cfRule>
    <cfRule type="cellIs" dxfId="579" priority="20" stopIfTrue="1" operator="equal">
      <formula>"c"</formula>
    </cfRule>
    <cfRule type="cellIs" dxfId="578" priority="21" stopIfTrue="1" operator="equal">
      <formula>"d"</formula>
    </cfRule>
    <cfRule type="colorScale" priority="18">
      <colorScale>
        <cfvo type="min"/>
        <cfvo type="max"/>
        <color rgb="FFFF7128"/>
        <color rgb="FFFFEF9C"/>
      </colorScale>
    </cfRule>
  </conditionalFormatting>
  <conditionalFormatting sqref="AG32:AG33 AG35:AG43 AG14:AG18 AG92:AK104 AG49:AK86 AH6:AK43 AG7:AG12 AG20:AG30">
    <cfRule type="cellIs" dxfId="577" priority="17" stopIfTrue="1" operator="equal">
      <formula>"e"</formula>
    </cfRule>
  </conditionalFormatting>
  <conditionalFormatting sqref="AG26 AG38 AG41">
    <cfRule type="cellIs" dxfId="576" priority="14" stopIfTrue="1" operator="equal">
      <formula>"b"</formula>
    </cfRule>
    <cfRule type="cellIs" dxfId="575" priority="15" stopIfTrue="1" operator="equal">
      <formula>"c"</formula>
    </cfRule>
    <cfRule type="cellIs" dxfId="574" priority="16" stopIfTrue="1" operator="equal">
      <formula>"d"</formula>
    </cfRule>
    <cfRule type="colorScale" priority="13">
      <colorScale>
        <cfvo type="min"/>
        <cfvo type="max"/>
        <color rgb="FFFF7128"/>
        <color rgb="FFFFEF9C"/>
      </colorScale>
    </cfRule>
  </conditionalFormatting>
  <conditionalFormatting sqref="AG26 AG38 AG41">
    <cfRule type="cellIs" dxfId="573" priority="10" stopIfTrue="1" operator="equal">
      <formula>"b"</formula>
    </cfRule>
    <cfRule type="cellIs" dxfId="572" priority="11" stopIfTrue="1" operator="equal">
      <formula>"c"</formula>
    </cfRule>
    <cfRule type="cellIs" dxfId="571" priority="12" stopIfTrue="1" operator="equal">
      <formula>"d"</formula>
    </cfRule>
    <cfRule type="colorScale" priority="9">
      <colorScale>
        <cfvo type="min"/>
        <cfvo type="max"/>
        <color rgb="FFFF7128"/>
        <color rgb="FFFFEF9C"/>
      </colorScale>
    </cfRule>
  </conditionalFormatting>
  <conditionalFormatting sqref="AG41">
    <cfRule type="cellIs" dxfId="570" priority="6" stopIfTrue="1" operator="equal">
      <formula>"b"</formula>
    </cfRule>
    <cfRule type="cellIs" dxfId="569" priority="7" stopIfTrue="1" operator="equal">
      <formula>"c"</formula>
    </cfRule>
    <cfRule type="cellIs" dxfId="568" priority="8" stopIfTrue="1" operator="equal">
      <formula>"d"</formula>
    </cfRule>
    <cfRule type="colorScale" priority="5">
      <colorScale>
        <cfvo type="min"/>
        <cfvo type="max"/>
        <color rgb="FFFF7128"/>
        <color rgb="FFFFEF9C"/>
      </colorScale>
    </cfRule>
  </conditionalFormatting>
  <conditionalFormatting sqref="AG41">
    <cfRule type="cellIs" dxfId="567" priority="2" stopIfTrue="1" operator="equal">
      <formula>"b"</formula>
    </cfRule>
    <cfRule type="cellIs" dxfId="566" priority="3" stopIfTrue="1" operator="equal">
      <formula>"c"</formula>
    </cfRule>
    <cfRule type="cellIs" dxfId="565" priority="4" stopIfTrue="1" operator="equal">
      <formula>"d"</formula>
    </cfRule>
    <cfRule type="colorScale" priority="1">
      <colorScale>
        <cfvo type="min"/>
        <cfvo type="max"/>
        <color rgb="FFFF7128"/>
        <color rgb="FFFFEF9C"/>
      </colorScale>
    </cfRule>
  </conditionalFormatting>
  <printOptions horizontalCentered="1"/>
  <pageMargins left="0.23622047244094491" right="0.23622047244094491" top="0.74803149606299213" bottom="0.74803149606299213" header="0" footer="0"/>
  <pageSetup paperSize="9" orientation="portrait" horizontalDpi="4294967293" r:id="rId1"/>
  <headerFooter>
    <oddFooter>&amp;CInspection académique des Hauts-de-Seine - 26ème circonscription - Livret cycle III - Ecole Louis PERGAUD - page     /3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locked="0" defaultSize="0" print="0" autoLine="0" autoPict="0">
                <anchor>
                  <from>
                    <xdr:col>11</xdr:col>
                    <xdr:colOff>209550</xdr:colOff>
                    <xdr:row>0</xdr:row>
                    <xdr:rowOff>0</xdr:rowOff>
                  </from>
                  <to>
                    <xdr:col>11</xdr:col>
                    <xdr:colOff>2495550</xdr:colOff>
                    <xdr:row>1</xdr:row>
                    <xdr:rowOff>352425</xdr:rowOff>
                  </to>
                </anchor>
              </controlPr>
            </control>
          </mc:Choice>
        </mc:AlternateContent>
        <mc:AlternateContent xmlns:mc="http://schemas.openxmlformats.org/markup-compatibility/2006">
          <mc:Choice Requires="x14">
            <control shapeId="3731" r:id="rId5" name="Drop Down 659">
              <controlPr locked="0" defaultSize="0" print="0" autoLine="0" autoPict="0">
                <anchor>
                  <from>
                    <xdr:col>25</xdr:col>
                    <xdr:colOff>266700</xdr:colOff>
                    <xdr:row>0</xdr:row>
                    <xdr:rowOff>0</xdr:rowOff>
                  </from>
                  <to>
                    <xdr:col>25</xdr:col>
                    <xdr:colOff>2552700</xdr:colOff>
                    <xdr:row>2</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theme="7" tint="-0.249977111117893"/>
  </sheetPr>
  <dimension ref="A1:BB133"/>
  <sheetViews>
    <sheetView showGridLines="0" showRowColHeaders="0" zoomScale="60" zoomScaleNormal="60" workbookViewId="0">
      <pane ySplit="6" topLeftCell="A7" activePane="bottomLeft" state="frozen"/>
      <selection pane="bottomLeft" activeCell="A7" sqref="A7"/>
    </sheetView>
  </sheetViews>
  <sheetFormatPr baseColWidth="10" defaultRowHeight="12.75"/>
  <cols>
    <col min="1" max="1" width="1" style="7" customWidth="1"/>
    <col min="2" max="2" width="7.42578125" style="7" customWidth="1"/>
    <col min="3" max="3" width="6.85546875" style="7" customWidth="1"/>
    <col min="4" max="4" width="16" style="7" customWidth="1"/>
    <col min="5" max="5" width="20.28515625" style="7" customWidth="1"/>
    <col min="6" max="6" width="4.42578125" style="7" customWidth="1"/>
    <col min="7" max="7" width="4.7109375" style="7" customWidth="1"/>
    <col min="8" max="8" width="6" style="7" customWidth="1"/>
    <col min="9" max="9" width="0.85546875" style="267" customWidth="1"/>
    <col min="10" max="10" width="1.42578125" style="7" customWidth="1"/>
    <col min="11" max="12" width="2.5703125" style="7" customWidth="1"/>
    <col min="13" max="13" width="1.42578125" style="7" customWidth="1"/>
    <col min="14" max="14" width="0.85546875" style="267" customWidth="1"/>
    <col min="15" max="15" width="1.42578125" style="7" customWidth="1"/>
    <col min="16" max="17" width="2.5703125" style="7" customWidth="1"/>
    <col min="18" max="18" width="1.42578125" style="7" customWidth="1"/>
    <col min="19" max="19" width="0.85546875" style="267" customWidth="1"/>
    <col min="20" max="20" width="1.42578125" style="7" customWidth="1"/>
    <col min="21" max="22" width="2.5703125" style="7" customWidth="1"/>
    <col min="23" max="23" width="1.42578125" style="7" customWidth="1"/>
    <col min="24" max="24" width="2" style="7" customWidth="1"/>
    <col min="25" max="25" width="1.140625" style="7" customWidth="1"/>
    <col min="26" max="26" width="14" style="7" customWidth="1"/>
    <col min="27" max="27" width="11.42578125" style="7"/>
    <col min="28" max="37" width="5.42578125" style="7" customWidth="1"/>
    <col min="38" max="38" width="19.85546875" style="7" customWidth="1"/>
    <col min="39" max="39" width="22.42578125" style="7" customWidth="1"/>
    <col min="40" max="40" width="8.140625" style="268" customWidth="1"/>
    <col min="41" max="42" width="6.7109375" style="268" customWidth="1"/>
    <col min="43" max="43" width="2.140625" style="268" customWidth="1"/>
    <col min="44" max="45" width="6.7109375" style="268" customWidth="1"/>
    <col min="46" max="46" width="2" style="268" customWidth="1"/>
    <col min="47" max="48" width="6.7109375" style="268" customWidth="1"/>
    <col min="49" max="49" width="2.85546875" style="268" customWidth="1"/>
    <col min="50" max="53" width="11.42578125" style="7"/>
    <col min="54" max="54" width="22.5703125" style="7" customWidth="1"/>
    <col min="55" max="16384" width="11.42578125" style="7"/>
  </cols>
  <sheetData>
    <row r="1" spans="1:54" ht="3.75" customHeight="1" thickBot="1">
      <c r="A1" s="266">
        <v>7</v>
      </c>
    </row>
    <row r="2" spans="1:54" ht="30" customHeight="1" thickBot="1">
      <c r="C2" s="269"/>
      <c r="D2" s="899" t="str">
        <f>INDEX(ZONE_LIVRET1,1,A1)</f>
        <v/>
      </c>
      <c r="E2" s="900"/>
      <c r="F2" s="900"/>
      <c r="G2" s="900"/>
      <c r="H2" s="900"/>
      <c r="I2" s="900"/>
      <c r="J2" s="900"/>
      <c r="K2" s="900"/>
      <c r="L2" s="900"/>
      <c r="M2" s="900"/>
      <c r="N2" s="900"/>
      <c r="O2" s="900"/>
      <c r="P2" s="900"/>
      <c r="Q2" s="900"/>
      <c r="R2" s="900"/>
      <c r="S2" s="900"/>
      <c r="T2" s="900"/>
      <c r="U2" s="900"/>
      <c r="V2" s="900"/>
      <c r="W2" s="901"/>
      <c r="AN2" s="270"/>
      <c r="AO2" s="431"/>
      <c r="AP2" s="928" t="str">
        <f>D2</f>
        <v/>
      </c>
      <c r="AQ2" s="928"/>
      <c r="AR2" s="928"/>
      <c r="AS2" s="928"/>
      <c r="AT2" s="928"/>
      <c r="AU2" s="928"/>
      <c r="AV2" s="430"/>
    </row>
    <row r="3" spans="1:54" ht="6" customHeight="1">
      <c r="B3" s="271"/>
      <c r="C3" s="271"/>
      <c r="D3" s="271"/>
      <c r="E3" s="271"/>
      <c r="F3" s="271"/>
      <c r="G3" s="271"/>
      <c r="H3" s="271"/>
      <c r="I3" s="272"/>
      <c r="K3" s="273"/>
      <c r="N3" s="272"/>
      <c r="S3" s="272"/>
      <c r="W3" s="274"/>
      <c r="AN3" s="270"/>
      <c r="AO3" s="427"/>
      <c r="AP3" s="427"/>
      <c r="AQ3" s="427"/>
      <c r="AR3" s="427"/>
      <c r="AS3" s="427"/>
      <c r="AT3" s="427"/>
      <c r="AU3" s="427"/>
      <c r="AV3" s="427"/>
    </row>
    <row r="4" spans="1:54" ht="18" customHeight="1">
      <c r="C4" s="275"/>
      <c r="D4" s="942" t="str">
        <f>CONCATENATE("classe :  ",'liste élèves'!G3)</f>
        <v>classe :  CM2</v>
      </c>
      <c r="E4" s="943"/>
      <c r="F4" s="276"/>
      <c r="G4" s="277" t="s">
        <v>42</v>
      </c>
      <c r="H4" s="897" t="str">
        <f>'liste élèves'!G5</f>
        <v>Mme COUSIN</v>
      </c>
      <c r="I4" s="897"/>
      <c r="J4" s="897"/>
      <c r="K4" s="897"/>
      <c r="L4" s="897"/>
      <c r="M4" s="897"/>
      <c r="N4" s="897"/>
      <c r="O4" s="897"/>
      <c r="P4" s="897"/>
      <c r="Q4" s="897"/>
      <c r="R4" s="897"/>
      <c r="S4" s="897"/>
      <c r="T4" s="897"/>
      <c r="U4" s="897"/>
      <c r="V4" s="897"/>
      <c r="W4" s="898"/>
      <c r="AN4" s="270"/>
      <c r="AO4" s="932" t="s">
        <v>38</v>
      </c>
      <c r="AP4" s="929"/>
      <c r="AQ4" s="428"/>
      <c r="AR4" s="929" t="s">
        <v>39</v>
      </c>
      <c r="AS4" s="929"/>
      <c r="AT4" s="428"/>
      <c r="AU4" s="929" t="s">
        <v>40</v>
      </c>
      <c r="AV4" s="930"/>
    </row>
    <row r="5" spans="1:54" ht="4.5" customHeight="1" thickBot="1">
      <c r="AN5" s="270"/>
      <c r="AO5" s="427"/>
      <c r="AP5" s="427"/>
      <c r="AQ5" s="427"/>
      <c r="AR5" s="427"/>
      <c r="AS5" s="427"/>
      <c r="AT5" s="427"/>
      <c r="AU5" s="427"/>
      <c r="AV5" s="427"/>
    </row>
    <row r="6" spans="1:54" ht="28.5" customHeight="1" thickBot="1">
      <c r="D6" s="881" t="str">
        <f>CONCATENATE("année scolaire : ",'liste élèves'!G7)</f>
        <v>année scolaire : 2010-2011</v>
      </c>
      <c r="E6" s="882"/>
      <c r="F6" s="882"/>
      <c r="G6" s="882"/>
      <c r="H6" s="883"/>
      <c r="J6" s="884" t="s">
        <v>38</v>
      </c>
      <c r="K6" s="885"/>
      <c r="L6" s="885"/>
      <c r="M6" s="886"/>
      <c r="N6" s="278"/>
      <c r="O6" s="887" t="s">
        <v>39</v>
      </c>
      <c r="P6" s="888"/>
      <c r="Q6" s="888"/>
      <c r="R6" s="889"/>
      <c r="S6" s="278"/>
      <c r="T6" s="925" t="s">
        <v>40</v>
      </c>
      <c r="U6" s="926"/>
      <c r="V6" s="926"/>
      <c r="W6" s="927"/>
      <c r="AN6" s="270"/>
      <c r="AO6" s="429" t="s">
        <v>44</v>
      </c>
      <c r="AP6" s="430" t="s">
        <v>45</v>
      </c>
      <c r="AQ6" s="427"/>
      <c r="AR6" s="429" t="s">
        <v>44</v>
      </c>
      <c r="AS6" s="430" t="s">
        <v>45</v>
      </c>
      <c r="AT6" s="427"/>
      <c r="AU6" s="429" t="s">
        <v>44</v>
      </c>
      <c r="AV6" s="430" t="s">
        <v>45</v>
      </c>
      <c r="BB6" s="931"/>
    </row>
    <row r="7" spans="1:54" ht="4.5" customHeight="1" thickBot="1">
      <c r="B7" s="279"/>
      <c r="C7" s="279"/>
      <c r="D7" s="279"/>
      <c r="E7" s="279"/>
      <c r="F7" s="279"/>
      <c r="G7" s="279"/>
      <c r="H7" s="280"/>
      <c r="AN7" s="270"/>
      <c r="AO7" s="270"/>
      <c r="AP7" s="270"/>
      <c r="AQ7" s="270"/>
      <c r="AR7" s="270"/>
      <c r="AS7" s="270"/>
      <c r="AT7" s="270"/>
      <c r="AU7" s="270"/>
      <c r="AV7" s="270"/>
      <c r="BB7" s="931"/>
    </row>
    <row r="8" spans="1:54" s="283" customFormat="1" ht="26.25" customHeight="1" thickBot="1">
      <c r="A8" s="281">
        <v>2</v>
      </c>
      <c r="B8" s="902" t="str">
        <f>'récap 1er'!B2</f>
        <v>Français</v>
      </c>
      <c r="C8" s="903"/>
      <c r="D8" s="903"/>
      <c r="E8" s="903"/>
      <c r="F8" s="903"/>
      <c r="G8" s="903"/>
      <c r="H8" s="904"/>
      <c r="I8" s="282"/>
      <c r="J8" s="893" t="str">
        <f>INDEX(ZONE_LIVRET1,$A8,$A$1)</f>
        <v>C</v>
      </c>
      <c r="K8" s="894"/>
      <c r="L8" s="894"/>
      <c r="M8" s="895"/>
      <c r="N8" s="282"/>
      <c r="O8" s="893" t="str">
        <f>INDEX(ZONE_LIVRET2,$A8,$A$1)</f>
        <v>B</v>
      </c>
      <c r="P8" s="894"/>
      <c r="Q8" s="894"/>
      <c r="R8" s="895"/>
      <c r="S8" s="282"/>
      <c r="T8" s="893" t="str">
        <f>INDEX(ZONE_LIVRET3,$A8,$A$1)</f>
        <v>B</v>
      </c>
      <c r="U8" s="894"/>
      <c r="V8" s="894"/>
      <c r="W8" s="895"/>
      <c r="AN8" s="284"/>
      <c r="AO8" s="285">
        <f t="shared" ref="AO8:AO25" si="0">INDEX(moyennes1,$A8,$A$1)</f>
        <v>2.8351851851851846</v>
      </c>
      <c r="AP8" s="286">
        <f>'récap 1er'!AL2</f>
        <v>3.0229907407407404</v>
      </c>
      <c r="AQ8" s="287"/>
      <c r="AR8" s="285">
        <f>INDEX(moyennes2,$A8,$A$1)</f>
        <v>3.3212962962962962</v>
      </c>
      <c r="AS8" s="286">
        <f>'récap 2eme'!AL2</f>
        <v>3.0810185185185182</v>
      </c>
      <c r="AT8" s="287"/>
      <c r="AU8" s="285">
        <f>INDEX(moyennes3,$A8,$A$1)</f>
        <v>3.6907407407407407</v>
      </c>
      <c r="AV8" s="286">
        <f>'récap 3eme'!AL2</f>
        <v>3.0888580246913566</v>
      </c>
      <c r="AW8" s="288"/>
      <c r="BB8" s="931"/>
    </row>
    <row r="9" spans="1:54" ht="19.5" customHeight="1" thickBot="1">
      <c r="A9" s="289">
        <f>A8+1</f>
        <v>3</v>
      </c>
      <c r="B9" s="915" t="str">
        <f>'récap 1er'!B3</f>
        <v>Langage oral</v>
      </c>
      <c r="C9" s="915"/>
      <c r="D9" s="915"/>
      <c r="E9" s="915"/>
      <c r="F9" s="915"/>
      <c r="G9" s="915"/>
      <c r="H9" s="915"/>
      <c r="I9" s="290"/>
      <c r="J9" s="291"/>
      <c r="K9" s="879" t="str">
        <f t="shared" ref="K9:K40" si="1">INDEX(ZONE_LIVRET1,A9,$A$1)</f>
        <v>C</v>
      </c>
      <c r="L9" s="879"/>
      <c r="M9" s="292"/>
      <c r="N9" s="290"/>
      <c r="O9" s="291"/>
      <c r="P9" s="879" t="str">
        <f t="shared" ref="P9:P40" si="2">INDEX(ZONE_LIVRET2,A9,$A$1)</f>
        <v>C</v>
      </c>
      <c r="Q9" s="879"/>
      <c r="R9" s="292"/>
      <c r="S9" s="290"/>
      <c r="T9" s="291"/>
      <c r="U9" s="879" t="str">
        <f t="shared" ref="U9:U40" si="3">INDEX(ZONE_LIVRET3,A9,$A$1)</f>
        <v>B</v>
      </c>
      <c r="V9" s="879"/>
      <c r="W9" s="292"/>
      <c r="AN9" s="270"/>
      <c r="AO9" s="414">
        <f t="shared" si="0"/>
        <v>2.916666666666667</v>
      </c>
      <c r="AP9" s="411">
        <f>'récap 1er'!AL3</f>
        <v>3.0157407407407408</v>
      </c>
      <c r="AQ9" s="294"/>
      <c r="AR9" s="293"/>
      <c r="AS9" s="411">
        <f>'récap 2eme'!AL3</f>
        <v>3.1055555555555565</v>
      </c>
      <c r="AT9" s="294"/>
      <c r="AU9" s="293"/>
      <c r="AV9" s="411">
        <f>'récap 3eme'!AL3</f>
        <v>3.1129629629629627</v>
      </c>
      <c r="BB9" s="931"/>
    </row>
    <row r="10" spans="1:54" ht="19.5" customHeight="1" thickBot="1">
      <c r="A10" s="289">
        <f t="shared" ref="A10:A80" si="4">A9+1</f>
        <v>4</v>
      </c>
      <c r="B10" s="295"/>
      <c r="C10" s="295"/>
      <c r="D10" s="924" t="str">
        <f>'récap 1er'!D4</f>
        <v>Raconter, Décrire, Exposer</v>
      </c>
      <c r="E10" s="924"/>
      <c r="F10" s="924"/>
      <c r="G10" s="924"/>
      <c r="H10" s="924"/>
      <c r="I10" s="290"/>
      <c r="J10" s="296"/>
      <c r="K10" s="879" t="str">
        <f t="shared" si="1"/>
        <v/>
      </c>
      <c r="L10" s="879"/>
      <c r="M10" s="297"/>
      <c r="N10" s="290"/>
      <c r="O10" s="296"/>
      <c r="P10" s="879" t="str">
        <f t="shared" si="2"/>
        <v>C</v>
      </c>
      <c r="Q10" s="879"/>
      <c r="R10" s="297"/>
      <c r="S10" s="290"/>
      <c r="T10" s="296"/>
      <c r="U10" s="879" t="str">
        <f t="shared" si="3"/>
        <v/>
      </c>
      <c r="V10" s="879"/>
      <c r="W10" s="297"/>
      <c r="AN10" s="270"/>
      <c r="AO10" s="414" t="str">
        <f t="shared" si="0"/>
        <v/>
      </c>
      <c r="AP10" s="412">
        <f>'récap 1er'!AL4</f>
        <v>2.4</v>
      </c>
      <c r="AQ10" s="294"/>
      <c r="AR10" s="293"/>
      <c r="AS10" s="412">
        <f>'récap 2eme'!AL4</f>
        <v>2</v>
      </c>
      <c r="AT10" s="294"/>
      <c r="AU10" s="293"/>
      <c r="AV10" s="412">
        <f>'récap 3eme'!AL4</f>
        <v>3</v>
      </c>
      <c r="BB10" s="931"/>
    </row>
    <row r="11" spans="1:54" ht="19.5" customHeight="1" thickBot="1">
      <c r="A11" s="289">
        <f t="shared" si="4"/>
        <v>5</v>
      </c>
      <c r="B11" s="295"/>
      <c r="C11" s="295"/>
      <c r="D11" s="908" t="str">
        <f>'récap 1er'!D5</f>
        <v>Echanger, Débattre</v>
      </c>
      <c r="E11" s="908"/>
      <c r="F11" s="908"/>
      <c r="G11" s="908"/>
      <c r="H11" s="908"/>
      <c r="I11" s="290"/>
      <c r="J11" s="296"/>
      <c r="K11" s="879" t="str">
        <f t="shared" si="1"/>
        <v>C</v>
      </c>
      <c r="L11" s="879"/>
      <c r="M11" s="297"/>
      <c r="N11" s="290"/>
      <c r="O11" s="296"/>
      <c r="P11" s="879" t="str">
        <f t="shared" si="2"/>
        <v>B</v>
      </c>
      <c r="Q11" s="879"/>
      <c r="R11" s="297"/>
      <c r="S11" s="290"/>
      <c r="T11" s="296"/>
      <c r="U11" s="879" t="str">
        <f t="shared" si="3"/>
        <v>A</v>
      </c>
      <c r="V11" s="879"/>
      <c r="W11" s="297"/>
      <c r="AN11" s="270"/>
      <c r="AO11" s="414">
        <f t="shared" si="0"/>
        <v>2.6666666666666665</v>
      </c>
      <c r="AP11" s="412">
        <f>'récap 1er'!AL5</f>
        <v>2.8833333333333333</v>
      </c>
      <c r="AQ11" s="294"/>
      <c r="AR11" s="293"/>
      <c r="AS11" s="412">
        <f>'récap 2eme'!AL5</f>
        <v>2.9722222222222228</v>
      </c>
      <c r="AT11" s="294"/>
      <c r="AU11" s="293"/>
      <c r="AV11" s="412">
        <f>'récap 3eme'!AL5</f>
        <v>3.0166666666666666</v>
      </c>
      <c r="BB11" s="931"/>
    </row>
    <row r="12" spans="1:54" ht="19.5" customHeight="1" thickBot="1">
      <c r="A12" s="289">
        <f t="shared" si="4"/>
        <v>6</v>
      </c>
      <c r="B12" s="295"/>
      <c r="C12" s="295"/>
      <c r="D12" s="923" t="str">
        <f>'récap 1er'!D6</f>
        <v>Réciter : dire de mémoire</v>
      </c>
      <c r="E12" s="923"/>
      <c r="F12" s="923"/>
      <c r="G12" s="923"/>
      <c r="H12" s="923"/>
      <c r="I12" s="290"/>
      <c r="J12" s="296"/>
      <c r="K12" s="879" t="str">
        <f t="shared" si="1"/>
        <v>B</v>
      </c>
      <c r="L12" s="879"/>
      <c r="M12" s="297"/>
      <c r="N12" s="290"/>
      <c r="O12" s="296"/>
      <c r="P12" s="879" t="str">
        <f t="shared" si="2"/>
        <v>B</v>
      </c>
      <c r="Q12" s="879"/>
      <c r="R12" s="297"/>
      <c r="S12" s="290"/>
      <c r="T12" s="296"/>
      <c r="U12" s="879" t="str">
        <f t="shared" si="3"/>
        <v>B</v>
      </c>
      <c r="V12" s="879"/>
      <c r="W12" s="297"/>
      <c r="AN12" s="270"/>
      <c r="AO12" s="414">
        <f t="shared" si="0"/>
        <v>3.166666666666667</v>
      </c>
      <c r="AP12" s="412">
        <f>'récap 1er'!AL6</f>
        <v>3.3138888888888891</v>
      </c>
      <c r="AQ12" s="294"/>
      <c r="AR12" s="293"/>
      <c r="AS12" s="412">
        <f>'récap 2eme'!AL6</f>
        <v>3.3928571428571437</v>
      </c>
      <c r="AT12" s="294"/>
      <c r="AU12" s="293"/>
      <c r="AV12" s="412">
        <f>'récap 3eme'!AL6</f>
        <v>3.3333333333333335</v>
      </c>
      <c r="BB12" s="931"/>
    </row>
    <row r="13" spans="1:54" ht="19.5" customHeight="1" thickBot="1">
      <c r="A13" s="289">
        <f t="shared" si="4"/>
        <v>7</v>
      </c>
      <c r="B13" s="915" t="str">
        <f>'récap 1er'!B7</f>
        <v>Lectures</v>
      </c>
      <c r="C13" s="915"/>
      <c r="D13" s="915"/>
      <c r="E13" s="915"/>
      <c r="F13" s="915"/>
      <c r="G13" s="915"/>
      <c r="H13" s="915"/>
      <c r="I13" s="290"/>
      <c r="J13" s="299"/>
      <c r="K13" s="879" t="str">
        <f t="shared" si="1"/>
        <v>C</v>
      </c>
      <c r="L13" s="879"/>
      <c r="M13" s="300"/>
      <c r="N13" s="290"/>
      <c r="O13" s="299"/>
      <c r="P13" s="879" t="str">
        <f t="shared" si="2"/>
        <v>B</v>
      </c>
      <c r="Q13" s="879"/>
      <c r="R13" s="300"/>
      <c r="S13" s="290"/>
      <c r="T13" s="299"/>
      <c r="U13" s="879" t="str">
        <f t="shared" si="3"/>
        <v>B</v>
      </c>
      <c r="V13" s="879"/>
      <c r="W13" s="300"/>
      <c r="AN13" s="270"/>
      <c r="AO13" s="415">
        <f t="shared" si="0"/>
        <v>2.833333333333333</v>
      </c>
      <c r="AP13" s="412">
        <f>'récap 1er'!AL7</f>
        <v>3.1979166666666665</v>
      </c>
      <c r="AQ13" s="294"/>
      <c r="AR13" s="301"/>
      <c r="AS13" s="412">
        <f>'récap 2eme'!AL7</f>
        <v>3.1675925925925936</v>
      </c>
      <c r="AT13" s="294"/>
      <c r="AU13" s="301"/>
      <c r="AV13" s="412">
        <f>'récap 3eme'!AL7</f>
        <v>3.1694444444444447</v>
      </c>
      <c r="BB13" s="931"/>
    </row>
    <row r="14" spans="1:54" ht="19.5" customHeight="1" thickBot="1">
      <c r="A14" s="289">
        <f t="shared" si="4"/>
        <v>8</v>
      </c>
      <c r="B14" s="295"/>
      <c r="C14" s="295"/>
      <c r="D14" s="916" t="str">
        <f>'récap 1er'!D8</f>
        <v>Lire, écouter et comprendre</v>
      </c>
      <c r="E14" s="916"/>
      <c r="F14" s="916"/>
      <c r="G14" s="916"/>
      <c r="H14" s="916"/>
      <c r="I14" s="302"/>
      <c r="J14" s="303"/>
      <c r="K14" s="879" t="str">
        <f t="shared" si="1"/>
        <v>B</v>
      </c>
      <c r="L14" s="879"/>
      <c r="M14" s="304"/>
      <c r="N14" s="302"/>
      <c r="O14" s="303"/>
      <c r="P14" s="879" t="str">
        <f t="shared" si="2"/>
        <v>B</v>
      </c>
      <c r="Q14" s="879"/>
      <c r="R14" s="304"/>
      <c r="S14" s="302"/>
      <c r="T14" s="303"/>
      <c r="U14" s="879" t="str">
        <f t="shared" si="3"/>
        <v>A</v>
      </c>
      <c r="V14" s="879"/>
      <c r="W14" s="304"/>
      <c r="AN14" s="270"/>
      <c r="AO14" s="414">
        <f t="shared" si="0"/>
        <v>3</v>
      </c>
      <c r="AP14" s="412">
        <f>'récap 1er'!AL8</f>
        <v>3.1820987654320989</v>
      </c>
      <c r="AQ14" s="294"/>
      <c r="AR14" s="293"/>
      <c r="AS14" s="412">
        <f>'récap 2eme'!AL8</f>
        <v>3.3000000000000012</v>
      </c>
      <c r="AT14" s="294"/>
      <c r="AU14" s="293"/>
      <c r="AV14" s="412">
        <f>'récap 3eme'!AL8</f>
        <v>3.4814814814814814</v>
      </c>
      <c r="BB14" s="931"/>
    </row>
    <row r="15" spans="1:54" s="283" customFormat="1" ht="19.5" customHeight="1" thickBot="1">
      <c r="A15" s="289">
        <f t="shared" si="4"/>
        <v>9</v>
      </c>
      <c r="B15" s="295"/>
      <c r="C15" s="295"/>
      <c r="D15" s="906" t="str">
        <f>'récap 1er'!D9</f>
        <v>Lire seul et comprendre une consigne</v>
      </c>
      <c r="E15" s="906"/>
      <c r="F15" s="906"/>
      <c r="G15" s="906"/>
      <c r="H15" s="906"/>
      <c r="I15" s="282"/>
      <c r="J15" s="303"/>
      <c r="K15" s="879" t="str">
        <f t="shared" si="1"/>
        <v>B</v>
      </c>
      <c r="L15" s="879"/>
      <c r="M15" s="304"/>
      <c r="N15" s="282"/>
      <c r="O15" s="303"/>
      <c r="P15" s="879" t="str">
        <f t="shared" si="2"/>
        <v>B</v>
      </c>
      <c r="Q15" s="879"/>
      <c r="R15" s="304"/>
      <c r="S15" s="282"/>
      <c r="T15" s="303"/>
      <c r="U15" s="879" t="str">
        <f t="shared" si="3"/>
        <v>C</v>
      </c>
      <c r="V15" s="879"/>
      <c r="W15" s="304"/>
      <c r="AN15" s="284"/>
      <c r="AO15" s="414">
        <f t="shared" si="0"/>
        <v>3</v>
      </c>
      <c r="AP15" s="412">
        <f>'récap 1er'!AL9</f>
        <v>3.7833333333333332</v>
      </c>
      <c r="AQ15" s="287"/>
      <c r="AR15" s="293"/>
      <c r="AS15" s="412">
        <f>'récap 2eme'!AL9</f>
        <v>3.4022988505747138</v>
      </c>
      <c r="AT15" s="287"/>
      <c r="AU15" s="293"/>
      <c r="AV15" s="412">
        <f>'récap 3eme'!AL9</f>
        <v>3.2413793103448274</v>
      </c>
      <c r="AW15" s="288"/>
      <c r="BB15" s="931"/>
    </row>
    <row r="16" spans="1:54" ht="19.5" customHeight="1" thickBot="1">
      <c r="A16" s="289">
        <f t="shared" si="4"/>
        <v>10</v>
      </c>
      <c r="B16" s="295"/>
      <c r="C16" s="295"/>
      <c r="D16" s="906" t="str">
        <f>'récap 1er'!D10</f>
        <v>Lire à haute voix</v>
      </c>
      <c r="E16" s="906"/>
      <c r="F16" s="906"/>
      <c r="G16" s="906"/>
      <c r="H16" s="906"/>
      <c r="I16" s="290"/>
      <c r="J16" s="303"/>
      <c r="K16" s="879" t="str">
        <f t="shared" si="1"/>
        <v>C</v>
      </c>
      <c r="L16" s="879"/>
      <c r="M16" s="304"/>
      <c r="N16" s="290"/>
      <c r="O16" s="303"/>
      <c r="P16" s="879" t="str">
        <f t="shared" si="2"/>
        <v>B</v>
      </c>
      <c r="Q16" s="879"/>
      <c r="R16" s="304"/>
      <c r="S16" s="290"/>
      <c r="T16" s="303"/>
      <c r="U16" s="879" t="str">
        <f t="shared" si="3"/>
        <v>A</v>
      </c>
      <c r="V16" s="879"/>
      <c r="W16" s="304"/>
      <c r="AN16" s="270"/>
      <c r="AO16" s="414">
        <f t="shared" si="0"/>
        <v>2.6666666666666665</v>
      </c>
      <c r="AP16" s="412">
        <f>'récap 1er'!AL10</f>
        <v>2.8833333333333333</v>
      </c>
      <c r="AQ16" s="294"/>
      <c r="AR16" s="293"/>
      <c r="AS16" s="412">
        <f>'récap 2eme'!AL10</f>
        <v>2.9722222222222228</v>
      </c>
      <c r="AT16" s="294"/>
      <c r="AU16" s="293"/>
      <c r="AV16" s="412">
        <f>'récap 3eme'!AL10</f>
        <v>3.0166666666666666</v>
      </c>
    </row>
    <row r="17" spans="1:49" ht="19.5" customHeight="1" thickBot="1">
      <c r="A17" s="289">
        <f t="shared" si="4"/>
        <v>11</v>
      </c>
      <c r="B17" s="295"/>
      <c r="C17" s="295"/>
      <c r="D17" s="905" t="str">
        <f>'récap 1er'!D11</f>
        <v>Se repérer dans une bibliothèque, une médiathèque</v>
      </c>
      <c r="E17" s="905"/>
      <c r="F17" s="905"/>
      <c r="G17" s="905"/>
      <c r="H17" s="905"/>
      <c r="I17" s="290"/>
      <c r="J17" s="303"/>
      <c r="K17" s="879" t="str">
        <f t="shared" si="1"/>
        <v>C</v>
      </c>
      <c r="L17" s="879"/>
      <c r="M17" s="304"/>
      <c r="N17" s="290"/>
      <c r="O17" s="303"/>
      <c r="P17" s="879" t="str">
        <f t="shared" si="2"/>
        <v>B</v>
      </c>
      <c r="Q17" s="879"/>
      <c r="R17" s="304"/>
      <c r="S17" s="290"/>
      <c r="T17" s="303"/>
      <c r="U17" s="879" t="str">
        <f t="shared" si="3"/>
        <v>A</v>
      </c>
      <c r="V17" s="879"/>
      <c r="W17" s="304"/>
      <c r="AN17" s="270"/>
      <c r="AO17" s="414">
        <f t="shared" si="0"/>
        <v>2.6666666666666665</v>
      </c>
      <c r="AP17" s="412">
        <f>'récap 1er'!AL11</f>
        <v>2.8833333333333333</v>
      </c>
      <c r="AQ17" s="294"/>
      <c r="AR17" s="293"/>
      <c r="AS17" s="412">
        <f>'récap 2eme'!AL11</f>
        <v>2.9722222222222228</v>
      </c>
      <c r="AT17" s="294"/>
      <c r="AU17" s="293"/>
      <c r="AV17" s="412">
        <f>'récap 3eme'!AL11</f>
        <v>3.0166666666666666</v>
      </c>
    </row>
    <row r="18" spans="1:49" ht="19.5" customHeight="1" thickBot="1">
      <c r="A18" s="289">
        <f t="shared" si="4"/>
        <v>12</v>
      </c>
      <c r="B18" s="915" t="str">
        <f>'récap 1er'!B12</f>
        <v>Culture littéraire</v>
      </c>
      <c r="C18" s="915"/>
      <c r="D18" s="915"/>
      <c r="E18" s="915"/>
      <c r="F18" s="915"/>
      <c r="G18" s="915"/>
      <c r="H18" s="915"/>
      <c r="I18" s="290"/>
      <c r="J18" s="299"/>
      <c r="K18" s="879" t="str">
        <f t="shared" si="1"/>
        <v>C</v>
      </c>
      <c r="L18" s="879"/>
      <c r="M18" s="300"/>
      <c r="N18" s="290"/>
      <c r="O18" s="299"/>
      <c r="P18" s="879" t="str">
        <f t="shared" si="2"/>
        <v>B</v>
      </c>
      <c r="Q18" s="879"/>
      <c r="R18" s="300"/>
      <c r="S18" s="290"/>
      <c r="T18" s="299"/>
      <c r="U18" s="879" t="str">
        <f t="shared" si="3"/>
        <v>A</v>
      </c>
      <c r="V18" s="879"/>
      <c r="W18" s="300"/>
      <c r="AN18" s="270"/>
      <c r="AO18" s="415">
        <f t="shared" si="0"/>
        <v>2.6666666666666665</v>
      </c>
      <c r="AP18" s="412">
        <f>'récap 1er'!AL12</f>
        <v>2.8833333333333333</v>
      </c>
      <c r="AQ18" s="294"/>
      <c r="AR18" s="301"/>
      <c r="AS18" s="412">
        <f>'récap 2eme'!AL12</f>
        <v>2.9722222222222228</v>
      </c>
      <c r="AT18" s="294"/>
      <c r="AU18" s="301"/>
      <c r="AV18" s="412">
        <f>'récap 3eme'!AL12</f>
        <v>3.0166666666666666</v>
      </c>
    </row>
    <row r="19" spans="1:49" ht="19.5" customHeight="1" thickBot="1">
      <c r="A19" s="289">
        <f t="shared" si="4"/>
        <v>13</v>
      </c>
      <c r="B19" s="295"/>
      <c r="C19" s="295"/>
      <c r="D19" s="916" t="str">
        <f>'récap 1er'!D13</f>
        <v>Lire intégralement des œuvres littéraires</v>
      </c>
      <c r="E19" s="916"/>
      <c r="F19" s="916"/>
      <c r="G19" s="916"/>
      <c r="H19" s="916"/>
      <c r="I19" s="290"/>
      <c r="J19" s="303"/>
      <c r="K19" s="879" t="str">
        <f t="shared" si="1"/>
        <v>C</v>
      </c>
      <c r="L19" s="879"/>
      <c r="M19" s="304"/>
      <c r="N19" s="290"/>
      <c r="O19" s="303"/>
      <c r="P19" s="879" t="str">
        <f t="shared" si="2"/>
        <v>B</v>
      </c>
      <c r="Q19" s="879"/>
      <c r="R19" s="304"/>
      <c r="S19" s="290"/>
      <c r="T19" s="303"/>
      <c r="U19" s="879" t="str">
        <f t="shared" si="3"/>
        <v>A</v>
      </c>
      <c r="V19" s="879"/>
      <c r="W19" s="304"/>
      <c r="AN19" s="270"/>
      <c r="AO19" s="414">
        <f t="shared" si="0"/>
        <v>2.6666666666666665</v>
      </c>
      <c r="AP19" s="412">
        <f>'récap 1er'!AL13</f>
        <v>2.8833333333333333</v>
      </c>
      <c r="AQ19" s="294"/>
      <c r="AR19" s="293"/>
      <c r="AS19" s="412">
        <f>'récap 2eme'!AL13</f>
        <v>2.9722222222222228</v>
      </c>
      <c r="AT19" s="294"/>
      <c r="AU19" s="293"/>
      <c r="AV19" s="412">
        <f>'récap 3eme'!AL13</f>
        <v>3.0166666666666666</v>
      </c>
    </row>
    <row r="20" spans="1:49" ht="19.5" customHeight="1" thickBot="1">
      <c r="A20" s="289">
        <f t="shared" si="4"/>
        <v>14</v>
      </c>
      <c r="B20" s="305"/>
      <c r="C20" s="305"/>
      <c r="D20" s="905" t="str">
        <f>'récap 1er'!D14</f>
        <v xml:space="preserve">Interpréter un texte littéraire </v>
      </c>
      <c r="E20" s="905"/>
      <c r="F20" s="905"/>
      <c r="G20" s="905"/>
      <c r="H20" s="905"/>
      <c r="I20" s="302"/>
      <c r="J20" s="303"/>
      <c r="K20" s="879" t="str">
        <f t="shared" si="1"/>
        <v>C</v>
      </c>
      <c r="L20" s="879"/>
      <c r="M20" s="304"/>
      <c r="N20" s="302"/>
      <c r="O20" s="303"/>
      <c r="P20" s="879" t="str">
        <f t="shared" si="2"/>
        <v>B</v>
      </c>
      <c r="Q20" s="879"/>
      <c r="R20" s="304"/>
      <c r="S20" s="302"/>
      <c r="T20" s="303"/>
      <c r="U20" s="879" t="str">
        <f t="shared" si="3"/>
        <v>A</v>
      </c>
      <c r="V20" s="879"/>
      <c r="W20" s="304"/>
      <c r="AN20" s="270"/>
      <c r="AO20" s="414">
        <f t="shared" si="0"/>
        <v>2.6666666666666665</v>
      </c>
      <c r="AP20" s="412">
        <f>'récap 1er'!AL14</f>
        <v>2.8833333333333333</v>
      </c>
      <c r="AQ20" s="294"/>
      <c r="AR20" s="293"/>
      <c r="AS20" s="412">
        <f>'récap 2eme'!AL14</f>
        <v>2.9722222222222228</v>
      </c>
      <c r="AT20" s="294"/>
      <c r="AU20" s="293"/>
      <c r="AV20" s="412">
        <f>'récap 3eme'!AL14</f>
        <v>3.0166666666666666</v>
      </c>
    </row>
    <row r="21" spans="1:49" s="283" customFormat="1" ht="19.5" customHeight="1" thickBot="1">
      <c r="A21" s="289">
        <f t="shared" si="4"/>
        <v>15</v>
      </c>
      <c r="B21" s="915" t="str">
        <f>'récap 1er'!B15</f>
        <v>Produire des écrits</v>
      </c>
      <c r="C21" s="915"/>
      <c r="D21" s="915"/>
      <c r="E21" s="915"/>
      <c r="F21" s="915"/>
      <c r="G21" s="915"/>
      <c r="H21" s="915"/>
      <c r="I21" s="282"/>
      <c r="J21" s="299"/>
      <c r="K21" s="879" t="str">
        <f t="shared" si="1"/>
        <v>B</v>
      </c>
      <c r="L21" s="879"/>
      <c r="M21" s="300"/>
      <c r="N21" s="282"/>
      <c r="O21" s="299"/>
      <c r="P21" s="879" t="str">
        <f t="shared" si="2"/>
        <v>B</v>
      </c>
      <c r="Q21" s="879"/>
      <c r="R21" s="300"/>
      <c r="S21" s="282"/>
      <c r="T21" s="299"/>
      <c r="U21" s="879" t="str">
        <f t="shared" si="3"/>
        <v>B</v>
      </c>
      <c r="V21" s="879"/>
      <c r="W21" s="300"/>
      <c r="AN21" s="284"/>
      <c r="AO21" s="415">
        <f t="shared" si="0"/>
        <v>3.1666666666666665</v>
      </c>
      <c r="AP21" s="412">
        <f>'récap 1er'!AL15</f>
        <v>3.0972222222222223</v>
      </c>
      <c r="AQ21" s="287"/>
      <c r="AR21" s="301"/>
      <c r="AS21" s="412">
        <f>'récap 2eme'!AL15</f>
        <v>3.1930555555555573</v>
      </c>
      <c r="AT21" s="287"/>
      <c r="AU21" s="301"/>
      <c r="AV21" s="412">
        <f>'récap 3eme'!AL15</f>
        <v>3.1402777777777779</v>
      </c>
      <c r="AW21" s="288"/>
    </row>
    <row r="22" spans="1:49" ht="19.5" customHeight="1" thickBot="1">
      <c r="A22" s="289">
        <f t="shared" si="4"/>
        <v>16</v>
      </c>
      <c r="B22" s="295"/>
      <c r="C22" s="295"/>
      <c r="D22" s="916" t="str">
        <f>'récap 1er'!D16</f>
        <v>Présenter un travail appliqué</v>
      </c>
      <c r="E22" s="916"/>
      <c r="F22" s="916"/>
      <c r="G22" s="916"/>
      <c r="H22" s="916"/>
      <c r="I22" s="290"/>
      <c r="J22" s="303"/>
      <c r="K22" s="879" t="str">
        <f t="shared" si="1"/>
        <v>C</v>
      </c>
      <c r="L22" s="879"/>
      <c r="M22" s="304"/>
      <c r="N22" s="290"/>
      <c r="O22" s="303"/>
      <c r="P22" s="879" t="str">
        <f t="shared" si="2"/>
        <v>B</v>
      </c>
      <c r="Q22" s="879"/>
      <c r="R22" s="304"/>
      <c r="S22" s="290"/>
      <c r="T22" s="303"/>
      <c r="U22" s="879" t="str">
        <f t="shared" si="3"/>
        <v>A</v>
      </c>
      <c r="V22" s="879"/>
      <c r="W22" s="304"/>
      <c r="AN22" s="270"/>
      <c r="AO22" s="414">
        <f t="shared" si="0"/>
        <v>2.6666666666666665</v>
      </c>
      <c r="AP22" s="412">
        <f>'récap 1er'!AL16</f>
        <v>2.8833333333333333</v>
      </c>
      <c r="AQ22" s="294"/>
      <c r="AR22" s="293"/>
      <c r="AS22" s="412">
        <f>'récap 2eme'!AL16</f>
        <v>2.9722222222222228</v>
      </c>
      <c r="AT22" s="294"/>
      <c r="AU22" s="293"/>
      <c r="AV22" s="412">
        <f>'récap 3eme'!AL16</f>
        <v>3.0166666666666666</v>
      </c>
    </row>
    <row r="23" spans="1:49" ht="19.5" customHeight="1" thickBot="1">
      <c r="A23" s="289">
        <f t="shared" si="4"/>
        <v>17</v>
      </c>
      <c r="B23" s="295"/>
      <c r="C23" s="295"/>
      <c r="D23" s="906" t="str">
        <f>'récap 1er'!D17</f>
        <v>Ecrire pour synthétiser</v>
      </c>
      <c r="E23" s="906"/>
      <c r="F23" s="906"/>
      <c r="G23" s="906"/>
      <c r="H23" s="906"/>
      <c r="I23" s="290"/>
      <c r="J23" s="303"/>
      <c r="K23" s="879" t="str">
        <f t="shared" si="1"/>
        <v>B</v>
      </c>
      <c r="L23" s="879"/>
      <c r="M23" s="304"/>
      <c r="N23" s="290"/>
      <c r="O23" s="303"/>
      <c r="P23" s="879" t="str">
        <f t="shared" si="2"/>
        <v>B</v>
      </c>
      <c r="Q23" s="879"/>
      <c r="R23" s="304"/>
      <c r="S23" s="290"/>
      <c r="T23" s="303"/>
      <c r="U23" s="879" t="str">
        <f t="shared" si="3"/>
        <v>B</v>
      </c>
      <c r="V23" s="879"/>
      <c r="W23" s="304"/>
      <c r="AN23" s="270"/>
      <c r="AO23" s="414">
        <f t="shared" si="0"/>
        <v>3.6666666666666665</v>
      </c>
      <c r="AP23" s="412">
        <f>'récap 1er'!AL17</f>
        <v>3.3111111111111104</v>
      </c>
      <c r="AQ23" s="294"/>
      <c r="AR23" s="293"/>
      <c r="AS23" s="412">
        <f>'récap 2eme'!AL17</f>
        <v>3.4741379310344835</v>
      </c>
      <c r="AT23" s="294"/>
      <c r="AU23" s="293"/>
      <c r="AV23" s="412">
        <f>'récap 3eme'!AL17</f>
        <v>3.3549382716049387</v>
      </c>
    </row>
    <row r="24" spans="1:49" ht="19.5" customHeight="1" thickBot="1">
      <c r="A24" s="289">
        <f t="shared" si="4"/>
        <v>18</v>
      </c>
      <c r="B24" s="295"/>
      <c r="C24" s="295"/>
      <c r="D24" s="905" t="str">
        <f>'récap 1er'!D18</f>
        <v>Rédaction : Elaborer et écrire un récit</v>
      </c>
      <c r="E24" s="905"/>
      <c r="F24" s="905"/>
      <c r="G24" s="905"/>
      <c r="H24" s="905"/>
      <c r="I24" s="290"/>
      <c r="J24" s="303"/>
      <c r="K24" s="879" t="str">
        <f t="shared" si="1"/>
        <v>C</v>
      </c>
      <c r="L24" s="879"/>
      <c r="M24" s="304"/>
      <c r="N24" s="290"/>
      <c r="O24" s="303"/>
      <c r="P24" s="879" t="str">
        <f t="shared" si="2"/>
        <v>B</v>
      </c>
      <c r="Q24" s="879"/>
      <c r="R24" s="304"/>
      <c r="S24" s="290"/>
      <c r="T24" s="303"/>
      <c r="U24" s="879" t="str">
        <f t="shared" si="3"/>
        <v>A</v>
      </c>
      <c r="V24" s="879"/>
      <c r="W24" s="304"/>
      <c r="AN24" s="270"/>
      <c r="AO24" s="414">
        <f t="shared" si="0"/>
        <v>2.6666666666666665</v>
      </c>
      <c r="AP24" s="413">
        <f>'récap 1er'!AL18</f>
        <v>2.8833333333333333</v>
      </c>
      <c r="AQ24" s="294"/>
      <c r="AR24" s="293"/>
      <c r="AS24" s="413">
        <f>'récap 2eme'!AL18</f>
        <v>2.9722222222222228</v>
      </c>
      <c r="AT24" s="294"/>
      <c r="AU24" s="293"/>
      <c r="AV24" s="413">
        <f>'récap 3eme'!AL18</f>
        <v>3.0166666666666666</v>
      </c>
    </row>
    <row r="25" spans="1:49" ht="19.5" customHeight="1" thickBot="1">
      <c r="A25" s="289">
        <f t="shared" si="4"/>
        <v>19</v>
      </c>
      <c r="B25" s="915" t="str">
        <f>'récap 1er'!B19</f>
        <v>Observation réfléchie de la langue</v>
      </c>
      <c r="C25" s="915"/>
      <c r="D25" s="915"/>
      <c r="E25" s="915"/>
      <c r="F25" s="915"/>
      <c r="G25" s="915"/>
      <c r="H25" s="915"/>
      <c r="I25" s="290"/>
      <c r="J25" s="299"/>
      <c r="K25" s="879" t="str">
        <f t="shared" si="1"/>
        <v>C</v>
      </c>
      <c r="L25" s="879"/>
      <c r="M25" s="300"/>
      <c r="N25" s="290"/>
      <c r="O25" s="299"/>
      <c r="P25" s="879" t="str">
        <f t="shared" si="2"/>
        <v>B</v>
      </c>
      <c r="Q25" s="879"/>
      <c r="R25" s="300"/>
      <c r="S25" s="290"/>
      <c r="T25" s="299"/>
      <c r="U25" s="879" t="str">
        <f t="shared" si="3"/>
        <v>B</v>
      </c>
      <c r="V25" s="879"/>
      <c r="W25" s="300"/>
      <c r="AN25" s="270"/>
      <c r="AO25" s="285">
        <f t="shared" si="0"/>
        <v>2.5925925925925921</v>
      </c>
      <c r="AP25" s="286">
        <f>'récap 1er'!AL19</f>
        <v>2.9207407407407424</v>
      </c>
      <c r="AQ25" s="294"/>
      <c r="AR25" s="285">
        <f>INDEX(moyennes2,$A25,$A$1)</f>
        <v>3.2592592592592591</v>
      </c>
      <c r="AS25" s="286">
        <f>'récap 2eme'!AL19</f>
        <v>2.9666666666666668</v>
      </c>
      <c r="AT25" s="294"/>
      <c r="AU25" s="285">
        <f>INDEX(moyennes3,$A25,$A$1)</f>
        <v>3.7037037037037037</v>
      </c>
      <c r="AV25" s="286">
        <f>'récap 1er'!AL19</f>
        <v>2.9207407407407424</v>
      </c>
    </row>
    <row r="26" spans="1:49" ht="19.5" customHeight="1" thickBot="1">
      <c r="A26" s="289">
        <f t="shared" si="4"/>
        <v>20</v>
      </c>
      <c r="B26" s="295"/>
      <c r="C26" s="922" t="str">
        <f>'récap 1er'!C20</f>
        <v>Grammaire</v>
      </c>
      <c r="D26" s="922"/>
      <c r="E26" s="922"/>
      <c r="F26" s="922"/>
      <c r="G26" s="922"/>
      <c r="H26" s="922"/>
      <c r="I26" s="290"/>
      <c r="J26" s="306"/>
      <c r="K26" s="879" t="str">
        <f t="shared" si="1"/>
        <v>C</v>
      </c>
      <c r="L26" s="879"/>
      <c r="M26" s="307"/>
      <c r="N26" s="290"/>
      <c r="O26" s="306"/>
      <c r="P26" s="879" t="str">
        <f t="shared" si="2"/>
        <v>B</v>
      </c>
      <c r="Q26" s="879"/>
      <c r="R26" s="307"/>
      <c r="S26" s="290"/>
      <c r="T26" s="306"/>
      <c r="U26" s="879" t="str">
        <f t="shared" si="3"/>
        <v>A</v>
      </c>
      <c r="V26" s="879"/>
      <c r="W26" s="307"/>
      <c r="AN26" s="270"/>
      <c r="AO26" s="293"/>
      <c r="AP26" s="411">
        <f>'récap 1er'!AL20</f>
        <v>2.9233333333333329</v>
      </c>
      <c r="AQ26" s="294"/>
      <c r="AR26" s="293"/>
      <c r="AS26" s="411">
        <f>'récap 2eme'!AL20</f>
        <v>2.9722222222222228</v>
      </c>
      <c r="AT26" s="294"/>
      <c r="AU26" s="293"/>
      <c r="AV26" s="411">
        <f>'récap 3eme'!AL20</f>
        <v>3.0166666666666666</v>
      </c>
    </row>
    <row r="27" spans="1:49" ht="19.5" customHeight="1" thickBot="1">
      <c r="A27" s="289">
        <f t="shared" si="4"/>
        <v>21</v>
      </c>
      <c r="B27" s="308"/>
      <c r="C27" s="309"/>
      <c r="D27" s="909" t="str">
        <f>'récap 1er'!D21</f>
        <v>Construire des phrases</v>
      </c>
      <c r="E27" s="909"/>
      <c r="F27" s="909"/>
      <c r="G27" s="909"/>
      <c r="H27" s="909"/>
      <c r="I27" s="302"/>
      <c r="J27" s="303"/>
      <c r="K27" s="879" t="str">
        <f t="shared" si="1"/>
        <v>C</v>
      </c>
      <c r="L27" s="879"/>
      <c r="M27" s="304"/>
      <c r="N27" s="302"/>
      <c r="O27" s="303"/>
      <c r="P27" s="879" t="str">
        <f t="shared" si="2"/>
        <v>B</v>
      </c>
      <c r="Q27" s="879"/>
      <c r="R27" s="304"/>
      <c r="S27" s="302"/>
      <c r="T27" s="303"/>
      <c r="U27" s="879" t="str">
        <f t="shared" si="3"/>
        <v>A</v>
      </c>
      <c r="V27" s="879"/>
      <c r="W27" s="304"/>
      <c r="AN27" s="270"/>
      <c r="AO27" s="293"/>
      <c r="AP27" s="412">
        <f>'récap 1er'!AL21</f>
        <v>2.95</v>
      </c>
      <c r="AQ27" s="294"/>
      <c r="AR27" s="293"/>
      <c r="AS27" s="412">
        <f>'récap 2eme'!AL21</f>
        <v>2.9722222222222228</v>
      </c>
      <c r="AT27" s="294"/>
      <c r="AU27" s="293"/>
      <c r="AV27" s="412">
        <f>'récap 3eme'!AL21</f>
        <v>3.0166666666666666</v>
      </c>
    </row>
    <row r="28" spans="1:49" s="283" customFormat="1" ht="19.5" customHeight="1" thickBot="1">
      <c r="A28" s="289">
        <f t="shared" si="4"/>
        <v>22</v>
      </c>
      <c r="B28" s="310"/>
      <c r="C28" s="309"/>
      <c r="D28" s="908" t="str">
        <f>'récap 1er'!D22</f>
        <v>Distinguer les différentes natures de mots</v>
      </c>
      <c r="E28" s="908"/>
      <c r="F28" s="908"/>
      <c r="G28" s="908"/>
      <c r="H28" s="908"/>
      <c r="I28" s="282"/>
      <c r="J28" s="303"/>
      <c r="K28" s="879" t="str">
        <f t="shared" si="1"/>
        <v>C</v>
      </c>
      <c r="L28" s="879"/>
      <c r="M28" s="304"/>
      <c r="N28" s="282"/>
      <c r="O28" s="303"/>
      <c r="P28" s="879" t="str">
        <f t="shared" si="2"/>
        <v>B</v>
      </c>
      <c r="Q28" s="879"/>
      <c r="R28" s="304"/>
      <c r="S28" s="282"/>
      <c r="T28" s="303"/>
      <c r="U28" s="879" t="str">
        <f t="shared" si="3"/>
        <v>A</v>
      </c>
      <c r="V28" s="879"/>
      <c r="W28" s="304"/>
      <c r="AN28" s="284"/>
      <c r="AO28" s="293"/>
      <c r="AP28" s="412">
        <f>'récap 1er'!AL22</f>
        <v>2.8833333333333333</v>
      </c>
      <c r="AQ28" s="287"/>
      <c r="AR28" s="293"/>
      <c r="AS28" s="412">
        <f>'récap 2eme'!AL22</f>
        <v>2.9722222222222228</v>
      </c>
      <c r="AT28" s="287"/>
      <c r="AU28" s="293"/>
      <c r="AV28" s="412">
        <f>'récap 3eme'!AL22</f>
        <v>3.0166666666666666</v>
      </c>
      <c r="AW28" s="288"/>
    </row>
    <row r="29" spans="1:49" ht="19.5" customHeight="1" thickBot="1">
      <c r="A29" s="289">
        <f t="shared" si="4"/>
        <v>23</v>
      </c>
      <c r="B29" s="308"/>
      <c r="C29" s="309"/>
      <c r="D29" s="908" t="str">
        <f>'récap 1er'!D23</f>
        <v>Reconnaitre la fonction d'un mot dans une phrase</v>
      </c>
      <c r="E29" s="908"/>
      <c r="F29" s="908"/>
      <c r="G29" s="908"/>
      <c r="H29" s="908"/>
      <c r="I29" s="290"/>
      <c r="J29" s="303"/>
      <c r="K29" s="879" t="str">
        <f t="shared" si="1"/>
        <v>C</v>
      </c>
      <c r="L29" s="879"/>
      <c r="M29" s="304"/>
      <c r="N29" s="290"/>
      <c r="O29" s="303"/>
      <c r="P29" s="879" t="str">
        <f t="shared" si="2"/>
        <v>B</v>
      </c>
      <c r="Q29" s="879"/>
      <c r="R29" s="304"/>
      <c r="S29" s="290"/>
      <c r="T29" s="303"/>
      <c r="U29" s="879" t="str">
        <f t="shared" si="3"/>
        <v>A</v>
      </c>
      <c r="V29" s="879"/>
      <c r="W29" s="304"/>
      <c r="AN29" s="270"/>
      <c r="AO29" s="293"/>
      <c r="AP29" s="412">
        <f>'récap 1er'!AL23</f>
        <v>2.95</v>
      </c>
      <c r="AQ29" s="294"/>
      <c r="AR29" s="293"/>
      <c r="AS29" s="412">
        <f>'récap 2eme'!AL23</f>
        <v>2.9722222222222228</v>
      </c>
      <c r="AT29" s="294"/>
      <c r="AU29" s="293"/>
      <c r="AV29" s="412">
        <f>'récap 3eme'!AL23</f>
        <v>3.0166666666666666</v>
      </c>
    </row>
    <row r="30" spans="1:49" ht="19.5" customHeight="1" thickBot="1">
      <c r="A30" s="289">
        <f t="shared" si="4"/>
        <v>24</v>
      </c>
      <c r="B30" s="308"/>
      <c r="C30" s="309"/>
      <c r="D30" s="908" t="str">
        <f>'récap 1er'!D24</f>
        <v>Connaissance du verbe et de ses formes</v>
      </c>
      <c r="E30" s="908"/>
      <c r="F30" s="908"/>
      <c r="G30" s="908"/>
      <c r="H30" s="908"/>
      <c r="I30" s="290"/>
      <c r="J30" s="303"/>
      <c r="K30" s="879" t="str">
        <f t="shared" si="1"/>
        <v>C</v>
      </c>
      <c r="L30" s="879"/>
      <c r="M30" s="304"/>
      <c r="N30" s="290"/>
      <c r="O30" s="303"/>
      <c r="P30" s="879" t="str">
        <f t="shared" si="2"/>
        <v>B</v>
      </c>
      <c r="Q30" s="879"/>
      <c r="R30" s="304"/>
      <c r="S30" s="290"/>
      <c r="T30" s="303"/>
      <c r="U30" s="879" t="str">
        <f t="shared" si="3"/>
        <v>A</v>
      </c>
      <c r="V30" s="879"/>
      <c r="W30" s="304"/>
      <c r="AN30" s="270"/>
      <c r="AO30" s="293"/>
      <c r="AP30" s="412">
        <f>'récap 1er'!AL24</f>
        <v>2.8833333333333333</v>
      </c>
      <c r="AQ30" s="294"/>
      <c r="AR30" s="293"/>
      <c r="AS30" s="412">
        <f>'récap 2eme'!AL24</f>
        <v>2.9722222222222228</v>
      </c>
      <c r="AT30" s="294"/>
      <c r="AU30" s="293"/>
      <c r="AV30" s="412">
        <f>'récap 3eme'!AL24</f>
        <v>3.0166666666666666</v>
      </c>
    </row>
    <row r="31" spans="1:49" ht="19.5" customHeight="1" thickBot="1">
      <c r="A31" s="289">
        <f t="shared" si="4"/>
        <v>25</v>
      </c>
      <c r="B31" s="308"/>
      <c r="C31" s="309"/>
      <c r="D31" s="923" t="str">
        <f>'récap 1er'!D25</f>
        <v>Respecter les accords dans la phrase</v>
      </c>
      <c r="E31" s="923"/>
      <c r="F31" s="923"/>
      <c r="G31" s="923"/>
      <c r="H31" s="923"/>
      <c r="I31" s="290"/>
      <c r="J31" s="303"/>
      <c r="K31" s="879" t="str">
        <f t="shared" si="1"/>
        <v>C</v>
      </c>
      <c r="L31" s="879"/>
      <c r="M31" s="304"/>
      <c r="N31" s="290"/>
      <c r="O31" s="303"/>
      <c r="P31" s="879" t="str">
        <f t="shared" si="2"/>
        <v>B</v>
      </c>
      <c r="Q31" s="879"/>
      <c r="R31" s="304"/>
      <c r="S31" s="290"/>
      <c r="T31" s="303"/>
      <c r="U31" s="879" t="str">
        <f t="shared" si="3"/>
        <v>A</v>
      </c>
      <c r="V31" s="879"/>
      <c r="W31" s="304"/>
      <c r="AN31" s="270"/>
      <c r="AO31" s="293"/>
      <c r="AP31" s="412">
        <f>'récap 1er'!AL25</f>
        <v>2.95</v>
      </c>
      <c r="AQ31" s="294"/>
      <c r="AR31" s="293"/>
      <c r="AS31" s="412">
        <f>'récap 2eme'!AL25</f>
        <v>2.9722222222222228</v>
      </c>
      <c r="AT31" s="294"/>
      <c r="AU31" s="293"/>
      <c r="AV31" s="412">
        <f>'récap 3eme'!AL25</f>
        <v>3.0166666666666666</v>
      </c>
    </row>
    <row r="32" spans="1:49" ht="19.5" customHeight="1" thickBot="1">
      <c r="A32" s="289">
        <f t="shared" si="4"/>
        <v>26</v>
      </c>
      <c r="B32" s="295"/>
      <c r="C32" s="921" t="str">
        <f>'récap 1er'!C26</f>
        <v>Orthographe</v>
      </c>
      <c r="D32" s="921"/>
      <c r="E32" s="921"/>
      <c r="F32" s="921"/>
      <c r="G32" s="921"/>
      <c r="H32" s="921"/>
      <c r="I32" s="302"/>
      <c r="J32" s="306"/>
      <c r="K32" s="879" t="str">
        <f t="shared" si="1"/>
        <v>C</v>
      </c>
      <c r="L32" s="879"/>
      <c r="M32" s="307"/>
      <c r="N32" s="302"/>
      <c r="O32" s="306"/>
      <c r="P32" s="879" t="str">
        <f t="shared" si="2"/>
        <v>C</v>
      </c>
      <c r="Q32" s="879"/>
      <c r="R32" s="307"/>
      <c r="S32" s="302"/>
      <c r="T32" s="306"/>
      <c r="U32" s="879" t="str">
        <f t="shared" si="3"/>
        <v>B</v>
      </c>
      <c r="V32" s="879"/>
      <c r="W32" s="307"/>
      <c r="AN32" s="270"/>
      <c r="AO32" s="301"/>
      <c r="AP32" s="412">
        <f>'récap 1er'!AL26</f>
        <v>2.9555555555555553</v>
      </c>
      <c r="AQ32" s="294"/>
      <c r="AR32" s="301"/>
      <c r="AS32" s="412">
        <f>'récap 2eme'!AL26</f>
        <v>2.9555555555555553</v>
      </c>
      <c r="AT32" s="294"/>
      <c r="AU32" s="301"/>
      <c r="AV32" s="412">
        <f>'récap 3eme'!AL26</f>
        <v>2.9814814814814814</v>
      </c>
    </row>
    <row r="33" spans="1:49" s="283" customFormat="1" ht="19.5" customHeight="1" thickBot="1">
      <c r="A33" s="289">
        <f t="shared" si="4"/>
        <v>27</v>
      </c>
      <c r="B33" s="305"/>
      <c r="C33" s="309"/>
      <c r="D33" s="908" t="str">
        <f>'récap 1er'!D27</f>
        <v>Orthographe grapho-phonologique</v>
      </c>
      <c r="E33" s="908"/>
      <c r="F33" s="908"/>
      <c r="G33" s="908"/>
      <c r="H33" s="908"/>
      <c r="I33" s="282"/>
      <c r="J33" s="303"/>
      <c r="K33" s="879" t="str">
        <f t="shared" si="1"/>
        <v/>
      </c>
      <c r="L33" s="879"/>
      <c r="M33" s="304"/>
      <c r="N33" s="282"/>
      <c r="O33" s="303"/>
      <c r="P33" s="879" t="str">
        <f t="shared" si="2"/>
        <v/>
      </c>
      <c r="Q33" s="879"/>
      <c r="R33" s="304"/>
      <c r="S33" s="282"/>
      <c r="T33" s="303"/>
      <c r="U33" s="879" t="str">
        <f t="shared" si="3"/>
        <v/>
      </c>
      <c r="V33" s="879"/>
      <c r="W33" s="304"/>
      <c r="AN33" s="284"/>
      <c r="AO33" s="293"/>
      <c r="AP33" s="412">
        <f>'récap 1er'!AL27</f>
        <v>5</v>
      </c>
      <c r="AQ33" s="287"/>
      <c r="AR33" s="293"/>
      <c r="AS33" s="412" t="str">
        <f>'récap 2eme'!AL27</f>
        <v/>
      </c>
      <c r="AT33" s="287"/>
      <c r="AU33" s="293"/>
      <c r="AV33" s="412" t="str">
        <f>'récap 3eme'!AL27</f>
        <v/>
      </c>
      <c r="AW33" s="288"/>
    </row>
    <row r="34" spans="1:49" s="283" customFormat="1" ht="19.5" customHeight="1" thickBot="1">
      <c r="A34" s="289">
        <f t="shared" si="4"/>
        <v>28</v>
      </c>
      <c r="B34" s="295"/>
      <c r="C34" s="309"/>
      <c r="D34" s="908" t="str">
        <f>'récap 1er'!D28</f>
        <v>Orthographe lexicale</v>
      </c>
      <c r="E34" s="908"/>
      <c r="F34" s="908"/>
      <c r="G34" s="908"/>
      <c r="H34" s="908"/>
      <c r="I34" s="311"/>
      <c r="J34" s="303"/>
      <c r="K34" s="879" t="str">
        <f t="shared" si="1"/>
        <v>C</v>
      </c>
      <c r="L34" s="879"/>
      <c r="M34" s="304"/>
      <c r="N34" s="311"/>
      <c r="O34" s="303"/>
      <c r="P34" s="879" t="str">
        <f t="shared" si="2"/>
        <v>B</v>
      </c>
      <c r="Q34" s="879"/>
      <c r="R34" s="304"/>
      <c r="S34" s="311"/>
      <c r="T34" s="303"/>
      <c r="U34" s="879" t="str">
        <f t="shared" si="3"/>
        <v>A</v>
      </c>
      <c r="V34" s="879"/>
      <c r="W34" s="304"/>
      <c r="AN34" s="284"/>
      <c r="AO34" s="312"/>
      <c r="AP34" s="412">
        <f>'récap 1er'!AL28</f>
        <v>2.8833333333333333</v>
      </c>
      <c r="AQ34" s="287"/>
      <c r="AR34" s="312"/>
      <c r="AS34" s="412">
        <f>'récap 2eme'!AL28</f>
        <v>2.9722222222222228</v>
      </c>
      <c r="AT34" s="287"/>
      <c r="AU34" s="312"/>
      <c r="AV34" s="412">
        <f>'récap 3eme'!AL28</f>
        <v>3.0166666666666666</v>
      </c>
      <c r="AW34" s="288"/>
    </row>
    <row r="35" spans="1:49" ht="19.5" customHeight="1" thickBot="1">
      <c r="A35" s="289">
        <f t="shared" si="4"/>
        <v>29</v>
      </c>
      <c r="B35" s="305"/>
      <c r="C35" s="309"/>
      <c r="D35" s="908" t="str">
        <f>'récap 1er'!D29</f>
        <v>Orthographe grammaticale</v>
      </c>
      <c r="E35" s="908"/>
      <c r="F35" s="908"/>
      <c r="G35" s="908"/>
      <c r="H35" s="908"/>
      <c r="I35" s="302"/>
      <c r="J35" s="303"/>
      <c r="K35" s="879" t="str">
        <f t="shared" si="1"/>
        <v>C</v>
      </c>
      <c r="L35" s="879"/>
      <c r="M35" s="304"/>
      <c r="N35" s="302"/>
      <c r="O35" s="303"/>
      <c r="P35" s="879" t="str">
        <f t="shared" si="2"/>
        <v>C</v>
      </c>
      <c r="Q35" s="879"/>
      <c r="R35" s="304"/>
      <c r="S35" s="302"/>
      <c r="T35" s="303"/>
      <c r="U35" s="879" t="str">
        <f t="shared" si="3"/>
        <v>C</v>
      </c>
      <c r="V35" s="879"/>
      <c r="W35" s="304"/>
      <c r="AN35" s="270"/>
      <c r="AO35" s="293"/>
      <c r="AP35" s="412">
        <f>'récap 1er'!AL29</f>
        <v>3</v>
      </c>
      <c r="AQ35" s="294"/>
      <c r="AR35" s="293"/>
      <c r="AS35" s="412">
        <f>'récap 2eme'!AL29</f>
        <v>3</v>
      </c>
      <c r="AT35" s="294"/>
      <c r="AU35" s="293"/>
      <c r="AV35" s="412">
        <f>'récap 3eme'!AL29</f>
        <v>3</v>
      </c>
    </row>
    <row r="36" spans="1:49" s="283" customFormat="1" ht="19.5" customHeight="1" thickBot="1">
      <c r="A36" s="289">
        <f t="shared" si="4"/>
        <v>30</v>
      </c>
      <c r="B36" s="295"/>
      <c r="C36" s="921" t="str">
        <f>'récap 1er'!C30</f>
        <v>Acquisition du vocabulaire</v>
      </c>
      <c r="D36" s="921"/>
      <c r="E36" s="921"/>
      <c r="F36" s="921"/>
      <c r="G36" s="921"/>
      <c r="H36" s="921"/>
      <c r="I36" s="282"/>
      <c r="J36" s="306"/>
      <c r="K36" s="879" t="str">
        <f t="shared" si="1"/>
        <v>C</v>
      </c>
      <c r="L36" s="879"/>
      <c r="M36" s="307"/>
      <c r="N36" s="282"/>
      <c r="O36" s="306"/>
      <c r="P36" s="879" t="str">
        <f t="shared" si="2"/>
        <v>B</v>
      </c>
      <c r="Q36" s="879"/>
      <c r="R36" s="307"/>
      <c r="S36" s="282"/>
      <c r="T36" s="306"/>
      <c r="U36" s="879" t="str">
        <f t="shared" si="3"/>
        <v>A</v>
      </c>
      <c r="V36" s="879"/>
      <c r="W36" s="307"/>
      <c r="AN36" s="284"/>
      <c r="AO36" s="301"/>
      <c r="AP36" s="412">
        <f>'récap 1er'!AL30</f>
        <v>2.8833333333333333</v>
      </c>
      <c r="AQ36" s="287"/>
      <c r="AR36" s="301"/>
      <c r="AS36" s="412">
        <f>'récap 2eme'!AL30</f>
        <v>2.9722222222222228</v>
      </c>
      <c r="AT36" s="287"/>
      <c r="AU36" s="301"/>
      <c r="AV36" s="412">
        <f>'récap 3eme'!AL30</f>
        <v>3.0166666666666666</v>
      </c>
      <c r="AW36" s="288"/>
    </row>
    <row r="37" spans="1:49" ht="19.5" customHeight="1" thickBot="1">
      <c r="A37" s="289">
        <f t="shared" si="4"/>
        <v>31</v>
      </c>
      <c r="B37" s="295"/>
      <c r="C37" s="309"/>
      <c r="D37" s="908" t="str">
        <f>'récap 1er'!D31</f>
        <v>Maitriser le sens des mots connus et nouveaux</v>
      </c>
      <c r="E37" s="908"/>
      <c r="F37" s="908"/>
      <c r="G37" s="908"/>
      <c r="H37" s="908"/>
      <c r="I37" s="290"/>
      <c r="J37" s="303"/>
      <c r="K37" s="879" t="str">
        <f t="shared" si="1"/>
        <v>C</v>
      </c>
      <c r="L37" s="879"/>
      <c r="M37" s="304"/>
      <c r="N37" s="290"/>
      <c r="O37" s="303"/>
      <c r="P37" s="879" t="str">
        <f t="shared" si="2"/>
        <v>B</v>
      </c>
      <c r="Q37" s="879"/>
      <c r="R37" s="304"/>
      <c r="S37" s="290"/>
      <c r="T37" s="303"/>
      <c r="U37" s="879" t="str">
        <f t="shared" si="3"/>
        <v>A</v>
      </c>
      <c r="V37" s="879"/>
      <c r="W37" s="304"/>
      <c r="AN37" s="270"/>
      <c r="AO37" s="293"/>
      <c r="AP37" s="412">
        <f>'récap 1er'!AL31</f>
        <v>2.8833333333333333</v>
      </c>
      <c r="AQ37" s="294"/>
      <c r="AR37" s="293"/>
      <c r="AS37" s="412">
        <f>'récap 2eme'!AL31</f>
        <v>2.9722222222222228</v>
      </c>
      <c r="AT37" s="294"/>
      <c r="AU37" s="293"/>
      <c r="AV37" s="412">
        <f>'récap 3eme'!AL31</f>
        <v>3.0166666666666666</v>
      </c>
    </row>
    <row r="38" spans="1:49" ht="19.5" customHeight="1" thickBot="1">
      <c r="A38" s="289">
        <f t="shared" si="4"/>
        <v>32</v>
      </c>
      <c r="B38" s="295"/>
      <c r="C38" s="309"/>
      <c r="D38" s="908" t="str">
        <f>'récap 1er'!D32</f>
        <v>Connaitre synonymes, homonymes et contraires</v>
      </c>
      <c r="E38" s="908"/>
      <c r="F38" s="908"/>
      <c r="G38" s="908"/>
      <c r="H38" s="908"/>
      <c r="I38" s="290"/>
      <c r="J38" s="303"/>
      <c r="K38" s="879" t="str">
        <f t="shared" si="1"/>
        <v>C</v>
      </c>
      <c r="L38" s="879"/>
      <c r="M38" s="304"/>
      <c r="N38" s="290"/>
      <c r="O38" s="303"/>
      <c r="P38" s="879" t="str">
        <f t="shared" si="2"/>
        <v>B</v>
      </c>
      <c r="Q38" s="879"/>
      <c r="R38" s="304"/>
      <c r="S38" s="290"/>
      <c r="T38" s="303"/>
      <c r="U38" s="879" t="str">
        <f t="shared" si="3"/>
        <v>A</v>
      </c>
      <c r="V38" s="879"/>
      <c r="W38" s="304"/>
      <c r="AN38" s="270"/>
      <c r="AO38" s="293"/>
      <c r="AP38" s="412">
        <f>'récap 1er'!AL32</f>
        <v>2.8833333333333333</v>
      </c>
      <c r="AQ38" s="294"/>
      <c r="AR38" s="293"/>
      <c r="AS38" s="412">
        <f>'récap 2eme'!AL32</f>
        <v>2.9722222222222228</v>
      </c>
      <c r="AT38" s="294"/>
      <c r="AU38" s="293"/>
      <c r="AV38" s="412">
        <f>'récap 3eme'!AL32</f>
        <v>3.0166666666666666</v>
      </c>
    </row>
    <row r="39" spans="1:49" ht="19.5" customHeight="1" thickBot="1">
      <c r="A39" s="289">
        <f t="shared" si="4"/>
        <v>33</v>
      </c>
      <c r="B39" s="305"/>
      <c r="C39" s="309"/>
      <c r="D39" s="908" t="str">
        <f>'récap 1er'!D33</f>
        <v>Construire et repérer les familles de mots</v>
      </c>
      <c r="E39" s="908"/>
      <c r="F39" s="908"/>
      <c r="G39" s="908"/>
      <c r="H39" s="908"/>
      <c r="I39" s="302"/>
      <c r="J39" s="303"/>
      <c r="K39" s="879" t="str">
        <f t="shared" si="1"/>
        <v>C</v>
      </c>
      <c r="L39" s="879"/>
      <c r="M39" s="304"/>
      <c r="N39" s="302"/>
      <c r="O39" s="303"/>
      <c r="P39" s="879" t="str">
        <f t="shared" si="2"/>
        <v>B</v>
      </c>
      <c r="Q39" s="879"/>
      <c r="R39" s="304"/>
      <c r="S39" s="302"/>
      <c r="T39" s="303"/>
      <c r="U39" s="879" t="str">
        <f t="shared" si="3"/>
        <v>A</v>
      </c>
      <c r="V39" s="879"/>
      <c r="W39" s="304"/>
      <c r="AN39" s="270"/>
      <c r="AO39" s="293"/>
      <c r="AP39" s="412">
        <f>'récap 1er'!AL33</f>
        <v>2.8833333333333333</v>
      </c>
      <c r="AQ39" s="294"/>
      <c r="AR39" s="293"/>
      <c r="AS39" s="412">
        <f>'récap 2eme'!AL33</f>
        <v>2.9722222222222228</v>
      </c>
      <c r="AT39" s="294"/>
      <c r="AU39" s="293"/>
      <c r="AV39" s="412">
        <f>'récap 3eme'!AL33</f>
        <v>3.0166666666666666</v>
      </c>
    </row>
    <row r="40" spans="1:49" s="283" customFormat="1" ht="19.5" customHeight="1" thickBot="1">
      <c r="A40" s="289">
        <f t="shared" si="4"/>
        <v>34</v>
      </c>
      <c r="B40" s="295"/>
      <c r="C40" s="309"/>
      <c r="D40" s="908" t="str">
        <f>'récap 1er'!D34</f>
        <v>Savoir utiliser le dictionnaire avec aisance</v>
      </c>
      <c r="E40" s="908"/>
      <c r="F40" s="908"/>
      <c r="G40" s="908"/>
      <c r="H40" s="908"/>
      <c r="I40" s="282"/>
      <c r="J40" s="303"/>
      <c r="K40" s="879" t="str">
        <f t="shared" si="1"/>
        <v>C</v>
      </c>
      <c r="L40" s="879"/>
      <c r="M40" s="304"/>
      <c r="N40" s="282"/>
      <c r="O40" s="303"/>
      <c r="P40" s="879" t="str">
        <f t="shared" si="2"/>
        <v>B</v>
      </c>
      <c r="Q40" s="879"/>
      <c r="R40" s="304"/>
      <c r="S40" s="282"/>
      <c r="T40" s="303"/>
      <c r="U40" s="879" t="str">
        <f t="shared" si="3"/>
        <v>A</v>
      </c>
      <c r="V40" s="879"/>
      <c r="W40" s="304"/>
      <c r="AN40" s="284"/>
      <c r="AO40" s="293"/>
      <c r="AP40" s="412">
        <f>'récap 1er'!AL34</f>
        <v>2.8833333333333333</v>
      </c>
      <c r="AQ40" s="287"/>
      <c r="AR40" s="293"/>
      <c r="AS40" s="412">
        <f>'récap 2eme'!AL34</f>
        <v>2.9722222222222228</v>
      </c>
      <c r="AT40" s="287"/>
      <c r="AU40" s="293"/>
      <c r="AV40" s="412">
        <f>'récap 3eme'!AL34</f>
        <v>3.0166666666666666</v>
      </c>
      <c r="AW40" s="288"/>
    </row>
    <row r="41" spans="1:49" s="283" customFormat="1" ht="6.75" customHeight="1">
      <c r="A41" s="289">
        <f t="shared" si="4"/>
        <v>35</v>
      </c>
      <c r="B41" s="7"/>
      <c r="C41" s="7"/>
      <c r="D41" s="7"/>
      <c r="E41" s="7"/>
      <c r="F41" s="267"/>
      <c r="G41" s="267"/>
      <c r="H41" s="313"/>
      <c r="I41" s="311"/>
      <c r="J41" s="314"/>
      <c r="K41" s="314"/>
      <c r="L41" s="314"/>
      <c r="M41" s="314"/>
      <c r="N41" s="311"/>
      <c r="O41" s="314"/>
      <c r="P41" s="314"/>
      <c r="Q41" s="314"/>
      <c r="R41" s="314"/>
      <c r="S41" s="311"/>
      <c r="T41" s="314"/>
      <c r="U41" s="314"/>
      <c r="V41" s="314"/>
      <c r="W41" s="314"/>
      <c r="AN41" s="284"/>
      <c r="AO41" s="312"/>
      <c r="AP41" s="315" t="str">
        <f>'récap 1er'!AL35</f>
        <v/>
      </c>
      <c r="AQ41" s="287"/>
      <c r="AR41" s="312"/>
      <c r="AS41" s="315" t="str">
        <f>'récap 2eme'!AL35</f>
        <v/>
      </c>
      <c r="AT41" s="287"/>
      <c r="AU41" s="312"/>
      <c r="AV41" s="315"/>
      <c r="AW41" s="288"/>
    </row>
    <row r="42" spans="1:49" ht="6.75" customHeight="1" thickBot="1">
      <c r="A42" s="289">
        <f t="shared" si="4"/>
        <v>36</v>
      </c>
      <c r="F42" s="267"/>
      <c r="G42" s="267"/>
      <c r="H42" s="267"/>
      <c r="I42" s="302"/>
      <c r="J42" s="316"/>
      <c r="K42" s="316"/>
      <c r="L42" s="316"/>
      <c r="M42" s="316"/>
      <c r="N42" s="302"/>
      <c r="O42" s="316"/>
      <c r="P42" s="316"/>
      <c r="Q42" s="316"/>
      <c r="R42" s="316"/>
      <c r="S42" s="302"/>
      <c r="T42" s="316"/>
      <c r="U42" s="316"/>
      <c r="V42" s="316"/>
      <c r="W42" s="316"/>
      <c r="AN42" s="270"/>
      <c r="AO42" s="293"/>
      <c r="AP42" s="317" t="str">
        <f>'récap 1er'!AL36</f>
        <v/>
      </c>
      <c r="AQ42" s="294"/>
      <c r="AR42" s="293"/>
      <c r="AS42" s="317" t="str">
        <f>'récap 2eme'!AL36</f>
        <v/>
      </c>
      <c r="AT42" s="294"/>
      <c r="AU42" s="293"/>
      <c r="AV42" s="317"/>
    </row>
    <row r="43" spans="1:49" s="283" customFormat="1" ht="26.25" customHeight="1" thickBot="1">
      <c r="A43" s="289">
        <f t="shared" si="4"/>
        <v>37</v>
      </c>
      <c r="B43" s="918" t="str">
        <f>'récap 1er'!B37</f>
        <v>Langue étrangère ou régionale</v>
      </c>
      <c r="C43" s="919"/>
      <c r="D43" s="919"/>
      <c r="E43" s="919"/>
      <c r="F43" s="919"/>
      <c r="G43" s="919"/>
      <c r="H43" s="920"/>
      <c r="I43" s="282"/>
      <c r="J43" s="893" t="str">
        <f>INDEX(ZONE_LIVRET1,$A43,$A$1)</f>
        <v>C</v>
      </c>
      <c r="K43" s="894"/>
      <c r="L43" s="894"/>
      <c r="M43" s="895"/>
      <c r="N43" s="282"/>
      <c r="O43" s="893" t="str">
        <f>INDEX(ZONE_LIVRET2,$A$43,$A$1)</f>
        <v>B</v>
      </c>
      <c r="P43" s="894"/>
      <c r="Q43" s="894" t="e">
        <f>INDEX(ZONE_LIVRET1,B43,$A$1)</f>
        <v>#VALUE!</v>
      </c>
      <c r="R43" s="895"/>
      <c r="S43" s="282"/>
      <c r="T43" s="893" t="str">
        <f>INDEX(ZONE_LIVRET3,A43,$A$1)</f>
        <v>A</v>
      </c>
      <c r="U43" s="894"/>
      <c r="V43" s="894" t="e">
        <f>INDEX(ZONE_LIVRET3,B43,$A$1)</f>
        <v>#VALUE!</v>
      </c>
      <c r="W43" s="895"/>
      <c r="AN43" s="284"/>
      <c r="AO43" s="285">
        <f>INDEX(moyennes1,$A43,$A$1)</f>
        <v>2.6666666666666665</v>
      </c>
      <c r="AP43" s="286">
        <f>'récap 1er'!AL37</f>
        <v>2.9166666666666665</v>
      </c>
      <c r="AQ43" s="287"/>
      <c r="AR43" s="285">
        <f>INDEX(moyennes2,$A43,$A$1)</f>
        <v>3.6666666666666665</v>
      </c>
      <c r="AS43" s="286">
        <f>'récap 2eme'!AL37</f>
        <v>3.0055555555555555</v>
      </c>
      <c r="AT43" s="287"/>
      <c r="AU43" s="285">
        <f>INDEX(moyennes3,$A43,$A$1)</f>
        <v>4</v>
      </c>
      <c r="AV43" s="286">
        <f>'récap 3eme'!AL37</f>
        <v>3.0111111111111115</v>
      </c>
      <c r="AW43" s="288"/>
    </row>
    <row r="44" spans="1:49" ht="15.75" customHeight="1">
      <c r="A44" s="289">
        <f t="shared" si="4"/>
        <v>38</v>
      </c>
      <c r="F44" s="318"/>
      <c r="G44" s="318"/>
      <c r="H44" s="318"/>
      <c r="I44" s="290"/>
      <c r="J44" s="290"/>
      <c r="K44" s="319"/>
      <c r="L44" s="319"/>
      <c r="M44" s="290"/>
      <c r="N44" s="290"/>
      <c r="O44" s="290"/>
      <c r="P44" s="319"/>
      <c r="Q44" s="319"/>
      <c r="R44" s="290"/>
      <c r="S44" s="290"/>
      <c r="T44" s="290"/>
      <c r="U44" s="319"/>
      <c r="V44" s="319"/>
      <c r="W44" s="290"/>
      <c r="AO44" s="320"/>
      <c r="AR44" s="320"/>
      <c r="AU44" s="320"/>
    </row>
    <row r="45" spans="1:49" ht="8.25" customHeight="1">
      <c r="A45" s="289">
        <f t="shared" si="4"/>
        <v>39</v>
      </c>
      <c r="F45" s="318"/>
      <c r="G45" s="318"/>
      <c r="H45" s="318"/>
      <c r="I45" s="290"/>
      <c r="J45" s="290"/>
      <c r="K45" s="319"/>
      <c r="L45" s="319"/>
      <c r="M45" s="290"/>
      <c r="N45" s="290"/>
      <c r="O45" s="290"/>
      <c r="P45" s="319"/>
      <c r="Q45" s="319"/>
      <c r="R45" s="290"/>
      <c r="S45" s="290"/>
      <c r="T45" s="290"/>
      <c r="U45" s="319"/>
      <c r="V45" s="319"/>
      <c r="W45" s="290"/>
      <c r="AO45" s="320"/>
      <c r="AR45" s="320"/>
      <c r="AU45" s="320"/>
    </row>
    <row r="46" spans="1:49" ht="8.25" customHeight="1" thickBot="1">
      <c r="A46" s="266"/>
    </row>
    <row r="47" spans="1:49" ht="30" customHeight="1" thickBot="1">
      <c r="B47" s="931"/>
      <c r="C47" s="931"/>
      <c r="D47" s="899" t="str">
        <f>INDEX(ZONE_LIVRET1,1,A1)</f>
        <v/>
      </c>
      <c r="E47" s="900"/>
      <c r="F47" s="900"/>
      <c r="G47" s="900"/>
      <c r="H47" s="900"/>
      <c r="I47" s="900"/>
      <c r="J47" s="900"/>
      <c r="K47" s="900"/>
      <c r="L47" s="900"/>
      <c r="M47" s="900"/>
      <c r="N47" s="900"/>
      <c r="O47" s="900"/>
      <c r="P47" s="900"/>
      <c r="Q47" s="900"/>
      <c r="R47" s="900"/>
      <c r="S47" s="900"/>
      <c r="T47" s="900"/>
      <c r="U47" s="900"/>
      <c r="V47" s="900"/>
      <c r="W47" s="901"/>
      <c r="AN47" s="270"/>
      <c r="AO47" s="951" t="str">
        <f>AP2</f>
        <v/>
      </c>
      <c r="AP47" s="928"/>
      <c r="AQ47" s="928"/>
      <c r="AR47" s="928"/>
      <c r="AS47" s="928"/>
      <c r="AT47" s="928"/>
      <c r="AU47" s="928"/>
      <c r="AV47" s="952"/>
    </row>
    <row r="48" spans="1:49" ht="6" customHeight="1">
      <c r="B48" s="931"/>
      <c r="C48" s="931"/>
      <c r="D48" s="271"/>
      <c r="E48" s="271"/>
      <c r="F48" s="271"/>
      <c r="G48" s="271"/>
      <c r="H48" s="271"/>
      <c r="I48" s="272"/>
      <c r="K48" s="273"/>
      <c r="N48" s="272"/>
      <c r="S48" s="272"/>
      <c r="W48" s="274"/>
      <c r="AN48" s="270"/>
      <c r="AO48" s="427">
        <f t="shared" ref="AO48:AV51" si="5">AO3</f>
        <v>0</v>
      </c>
      <c r="AP48" s="427">
        <f t="shared" si="5"/>
        <v>0</v>
      </c>
      <c r="AQ48" s="427">
        <f t="shared" si="5"/>
        <v>0</v>
      </c>
      <c r="AR48" s="427">
        <f t="shared" si="5"/>
        <v>0</v>
      </c>
      <c r="AS48" s="427">
        <f t="shared" si="5"/>
        <v>0</v>
      </c>
      <c r="AT48" s="427">
        <f t="shared" si="5"/>
        <v>0</v>
      </c>
      <c r="AU48" s="427">
        <f t="shared" si="5"/>
        <v>0</v>
      </c>
      <c r="AV48" s="427">
        <f t="shared" si="5"/>
        <v>0</v>
      </c>
    </row>
    <row r="49" spans="1:48" ht="18" customHeight="1">
      <c r="B49" s="931"/>
      <c r="C49" s="931"/>
      <c r="D49" s="942" t="str">
        <f>CONCATENATE("classe :  ",'liste élèves'!G3)</f>
        <v>classe :  CM2</v>
      </c>
      <c r="E49" s="943"/>
      <c r="F49" s="276"/>
      <c r="G49" s="277" t="s">
        <v>42</v>
      </c>
      <c r="H49" s="897" t="str">
        <f>'liste élèves'!G5</f>
        <v>Mme COUSIN</v>
      </c>
      <c r="I49" s="897"/>
      <c r="J49" s="897"/>
      <c r="K49" s="897"/>
      <c r="L49" s="897"/>
      <c r="M49" s="897"/>
      <c r="N49" s="897"/>
      <c r="O49" s="897"/>
      <c r="P49" s="897"/>
      <c r="Q49" s="897"/>
      <c r="R49" s="897"/>
      <c r="S49" s="897"/>
      <c r="T49" s="897"/>
      <c r="U49" s="897"/>
      <c r="V49" s="897"/>
      <c r="W49" s="898"/>
      <c r="AN49" s="270"/>
      <c r="AO49" s="932" t="str">
        <f t="shared" si="5"/>
        <v>1er trim.</v>
      </c>
      <c r="AP49" s="929"/>
      <c r="AQ49" s="428">
        <f t="shared" si="5"/>
        <v>0</v>
      </c>
      <c r="AR49" s="929" t="str">
        <f t="shared" si="5"/>
        <v>2ème trim.</v>
      </c>
      <c r="AS49" s="929"/>
      <c r="AT49" s="428">
        <f t="shared" si="5"/>
        <v>0</v>
      </c>
      <c r="AU49" s="929" t="str">
        <f t="shared" si="5"/>
        <v>3ème trim.</v>
      </c>
      <c r="AV49" s="930"/>
    </row>
    <row r="50" spans="1:48" ht="4.5" customHeight="1" thickBot="1">
      <c r="B50" s="931"/>
      <c r="C50" s="931"/>
      <c r="AN50" s="270"/>
      <c r="AO50" s="427"/>
      <c r="AP50" s="427"/>
      <c r="AQ50" s="427"/>
      <c r="AR50" s="427"/>
      <c r="AS50" s="427"/>
      <c r="AT50" s="427"/>
      <c r="AU50" s="427"/>
      <c r="AV50" s="427"/>
    </row>
    <row r="51" spans="1:48" ht="28.5" customHeight="1" thickBot="1">
      <c r="A51" s="289"/>
      <c r="B51" s="931"/>
      <c r="C51" s="931"/>
      <c r="D51" s="881" t="str">
        <f>CONCATENATE("année scolaire : ",'liste élèves'!G7)</f>
        <v>année scolaire : 2010-2011</v>
      </c>
      <c r="E51" s="882"/>
      <c r="F51" s="882"/>
      <c r="G51" s="882"/>
      <c r="H51" s="883"/>
      <c r="J51" s="884" t="s">
        <v>38</v>
      </c>
      <c r="K51" s="885"/>
      <c r="L51" s="885"/>
      <c r="M51" s="886"/>
      <c r="N51" s="278"/>
      <c r="O51" s="887" t="s">
        <v>39</v>
      </c>
      <c r="P51" s="888"/>
      <c r="Q51" s="888"/>
      <c r="R51" s="889"/>
      <c r="S51" s="278"/>
      <c r="T51" s="887" t="s">
        <v>40</v>
      </c>
      <c r="U51" s="888"/>
      <c r="V51" s="888"/>
      <c r="W51" s="889"/>
      <c r="AO51" s="429" t="str">
        <f t="shared" si="5"/>
        <v>élève</v>
      </c>
      <c r="AP51" s="430" t="str">
        <f t="shared" si="5"/>
        <v>classe</v>
      </c>
      <c r="AQ51" s="427">
        <f t="shared" si="5"/>
        <v>0</v>
      </c>
      <c r="AR51" s="429" t="str">
        <f t="shared" si="5"/>
        <v>élève</v>
      </c>
      <c r="AS51" s="430" t="str">
        <f t="shared" si="5"/>
        <v>classe</v>
      </c>
      <c r="AT51" s="427">
        <f t="shared" si="5"/>
        <v>0</v>
      </c>
      <c r="AU51" s="429" t="str">
        <f t="shared" si="5"/>
        <v>élève</v>
      </c>
      <c r="AV51" s="430" t="str">
        <f t="shared" si="5"/>
        <v>classe</v>
      </c>
    </row>
    <row r="52" spans="1:48" ht="7.5" customHeight="1" thickBot="1">
      <c r="A52" s="289"/>
      <c r="F52" s="318"/>
      <c r="G52" s="318"/>
      <c r="H52" s="318"/>
      <c r="I52" s="290"/>
      <c r="J52" s="290"/>
      <c r="K52" s="319"/>
      <c r="L52" s="319"/>
      <c r="M52" s="290"/>
      <c r="N52" s="290"/>
      <c r="O52" s="290"/>
      <c r="P52" s="319"/>
      <c r="Q52" s="319"/>
      <c r="R52" s="290"/>
      <c r="S52" s="290"/>
      <c r="T52" s="290"/>
      <c r="U52" s="319"/>
      <c r="V52" s="319"/>
      <c r="W52" s="290"/>
      <c r="AO52" s="320"/>
      <c r="AR52" s="320"/>
      <c r="AU52" s="320"/>
    </row>
    <row r="53" spans="1:48" ht="25.5" customHeight="1" thickBot="1">
      <c r="A53" s="289">
        <f>A45+1</f>
        <v>40</v>
      </c>
      <c r="B53" s="918" t="str">
        <f>'récap 1er'!B40</f>
        <v>Mathémathiques</v>
      </c>
      <c r="C53" s="919"/>
      <c r="D53" s="919"/>
      <c r="E53" s="919"/>
      <c r="F53" s="919"/>
      <c r="G53" s="919"/>
      <c r="H53" s="920"/>
      <c r="I53" s="321"/>
      <c r="J53" s="893" t="str">
        <f>INDEX(ZONE_LIVRET1,$A53,$A$1)</f>
        <v>C</v>
      </c>
      <c r="K53" s="894"/>
      <c r="L53" s="894"/>
      <c r="M53" s="895"/>
      <c r="N53" s="322"/>
      <c r="O53" s="893" t="str">
        <f>INDEX(ZONE_LIVRET2,$A$53,$A$1)</f>
        <v>B</v>
      </c>
      <c r="P53" s="894"/>
      <c r="Q53" s="894" t="e">
        <f>INDEX(ZONE_LIVRET1,B53,$A$1)</f>
        <v>#VALUE!</v>
      </c>
      <c r="R53" s="895"/>
      <c r="S53" s="323"/>
      <c r="T53" s="893" t="str">
        <f>INDEX(ZONE_LIVRET3,$A53,$A$1)</f>
        <v>B</v>
      </c>
      <c r="U53" s="894"/>
      <c r="V53" s="894"/>
      <c r="W53" s="895"/>
      <c r="AO53" s="285">
        <f>INDEX(moyennes1,$A53,$A$1)</f>
        <v>2.6666666666666665</v>
      </c>
      <c r="AP53" s="286">
        <f>'récap 1er'!AL40</f>
        <v>2.8873456790123457</v>
      </c>
      <c r="AR53" s="285">
        <f>INDEX(moyennes2,$A53,$A$1)</f>
        <v>3.5</v>
      </c>
      <c r="AS53" s="286">
        <f>'récap 2eme'!AL40</f>
        <v>2.9574074074074077</v>
      </c>
      <c r="AU53" s="285">
        <f>INDEX(moyennes3,$A53,$A$1)</f>
        <v>3.7777777777777772</v>
      </c>
      <c r="AV53" s="286">
        <f>'récap 3eme'!AL40</f>
        <v>2.9944444444444449</v>
      </c>
    </row>
    <row r="54" spans="1:48" ht="19.5" customHeight="1" thickBot="1">
      <c r="A54" s="289">
        <f t="shared" si="4"/>
        <v>41</v>
      </c>
      <c r="B54" s="917" t="str">
        <f>'récap 1er'!B41</f>
        <v>Connaissance des nombres entiers</v>
      </c>
      <c r="C54" s="917"/>
      <c r="D54" s="917"/>
      <c r="E54" s="917"/>
      <c r="F54" s="917"/>
      <c r="G54" s="917"/>
      <c r="H54" s="917"/>
      <c r="J54" s="324"/>
      <c r="K54" s="907" t="str">
        <f t="shared" ref="K54:K73" si="6">INDEX(ZONE_LIVRET1,A54,$A$1)</f>
        <v>C</v>
      </c>
      <c r="L54" s="907"/>
      <c r="M54" s="326"/>
      <c r="O54" s="324"/>
      <c r="P54" s="907" t="str">
        <f t="shared" ref="P54:P73" si="7">INDEX(ZONE_LIVRET2,A54,$A$1)</f>
        <v>B</v>
      </c>
      <c r="Q54" s="907"/>
      <c r="R54" s="326"/>
      <c r="T54" s="324"/>
      <c r="U54" s="907" t="str">
        <f t="shared" ref="U54:U73" si="8">INDEX(ZONE_LIVRET3,A54,$A$1)</f>
        <v>B</v>
      </c>
      <c r="V54" s="907"/>
      <c r="W54" s="326"/>
      <c r="X54" s="267"/>
      <c r="AO54" s="327"/>
      <c r="AP54" s="411">
        <f>'récap 1er'!AL41</f>
        <v>2.8916666666666666</v>
      </c>
      <c r="AR54" s="327"/>
      <c r="AS54" s="411">
        <f>'récap 2eme'!AL41</f>
        <v>2.9277777777777776</v>
      </c>
      <c r="AU54" s="327"/>
      <c r="AV54" s="411">
        <f>'récap 3eme'!AL41</f>
        <v>2.95</v>
      </c>
    </row>
    <row r="55" spans="1:48" ht="19.5" customHeight="1" thickBot="1">
      <c r="A55" s="289">
        <f t="shared" si="4"/>
        <v>42</v>
      </c>
      <c r="B55" s="295"/>
      <c r="C55" s="295"/>
      <c r="D55" s="908" t="str">
        <f>'récap 1er'!D42</f>
        <v>Lire, écrire, nommer, décomposer</v>
      </c>
      <c r="E55" s="908"/>
      <c r="F55" s="908"/>
      <c r="G55" s="908"/>
      <c r="H55" s="908"/>
      <c r="J55" s="303"/>
      <c r="K55" s="879" t="str">
        <f t="shared" si="6"/>
        <v>C</v>
      </c>
      <c r="L55" s="879"/>
      <c r="M55" s="304"/>
      <c r="O55" s="303"/>
      <c r="P55" s="879" t="str">
        <f t="shared" si="7"/>
        <v>C</v>
      </c>
      <c r="Q55" s="879"/>
      <c r="R55" s="304"/>
      <c r="T55" s="303"/>
      <c r="U55" s="879" t="str">
        <f t="shared" si="8"/>
        <v>C</v>
      </c>
      <c r="V55" s="879"/>
      <c r="W55" s="304"/>
      <c r="X55" s="267"/>
      <c r="AP55" s="412">
        <f>'récap 1er'!AL42</f>
        <v>2.9</v>
      </c>
      <c r="AS55" s="412">
        <f>'récap 2eme'!AL42</f>
        <v>2.8833333333333333</v>
      </c>
      <c r="AV55" s="412">
        <f>'récap 3eme'!AL42</f>
        <v>2.8833333333333333</v>
      </c>
    </row>
    <row r="56" spans="1:48" ht="19.5" customHeight="1" thickBot="1">
      <c r="A56" s="289">
        <f t="shared" si="4"/>
        <v>43</v>
      </c>
      <c r="B56" s="295"/>
      <c r="C56" s="295"/>
      <c r="D56" s="908" t="str">
        <f>'récap 1er'!D43</f>
        <v>Comparer, ordonner, encadrer</v>
      </c>
      <c r="E56" s="908"/>
      <c r="F56" s="908"/>
      <c r="G56" s="908"/>
      <c r="H56" s="908"/>
      <c r="J56" s="303"/>
      <c r="K56" s="879" t="str">
        <f t="shared" si="6"/>
        <v>C</v>
      </c>
      <c r="L56" s="879"/>
      <c r="M56" s="304"/>
      <c r="O56" s="303"/>
      <c r="P56" s="879" t="str">
        <f t="shared" si="7"/>
        <v>B</v>
      </c>
      <c r="Q56" s="879"/>
      <c r="R56" s="304"/>
      <c r="T56" s="303"/>
      <c r="U56" s="879" t="str">
        <f t="shared" si="8"/>
        <v>A</v>
      </c>
      <c r="V56" s="879"/>
      <c r="W56" s="304"/>
      <c r="X56" s="267"/>
      <c r="AP56" s="412">
        <f>'récap 1er'!AL43</f>
        <v>2.8833333333333333</v>
      </c>
      <c r="AS56" s="412">
        <f>'récap 2eme'!AL43</f>
        <v>2.9722222222222228</v>
      </c>
      <c r="AV56" s="412">
        <f>'récap 3eme'!AL43</f>
        <v>3.0166666666666666</v>
      </c>
    </row>
    <row r="57" spans="1:48" ht="19.5" customHeight="1" thickBot="1">
      <c r="A57" s="289">
        <f t="shared" si="4"/>
        <v>44</v>
      </c>
      <c r="B57" s="915" t="str">
        <f>'récap 1er'!B44</f>
        <v>Connaissance des nombres décimaux</v>
      </c>
      <c r="C57" s="915"/>
      <c r="D57" s="915"/>
      <c r="E57" s="915"/>
      <c r="F57" s="915"/>
      <c r="G57" s="915"/>
      <c r="H57" s="915"/>
      <c r="J57" s="299"/>
      <c r="K57" s="879" t="str">
        <f t="shared" si="6"/>
        <v>C</v>
      </c>
      <c r="L57" s="879"/>
      <c r="M57" s="300"/>
      <c r="O57" s="299"/>
      <c r="P57" s="879" t="str">
        <f t="shared" si="7"/>
        <v>B</v>
      </c>
      <c r="Q57" s="879"/>
      <c r="R57" s="300"/>
      <c r="T57" s="299"/>
      <c r="U57" s="879" t="str">
        <f t="shared" si="8"/>
        <v>B</v>
      </c>
      <c r="V57" s="879"/>
      <c r="W57" s="300"/>
      <c r="X57" s="267"/>
      <c r="AO57" s="328"/>
      <c r="AP57" s="412">
        <f>'récap 1er'!AL44</f>
        <v>2.8916666666666666</v>
      </c>
      <c r="AR57" s="328"/>
      <c r="AS57" s="412">
        <f>'récap 2eme'!AL44</f>
        <v>2.9277777777777776</v>
      </c>
      <c r="AU57" s="328"/>
      <c r="AV57" s="412">
        <f>'récap 3eme'!AL44</f>
        <v>2.95</v>
      </c>
    </row>
    <row r="58" spans="1:48" ht="19.5" customHeight="1" thickBot="1">
      <c r="A58" s="289">
        <f t="shared" si="4"/>
        <v>45</v>
      </c>
      <c r="B58" s="295"/>
      <c r="C58" s="295"/>
      <c r="D58" s="906" t="str">
        <f>'récap 1er'!D45</f>
        <v>Lire, écrire, nommer, décomposer</v>
      </c>
      <c r="E58" s="906"/>
      <c r="F58" s="906"/>
      <c r="G58" s="906"/>
      <c r="H58" s="906"/>
      <c r="J58" s="303"/>
      <c r="K58" s="879" t="str">
        <f t="shared" si="6"/>
        <v>C</v>
      </c>
      <c r="L58" s="879"/>
      <c r="M58" s="304"/>
      <c r="O58" s="303"/>
      <c r="P58" s="879" t="str">
        <f t="shared" si="7"/>
        <v>C</v>
      </c>
      <c r="Q58" s="879"/>
      <c r="R58" s="304"/>
      <c r="T58" s="303"/>
      <c r="U58" s="879" t="str">
        <f t="shared" si="8"/>
        <v>C</v>
      </c>
      <c r="V58" s="879"/>
      <c r="W58" s="304"/>
      <c r="X58" s="267"/>
      <c r="AO58" s="329"/>
      <c r="AP58" s="412">
        <f>'récap 1er'!AL45</f>
        <v>2.9</v>
      </c>
      <c r="AR58" s="329"/>
      <c r="AS58" s="412">
        <f>'récap 2eme'!AL45</f>
        <v>2.8833333333333333</v>
      </c>
      <c r="AU58" s="329"/>
      <c r="AV58" s="412">
        <f>'récap 3eme'!AL45</f>
        <v>2.8833333333333333</v>
      </c>
    </row>
    <row r="59" spans="1:48" ht="19.5" customHeight="1" thickBot="1">
      <c r="A59" s="289">
        <f t="shared" si="4"/>
        <v>46</v>
      </c>
      <c r="B59" s="295"/>
      <c r="C59" s="295"/>
      <c r="D59" s="906" t="str">
        <f>'récap 1er'!D46</f>
        <v>Comparer, ordonner, encadrer</v>
      </c>
      <c r="E59" s="906"/>
      <c r="F59" s="906"/>
      <c r="G59" s="906"/>
      <c r="H59" s="906"/>
      <c r="J59" s="303"/>
      <c r="K59" s="879" t="str">
        <f t="shared" si="6"/>
        <v>C</v>
      </c>
      <c r="L59" s="879"/>
      <c r="M59" s="304"/>
      <c r="O59" s="303"/>
      <c r="P59" s="879" t="str">
        <f t="shared" si="7"/>
        <v>B</v>
      </c>
      <c r="Q59" s="879"/>
      <c r="R59" s="304"/>
      <c r="T59" s="303"/>
      <c r="U59" s="879" t="str">
        <f t="shared" si="8"/>
        <v>A</v>
      </c>
      <c r="V59" s="879"/>
      <c r="W59" s="304"/>
      <c r="X59" s="267"/>
      <c r="AO59" s="329"/>
      <c r="AP59" s="412">
        <f>'récap 1er'!AL46</f>
        <v>2.8833333333333333</v>
      </c>
      <c r="AR59" s="329"/>
      <c r="AS59" s="412">
        <f>'récap 2eme'!AL46</f>
        <v>2.9722222222222228</v>
      </c>
      <c r="AU59" s="329"/>
      <c r="AV59" s="412">
        <f>'récap 3eme'!AL46</f>
        <v>3.0166666666666666</v>
      </c>
    </row>
    <row r="60" spans="1:48" ht="19.5" customHeight="1" thickBot="1">
      <c r="A60" s="289">
        <f t="shared" si="4"/>
        <v>47</v>
      </c>
      <c r="B60" s="915" t="str">
        <f>'récap 1er'!B47</f>
        <v>Calculs</v>
      </c>
      <c r="C60" s="915"/>
      <c r="D60" s="915"/>
      <c r="E60" s="915"/>
      <c r="F60" s="915"/>
      <c r="G60" s="915"/>
      <c r="H60" s="915"/>
      <c r="J60" s="299"/>
      <c r="K60" s="879" t="str">
        <f t="shared" si="6"/>
        <v>C</v>
      </c>
      <c r="L60" s="879"/>
      <c r="M60" s="300"/>
      <c r="O60" s="299"/>
      <c r="P60" s="879" t="str">
        <f t="shared" si="7"/>
        <v>B</v>
      </c>
      <c r="Q60" s="879"/>
      <c r="R60" s="300"/>
      <c r="T60" s="299"/>
      <c r="U60" s="879" t="str">
        <f t="shared" si="8"/>
        <v>A</v>
      </c>
      <c r="V60" s="879"/>
      <c r="W60" s="300"/>
      <c r="X60" s="267"/>
      <c r="AO60" s="328"/>
      <c r="AP60" s="412">
        <f>'récap 1er'!AL47</f>
        <v>2.8907407407407408</v>
      </c>
      <c r="AR60" s="328"/>
      <c r="AS60" s="412">
        <f>'récap 2eme'!AL47</f>
        <v>2.9722222222222228</v>
      </c>
      <c r="AU60" s="328"/>
      <c r="AV60" s="412">
        <f>'récap 3eme'!AL47</f>
        <v>3.0166666666666666</v>
      </c>
    </row>
    <row r="61" spans="1:48" ht="19.5" customHeight="1" thickBot="1">
      <c r="A61" s="289">
        <f t="shared" si="4"/>
        <v>48</v>
      </c>
      <c r="B61" s="295"/>
      <c r="C61" s="295"/>
      <c r="D61" s="906" t="str">
        <f>'récap 1er'!D48</f>
        <v>Calculer mentalement</v>
      </c>
      <c r="E61" s="906"/>
      <c r="F61" s="906"/>
      <c r="G61" s="906"/>
      <c r="H61" s="906"/>
      <c r="J61" s="303"/>
      <c r="K61" s="879" t="str">
        <f t="shared" si="6"/>
        <v>C</v>
      </c>
      <c r="L61" s="879"/>
      <c r="M61" s="304"/>
      <c r="O61" s="303"/>
      <c r="P61" s="879" t="str">
        <f t="shared" si="7"/>
        <v>B</v>
      </c>
      <c r="Q61" s="879"/>
      <c r="R61" s="304"/>
      <c r="T61" s="303"/>
      <c r="U61" s="879" t="str">
        <f t="shared" si="8"/>
        <v>A</v>
      </c>
      <c r="V61" s="879"/>
      <c r="W61" s="304"/>
      <c r="X61" s="267"/>
      <c r="AO61" s="329"/>
      <c r="AP61" s="412">
        <f>'récap 1er'!AL48</f>
        <v>2.8944444444444444</v>
      </c>
      <c r="AR61" s="329"/>
      <c r="AS61" s="412">
        <f>'récap 2eme'!AL48</f>
        <v>2.9722222222222228</v>
      </c>
      <c r="AU61" s="329"/>
      <c r="AV61" s="412">
        <f>'récap 3eme'!AL48</f>
        <v>3.0166666666666666</v>
      </c>
    </row>
    <row r="62" spans="1:48" ht="19.5" customHeight="1" thickBot="1">
      <c r="A62" s="289">
        <f t="shared" si="4"/>
        <v>49</v>
      </c>
      <c r="B62" s="305"/>
      <c r="C62" s="305"/>
      <c r="D62" s="908" t="str">
        <f>'récap 1er'!D49</f>
        <v>Utiliser un calcul posé pour trouver le résultat</v>
      </c>
      <c r="E62" s="908"/>
      <c r="F62" s="908"/>
      <c r="G62" s="908"/>
      <c r="H62" s="908"/>
      <c r="J62" s="303"/>
      <c r="K62" s="879" t="str">
        <f t="shared" si="6"/>
        <v>C</v>
      </c>
      <c r="L62" s="879"/>
      <c r="M62" s="304"/>
      <c r="N62" s="330"/>
      <c r="O62" s="303"/>
      <c r="P62" s="879" t="str">
        <f t="shared" si="7"/>
        <v>B</v>
      </c>
      <c r="Q62" s="879"/>
      <c r="R62" s="304"/>
      <c r="T62" s="303"/>
      <c r="U62" s="879" t="str">
        <f t="shared" si="8"/>
        <v>A</v>
      </c>
      <c r="V62" s="879"/>
      <c r="W62" s="304"/>
      <c r="X62" s="267"/>
      <c r="AO62" s="329"/>
      <c r="AP62" s="412">
        <f>'récap 1er'!AL49</f>
        <v>2.8944444444444444</v>
      </c>
      <c r="AR62" s="329"/>
      <c r="AS62" s="412">
        <f>'récap 2eme'!AL49</f>
        <v>2.9722222222222228</v>
      </c>
      <c r="AU62" s="329"/>
      <c r="AV62" s="412">
        <f>'récap 3eme'!AL49</f>
        <v>3.0166666666666666</v>
      </c>
    </row>
    <row r="63" spans="1:48" ht="19.5" customHeight="1" thickBot="1">
      <c r="A63" s="289">
        <f t="shared" si="4"/>
        <v>50</v>
      </c>
      <c r="B63" s="305"/>
      <c r="C63" s="305"/>
      <c r="D63" s="906" t="str">
        <f>'récap 1er'!D50</f>
        <v>Savoir utiliser la calculatrice</v>
      </c>
      <c r="E63" s="906"/>
      <c r="F63" s="906"/>
      <c r="G63" s="906"/>
      <c r="H63" s="906"/>
      <c r="J63" s="303"/>
      <c r="K63" s="879" t="str">
        <f t="shared" si="6"/>
        <v>C</v>
      </c>
      <c r="L63" s="879"/>
      <c r="M63" s="304"/>
      <c r="O63" s="303"/>
      <c r="P63" s="879" t="str">
        <f t="shared" si="7"/>
        <v>B</v>
      </c>
      <c r="Q63" s="879"/>
      <c r="R63" s="304"/>
      <c r="T63" s="303"/>
      <c r="U63" s="879" t="str">
        <f t="shared" si="8"/>
        <v>A</v>
      </c>
      <c r="V63" s="879"/>
      <c r="W63" s="304"/>
      <c r="X63" s="267"/>
      <c r="AO63" s="329"/>
      <c r="AP63" s="412">
        <f>'récap 1er'!AL50</f>
        <v>2.8833333333333333</v>
      </c>
      <c r="AR63" s="329"/>
      <c r="AS63" s="412">
        <f>'récap 2eme'!AL50</f>
        <v>2.9722222222222228</v>
      </c>
      <c r="AU63" s="329"/>
      <c r="AV63" s="412">
        <f>'récap 3eme'!AL50</f>
        <v>3.0166666666666666</v>
      </c>
    </row>
    <row r="64" spans="1:48" ht="19.5" customHeight="1" thickBot="1">
      <c r="A64" s="289">
        <f t="shared" si="4"/>
        <v>51</v>
      </c>
      <c r="B64" s="915" t="str">
        <f>'récap 1er'!B51</f>
        <v>Géométrie</v>
      </c>
      <c r="C64" s="915"/>
      <c r="D64" s="915"/>
      <c r="E64" s="915"/>
      <c r="F64" s="915"/>
      <c r="G64" s="915"/>
      <c r="H64" s="915"/>
      <c r="J64" s="299"/>
      <c r="K64" s="879" t="str">
        <f t="shared" si="6"/>
        <v>C</v>
      </c>
      <c r="L64" s="879"/>
      <c r="M64" s="300"/>
      <c r="O64" s="299"/>
      <c r="P64" s="879" t="str">
        <f t="shared" si="7"/>
        <v>B</v>
      </c>
      <c r="Q64" s="879"/>
      <c r="R64" s="300"/>
      <c r="T64" s="299"/>
      <c r="U64" s="879" t="str">
        <f t="shared" si="8"/>
        <v>A</v>
      </c>
      <c r="V64" s="879"/>
      <c r="W64" s="300"/>
      <c r="X64" s="267"/>
      <c r="AO64" s="328"/>
      <c r="AP64" s="412">
        <f>'récap 1er'!AL51</f>
        <v>2.8833333333333333</v>
      </c>
      <c r="AR64" s="328"/>
      <c r="AS64" s="412">
        <f>'récap 2eme'!AL51</f>
        <v>2.9722222222222228</v>
      </c>
      <c r="AU64" s="328"/>
      <c r="AV64" s="412">
        <f>'récap 3eme'!AL51</f>
        <v>3.0166666666666666</v>
      </c>
    </row>
    <row r="65" spans="1:48" ht="19.5" customHeight="1" thickBot="1">
      <c r="A65" s="289">
        <f t="shared" si="4"/>
        <v>52</v>
      </c>
      <c r="B65" s="295"/>
      <c r="C65" s="295"/>
      <c r="D65" s="906" t="str">
        <f>'récap 1er'!D52</f>
        <v>Géométrie plane</v>
      </c>
      <c r="E65" s="906"/>
      <c r="F65" s="906"/>
      <c r="G65" s="906"/>
      <c r="H65" s="906"/>
      <c r="J65" s="303"/>
      <c r="K65" s="879" t="str">
        <f t="shared" si="6"/>
        <v>C</v>
      </c>
      <c r="L65" s="879"/>
      <c r="M65" s="304"/>
      <c r="O65" s="303"/>
      <c r="P65" s="879" t="str">
        <f t="shared" si="7"/>
        <v>B</v>
      </c>
      <c r="Q65" s="879"/>
      <c r="R65" s="304"/>
      <c r="T65" s="303"/>
      <c r="U65" s="879" t="str">
        <f t="shared" si="8"/>
        <v>A</v>
      </c>
      <c r="V65" s="879"/>
      <c r="W65" s="304"/>
      <c r="X65" s="267"/>
      <c r="AO65" s="329"/>
      <c r="AP65" s="412">
        <f>'récap 1er'!AL52</f>
        <v>2.8833333333333333</v>
      </c>
      <c r="AR65" s="329"/>
      <c r="AS65" s="412">
        <f>'récap 2eme'!AL52</f>
        <v>2.9722222222222228</v>
      </c>
      <c r="AU65" s="329"/>
      <c r="AV65" s="412">
        <f>'récap 3eme'!AL52</f>
        <v>3.0166666666666666</v>
      </c>
    </row>
    <row r="66" spans="1:48" ht="19.5" customHeight="1" thickBot="1">
      <c r="A66" s="289">
        <f t="shared" si="4"/>
        <v>53</v>
      </c>
      <c r="B66" s="295"/>
      <c r="C66" s="295"/>
      <c r="D66" s="908" t="str">
        <f>'récap 1er'!D53</f>
        <v>Géométrie dans l'espace</v>
      </c>
      <c r="E66" s="908"/>
      <c r="F66" s="908"/>
      <c r="G66" s="908"/>
      <c r="H66" s="908"/>
      <c r="J66" s="303"/>
      <c r="K66" s="879" t="str">
        <f t="shared" si="6"/>
        <v>C</v>
      </c>
      <c r="L66" s="879"/>
      <c r="M66" s="304"/>
      <c r="O66" s="303"/>
      <c r="P66" s="879" t="str">
        <f t="shared" si="7"/>
        <v>B</v>
      </c>
      <c r="Q66" s="879"/>
      <c r="R66" s="304"/>
      <c r="T66" s="303"/>
      <c r="U66" s="879" t="str">
        <f t="shared" si="8"/>
        <v>A</v>
      </c>
      <c r="V66" s="879"/>
      <c r="W66" s="304"/>
      <c r="X66" s="267"/>
      <c r="AO66" s="329"/>
      <c r="AP66" s="412">
        <f>'récap 1er'!AL53</f>
        <v>2.8833333333333333</v>
      </c>
      <c r="AR66" s="329"/>
      <c r="AS66" s="412">
        <f>'récap 2eme'!AL53</f>
        <v>2.9722222222222228</v>
      </c>
      <c r="AU66" s="329"/>
      <c r="AV66" s="412">
        <f>'récap 3eme'!AL53</f>
        <v>3.0166666666666666</v>
      </c>
    </row>
    <row r="67" spans="1:48" ht="19.5" customHeight="1" thickBot="1">
      <c r="A67" s="289">
        <f t="shared" si="4"/>
        <v>54</v>
      </c>
      <c r="B67" s="295"/>
      <c r="C67" s="295"/>
      <c r="D67" s="906" t="str">
        <f>'récap 1er'!D54</f>
        <v>Reproduire et construire des figures géométriques</v>
      </c>
      <c r="E67" s="906"/>
      <c r="F67" s="906"/>
      <c r="G67" s="906"/>
      <c r="H67" s="906"/>
      <c r="J67" s="303"/>
      <c r="K67" s="879" t="str">
        <f t="shared" si="6"/>
        <v>C</v>
      </c>
      <c r="L67" s="879"/>
      <c r="M67" s="304"/>
      <c r="O67" s="303"/>
      <c r="P67" s="879" t="str">
        <f t="shared" si="7"/>
        <v>B</v>
      </c>
      <c r="Q67" s="879"/>
      <c r="R67" s="304"/>
      <c r="T67" s="303"/>
      <c r="U67" s="879" t="str">
        <f t="shared" si="8"/>
        <v>A</v>
      </c>
      <c r="V67" s="879"/>
      <c r="W67" s="304"/>
      <c r="X67" s="267"/>
      <c r="AO67" s="329"/>
      <c r="AP67" s="412">
        <f>'récap 1er'!AL54</f>
        <v>2.8833333333333333</v>
      </c>
      <c r="AR67" s="329"/>
      <c r="AS67" s="412">
        <f>'récap 2eme'!AL54</f>
        <v>2.9722222222222228</v>
      </c>
      <c r="AU67" s="329"/>
      <c r="AV67" s="412">
        <f>'récap 3eme'!AL54</f>
        <v>3.0166666666666666</v>
      </c>
    </row>
    <row r="68" spans="1:48" ht="19.5" customHeight="1" thickBot="1">
      <c r="A68" s="289">
        <f t="shared" si="4"/>
        <v>55</v>
      </c>
      <c r="B68" s="915" t="str">
        <f>'récap 1er'!B55</f>
        <v>Grandeurs et mesures</v>
      </c>
      <c r="C68" s="915"/>
      <c r="D68" s="915"/>
      <c r="E68" s="915"/>
      <c r="F68" s="915"/>
      <c r="G68" s="915"/>
      <c r="H68" s="915"/>
      <c r="J68" s="299"/>
      <c r="K68" s="879" t="str">
        <f t="shared" si="6"/>
        <v>C</v>
      </c>
      <c r="L68" s="879"/>
      <c r="M68" s="300"/>
      <c r="O68" s="299"/>
      <c r="P68" s="879" t="str">
        <f t="shared" si="7"/>
        <v>B</v>
      </c>
      <c r="Q68" s="879"/>
      <c r="R68" s="300"/>
      <c r="T68" s="299"/>
      <c r="U68" s="879" t="str">
        <f t="shared" si="8"/>
        <v>A</v>
      </c>
      <c r="V68" s="879"/>
      <c r="W68" s="300"/>
      <c r="AO68" s="328"/>
      <c r="AP68" s="412">
        <f>'récap 1er'!AL55</f>
        <v>2.8833333333333333</v>
      </c>
      <c r="AR68" s="328"/>
      <c r="AS68" s="412">
        <f>'récap 2eme'!AL55</f>
        <v>2.9722222222222228</v>
      </c>
      <c r="AU68" s="328"/>
      <c r="AV68" s="412">
        <f>'récap 3eme'!AL55</f>
        <v>3.0166666666666666</v>
      </c>
    </row>
    <row r="69" spans="1:48" ht="19.5" customHeight="1" thickBot="1">
      <c r="A69" s="289">
        <f t="shared" si="4"/>
        <v>56</v>
      </c>
      <c r="B69" s="308"/>
      <c r="C69" s="309"/>
      <c r="D69" s="908" t="str">
        <f>'récap 1er'!D56</f>
        <v>Mesurer des longueurs, des masses, des capacités…</v>
      </c>
      <c r="E69" s="908"/>
      <c r="F69" s="908"/>
      <c r="G69" s="908"/>
      <c r="H69" s="908"/>
      <c r="J69" s="303"/>
      <c r="K69" s="879" t="str">
        <f t="shared" si="6"/>
        <v>C</v>
      </c>
      <c r="L69" s="879"/>
      <c r="M69" s="304"/>
      <c r="O69" s="303"/>
      <c r="P69" s="879" t="str">
        <f t="shared" si="7"/>
        <v>B</v>
      </c>
      <c r="Q69" s="879"/>
      <c r="R69" s="304"/>
      <c r="T69" s="303"/>
      <c r="U69" s="879" t="str">
        <f t="shared" si="8"/>
        <v>A</v>
      </c>
      <c r="V69" s="879"/>
      <c r="W69" s="304"/>
      <c r="AO69" s="329"/>
      <c r="AP69" s="412">
        <f>'récap 1er'!AL56</f>
        <v>2.8833333333333333</v>
      </c>
      <c r="AR69" s="329"/>
      <c r="AS69" s="412">
        <f>'récap 2eme'!AL56</f>
        <v>2.9722222222222228</v>
      </c>
      <c r="AU69" s="329"/>
      <c r="AV69" s="412">
        <f>'récap 3eme'!AL56</f>
        <v>3.0166666666666666</v>
      </c>
    </row>
    <row r="70" spans="1:48" ht="19.5" customHeight="1" thickBot="1">
      <c r="A70" s="289">
        <f t="shared" si="4"/>
        <v>57</v>
      </c>
      <c r="B70" s="308"/>
      <c r="C70" s="309"/>
      <c r="D70" s="908" t="str">
        <f>'récap 1er'!D57</f>
        <v>Mesurer, calculer des aires</v>
      </c>
      <c r="E70" s="908"/>
      <c r="F70" s="908"/>
      <c r="G70" s="908"/>
      <c r="H70" s="908"/>
      <c r="J70" s="303"/>
      <c r="K70" s="879" t="str">
        <f t="shared" si="6"/>
        <v>C</v>
      </c>
      <c r="L70" s="879"/>
      <c r="M70" s="304"/>
      <c r="O70" s="303"/>
      <c r="P70" s="879" t="str">
        <f t="shared" si="7"/>
        <v>B</v>
      </c>
      <c r="Q70" s="879"/>
      <c r="R70" s="304"/>
      <c r="T70" s="303"/>
      <c r="U70" s="879" t="str">
        <f t="shared" si="8"/>
        <v>A</v>
      </c>
      <c r="V70" s="879"/>
      <c r="W70" s="304"/>
      <c r="AP70" s="412">
        <f>'récap 1er'!AL57</f>
        <v>2.8833333333333333</v>
      </c>
      <c r="AS70" s="412">
        <f>'récap 2eme'!AL57</f>
        <v>2.9722222222222228</v>
      </c>
      <c r="AV70" s="412">
        <f>'récap 3eme'!AL57</f>
        <v>3.0166666666666666</v>
      </c>
    </row>
    <row r="71" spans="1:48" ht="19.5" customHeight="1" thickBot="1">
      <c r="A71" s="289">
        <f t="shared" si="4"/>
        <v>58</v>
      </c>
      <c r="B71" s="310"/>
      <c r="C71" s="309"/>
      <c r="D71" s="908" t="str">
        <f>'récap 1er'!D58</f>
        <v>Mesurer des angles</v>
      </c>
      <c r="E71" s="908"/>
      <c r="F71" s="908"/>
      <c r="G71" s="908"/>
      <c r="H71" s="908"/>
      <c r="J71" s="303"/>
      <c r="K71" s="879" t="str">
        <f t="shared" si="6"/>
        <v>C</v>
      </c>
      <c r="L71" s="879"/>
      <c r="M71" s="304"/>
      <c r="O71" s="303"/>
      <c r="P71" s="879" t="str">
        <f t="shared" si="7"/>
        <v>B</v>
      </c>
      <c r="Q71" s="879"/>
      <c r="R71" s="304"/>
      <c r="T71" s="303"/>
      <c r="U71" s="879" t="str">
        <f t="shared" si="8"/>
        <v>A</v>
      </c>
      <c r="V71" s="879"/>
      <c r="W71" s="304"/>
      <c r="AP71" s="412">
        <f>'récap 1er'!AL58</f>
        <v>2.8833333333333333</v>
      </c>
      <c r="AS71" s="412">
        <f>'récap 2eme'!AL58</f>
        <v>2.9722222222222228</v>
      </c>
      <c r="AV71" s="412">
        <f>'récap 3eme'!AL58</f>
        <v>3.0166666666666666</v>
      </c>
    </row>
    <row r="72" spans="1:48" ht="19.5" customHeight="1" thickBot="1">
      <c r="A72" s="289">
        <f t="shared" si="4"/>
        <v>59</v>
      </c>
      <c r="B72" s="308"/>
      <c r="C72" s="309"/>
      <c r="D72" s="908" t="str">
        <f>'récap 1er'!D59</f>
        <v>Résoudre des problèmes impliquant des mesures</v>
      </c>
      <c r="E72" s="908"/>
      <c r="F72" s="908"/>
      <c r="G72" s="908"/>
      <c r="H72" s="908"/>
      <c r="J72" s="303"/>
      <c r="K72" s="879" t="str">
        <f t="shared" si="6"/>
        <v>C</v>
      </c>
      <c r="L72" s="879"/>
      <c r="M72" s="304"/>
      <c r="O72" s="303"/>
      <c r="P72" s="879" t="str">
        <f t="shared" si="7"/>
        <v>B</v>
      </c>
      <c r="Q72" s="879"/>
      <c r="R72" s="304"/>
      <c r="T72" s="303"/>
      <c r="U72" s="879" t="str">
        <f t="shared" si="8"/>
        <v>A</v>
      </c>
      <c r="V72" s="879"/>
      <c r="W72" s="304"/>
      <c r="AP72" s="412">
        <f>'récap 1er'!AL59</f>
        <v>2.8833333333333333</v>
      </c>
      <c r="AS72" s="412">
        <f>'récap 2eme'!AL59</f>
        <v>2.9722222222222228</v>
      </c>
      <c r="AV72" s="412">
        <f>'récap 3eme'!AL59</f>
        <v>3.0166666666666666</v>
      </c>
    </row>
    <row r="73" spans="1:48" ht="19.5" customHeight="1" thickBot="1">
      <c r="A73" s="289">
        <f t="shared" si="4"/>
        <v>60</v>
      </c>
      <c r="B73" s="915" t="str">
        <f>'récap 1er'!B60</f>
        <v>Organisation et gestion de données</v>
      </c>
      <c r="C73" s="915"/>
      <c r="D73" s="915"/>
      <c r="E73" s="915"/>
      <c r="F73" s="915"/>
      <c r="G73" s="915"/>
      <c r="H73" s="915"/>
      <c r="J73" s="299"/>
      <c r="K73" s="880" t="str">
        <f t="shared" si="6"/>
        <v>C</v>
      </c>
      <c r="L73" s="880"/>
      <c r="M73" s="300"/>
      <c r="O73" s="299"/>
      <c r="P73" s="880" t="str">
        <f t="shared" si="7"/>
        <v>B</v>
      </c>
      <c r="Q73" s="880"/>
      <c r="R73" s="300"/>
      <c r="T73" s="299"/>
      <c r="U73" s="880" t="str">
        <f t="shared" si="8"/>
        <v>A</v>
      </c>
      <c r="V73" s="880"/>
      <c r="W73" s="300"/>
      <c r="AO73" s="328"/>
      <c r="AP73" s="412">
        <f>'récap 1er'!AL60</f>
        <v>2.8833333333333333</v>
      </c>
      <c r="AR73" s="328"/>
      <c r="AS73" s="412">
        <f>'récap 2eme'!AL60</f>
        <v>2.9722222222222228</v>
      </c>
      <c r="AU73" s="328"/>
      <c r="AV73" s="412">
        <f>'récap 3eme'!AL60</f>
        <v>3.0166666666666666</v>
      </c>
    </row>
    <row r="74" spans="1:48" ht="9.75" customHeight="1">
      <c r="A74" s="289">
        <f t="shared" si="4"/>
        <v>61</v>
      </c>
      <c r="J74" s="290"/>
      <c r="K74" s="896"/>
      <c r="L74" s="896"/>
      <c r="M74" s="290"/>
      <c r="O74" s="290"/>
      <c r="P74" s="896"/>
      <c r="Q74" s="896"/>
      <c r="R74" s="290"/>
      <c r="T74" s="290"/>
      <c r="U74" s="896"/>
      <c r="V74" s="896"/>
      <c r="W74" s="290"/>
      <c r="AV74" s="268" t="str">
        <f>'récap 3eme'!AL61</f>
        <v/>
      </c>
    </row>
    <row r="75" spans="1:48" ht="9.75" customHeight="1" thickBot="1">
      <c r="A75" s="289">
        <f t="shared" si="4"/>
        <v>62</v>
      </c>
      <c r="J75" s="290"/>
      <c r="K75" s="896"/>
      <c r="L75" s="896"/>
      <c r="M75" s="290"/>
      <c r="O75" s="290"/>
      <c r="P75" s="896"/>
      <c r="Q75" s="896"/>
      <c r="R75" s="290"/>
      <c r="T75" s="290"/>
      <c r="U75" s="896"/>
      <c r="V75" s="896"/>
      <c r="W75" s="290"/>
      <c r="AV75" s="268" t="str">
        <f>'récap 3eme'!AL62</f>
        <v/>
      </c>
    </row>
    <row r="76" spans="1:48" ht="25.5" customHeight="1" thickBot="1">
      <c r="A76" s="289">
        <f t="shared" si="4"/>
        <v>63</v>
      </c>
      <c r="B76" s="910" t="str">
        <f>'récap 1er'!B63</f>
        <v>Sciences expérimentales et technologie</v>
      </c>
      <c r="C76" s="911"/>
      <c r="D76" s="911"/>
      <c r="E76" s="911"/>
      <c r="F76" s="911"/>
      <c r="G76" s="911"/>
      <c r="H76" s="912"/>
      <c r="J76" s="893" t="str">
        <f>INDEX(ZONE_LIVRET1,A76,$A$1)</f>
        <v>A</v>
      </c>
      <c r="K76" s="894"/>
      <c r="L76" s="894" t="e">
        <f>INDEX(ZONE_LIVRET1,B76,$A$1)</f>
        <v>#VALUE!</v>
      </c>
      <c r="M76" s="895"/>
      <c r="O76" s="893" t="str">
        <f>INDEX(ZONE_LIVRET2,$A$76,$A$1)</f>
        <v>A</v>
      </c>
      <c r="P76" s="894"/>
      <c r="Q76" s="894" t="e">
        <f>INDEX(ZONE_LIVRET1,B76,$A$1)</f>
        <v>#VALUE!</v>
      </c>
      <c r="R76" s="895"/>
      <c r="T76" s="893" t="str">
        <f>INDEX(ZONE_LIVRET3,A76,$A$1)</f>
        <v>A</v>
      </c>
      <c r="U76" s="894"/>
      <c r="V76" s="894" t="e">
        <f>INDEX(ZONE_LIVRET1,M76,$A$1)</f>
        <v>#VALUE!</v>
      </c>
      <c r="W76" s="895"/>
      <c r="AO76" s="285">
        <f>INDEX(moyennes1,$A76,$A$1)</f>
        <v>4</v>
      </c>
      <c r="AP76" s="286">
        <f>'récap 1er'!AL63</f>
        <v>2.9249999999999998</v>
      </c>
      <c r="AR76" s="285">
        <f>INDEX(moyennes2,$A76,$A$1)</f>
        <v>4</v>
      </c>
      <c r="AS76" s="286">
        <f>'récap 2eme'!AL63</f>
        <v>3</v>
      </c>
      <c r="AU76" s="285">
        <f>INDEX(moyennes3,$A76,$A$1)</f>
        <v>4</v>
      </c>
      <c r="AV76" s="286">
        <f>'récap 3eme'!AL63</f>
        <v>3</v>
      </c>
    </row>
    <row r="77" spans="1:48" ht="19.5" customHeight="1" thickBot="1">
      <c r="A77" s="289">
        <f t="shared" si="4"/>
        <v>64</v>
      </c>
      <c r="B77" s="295"/>
      <c r="C77" s="295"/>
      <c r="D77" s="909" t="str">
        <f>'récap 1er'!D64</f>
        <v>Le ciel et la Terre</v>
      </c>
      <c r="E77" s="909"/>
      <c r="F77" s="909"/>
      <c r="G77" s="909"/>
      <c r="H77" s="909"/>
      <c r="J77" s="303"/>
      <c r="K77" s="879" t="str">
        <f>INDEX(ZONE_LIVRET1,A77,$A$1)</f>
        <v>A</v>
      </c>
      <c r="L77" s="879"/>
      <c r="M77" s="304"/>
      <c r="O77" s="303"/>
      <c r="P77" s="879" t="str">
        <f>INDEX(ZONE_LIVRET2,A77,$A$1)</f>
        <v>A</v>
      </c>
      <c r="Q77" s="879"/>
      <c r="R77" s="304"/>
      <c r="T77" s="303"/>
      <c r="U77" s="879" t="str">
        <f>INDEX(ZONE_LIVRET3,A77,$A$1)</f>
        <v>A</v>
      </c>
      <c r="V77" s="879"/>
      <c r="W77" s="304"/>
      <c r="AP77" s="412">
        <f>'récap 1er'!AL64</f>
        <v>2.9333333333333331</v>
      </c>
      <c r="AS77" s="412">
        <f>'récap 2eme'!AL64</f>
        <v>3</v>
      </c>
      <c r="AV77" s="412">
        <f>'récap 3eme'!AL64</f>
        <v>3</v>
      </c>
    </row>
    <row r="78" spans="1:48" ht="19.5" customHeight="1" thickBot="1">
      <c r="A78" s="289">
        <f t="shared" si="4"/>
        <v>65</v>
      </c>
      <c r="B78" s="295"/>
      <c r="C78" s="295"/>
      <c r="D78" s="908" t="str">
        <f>'récap 1er'!D65</f>
        <v>Matière et énergies</v>
      </c>
      <c r="E78" s="908"/>
      <c r="F78" s="908"/>
      <c r="G78" s="908"/>
      <c r="H78" s="908"/>
      <c r="J78" s="303"/>
      <c r="K78" s="879" t="str">
        <f>INDEX(ZONE_LIVRET1,A78,$A$1)</f>
        <v>A</v>
      </c>
      <c r="L78" s="879"/>
      <c r="M78" s="304"/>
      <c r="O78" s="303"/>
      <c r="P78" s="879" t="str">
        <f>INDEX(ZONE_LIVRET2,A78,$A$1)</f>
        <v>A</v>
      </c>
      <c r="Q78" s="879"/>
      <c r="R78" s="304"/>
      <c r="T78" s="303"/>
      <c r="U78" s="879" t="str">
        <f>INDEX(ZONE_LIVRET3,A78,$A$1)</f>
        <v>A</v>
      </c>
      <c r="V78" s="879"/>
      <c r="W78" s="304"/>
      <c r="AP78" s="412">
        <f>'récap 1er'!AL65</f>
        <v>2.9</v>
      </c>
      <c r="AS78" s="412">
        <f>'récap 2eme'!AL65</f>
        <v>3</v>
      </c>
      <c r="AV78" s="412">
        <f>'récap 3eme'!AL65</f>
        <v>3</v>
      </c>
    </row>
    <row r="79" spans="1:48" ht="19.5" customHeight="1" thickBot="1">
      <c r="A79" s="289">
        <f t="shared" si="4"/>
        <v>66</v>
      </c>
      <c r="B79" s="295"/>
      <c r="C79" s="295"/>
      <c r="D79" s="906" t="str">
        <f>'récap 1er'!D66</f>
        <v>Unité, diversité et fonctionnement du vivant</v>
      </c>
      <c r="E79" s="906"/>
      <c r="F79" s="906"/>
      <c r="G79" s="906"/>
      <c r="H79" s="906"/>
      <c r="J79" s="303"/>
      <c r="K79" s="879" t="str">
        <f>INDEX(ZONE_LIVRET1,A79,$A$1)</f>
        <v>A</v>
      </c>
      <c r="L79" s="879"/>
      <c r="M79" s="304"/>
      <c r="O79" s="303"/>
      <c r="P79" s="879" t="str">
        <f>INDEX(ZONE_LIVRET2,A79,$A$1)</f>
        <v>A</v>
      </c>
      <c r="Q79" s="879"/>
      <c r="R79" s="304"/>
      <c r="T79" s="303"/>
      <c r="U79" s="879" t="str">
        <f>INDEX(ZONE_LIVRET3,A79,$A$1)</f>
        <v>A</v>
      </c>
      <c r="V79" s="879"/>
      <c r="W79" s="304"/>
      <c r="AP79" s="412">
        <f>'récap 1er'!AL66</f>
        <v>2.9333333333333331</v>
      </c>
      <c r="AS79" s="412">
        <f>'récap 2eme'!AL66</f>
        <v>3</v>
      </c>
      <c r="AV79" s="412">
        <f>'récap 3eme'!AL66</f>
        <v>3</v>
      </c>
    </row>
    <row r="80" spans="1:48" ht="19.5" customHeight="1" thickBot="1">
      <c r="A80" s="289">
        <f t="shared" si="4"/>
        <v>67</v>
      </c>
      <c r="B80" s="295"/>
      <c r="C80" s="295"/>
      <c r="D80" s="906" t="str">
        <f>'récap 1er'!D67</f>
        <v>Les objets technologiques</v>
      </c>
      <c r="E80" s="906"/>
      <c r="F80" s="906"/>
      <c r="G80" s="906"/>
      <c r="H80" s="906"/>
      <c r="J80" s="331"/>
      <c r="K80" s="880" t="str">
        <f>INDEX(ZONE_LIVRET1,A80,$A$1)</f>
        <v>A</v>
      </c>
      <c r="L80" s="880"/>
      <c r="M80" s="332"/>
      <c r="O80" s="331"/>
      <c r="P80" s="880" t="str">
        <f>INDEX(ZONE_LIVRET2,A80,$A$1)</f>
        <v>A</v>
      </c>
      <c r="Q80" s="880"/>
      <c r="R80" s="332"/>
      <c r="T80" s="331"/>
      <c r="U80" s="880" t="str">
        <f>INDEX(ZONE_LIVRET3,A80,$A$1)</f>
        <v>A</v>
      </c>
      <c r="V80" s="880"/>
      <c r="W80" s="332"/>
      <c r="AP80" s="412">
        <f>'récap 1er'!AL67</f>
        <v>2.9333333333333331</v>
      </c>
      <c r="AS80" s="412">
        <f>'récap 2eme'!AL67</f>
        <v>3</v>
      </c>
      <c r="AV80" s="412">
        <f>'récap 3eme'!AL67</f>
        <v>3</v>
      </c>
    </row>
    <row r="81" spans="1:48" ht="9.75" customHeight="1">
      <c r="A81" s="289">
        <f t="shared" ref="A81:A113" si="9">A80+1</f>
        <v>68</v>
      </c>
      <c r="B81" s="310"/>
      <c r="C81" s="310"/>
      <c r="D81" s="333"/>
      <c r="E81" s="333"/>
      <c r="J81" s="290"/>
      <c r="K81" s="896"/>
      <c r="L81" s="896"/>
      <c r="M81" s="290"/>
      <c r="O81" s="290"/>
      <c r="P81" s="896"/>
      <c r="Q81" s="896"/>
      <c r="R81" s="290"/>
      <c r="T81" s="290"/>
      <c r="U81" s="896"/>
      <c r="V81" s="896"/>
      <c r="W81" s="290"/>
      <c r="AV81" s="268" t="str">
        <f>'récap 3eme'!AL68</f>
        <v/>
      </c>
    </row>
    <row r="82" spans="1:48" ht="9.75" customHeight="1" thickBot="1">
      <c r="A82" s="289">
        <f t="shared" si="9"/>
        <v>69</v>
      </c>
      <c r="B82" s="310"/>
      <c r="C82" s="310"/>
      <c r="D82" s="333"/>
      <c r="E82" s="333"/>
      <c r="J82" s="290"/>
      <c r="K82" s="896"/>
      <c r="L82" s="896"/>
      <c r="M82" s="290"/>
      <c r="O82" s="290"/>
      <c r="P82" s="896"/>
      <c r="Q82" s="896"/>
      <c r="R82" s="290"/>
      <c r="T82" s="290"/>
      <c r="U82" s="896"/>
      <c r="V82" s="896"/>
      <c r="W82" s="290"/>
      <c r="AV82" s="268" t="str">
        <f>'récap 3eme'!AL69</f>
        <v/>
      </c>
    </row>
    <row r="83" spans="1:48" ht="25.5" customHeight="1" thickBot="1">
      <c r="A83" s="289">
        <f t="shared" si="9"/>
        <v>70</v>
      </c>
      <c r="B83" s="910" t="str">
        <f>'récap 1er'!B70</f>
        <v>Culture humaniste</v>
      </c>
      <c r="C83" s="911"/>
      <c r="D83" s="911"/>
      <c r="E83" s="911"/>
      <c r="F83" s="911"/>
      <c r="G83" s="911"/>
      <c r="H83" s="912"/>
      <c r="J83" s="893" t="str">
        <f>INDEX(ZONE_LIVRET1,A83,$A$1)</f>
        <v>A</v>
      </c>
      <c r="K83" s="894"/>
      <c r="L83" s="894" t="e">
        <f>INDEX(ZONE_LIVRET1,B83,$A$1)</f>
        <v>#VALUE!</v>
      </c>
      <c r="M83" s="895"/>
      <c r="O83" s="893" t="str">
        <f>INDEX(ZONE_LIVRET2,$A$83,$A$1)</f>
        <v>A</v>
      </c>
      <c r="P83" s="894"/>
      <c r="Q83" s="894" t="e">
        <f>INDEX(ZONE_LIVRET1,B83,$A$1)</f>
        <v>#VALUE!</v>
      </c>
      <c r="R83" s="895"/>
      <c r="T83" s="893" t="str">
        <f>INDEX(ZONE_LIVRET3,A83,$A$1)</f>
        <v>A</v>
      </c>
      <c r="U83" s="894"/>
      <c r="V83" s="894" t="e">
        <f>INDEX(ZONE_LIVRET1,M83,$A$1)</f>
        <v>#VALUE!</v>
      </c>
      <c r="W83" s="895"/>
      <c r="AO83" s="285">
        <f>INDEX(moyennes1,$A83,$A$1)</f>
        <v>4</v>
      </c>
      <c r="AP83" s="286">
        <f>'récap 1er'!AL70</f>
        <v>2.9288888888888893</v>
      </c>
      <c r="AR83" s="285">
        <f>INDEX(moyennes2,$A83,$A$1)</f>
        <v>4</v>
      </c>
      <c r="AS83" s="286">
        <f>'récap 2eme'!AL70</f>
        <v>3</v>
      </c>
      <c r="AU83" s="285">
        <f>INDEX(moyennes3,$A83,$A$1)</f>
        <v>4</v>
      </c>
      <c r="AV83" s="286">
        <f>'récap 3eme'!AL70</f>
        <v>3</v>
      </c>
    </row>
    <row r="84" spans="1:48" ht="19.5" customHeight="1" thickBot="1">
      <c r="A84" s="289">
        <f t="shared" si="9"/>
        <v>71</v>
      </c>
      <c r="B84" s="267"/>
      <c r="C84" s="333"/>
      <c r="D84" s="909" t="str">
        <f>'récap 1er'!D71</f>
        <v>Histoire</v>
      </c>
      <c r="E84" s="909"/>
      <c r="F84" s="909"/>
      <c r="G84" s="909"/>
      <c r="H84" s="909"/>
      <c r="J84" s="303"/>
      <c r="K84" s="879" t="str">
        <f>INDEX(ZONE_LIVRET1,A84,$A$1)</f>
        <v>A</v>
      </c>
      <c r="L84" s="879"/>
      <c r="M84" s="304"/>
      <c r="O84" s="303"/>
      <c r="P84" s="879" t="str">
        <f>INDEX(ZONE_LIVRET2,A84,$A$1)</f>
        <v>A</v>
      </c>
      <c r="Q84" s="879"/>
      <c r="R84" s="304"/>
      <c r="T84" s="303"/>
      <c r="U84" s="879" t="str">
        <f>INDEX(ZONE_LIVRET3,A84,$A$1)</f>
        <v>A</v>
      </c>
      <c r="V84" s="879"/>
      <c r="W84" s="304"/>
      <c r="AO84" s="328"/>
      <c r="AP84" s="412">
        <f>'récap 1er'!AL71</f>
        <v>2.9333333333333331</v>
      </c>
      <c r="AR84" s="328"/>
      <c r="AS84" s="412">
        <f>'récap 2eme'!AL71</f>
        <v>3</v>
      </c>
      <c r="AU84" s="328"/>
      <c r="AV84" s="412">
        <f>'récap 3eme'!AL71</f>
        <v>3</v>
      </c>
    </row>
    <row r="85" spans="1:48" ht="19.5" customHeight="1" thickBot="1">
      <c r="A85" s="289">
        <f t="shared" si="9"/>
        <v>72</v>
      </c>
      <c r="B85" s="267"/>
      <c r="C85" s="333"/>
      <c r="D85" s="908" t="str">
        <f>'récap 1er'!D72</f>
        <v>Géographie</v>
      </c>
      <c r="E85" s="908"/>
      <c r="F85" s="908"/>
      <c r="G85" s="908"/>
      <c r="H85" s="908"/>
      <c r="J85" s="303"/>
      <c r="K85" s="879" t="str">
        <f>INDEX(ZONE_LIVRET1,A85,$A$1)</f>
        <v>A</v>
      </c>
      <c r="L85" s="879"/>
      <c r="M85" s="304"/>
      <c r="O85" s="303"/>
      <c r="P85" s="879" t="str">
        <f>INDEX(ZONE_LIVRET2,A85,$A$1)</f>
        <v>A</v>
      </c>
      <c r="Q85" s="879"/>
      <c r="R85" s="304"/>
      <c r="T85" s="303"/>
      <c r="U85" s="879" t="str">
        <f>INDEX(ZONE_LIVRET3,A85,$A$1)</f>
        <v>A</v>
      </c>
      <c r="V85" s="879"/>
      <c r="W85" s="304"/>
      <c r="AO85" s="328"/>
      <c r="AP85" s="412">
        <f>'récap 1er'!AL72</f>
        <v>2.9111111111111114</v>
      </c>
      <c r="AR85" s="328"/>
      <c r="AS85" s="412">
        <f>'récap 2eme'!AL72</f>
        <v>3</v>
      </c>
      <c r="AU85" s="328"/>
      <c r="AV85" s="412">
        <f>'récap 3eme'!AL72</f>
        <v>3</v>
      </c>
    </row>
    <row r="86" spans="1:48" ht="19.5" customHeight="1" thickBot="1">
      <c r="A86" s="289">
        <f t="shared" si="9"/>
        <v>73</v>
      </c>
      <c r="B86" s="267"/>
      <c r="C86" s="333"/>
      <c r="D86" s="906" t="str">
        <f>'récap 1er'!D73</f>
        <v>Arts visuels</v>
      </c>
      <c r="E86" s="906"/>
      <c r="F86" s="906"/>
      <c r="G86" s="906"/>
      <c r="H86" s="906"/>
      <c r="J86" s="303"/>
      <c r="K86" s="879" t="str">
        <f>INDEX(ZONE_LIVRET1,A86,$A$1)</f>
        <v>A</v>
      </c>
      <c r="L86" s="879"/>
      <c r="M86" s="304"/>
      <c r="O86" s="303"/>
      <c r="P86" s="879" t="str">
        <f>INDEX(ZONE_LIVRET2,A86,$A$1)</f>
        <v>A</v>
      </c>
      <c r="Q86" s="879"/>
      <c r="R86" s="304"/>
      <c r="T86" s="303"/>
      <c r="U86" s="879" t="str">
        <f>INDEX(ZONE_LIVRET3,A86,$A$1)</f>
        <v>A</v>
      </c>
      <c r="V86" s="879"/>
      <c r="W86" s="304"/>
      <c r="AO86" s="328"/>
      <c r="AP86" s="412">
        <f>'récap 1er'!AL73</f>
        <v>2.9333333333333331</v>
      </c>
      <c r="AR86" s="328"/>
      <c r="AS86" s="412">
        <f>'récap 2eme'!AL73</f>
        <v>3</v>
      </c>
      <c r="AU86" s="328"/>
      <c r="AV86" s="412">
        <f>'récap 3eme'!AL73</f>
        <v>3</v>
      </c>
    </row>
    <row r="87" spans="1:48" ht="19.5" customHeight="1" thickBot="1">
      <c r="A87" s="289">
        <f t="shared" si="9"/>
        <v>74</v>
      </c>
      <c r="B87" s="267"/>
      <c r="C87" s="333"/>
      <c r="D87" s="908" t="str">
        <f>'récap 1er'!D74</f>
        <v>Education musicale</v>
      </c>
      <c r="E87" s="908"/>
      <c r="F87" s="908"/>
      <c r="G87" s="908"/>
      <c r="H87" s="908"/>
      <c r="J87" s="303"/>
      <c r="K87" s="879" t="str">
        <f>INDEX(ZONE_LIVRET1,A87,$A$1)</f>
        <v>A</v>
      </c>
      <c r="L87" s="879"/>
      <c r="M87" s="304"/>
      <c r="O87" s="303"/>
      <c r="P87" s="879" t="str">
        <f>INDEX(ZONE_LIVRET2,A87,$A$1)</f>
        <v>A</v>
      </c>
      <c r="Q87" s="879"/>
      <c r="R87" s="304"/>
      <c r="T87" s="303"/>
      <c r="U87" s="879" t="str">
        <f>INDEX(ZONE_LIVRET3,A87,$A$1)</f>
        <v>A</v>
      </c>
      <c r="V87" s="879"/>
      <c r="W87" s="304"/>
      <c r="AO87" s="328"/>
      <c r="AP87" s="412">
        <f>'récap 1er'!AL74</f>
        <v>2.9333333333333331</v>
      </c>
      <c r="AR87" s="328"/>
      <c r="AS87" s="412">
        <f>'récap 2eme'!AL74</f>
        <v>3</v>
      </c>
      <c r="AU87" s="328"/>
      <c r="AV87" s="412">
        <f>'récap 3eme'!AL74</f>
        <v>3</v>
      </c>
    </row>
    <row r="88" spans="1:48" ht="19.5" customHeight="1" thickBot="1">
      <c r="A88" s="289">
        <f t="shared" si="9"/>
        <v>75</v>
      </c>
      <c r="B88" s="267"/>
      <c r="C88" s="333"/>
      <c r="D88" s="906" t="str">
        <f>'récap 1er'!D75</f>
        <v>Histoire des arts</v>
      </c>
      <c r="E88" s="906"/>
      <c r="F88" s="906"/>
      <c r="G88" s="906"/>
      <c r="H88" s="906"/>
      <c r="J88" s="303"/>
      <c r="K88" s="880" t="str">
        <f>INDEX(ZONE_LIVRET1,A88,$A$1)</f>
        <v>A</v>
      </c>
      <c r="L88" s="880"/>
      <c r="M88" s="304"/>
      <c r="O88" s="303"/>
      <c r="P88" s="880" t="str">
        <f>INDEX(ZONE_LIVRET2,A88,$A$1)</f>
        <v>A</v>
      </c>
      <c r="Q88" s="880"/>
      <c r="R88" s="304"/>
      <c r="T88" s="303"/>
      <c r="U88" s="880" t="str">
        <f>INDEX(ZONE_LIVRET3,A88,$A$1)</f>
        <v>A</v>
      </c>
      <c r="V88" s="880"/>
      <c r="W88" s="304"/>
      <c r="AO88" s="328"/>
      <c r="AP88" s="412">
        <f>'récap 1er'!AL75</f>
        <v>2.9333333333333331</v>
      </c>
      <c r="AR88" s="328"/>
      <c r="AS88" s="412">
        <f>'récap 2eme'!AL75</f>
        <v>3</v>
      </c>
      <c r="AU88" s="328"/>
      <c r="AV88" s="412">
        <f>'récap 3eme'!AL75</f>
        <v>3</v>
      </c>
    </row>
    <row r="89" spans="1:48" ht="11.25" customHeight="1">
      <c r="A89" s="289">
        <f t="shared" si="9"/>
        <v>76</v>
      </c>
      <c r="B89" s="334"/>
      <c r="C89" s="334"/>
      <c r="D89" s="334"/>
      <c r="E89" s="334"/>
      <c r="J89" s="290"/>
      <c r="K89" s="896"/>
      <c r="L89" s="896"/>
      <c r="M89" s="290"/>
      <c r="O89" s="290"/>
      <c r="P89" s="896"/>
      <c r="Q89" s="896"/>
      <c r="R89" s="290"/>
      <c r="T89" s="290"/>
      <c r="U89" s="896"/>
      <c r="V89" s="896"/>
      <c r="W89" s="290"/>
      <c r="AV89" s="268" t="str">
        <f>'récap 3eme'!AL76</f>
        <v/>
      </c>
    </row>
    <row r="90" spans="1:48" ht="18.75" customHeight="1">
      <c r="A90" s="289">
        <f t="shared" si="9"/>
        <v>77</v>
      </c>
      <c r="J90" s="290"/>
      <c r="K90" s="896"/>
      <c r="L90" s="896"/>
      <c r="M90" s="290"/>
      <c r="O90" s="290"/>
      <c r="P90" s="896"/>
      <c r="Q90" s="896"/>
      <c r="R90" s="290"/>
      <c r="T90" s="290"/>
      <c r="U90" s="896"/>
      <c r="V90" s="896"/>
      <c r="W90" s="290"/>
      <c r="AV90" s="268" t="str">
        <f>'récap 3eme'!AL77</f>
        <v/>
      </c>
    </row>
    <row r="91" spans="1:48" ht="9" customHeight="1" thickBot="1">
      <c r="A91" s="266"/>
    </row>
    <row r="92" spans="1:48" ht="30" customHeight="1" thickBot="1">
      <c r="B92" s="931"/>
      <c r="C92" s="931"/>
      <c r="D92" s="899" t="str">
        <f>D47</f>
        <v/>
      </c>
      <c r="E92" s="900"/>
      <c r="F92" s="900"/>
      <c r="G92" s="900"/>
      <c r="H92" s="900"/>
      <c r="I92" s="900"/>
      <c r="J92" s="900"/>
      <c r="K92" s="900"/>
      <c r="L92" s="900"/>
      <c r="M92" s="900"/>
      <c r="N92" s="900"/>
      <c r="O92" s="900"/>
      <c r="P92" s="900"/>
      <c r="Q92" s="900"/>
      <c r="R92" s="900"/>
      <c r="S92" s="900"/>
      <c r="T92" s="900"/>
      <c r="U92" s="900"/>
      <c r="V92" s="900"/>
      <c r="W92" s="901"/>
      <c r="AN92" s="270"/>
      <c r="AO92" s="951" t="str">
        <f>D92</f>
        <v/>
      </c>
      <c r="AP92" s="928"/>
      <c r="AQ92" s="928"/>
      <c r="AR92" s="928"/>
      <c r="AS92" s="928"/>
      <c r="AT92" s="928"/>
      <c r="AU92" s="928"/>
      <c r="AV92" s="952"/>
    </row>
    <row r="93" spans="1:48" ht="6" customHeight="1">
      <c r="B93" s="931"/>
      <c r="C93" s="931"/>
      <c r="D93" s="271">
        <f t="shared" ref="D93:W93" si="10">D48</f>
        <v>0</v>
      </c>
      <c r="E93" s="271"/>
      <c r="F93" s="271">
        <f t="shared" si="10"/>
        <v>0</v>
      </c>
      <c r="G93" s="271">
        <f t="shared" si="10"/>
        <v>0</v>
      </c>
      <c r="H93" s="271">
        <f t="shared" si="10"/>
        <v>0</v>
      </c>
      <c r="I93" s="272">
        <f t="shared" si="10"/>
        <v>0</v>
      </c>
      <c r="J93" s="7">
        <f t="shared" si="10"/>
        <v>0</v>
      </c>
      <c r="K93" s="273">
        <f t="shared" si="10"/>
        <v>0</v>
      </c>
      <c r="L93" s="7">
        <f t="shared" si="10"/>
        <v>0</v>
      </c>
      <c r="M93" s="7">
        <f t="shared" si="10"/>
        <v>0</v>
      </c>
      <c r="N93" s="272">
        <f t="shared" si="10"/>
        <v>0</v>
      </c>
      <c r="O93" s="7">
        <f t="shared" si="10"/>
        <v>0</v>
      </c>
      <c r="P93" s="7">
        <f t="shared" si="10"/>
        <v>0</v>
      </c>
      <c r="Q93" s="7">
        <f t="shared" si="10"/>
        <v>0</v>
      </c>
      <c r="R93" s="7">
        <f t="shared" si="10"/>
        <v>0</v>
      </c>
      <c r="S93" s="272">
        <f t="shared" si="10"/>
        <v>0</v>
      </c>
      <c r="T93" s="7">
        <f t="shared" si="10"/>
        <v>0</v>
      </c>
      <c r="U93" s="7">
        <f t="shared" si="10"/>
        <v>0</v>
      </c>
      <c r="V93" s="7">
        <f t="shared" si="10"/>
        <v>0</v>
      </c>
      <c r="W93" s="274">
        <f t="shared" si="10"/>
        <v>0</v>
      </c>
      <c r="AN93" s="270"/>
      <c r="AO93" s="427"/>
      <c r="AP93" s="427"/>
      <c r="AQ93" s="427"/>
      <c r="AR93" s="427"/>
      <c r="AS93" s="427"/>
      <c r="AT93" s="427"/>
      <c r="AU93" s="427"/>
      <c r="AV93" s="427"/>
    </row>
    <row r="94" spans="1:48" ht="18" customHeight="1">
      <c r="B94" s="931"/>
      <c r="C94" s="931"/>
      <c r="D94" s="942" t="str">
        <f>D49</f>
        <v>classe :  CM2</v>
      </c>
      <c r="E94" s="943"/>
      <c r="F94" s="276"/>
      <c r="G94" s="277" t="str">
        <f>G49</f>
        <v>avec :</v>
      </c>
      <c r="H94" s="897" t="str">
        <f>H49</f>
        <v>Mme COUSIN</v>
      </c>
      <c r="I94" s="897"/>
      <c r="J94" s="897"/>
      <c r="K94" s="897"/>
      <c r="L94" s="897"/>
      <c r="M94" s="897"/>
      <c r="N94" s="897"/>
      <c r="O94" s="897"/>
      <c r="P94" s="897"/>
      <c r="Q94" s="897"/>
      <c r="R94" s="897"/>
      <c r="S94" s="897"/>
      <c r="T94" s="897"/>
      <c r="U94" s="897"/>
      <c r="V94" s="897"/>
      <c r="W94" s="898"/>
      <c r="AN94" s="270"/>
      <c r="AO94" s="932" t="s">
        <v>38</v>
      </c>
      <c r="AP94" s="929"/>
      <c r="AQ94" s="428"/>
      <c r="AR94" s="929" t="s">
        <v>39</v>
      </c>
      <c r="AS94" s="929"/>
      <c r="AT94" s="428"/>
      <c r="AU94" s="929" t="s">
        <v>40</v>
      </c>
      <c r="AV94" s="930"/>
    </row>
    <row r="95" spans="1:48" ht="4.5" customHeight="1" thickBot="1">
      <c r="B95" s="931"/>
      <c r="C95" s="931"/>
      <c r="AN95" s="270"/>
      <c r="AO95" s="427"/>
      <c r="AP95" s="427"/>
      <c r="AQ95" s="427"/>
      <c r="AR95" s="427"/>
      <c r="AS95" s="427"/>
      <c r="AT95" s="427"/>
      <c r="AU95" s="427"/>
      <c r="AV95" s="427"/>
    </row>
    <row r="96" spans="1:48" ht="28.5" customHeight="1" thickBot="1">
      <c r="A96" s="289"/>
      <c r="B96" s="931"/>
      <c r="C96" s="931"/>
      <c r="D96" s="890" t="str">
        <f>CONCATENATE("année scolaire : ",'liste élèves'!G7)</f>
        <v>année scolaire : 2010-2011</v>
      </c>
      <c r="E96" s="891"/>
      <c r="F96" s="891"/>
      <c r="G96" s="891"/>
      <c r="H96" s="892"/>
      <c r="J96" s="884" t="s">
        <v>38</v>
      </c>
      <c r="K96" s="885"/>
      <c r="L96" s="885"/>
      <c r="M96" s="886"/>
      <c r="N96" s="278"/>
      <c r="O96" s="887" t="s">
        <v>39</v>
      </c>
      <c r="P96" s="888"/>
      <c r="Q96" s="888"/>
      <c r="R96" s="889"/>
      <c r="S96" s="278"/>
      <c r="T96" s="887" t="s">
        <v>40</v>
      </c>
      <c r="U96" s="888"/>
      <c r="V96" s="888"/>
      <c r="W96" s="889"/>
      <c r="AO96" s="429" t="s">
        <v>44</v>
      </c>
      <c r="AP96" s="430" t="s">
        <v>45</v>
      </c>
      <c r="AQ96" s="427"/>
      <c r="AR96" s="429" t="s">
        <v>44</v>
      </c>
      <c r="AS96" s="430" t="s">
        <v>45</v>
      </c>
      <c r="AT96" s="427"/>
      <c r="AU96" s="429" t="s">
        <v>44</v>
      </c>
      <c r="AV96" s="430" t="s">
        <v>45</v>
      </c>
    </row>
    <row r="97" spans="1:48" ht="9" customHeight="1" thickBot="1">
      <c r="A97" s="289"/>
      <c r="J97" s="290"/>
      <c r="K97" s="290"/>
      <c r="L97" s="290"/>
      <c r="M97" s="290"/>
      <c r="O97" s="290"/>
      <c r="P97" s="290"/>
      <c r="Q97" s="290"/>
      <c r="R97" s="290"/>
      <c r="T97" s="290"/>
      <c r="U97" s="290"/>
      <c r="V97" s="290"/>
      <c r="W97" s="290"/>
    </row>
    <row r="98" spans="1:48" ht="23.25" customHeight="1" thickBot="1">
      <c r="A98" s="289">
        <f>A90+1</f>
        <v>78</v>
      </c>
      <c r="B98" s="910" t="str">
        <f>'récap 1er'!B78</f>
        <v>Education physique et sportive</v>
      </c>
      <c r="C98" s="911"/>
      <c r="D98" s="911"/>
      <c r="E98" s="911"/>
      <c r="F98" s="911"/>
      <c r="G98" s="911"/>
      <c r="H98" s="912"/>
      <c r="J98" s="893" t="str">
        <f>INDEX(ZONE_LIVRET1,A98,$A$1)</f>
        <v>A</v>
      </c>
      <c r="K98" s="894"/>
      <c r="L98" s="894" t="e">
        <f>INDEX(ZONE_LIVRET1,B98,$A$1)</f>
        <v>#VALUE!</v>
      </c>
      <c r="M98" s="895"/>
      <c r="O98" s="893" t="str">
        <f>INDEX(ZONE_LIVRET2,A98,$A$1)</f>
        <v>A</v>
      </c>
      <c r="P98" s="894"/>
      <c r="Q98" s="894" t="e">
        <f>INDEX(ZONE_LIVRET1,B98,$A$1)</f>
        <v>#VALUE!</v>
      </c>
      <c r="R98" s="895"/>
      <c r="T98" s="893" t="str">
        <f>INDEX(ZONE_LIVRET3,A98,$A$1)</f>
        <v>A</v>
      </c>
      <c r="U98" s="894"/>
      <c r="V98" s="894" t="e">
        <f>INDEX(ZONE_LIVRET1,M98,$A$1)</f>
        <v>#VALUE!</v>
      </c>
      <c r="W98" s="895"/>
      <c r="AO98" s="285">
        <f>INDEX(moyennes1,$A98,$A$1)</f>
        <v>4</v>
      </c>
      <c r="AP98" s="286">
        <f>'récap 1er'!AL78</f>
        <v>2.9833333333333334</v>
      </c>
      <c r="AR98" s="285">
        <f>INDEX(moyennes2,$A98,$A$1)</f>
        <v>4</v>
      </c>
      <c r="AS98" s="286">
        <f>'récap 2eme'!AL78</f>
        <v>3</v>
      </c>
      <c r="AU98" s="285">
        <f>INDEX(moyennes3,$A98,$A$1)</f>
        <v>4</v>
      </c>
      <c r="AV98" s="286">
        <f>'récap 3eme'!AL78</f>
        <v>3</v>
      </c>
    </row>
    <row r="99" spans="1:48" ht="18" customHeight="1" thickBot="1">
      <c r="A99" s="289">
        <f t="shared" si="9"/>
        <v>79</v>
      </c>
      <c r="D99" s="909" t="str">
        <f>'récap 1er'!D79</f>
        <v>Réaliser une performance mesurée</v>
      </c>
      <c r="E99" s="909"/>
      <c r="F99" s="909"/>
      <c r="G99" s="909"/>
      <c r="H99" s="909"/>
      <c r="J99" s="303"/>
      <c r="K99" s="879" t="str">
        <f>INDEX(ZONE_LIVRET1,A99,$A$1)</f>
        <v>A</v>
      </c>
      <c r="L99" s="879"/>
      <c r="M99" s="304"/>
      <c r="O99" s="303"/>
      <c r="P99" s="879" t="str">
        <f>INDEX(ZONE_LIVRET2,A99,$A$1)</f>
        <v>A</v>
      </c>
      <c r="Q99" s="879"/>
      <c r="R99" s="304"/>
      <c r="T99" s="303"/>
      <c r="U99" s="879" t="str">
        <f>INDEX(ZONE_LIVRET3,A99,$A$1)</f>
        <v>A</v>
      </c>
      <c r="V99" s="879"/>
      <c r="W99" s="304"/>
      <c r="AP99" s="412">
        <f>'récap 1er'!AL79</f>
        <v>2.9333333333333331</v>
      </c>
      <c r="AS99" s="412">
        <f>'récap 2eme'!AL79</f>
        <v>3</v>
      </c>
      <c r="AV99" s="412">
        <f>'récap 3eme'!AL79</f>
        <v>3</v>
      </c>
    </row>
    <row r="100" spans="1:48" ht="33" customHeight="1" thickBot="1">
      <c r="A100" s="289">
        <f t="shared" si="9"/>
        <v>80</v>
      </c>
      <c r="D100" s="914" t="str">
        <f>'récap 1er'!D80</f>
        <v>Adapter ses déplacements à différents types d'environnements</v>
      </c>
      <c r="E100" s="914"/>
      <c r="F100" s="914"/>
      <c r="G100" s="914"/>
      <c r="H100" s="914"/>
      <c r="J100" s="303"/>
      <c r="K100" s="879" t="str">
        <f>INDEX(ZONE_LIVRET1,A100,$A$1)</f>
        <v>A</v>
      </c>
      <c r="L100" s="879"/>
      <c r="M100" s="304"/>
      <c r="O100" s="303"/>
      <c r="P100" s="879" t="str">
        <f>INDEX(ZONE_LIVRET2,A100,$A$1)</f>
        <v>A</v>
      </c>
      <c r="Q100" s="879"/>
      <c r="R100" s="304"/>
      <c r="T100" s="303"/>
      <c r="U100" s="879" t="str">
        <f>INDEX(ZONE_LIVRET3,A100,$A$1)</f>
        <v>A</v>
      </c>
      <c r="V100" s="879"/>
      <c r="W100" s="304"/>
      <c r="AP100" s="412">
        <f>'récap 1er'!AL80</f>
        <v>3</v>
      </c>
      <c r="AS100" s="412">
        <f>'récap 2eme'!AL80</f>
        <v>3</v>
      </c>
      <c r="AV100" s="412">
        <f>'récap 3eme'!AL80</f>
        <v>3</v>
      </c>
    </row>
    <row r="101" spans="1:48" ht="33" customHeight="1" thickBot="1">
      <c r="A101" s="289">
        <f t="shared" si="9"/>
        <v>81</v>
      </c>
      <c r="D101" s="913" t="str">
        <f>'récap 1er'!D81</f>
        <v>Coopérer et s'opposer individuellement et collectivement</v>
      </c>
      <c r="E101" s="913"/>
      <c r="F101" s="913"/>
      <c r="G101" s="913"/>
      <c r="H101" s="913"/>
      <c r="J101" s="303"/>
      <c r="K101" s="879" t="str">
        <f>INDEX(ZONE_LIVRET1,A101,$A$1)</f>
        <v>A</v>
      </c>
      <c r="L101" s="879"/>
      <c r="M101" s="304"/>
      <c r="O101" s="303"/>
      <c r="P101" s="879" t="str">
        <f>INDEX(ZONE_LIVRET2,A101,$A$1)</f>
        <v>A</v>
      </c>
      <c r="Q101" s="879"/>
      <c r="R101" s="304"/>
      <c r="T101" s="303"/>
      <c r="U101" s="879" t="str">
        <f>INDEX(ZONE_LIVRET3,A101,$A$1)</f>
        <v>A</v>
      </c>
      <c r="V101" s="879"/>
      <c r="W101" s="304"/>
      <c r="AP101" s="412">
        <f>'récap 1er'!AL81</f>
        <v>3</v>
      </c>
      <c r="AS101" s="412">
        <f>'récap 2eme'!AL81</f>
        <v>3</v>
      </c>
      <c r="AV101" s="412">
        <f>'récap 3eme'!AL81</f>
        <v>3</v>
      </c>
    </row>
    <row r="102" spans="1:48" ht="33" customHeight="1" thickBot="1">
      <c r="A102" s="289">
        <f t="shared" si="9"/>
        <v>82</v>
      </c>
      <c r="B102" s="267"/>
      <c r="C102" s="267"/>
      <c r="D102" s="913" t="str">
        <f>'récap 1er'!D82</f>
        <v>Concevoir et réaliser des actions à visées expressive, artistique, esthétique</v>
      </c>
      <c r="E102" s="913"/>
      <c r="F102" s="913"/>
      <c r="G102" s="913"/>
      <c r="H102" s="913"/>
      <c r="J102" s="303"/>
      <c r="K102" s="880" t="str">
        <f>INDEX(ZONE_LIVRET1,A102,$A$1)</f>
        <v>A</v>
      </c>
      <c r="L102" s="880"/>
      <c r="M102" s="304"/>
      <c r="O102" s="303"/>
      <c r="P102" s="880" t="str">
        <f>INDEX(ZONE_LIVRET2,A102,$A$1)</f>
        <v>A</v>
      </c>
      <c r="Q102" s="880"/>
      <c r="R102" s="304"/>
      <c r="T102" s="303"/>
      <c r="U102" s="880" t="str">
        <f>INDEX(ZONE_LIVRET3,A102,$A$1)</f>
        <v>A</v>
      </c>
      <c r="V102" s="880"/>
      <c r="W102" s="304"/>
      <c r="AP102" s="412">
        <f>'récap 1er'!AL82</f>
        <v>3</v>
      </c>
      <c r="AS102" s="412">
        <f>'récap 2eme'!AL82</f>
        <v>3</v>
      </c>
      <c r="AV102" s="412">
        <f>'récap 3eme'!AL82</f>
        <v>3</v>
      </c>
    </row>
    <row r="103" spans="1:48" ht="7.5" customHeight="1">
      <c r="A103" s="289">
        <f t="shared" si="9"/>
        <v>83</v>
      </c>
      <c r="B103" s="267"/>
      <c r="C103" s="267"/>
      <c r="J103" s="290"/>
      <c r="K103" s="896"/>
      <c r="L103" s="896"/>
      <c r="M103" s="290"/>
      <c r="O103" s="290"/>
      <c r="P103" s="896"/>
      <c r="Q103" s="896"/>
      <c r="R103" s="290"/>
      <c r="T103" s="290"/>
      <c r="U103" s="896"/>
      <c r="V103" s="896"/>
      <c r="W103" s="290"/>
    </row>
    <row r="104" spans="1:48" ht="7.5" customHeight="1" thickBot="1">
      <c r="A104" s="289">
        <f t="shared" si="9"/>
        <v>84</v>
      </c>
      <c r="B104" s="267"/>
      <c r="C104" s="267"/>
      <c r="D104" s="267"/>
      <c r="E104" s="267"/>
      <c r="J104" s="290"/>
      <c r="K104" s="896"/>
      <c r="L104" s="896"/>
      <c r="M104" s="290"/>
      <c r="O104" s="290"/>
      <c r="P104" s="896"/>
      <c r="Q104" s="896"/>
      <c r="R104" s="290"/>
      <c r="T104" s="290"/>
      <c r="U104" s="896"/>
      <c r="V104" s="896"/>
      <c r="W104" s="290"/>
      <c r="AS104" s="268" t="str">
        <f>'récap 2eme'!AL88</f>
        <v/>
      </c>
    </row>
    <row r="105" spans="1:48" ht="47.25" customHeight="1" thickBot="1">
      <c r="A105" s="289">
        <f t="shared" si="9"/>
        <v>85</v>
      </c>
      <c r="B105" s="910" t="str">
        <f>'récap 1er'!B85</f>
        <v>Techniques usuelles de l'information et de la communication</v>
      </c>
      <c r="C105" s="911"/>
      <c r="D105" s="911"/>
      <c r="E105" s="911"/>
      <c r="F105" s="911"/>
      <c r="G105" s="911"/>
      <c r="H105" s="912"/>
      <c r="J105" s="893" t="str">
        <f>INDEX(ZONE_LIVRET1,A105,$A$1)</f>
        <v>A</v>
      </c>
      <c r="K105" s="894"/>
      <c r="L105" s="894" t="e">
        <f>INDEX(ZONE_LIVRET1,B105,$A$1)</f>
        <v>#VALUE!</v>
      </c>
      <c r="M105" s="895"/>
      <c r="O105" s="893" t="str">
        <f>INDEX(ZONE_LIVRET2,A105,$A$1)</f>
        <v>A</v>
      </c>
      <c r="P105" s="894"/>
      <c r="Q105" s="894" t="e">
        <f>INDEX(ZONE_LIVRET1,B105,$A$1)</f>
        <v>#VALUE!</v>
      </c>
      <c r="R105" s="895"/>
      <c r="T105" s="893" t="str">
        <f>INDEX(ZONE_LIVRET3,A105,$A$1)</f>
        <v>A</v>
      </c>
      <c r="U105" s="894"/>
      <c r="V105" s="894" t="str">
        <f>INDEX(ZONE_LIVRET1,M105,$A$1)</f>
        <v/>
      </c>
      <c r="W105" s="895"/>
      <c r="AO105" s="285">
        <f>INDEX(moyennes1,$A105,$A$1)</f>
        <v>4</v>
      </c>
      <c r="AP105" s="286">
        <f>'récap 1er'!AL85</f>
        <v>2.9333333333333331</v>
      </c>
      <c r="AR105" s="285">
        <f>INDEX(moyennes2,$A105,$A$1)</f>
        <v>4</v>
      </c>
      <c r="AS105" s="286">
        <f>'récap 2eme'!AL85</f>
        <v>3</v>
      </c>
      <c r="AU105" s="285">
        <f>INDEX(moyennes3,$A105,$A$1)</f>
        <v>4</v>
      </c>
      <c r="AV105" s="286">
        <f>'récap 3eme'!AL85</f>
        <v>3</v>
      </c>
    </row>
    <row r="106" spans="1:48" ht="19.5" customHeight="1" thickBot="1">
      <c r="A106" s="289">
        <f t="shared" si="9"/>
        <v>86</v>
      </c>
      <c r="B106" s="335"/>
      <c r="C106" s="336"/>
      <c r="D106" s="909" t="str">
        <f>'récap 1er'!D86</f>
        <v>Utiliser l'outil informatique</v>
      </c>
      <c r="E106" s="909"/>
      <c r="F106" s="909"/>
      <c r="G106" s="909"/>
      <c r="H106" s="909"/>
      <c r="J106" s="303"/>
      <c r="K106" s="879" t="str">
        <f>INDEX(ZONE_LIVRET1,A106,$A$1)</f>
        <v>A</v>
      </c>
      <c r="L106" s="879"/>
      <c r="M106" s="304"/>
      <c r="O106" s="303"/>
      <c r="P106" s="879" t="str">
        <f>INDEX(ZONE_LIVRET2,A106,$A$1)</f>
        <v>A</v>
      </c>
      <c r="Q106" s="879"/>
      <c r="R106" s="304"/>
      <c r="T106" s="303"/>
      <c r="U106" s="879" t="str">
        <f>INDEX(ZONE_LIVRET3,A106,$A$1)</f>
        <v>A</v>
      </c>
      <c r="V106" s="879"/>
      <c r="W106" s="304"/>
      <c r="AP106" s="412">
        <f>'récap 1er'!AL86</f>
        <v>2.9333333333333331</v>
      </c>
      <c r="AS106" s="412">
        <f>'récap 2eme'!AL86</f>
        <v>3</v>
      </c>
      <c r="AV106" s="412">
        <f>'récap 3eme'!AL86</f>
        <v>3</v>
      </c>
    </row>
    <row r="107" spans="1:48" ht="19.5" customHeight="1" thickBot="1">
      <c r="A107" s="289">
        <f t="shared" si="9"/>
        <v>87</v>
      </c>
      <c r="B107" s="318"/>
      <c r="C107" s="336"/>
      <c r="D107" s="914" t="str">
        <f>'récap 1er'!D87</f>
        <v>Maitriser les fonctions de base d'un ordinateur</v>
      </c>
      <c r="E107" s="914"/>
      <c r="F107" s="914"/>
      <c r="G107" s="914"/>
      <c r="H107" s="914"/>
      <c r="J107" s="303"/>
      <c r="K107" s="880" t="str">
        <f>INDEX(ZONE_LIVRET1,A107,$A$1)</f>
        <v>A</v>
      </c>
      <c r="L107" s="880"/>
      <c r="M107" s="304"/>
      <c r="O107" s="303"/>
      <c r="P107" s="880" t="str">
        <f>INDEX(ZONE_LIVRET2,A107,$A$1)</f>
        <v>A</v>
      </c>
      <c r="Q107" s="880"/>
      <c r="R107" s="304"/>
      <c r="T107" s="303"/>
      <c r="U107" s="880" t="str">
        <f>INDEX(ZONE_LIVRET3,A107,$A$1)</f>
        <v>A</v>
      </c>
      <c r="V107" s="880"/>
      <c r="W107" s="304"/>
      <c r="AP107" s="412">
        <f>'récap 1er'!AL87</f>
        <v>2.9333333333333331</v>
      </c>
      <c r="AS107" s="412">
        <f>'récap 2eme'!AL87</f>
        <v>3</v>
      </c>
      <c r="AV107" s="412">
        <f>'récap 3eme'!AL87</f>
        <v>3</v>
      </c>
    </row>
    <row r="108" spans="1:48" ht="7.5" customHeight="1">
      <c r="A108" s="289">
        <f t="shared" si="9"/>
        <v>88</v>
      </c>
      <c r="B108" s="318"/>
      <c r="C108" s="336"/>
      <c r="D108" s="336"/>
      <c r="E108" s="336"/>
      <c r="J108" s="290"/>
      <c r="K108" s="896"/>
      <c r="L108" s="896"/>
      <c r="M108" s="290"/>
      <c r="O108" s="290"/>
      <c r="P108" s="896"/>
      <c r="Q108" s="896"/>
      <c r="R108" s="290"/>
      <c r="T108" s="290"/>
      <c r="U108" s="896"/>
      <c r="V108" s="896"/>
      <c r="W108" s="290"/>
      <c r="AP108" s="298"/>
      <c r="AS108" s="298"/>
      <c r="AV108" s="298"/>
    </row>
    <row r="109" spans="1:48" ht="7.5" customHeight="1" thickBot="1">
      <c r="A109" s="289">
        <f t="shared" si="9"/>
        <v>89</v>
      </c>
      <c r="B109" s="318"/>
      <c r="C109" s="336"/>
      <c r="D109" s="336"/>
      <c r="E109" s="336"/>
      <c r="J109" s="290"/>
      <c r="K109" s="896"/>
      <c r="L109" s="896"/>
      <c r="M109" s="290"/>
      <c r="O109" s="290"/>
      <c r="P109" s="896"/>
      <c r="Q109" s="896"/>
      <c r="R109" s="290"/>
      <c r="T109" s="290"/>
      <c r="U109" s="896"/>
      <c r="V109" s="896"/>
      <c r="W109" s="290"/>
    </row>
    <row r="110" spans="1:48" ht="23.25" customHeight="1" thickBot="1">
      <c r="A110" s="289">
        <f t="shared" si="9"/>
        <v>90</v>
      </c>
      <c r="B110" s="910" t="str">
        <f>'récap 1er'!B90</f>
        <v>L'autonomie et l'initiative</v>
      </c>
      <c r="C110" s="911"/>
      <c r="D110" s="911"/>
      <c r="E110" s="911"/>
      <c r="F110" s="911"/>
      <c r="G110" s="911"/>
      <c r="H110" s="912"/>
      <c r="J110" s="893" t="str">
        <f>INDEX(ZONE_LIVRET1,A110,$A$1)</f>
        <v>A</v>
      </c>
      <c r="K110" s="894"/>
      <c r="L110" s="894" t="e">
        <f>INDEX(ZONE_LIVRET1,B110,$A$1)</f>
        <v>#VALUE!</v>
      </c>
      <c r="M110" s="895"/>
      <c r="O110" s="893" t="str">
        <f>INDEX(ZONE_LIVRET2,A110,$A$1)</f>
        <v>A</v>
      </c>
      <c r="P110" s="894"/>
      <c r="Q110" s="894" t="e">
        <f>INDEX(ZONE_LIVRET1,B110,$A$1)</f>
        <v>#VALUE!</v>
      </c>
      <c r="R110" s="895"/>
      <c r="T110" s="893" t="str">
        <f>INDEX(ZONE_LIVRET3,A110,$A$1)</f>
        <v>A</v>
      </c>
      <c r="U110" s="894"/>
      <c r="V110" s="894" t="str">
        <f>INDEX(ZONE_LIVRET1,M110,$A$1)</f>
        <v>B</v>
      </c>
      <c r="W110" s="895"/>
      <c r="AO110" s="285">
        <f>INDEX(moyennes1,$A110,$A$1)</f>
        <v>4</v>
      </c>
      <c r="AP110" s="286">
        <f>'récap 1er'!AL90</f>
        <v>2.9444444444444442</v>
      </c>
      <c r="AR110" s="285">
        <f>INDEX(moyennes2,$A110,$A$1)</f>
        <v>4</v>
      </c>
      <c r="AS110" s="286">
        <f>'récap 2eme'!AL90</f>
        <v>3</v>
      </c>
      <c r="AU110" s="285">
        <f>INDEX(moyennes3,$A110,$A$1)</f>
        <v>4</v>
      </c>
      <c r="AV110" s="286">
        <f>'récap 3eme'!AL90</f>
        <v>3</v>
      </c>
    </row>
    <row r="111" spans="1:48" ht="18.75" customHeight="1" thickBot="1">
      <c r="A111" s="289">
        <f t="shared" si="9"/>
        <v>91</v>
      </c>
      <c r="B111" s="318"/>
      <c r="C111" s="336"/>
      <c r="D111" s="909" t="str">
        <f>'récap 1er'!D91</f>
        <v>Soin - Application</v>
      </c>
      <c r="E111" s="909"/>
      <c r="F111" s="909"/>
      <c r="G111" s="909"/>
      <c r="H111" s="909"/>
      <c r="J111" s="303"/>
      <c r="K111" s="879" t="str">
        <f>INDEX(ZONE_LIVRET1,A111,$A$1)</f>
        <v>A</v>
      </c>
      <c r="L111" s="879"/>
      <c r="M111" s="304"/>
      <c r="O111" s="303"/>
      <c r="P111" s="879" t="str">
        <f>INDEX(ZONE_LIVRET2,A111,$A$1)</f>
        <v>A</v>
      </c>
      <c r="Q111" s="879"/>
      <c r="R111" s="304"/>
      <c r="T111" s="303"/>
      <c r="U111" s="879" t="str">
        <f>INDEX(ZONE_LIVRET3,A111,$A$1)</f>
        <v>A</v>
      </c>
      <c r="V111" s="879"/>
      <c r="W111" s="304"/>
      <c r="AP111" s="412">
        <f>'récap 1er'!AL91</f>
        <v>2.9333333333333331</v>
      </c>
      <c r="AS111" s="412">
        <f>'récap 2eme'!AL91</f>
        <v>3</v>
      </c>
      <c r="AV111" s="412">
        <f>'récap 3eme'!AL91</f>
        <v>3</v>
      </c>
    </row>
    <row r="112" spans="1:48" ht="18.75" customHeight="1" thickBot="1">
      <c r="A112" s="289">
        <f t="shared" si="9"/>
        <v>92</v>
      </c>
      <c r="B112" s="318"/>
      <c r="C112" s="336"/>
      <c r="D112" s="914" t="str">
        <f>'récap 1er'!D92</f>
        <v>Instructions civique et morale</v>
      </c>
      <c r="E112" s="914"/>
      <c r="F112" s="914"/>
      <c r="G112" s="914"/>
      <c r="H112" s="914"/>
      <c r="J112" s="303"/>
      <c r="K112" s="879" t="str">
        <f>INDEX(ZONE_LIVRET1,A112,$A$1)</f>
        <v>A</v>
      </c>
      <c r="L112" s="879"/>
      <c r="M112" s="304"/>
      <c r="O112" s="303"/>
      <c r="P112" s="879" t="str">
        <f>INDEX(ZONE_LIVRET2,A112,$A$1)</f>
        <v>A</v>
      </c>
      <c r="Q112" s="879"/>
      <c r="R112" s="304"/>
      <c r="T112" s="303"/>
      <c r="U112" s="879" t="str">
        <f>INDEX(ZONE_LIVRET3,A112,$A$1)</f>
        <v>A</v>
      </c>
      <c r="V112" s="879"/>
      <c r="W112" s="304"/>
      <c r="AP112" s="412">
        <f>'récap 1er'!AL92</f>
        <v>2.9333333333333331</v>
      </c>
      <c r="AS112" s="412">
        <f>'récap 2eme'!AL92</f>
        <v>3</v>
      </c>
      <c r="AV112" s="412">
        <f>'récap 3eme'!AL92</f>
        <v>3</v>
      </c>
    </row>
    <row r="113" spans="1:48" ht="18.75" customHeight="1" thickBot="1">
      <c r="A113" s="289">
        <f t="shared" si="9"/>
        <v>93</v>
      </c>
      <c r="B113" s="318"/>
      <c r="C113" s="336"/>
      <c r="D113" s="908" t="str">
        <f>'récap 1er'!D93</f>
        <v>Travail personnel</v>
      </c>
      <c r="E113" s="908"/>
      <c r="F113" s="908"/>
      <c r="G113" s="908"/>
      <c r="H113" s="908"/>
      <c r="J113" s="303"/>
      <c r="K113" s="880" t="str">
        <f>INDEX(ZONE_LIVRET1,A113,$A$1)</f>
        <v>A</v>
      </c>
      <c r="L113" s="880"/>
      <c r="M113" s="304"/>
      <c r="O113" s="303"/>
      <c r="P113" s="880" t="str">
        <f>INDEX(ZONE_LIVRET2,A113,$A$1)</f>
        <v>A</v>
      </c>
      <c r="Q113" s="880"/>
      <c r="R113" s="304"/>
      <c r="T113" s="303"/>
      <c r="U113" s="880" t="str">
        <f>INDEX(ZONE_LIVRET3,A113,$A$1)</f>
        <v>A</v>
      </c>
      <c r="V113" s="880"/>
      <c r="W113" s="304"/>
      <c r="AP113" s="412">
        <f>'récap 1er'!AL93</f>
        <v>2.9666666666666668</v>
      </c>
      <c r="AS113" s="412">
        <f>'récap 2eme'!AL93</f>
        <v>3</v>
      </c>
      <c r="AV113" s="412">
        <f>'récap 3eme'!AL93</f>
        <v>3</v>
      </c>
    </row>
    <row r="116" spans="1:48" ht="13.5" thickBot="1"/>
    <row r="117" spans="1:48" ht="19.5" customHeight="1">
      <c r="B117" s="944" t="s">
        <v>1008</v>
      </c>
      <c r="C117" s="945"/>
      <c r="D117" s="945"/>
      <c r="E117" s="425"/>
      <c r="F117" s="388"/>
      <c r="G117" s="386"/>
      <c r="H117" s="386"/>
      <c r="I117" s="57"/>
      <c r="J117" s="57"/>
      <c r="K117" s="57"/>
      <c r="L117" s="420"/>
      <c r="M117" s="420"/>
      <c r="N117" s="421"/>
      <c r="O117" s="420"/>
      <c r="P117" s="420"/>
      <c r="Q117" s="420"/>
      <c r="R117" s="420"/>
      <c r="S117" s="421"/>
      <c r="T117" s="420"/>
      <c r="U117" s="420"/>
      <c r="V117" s="422"/>
    </row>
    <row r="118" spans="1:48" ht="19.5" customHeight="1">
      <c r="B118" s="946"/>
      <c r="C118" s="947"/>
      <c r="D118" s="947"/>
      <c r="E118" s="426"/>
      <c r="F118" s="389"/>
      <c r="G118" s="258"/>
      <c r="H118" s="258"/>
      <c r="I118" s="35"/>
      <c r="J118" s="35"/>
      <c r="K118" s="35"/>
      <c r="L118" s="423"/>
      <c r="M118" s="423"/>
      <c r="O118" s="423"/>
      <c r="P118" s="423"/>
      <c r="Q118" s="423"/>
      <c r="R118" s="423"/>
      <c r="T118" s="423"/>
      <c r="U118" s="423"/>
      <c r="V118" s="424"/>
    </row>
    <row r="119" spans="1:48" ht="14.25" customHeight="1">
      <c r="B119" s="948"/>
      <c r="C119" s="949"/>
      <c r="D119" s="949"/>
      <c r="E119" s="949"/>
      <c r="F119" s="949"/>
      <c r="G119" s="949"/>
      <c r="H119" s="949"/>
      <c r="I119" s="949"/>
      <c r="J119" s="949"/>
      <c r="K119" s="949"/>
      <c r="L119" s="949"/>
      <c r="M119" s="949"/>
      <c r="N119" s="949"/>
      <c r="O119" s="949"/>
      <c r="P119" s="949"/>
      <c r="Q119" s="949"/>
      <c r="R119" s="949"/>
      <c r="S119" s="949"/>
      <c r="T119" s="949"/>
      <c r="U119" s="949"/>
      <c r="V119" s="950"/>
    </row>
    <row r="120" spans="1:48" ht="12.75" customHeight="1">
      <c r="B120" s="948"/>
      <c r="C120" s="949"/>
      <c r="D120" s="949"/>
      <c r="E120" s="949"/>
      <c r="F120" s="949"/>
      <c r="G120" s="949"/>
      <c r="H120" s="949"/>
      <c r="I120" s="949"/>
      <c r="J120" s="949"/>
      <c r="K120" s="949"/>
      <c r="L120" s="949"/>
      <c r="M120" s="949"/>
      <c r="N120" s="949"/>
      <c r="O120" s="949"/>
      <c r="P120" s="949"/>
      <c r="Q120" s="949"/>
      <c r="R120" s="949"/>
      <c r="S120" s="949"/>
      <c r="T120" s="949"/>
      <c r="U120" s="949"/>
      <c r="V120" s="950"/>
    </row>
    <row r="121" spans="1:48" ht="12.75" customHeight="1">
      <c r="B121" s="948"/>
      <c r="C121" s="949"/>
      <c r="D121" s="949"/>
      <c r="E121" s="949"/>
      <c r="F121" s="949"/>
      <c r="G121" s="949"/>
      <c r="H121" s="949"/>
      <c r="I121" s="949"/>
      <c r="J121" s="949"/>
      <c r="K121" s="949"/>
      <c r="L121" s="949"/>
      <c r="M121" s="949"/>
      <c r="N121" s="949"/>
      <c r="O121" s="949"/>
      <c r="P121" s="949"/>
      <c r="Q121" s="949"/>
      <c r="R121" s="949"/>
      <c r="S121" s="949"/>
      <c r="T121" s="949"/>
      <c r="U121" s="949"/>
      <c r="V121" s="950"/>
    </row>
    <row r="122" spans="1:48" ht="12.75" customHeight="1">
      <c r="B122" s="948"/>
      <c r="C122" s="949"/>
      <c r="D122" s="949"/>
      <c r="E122" s="949"/>
      <c r="F122" s="949"/>
      <c r="G122" s="949"/>
      <c r="H122" s="949"/>
      <c r="I122" s="949"/>
      <c r="J122" s="949"/>
      <c r="K122" s="949"/>
      <c r="L122" s="949"/>
      <c r="M122" s="949"/>
      <c r="N122" s="949"/>
      <c r="O122" s="949"/>
      <c r="P122" s="949"/>
      <c r="Q122" s="949"/>
      <c r="R122" s="949"/>
      <c r="S122" s="949"/>
      <c r="T122" s="949"/>
      <c r="U122" s="949"/>
      <c r="V122" s="950"/>
    </row>
    <row r="123" spans="1:48" ht="12.75" customHeight="1">
      <c r="B123" s="948"/>
      <c r="C123" s="949"/>
      <c r="D123" s="949"/>
      <c r="E123" s="949"/>
      <c r="F123" s="949"/>
      <c r="G123" s="949"/>
      <c r="H123" s="949"/>
      <c r="I123" s="949"/>
      <c r="J123" s="949"/>
      <c r="K123" s="949"/>
      <c r="L123" s="949"/>
      <c r="M123" s="949"/>
      <c r="N123" s="949"/>
      <c r="O123" s="949"/>
      <c r="P123" s="949"/>
      <c r="Q123" s="949"/>
      <c r="R123" s="949"/>
      <c r="S123" s="949"/>
      <c r="T123" s="949"/>
      <c r="U123" s="949"/>
      <c r="V123" s="950"/>
    </row>
    <row r="124" spans="1:48" ht="12.75" customHeight="1">
      <c r="B124" s="948"/>
      <c r="C124" s="949"/>
      <c r="D124" s="949"/>
      <c r="E124" s="949"/>
      <c r="F124" s="949"/>
      <c r="G124" s="949"/>
      <c r="H124" s="949"/>
      <c r="I124" s="949"/>
      <c r="J124" s="949"/>
      <c r="K124" s="949"/>
      <c r="L124" s="949"/>
      <c r="M124" s="949"/>
      <c r="N124" s="949"/>
      <c r="O124" s="949"/>
      <c r="P124" s="949"/>
      <c r="Q124" s="949"/>
      <c r="R124" s="949"/>
      <c r="S124" s="949"/>
      <c r="T124" s="949"/>
      <c r="U124" s="949"/>
      <c r="V124" s="950"/>
    </row>
    <row r="125" spans="1:48" ht="12.75" customHeight="1">
      <c r="B125" s="948"/>
      <c r="C125" s="949"/>
      <c r="D125" s="949"/>
      <c r="E125" s="949"/>
      <c r="F125" s="949"/>
      <c r="G125" s="949"/>
      <c r="H125" s="949"/>
      <c r="I125" s="949"/>
      <c r="J125" s="949"/>
      <c r="K125" s="949"/>
      <c r="L125" s="949"/>
      <c r="M125" s="949"/>
      <c r="N125" s="949"/>
      <c r="O125" s="949"/>
      <c r="P125" s="949"/>
      <c r="Q125" s="949"/>
      <c r="R125" s="949"/>
      <c r="S125" s="949"/>
      <c r="T125" s="949"/>
      <c r="U125" s="949"/>
      <c r="V125" s="950"/>
    </row>
    <row r="126" spans="1:48" ht="12.75" customHeight="1">
      <c r="B126" s="948"/>
      <c r="C126" s="949"/>
      <c r="D126" s="949"/>
      <c r="E126" s="949"/>
      <c r="F126" s="949"/>
      <c r="G126" s="949"/>
      <c r="H126" s="949"/>
      <c r="I126" s="949"/>
      <c r="J126" s="949"/>
      <c r="K126" s="949"/>
      <c r="L126" s="949"/>
      <c r="M126" s="949"/>
      <c r="N126" s="949"/>
      <c r="O126" s="949"/>
      <c r="P126" s="949"/>
      <c r="Q126" s="949"/>
      <c r="R126" s="949"/>
      <c r="S126" s="949"/>
      <c r="T126" s="949"/>
      <c r="U126" s="949"/>
      <c r="V126" s="950"/>
    </row>
    <row r="127" spans="1:48" ht="12.75" customHeight="1">
      <c r="B127" s="948"/>
      <c r="C127" s="949"/>
      <c r="D127" s="949"/>
      <c r="E127" s="949"/>
      <c r="F127" s="949"/>
      <c r="G127" s="949"/>
      <c r="H127" s="949"/>
      <c r="I127" s="949"/>
      <c r="J127" s="949"/>
      <c r="K127" s="949"/>
      <c r="L127" s="949"/>
      <c r="M127" s="949"/>
      <c r="N127" s="949"/>
      <c r="O127" s="949"/>
      <c r="P127" s="949"/>
      <c r="Q127" s="949"/>
      <c r="R127" s="949"/>
      <c r="S127" s="949"/>
      <c r="T127" s="949"/>
      <c r="U127" s="949"/>
      <c r="V127" s="950"/>
    </row>
    <row r="128" spans="1:48" ht="12.75" customHeight="1" thickBot="1">
      <c r="B128" s="948"/>
      <c r="C128" s="949"/>
      <c r="D128" s="949"/>
      <c r="E128" s="949"/>
      <c r="F128" s="949"/>
      <c r="G128" s="949"/>
      <c r="H128" s="949"/>
      <c r="I128" s="949"/>
      <c r="J128" s="949"/>
      <c r="K128" s="949"/>
      <c r="L128" s="949"/>
      <c r="M128" s="949"/>
      <c r="N128" s="949"/>
      <c r="O128" s="949"/>
      <c r="P128" s="949"/>
      <c r="Q128" s="949"/>
      <c r="R128" s="949"/>
      <c r="S128" s="949"/>
      <c r="T128" s="949"/>
      <c r="U128" s="949"/>
      <c r="V128" s="950"/>
    </row>
    <row r="129" spans="2:22" ht="15" customHeight="1">
      <c r="B129" s="799" t="s">
        <v>1005</v>
      </c>
      <c r="C129" s="800"/>
      <c r="D129" s="801"/>
      <c r="E129" s="799" t="s">
        <v>1006</v>
      </c>
      <c r="F129" s="800"/>
      <c r="G129" s="801"/>
      <c r="H129" s="802" t="s">
        <v>1007</v>
      </c>
      <c r="I129" s="803"/>
      <c r="J129" s="803"/>
      <c r="K129" s="803"/>
      <c r="L129" s="803"/>
      <c r="M129" s="803"/>
      <c r="N129" s="803"/>
      <c r="O129" s="803"/>
      <c r="P129" s="803"/>
      <c r="Q129" s="803"/>
      <c r="R129" s="803"/>
      <c r="S129" s="803"/>
      <c r="T129" s="803"/>
      <c r="U129" s="803"/>
      <c r="V129" s="804"/>
    </row>
    <row r="130" spans="2:22" ht="12.75" customHeight="1">
      <c r="B130" s="933"/>
      <c r="C130" s="934"/>
      <c r="D130" s="935"/>
      <c r="E130" s="933"/>
      <c r="F130" s="934"/>
      <c r="G130" s="935"/>
      <c r="H130" s="805"/>
      <c r="I130" s="806"/>
      <c r="J130" s="806"/>
      <c r="K130" s="806"/>
      <c r="L130" s="806"/>
      <c r="M130" s="806"/>
      <c r="N130" s="806"/>
      <c r="O130" s="806"/>
      <c r="P130" s="806"/>
      <c r="Q130" s="806"/>
      <c r="R130" s="806"/>
      <c r="S130" s="806"/>
      <c r="T130" s="806"/>
      <c r="U130" s="806"/>
      <c r="V130" s="807"/>
    </row>
    <row r="131" spans="2:22">
      <c r="B131" s="933"/>
      <c r="C131" s="934"/>
      <c r="D131" s="935"/>
      <c r="E131" s="933"/>
      <c r="F131" s="934"/>
      <c r="G131" s="935"/>
      <c r="H131" s="805"/>
      <c r="I131" s="806"/>
      <c r="J131" s="806"/>
      <c r="K131" s="806"/>
      <c r="L131" s="806"/>
      <c r="M131" s="806"/>
      <c r="N131" s="806"/>
      <c r="O131" s="806"/>
      <c r="P131" s="806"/>
      <c r="Q131" s="806"/>
      <c r="R131" s="806"/>
      <c r="S131" s="806"/>
      <c r="T131" s="806"/>
      <c r="U131" s="806"/>
      <c r="V131" s="807"/>
    </row>
    <row r="132" spans="2:22">
      <c r="B132" s="933"/>
      <c r="C132" s="934"/>
      <c r="D132" s="935"/>
      <c r="E132" s="933"/>
      <c r="F132" s="934"/>
      <c r="G132" s="935"/>
      <c r="H132" s="805"/>
      <c r="I132" s="806"/>
      <c r="J132" s="806"/>
      <c r="K132" s="806"/>
      <c r="L132" s="806"/>
      <c r="M132" s="806"/>
      <c r="N132" s="806"/>
      <c r="O132" s="806"/>
      <c r="P132" s="806"/>
      <c r="Q132" s="806"/>
      <c r="R132" s="806"/>
      <c r="S132" s="806"/>
      <c r="T132" s="806"/>
      <c r="U132" s="806"/>
      <c r="V132" s="807"/>
    </row>
    <row r="133" spans="2:22" ht="13.5" thickBot="1">
      <c r="B133" s="936"/>
      <c r="C133" s="937"/>
      <c r="D133" s="938"/>
      <c r="E133" s="936"/>
      <c r="F133" s="937"/>
      <c r="G133" s="938"/>
      <c r="H133" s="939"/>
      <c r="I133" s="940"/>
      <c r="J133" s="940"/>
      <c r="K133" s="940"/>
      <c r="L133" s="940"/>
      <c r="M133" s="940"/>
      <c r="N133" s="940"/>
      <c r="O133" s="940"/>
      <c r="P133" s="940"/>
      <c r="Q133" s="940"/>
      <c r="R133" s="940"/>
      <c r="S133" s="940"/>
      <c r="T133" s="940"/>
      <c r="U133" s="940"/>
      <c r="V133" s="941"/>
    </row>
  </sheetData>
  <mergeCells count="386">
    <mergeCell ref="BB6:BB15"/>
    <mergeCell ref="H4:W4"/>
    <mergeCell ref="AO4:AP4"/>
    <mergeCell ref="AR4:AS4"/>
    <mergeCell ref="AU4:AV4"/>
    <mergeCell ref="U12:V12"/>
    <mergeCell ref="P90:Q90"/>
    <mergeCell ref="E130:G133"/>
    <mergeCell ref="H129:V129"/>
    <mergeCell ref="H130:V133"/>
    <mergeCell ref="D49:E49"/>
    <mergeCell ref="AO94:AP94"/>
    <mergeCell ref="B117:D118"/>
    <mergeCell ref="B129:D129"/>
    <mergeCell ref="B119:V128"/>
    <mergeCell ref="B130:D133"/>
    <mergeCell ref="D4:E4"/>
    <mergeCell ref="D94:E94"/>
    <mergeCell ref="B92:C96"/>
    <mergeCell ref="AO47:AV47"/>
    <mergeCell ref="AO92:AV92"/>
    <mergeCell ref="E129:G129"/>
    <mergeCell ref="AR94:AS94"/>
    <mergeCell ref="AU94:AV94"/>
    <mergeCell ref="AP2:AU2"/>
    <mergeCell ref="O98:R98"/>
    <mergeCell ref="U9:V9"/>
    <mergeCell ref="U10:V10"/>
    <mergeCell ref="U11:V11"/>
    <mergeCell ref="P99:Q99"/>
    <mergeCell ref="U40:V40"/>
    <mergeCell ref="T53:W53"/>
    <mergeCell ref="U54:V54"/>
    <mergeCell ref="U55:V55"/>
    <mergeCell ref="AR49:AS49"/>
    <mergeCell ref="AU49:AV49"/>
    <mergeCell ref="D92:W92"/>
    <mergeCell ref="H49:W49"/>
    <mergeCell ref="AO49:AP49"/>
    <mergeCell ref="P88:Q88"/>
    <mergeCell ref="P89:Q89"/>
    <mergeCell ref="P10:Q10"/>
    <mergeCell ref="B13:H13"/>
    <mergeCell ref="P29:Q29"/>
    <mergeCell ref="P13:Q13"/>
    <mergeCell ref="P16:Q16"/>
    <mergeCell ref="K22:L22"/>
    <mergeCell ref="K23:L23"/>
    <mergeCell ref="O43:R43"/>
    <mergeCell ref="P37:Q37"/>
    <mergeCell ref="P38:Q38"/>
    <mergeCell ref="K19:L19"/>
    <mergeCell ref="K17:L17"/>
    <mergeCell ref="K18:L18"/>
    <mergeCell ref="K26:L26"/>
    <mergeCell ref="P19:Q19"/>
    <mergeCell ref="P31:Q31"/>
    <mergeCell ref="D27:H27"/>
    <mergeCell ref="B47:C51"/>
    <mergeCell ref="P85:Q85"/>
    <mergeCell ref="J43:M43"/>
    <mergeCell ref="P73:Q73"/>
    <mergeCell ref="P74:Q74"/>
    <mergeCell ref="P75:Q75"/>
    <mergeCell ref="P86:Q86"/>
    <mergeCell ref="P87:Q87"/>
    <mergeCell ref="B18:H18"/>
    <mergeCell ref="K38:L38"/>
    <mergeCell ref="K29:L29"/>
    <mergeCell ref="K30:L30"/>
    <mergeCell ref="K24:L24"/>
    <mergeCell ref="K25:L25"/>
    <mergeCell ref="B53:H53"/>
    <mergeCell ref="B25:H25"/>
    <mergeCell ref="U31:V31"/>
    <mergeCell ref="U13:V13"/>
    <mergeCell ref="U18:V18"/>
    <mergeCell ref="U26:V26"/>
    <mergeCell ref="U29:V29"/>
    <mergeCell ref="U24:V24"/>
    <mergeCell ref="U38:V38"/>
    <mergeCell ref="P30:Q30"/>
    <mergeCell ref="U25:V25"/>
    <mergeCell ref="P25:Q25"/>
    <mergeCell ref="U30:V30"/>
    <mergeCell ref="U22:V22"/>
    <mergeCell ref="U16:V16"/>
    <mergeCell ref="U17:V17"/>
    <mergeCell ref="P26:Q26"/>
    <mergeCell ref="U23:V23"/>
    <mergeCell ref="P24:Q24"/>
    <mergeCell ref="P79:Q79"/>
    <mergeCell ref="P80:Q80"/>
    <mergeCell ref="U34:V34"/>
    <mergeCell ref="U35:V35"/>
    <mergeCell ref="U36:V36"/>
    <mergeCell ref="U39:V39"/>
    <mergeCell ref="U37:V37"/>
    <mergeCell ref="T43:W43"/>
    <mergeCell ref="D47:W47"/>
    <mergeCell ref="K37:L37"/>
    <mergeCell ref="P77:Q77"/>
    <mergeCell ref="P78:Q78"/>
    <mergeCell ref="D11:H11"/>
    <mergeCell ref="D10:H10"/>
    <mergeCell ref="D20:H20"/>
    <mergeCell ref="D19:H19"/>
    <mergeCell ref="P17:Q17"/>
    <mergeCell ref="P18:Q18"/>
    <mergeCell ref="P22:Q22"/>
    <mergeCell ref="P23:Q23"/>
    <mergeCell ref="K11:L11"/>
    <mergeCell ref="K16:L16"/>
    <mergeCell ref="P12:Q12"/>
    <mergeCell ref="K12:L12"/>
    <mergeCell ref="K13:L13"/>
    <mergeCell ref="P11:Q11"/>
    <mergeCell ref="K10:L10"/>
    <mergeCell ref="K31:L31"/>
    <mergeCell ref="D33:H33"/>
    <mergeCell ref="C32:H32"/>
    <mergeCell ref="D29:H29"/>
    <mergeCell ref="D28:H28"/>
    <mergeCell ref="O76:R76"/>
    <mergeCell ref="D31:H31"/>
    <mergeCell ref="D30:H30"/>
    <mergeCell ref="D14:H14"/>
    <mergeCell ref="D12:H12"/>
    <mergeCell ref="P69:Q69"/>
    <mergeCell ref="P70:Q70"/>
    <mergeCell ref="P71:Q71"/>
    <mergeCell ref="P72:Q72"/>
    <mergeCell ref="B68:H68"/>
    <mergeCell ref="D113:H113"/>
    <mergeCell ref="D112:H112"/>
    <mergeCell ref="D111:H111"/>
    <mergeCell ref="B110:H110"/>
    <mergeCell ref="D107:H107"/>
    <mergeCell ref="D106:H106"/>
    <mergeCell ref="B105:H105"/>
    <mergeCell ref="D63:H63"/>
    <mergeCell ref="D62:H62"/>
    <mergeCell ref="B73:H73"/>
    <mergeCell ref="D72:H72"/>
    <mergeCell ref="D71:H71"/>
    <mergeCell ref="D70:H70"/>
    <mergeCell ref="D69:H69"/>
    <mergeCell ref="B64:H64"/>
    <mergeCell ref="D67:H67"/>
    <mergeCell ref="D66:H66"/>
    <mergeCell ref="D65:H65"/>
    <mergeCell ref="D102:H102"/>
    <mergeCell ref="D101:H101"/>
    <mergeCell ref="D100:H100"/>
    <mergeCell ref="D99:H99"/>
    <mergeCell ref="B98:H98"/>
    <mergeCell ref="D88:H88"/>
    <mergeCell ref="B57:H57"/>
    <mergeCell ref="D56:H56"/>
    <mergeCell ref="D55:H55"/>
    <mergeCell ref="D61:H61"/>
    <mergeCell ref="B60:H60"/>
    <mergeCell ref="D59:H59"/>
    <mergeCell ref="D58:H58"/>
    <mergeCell ref="D79:H79"/>
    <mergeCell ref="D78:H78"/>
    <mergeCell ref="D77:H77"/>
    <mergeCell ref="B76:H76"/>
    <mergeCell ref="K14:L14"/>
    <mergeCell ref="K15:L15"/>
    <mergeCell ref="K20:L20"/>
    <mergeCell ref="K21:L21"/>
    <mergeCell ref="K27:L27"/>
    <mergeCell ref="K28:L28"/>
    <mergeCell ref="D23:H23"/>
    <mergeCell ref="D22:H22"/>
    <mergeCell ref="B21:H21"/>
    <mergeCell ref="B54:H54"/>
    <mergeCell ref="B43:H43"/>
    <mergeCell ref="D40:H40"/>
    <mergeCell ref="D39:H39"/>
    <mergeCell ref="D38:H38"/>
    <mergeCell ref="D37:H37"/>
    <mergeCell ref="C36:H36"/>
    <mergeCell ref="C26:H26"/>
    <mergeCell ref="D24:H24"/>
    <mergeCell ref="D35:H35"/>
    <mergeCell ref="D34:H34"/>
    <mergeCell ref="K40:L40"/>
    <mergeCell ref="J53:M53"/>
    <mergeCell ref="K54:L54"/>
    <mergeCell ref="K55:L55"/>
    <mergeCell ref="K56:L56"/>
    <mergeCell ref="K57:L57"/>
    <mergeCell ref="K32:L32"/>
    <mergeCell ref="K33:L33"/>
    <mergeCell ref="K34:L34"/>
    <mergeCell ref="K35:L35"/>
    <mergeCell ref="K36:L36"/>
    <mergeCell ref="K39:L39"/>
    <mergeCell ref="K58:L58"/>
    <mergeCell ref="K59:L59"/>
    <mergeCell ref="K60:L60"/>
    <mergeCell ref="K61:L61"/>
    <mergeCell ref="K62:L62"/>
    <mergeCell ref="K72:L72"/>
    <mergeCell ref="K63:L63"/>
    <mergeCell ref="K64:L64"/>
    <mergeCell ref="K65:L65"/>
    <mergeCell ref="K66:L66"/>
    <mergeCell ref="P59:Q59"/>
    <mergeCell ref="P60:Q60"/>
    <mergeCell ref="P61:Q61"/>
    <mergeCell ref="P62:Q62"/>
    <mergeCell ref="P63:Q63"/>
    <mergeCell ref="K75:L75"/>
    <mergeCell ref="K70:L70"/>
    <mergeCell ref="K71:L71"/>
    <mergeCell ref="K73:L73"/>
    <mergeCell ref="K74:L74"/>
    <mergeCell ref="P64:Q64"/>
    <mergeCell ref="P65:Q65"/>
    <mergeCell ref="P66:Q66"/>
    <mergeCell ref="P67:Q67"/>
    <mergeCell ref="P68:Q68"/>
    <mergeCell ref="K69:L69"/>
    <mergeCell ref="K67:L67"/>
    <mergeCell ref="K68:L68"/>
    <mergeCell ref="P32:Q32"/>
    <mergeCell ref="P33:Q33"/>
    <mergeCell ref="P34:Q34"/>
    <mergeCell ref="K100:L100"/>
    <mergeCell ref="K101:L101"/>
    <mergeCell ref="K102:L102"/>
    <mergeCell ref="K103:L103"/>
    <mergeCell ref="K104:L104"/>
    <mergeCell ref="P35:Q35"/>
    <mergeCell ref="P36:Q36"/>
    <mergeCell ref="P39:Q39"/>
    <mergeCell ref="P40:Q40"/>
    <mergeCell ref="O53:R53"/>
    <mergeCell ref="K87:L87"/>
    <mergeCell ref="K88:L88"/>
    <mergeCell ref="K89:L89"/>
    <mergeCell ref="K99:L99"/>
    <mergeCell ref="P54:Q54"/>
    <mergeCell ref="P55:Q55"/>
    <mergeCell ref="P56:Q56"/>
    <mergeCell ref="P57:Q57"/>
    <mergeCell ref="P58:Q58"/>
    <mergeCell ref="K81:L81"/>
    <mergeCell ref="K82:L82"/>
    <mergeCell ref="K112:L112"/>
    <mergeCell ref="K113:L113"/>
    <mergeCell ref="J76:M76"/>
    <mergeCell ref="J83:M83"/>
    <mergeCell ref="J98:M98"/>
    <mergeCell ref="J105:M105"/>
    <mergeCell ref="J110:M110"/>
    <mergeCell ref="K106:L106"/>
    <mergeCell ref="K107:L107"/>
    <mergeCell ref="K108:L108"/>
    <mergeCell ref="K109:L109"/>
    <mergeCell ref="K111:L111"/>
    <mergeCell ref="K84:L84"/>
    <mergeCell ref="K85:L85"/>
    <mergeCell ref="K77:L77"/>
    <mergeCell ref="K78:L78"/>
    <mergeCell ref="K79:L79"/>
    <mergeCell ref="K80:L80"/>
    <mergeCell ref="D2:W2"/>
    <mergeCell ref="D6:H6"/>
    <mergeCell ref="P14:Q14"/>
    <mergeCell ref="P15:Q15"/>
    <mergeCell ref="P20:Q20"/>
    <mergeCell ref="P21:Q21"/>
    <mergeCell ref="B8:H8"/>
    <mergeCell ref="D17:H17"/>
    <mergeCell ref="D16:H16"/>
    <mergeCell ref="D15:H15"/>
    <mergeCell ref="U19:V19"/>
    <mergeCell ref="T8:W8"/>
    <mergeCell ref="P9:Q9"/>
    <mergeCell ref="T6:W6"/>
    <mergeCell ref="K9:L9"/>
    <mergeCell ref="J6:M6"/>
    <mergeCell ref="J8:M8"/>
    <mergeCell ref="O6:R6"/>
    <mergeCell ref="O8:R8"/>
    <mergeCell ref="B9:H9"/>
    <mergeCell ref="P112:Q112"/>
    <mergeCell ref="P113:Q113"/>
    <mergeCell ref="U14:V14"/>
    <mergeCell ref="U15:V15"/>
    <mergeCell ref="U20:V20"/>
    <mergeCell ref="U21:V21"/>
    <mergeCell ref="U27:V27"/>
    <mergeCell ref="U28:V28"/>
    <mergeCell ref="U32:V32"/>
    <mergeCell ref="U33:V33"/>
    <mergeCell ref="P106:Q106"/>
    <mergeCell ref="P107:Q107"/>
    <mergeCell ref="P108:Q108"/>
    <mergeCell ref="P109:Q109"/>
    <mergeCell ref="O110:R110"/>
    <mergeCell ref="P111:Q111"/>
    <mergeCell ref="P100:Q100"/>
    <mergeCell ref="P101:Q101"/>
    <mergeCell ref="P102:Q102"/>
    <mergeCell ref="P103:Q103"/>
    <mergeCell ref="P104:Q104"/>
    <mergeCell ref="O105:R105"/>
    <mergeCell ref="P27:Q27"/>
    <mergeCell ref="P28:Q28"/>
    <mergeCell ref="U62:V62"/>
    <mergeCell ref="U63:V63"/>
    <mergeCell ref="U64:V64"/>
    <mergeCell ref="U65:V65"/>
    <mergeCell ref="U66:V66"/>
    <mergeCell ref="U67:V67"/>
    <mergeCell ref="U56:V56"/>
    <mergeCell ref="U57:V57"/>
    <mergeCell ref="U58:V58"/>
    <mergeCell ref="U59:V59"/>
    <mergeCell ref="U60:V60"/>
    <mergeCell ref="U61:V61"/>
    <mergeCell ref="U74:V74"/>
    <mergeCell ref="U75:V75"/>
    <mergeCell ref="T76:W76"/>
    <mergeCell ref="U77:V77"/>
    <mergeCell ref="U78:V78"/>
    <mergeCell ref="U79:V79"/>
    <mergeCell ref="U68:V68"/>
    <mergeCell ref="U69:V69"/>
    <mergeCell ref="U70:V70"/>
    <mergeCell ref="U71:V71"/>
    <mergeCell ref="U72:V72"/>
    <mergeCell ref="U73:V73"/>
    <mergeCell ref="U88:V88"/>
    <mergeCell ref="U89:V89"/>
    <mergeCell ref="U90:V90"/>
    <mergeCell ref="T98:W98"/>
    <mergeCell ref="T96:W96"/>
    <mergeCell ref="H94:W94"/>
    <mergeCell ref="K90:L90"/>
    <mergeCell ref="K86:L86"/>
    <mergeCell ref="U80:V80"/>
    <mergeCell ref="U81:V81"/>
    <mergeCell ref="U82:V82"/>
    <mergeCell ref="T83:W83"/>
    <mergeCell ref="U84:V84"/>
    <mergeCell ref="U85:V85"/>
    <mergeCell ref="D87:H87"/>
    <mergeCell ref="D86:H86"/>
    <mergeCell ref="D85:H85"/>
    <mergeCell ref="D84:H84"/>
    <mergeCell ref="B83:H83"/>
    <mergeCell ref="D80:H80"/>
    <mergeCell ref="P81:Q81"/>
    <mergeCell ref="P82:Q82"/>
    <mergeCell ref="O83:R83"/>
    <mergeCell ref="P84:Q84"/>
    <mergeCell ref="U111:V111"/>
    <mergeCell ref="U112:V112"/>
    <mergeCell ref="U113:V113"/>
    <mergeCell ref="D51:H51"/>
    <mergeCell ref="J51:M51"/>
    <mergeCell ref="O51:R51"/>
    <mergeCell ref="T51:W51"/>
    <mergeCell ref="D96:H96"/>
    <mergeCell ref="J96:M96"/>
    <mergeCell ref="O96:R96"/>
    <mergeCell ref="T105:W105"/>
    <mergeCell ref="U106:V106"/>
    <mergeCell ref="U107:V107"/>
    <mergeCell ref="U108:V108"/>
    <mergeCell ref="U109:V109"/>
    <mergeCell ref="T110:W110"/>
    <mergeCell ref="U99:V99"/>
    <mergeCell ref="U100:V100"/>
    <mergeCell ref="U101:V101"/>
    <mergeCell ref="U102:V102"/>
    <mergeCell ref="U103:V103"/>
    <mergeCell ref="U104:V104"/>
    <mergeCell ref="U86:V86"/>
    <mergeCell ref="U87:V87"/>
  </mergeCells>
  <conditionalFormatting sqref="J36:L36 J21:L21 J28:L28 J33:L33 J40:L40 J8 J15:L15 K8:L40 J43:L43">
    <cfRule type="cellIs" dxfId="564" priority="2705" stopIfTrue="1" operator="equal">
      <formula>"b"</formula>
    </cfRule>
    <cfRule type="cellIs" dxfId="563" priority="2706" stopIfTrue="1" operator="equal">
      <formula>"c"</formula>
    </cfRule>
    <cfRule type="cellIs" dxfId="562" priority="2707" stopIfTrue="1" operator="equal">
      <formula>"d"</formula>
    </cfRule>
    <cfRule type="colorScale" priority="2704">
      <colorScale>
        <cfvo type="min"/>
        <cfvo type="max"/>
        <color rgb="FFFF7128"/>
        <color rgb="FFFFEF9C"/>
      </colorScale>
    </cfRule>
  </conditionalFormatting>
  <conditionalFormatting sqref="K52:L52 K44:L45">
    <cfRule type="cellIs" dxfId="561" priority="2701" stopIfTrue="1" operator="equal">
      <formula>"b"</formula>
    </cfRule>
    <cfRule type="cellIs" dxfId="560" priority="2702" stopIfTrue="1" operator="equal">
      <formula>"c"</formula>
    </cfRule>
    <cfRule type="cellIs" dxfId="559" priority="2703" stopIfTrue="1" operator="equal">
      <formula>"d"</formula>
    </cfRule>
    <cfRule type="colorScale" priority="2700">
      <colorScale>
        <cfvo type="min"/>
        <cfvo type="max"/>
        <color rgb="FFFF7128"/>
        <color rgb="FFFFEF9C"/>
      </colorScale>
    </cfRule>
  </conditionalFormatting>
  <conditionalFormatting sqref="O33:Q33 O40:Q40 O8:P13 Q8 O43 P9:Q13 O36:Q38 O28:Q31 O21:Q26 O15:Q19 P52:Q53 P43:Q45">
    <cfRule type="cellIs" dxfId="558" priority="2693" stopIfTrue="1" operator="equal">
      <formula>"b"</formula>
    </cfRule>
    <cfRule type="cellIs" dxfId="557" priority="2694" stopIfTrue="1" operator="equal">
      <formula>"c"</formula>
    </cfRule>
    <cfRule type="cellIs" dxfId="556" priority="2695" stopIfTrue="1" operator="equal">
      <formula>"d"</formula>
    </cfRule>
    <cfRule type="colorScale" priority="2692">
      <colorScale>
        <cfvo type="min"/>
        <cfvo type="max"/>
        <color rgb="FFFF7128"/>
        <color rgb="FFFFEF9C"/>
      </colorScale>
    </cfRule>
  </conditionalFormatting>
  <conditionalFormatting sqref="P52:Q53 P44:Q45">
    <cfRule type="cellIs" dxfId="555" priority="2689" stopIfTrue="1" operator="equal">
      <formula>"b"</formula>
    </cfRule>
    <cfRule type="cellIs" dxfId="554" priority="2690" stopIfTrue="1" operator="equal">
      <formula>"c"</formula>
    </cfRule>
    <cfRule type="cellIs" dxfId="553" priority="2691" stopIfTrue="1" operator="equal">
      <formula>"d"</formula>
    </cfRule>
    <cfRule type="colorScale" priority="2688">
      <colorScale>
        <cfvo type="min"/>
        <cfvo type="max"/>
        <color rgb="FFFF7128"/>
        <color rgb="FFFFEF9C"/>
      </colorScale>
    </cfRule>
  </conditionalFormatting>
  <conditionalFormatting sqref="P53:Q53">
    <cfRule type="cellIs" dxfId="552" priority="2685" stopIfTrue="1" operator="equal">
      <formula>"b"</formula>
    </cfRule>
    <cfRule type="cellIs" dxfId="551" priority="2686" stopIfTrue="1" operator="equal">
      <formula>"c"</formula>
    </cfRule>
    <cfRule type="cellIs" dxfId="550" priority="2687" stopIfTrue="1" operator="equal">
      <formula>"d"</formula>
    </cfRule>
    <cfRule type="colorScale" priority="2684">
      <colorScale>
        <cfvo type="min"/>
        <cfvo type="max"/>
        <color rgb="FFFF7128"/>
        <color rgb="FFFFEF9C"/>
      </colorScale>
    </cfRule>
  </conditionalFormatting>
  <conditionalFormatting sqref="T8:V13 T15:V19 T21:V26 T28:V31 T33:V33 T36:V38 T40:V40 T43 U52:V53 U43:V45">
    <cfRule type="cellIs" dxfId="549" priority="2681" stopIfTrue="1" operator="equal">
      <formula>"b"</formula>
    </cfRule>
    <cfRule type="cellIs" dxfId="548" priority="2682" stopIfTrue="1" operator="equal">
      <formula>"c"</formula>
    </cfRule>
    <cfRule type="cellIs" dxfId="547" priority="2683" stopIfTrue="1" operator="equal">
      <formula>"d"</formula>
    </cfRule>
    <cfRule type="colorScale" priority="2680">
      <colorScale>
        <cfvo type="min"/>
        <cfvo type="max"/>
        <color rgb="FFFF7128"/>
        <color rgb="FFFFEF9C"/>
      </colorScale>
    </cfRule>
  </conditionalFormatting>
  <conditionalFormatting sqref="U52:V53 U44:V45">
    <cfRule type="cellIs" dxfId="546" priority="2677" stopIfTrue="1" operator="equal">
      <formula>"b"</formula>
    </cfRule>
    <cfRule type="cellIs" dxfId="545" priority="2678" stopIfTrue="1" operator="equal">
      <formula>"c"</formula>
    </cfRule>
    <cfRule type="cellIs" dxfId="544" priority="2679" stopIfTrue="1" operator="equal">
      <formula>"d"</formula>
    </cfRule>
    <cfRule type="colorScale" priority="2676">
      <colorScale>
        <cfvo type="min"/>
        <cfvo type="max"/>
        <color rgb="FFFF7128"/>
        <color rgb="FFFFEF9C"/>
      </colorScale>
    </cfRule>
  </conditionalFormatting>
  <conditionalFormatting sqref="U53:V53">
    <cfRule type="cellIs" dxfId="543" priority="2673" stopIfTrue="1" operator="equal">
      <formula>"b"</formula>
    </cfRule>
    <cfRule type="cellIs" dxfId="542" priority="2674" stopIfTrue="1" operator="equal">
      <formula>"c"</formula>
    </cfRule>
    <cfRule type="cellIs" dxfId="541" priority="2675" stopIfTrue="1" operator="equal">
      <formula>"d"</formula>
    </cfRule>
    <cfRule type="colorScale" priority="2672">
      <colorScale>
        <cfvo type="min"/>
        <cfvo type="max"/>
        <color rgb="FFFF7128"/>
        <color rgb="FFFFEF9C"/>
      </colorScale>
    </cfRule>
  </conditionalFormatting>
  <conditionalFormatting sqref="O9:P13 R9:R13">
    <cfRule type="cellIs" dxfId="540" priority="2669" stopIfTrue="1" operator="equal">
      <formula>"b"</formula>
    </cfRule>
    <cfRule type="cellIs" dxfId="539" priority="2670" stopIfTrue="1" operator="equal">
      <formula>"c"</formula>
    </cfRule>
    <cfRule type="cellIs" dxfId="538" priority="2671" stopIfTrue="1" operator="equal">
      <formula>"d"</formula>
    </cfRule>
    <cfRule type="colorScale" priority="2668">
      <colorScale>
        <cfvo type="min"/>
        <cfvo type="max"/>
        <color rgb="FFFF7128"/>
        <color rgb="FFFFEF9C"/>
      </colorScale>
    </cfRule>
  </conditionalFormatting>
  <conditionalFormatting sqref="J9:K40">
    <cfRule type="cellIs" dxfId="537" priority="2665" stopIfTrue="1" operator="equal">
      <formula>"b"</formula>
    </cfRule>
    <cfRule type="cellIs" dxfId="536" priority="2666" stopIfTrue="1" operator="equal">
      <formula>"c"</formula>
    </cfRule>
    <cfRule type="cellIs" dxfId="535" priority="2667" stopIfTrue="1" operator="equal">
      <formula>"d"</formula>
    </cfRule>
    <cfRule type="colorScale" priority="2664">
      <colorScale>
        <cfvo type="min"/>
        <cfvo type="max"/>
        <color rgb="FFFF7128"/>
        <color rgb="FFFFEF9C"/>
      </colorScale>
    </cfRule>
  </conditionalFormatting>
  <conditionalFormatting sqref="M9:M40 J9:K40">
    <cfRule type="cellIs" dxfId="534" priority="2661" stopIfTrue="1" operator="equal">
      <formula>"b"</formula>
    </cfRule>
    <cfRule type="cellIs" dxfId="533" priority="2662" stopIfTrue="1" operator="equal">
      <formula>"c"</formula>
    </cfRule>
    <cfRule type="cellIs" dxfId="532" priority="2663" stopIfTrue="1" operator="equal">
      <formula>"d"</formula>
    </cfRule>
    <cfRule type="colorScale" priority="2660">
      <colorScale>
        <cfvo type="min"/>
        <cfvo type="max"/>
        <color rgb="FFFF7128"/>
        <color rgb="FFFFEF9C"/>
      </colorScale>
    </cfRule>
  </conditionalFormatting>
  <conditionalFormatting sqref="K16:K19">
    <cfRule type="cellIs" dxfId="531" priority="2657" stopIfTrue="1" operator="equal">
      <formula>"b"</formula>
    </cfRule>
    <cfRule type="cellIs" dxfId="530" priority="2658" stopIfTrue="1" operator="equal">
      <formula>"c"</formula>
    </cfRule>
    <cfRule type="cellIs" dxfId="529" priority="2659" stopIfTrue="1" operator="equal">
      <formula>"d"</formula>
    </cfRule>
    <cfRule type="colorScale" priority="2656">
      <colorScale>
        <cfvo type="min"/>
        <cfvo type="max"/>
        <color rgb="FFFF7128"/>
        <color rgb="FFFFEF9C"/>
      </colorScale>
    </cfRule>
  </conditionalFormatting>
  <conditionalFormatting sqref="K16:K19 M16:M19">
    <cfRule type="cellIs" dxfId="528" priority="2653" stopIfTrue="1" operator="equal">
      <formula>"b"</formula>
    </cfRule>
    <cfRule type="cellIs" dxfId="527" priority="2654" stopIfTrue="1" operator="equal">
      <formula>"c"</formula>
    </cfRule>
    <cfRule type="cellIs" dxfId="526" priority="2655" stopIfTrue="1" operator="equal">
      <formula>"d"</formula>
    </cfRule>
    <cfRule type="colorScale" priority="2652">
      <colorScale>
        <cfvo type="min"/>
        <cfvo type="max"/>
        <color rgb="FFFF7128"/>
        <color rgb="FFFFEF9C"/>
      </colorScale>
    </cfRule>
  </conditionalFormatting>
  <conditionalFormatting sqref="K22:K26">
    <cfRule type="cellIs" dxfId="525" priority="2649" stopIfTrue="1" operator="equal">
      <formula>"b"</formula>
    </cfRule>
    <cfRule type="cellIs" dxfId="524" priority="2650" stopIfTrue="1" operator="equal">
      <formula>"c"</formula>
    </cfRule>
    <cfRule type="cellIs" dxfId="523" priority="2651" stopIfTrue="1" operator="equal">
      <formula>"d"</formula>
    </cfRule>
    <cfRule type="colorScale" priority="2648">
      <colorScale>
        <cfvo type="min"/>
        <cfvo type="max"/>
        <color rgb="FFFF7128"/>
        <color rgb="FFFFEF9C"/>
      </colorScale>
    </cfRule>
  </conditionalFormatting>
  <conditionalFormatting sqref="K22:K26 M22:M26">
    <cfRule type="cellIs" dxfId="522" priority="2645" stopIfTrue="1" operator="equal">
      <formula>"b"</formula>
    </cfRule>
    <cfRule type="cellIs" dxfId="521" priority="2646" stopIfTrue="1" operator="equal">
      <formula>"c"</formula>
    </cfRule>
    <cfRule type="cellIs" dxfId="520" priority="2647" stopIfTrue="1" operator="equal">
      <formula>"d"</formula>
    </cfRule>
    <cfRule type="colorScale" priority="2644">
      <colorScale>
        <cfvo type="min"/>
        <cfvo type="max"/>
        <color rgb="FFFF7128"/>
        <color rgb="FFFFEF9C"/>
      </colorScale>
    </cfRule>
  </conditionalFormatting>
  <conditionalFormatting sqref="K29:K31">
    <cfRule type="cellIs" dxfId="519" priority="2641" stopIfTrue="1" operator="equal">
      <formula>"b"</formula>
    </cfRule>
    <cfRule type="cellIs" dxfId="518" priority="2642" stopIfTrue="1" operator="equal">
      <formula>"c"</formula>
    </cfRule>
    <cfRule type="cellIs" dxfId="517" priority="2643" stopIfTrue="1" operator="equal">
      <formula>"d"</formula>
    </cfRule>
    <cfRule type="colorScale" priority="2640">
      <colorScale>
        <cfvo type="min"/>
        <cfvo type="max"/>
        <color rgb="FFFF7128"/>
        <color rgb="FFFFEF9C"/>
      </colorScale>
    </cfRule>
  </conditionalFormatting>
  <conditionalFormatting sqref="K29:K31 M29:M31">
    <cfRule type="cellIs" dxfId="516" priority="2637" stopIfTrue="1" operator="equal">
      <formula>"b"</formula>
    </cfRule>
    <cfRule type="cellIs" dxfId="515" priority="2638" stopIfTrue="1" operator="equal">
      <formula>"c"</formula>
    </cfRule>
    <cfRule type="cellIs" dxfId="514" priority="2639" stopIfTrue="1" operator="equal">
      <formula>"d"</formula>
    </cfRule>
    <cfRule type="colorScale" priority="2636">
      <colorScale>
        <cfvo type="min"/>
        <cfvo type="max"/>
        <color rgb="FFFF7128"/>
        <color rgb="FFFFEF9C"/>
      </colorScale>
    </cfRule>
  </conditionalFormatting>
  <conditionalFormatting sqref="K37:K38">
    <cfRule type="cellIs" dxfId="513" priority="2633" stopIfTrue="1" operator="equal">
      <formula>"b"</formula>
    </cfRule>
    <cfRule type="cellIs" dxfId="512" priority="2634" stopIfTrue="1" operator="equal">
      <formula>"c"</formula>
    </cfRule>
    <cfRule type="cellIs" dxfId="511" priority="2635" stopIfTrue="1" operator="equal">
      <formula>"d"</formula>
    </cfRule>
    <cfRule type="colorScale" priority="2632">
      <colorScale>
        <cfvo type="min"/>
        <cfvo type="max"/>
        <color rgb="FFFF7128"/>
        <color rgb="FFFFEF9C"/>
      </colorScale>
    </cfRule>
  </conditionalFormatting>
  <conditionalFormatting sqref="K37:K38 M37:M38">
    <cfRule type="cellIs" dxfId="510" priority="2629" stopIfTrue="1" operator="equal">
      <formula>"b"</formula>
    </cfRule>
    <cfRule type="cellIs" dxfId="509" priority="2630" stopIfTrue="1" operator="equal">
      <formula>"c"</formula>
    </cfRule>
    <cfRule type="cellIs" dxfId="508" priority="2631" stopIfTrue="1" operator="equal">
      <formula>"d"</formula>
    </cfRule>
    <cfRule type="colorScale" priority="2628">
      <colorScale>
        <cfvo type="min"/>
        <cfvo type="max"/>
        <color rgb="FFFF7128"/>
        <color rgb="FFFFEF9C"/>
      </colorScale>
    </cfRule>
  </conditionalFormatting>
  <conditionalFormatting sqref="L44:L45 L52">
    <cfRule type="cellIs" dxfId="507" priority="2625" stopIfTrue="1" operator="equal">
      <formula>"b"</formula>
    </cfRule>
    <cfRule type="cellIs" dxfId="506" priority="2626" stopIfTrue="1" operator="equal">
      <formula>"c"</formula>
    </cfRule>
    <cfRule type="cellIs" dxfId="505" priority="2627" stopIfTrue="1" operator="equal">
      <formula>"d"</formula>
    </cfRule>
    <cfRule type="colorScale" priority="2624">
      <colorScale>
        <cfvo type="min"/>
        <cfvo type="max"/>
        <color rgb="FFFF7128"/>
        <color rgb="FFFFEF9C"/>
      </colorScale>
    </cfRule>
  </conditionalFormatting>
  <conditionalFormatting sqref="K44:K45 K52">
    <cfRule type="cellIs" dxfId="504" priority="2621" stopIfTrue="1" operator="equal">
      <formula>"b"</formula>
    </cfRule>
    <cfRule type="cellIs" dxfId="503" priority="2622" stopIfTrue="1" operator="equal">
      <formula>"c"</formula>
    </cfRule>
    <cfRule type="cellIs" dxfId="502" priority="2623" stopIfTrue="1" operator="equal">
      <formula>"d"</formula>
    </cfRule>
    <cfRule type="colorScale" priority="2620">
      <colorScale>
        <cfvo type="min"/>
        <cfvo type="max"/>
        <color rgb="FFFF7128"/>
        <color rgb="FFFFEF9C"/>
      </colorScale>
    </cfRule>
  </conditionalFormatting>
  <conditionalFormatting sqref="M44:M45 K52 M52 K44:K45">
    <cfRule type="cellIs" dxfId="501" priority="2617" stopIfTrue="1" operator="equal">
      <formula>"b"</formula>
    </cfRule>
    <cfRule type="cellIs" dxfId="500" priority="2618" stopIfTrue="1" operator="equal">
      <formula>"c"</formula>
    </cfRule>
    <cfRule type="cellIs" dxfId="499" priority="2619" stopIfTrue="1" operator="equal">
      <formula>"d"</formula>
    </cfRule>
    <cfRule type="colorScale" priority="2616">
      <colorScale>
        <cfvo type="min"/>
        <cfvo type="max"/>
        <color rgb="FFFF7128"/>
        <color rgb="FFFFEF9C"/>
      </colorScale>
    </cfRule>
  </conditionalFormatting>
  <conditionalFormatting sqref="P16:Q19">
    <cfRule type="cellIs" dxfId="498" priority="2613" stopIfTrue="1" operator="equal">
      <formula>"b"</formula>
    </cfRule>
    <cfRule type="cellIs" dxfId="497" priority="2614" stopIfTrue="1" operator="equal">
      <formula>"c"</formula>
    </cfRule>
    <cfRule type="cellIs" dxfId="496" priority="2615" stopIfTrue="1" operator="equal">
      <formula>"d"</formula>
    </cfRule>
    <cfRule type="colorScale" priority="2612">
      <colorScale>
        <cfvo type="min"/>
        <cfvo type="max"/>
        <color rgb="FFFF7128"/>
        <color rgb="FFFFEF9C"/>
      </colorScale>
    </cfRule>
  </conditionalFormatting>
  <conditionalFormatting sqref="O16:P19">
    <cfRule type="cellIs" dxfId="495" priority="2609" stopIfTrue="1" operator="equal">
      <formula>"b"</formula>
    </cfRule>
    <cfRule type="cellIs" dxfId="494" priority="2610" stopIfTrue="1" operator="equal">
      <formula>"c"</formula>
    </cfRule>
    <cfRule type="cellIs" dxfId="493" priority="2611" stopIfTrue="1" operator="equal">
      <formula>"d"</formula>
    </cfRule>
    <cfRule type="colorScale" priority="2608">
      <colorScale>
        <cfvo type="min"/>
        <cfvo type="max"/>
        <color rgb="FFFF7128"/>
        <color rgb="FFFFEF9C"/>
      </colorScale>
    </cfRule>
  </conditionalFormatting>
  <conditionalFormatting sqref="R16:R19 O16:P19">
    <cfRule type="cellIs" dxfId="492" priority="2605" stopIfTrue="1" operator="equal">
      <formula>"b"</formula>
    </cfRule>
    <cfRule type="cellIs" dxfId="491" priority="2606" stopIfTrue="1" operator="equal">
      <formula>"c"</formula>
    </cfRule>
    <cfRule type="cellIs" dxfId="490" priority="2607" stopIfTrue="1" operator="equal">
      <formula>"d"</formula>
    </cfRule>
    <cfRule type="colorScale" priority="2604">
      <colorScale>
        <cfvo type="min"/>
        <cfvo type="max"/>
        <color rgb="FFFF7128"/>
        <color rgb="FFFFEF9C"/>
      </colorScale>
    </cfRule>
  </conditionalFormatting>
  <conditionalFormatting sqref="U9:V13">
    <cfRule type="cellIs" dxfId="489" priority="2601" stopIfTrue="1" operator="equal">
      <formula>"b"</formula>
    </cfRule>
    <cfRule type="cellIs" dxfId="488" priority="2602" stopIfTrue="1" operator="equal">
      <formula>"c"</formula>
    </cfRule>
    <cfRule type="cellIs" dxfId="487" priority="2603" stopIfTrue="1" operator="equal">
      <formula>"d"</formula>
    </cfRule>
    <cfRule type="colorScale" priority="2600">
      <colorScale>
        <cfvo type="min"/>
        <cfvo type="max"/>
        <color rgb="FFFF7128"/>
        <color rgb="FFFFEF9C"/>
      </colorScale>
    </cfRule>
  </conditionalFormatting>
  <conditionalFormatting sqref="T9:U13">
    <cfRule type="cellIs" dxfId="486" priority="2597" stopIfTrue="1" operator="equal">
      <formula>"b"</formula>
    </cfRule>
    <cfRule type="cellIs" dxfId="485" priority="2598" stopIfTrue="1" operator="equal">
      <formula>"c"</formula>
    </cfRule>
    <cfRule type="cellIs" dxfId="484" priority="2599" stopIfTrue="1" operator="equal">
      <formula>"d"</formula>
    </cfRule>
    <cfRule type="colorScale" priority="2596">
      <colorScale>
        <cfvo type="min"/>
        <cfvo type="max"/>
        <color rgb="FFFF7128"/>
        <color rgb="FFFFEF9C"/>
      </colorScale>
    </cfRule>
  </conditionalFormatting>
  <conditionalFormatting sqref="T9:U13 W9:W13">
    <cfRule type="cellIs" dxfId="483" priority="2593" stopIfTrue="1" operator="equal">
      <formula>"b"</formula>
    </cfRule>
    <cfRule type="cellIs" dxfId="482" priority="2594" stopIfTrue="1" operator="equal">
      <formula>"c"</formula>
    </cfRule>
    <cfRule type="cellIs" dxfId="481" priority="2595" stopIfTrue="1" operator="equal">
      <formula>"d"</formula>
    </cfRule>
    <cfRule type="colorScale" priority="2592">
      <colorScale>
        <cfvo type="min"/>
        <cfvo type="max"/>
        <color rgb="FFFF7128"/>
        <color rgb="FFFFEF9C"/>
      </colorScale>
    </cfRule>
  </conditionalFormatting>
  <conditionalFormatting sqref="U16:V19">
    <cfRule type="cellIs" dxfId="480" priority="2589" stopIfTrue="1" operator="equal">
      <formula>"b"</formula>
    </cfRule>
    <cfRule type="cellIs" dxfId="479" priority="2590" stopIfTrue="1" operator="equal">
      <formula>"c"</formula>
    </cfRule>
    <cfRule type="cellIs" dxfId="478" priority="2591" stopIfTrue="1" operator="equal">
      <formula>"d"</formula>
    </cfRule>
    <cfRule type="colorScale" priority="2588">
      <colorScale>
        <cfvo type="min"/>
        <cfvo type="max"/>
        <color rgb="FFFF7128"/>
        <color rgb="FFFFEF9C"/>
      </colorScale>
    </cfRule>
  </conditionalFormatting>
  <conditionalFormatting sqref="T16:U19">
    <cfRule type="cellIs" dxfId="477" priority="2585" stopIfTrue="1" operator="equal">
      <formula>"b"</formula>
    </cfRule>
    <cfRule type="cellIs" dxfId="476" priority="2586" stopIfTrue="1" operator="equal">
      <formula>"c"</formula>
    </cfRule>
    <cfRule type="cellIs" dxfId="475" priority="2587" stopIfTrue="1" operator="equal">
      <formula>"d"</formula>
    </cfRule>
    <cfRule type="colorScale" priority="2584">
      <colorScale>
        <cfvo type="min"/>
        <cfvo type="max"/>
        <color rgb="FFFF7128"/>
        <color rgb="FFFFEF9C"/>
      </colorScale>
    </cfRule>
  </conditionalFormatting>
  <conditionalFormatting sqref="T16:U19 W16:W19">
    <cfRule type="cellIs" dxfId="474" priority="2581" stopIfTrue="1" operator="equal">
      <formula>"b"</formula>
    </cfRule>
    <cfRule type="cellIs" dxfId="473" priority="2582" stopIfTrue="1" operator="equal">
      <formula>"c"</formula>
    </cfRule>
    <cfRule type="cellIs" dxfId="472" priority="2583" stopIfTrue="1" operator="equal">
      <formula>"d"</formula>
    </cfRule>
    <cfRule type="colorScale" priority="2580">
      <colorScale>
        <cfvo type="min"/>
        <cfvo type="max"/>
        <color rgb="FFFF7128"/>
        <color rgb="FFFFEF9C"/>
      </colorScale>
    </cfRule>
  </conditionalFormatting>
  <conditionalFormatting sqref="U22:V26">
    <cfRule type="cellIs" dxfId="471" priority="2577" stopIfTrue="1" operator="equal">
      <formula>"b"</formula>
    </cfRule>
    <cfRule type="cellIs" dxfId="470" priority="2578" stopIfTrue="1" operator="equal">
      <formula>"c"</formula>
    </cfRule>
    <cfRule type="cellIs" dxfId="469" priority="2579" stopIfTrue="1" operator="equal">
      <formula>"d"</formula>
    </cfRule>
    <cfRule type="colorScale" priority="2576">
      <colorScale>
        <cfvo type="min"/>
        <cfvo type="max"/>
        <color rgb="FFFF7128"/>
        <color rgb="FFFFEF9C"/>
      </colorScale>
    </cfRule>
  </conditionalFormatting>
  <conditionalFormatting sqref="T22:U26">
    <cfRule type="cellIs" dxfId="468" priority="2573" stopIfTrue="1" operator="equal">
      <formula>"b"</formula>
    </cfRule>
    <cfRule type="cellIs" dxfId="467" priority="2574" stopIfTrue="1" operator="equal">
      <formula>"c"</formula>
    </cfRule>
    <cfRule type="cellIs" dxfId="466" priority="2575" stopIfTrue="1" operator="equal">
      <formula>"d"</formula>
    </cfRule>
    <cfRule type="colorScale" priority="2572">
      <colorScale>
        <cfvo type="min"/>
        <cfvo type="max"/>
        <color rgb="FFFF7128"/>
        <color rgb="FFFFEF9C"/>
      </colorScale>
    </cfRule>
  </conditionalFormatting>
  <conditionalFormatting sqref="T22:U26 W22:W26">
    <cfRule type="cellIs" dxfId="465" priority="2569" stopIfTrue="1" operator="equal">
      <formula>"b"</formula>
    </cfRule>
    <cfRule type="cellIs" dxfId="464" priority="2570" stopIfTrue="1" operator="equal">
      <formula>"c"</formula>
    </cfRule>
    <cfRule type="cellIs" dxfId="463" priority="2571" stopIfTrue="1" operator="equal">
      <formula>"d"</formula>
    </cfRule>
    <cfRule type="colorScale" priority="2568">
      <colorScale>
        <cfvo type="min"/>
        <cfvo type="max"/>
        <color rgb="FFFF7128"/>
        <color rgb="FFFFEF9C"/>
      </colorScale>
    </cfRule>
  </conditionalFormatting>
  <conditionalFormatting sqref="P22:Q26">
    <cfRule type="cellIs" dxfId="462" priority="2565" stopIfTrue="1" operator="equal">
      <formula>"b"</formula>
    </cfRule>
    <cfRule type="cellIs" dxfId="461" priority="2566" stopIfTrue="1" operator="equal">
      <formula>"c"</formula>
    </cfRule>
    <cfRule type="cellIs" dxfId="460" priority="2567" stopIfTrue="1" operator="equal">
      <formula>"d"</formula>
    </cfRule>
    <cfRule type="colorScale" priority="2564">
      <colorScale>
        <cfvo type="min"/>
        <cfvo type="max"/>
        <color rgb="FFFF7128"/>
        <color rgb="FFFFEF9C"/>
      </colorScale>
    </cfRule>
  </conditionalFormatting>
  <conditionalFormatting sqref="O22:P26">
    <cfRule type="cellIs" dxfId="459" priority="2561" stopIfTrue="1" operator="equal">
      <formula>"b"</formula>
    </cfRule>
    <cfRule type="cellIs" dxfId="458" priority="2562" stopIfTrue="1" operator="equal">
      <formula>"c"</formula>
    </cfRule>
    <cfRule type="cellIs" dxfId="457" priority="2563" stopIfTrue="1" operator="equal">
      <formula>"d"</formula>
    </cfRule>
    <cfRule type="colorScale" priority="2560">
      <colorScale>
        <cfvo type="min"/>
        <cfvo type="max"/>
        <color rgb="FFFF7128"/>
        <color rgb="FFFFEF9C"/>
      </colorScale>
    </cfRule>
  </conditionalFormatting>
  <conditionalFormatting sqref="R22:R26 O22:P26">
    <cfRule type="cellIs" dxfId="456" priority="2557" stopIfTrue="1" operator="equal">
      <formula>"b"</formula>
    </cfRule>
    <cfRule type="cellIs" dxfId="455" priority="2558" stopIfTrue="1" operator="equal">
      <formula>"c"</formula>
    </cfRule>
    <cfRule type="cellIs" dxfId="454" priority="2559" stopIfTrue="1" operator="equal">
      <formula>"d"</formula>
    </cfRule>
    <cfRule type="colorScale" priority="2556">
      <colorScale>
        <cfvo type="min"/>
        <cfvo type="max"/>
        <color rgb="FFFF7128"/>
        <color rgb="FFFFEF9C"/>
      </colorScale>
    </cfRule>
  </conditionalFormatting>
  <conditionalFormatting sqref="P29:Q31">
    <cfRule type="cellIs" dxfId="453" priority="2553" stopIfTrue="1" operator="equal">
      <formula>"b"</formula>
    </cfRule>
    <cfRule type="cellIs" dxfId="452" priority="2554" stopIfTrue="1" operator="equal">
      <formula>"c"</formula>
    </cfRule>
    <cfRule type="cellIs" dxfId="451" priority="2555" stopIfTrue="1" operator="equal">
      <formula>"d"</formula>
    </cfRule>
    <cfRule type="colorScale" priority="2552">
      <colorScale>
        <cfvo type="min"/>
        <cfvo type="max"/>
        <color rgb="FFFF7128"/>
        <color rgb="FFFFEF9C"/>
      </colorScale>
    </cfRule>
  </conditionalFormatting>
  <conditionalFormatting sqref="O29:P31">
    <cfRule type="cellIs" dxfId="450" priority="2549" stopIfTrue="1" operator="equal">
      <formula>"b"</formula>
    </cfRule>
    <cfRule type="cellIs" dxfId="449" priority="2550" stopIfTrue="1" operator="equal">
      <formula>"c"</formula>
    </cfRule>
    <cfRule type="cellIs" dxfId="448" priority="2551" stopIfTrue="1" operator="equal">
      <formula>"d"</formula>
    </cfRule>
    <cfRule type="colorScale" priority="2548">
      <colorScale>
        <cfvo type="min"/>
        <cfvo type="max"/>
        <color rgb="FFFF7128"/>
        <color rgb="FFFFEF9C"/>
      </colorScale>
    </cfRule>
  </conditionalFormatting>
  <conditionalFormatting sqref="R29:R31 O29:P31">
    <cfRule type="cellIs" dxfId="447" priority="2545" stopIfTrue="1" operator="equal">
      <formula>"b"</formula>
    </cfRule>
    <cfRule type="cellIs" dxfId="446" priority="2546" stopIfTrue="1" operator="equal">
      <formula>"c"</formula>
    </cfRule>
    <cfRule type="cellIs" dxfId="445" priority="2547" stopIfTrue="1" operator="equal">
      <formula>"d"</formula>
    </cfRule>
    <cfRule type="colorScale" priority="2544">
      <colorScale>
        <cfvo type="min"/>
        <cfvo type="max"/>
        <color rgb="FFFF7128"/>
        <color rgb="FFFFEF9C"/>
      </colorScale>
    </cfRule>
  </conditionalFormatting>
  <conditionalFormatting sqref="U29:V31">
    <cfRule type="cellIs" dxfId="444" priority="2541" stopIfTrue="1" operator="equal">
      <formula>"b"</formula>
    </cfRule>
    <cfRule type="cellIs" dxfId="443" priority="2542" stopIfTrue="1" operator="equal">
      <formula>"c"</formula>
    </cfRule>
    <cfRule type="cellIs" dxfId="442" priority="2543" stopIfTrue="1" operator="equal">
      <formula>"d"</formula>
    </cfRule>
    <cfRule type="colorScale" priority="2540">
      <colorScale>
        <cfvo type="min"/>
        <cfvo type="max"/>
        <color rgb="FFFF7128"/>
        <color rgb="FFFFEF9C"/>
      </colorScale>
    </cfRule>
  </conditionalFormatting>
  <conditionalFormatting sqref="T29:U31">
    <cfRule type="cellIs" dxfId="441" priority="2537" stopIfTrue="1" operator="equal">
      <formula>"b"</formula>
    </cfRule>
    <cfRule type="cellIs" dxfId="440" priority="2538" stopIfTrue="1" operator="equal">
      <formula>"c"</formula>
    </cfRule>
    <cfRule type="cellIs" dxfId="439" priority="2539" stopIfTrue="1" operator="equal">
      <formula>"d"</formula>
    </cfRule>
    <cfRule type="colorScale" priority="2536">
      <colorScale>
        <cfvo type="min"/>
        <cfvo type="max"/>
        <color rgb="FFFF7128"/>
        <color rgb="FFFFEF9C"/>
      </colorScale>
    </cfRule>
  </conditionalFormatting>
  <conditionalFormatting sqref="T29:U31 W29:W31">
    <cfRule type="cellIs" dxfId="438" priority="2533" stopIfTrue="1" operator="equal">
      <formula>"b"</formula>
    </cfRule>
    <cfRule type="cellIs" dxfId="437" priority="2534" stopIfTrue="1" operator="equal">
      <formula>"c"</formula>
    </cfRule>
    <cfRule type="cellIs" dxfId="436" priority="2535" stopIfTrue="1" operator="equal">
      <formula>"d"</formula>
    </cfRule>
    <cfRule type="colorScale" priority="2532">
      <colorScale>
        <cfvo type="min"/>
        <cfvo type="max"/>
        <color rgb="FFFF7128"/>
        <color rgb="FFFFEF9C"/>
      </colorScale>
    </cfRule>
  </conditionalFormatting>
  <conditionalFormatting sqref="P37:Q38">
    <cfRule type="cellIs" dxfId="435" priority="2529" stopIfTrue="1" operator="equal">
      <formula>"b"</formula>
    </cfRule>
    <cfRule type="cellIs" dxfId="434" priority="2530" stopIfTrue="1" operator="equal">
      <formula>"c"</formula>
    </cfRule>
    <cfRule type="cellIs" dxfId="433" priority="2531" stopIfTrue="1" operator="equal">
      <formula>"d"</formula>
    </cfRule>
    <cfRule type="colorScale" priority="2528">
      <colorScale>
        <cfvo type="min"/>
        <cfvo type="max"/>
        <color rgb="FFFF7128"/>
        <color rgb="FFFFEF9C"/>
      </colorScale>
    </cfRule>
  </conditionalFormatting>
  <conditionalFormatting sqref="O37:P38">
    <cfRule type="cellIs" dxfId="432" priority="2525" stopIfTrue="1" operator="equal">
      <formula>"b"</formula>
    </cfRule>
    <cfRule type="cellIs" dxfId="431" priority="2526" stopIfTrue="1" operator="equal">
      <formula>"c"</formula>
    </cfRule>
    <cfRule type="cellIs" dxfId="430" priority="2527" stopIfTrue="1" operator="equal">
      <formula>"d"</formula>
    </cfRule>
    <cfRule type="colorScale" priority="2524">
      <colorScale>
        <cfvo type="min"/>
        <cfvo type="max"/>
        <color rgb="FFFF7128"/>
        <color rgb="FFFFEF9C"/>
      </colorScale>
    </cfRule>
  </conditionalFormatting>
  <conditionalFormatting sqref="R37:R38 O37:P38">
    <cfRule type="cellIs" dxfId="429" priority="2521" stopIfTrue="1" operator="equal">
      <formula>"b"</formula>
    </cfRule>
    <cfRule type="cellIs" dxfId="428" priority="2522" stopIfTrue="1" operator="equal">
      <formula>"c"</formula>
    </cfRule>
    <cfRule type="cellIs" dxfId="427" priority="2523" stopIfTrue="1" operator="equal">
      <formula>"d"</formula>
    </cfRule>
    <cfRule type="colorScale" priority="2520">
      <colorScale>
        <cfvo type="min"/>
        <cfvo type="max"/>
        <color rgb="FFFF7128"/>
        <color rgb="FFFFEF9C"/>
      </colorScale>
    </cfRule>
  </conditionalFormatting>
  <conditionalFormatting sqref="U37:V38">
    <cfRule type="cellIs" dxfId="426" priority="2517" stopIfTrue="1" operator="equal">
      <formula>"b"</formula>
    </cfRule>
    <cfRule type="cellIs" dxfId="425" priority="2518" stopIfTrue="1" operator="equal">
      <formula>"c"</formula>
    </cfRule>
    <cfRule type="cellIs" dxfId="424" priority="2519" stopIfTrue="1" operator="equal">
      <formula>"d"</formula>
    </cfRule>
    <cfRule type="colorScale" priority="2516">
      <colorScale>
        <cfvo type="min"/>
        <cfvo type="max"/>
        <color rgb="FFFF7128"/>
        <color rgb="FFFFEF9C"/>
      </colorScale>
    </cfRule>
  </conditionalFormatting>
  <conditionalFormatting sqref="T37:U38">
    <cfRule type="cellIs" dxfId="423" priority="2513" stopIfTrue="1" operator="equal">
      <formula>"b"</formula>
    </cfRule>
    <cfRule type="cellIs" dxfId="422" priority="2514" stopIfTrue="1" operator="equal">
      <formula>"c"</formula>
    </cfRule>
    <cfRule type="cellIs" dxfId="421" priority="2515" stopIfTrue="1" operator="equal">
      <formula>"d"</formula>
    </cfRule>
    <cfRule type="colorScale" priority="2512">
      <colorScale>
        <cfvo type="min"/>
        <cfvo type="max"/>
        <color rgb="FFFF7128"/>
        <color rgb="FFFFEF9C"/>
      </colorScale>
    </cfRule>
  </conditionalFormatting>
  <conditionalFormatting sqref="T37:U38 W37:W38">
    <cfRule type="cellIs" dxfId="420" priority="2509" stopIfTrue="1" operator="equal">
      <formula>"b"</formula>
    </cfRule>
    <cfRule type="cellIs" dxfId="419" priority="2510" stopIfTrue="1" operator="equal">
      <formula>"c"</formula>
    </cfRule>
    <cfRule type="cellIs" dxfId="418" priority="2511" stopIfTrue="1" operator="equal">
      <formula>"d"</formula>
    </cfRule>
    <cfRule type="colorScale" priority="2508">
      <colorScale>
        <cfvo type="min"/>
        <cfvo type="max"/>
        <color rgb="FFFF7128"/>
        <color rgb="FFFFEF9C"/>
      </colorScale>
    </cfRule>
  </conditionalFormatting>
  <conditionalFormatting sqref="V52:V53 V44:V45">
    <cfRule type="cellIs" dxfId="417" priority="2505" stopIfTrue="1" operator="equal">
      <formula>"b"</formula>
    </cfRule>
    <cfRule type="cellIs" dxfId="416" priority="2506" stopIfTrue="1" operator="equal">
      <formula>"c"</formula>
    </cfRule>
    <cfRule type="cellIs" dxfId="415" priority="2507" stopIfTrue="1" operator="equal">
      <formula>"d"</formula>
    </cfRule>
    <cfRule type="colorScale" priority="2504">
      <colorScale>
        <cfvo type="min"/>
        <cfvo type="max"/>
        <color rgb="FFFF7128"/>
        <color rgb="FFFFEF9C"/>
      </colorScale>
    </cfRule>
  </conditionalFormatting>
  <conditionalFormatting sqref="U52:U53 U44:U45">
    <cfRule type="cellIs" dxfId="414" priority="2501" stopIfTrue="1" operator="equal">
      <formula>"b"</formula>
    </cfRule>
    <cfRule type="cellIs" dxfId="413" priority="2502" stopIfTrue="1" operator="equal">
      <formula>"c"</formula>
    </cfRule>
    <cfRule type="cellIs" dxfId="412" priority="2503" stopIfTrue="1" operator="equal">
      <formula>"d"</formula>
    </cfRule>
    <cfRule type="colorScale" priority="2500">
      <colorScale>
        <cfvo type="min"/>
        <cfvo type="max"/>
        <color rgb="FFFF7128"/>
        <color rgb="FFFFEF9C"/>
      </colorScale>
    </cfRule>
  </conditionalFormatting>
  <conditionalFormatting sqref="W52:W53 U44:U45 U52:U53 W44:W45">
    <cfRule type="cellIs" dxfId="411" priority="2497" stopIfTrue="1" operator="equal">
      <formula>"b"</formula>
    </cfRule>
    <cfRule type="cellIs" dxfId="410" priority="2498" stopIfTrue="1" operator="equal">
      <formula>"c"</formula>
    </cfRule>
    <cfRule type="cellIs" dxfId="409" priority="2499" stopIfTrue="1" operator="equal">
      <formula>"d"</formula>
    </cfRule>
    <cfRule type="colorScale" priority="2496">
      <colorScale>
        <cfvo type="min"/>
        <cfvo type="max"/>
        <color rgb="FFFF7128"/>
        <color rgb="FFFFEF9C"/>
      </colorScale>
    </cfRule>
  </conditionalFormatting>
  <conditionalFormatting sqref="Q52:Q53 Q44:Q45">
    <cfRule type="cellIs" dxfId="408" priority="2493" stopIfTrue="1" operator="equal">
      <formula>"b"</formula>
    </cfRule>
    <cfRule type="cellIs" dxfId="407" priority="2494" stopIfTrue="1" operator="equal">
      <formula>"c"</formula>
    </cfRule>
    <cfRule type="cellIs" dxfId="406" priority="2495" stopIfTrue="1" operator="equal">
      <formula>"d"</formula>
    </cfRule>
    <cfRule type="colorScale" priority="2492">
      <colorScale>
        <cfvo type="min"/>
        <cfvo type="max"/>
        <color rgb="FFFF7128"/>
        <color rgb="FFFFEF9C"/>
      </colorScale>
    </cfRule>
  </conditionalFormatting>
  <conditionalFormatting sqref="P52:P53 P44:P45">
    <cfRule type="cellIs" dxfId="405" priority="2489" stopIfTrue="1" operator="equal">
      <formula>"b"</formula>
    </cfRule>
    <cfRule type="cellIs" dxfId="404" priority="2490" stopIfTrue="1" operator="equal">
      <formula>"c"</formula>
    </cfRule>
    <cfRule type="cellIs" dxfId="403" priority="2491" stopIfTrue="1" operator="equal">
      <formula>"d"</formula>
    </cfRule>
    <cfRule type="colorScale" priority="2488">
      <colorScale>
        <cfvo type="min"/>
        <cfvo type="max"/>
        <color rgb="FFFF7128"/>
        <color rgb="FFFFEF9C"/>
      </colorScale>
    </cfRule>
  </conditionalFormatting>
  <conditionalFormatting sqref="R52:R53 P44:P45 P52:P53 R44:R45">
    <cfRule type="cellIs" dxfId="402" priority="2485" stopIfTrue="1" operator="equal">
      <formula>"b"</formula>
    </cfRule>
    <cfRule type="cellIs" dxfId="401" priority="2486" stopIfTrue="1" operator="equal">
      <formula>"c"</formula>
    </cfRule>
    <cfRule type="cellIs" dxfId="400" priority="2487" stopIfTrue="1" operator="equal">
      <formula>"d"</formula>
    </cfRule>
    <cfRule type="colorScale" priority="2484">
      <colorScale>
        <cfvo type="min"/>
        <cfvo type="max"/>
        <color rgb="FFFF7128"/>
        <color rgb="FFFFEF9C"/>
      </colorScale>
    </cfRule>
  </conditionalFormatting>
  <conditionalFormatting sqref="J16:K19">
    <cfRule type="cellIs" dxfId="399" priority="2481" stopIfTrue="1" operator="equal">
      <formula>"b"</formula>
    </cfRule>
    <cfRule type="cellIs" dxfId="398" priority="2482" stopIfTrue="1" operator="equal">
      <formula>"c"</formula>
    </cfRule>
    <cfRule type="cellIs" dxfId="397" priority="2483" stopIfTrue="1" operator="equal">
      <formula>"d"</formula>
    </cfRule>
    <cfRule type="colorScale" priority="2480">
      <colorScale>
        <cfvo type="min"/>
        <cfvo type="max"/>
        <color rgb="FFFF7128"/>
        <color rgb="FFFFEF9C"/>
      </colorScale>
    </cfRule>
  </conditionalFormatting>
  <conditionalFormatting sqref="J16:K19 M16:M19">
    <cfRule type="cellIs" dxfId="396" priority="2477" stopIfTrue="1" operator="equal">
      <formula>"b"</formula>
    </cfRule>
    <cfRule type="cellIs" dxfId="395" priority="2478" stopIfTrue="1" operator="equal">
      <formula>"c"</formula>
    </cfRule>
    <cfRule type="cellIs" dxfId="394" priority="2479" stopIfTrue="1" operator="equal">
      <formula>"d"</formula>
    </cfRule>
    <cfRule type="colorScale" priority="2476">
      <colorScale>
        <cfvo type="min"/>
        <cfvo type="max"/>
        <color rgb="FFFF7128"/>
        <color rgb="FFFFEF9C"/>
      </colorScale>
    </cfRule>
  </conditionalFormatting>
  <conditionalFormatting sqref="J22:K26">
    <cfRule type="cellIs" dxfId="393" priority="2473" stopIfTrue="1" operator="equal">
      <formula>"b"</formula>
    </cfRule>
    <cfRule type="cellIs" dxfId="392" priority="2474" stopIfTrue="1" operator="equal">
      <formula>"c"</formula>
    </cfRule>
    <cfRule type="cellIs" dxfId="391" priority="2475" stopIfTrue="1" operator="equal">
      <formula>"d"</formula>
    </cfRule>
    <cfRule type="colorScale" priority="2472">
      <colorScale>
        <cfvo type="min"/>
        <cfvo type="max"/>
        <color rgb="FFFF7128"/>
        <color rgb="FFFFEF9C"/>
      </colorScale>
    </cfRule>
  </conditionalFormatting>
  <conditionalFormatting sqref="J22:K26 M22:M26">
    <cfRule type="cellIs" dxfId="390" priority="2469" stopIfTrue="1" operator="equal">
      <formula>"b"</formula>
    </cfRule>
    <cfRule type="cellIs" dxfId="389" priority="2470" stopIfTrue="1" operator="equal">
      <formula>"c"</formula>
    </cfRule>
    <cfRule type="cellIs" dxfId="388" priority="2471" stopIfTrue="1" operator="equal">
      <formula>"d"</formula>
    </cfRule>
    <cfRule type="colorScale" priority="2468">
      <colorScale>
        <cfvo type="min"/>
        <cfvo type="max"/>
        <color rgb="FFFF7128"/>
        <color rgb="FFFFEF9C"/>
      </colorScale>
    </cfRule>
  </conditionalFormatting>
  <conditionalFormatting sqref="J29:K31">
    <cfRule type="cellIs" dxfId="387" priority="2465" stopIfTrue="1" operator="equal">
      <formula>"b"</formula>
    </cfRule>
    <cfRule type="cellIs" dxfId="386" priority="2466" stopIfTrue="1" operator="equal">
      <formula>"c"</formula>
    </cfRule>
    <cfRule type="cellIs" dxfId="385" priority="2467" stopIfTrue="1" operator="equal">
      <formula>"d"</formula>
    </cfRule>
    <cfRule type="colorScale" priority="2464">
      <colorScale>
        <cfvo type="min"/>
        <cfvo type="max"/>
        <color rgb="FFFF7128"/>
        <color rgb="FFFFEF9C"/>
      </colorScale>
    </cfRule>
  </conditionalFormatting>
  <conditionalFormatting sqref="J29:K31 M29:M31">
    <cfRule type="cellIs" dxfId="384" priority="2461" stopIfTrue="1" operator="equal">
      <formula>"b"</formula>
    </cfRule>
    <cfRule type="cellIs" dxfId="383" priority="2462" stopIfTrue="1" operator="equal">
      <formula>"c"</formula>
    </cfRule>
    <cfRule type="cellIs" dxfId="382" priority="2463" stopIfTrue="1" operator="equal">
      <formula>"d"</formula>
    </cfRule>
    <cfRule type="colorScale" priority="2460">
      <colorScale>
        <cfvo type="min"/>
        <cfvo type="max"/>
        <color rgb="FFFF7128"/>
        <color rgb="FFFFEF9C"/>
      </colorScale>
    </cfRule>
  </conditionalFormatting>
  <conditionalFormatting sqref="J37:K38">
    <cfRule type="cellIs" dxfId="381" priority="2457" stopIfTrue="1" operator="equal">
      <formula>"b"</formula>
    </cfRule>
    <cfRule type="cellIs" dxfId="380" priority="2458" stopIfTrue="1" operator="equal">
      <formula>"c"</formula>
    </cfRule>
    <cfRule type="cellIs" dxfId="379" priority="2459" stopIfTrue="1" operator="equal">
      <formula>"d"</formula>
    </cfRule>
    <cfRule type="colorScale" priority="2456">
      <colorScale>
        <cfvo type="min"/>
        <cfvo type="max"/>
        <color rgb="FFFF7128"/>
        <color rgb="FFFFEF9C"/>
      </colorScale>
    </cfRule>
  </conditionalFormatting>
  <conditionalFormatting sqref="J37:K38 M37:M38">
    <cfRule type="cellIs" dxfId="378" priority="2453" stopIfTrue="1" operator="equal">
      <formula>"b"</formula>
    </cfRule>
    <cfRule type="cellIs" dxfId="377" priority="2454" stopIfTrue="1" operator="equal">
      <formula>"c"</formula>
    </cfRule>
    <cfRule type="cellIs" dxfId="376" priority="2455" stopIfTrue="1" operator="equal">
      <formula>"d"</formula>
    </cfRule>
    <cfRule type="colorScale" priority="2452">
      <colorScale>
        <cfvo type="min"/>
        <cfvo type="max"/>
        <color rgb="FFFF7128"/>
        <color rgb="FFFFEF9C"/>
      </colorScale>
    </cfRule>
  </conditionalFormatting>
  <conditionalFormatting sqref="J52:J53 K52 J44:K45">
    <cfRule type="cellIs" dxfId="375" priority="2445" stopIfTrue="1" operator="equal">
      <formula>"b"</formula>
    </cfRule>
    <cfRule type="cellIs" dxfId="374" priority="2446" stopIfTrue="1" operator="equal">
      <formula>"c"</formula>
    </cfRule>
    <cfRule type="cellIs" dxfId="373" priority="2447" stopIfTrue="1" operator="equal">
      <formula>"d"</formula>
    </cfRule>
    <cfRule type="colorScale" priority="2444">
      <colorScale>
        <cfvo type="min"/>
        <cfvo type="max"/>
        <color rgb="FFFF7128"/>
        <color rgb="FFFFEF9C"/>
      </colorScale>
    </cfRule>
  </conditionalFormatting>
  <conditionalFormatting sqref="J52:J53 K52 M44:M45 M52 J44:K45">
    <cfRule type="cellIs" dxfId="372" priority="2441" stopIfTrue="1" operator="equal">
      <formula>"b"</formula>
    </cfRule>
    <cfRule type="cellIs" dxfId="371" priority="2442" stopIfTrue="1" operator="equal">
      <formula>"c"</formula>
    </cfRule>
    <cfRule type="cellIs" dxfId="370" priority="2443" stopIfTrue="1" operator="equal">
      <formula>"d"</formula>
    </cfRule>
    <cfRule type="colorScale" priority="2440">
      <colorScale>
        <cfvo type="min"/>
        <cfvo type="max"/>
        <color rgb="FFFF7128"/>
        <color rgb="FFFFEF9C"/>
      </colorScale>
    </cfRule>
  </conditionalFormatting>
  <conditionalFormatting sqref="P16:P19">
    <cfRule type="cellIs" dxfId="369" priority="2433" stopIfTrue="1" operator="equal">
      <formula>"b"</formula>
    </cfRule>
    <cfRule type="cellIs" dxfId="368" priority="2434" stopIfTrue="1" operator="equal">
      <formula>"c"</formula>
    </cfRule>
    <cfRule type="cellIs" dxfId="367" priority="2435" stopIfTrue="1" operator="equal">
      <formula>"d"</formula>
    </cfRule>
    <cfRule type="colorScale" priority="2432">
      <colorScale>
        <cfvo type="min"/>
        <cfvo type="max"/>
        <color rgb="FFFF7128"/>
        <color rgb="FFFFEF9C"/>
      </colorScale>
    </cfRule>
  </conditionalFormatting>
  <conditionalFormatting sqref="P22:P26">
    <cfRule type="cellIs" dxfId="366" priority="2393" stopIfTrue="1" operator="equal">
      <formula>"b"</formula>
    </cfRule>
    <cfRule type="cellIs" dxfId="365" priority="2394" stopIfTrue="1" operator="equal">
      <formula>"c"</formula>
    </cfRule>
    <cfRule type="cellIs" dxfId="364" priority="2395" stopIfTrue="1" operator="equal">
      <formula>"d"</formula>
    </cfRule>
    <cfRule type="colorScale" priority="2392">
      <colorScale>
        <cfvo type="min"/>
        <cfvo type="max"/>
        <color rgb="FFFF7128"/>
        <color rgb="FFFFEF9C"/>
      </colorScale>
    </cfRule>
  </conditionalFormatting>
  <conditionalFormatting sqref="P29:P31">
    <cfRule type="cellIs" dxfId="363" priority="2373" stopIfTrue="1" operator="equal">
      <formula>"b"</formula>
    </cfRule>
    <cfRule type="cellIs" dxfId="362" priority="2374" stopIfTrue="1" operator="equal">
      <formula>"c"</formula>
    </cfRule>
    <cfRule type="cellIs" dxfId="361" priority="2375" stopIfTrue="1" operator="equal">
      <formula>"d"</formula>
    </cfRule>
    <cfRule type="colorScale" priority="2372">
      <colorScale>
        <cfvo type="min"/>
        <cfvo type="max"/>
        <color rgb="FFFF7128"/>
        <color rgb="FFFFEF9C"/>
      </colorScale>
    </cfRule>
  </conditionalFormatting>
  <conditionalFormatting sqref="P37:P38">
    <cfRule type="cellIs" dxfId="360" priority="2353" stopIfTrue="1" operator="equal">
      <formula>"b"</formula>
    </cfRule>
    <cfRule type="cellIs" dxfId="359" priority="2354" stopIfTrue="1" operator="equal">
      <formula>"c"</formula>
    </cfRule>
    <cfRule type="cellIs" dxfId="358" priority="2355" stopIfTrue="1" operator="equal">
      <formula>"d"</formula>
    </cfRule>
    <cfRule type="colorScale" priority="2352">
      <colorScale>
        <cfvo type="min"/>
        <cfvo type="max"/>
        <color rgb="FFFF7128"/>
        <color rgb="FFFFEF9C"/>
      </colorScale>
    </cfRule>
  </conditionalFormatting>
  <conditionalFormatting sqref="O40:Q40">
    <cfRule type="cellIs" dxfId="357" priority="2337" stopIfTrue="1" operator="equal">
      <formula>"b"</formula>
    </cfRule>
    <cfRule type="cellIs" dxfId="356" priority="2338" stopIfTrue="1" operator="equal">
      <formula>"c"</formula>
    </cfRule>
    <cfRule type="cellIs" dxfId="355" priority="2339" stopIfTrue="1" operator="equal">
      <formula>"d"</formula>
    </cfRule>
    <cfRule type="colorScale" priority="2336">
      <colorScale>
        <cfvo type="min"/>
        <cfvo type="max"/>
        <color rgb="FFFF7128"/>
        <color rgb="FFFFEF9C"/>
      </colorScale>
    </cfRule>
  </conditionalFormatting>
  <conditionalFormatting sqref="T40:V40">
    <cfRule type="cellIs" dxfId="354" priority="2333" stopIfTrue="1" operator="equal">
      <formula>"b"</formula>
    </cfRule>
    <cfRule type="cellIs" dxfId="353" priority="2334" stopIfTrue="1" operator="equal">
      <formula>"c"</formula>
    </cfRule>
    <cfRule type="cellIs" dxfId="352" priority="2335" stopIfTrue="1" operator="equal">
      <formula>"d"</formula>
    </cfRule>
    <cfRule type="colorScale" priority="2332">
      <colorScale>
        <cfvo type="min"/>
        <cfvo type="max"/>
        <color rgb="FFFF7128"/>
        <color rgb="FFFFEF9C"/>
      </colorScale>
    </cfRule>
  </conditionalFormatting>
  <conditionalFormatting sqref="P52:Q53 O43 P43:Q45">
    <cfRule type="cellIs" dxfId="351" priority="2321" stopIfTrue="1" operator="equal">
      <formula>"b"</formula>
    </cfRule>
    <cfRule type="cellIs" dxfId="350" priority="2322" stopIfTrue="1" operator="equal">
      <formula>"c"</formula>
    </cfRule>
    <cfRule type="cellIs" dxfId="349" priority="2323" stopIfTrue="1" operator="equal">
      <formula>"d"</formula>
    </cfRule>
    <cfRule type="colorScale" priority="2320">
      <colorScale>
        <cfvo type="min"/>
        <cfvo type="max"/>
        <color rgb="FFFF7128"/>
        <color rgb="FFFFEF9C"/>
      </colorScale>
    </cfRule>
  </conditionalFormatting>
  <conditionalFormatting sqref="U52:V53 T43 U43:V45">
    <cfRule type="cellIs" dxfId="348" priority="2317" stopIfTrue="1" operator="equal">
      <formula>"b"</formula>
    </cfRule>
    <cfRule type="cellIs" dxfId="347" priority="2318" stopIfTrue="1" operator="equal">
      <formula>"c"</formula>
    </cfRule>
    <cfRule type="cellIs" dxfId="346" priority="2319" stopIfTrue="1" operator="equal">
      <formula>"d"</formula>
    </cfRule>
    <cfRule type="colorScale" priority="2316">
      <colorScale>
        <cfvo type="min"/>
        <cfvo type="max"/>
        <color rgb="FFFF7128"/>
        <color rgb="FFFFEF9C"/>
      </colorScale>
    </cfRule>
  </conditionalFormatting>
  <conditionalFormatting sqref="O43:Q43">
    <cfRule type="cellIs" dxfId="345" priority="2301" stopIfTrue="1" operator="equal">
      <formula>"b"</formula>
    </cfRule>
    <cfRule type="cellIs" dxfId="344" priority="2302" stopIfTrue="1" operator="equal">
      <formula>"c"</formula>
    </cfRule>
    <cfRule type="cellIs" dxfId="343" priority="2303" stopIfTrue="1" operator="equal">
      <formula>"d"</formula>
    </cfRule>
    <cfRule type="colorScale" priority="2300">
      <colorScale>
        <cfvo type="min"/>
        <cfvo type="max"/>
        <color rgb="FFFF7128"/>
        <color rgb="FFFFEF9C"/>
      </colorScale>
    </cfRule>
  </conditionalFormatting>
  <conditionalFormatting sqref="Q53">
    <cfRule type="cellIs" dxfId="342" priority="2293" stopIfTrue="1" operator="equal">
      <formula>"b"</formula>
    </cfRule>
    <cfRule type="cellIs" dxfId="341" priority="2294" stopIfTrue="1" operator="equal">
      <formula>"c"</formula>
    </cfRule>
    <cfRule type="cellIs" dxfId="340" priority="2295" stopIfTrue="1" operator="equal">
      <formula>"d"</formula>
    </cfRule>
    <cfRule type="colorScale" priority="2292">
      <colorScale>
        <cfvo type="min"/>
        <cfvo type="max"/>
        <color rgb="FFFF7128"/>
        <color rgb="FFFFEF9C"/>
      </colorScale>
    </cfRule>
  </conditionalFormatting>
  <conditionalFormatting sqref="R52:R53 R44:R45">
    <cfRule type="cellIs" dxfId="339" priority="2281" stopIfTrue="1" operator="equal">
      <formula>"b"</formula>
    </cfRule>
    <cfRule type="cellIs" dxfId="338" priority="2282" stopIfTrue="1" operator="equal">
      <formula>"c"</formula>
    </cfRule>
    <cfRule type="cellIs" dxfId="337" priority="2283" stopIfTrue="1" operator="equal">
      <formula>"d"</formula>
    </cfRule>
    <cfRule type="colorScale" priority="2280">
      <colorScale>
        <cfvo type="min"/>
        <cfvo type="max"/>
        <color rgb="FFFF7128"/>
        <color rgb="FFFFEF9C"/>
      </colorScale>
    </cfRule>
  </conditionalFormatting>
  <conditionalFormatting sqref="T43:V43">
    <cfRule type="cellIs" dxfId="336" priority="2265" stopIfTrue="1" operator="equal">
      <formula>"b"</formula>
    </cfRule>
    <cfRule type="cellIs" dxfId="335" priority="2266" stopIfTrue="1" operator="equal">
      <formula>"c"</formula>
    </cfRule>
    <cfRule type="cellIs" dxfId="334" priority="2267" stopIfTrue="1" operator="equal">
      <formula>"d"</formula>
    </cfRule>
    <cfRule type="colorScale" priority="2264">
      <colorScale>
        <cfvo type="min"/>
        <cfvo type="max"/>
        <color rgb="FFFF7128"/>
        <color rgb="FFFFEF9C"/>
      </colorScale>
    </cfRule>
  </conditionalFormatting>
  <conditionalFormatting sqref="V53">
    <cfRule type="cellIs" dxfId="333" priority="2257" stopIfTrue="1" operator="equal">
      <formula>"b"</formula>
    </cfRule>
    <cfRule type="cellIs" dxfId="332" priority="2258" stopIfTrue="1" operator="equal">
      <formula>"c"</formula>
    </cfRule>
    <cfRule type="cellIs" dxfId="331" priority="2259" stopIfTrue="1" operator="equal">
      <formula>"d"</formula>
    </cfRule>
    <cfRule type="colorScale" priority="2256">
      <colorScale>
        <cfvo type="min"/>
        <cfvo type="max"/>
        <color rgb="FFFF7128"/>
        <color rgb="FFFFEF9C"/>
      </colorScale>
    </cfRule>
  </conditionalFormatting>
  <conditionalFormatting sqref="W52:W53 W44:W45">
    <cfRule type="cellIs" dxfId="330" priority="2245" stopIfTrue="1" operator="equal">
      <formula>"b"</formula>
    </cfRule>
    <cfRule type="cellIs" dxfId="329" priority="2246" stopIfTrue="1" operator="equal">
      <formula>"c"</formula>
    </cfRule>
    <cfRule type="cellIs" dxfId="328" priority="2247" stopIfTrue="1" operator="equal">
      <formula>"d"</formula>
    </cfRule>
    <cfRule type="colorScale" priority="2244">
      <colorScale>
        <cfvo type="min"/>
        <cfvo type="max"/>
        <color rgb="FFFF7128"/>
        <color rgb="FFFFEF9C"/>
      </colorScale>
    </cfRule>
  </conditionalFormatting>
  <conditionalFormatting sqref="T52:U53 T44:U45">
    <cfRule type="cellIs" dxfId="327" priority="2201" stopIfTrue="1" operator="equal">
      <formula>"b"</formula>
    </cfRule>
    <cfRule type="cellIs" dxfId="326" priority="2202" stopIfTrue="1" operator="equal">
      <formula>"c"</formula>
    </cfRule>
    <cfRule type="cellIs" dxfId="325" priority="2203" stopIfTrue="1" operator="equal">
      <formula>"d"</formula>
    </cfRule>
    <cfRule type="colorScale" priority="2200">
      <colorScale>
        <cfvo type="min"/>
        <cfvo type="max"/>
        <color rgb="FFFF7128"/>
        <color rgb="FFFFEF9C"/>
      </colorScale>
    </cfRule>
  </conditionalFormatting>
  <conditionalFormatting sqref="W52:W53 T44:U45 T52:U53 W44:W45">
    <cfRule type="cellIs" dxfId="324" priority="2197" stopIfTrue="1" operator="equal">
      <formula>"b"</formula>
    </cfRule>
    <cfRule type="cellIs" dxfId="323" priority="2198" stopIfTrue="1" operator="equal">
      <formula>"c"</formula>
    </cfRule>
    <cfRule type="cellIs" dxfId="322" priority="2199" stopIfTrue="1" operator="equal">
      <formula>"d"</formula>
    </cfRule>
    <cfRule type="colorScale" priority="2196">
      <colorScale>
        <cfvo type="min"/>
        <cfvo type="max"/>
        <color rgb="FFFF7128"/>
        <color rgb="FFFFEF9C"/>
      </colorScale>
    </cfRule>
  </conditionalFormatting>
  <conditionalFormatting sqref="O52:P53 O44:P45">
    <cfRule type="cellIs" dxfId="321" priority="2165" stopIfTrue="1" operator="equal">
      <formula>"b"</formula>
    </cfRule>
    <cfRule type="cellIs" dxfId="320" priority="2166" stopIfTrue="1" operator="equal">
      <formula>"c"</formula>
    </cfRule>
    <cfRule type="cellIs" dxfId="319" priority="2167" stopIfTrue="1" operator="equal">
      <formula>"d"</formula>
    </cfRule>
    <cfRule type="colorScale" priority="2164">
      <colorScale>
        <cfvo type="min"/>
        <cfvo type="max"/>
        <color rgb="FFFF7128"/>
        <color rgb="FFFFEF9C"/>
      </colorScale>
    </cfRule>
  </conditionalFormatting>
  <conditionalFormatting sqref="R52:R53 O44:P45 O52:P53 R44:R45">
    <cfRule type="cellIs" dxfId="318" priority="2161" stopIfTrue="1" operator="equal">
      <formula>"b"</formula>
    </cfRule>
    <cfRule type="cellIs" dxfId="317" priority="2162" stopIfTrue="1" operator="equal">
      <formula>"c"</formula>
    </cfRule>
    <cfRule type="cellIs" dxfId="316" priority="2163" stopIfTrue="1" operator="equal">
      <formula>"d"</formula>
    </cfRule>
    <cfRule type="colorScale" priority="2160">
      <colorScale>
        <cfvo type="min"/>
        <cfvo type="max"/>
        <color rgb="FFFF7128"/>
        <color rgb="FFFFEF9C"/>
      </colorScale>
    </cfRule>
  </conditionalFormatting>
  <conditionalFormatting sqref="Q37:Q38">
    <cfRule type="cellIs" dxfId="315" priority="2153" stopIfTrue="1" operator="equal">
      <formula>"b"</formula>
    </cfRule>
    <cfRule type="cellIs" dxfId="314" priority="2154" stopIfTrue="1" operator="equal">
      <formula>"c"</formula>
    </cfRule>
    <cfRule type="cellIs" dxfId="313" priority="2155" stopIfTrue="1" operator="equal">
      <formula>"d"</formula>
    </cfRule>
    <cfRule type="colorScale" priority="2152">
      <colorScale>
        <cfvo type="min"/>
        <cfvo type="max"/>
        <color rgb="FFFF7128"/>
        <color rgb="FFFFEF9C"/>
      </colorScale>
    </cfRule>
  </conditionalFormatting>
  <conditionalFormatting sqref="Q29:Q31">
    <cfRule type="cellIs" dxfId="312" priority="2081" stopIfTrue="1" operator="equal">
      <formula>"b"</formula>
    </cfRule>
    <cfRule type="cellIs" dxfId="311" priority="2082" stopIfTrue="1" operator="equal">
      <formula>"c"</formula>
    </cfRule>
    <cfRule type="cellIs" dxfId="310" priority="2083" stopIfTrue="1" operator="equal">
      <formula>"d"</formula>
    </cfRule>
    <cfRule type="colorScale" priority="2080">
      <colorScale>
        <cfvo type="min"/>
        <cfvo type="max"/>
        <color rgb="FFFF7128"/>
        <color rgb="FFFFEF9C"/>
      </colorScale>
    </cfRule>
  </conditionalFormatting>
  <conditionalFormatting sqref="Q22:Q26">
    <cfRule type="cellIs" dxfId="309" priority="1989" stopIfTrue="1" operator="equal">
      <formula>"b"</formula>
    </cfRule>
    <cfRule type="cellIs" dxfId="308" priority="1990" stopIfTrue="1" operator="equal">
      <formula>"c"</formula>
    </cfRule>
    <cfRule type="cellIs" dxfId="307" priority="1991" stopIfTrue="1" operator="equal">
      <formula>"d"</formula>
    </cfRule>
    <cfRule type="colorScale" priority="1988">
      <colorScale>
        <cfvo type="min"/>
        <cfvo type="max"/>
        <color rgb="FFFF7128"/>
        <color rgb="FFFFEF9C"/>
      </colorScale>
    </cfRule>
  </conditionalFormatting>
  <conditionalFormatting sqref="Q16:Q19">
    <cfRule type="cellIs" dxfId="306" priority="1877" stopIfTrue="1" operator="equal">
      <formula>"b"</formula>
    </cfRule>
    <cfRule type="cellIs" dxfId="305" priority="1878" stopIfTrue="1" operator="equal">
      <formula>"c"</formula>
    </cfRule>
    <cfRule type="cellIs" dxfId="304" priority="1879" stopIfTrue="1" operator="equal">
      <formula>"d"</formula>
    </cfRule>
    <cfRule type="colorScale" priority="1876">
      <colorScale>
        <cfvo type="min"/>
        <cfvo type="max"/>
        <color rgb="FFFF7128"/>
        <color rgb="FFFFEF9C"/>
      </colorScale>
    </cfRule>
  </conditionalFormatting>
  <conditionalFormatting sqref="P9:Q13">
    <cfRule type="cellIs" dxfId="303" priority="1829" stopIfTrue="1" operator="equal">
      <formula>"b"</formula>
    </cfRule>
    <cfRule type="cellIs" dxfId="302" priority="1830" stopIfTrue="1" operator="equal">
      <formula>"c"</formula>
    </cfRule>
    <cfRule type="cellIs" dxfId="301" priority="1831" stopIfTrue="1" operator="equal">
      <formula>"d"</formula>
    </cfRule>
    <cfRule type="colorScale" priority="1828">
      <colorScale>
        <cfvo type="min"/>
        <cfvo type="max"/>
        <color rgb="FFFF7128"/>
        <color rgb="FFFFEF9C"/>
      </colorScale>
    </cfRule>
  </conditionalFormatting>
  <conditionalFormatting sqref="P9:P13">
    <cfRule type="cellIs" dxfId="300" priority="1825" stopIfTrue="1" operator="equal">
      <formula>"b"</formula>
    </cfRule>
    <cfRule type="cellIs" dxfId="299" priority="1826" stopIfTrue="1" operator="equal">
      <formula>"c"</formula>
    </cfRule>
    <cfRule type="cellIs" dxfId="298" priority="1827" stopIfTrue="1" operator="equal">
      <formula>"d"</formula>
    </cfRule>
    <cfRule type="colorScale" priority="1824">
      <colorScale>
        <cfvo type="min"/>
        <cfvo type="max"/>
        <color rgb="FFFF7128"/>
        <color rgb="FFFFEF9C"/>
      </colorScale>
    </cfRule>
  </conditionalFormatting>
  <conditionalFormatting sqref="Q9:Q13">
    <cfRule type="cellIs" dxfId="297" priority="1745" stopIfTrue="1" operator="equal">
      <formula>"b"</formula>
    </cfRule>
    <cfRule type="cellIs" dxfId="296" priority="1746" stopIfTrue="1" operator="equal">
      <formula>"c"</formula>
    </cfRule>
    <cfRule type="cellIs" dxfId="295" priority="1747" stopIfTrue="1" operator="equal">
      <formula>"d"</formula>
    </cfRule>
    <cfRule type="colorScale" priority="1744">
      <colorScale>
        <cfvo type="min"/>
        <cfvo type="max"/>
        <color rgb="FFFF7128"/>
        <color rgb="FFFFEF9C"/>
      </colorScale>
    </cfRule>
  </conditionalFormatting>
  <conditionalFormatting sqref="U9:U13">
    <cfRule type="cellIs" dxfId="294" priority="1693" stopIfTrue="1" operator="equal">
      <formula>"b"</formula>
    </cfRule>
    <cfRule type="cellIs" dxfId="293" priority="1694" stopIfTrue="1" operator="equal">
      <formula>"c"</formula>
    </cfRule>
    <cfRule type="cellIs" dxfId="292" priority="1695" stopIfTrue="1" operator="equal">
      <formula>"d"</formula>
    </cfRule>
    <cfRule type="colorScale" priority="1692">
      <colorScale>
        <cfvo type="min"/>
        <cfvo type="max"/>
        <color rgb="FFFF7128"/>
        <color rgb="FFFFEF9C"/>
      </colorScale>
    </cfRule>
  </conditionalFormatting>
  <conditionalFormatting sqref="V9:V13">
    <cfRule type="cellIs" dxfId="291" priority="1605" stopIfTrue="1" operator="equal">
      <formula>"b"</formula>
    </cfRule>
    <cfRule type="cellIs" dxfId="290" priority="1606" stopIfTrue="1" operator="equal">
      <formula>"c"</formula>
    </cfRule>
    <cfRule type="cellIs" dxfId="289" priority="1607" stopIfTrue="1" operator="equal">
      <formula>"d"</formula>
    </cfRule>
    <cfRule type="colorScale" priority="1604">
      <colorScale>
        <cfvo type="min"/>
        <cfvo type="max"/>
        <color rgb="FFFF7128"/>
        <color rgb="FFFFEF9C"/>
      </colorScale>
    </cfRule>
  </conditionalFormatting>
  <conditionalFormatting sqref="U16:U19">
    <cfRule type="cellIs" dxfId="288" priority="1549" stopIfTrue="1" operator="equal">
      <formula>"b"</formula>
    </cfRule>
    <cfRule type="cellIs" dxfId="287" priority="1550" stopIfTrue="1" operator="equal">
      <formula>"c"</formula>
    </cfRule>
    <cfRule type="cellIs" dxfId="286" priority="1551" stopIfTrue="1" operator="equal">
      <formula>"d"</formula>
    </cfRule>
    <cfRule type="colorScale" priority="1548">
      <colorScale>
        <cfvo type="min"/>
        <cfvo type="max"/>
        <color rgb="FFFF7128"/>
        <color rgb="FFFFEF9C"/>
      </colorScale>
    </cfRule>
  </conditionalFormatting>
  <conditionalFormatting sqref="V16:V19">
    <cfRule type="cellIs" dxfId="285" priority="1469" stopIfTrue="1" operator="equal">
      <formula>"b"</formula>
    </cfRule>
    <cfRule type="cellIs" dxfId="284" priority="1470" stopIfTrue="1" operator="equal">
      <formula>"c"</formula>
    </cfRule>
    <cfRule type="cellIs" dxfId="283" priority="1471" stopIfTrue="1" operator="equal">
      <formula>"d"</formula>
    </cfRule>
    <cfRule type="colorScale" priority="1468">
      <colorScale>
        <cfvo type="min"/>
        <cfvo type="max"/>
        <color rgb="FFFF7128"/>
        <color rgb="FFFFEF9C"/>
      </colorScale>
    </cfRule>
  </conditionalFormatting>
  <conditionalFormatting sqref="U22:U26">
    <cfRule type="cellIs" dxfId="282" priority="1413" stopIfTrue="1" operator="equal">
      <formula>"b"</formula>
    </cfRule>
    <cfRule type="cellIs" dxfId="281" priority="1414" stopIfTrue="1" operator="equal">
      <formula>"c"</formula>
    </cfRule>
    <cfRule type="cellIs" dxfId="280" priority="1415" stopIfTrue="1" operator="equal">
      <formula>"d"</formula>
    </cfRule>
    <cfRule type="colorScale" priority="1412">
      <colorScale>
        <cfvo type="min"/>
        <cfvo type="max"/>
        <color rgb="FFFF7128"/>
        <color rgb="FFFFEF9C"/>
      </colorScale>
    </cfRule>
  </conditionalFormatting>
  <conditionalFormatting sqref="V22:V26">
    <cfRule type="cellIs" dxfId="279" priority="1353" stopIfTrue="1" operator="equal">
      <formula>"b"</formula>
    </cfRule>
    <cfRule type="cellIs" dxfId="278" priority="1354" stopIfTrue="1" operator="equal">
      <formula>"c"</formula>
    </cfRule>
    <cfRule type="cellIs" dxfId="277" priority="1355" stopIfTrue="1" operator="equal">
      <formula>"d"</formula>
    </cfRule>
    <cfRule type="colorScale" priority="1352">
      <colorScale>
        <cfvo type="min"/>
        <cfvo type="max"/>
        <color rgb="FFFF7128"/>
        <color rgb="FFFFEF9C"/>
      </colorScale>
    </cfRule>
  </conditionalFormatting>
  <conditionalFormatting sqref="U29:U31">
    <cfRule type="cellIs" dxfId="276" priority="1297" stopIfTrue="1" operator="equal">
      <formula>"b"</formula>
    </cfRule>
    <cfRule type="cellIs" dxfId="275" priority="1298" stopIfTrue="1" operator="equal">
      <formula>"c"</formula>
    </cfRule>
    <cfRule type="cellIs" dxfId="274" priority="1299" stopIfTrue="1" operator="equal">
      <formula>"d"</formula>
    </cfRule>
    <cfRule type="colorScale" priority="1296">
      <colorScale>
        <cfvo type="min"/>
        <cfvo type="max"/>
        <color rgb="FFFF7128"/>
        <color rgb="FFFFEF9C"/>
      </colorScale>
    </cfRule>
  </conditionalFormatting>
  <conditionalFormatting sqref="V29:V31">
    <cfRule type="cellIs" dxfId="273" priority="1257" stopIfTrue="1" operator="equal">
      <formula>"b"</formula>
    </cfRule>
    <cfRule type="cellIs" dxfId="272" priority="1258" stopIfTrue="1" operator="equal">
      <formula>"c"</formula>
    </cfRule>
    <cfRule type="cellIs" dxfId="271" priority="1259" stopIfTrue="1" operator="equal">
      <formula>"d"</formula>
    </cfRule>
    <cfRule type="colorScale" priority="1256">
      <colorScale>
        <cfvo type="min"/>
        <cfvo type="max"/>
        <color rgb="FFFF7128"/>
        <color rgb="FFFFEF9C"/>
      </colorScale>
    </cfRule>
  </conditionalFormatting>
  <conditionalFormatting sqref="U37:U38">
    <cfRule type="cellIs" dxfId="270" priority="1201" stopIfTrue="1" operator="equal">
      <formula>"b"</formula>
    </cfRule>
    <cfRule type="cellIs" dxfId="269" priority="1202" stopIfTrue="1" operator="equal">
      <formula>"c"</formula>
    </cfRule>
    <cfRule type="cellIs" dxfId="268" priority="1203" stopIfTrue="1" operator="equal">
      <formula>"d"</formula>
    </cfRule>
    <cfRule type="colorScale" priority="1200">
      <colorScale>
        <cfvo type="min"/>
        <cfvo type="max"/>
        <color rgb="FFFF7128"/>
        <color rgb="FFFFEF9C"/>
      </colorScale>
    </cfRule>
  </conditionalFormatting>
  <conditionalFormatting sqref="V37:V38">
    <cfRule type="cellIs" dxfId="267" priority="1181" stopIfTrue="1" operator="equal">
      <formula>"b"</formula>
    </cfRule>
    <cfRule type="cellIs" dxfId="266" priority="1182" stopIfTrue="1" operator="equal">
      <formula>"c"</formula>
    </cfRule>
    <cfRule type="cellIs" dxfId="265" priority="1183" stopIfTrue="1" operator="equal">
      <formula>"d"</formula>
    </cfRule>
    <cfRule type="colorScale" priority="1180">
      <colorScale>
        <cfvo type="min"/>
        <cfvo type="max"/>
        <color rgb="FFFF7128"/>
        <color rgb="FFFFEF9C"/>
      </colorScale>
    </cfRule>
  </conditionalFormatting>
  <conditionalFormatting sqref="O15:Q15">
    <cfRule type="cellIs" dxfId="264" priority="1133" stopIfTrue="1" operator="equal">
      <formula>"b"</formula>
    </cfRule>
    <cfRule type="cellIs" dxfId="263" priority="1134" stopIfTrue="1" operator="equal">
      <formula>"c"</formula>
    </cfRule>
    <cfRule type="cellIs" dxfId="262" priority="1135" stopIfTrue="1" operator="equal">
      <formula>"d"</formula>
    </cfRule>
    <cfRule type="colorScale" priority="1132">
      <colorScale>
        <cfvo type="min"/>
        <cfvo type="max"/>
        <color rgb="FFFF7128"/>
        <color rgb="FFFFEF9C"/>
      </colorScale>
    </cfRule>
  </conditionalFormatting>
  <conditionalFormatting sqref="T15:V15">
    <cfRule type="cellIs" dxfId="261" priority="1129" stopIfTrue="1" operator="equal">
      <formula>"b"</formula>
    </cfRule>
    <cfRule type="cellIs" dxfId="260" priority="1130" stopIfTrue="1" operator="equal">
      <formula>"c"</formula>
    </cfRule>
    <cfRule type="cellIs" dxfId="259" priority="1131" stopIfTrue="1" operator="equal">
      <formula>"d"</formula>
    </cfRule>
    <cfRule type="colorScale" priority="1128">
      <colorScale>
        <cfvo type="min"/>
        <cfvo type="max"/>
        <color rgb="FFFF7128"/>
        <color rgb="FFFFEF9C"/>
      </colorScale>
    </cfRule>
  </conditionalFormatting>
  <conditionalFormatting sqref="O8:Q8">
    <cfRule type="cellIs" dxfId="258" priority="1125" stopIfTrue="1" operator="equal">
      <formula>"b"</formula>
    </cfRule>
    <cfRule type="cellIs" dxfId="257" priority="1126" stopIfTrue="1" operator="equal">
      <formula>"c"</formula>
    </cfRule>
    <cfRule type="cellIs" dxfId="256" priority="1127" stopIfTrue="1" operator="equal">
      <formula>"d"</formula>
    </cfRule>
    <cfRule type="colorScale" priority="1124">
      <colorScale>
        <cfvo type="min"/>
        <cfvo type="max"/>
        <color rgb="FFFF7128"/>
        <color rgb="FFFFEF9C"/>
      </colorScale>
    </cfRule>
  </conditionalFormatting>
  <conditionalFormatting sqref="T8:V8">
    <cfRule type="cellIs" dxfId="255" priority="1121" stopIfTrue="1" operator="equal">
      <formula>"b"</formula>
    </cfRule>
    <cfRule type="cellIs" dxfId="254" priority="1122" stopIfTrue="1" operator="equal">
      <formula>"c"</formula>
    </cfRule>
    <cfRule type="cellIs" dxfId="253" priority="1123" stopIfTrue="1" operator="equal">
      <formula>"d"</formula>
    </cfRule>
    <cfRule type="colorScale" priority="1120">
      <colorScale>
        <cfvo type="min"/>
        <cfvo type="max"/>
        <color rgb="FFFF7128"/>
        <color rgb="FFFFEF9C"/>
      </colorScale>
    </cfRule>
  </conditionalFormatting>
  <conditionalFormatting sqref="O21:Q21">
    <cfRule type="cellIs" dxfId="252" priority="1117" stopIfTrue="1" operator="equal">
      <formula>"b"</formula>
    </cfRule>
    <cfRule type="cellIs" dxfId="251" priority="1118" stopIfTrue="1" operator="equal">
      <formula>"c"</formula>
    </cfRule>
    <cfRule type="cellIs" dxfId="250" priority="1119" stopIfTrue="1" operator="equal">
      <formula>"d"</formula>
    </cfRule>
    <cfRule type="colorScale" priority="1116">
      <colorScale>
        <cfvo type="min"/>
        <cfvo type="max"/>
        <color rgb="FFFF7128"/>
        <color rgb="FFFFEF9C"/>
      </colorScale>
    </cfRule>
  </conditionalFormatting>
  <conditionalFormatting sqref="T21:V21">
    <cfRule type="cellIs" dxfId="249" priority="1113" stopIfTrue="1" operator="equal">
      <formula>"b"</formula>
    </cfRule>
    <cfRule type="cellIs" dxfId="248" priority="1114" stopIfTrue="1" operator="equal">
      <formula>"c"</formula>
    </cfRule>
    <cfRule type="cellIs" dxfId="247" priority="1115" stopIfTrue="1" operator="equal">
      <formula>"d"</formula>
    </cfRule>
    <cfRule type="colorScale" priority="1112">
      <colorScale>
        <cfvo type="min"/>
        <cfvo type="max"/>
        <color rgb="FFFF7128"/>
        <color rgb="FFFFEF9C"/>
      </colorScale>
    </cfRule>
  </conditionalFormatting>
  <conditionalFormatting sqref="O28:Q28">
    <cfRule type="cellIs" dxfId="246" priority="1109" stopIfTrue="1" operator="equal">
      <formula>"b"</formula>
    </cfRule>
    <cfRule type="cellIs" dxfId="245" priority="1110" stopIfTrue="1" operator="equal">
      <formula>"c"</formula>
    </cfRule>
    <cfRule type="cellIs" dxfId="244" priority="1111" stopIfTrue="1" operator="equal">
      <formula>"d"</formula>
    </cfRule>
    <cfRule type="colorScale" priority="1108">
      <colorScale>
        <cfvo type="min"/>
        <cfvo type="max"/>
        <color rgb="FFFF7128"/>
        <color rgb="FFFFEF9C"/>
      </colorScale>
    </cfRule>
  </conditionalFormatting>
  <conditionalFormatting sqref="T28:V28">
    <cfRule type="cellIs" dxfId="243" priority="1105" stopIfTrue="1" operator="equal">
      <formula>"b"</formula>
    </cfRule>
    <cfRule type="cellIs" dxfId="242" priority="1106" stopIfTrue="1" operator="equal">
      <formula>"c"</formula>
    </cfRule>
    <cfRule type="cellIs" dxfId="241" priority="1107" stopIfTrue="1" operator="equal">
      <formula>"d"</formula>
    </cfRule>
    <cfRule type="colorScale" priority="1104">
      <colorScale>
        <cfvo type="min"/>
        <cfvo type="max"/>
        <color rgb="FFFF7128"/>
        <color rgb="FFFFEF9C"/>
      </colorScale>
    </cfRule>
  </conditionalFormatting>
  <conditionalFormatting sqref="O33:Q33">
    <cfRule type="cellIs" dxfId="240" priority="1101" stopIfTrue="1" operator="equal">
      <formula>"b"</formula>
    </cfRule>
    <cfRule type="cellIs" dxfId="239" priority="1102" stopIfTrue="1" operator="equal">
      <formula>"c"</formula>
    </cfRule>
    <cfRule type="cellIs" dxfId="238" priority="1103" stopIfTrue="1" operator="equal">
      <formula>"d"</formula>
    </cfRule>
    <cfRule type="colorScale" priority="1100">
      <colorScale>
        <cfvo type="min"/>
        <cfvo type="max"/>
        <color rgb="FFFF7128"/>
        <color rgb="FFFFEF9C"/>
      </colorScale>
    </cfRule>
  </conditionalFormatting>
  <conditionalFormatting sqref="T33:V33">
    <cfRule type="cellIs" dxfId="237" priority="1097" stopIfTrue="1" operator="equal">
      <formula>"b"</formula>
    </cfRule>
    <cfRule type="cellIs" dxfId="236" priority="1098" stopIfTrue="1" operator="equal">
      <formula>"c"</formula>
    </cfRule>
    <cfRule type="cellIs" dxfId="235" priority="1099" stopIfTrue="1" operator="equal">
      <formula>"d"</formula>
    </cfRule>
    <cfRule type="colorScale" priority="1096">
      <colorScale>
        <cfvo type="min"/>
        <cfvo type="max"/>
        <color rgb="FFFF7128"/>
        <color rgb="FFFFEF9C"/>
      </colorScale>
    </cfRule>
  </conditionalFormatting>
  <conditionalFormatting sqref="O36:Q36">
    <cfRule type="cellIs" dxfId="234" priority="1093" stopIfTrue="1" operator="equal">
      <formula>"b"</formula>
    </cfRule>
    <cfRule type="cellIs" dxfId="233" priority="1094" stopIfTrue="1" operator="equal">
      <formula>"c"</formula>
    </cfRule>
    <cfRule type="cellIs" dxfId="232" priority="1095" stopIfTrue="1" operator="equal">
      <formula>"d"</formula>
    </cfRule>
    <cfRule type="colorScale" priority="1092">
      <colorScale>
        <cfvo type="min"/>
        <cfvo type="max"/>
        <color rgb="FFFF7128"/>
        <color rgb="FFFFEF9C"/>
      </colorScale>
    </cfRule>
  </conditionalFormatting>
  <conditionalFormatting sqref="T36:V36">
    <cfRule type="cellIs" dxfId="231" priority="1089" stopIfTrue="1" operator="equal">
      <formula>"b"</formula>
    </cfRule>
    <cfRule type="cellIs" dxfId="230" priority="1090" stopIfTrue="1" operator="equal">
      <formula>"c"</formula>
    </cfRule>
    <cfRule type="cellIs" dxfId="229" priority="1091" stopIfTrue="1" operator="equal">
      <formula>"d"</formula>
    </cfRule>
    <cfRule type="colorScale" priority="1088">
      <colorScale>
        <cfvo type="min"/>
        <cfvo type="max"/>
        <color rgb="FFFF7128"/>
        <color rgb="FFFFEF9C"/>
      </colorScale>
    </cfRule>
  </conditionalFormatting>
  <conditionalFormatting sqref="P8:Q13 O8">
    <cfRule type="cellIs" dxfId="228" priority="1085" stopIfTrue="1" operator="equal">
      <formula>"b"</formula>
    </cfRule>
    <cfRule type="cellIs" dxfId="227" priority="1086" stopIfTrue="1" operator="equal">
      <formula>"c"</formula>
    </cfRule>
    <cfRule type="cellIs" dxfId="226" priority="1087" stopIfTrue="1" operator="equal">
      <formula>"d"</formula>
    </cfRule>
    <cfRule type="colorScale" priority="1084">
      <colorScale>
        <cfvo type="min"/>
        <cfvo type="max"/>
        <color rgb="FFFF7128"/>
        <color rgb="FFFFEF9C"/>
      </colorScale>
    </cfRule>
  </conditionalFormatting>
  <conditionalFormatting sqref="O9:P13">
    <cfRule type="cellIs" dxfId="225" priority="1081" stopIfTrue="1" operator="equal">
      <formula>"b"</formula>
    </cfRule>
    <cfRule type="cellIs" dxfId="224" priority="1082" stopIfTrue="1" operator="equal">
      <formula>"c"</formula>
    </cfRule>
    <cfRule type="cellIs" dxfId="223" priority="1083" stopIfTrue="1" operator="equal">
      <formula>"d"</formula>
    </cfRule>
    <cfRule type="colorScale" priority="1080">
      <colorScale>
        <cfvo type="min"/>
        <cfvo type="max"/>
        <color rgb="FFFF7128"/>
        <color rgb="FFFFEF9C"/>
      </colorScale>
    </cfRule>
  </conditionalFormatting>
  <conditionalFormatting sqref="U8:V13 T8">
    <cfRule type="cellIs" dxfId="222" priority="1073" stopIfTrue="1" operator="equal">
      <formula>"b"</formula>
    </cfRule>
    <cfRule type="cellIs" dxfId="221" priority="1074" stopIfTrue="1" operator="equal">
      <formula>"c"</formula>
    </cfRule>
    <cfRule type="cellIs" dxfId="220" priority="1075" stopIfTrue="1" operator="equal">
      <formula>"d"</formula>
    </cfRule>
    <cfRule type="colorScale" priority="1072">
      <colorScale>
        <cfvo type="min"/>
        <cfvo type="max"/>
        <color rgb="FFFF7128"/>
        <color rgb="FFFFEF9C"/>
      </colorScale>
    </cfRule>
  </conditionalFormatting>
  <conditionalFormatting sqref="P15:Q19 O15">
    <cfRule type="cellIs" dxfId="219" priority="1061" stopIfTrue="1" operator="equal">
      <formula>"b"</formula>
    </cfRule>
    <cfRule type="cellIs" dxfId="218" priority="1062" stopIfTrue="1" operator="equal">
      <formula>"c"</formula>
    </cfRule>
    <cfRule type="cellIs" dxfId="217" priority="1063" stopIfTrue="1" operator="equal">
      <formula>"d"</formula>
    </cfRule>
    <cfRule type="colorScale" priority="1060">
      <colorScale>
        <cfvo type="min"/>
        <cfvo type="max"/>
        <color rgb="FFFF7128"/>
        <color rgb="FFFFEF9C"/>
      </colorScale>
    </cfRule>
  </conditionalFormatting>
  <conditionalFormatting sqref="P16:P19 R16:R19">
    <cfRule type="cellIs" dxfId="216" priority="1053" stopIfTrue="1" operator="equal">
      <formula>"b"</formula>
    </cfRule>
    <cfRule type="cellIs" dxfId="215" priority="1054" stopIfTrue="1" operator="equal">
      <formula>"c"</formula>
    </cfRule>
    <cfRule type="cellIs" dxfId="214" priority="1055" stopIfTrue="1" operator="equal">
      <formula>"d"</formula>
    </cfRule>
    <cfRule type="colorScale" priority="1052">
      <colorScale>
        <cfvo type="min"/>
        <cfvo type="max"/>
        <color rgb="FFFF7128"/>
        <color rgb="FFFFEF9C"/>
      </colorScale>
    </cfRule>
  </conditionalFormatting>
  <conditionalFormatting sqref="O16:P19 R16:R19">
    <cfRule type="cellIs" dxfId="213" priority="1045" stopIfTrue="1" operator="equal">
      <formula>"b"</formula>
    </cfRule>
    <cfRule type="cellIs" dxfId="212" priority="1046" stopIfTrue="1" operator="equal">
      <formula>"c"</formula>
    </cfRule>
    <cfRule type="cellIs" dxfId="211" priority="1047" stopIfTrue="1" operator="equal">
      <formula>"d"</formula>
    </cfRule>
    <cfRule type="colorScale" priority="1044">
      <colorScale>
        <cfvo type="min"/>
        <cfvo type="max"/>
        <color rgb="FFFF7128"/>
        <color rgb="FFFFEF9C"/>
      </colorScale>
    </cfRule>
  </conditionalFormatting>
  <conditionalFormatting sqref="U15:V19 T15">
    <cfRule type="cellIs" dxfId="210" priority="1041" stopIfTrue="1" operator="equal">
      <formula>"b"</formula>
    </cfRule>
    <cfRule type="cellIs" dxfId="209" priority="1042" stopIfTrue="1" operator="equal">
      <formula>"c"</formula>
    </cfRule>
    <cfRule type="cellIs" dxfId="208" priority="1043" stopIfTrue="1" operator="equal">
      <formula>"d"</formula>
    </cfRule>
    <cfRule type="colorScale" priority="1040">
      <colorScale>
        <cfvo type="min"/>
        <cfvo type="max"/>
        <color rgb="FFFF7128"/>
        <color rgb="FFFFEF9C"/>
      </colorScale>
    </cfRule>
  </conditionalFormatting>
  <conditionalFormatting sqref="U16:U19 W16:W19">
    <cfRule type="cellIs" dxfId="207" priority="1033" stopIfTrue="1" operator="equal">
      <formula>"b"</formula>
    </cfRule>
    <cfRule type="cellIs" dxfId="206" priority="1034" stopIfTrue="1" operator="equal">
      <formula>"c"</formula>
    </cfRule>
    <cfRule type="cellIs" dxfId="205" priority="1035" stopIfTrue="1" operator="equal">
      <formula>"d"</formula>
    </cfRule>
    <cfRule type="colorScale" priority="1032">
      <colorScale>
        <cfvo type="min"/>
        <cfvo type="max"/>
        <color rgb="FFFF7128"/>
        <color rgb="FFFFEF9C"/>
      </colorScale>
    </cfRule>
  </conditionalFormatting>
  <conditionalFormatting sqref="P21:Q26 O21">
    <cfRule type="cellIs" dxfId="204" priority="1021" stopIfTrue="1" operator="equal">
      <formula>"b"</formula>
    </cfRule>
    <cfRule type="cellIs" dxfId="203" priority="1022" stopIfTrue="1" operator="equal">
      <formula>"c"</formula>
    </cfRule>
    <cfRule type="cellIs" dxfId="202" priority="1023" stopIfTrue="1" operator="equal">
      <formula>"d"</formula>
    </cfRule>
    <cfRule type="colorScale" priority="1020">
      <colorScale>
        <cfvo type="min"/>
        <cfvo type="max"/>
        <color rgb="FFFF7128"/>
        <color rgb="FFFFEF9C"/>
      </colorScale>
    </cfRule>
  </conditionalFormatting>
  <conditionalFormatting sqref="P22:P26 R22:R26">
    <cfRule type="cellIs" dxfId="201" priority="1013" stopIfTrue="1" operator="equal">
      <formula>"b"</formula>
    </cfRule>
    <cfRule type="cellIs" dxfId="200" priority="1014" stopIfTrue="1" operator="equal">
      <formula>"c"</formula>
    </cfRule>
    <cfRule type="cellIs" dxfId="199" priority="1015" stopIfTrue="1" operator="equal">
      <formula>"d"</formula>
    </cfRule>
    <cfRule type="colorScale" priority="1012">
      <colorScale>
        <cfvo type="min"/>
        <cfvo type="max"/>
        <color rgb="FFFF7128"/>
        <color rgb="FFFFEF9C"/>
      </colorScale>
    </cfRule>
  </conditionalFormatting>
  <conditionalFormatting sqref="O22:P26 R22:R26">
    <cfRule type="cellIs" dxfId="198" priority="1005" stopIfTrue="1" operator="equal">
      <formula>"b"</formula>
    </cfRule>
    <cfRule type="cellIs" dxfId="197" priority="1006" stopIfTrue="1" operator="equal">
      <formula>"c"</formula>
    </cfRule>
    <cfRule type="cellIs" dxfId="196" priority="1007" stopIfTrue="1" operator="equal">
      <formula>"d"</formula>
    </cfRule>
    <cfRule type="colorScale" priority="1004">
      <colorScale>
        <cfvo type="min"/>
        <cfvo type="max"/>
        <color rgb="FFFF7128"/>
        <color rgb="FFFFEF9C"/>
      </colorScale>
    </cfRule>
  </conditionalFormatting>
  <conditionalFormatting sqref="U21:V26 T21">
    <cfRule type="cellIs" dxfId="195" priority="1001" stopIfTrue="1" operator="equal">
      <formula>"b"</formula>
    </cfRule>
    <cfRule type="cellIs" dxfId="194" priority="1002" stopIfTrue="1" operator="equal">
      <formula>"c"</formula>
    </cfRule>
    <cfRule type="cellIs" dxfId="193" priority="1003" stopIfTrue="1" operator="equal">
      <formula>"d"</formula>
    </cfRule>
    <cfRule type="colorScale" priority="1000">
      <colorScale>
        <cfvo type="min"/>
        <cfvo type="max"/>
        <color rgb="FFFF7128"/>
        <color rgb="FFFFEF9C"/>
      </colorScale>
    </cfRule>
  </conditionalFormatting>
  <conditionalFormatting sqref="U22:U26 W22:W26">
    <cfRule type="cellIs" dxfId="192" priority="993" stopIfTrue="1" operator="equal">
      <formula>"b"</formula>
    </cfRule>
    <cfRule type="cellIs" dxfId="191" priority="994" stopIfTrue="1" operator="equal">
      <formula>"c"</formula>
    </cfRule>
    <cfRule type="cellIs" dxfId="190" priority="995" stopIfTrue="1" operator="equal">
      <formula>"d"</formula>
    </cfRule>
    <cfRule type="colorScale" priority="992">
      <colorScale>
        <cfvo type="min"/>
        <cfvo type="max"/>
        <color rgb="FFFF7128"/>
        <color rgb="FFFFEF9C"/>
      </colorScale>
    </cfRule>
  </conditionalFormatting>
  <conditionalFormatting sqref="P28:Q31 O28">
    <cfRule type="cellIs" dxfId="189" priority="981" stopIfTrue="1" operator="equal">
      <formula>"b"</formula>
    </cfRule>
    <cfRule type="cellIs" dxfId="188" priority="982" stopIfTrue="1" operator="equal">
      <formula>"c"</formula>
    </cfRule>
    <cfRule type="cellIs" dxfId="187" priority="983" stopIfTrue="1" operator="equal">
      <formula>"d"</formula>
    </cfRule>
    <cfRule type="colorScale" priority="980">
      <colorScale>
        <cfvo type="min"/>
        <cfvo type="max"/>
        <color rgb="FFFF7128"/>
        <color rgb="FFFFEF9C"/>
      </colorScale>
    </cfRule>
  </conditionalFormatting>
  <conditionalFormatting sqref="P29:P31 R29:R31">
    <cfRule type="cellIs" dxfId="186" priority="973" stopIfTrue="1" operator="equal">
      <formula>"b"</formula>
    </cfRule>
    <cfRule type="cellIs" dxfId="185" priority="974" stopIfTrue="1" operator="equal">
      <formula>"c"</formula>
    </cfRule>
    <cfRule type="cellIs" dxfId="184" priority="975" stopIfTrue="1" operator="equal">
      <formula>"d"</formula>
    </cfRule>
    <cfRule type="colorScale" priority="972">
      <colorScale>
        <cfvo type="min"/>
        <cfvo type="max"/>
        <color rgb="FFFF7128"/>
        <color rgb="FFFFEF9C"/>
      </colorScale>
    </cfRule>
  </conditionalFormatting>
  <conditionalFormatting sqref="O29:P31 R29:R31">
    <cfRule type="cellIs" dxfId="183" priority="965" stopIfTrue="1" operator="equal">
      <formula>"b"</formula>
    </cfRule>
    <cfRule type="cellIs" dxfId="182" priority="966" stopIfTrue="1" operator="equal">
      <formula>"c"</formula>
    </cfRule>
    <cfRule type="cellIs" dxfId="181" priority="967" stopIfTrue="1" operator="equal">
      <formula>"d"</formula>
    </cfRule>
    <cfRule type="colorScale" priority="964">
      <colorScale>
        <cfvo type="min"/>
        <cfvo type="max"/>
        <color rgb="FFFF7128"/>
        <color rgb="FFFFEF9C"/>
      </colorScale>
    </cfRule>
  </conditionalFormatting>
  <conditionalFormatting sqref="U28:V31 T28">
    <cfRule type="cellIs" dxfId="180" priority="961" stopIfTrue="1" operator="equal">
      <formula>"b"</formula>
    </cfRule>
    <cfRule type="cellIs" dxfId="179" priority="962" stopIfTrue="1" operator="equal">
      <formula>"c"</formula>
    </cfRule>
    <cfRule type="cellIs" dxfId="178" priority="963" stopIfTrue="1" operator="equal">
      <formula>"d"</formula>
    </cfRule>
    <cfRule type="colorScale" priority="960">
      <colorScale>
        <cfvo type="min"/>
        <cfvo type="max"/>
        <color rgb="FFFF7128"/>
        <color rgb="FFFFEF9C"/>
      </colorScale>
    </cfRule>
  </conditionalFormatting>
  <conditionalFormatting sqref="U29:U31 W29:W31">
    <cfRule type="cellIs" dxfId="177" priority="953" stopIfTrue="1" operator="equal">
      <formula>"b"</formula>
    </cfRule>
    <cfRule type="cellIs" dxfId="176" priority="954" stopIfTrue="1" operator="equal">
      <formula>"c"</formula>
    </cfRule>
    <cfRule type="cellIs" dxfId="175" priority="955" stopIfTrue="1" operator="equal">
      <formula>"d"</formula>
    </cfRule>
    <cfRule type="colorScale" priority="952">
      <colorScale>
        <cfvo type="min"/>
        <cfvo type="max"/>
        <color rgb="FFFF7128"/>
        <color rgb="FFFFEF9C"/>
      </colorScale>
    </cfRule>
  </conditionalFormatting>
  <conditionalFormatting sqref="P36:Q38 O36">
    <cfRule type="cellIs" dxfId="174" priority="941" stopIfTrue="1" operator="equal">
      <formula>"b"</formula>
    </cfRule>
    <cfRule type="cellIs" dxfId="173" priority="942" stopIfTrue="1" operator="equal">
      <formula>"c"</formula>
    </cfRule>
    <cfRule type="cellIs" dxfId="172" priority="943" stopIfTrue="1" operator="equal">
      <formula>"d"</formula>
    </cfRule>
    <cfRule type="colorScale" priority="940">
      <colorScale>
        <cfvo type="min"/>
        <cfvo type="max"/>
        <color rgb="FFFF7128"/>
        <color rgb="FFFFEF9C"/>
      </colorScale>
    </cfRule>
  </conditionalFormatting>
  <conditionalFormatting sqref="P37:P38 R37:R38">
    <cfRule type="cellIs" dxfId="171" priority="933" stopIfTrue="1" operator="equal">
      <formula>"b"</formula>
    </cfRule>
    <cfRule type="cellIs" dxfId="170" priority="934" stopIfTrue="1" operator="equal">
      <formula>"c"</formula>
    </cfRule>
    <cfRule type="cellIs" dxfId="169" priority="935" stopIfTrue="1" operator="equal">
      <formula>"d"</formula>
    </cfRule>
    <cfRule type="colorScale" priority="932">
      <colorScale>
        <cfvo type="min"/>
        <cfvo type="max"/>
        <color rgb="FFFF7128"/>
        <color rgb="FFFFEF9C"/>
      </colorScale>
    </cfRule>
  </conditionalFormatting>
  <conditionalFormatting sqref="O37:P38 R37:R38">
    <cfRule type="cellIs" dxfId="168" priority="925" stopIfTrue="1" operator="equal">
      <formula>"b"</formula>
    </cfRule>
    <cfRule type="cellIs" dxfId="167" priority="926" stopIfTrue="1" operator="equal">
      <formula>"c"</formula>
    </cfRule>
    <cfRule type="cellIs" dxfId="166" priority="927" stopIfTrue="1" operator="equal">
      <formula>"d"</formula>
    </cfRule>
    <cfRule type="colorScale" priority="924">
      <colorScale>
        <cfvo type="min"/>
        <cfvo type="max"/>
        <color rgb="FFFF7128"/>
        <color rgb="FFFFEF9C"/>
      </colorScale>
    </cfRule>
  </conditionalFormatting>
  <conditionalFormatting sqref="U36:V38 T36">
    <cfRule type="cellIs" dxfId="165" priority="921" stopIfTrue="1" operator="equal">
      <formula>"b"</formula>
    </cfRule>
    <cfRule type="cellIs" dxfId="164" priority="922" stopIfTrue="1" operator="equal">
      <formula>"c"</formula>
    </cfRule>
    <cfRule type="cellIs" dxfId="163" priority="923" stopIfTrue="1" operator="equal">
      <formula>"d"</formula>
    </cfRule>
    <cfRule type="colorScale" priority="920">
      <colorScale>
        <cfvo type="min"/>
        <cfvo type="max"/>
        <color rgb="FFFF7128"/>
        <color rgb="FFFFEF9C"/>
      </colorScale>
    </cfRule>
  </conditionalFormatting>
  <conditionalFormatting sqref="U37:U38 W37:W38">
    <cfRule type="cellIs" dxfId="162" priority="913" stopIfTrue="1" operator="equal">
      <formula>"b"</formula>
    </cfRule>
    <cfRule type="cellIs" dxfId="161" priority="914" stopIfTrue="1" operator="equal">
      <formula>"c"</formula>
    </cfRule>
    <cfRule type="cellIs" dxfId="160" priority="915" stopIfTrue="1" operator="equal">
      <formula>"d"</formula>
    </cfRule>
    <cfRule type="colorScale" priority="912">
      <colorScale>
        <cfvo type="min"/>
        <cfvo type="max"/>
        <color rgb="FFFF7128"/>
        <color rgb="FFFFEF9C"/>
      </colorScale>
    </cfRule>
  </conditionalFormatting>
  <conditionalFormatting sqref="K52:M52 J97:M113 J52:J53 J8:M45 T8:W45 O52:R90 T52:W90 O97:R113 O8:R45 T97:W113 J54:M90">
    <cfRule type="cellIs" dxfId="159" priority="807" stopIfTrue="1" operator="equal">
      <formula>"e"</formula>
    </cfRule>
  </conditionalFormatting>
  <conditionalFormatting sqref="J53">
    <cfRule type="cellIs" dxfId="158" priority="804" stopIfTrue="1" operator="equal">
      <formula>"b"</formula>
    </cfRule>
    <cfRule type="cellIs" dxfId="157" priority="805" stopIfTrue="1" operator="equal">
      <formula>"c"</formula>
    </cfRule>
    <cfRule type="cellIs" dxfId="156" priority="806" stopIfTrue="1" operator="equal">
      <formula>"d"</formula>
    </cfRule>
    <cfRule type="colorScale" priority="803">
      <colorScale>
        <cfvo type="min"/>
        <cfvo type="max"/>
        <color rgb="FFFF7128"/>
        <color rgb="FFFFEF9C"/>
      </colorScale>
    </cfRule>
  </conditionalFormatting>
  <conditionalFormatting sqref="J97:L113 J54:L90">
    <cfRule type="cellIs" dxfId="155" priority="800" stopIfTrue="1" operator="equal">
      <formula>"b"</formula>
    </cfRule>
    <cfRule type="cellIs" dxfId="154" priority="801" stopIfTrue="1" operator="equal">
      <formula>"c"</formula>
    </cfRule>
    <cfRule type="cellIs" dxfId="153" priority="802" stopIfTrue="1" operator="equal">
      <formula>"d"</formula>
    </cfRule>
    <cfRule type="colorScale" priority="799">
      <colorScale>
        <cfvo type="min"/>
        <cfvo type="max"/>
        <color rgb="FFFF7128"/>
        <color rgb="FFFFEF9C"/>
      </colorScale>
    </cfRule>
  </conditionalFormatting>
  <conditionalFormatting sqref="J97:K113 J54:K90">
    <cfRule type="cellIs" dxfId="152" priority="796" stopIfTrue="1" operator="equal">
      <formula>"b"</formula>
    </cfRule>
    <cfRule type="cellIs" dxfId="151" priority="797" stopIfTrue="1" operator="equal">
      <formula>"c"</formula>
    </cfRule>
    <cfRule type="cellIs" dxfId="150" priority="798" stopIfTrue="1" operator="equal">
      <formula>"d"</formula>
    </cfRule>
    <cfRule type="colorScale" priority="795">
      <colorScale>
        <cfvo type="min"/>
        <cfvo type="max"/>
        <color rgb="FFFF7128"/>
        <color rgb="FFFFEF9C"/>
      </colorScale>
    </cfRule>
  </conditionalFormatting>
  <conditionalFormatting sqref="J97:K113 M54:M90 M97:M113 J54:K90">
    <cfRule type="cellIs" dxfId="149" priority="792" stopIfTrue="1" operator="equal">
      <formula>"b"</formula>
    </cfRule>
    <cfRule type="cellIs" dxfId="148" priority="793" stopIfTrue="1" operator="equal">
      <formula>"c"</formula>
    </cfRule>
    <cfRule type="cellIs" dxfId="147" priority="794" stopIfTrue="1" operator="equal">
      <formula>"d"</formula>
    </cfRule>
    <cfRule type="colorScale" priority="791">
      <colorScale>
        <cfvo type="min"/>
        <cfvo type="max"/>
        <color rgb="FFFF7128"/>
        <color rgb="FFFFEF9C"/>
      </colorScale>
    </cfRule>
  </conditionalFormatting>
  <conditionalFormatting sqref="J76">
    <cfRule type="cellIs" dxfId="146" priority="787" stopIfTrue="1" operator="equal">
      <formula>"b"</formula>
    </cfRule>
    <cfRule type="cellIs" dxfId="145" priority="788" stopIfTrue="1" operator="equal">
      <formula>"c"</formula>
    </cfRule>
    <cfRule type="cellIs" dxfId="144" priority="789" stopIfTrue="1" operator="equal">
      <formula>"d"</formula>
    </cfRule>
    <cfRule type="colorScale" priority="786">
      <colorScale>
        <cfvo type="min"/>
        <cfvo type="max"/>
        <color rgb="FFFF7128"/>
        <color rgb="FFFFEF9C"/>
      </colorScale>
    </cfRule>
  </conditionalFormatting>
  <conditionalFormatting sqref="J83">
    <cfRule type="cellIs" dxfId="143" priority="774" stopIfTrue="1" operator="equal">
      <formula>"b"</formula>
    </cfRule>
    <cfRule type="cellIs" dxfId="142" priority="775" stopIfTrue="1" operator="equal">
      <formula>"c"</formula>
    </cfRule>
    <cfRule type="cellIs" dxfId="141" priority="776" stopIfTrue="1" operator="equal">
      <formula>"d"</formula>
    </cfRule>
    <cfRule type="colorScale" priority="773">
      <colorScale>
        <cfvo type="min"/>
        <cfvo type="max"/>
        <color rgb="FFFF7128"/>
        <color rgb="FFFFEF9C"/>
      </colorScale>
    </cfRule>
  </conditionalFormatting>
  <conditionalFormatting sqref="J98">
    <cfRule type="cellIs" dxfId="140" priority="761" stopIfTrue="1" operator="equal">
      <formula>"b"</formula>
    </cfRule>
    <cfRule type="cellIs" dxfId="139" priority="762" stopIfTrue="1" operator="equal">
      <formula>"c"</formula>
    </cfRule>
    <cfRule type="cellIs" dxfId="138" priority="763" stopIfTrue="1" operator="equal">
      <formula>"d"</formula>
    </cfRule>
    <cfRule type="colorScale" priority="760">
      <colorScale>
        <cfvo type="min"/>
        <cfvo type="max"/>
        <color rgb="FFFF7128"/>
        <color rgb="FFFFEF9C"/>
      </colorScale>
    </cfRule>
  </conditionalFormatting>
  <conditionalFormatting sqref="J105">
    <cfRule type="cellIs" dxfId="137" priority="748" stopIfTrue="1" operator="equal">
      <formula>"b"</formula>
    </cfRule>
    <cfRule type="cellIs" dxfId="136" priority="749" stopIfTrue="1" operator="equal">
      <formula>"c"</formula>
    </cfRule>
    <cfRule type="cellIs" dxfId="135" priority="750" stopIfTrue="1" operator="equal">
      <formula>"d"</formula>
    </cfRule>
    <cfRule type="colorScale" priority="747">
      <colorScale>
        <cfvo type="min"/>
        <cfvo type="max"/>
        <color rgb="FFFF7128"/>
        <color rgb="FFFFEF9C"/>
      </colorScale>
    </cfRule>
  </conditionalFormatting>
  <conditionalFormatting sqref="J110">
    <cfRule type="cellIs" dxfId="134" priority="722" stopIfTrue="1" operator="equal">
      <formula>"b"</formula>
    </cfRule>
    <cfRule type="cellIs" dxfId="133" priority="723" stopIfTrue="1" operator="equal">
      <formula>"c"</formula>
    </cfRule>
    <cfRule type="cellIs" dxfId="132" priority="724" stopIfTrue="1" operator="equal">
      <formula>"d"</formula>
    </cfRule>
    <cfRule type="colorScale" priority="721">
      <colorScale>
        <cfvo type="min"/>
        <cfvo type="max"/>
        <color rgb="FFFF7128"/>
        <color rgb="FFFFEF9C"/>
      </colorScale>
    </cfRule>
  </conditionalFormatting>
  <conditionalFormatting sqref="O36:Q36 O21:Q21 O28:Q28 O33:Q33 O40:Q40 O8 O15:Q15 P8:Q14 P16:Q20 P22:Q27 P29:Q32 P34:Q35 P37:Q39 O43:Q43">
    <cfRule type="cellIs" dxfId="131" priority="670" stopIfTrue="1" operator="equal">
      <formula>"b"</formula>
    </cfRule>
    <cfRule type="cellIs" dxfId="130" priority="671" stopIfTrue="1" operator="equal">
      <formula>"c"</formula>
    </cfRule>
    <cfRule type="cellIs" dxfId="129" priority="672" stopIfTrue="1" operator="equal">
      <formula>"d"</formula>
    </cfRule>
    <cfRule type="colorScale" priority="669">
      <colorScale>
        <cfvo type="min"/>
        <cfvo type="max"/>
        <color rgb="FFFF7128"/>
        <color rgb="FFFFEF9C"/>
      </colorScale>
    </cfRule>
  </conditionalFormatting>
  <conditionalFormatting sqref="P52:Q52 P44:Q45">
    <cfRule type="cellIs" dxfId="128" priority="666" stopIfTrue="1" operator="equal">
      <formula>"b"</formula>
    </cfRule>
    <cfRule type="cellIs" dxfId="127" priority="667" stopIfTrue="1" operator="equal">
      <formula>"c"</formula>
    </cfRule>
    <cfRule type="cellIs" dxfId="126" priority="668" stopIfTrue="1" operator="equal">
      <formula>"d"</formula>
    </cfRule>
    <cfRule type="colorScale" priority="665">
      <colorScale>
        <cfvo type="min"/>
        <cfvo type="max"/>
        <color rgb="FFFF7128"/>
        <color rgb="FFFFEF9C"/>
      </colorScale>
    </cfRule>
  </conditionalFormatting>
  <conditionalFormatting sqref="O9:P40">
    <cfRule type="cellIs" dxfId="125" priority="662" stopIfTrue="1" operator="equal">
      <formula>"b"</formula>
    </cfRule>
    <cfRule type="cellIs" dxfId="124" priority="663" stopIfTrue="1" operator="equal">
      <formula>"c"</formula>
    </cfRule>
    <cfRule type="cellIs" dxfId="123" priority="664" stopIfTrue="1" operator="equal">
      <formula>"d"</formula>
    </cfRule>
    <cfRule type="colorScale" priority="661">
      <colorScale>
        <cfvo type="min"/>
        <cfvo type="max"/>
        <color rgb="FFFF7128"/>
        <color rgb="FFFFEF9C"/>
      </colorScale>
    </cfRule>
  </conditionalFormatting>
  <conditionalFormatting sqref="R9:R40 O9:P40">
    <cfRule type="cellIs" dxfId="122" priority="658" stopIfTrue="1" operator="equal">
      <formula>"b"</formula>
    </cfRule>
    <cfRule type="cellIs" dxfId="121" priority="659" stopIfTrue="1" operator="equal">
      <formula>"c"</formula>
    </cfRule>
    <cfRule type="cellIs" dxfId="120" priority="660" stopIfTrue="1" operator="equal">
      <formula>"d"</formula>
    </cfRule>
    <cfRule type="colorScale" priority="657">
      <colorScale>
        <cfvo type="min"/>
        <cfvo type="max"/>
        <color rgb="FFFF7128"/>
        <color rgb="FFFFEF9C"/>
      </colorScale>
    </cfRule>
  </conditionalFormatting>
  <conditionalFormatting sqref="Q44:Q45 Q52">
    <cfRule type="cellIs" dxfId="119" priority="622" stopIfTrue="1" operator="equal">
      <formula>"b"</formula>
    </cfRule>
    <cfRule type="cellIs" dxfId="118" priority="623" stopIfTrue="1" operator="equal">
      <formula>"c"</formula>
    </cfRule>
    <cfRule type="cellIs" dxfId="117" priority="624" stopIfTrue="1" operator="equal">
      <formula>"d"</formula>
    </cfRule>
    <cfRule type="colorScale" priority="621">
      <colorScale>
        <cfvo type="min"/>
        <cfvo type="max"/>
        <color rgb="FFFF7128"/>
        <color rgb="FFFFEF9C"/>
      </colorScale>
    </cfRule>
  </conditionalFormatting>
  <conditionalFormatting sqref="P44:P45 P52">
    <cfRule type="cellIs" dxfId="116" priority="618" stopIfTrue="1" operator="equal">
      <formula>"b"</formula>
    </cfRule>
    <cfRule type="cellIs" dxfId="115" priority="619" stopIfTrue="1" operator="equal">
      <formula>"c"</formula>
    </cfRule>
    <cfRule type="cellIs" dxfId="114" priority="620" stopIfTrue="1" operator="equal">
      <formula>"d"</formula>
    </cfRule>
    <cfRule type="colorScale" priority="617">
      <colorScale>
        <cfvo type="min"/>
        <cfvo type="max"/>
        <color rgb="FFFF7128"/>
        <color rgb="FFFFEF9C"/>
      </colorScale>
    </cfRule>
  </conditionalFormatting>
  <conditionalFormatting sqref="R44:R45 P52 R52 P44:P45">
    <cfRule type="cellIs" dxfId="113" priority="614" stopIfTrue="1" operator="equal">
      <formula>"b"</formula>
    </cfRule>
    <cfRule type="cellIs" dxfId="112" priority="615" stopIfTrue="1" operator="equal">
      <formula>"c"</formula>
    </cfRule>
    <cfRule type="cellIs" dxfId="111" priority="616" stopIfTrue="1" operator="equal">
      <formula>"d"</formula>
    </cfRule>
    <cfRule type="colorScale" priority="613">
      <colorScale>
        <cfvo type="min"/>
        <cfvo type="max"/>
        <color rgb="FFFF7128"/>
        <color rgb="FFFFEF9C"/>
      </colorScale>
    </cfRule>
  </conditionalFormatting>
  <conditionalFormatting sqref="O52:O53 P52 O44:P45">
    <cfRule type="cellIs" dxfId="110" priority="578" stopIfTrue="1" operator="equal">
      <formula>"b"</formula>
    </cfRule>
    <cfRule type="cellIs" dxfId="109" priority="579" stopIfTrue="1" operator="equal">
      <formula>"c"</formula>
    </cfRule>
    <cfRule type="cellIs" dxfId="108" priority="580" stopIfTrue="1" operator="equal">
      <formula>"d"</formula>
    </cfRule>
    <cfRule type="colorScale" priority="577">
      <colorScale>
        <cfvo type="min"/>
        <cfvo type="max"/>
        <color rgb="FFFF7128"/>
        <color rgb="FFFFEF9C"/>
      </colorScale>
    </cfRule>
  </conditionalFormatting>
  <conditionalFormatting sqref="O52:O53 P52 R44:R45 R52 O44:P45">
    <cfRule type="cellIs" dxfId="107" priority="574" stopIfTrue="1" operator="equal">
      <formula>"b"</formula>
    </cfRule>
    <cfRule type="cellIs" dxfId="106" priority="575" stopIfTrue="1" operator="equal">
      <formula>"c"</formula>
    </cfRule>
    <cfRule type="cellIs" dxfId="105" priority="576" stopIfTrue="1" operator="equal">
      <formula>"d"</formula>
    </cfRule>
    <cfRule type="colorScale" priority="573">
      <colorScale>
        <cfvo type="min"/>
        <cfvo type="max"/>
        <color rgb="FFFF7128"/>
        <color rgb="FFFFEF9C"/>
      </colorScale>
    </cfRule>
  </conditionalFormatting>
  <conditionalFormatting sqref="O53">
    <cfRule type="cellIs" dxfId="104" priority="570" stopIfTrue="1" operator="equal">
      <formula>"b"</formula>
    </cfRule>
    <cfRule type="cellIs" dxfId="103" priority="571" stopIfTrue="1" operator="equal">
      <formula>"c"</formula>
    </cfRule>
    <cfRule type="cellIs" dxfId="102" priority="572" stopIfTrue="1" operator="equal">
      <formula>"d"</formula>
    </cfRule>
    <cfRule type="colorScale" priority="569">
      <colorScale>
        <cfvo type="min"/>
        <cfvo type="max"/>
        <color rgb="FFFF7128"/>
        <color rgb="FFFFEF9C"/>
      </colorScale>
    </cfRule>
  </conditionalFormatting>
  <conditionalFormatting sqref="O97:Q113 O54:Q90">
    <cfRule type="cellIs" dxfId="101" priority="566" stopIfTrue="1" operator="equal">
      <formula>"b"</formula>
    </cfRule>
    <cfRule type="cellIs" dxfId="100" priority="567" stopIfTrue="1" operator="equal">
      <formula>"c"</formula>
    </cfRule>
    <cfRule type="cellIs" dxfId="99" priority="568" stopIfTrue="1" operator="equal">
      <formula>"d"</formula>
    </cfRule>
    <cfRule type="colorScale" priority="565">
      <colorScale>
        <cfvo type="min"/>
        <cfvo type="max"/>
        <color rgb="FFFF7128"/>
        <color rgb="FFFFEF9C"/>
      </colorScale>
    </cfRule>
  </conditionalFormatting>
  <conditionalFormatting sqref="O97:P113 O54:P90">
    <cfRule type="cellIs" dxfId="98" priority="562" stopIfTrue="1" operator="equal">
      <formula>"b"</formula>
    </cfRule>
    <cfRule type="cellIs" dxfId="97" priority="563" stopIfTrue="1" operator="equal">
      <formula>"c"</formula>
    </cfRule>
    <cfRule type="cellIs" dxfId="96" priority="564" stopIfTrue="1" operator="equal">
      <formula>"d"</formula>
    </cfRule>
    <cfRule type="colorScale" priority="561">
      <colorScale>
        <cfvo type="min"/>
        <cfvo type="max"/>
        <color rgb="FFFF7128"/>
        <color rgb="FFFFEF9C"/>
      </colorScale>
    </cfRule>
  </conditionalFormatting>
  <conditionalFormatting sqref="O97:P113 R54:R90 R97:R113 O54:P90">
    <cfRule type="cellIs" dxfId="95" priority="558" stopIfTrue="1" operator="equal">
      <formula>"b"</formula>
    </cfRule>
    <cfRule type="cellIs" dxfId="94" priority="559" stopIfTrue="1" operator="equal">
      <formula>"c"</formula>
    </cfRule>
    <cfRule type="cellIs" dxfId="93" priority="560" stopIfTrue="1" operator="equal">
      <formula>"d"</formula>
    </cfRule>
    <cfRule type="colorScale" priority="557">
      <colorScale>
        <cfvo type="min"/>
        <cfvo type="max"/>
        <color rgb="FFFF7128"/>
        <color rgb="FFFFEF9C"/>
      </colorScale>
    </cfRule>
  </conditionalFormatting>
  <conditionalFormatting sqref="O76">
    <cfRule type="cellIs" dxfId="92" priority="554" stopIfTrue="1" operator="equal">
      <formula>"b"</formula>
    </cfRule>
    <cfRule type="cellIs" dxfId="91" priority="555" stopIfTrue="1" operator="equal">
      <formula>"c"</formula>
    </cfRule>
    <cfRule type="cellIs" dxfId="90" priority="556" stopIfTrue="1" operator="equal">
      <formula>"d"</formula>
    </cfRule>
    <cfRule type="colorScale" priority="553">
      <colorScale>
        <cfvo type="min"/>
        <cfvo type="max"/>
        <color rgb="FFFF7128"/>
        <color rgb="FFFFEF9C"/>
      </colorScale>
    </cfRule>
  </conditionalFormatting>
  <conditionalFormatting sqref="O83">
    <cfRule type="cellIs" dxfId="89" priority="546" stopIfTrue="1" operator="equal">
      <formula>"b"</formula>
    </cfRule>
    <cfRule type="cellIs" dxfId="88" priority="547" stopIfTrue="1" operator="equal">
      <formula>"c"</formula>
    </cfRule>
    <cfRule type="cellIs" dxfId="87" priority="548" stopIfTrue="1" operator="equal">
      <formula>"d"</formula>
    </cfRule>
    <cfRule type="colorScale" priority="545">
      <colorScale>
        <cfvo type="min"/>
        <cfvo type="max"/>
        <color rgb="FFFF7128"/>
        <color rgb="FFFFEF9C"/>
      </colorScale>
    </cfRule>
  </conditionalFormatting>
  <conditionalFormatting sqref="O98">
    <cfRule type="cellIs" dxfId="86" priority="538" stopIfTrue="1" operator="equal">
      <formula>"b"</formula>
    </cfRule>
    <cfRule type="cellIs" dxfId="85" priority="539" stopIfTrue="1" operator="equal">
      <formula>"c"</formula>
    </cfRule>
    <cfRule type="cellIs" dxfId="84" priority="540" stopIfTrue="1" operator="equal">
      <formula>"d"</formula>
    </cfRule>
    <cfRule type="colorScale" priority="537">
      <colorScale>
        <cfvo type="min"/>
        <cfvo type="max"/>
        <color rgb="FFFF7128"/>
        <color rgb="FFFFEF9C"/>
      </colorScale>
    </cfRule>
  </conditionalFormatting>
  <conditionalFormatting sqref="O105">
    <cfRule type="cellIs" dxfId="83" priority="530" stopIfTrue="1" operator="equal">
      <formula>"b"</formula>
    </cfRule>
    <cfRule type="cellIs" dxfId="82" priority="531" stopIfTrue="1" operator="equal">
      <formula>"c"</formula>
    </cfRule>
    <cfRule type="cellIs" dxfId="81" priority="532" stopIfTrue="1" operator="equal">
      <formula>"d"</formula>
    </cfRule>
    <cfRule type="colorScale" priority="529">
      <colorScale>
        <cfvo type="min"/>
        <cfvo type="max"/>
        <color rgb="FFFF7128"/>
        <color rgb="FFFFEF9C"/>
      </colorScale>
    </cfRule>
  </conditionalFormatting>
  <conditionalFormatting sqref="O110">
    <cfRule type="cellIs" dxfId="80" priority="522" stopIfTrue="1" operator="equal">
      <formula>"b"</formula>
    </cfRule>
    <cfRule type="cellIs" dxfId="79" priority="523" stopIfTrue="1" operator="equal">
      <formula>"c"</formula>
    </cfRule>
    <cfRule type="cellIs" dxfId="78" priority="524" stopIfTrue="1" operator="equal">
      <formula>"d"</formula>
    </cfRule>
    <cfRule type="colorScale" priority="521">
      <colorScale>
        <cfvo type="min"/>
        <cfvo type="max"/>
        <color rgb="FFFF7128"/>
        <color rgb="FFFFEF9C"/>
      </colorScale>
    </cfRule>
  </conditionalFormatting>
  <conditionalFormatting sqref="T36:V36 T21:V21 T28:V28 T33:V33 T40:V40 T8 T15:V15 U8:V14 U16:V20 U22:V27 U29:V32 U34:V35 U37:V39 T43:V43">
    <cfRule type="cellIs" dxfId="77" priority="514" stopIfTrue="1" operator="equal">
      <formula>"b"</formula>
    </cfRule>
    <cfRule type="cellIs" dxfId="76" priority="515" stopIfTrue="1" operator="equal">
      <formula>"c"</formula>
    </cfRule>
    <cfRule type="cellIs" dxfId="75" priority="516" stopIfTrue="1" operator="equal">
      <formula>"d"</formula>
    </cfRule>
    <cfRule type="colorScale" priority="513">
      <colorScale>
        <cfvo type="min"/>
        <cfvo type="max"/>
        <color rgb="FFFF7128"/>
        <color rgb="FFFFEF9C"/>
      </colorScale>
    </cfRule>
  </conditionalFormatting>
  <conditionalFormatting sqref="U52:V52 U44:V45">
    <cfRule type="cellIs" dxfId="74" priority="510" stopIfTrue="1" operator="equal">
      <formula>"b"</formula>
    </cfRule>
    <cfRule type="cellIs" dxfId="73" priority="511" stopIfTrue="1" operator="equal">
      <formula>"c"</formula>
    </cfRule>
    <cfRule type="cellIs" dxfId="72" priority="512" stopIfTrue="1" operator="equal">
      <formula>"d"</formula>
    </cfRule>
    <cfRule type="colorScale" priority="509">
      <colorScale>
        <cfvo type="min"/>
        <cfvo type="max"/>
        <color rgb="FFFF7128"/>
        <color rgb="FFFFEF9C"/>
      </colorScale>
    </cfRule>
  </conditionalFormatting>
  <conditionalFormatting sqref="T9:U40">
    <cfRule type="cellIs" dxfId="71" priority="506" stopIfTrue="1" operator="equal">
      <formula>"b"</formula>
    </cfRule>
    <cfRule type="cellIs" dxfId="70" priority="507" stopIfTrue="1" operator="equal">
      <formula>"c"</formula>
    </cfRule>
    <cfRule type="cellIs" dxfId="69" priority="508" stopIfTrue="1" operator="equal">
      <formula>"d"</formula>
    </cfRule>
    <cfRule type="colorScale" priority="505">
      <colorScale>
        <cfvo type="min"/>
        <cfvo type="max"/>
        <color rgb="FFFF7128"/>
        <color rgb="FFFFEF9C"/>
      </colorScale>
    </cfRule>
  </conditionalFormatting>
  <conditionalFormatting sqref="W9:W40 T9:U40">
    <cfRule type="cellIs" dxfId="68" priority="502" stopIfTrue="1" operator="equal">
      <formula>"b"</formula>
    </cfRule>
    <cfRule type="cellIs" dxfId="67" priority="503" stopIfTrue="1" operator="equal">
      <formula>"c"</formula>
    </cfRule>
    <cfRule type="cellIs" dxfId="66" priority="504" stopIfTrue="1" operator="equal">
      <formula>"d"</formula>
    </cfRule>
    <cfRule type="colorScale" priority="501">
      <colorScale>
        <cfvo type="min"/>
        <cfvo type="max"/>
        <color rgb="FFFF7128"/>
        <color rgb="FFFFEF9C"/>
      </colorScale>
    </cfRule>
  </conditionalFormatting>
  <conditionalFormatting sqref="V44:V45 V52">
    <cfRule type="cellIs" dxfId="65" priority="466" stopIfTrue="1" operator="equal">
      <formula>"b"</formula>
    </cfRule>
    <cfRule type="cellIs" dxfId="64" priority="467" stopIfTrue="1" operator="equal">
      <formula>"c"</formula>
    </cfRule>
    <cfRule type="cellIs" dxfId="63" priority="468" stopIfTrue="1" operator="equal">
      <formula>"d"</formula>
    </cfRule>
    <cfRule type="colorScale" priority="465">
      <colorScale>
        <cfvo type="min"/>
        <cfvo type="max"/>
        <color rgb="FFFF7128"/>
        <color rgb="FFFFEF9C"/>
      </colorScale>
    </cfRule>
  </conditionalFormatting>
  <conditionalFormatting sqref="U44:U45 U52">
    <cfRule type="cellIs" dxfId="62" priority="462" stopIfTrue="1" operator="equal">
      <formula>"b"</formula>
    </cfRule>
    <cfRule type="cellIs" dxfId="61" priority="463" stopIfTrue="1" operator="equal">
      <formula>"c"</formula>
    </cfRule>
    <cfRule type="cellIs" dxfId="60" priority="464" stopIfTrue="1" operator="equal">
      <formula>"d"</formula>
    </cfRule>
    <cfRule type="colorScale" priority="461">
      <colorScale>
        <cfvo type="min"/>
        <cfvo type="max"/>
        <color rgb="FFFF7128"/>
        <color rgb="FFFFEF9C"/>
      </colorScale>
    </cfRule>
  </conditionalFormatting>
  <conditionalFormatting sqref="W44:W45 U52 W52 U44:U45">
    <cfRule type="cellIs" dxfId="59" priority="458" stopIfTrue="1" operator="equal">
      <formula>"b"</formula>
    </cfRule>
    <cfRule type="cellIs" dxfId="58" priority="459" stopIfTrue="1" operator="equal">
      <formula>"c"</formula>
    </cfRule>
    <cfRule type="cellIs" dxfId="57" priority="460" stopIfTrue="1" operator="equal">
      <formula>"d"</formula>
    </cfRule>
    <cfRule type="colorScale" priority="457">
      <colorScale>
        <cfvo type="min"/>
        <cfvo type="max"/>
        <color rgb="FFFF7128"/>
        <color rgb="FFFFEF9C"/>
      </colorScale>
    </cfRule>
  </conditionalFormatting>
  <conditionalFormatting sqref="T52:T53 U52 T44:U45">
    <cfRule type="cellIs" dxfId="56" priority="422" stopIfTrue="1" operator="equal">
      <formula>"b"</formula>
    </cfRule>
    <cfRule type="cellIs" dxfId="55" priority="423" stopIfTrue="1" operator="equal">
      <formula>"c"</formula>
    </cfRule>
    <cfRule type="cellIs" dxfId="54" priority="424" stopIfTrue="1" operator="equal">
      <formula>"d"</formula>
    </cfRule>
    <cfRule type="colorScale" priority="421">
      <colorScale>
        <cfvo type="min"/>
        <cfvo type="max"/>
        <color rgb="FFFF7128"/>
        <color rgb="FFFFEF9C"/>
      </colorScale>
    </cfRule>
  </conditionalFormatting>
  <conditionalFormatting sqref="T52:T53 U52 W44:W45 W52 T44:U45">
    <cfRule type="cellIs" dxfId="53" priority="418" stopIfTrue="1" operator="equal">
      <formula>"b"</formula>
    </cfRule>
    <cfRule type="cellIs" dxfId="52" priority="419" stopIfTrue="1" operator="equal">
      <formula>"c"</formula>
    </cfRule>
    <cfRule type="cellIs" dxfId="51" priority="420" stopIfTrue="1" operator="equal">
      <formula>"d"</formula>
    </cfRule>
    <cfRule type="colorScale" priority="417">
      <colorScale>
        <cfvo type="min"/>
        <cfvo type="max"/>
        <color rgb="FFFF7128"/>
        <color rgb="FFFFEF9C"/>
      </colorScale>
    </cfRule>
  </conditionalFormatting>
  <conditionalFormatting sqref="T53">
    <cfRule type="cellIs" dxfId="50" priority="414" stopIfTrue="1" operator="equal">
      <formula>"b"</formula>
    </cfRule>
    <cfRule type="cellIs" dxfId="49" priority="415" stopIfTrue="1" operator="equal">
      <formula>"c"</formula>
    </cfRule>
    <cfRule type="cellIs" dxfId="48" priority="416" stopIfTrue="1" operator="equal">
      <formula>"d"</formula>
    </cfRule>
    <cfRule type="colorScale" priority="413">
      <colorScale>
        <cfvo type="min"/>
        <cfvo type="max"/>
        <color rgb="FFFF7128"/>
        <color rgb="FFFFEF9C"/>
      </colorScale>
    </cfRule>
  </conditionalFormatting>
  <conditionalFormatting sqref="T97:V113 T54:V90">
    <cfRule type="cellIs" dxfId="47" priority="410" stopIfTrue="1" operator="equal">
      <formula>"b"</formula>
    </cfRule>
    <cfRule type="cellIs" dxfId="46" priority="411" stopIfTrue="1" operator="equal">
      <formula>"c"</formula>
    </cfRule>
    <cfRule type="cellIs" dxfId="45" priority="412" stopIfTrue="1" operator="equal">
      <formula>"d"</formula>
    </cfRule>
    <cfRule type="colorScale" priority="409">
      <colorScale>
        <cfvo type="min"/>
        <cfvo type="max"/>
        <color rgb="FFFF7128"/>
        <color rgb="FFFFEF9C"/>
      </colorScale>
    </cfRule>
  </conditionalFormatting>
  <conditionalFormatting sqref="T97:U113 T54:U90">
    <cfRule type="cellIs" dxfId="44" priority="406" stopIfTrue="1" operator="equal">
      <formula>"b"</formula>
    </cfRule>
    <cfRule type="cellIs" dxfId="43" priority="407" stopIfTrue="1" operator="equal">
      <formula>"c"</formula>
    </cfRule>
    <cfRule type="cellIs" dxfId="42" priority="408" stopIfTrue="1" operator="equal">
      <formula>"d"</formula>
    </cfRule>
    <cfRule type="colorScale" priority="405">
      <colorScale>
        <cfvo type="min"/>
        <cfvo type="max"/>
        <color rgb="FFFF7128"/>
        <color rgb="FFFFEF9C"/>
      </colorScale>
    </cfRule>
  </conditionalFormatting>
  <conditionalFormatting sqref="T97:U113 W54:W90 W97:W113 T54:U90">
    <cfRule type="cellIs" dxfId="41" priority="402" stopIfTrue="1" operator="equal">
      <formula>"b"</formula>
    </cfRule>
    <cfRule type="cellIs" dxfId="40" priority="403" stopIfTrue="1" operator="equal">
      <formula>"c"</formula>
    </cfRule>
    <cfRule type="cellIs" dxfId="39" priority="404" stopIfTrue="1" operator="equal">
      <formula>"d"</formula>
    </cfRule>
    <cfRule type="colorScale" priority="401">
      <colorScale>
        <cfvo type="min"/>
        <cfvo type="max"/>
        <color rgb="FFFF7128"/>
        <color rgb="FFFFEF9C"/>
      </colorScale>
    </cfRule>
  </conditionalFormatting>
  <conditionalFormatting sqref="T76">
    <cfRule type="cellIs" dxfId="38" priority="398" stopIfTrue="1" operator="equal">
      <formula>"b"</formula>
    </cfRule>
    <cfRule type="cellIs" dxfId="37" priority="399" stopIfTrue="1" operator="equal">
      <formula>"c"</formula>
    </cfRule>
    <cfRule type="cellIs" dxfId="36" priority="400" stopIfTrue="1" operator="equal">
      <formula>"d"</formula>
    </cfRule>
    <cfRule type="colorScale" priority="397">
      <colorScale>
        <cfvo type="min"/>
        <cfvo type="max"/>
        <color rgb="FFFF7128"/>
        <color rgb="FFFFEF9C"/>
      </colorScale>
    </cfRule>
  </conditionalFormatting>
  <conditionalFormatting sqref="T83">
    <cfRule type="cellIs" dxfId="35" priority="390" stopIfTrue="1" operator="equal">
      <formula>"b"</formula>
    </cfRule>
    <cfRule type="cellIs" dxfId="34" priority="391" stopIfTrue="1" operator="equal">
      <formula>"c"</formula>
    </cfRule>
    <cfRule type="cellIs" dxfId="33" priority="392" stopIfTrue="1" operator="equal">
      <formula>"d"</formula>
    </cfRule>
    <cfRule type="colorScale" priority="389">
      <colorScale>
        <cfvo type="min"/>
        <cfvo type="max"/>
        <color rgb="FFFF7128"/>
        <color rgb="FFFFEF9C"/>
      </colorScale>
    </cfRule>
  </conditionalFormatting>
  <conditionalFormatting sqref="T98">
    <cfRule type="cellIs" dxfId="32" priority="382" stopIfTrue="1" operator="equal">
      <formula>"b"</formula>
    </cfRule>
    <cfRule type="cellIs" dxfId="31" priority="383" stopIfTrue="1" operator="equal">
      <formula>"c"</formula>
    </cfRule>
    <cfRule type="cellIs" dxfId="30" priority="384" stopIfTrue="1" operator="equal">
      <formula>"d"</formula>
    </cfRule>
    <cfRule type="colorScale" priority="381">
      <colorScale>
        <cfvo type="min"/>
        <cfvo type="max"/>
        <color rgb="FFFF7128"/>
        <color rgb="FFFFEF9C"/>
      </colorScale>
    </cfRule>
  </conditionalFormatting>
  <conditionalFormatting sqref="T105">
    <cfRule type="cellIs" dxfId="29" priority="374" stopIfTrue="1" operator="equal">
      <formula>"b"</formula>
    </cfRule>
    <cfRule type="cellIs" dxfId="28" priority="375" stopIfTrue="1" operator="equal">
      <formula>"c"</formula>
    </cfRule>
    <cfRule type="cellIs" dxfId="27" priority="376" stopIfTrue="1" operator="equal">
      <formula>"d"</formula>
    </cfRule>
    <cfRule type="colorScale" priority="373">
      <colorScale>
        <cfvo type="min"/>
        <cfvo type="max"/>
        <color rgb="FFFF7128"/>
        <color rgb="FFFFEF9C"/>
      </colorScale>
    </cfRule>
  </conditionalFormatting>
  <conditionalFormatting sqref="T110">
    <cfRule type="cellIs" dxfId="26" priority="366" stopIfTrue="1" operator="equal">
      <formula>"b"</formula>
    </cfRule>
    <cfRule type="cellIs" dxfId="25" priority="367" stopIfTrue="1" operator="equal">
      <formula>"c"</formula>
    </cfRule>
    <cfRule type="cellIs" dxfId="24" priority="368" stopIfTrue="1" operator="equal">
      <formula>"d"</formula>
    </cfRule>
    <cfRule type="colorScale" priority="365">
      <colorScale>
        <cfvo type="min"/>
        <cfvo type="max"/>
        <color rgb="FFFF7128"/>
        <color rgb="FFFFEF9C"/>
      </colorScale>
    </cfRule>
  </conditionalFormatting>
  <conditionalFormatting sqref="T33:V33 T40:V40 T43 T8:V13 T36:V38 T28:V31 T21:V26 T15:V19 U52:V53 U43:V45">
    <cfRule type="cellIs" dxfId="23" priority="358" stopIfTrue="1" operator="equal">
      <formula>"b"</formula>
    </cfRule>
    <cfRule type="cellIs" dxfId="22" priority="359" stopIfTrue="1" operator="equal">
      <formula>"c"</formula>
    </cfRule>
    <cfRule type="cellIs" dxfId="21" priority="360" stopIfTrue="1" operator="equal">
      <formula>"d"</formula>
    </cfRule>
    <cfRule type="colorScale" priority="357">
      <colorScale>
        <cfvo type="min"/>
        <cfvo type="max"/>
        <color rgb="FFFF7128"/>
        <color rgb="FFFFEF9C"/>
      </colorScale>
    </cfRule>
  </conditionalFormatting>
  <conditionalFormatting sqref="W16:W19 T16:U19">
    <cfRule type="cellIs" dxfId="20" priority="334" stopIfTrue="1" operator="equal">
      <formula>"b"</formula>
    </cfRule>
    <cfRule type="cellIs" dxfId="19" priority="335" stopIfTrue="1" operator="equal">
      <formula>"c"</formula>
    </cfRule>
    <cfRule type="cellIs" dxfId="18" priority="336" stopIfTrue="1" operator="equal">
      <formula>"d"</formula>
    </cfRule>
    <cfRule type="colorScale" priority="333">
      <colorScale>
        <cfvo type="min"/>
        <cfvo type="max"/>
        <color rgb="FFFF7128"/>
        <color rgb="FFFFEF9C"/>
      </colorScale>
    </cfRule>
  </conditionalFormatting>
  <conditionalFormatting sqref="W22:W26 T22:U26">
    <cfRule type="cellIs" dxfId="17" priority="322" stopIfTrue="1" operator="equal">
      <formula>"b"</formula>
    </cfRule>
    <cfRule type="cellIs" dxfId="16" priority="323" stopIfTrue="1" operator="equal">
      <formula>"c"</formula>
    </cfRule>
    <cfRule type="cellIs" dxfId="15" priority="324" stopIfTrue="1" operator="equal">
      <formula>"d"</formula>
    </cfRule>
    <cfRule type="colorScale" priority="321">
      <colorScale>
        <cfvo type="min"/>
        <cfvo type="max"/>
        <color rgb="FFFF7128"/>
        <color rgb="FFFFEF9C"/>
      </colorScale>
    </cfRule>
  </conditionalFormatting>
  <conditionalFormatting sqref="W29:W31 T29:U31">
    <cfRule type="cellIs" dxfId="14" priority="310" stopIfTrue="1" operator="equal">
      <formula>"b"</formula>
    </cfRule>
    <cfRule type="cellIs" dxfId="13" priority="311" stopIfTrue="1" operator="equal">
      <formula>"c"</formula>
    </cfRule>
    <cfRule type="cellIs" dxfId="12" priority="312" stopIfTrue="1" operator="equal">
      <formula>"d"</formula>
    </cfRule>
    <cfRule type="colorScale" priority="309">
      <colorScale>
        <cfvo type="min"/>
        <cfvo type="max"/>
        <color rgb="FFFF7128"/>
        <color rgb="FFFFEF9C"/>
      </colorScale>
    </cfRule>
  </conditionalFormatting>
  <conditionalFormatting sqref="W37:W38 T37:U38">
    <cfRule type="cellIs" dxfId="11" priority="298" stopIfTrue="1" operator="equal">
      <formula>"b"</formula>
    </cfRule>
    <cfRule type="cellIs" dxfId="10" priority="299" stopIfTrue="1" operator="equal">
      <formula>"c"</formula>
    </cfRule>
    <cfRule type="cellIs" dxfId="9" priority="300" stopIfTrue="1" operator="equal">
      <formula>"d"</formula>
    </cfRule>
    <cfRule type="colorScale" priority="297">
      <colorScale>
        <cfvo type="min"/>
        <cfvo type="max"/>
        <color rgb="FFFF7128"/>
        <color rgb="FFFFEF9C"/>
      </colorScale>
    </cfRule>
  </conditionalFormatting>
  <conditionalFormatting sqref="U9:V9">
    <cfRule type="cellIs" dxfId="8" priority="38" stopIfTrue="1" operator="equal">
      <formula>"b"</formula>
    </cfRule>
    <cfRule type="cellIs" dxfId="7" priority="39" stopIfTrue="1" operator="equal">
      <formula>"c"</formula>
    </cfRule>
    <cfRule type="cellIs" dxfId="6" priority="40" stopIfTrue="1" operator="equal">
      <formula>"d"</formula>
    </cfRule>
    <cfRule type="colorScale" priority="37">
      <colorScale>
        <cfvo type="min"/>
        <cfvo type="max"/>
        <color rgb="FFFF7128"/>
        <color rgb="FFFFEF9C"/>
      </colorScale>
    </cfRule>
  </conditionalFormatting>
  <conditionalFormatting sqref="U9">
    <cfRule type="cellIs" dxfId="5" priority="34" stopIfTrue="1" operator="equal">
      <formula>"b"</formula>
    </cfRule>
    <cfRule type="cellIs" dxfId="4" priority="35" stopIfTrue="1" operator="equal">
      <formula>"c"</formula>
    </cfRule>
    <cfRule type="cellIs" dxfId="3" priority="36" stopIfTrue="1" operator="equal">
      <formula>"d"</formula>
    </cfRule>
    <cfRule type="colorScale" priority="33">
      <colorScale>
        <cfvo type="min"/>
        <cfvo type="max"/>
        <color rgb="FFFF7128"/>
        <color rgb="FFFFEF9C"/>
      </colorScale>
    </cfRule>
  </conditionalFormatting>
  <conditionalFormatting sqref="V9">
    <cfRule type="cellIs" dxfId="2" priority="22" stopIfTrue="1" operator="equal">
      <formula>"b"</formula>
    </cfRule>
    <cfRule type="cellIs" dxfId="1" priority="23" stopIfTrue="1" operator="equal">
      <formula>"c"</formula>
    </cfRule>
    <cfRule type="cellIs" dxfId="0" priority="24" stopIfTrue="1" operator="equal">
      <formula>"d"</formula>
    </cfRule>
    <cfRule type="colorScale" priority="21">
      <colorScale>
        <cfvo type="min"/>
        <cfvo type="max"/>
        <color rgb="FFFF7128"/>
        <color rgb="FFFFEF9C"/>
      </colorScale>
    </cfRule>
  </conditionalFormatting>
  <pageMargins left="0.51181102362204722" right="0.51181102362204722" top="0.35433070866141736" bottom="0.35433070866141736" header="0" footer="0"/>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locked="0" defaultSize="0" print="0" autoLine="0" autoPict="0">
                <anchor>
                  <from>
                    <xdr:col>30</xdr:col>
                    <xdr:colOff>304800</xdr:colOff>
                    <xdr:row>1</xdr:row>
                    <xdr:rowOff>180975</xdr:rowOff>
                  </from>
                  <to>
                    <xdr:col>37</xdr:col>
                    <xdr:colOff>809625</xdr:colOff>
                    <xdr:row>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34</vt:i4>
      </vt:variant>
    </vt:vector>
  </HeadingPairs>
  <TitlesOfParts>
    <vt:vector size="46" baseType="lpstr">
      <vt:lpstr>Licence</vt:lpstr>
      <vt:lpstr>liste élèves</vt:lpstr>
      <vt:lpstr>cmptces BO 2008</vt:lpstr>
      <vt:lpstr>NOTES 3trim.</vt:lpstr>
      <vt:lpstr>récap 1er</vt:lpstr>
      <vt:lpstr>récap 2eme</vt:lpstr>
      <vt:lpstr>récap 3eme</vt:lpstr>
      <vt:lpstr>Livrets 1, 2 &amp; 3</vt:lpstr>
      <vt:lpstr>livret 3trim</vt:lpstr>
      <vt:lpstr>appréciations</vt:lpstr>
      <vt:lpstr>Photos</vt:lpstr>
      <vt:lpstr>Feuil1</vt:lpstr>
      <vt:lpstr>_soc1</vt:lpstr>
      <vt:lpstr>_soc2</vt:lpstr>
      <vt:lpstr>_soc3</vt:lpstr>
      <vt:lpstr>_soc4</vt:lpstr>
      <vt:lpstr>_soc5</vt:lpstr>
      <vt:lpstr>_soc6</vt:lpstr>
      <vt:lpstr>_soc7</vt:lpstr>
      <vt:lpstr>Commentaires_1er_trimestre</vt:lpstr>
      <vt:lpstr>Commentaires_2ème_trimestre</vt:lpstr>
      <vt:lpstr>Commentaires_3ème_trimestre</vt:lpstr>
      <vt:lpstr>Licence!compatibilite</vt:lpstr>
      <vt:lpstr>Licence!duree</vt:lpstr>
      <vt:lpstr>Licence!etendue</vt:lpstr>
      <vt:lpstr>Licence!footnote1</vt:lpstr>
      <vt:lpstr>Licence!garantie</vt:lpstr>
      <vt:lpstr>LISTE_ELEVES</vt:lpstr>
      <vt:lpstr>Licence!mention</vt:lpstr>
      <vt:lpstr>moyennes1</vt:lpstr>
      <vt:lpstr>moyennes2</vt:lpstr>
      <vt:lpstr>moyennes3</vt:lpstr>
      <vt:lpstr>Licence!responsabilite</vt:lpstr>
      <vt:lpstr>soccomp1</vt:lpstr>
      <vt:lpstr>soccomp2</vt:lpstr>
      <vt:lpstr>soccomp3</vt:lpstr>
      <vt:lpstr>soccomp4</vt:lpstr>
      <vt:lpstr>soccomp5</vt:lpstr>
      <vt:lpstr>soccomp6</vt:lpstr>
      <vt:lpstr>soccomp7</vt:lpstr>
      <vt:lpstr>soccompàpart</vt:lpstr>
      <vt:lpstr>Socle_binaire</vt:lpstr>
      <vt:lpstr>'Livrets 1, 2 &amp; 3'!Zone_d_impression</vt:lpstr>
      <vt:lpstr>ZONE_LIVRET1</vt:lpstr>
      <vt:lpstr>ZONE_LIVRET2</vt:lpstr>
      <vt:lpstr>ZONE_LIVRET3</vt:lpstr>
    </vt:vector>
  </TitlesOfParts>
  <Company>PERSONNEL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PERSONNEL</dc:creator>
  <cp:lastModifiedBy>Cousin</cp:lastModifiedBy>
  <cp:lastPrinted>2010-07-11T17:49:24Z</cp:lastPrinted>
  <dcterms:created xsi:type="dcterms:W3CDTF">2007-08-27T11:13:38Z</dcterms:created>
  <dcterms:modified xsi:type="dcterms:W3CDTF">2012-12-30T20:20:31Z</dcterms:modified>
</cp:coreProperties>
</file>